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6.xml" ContentType="application/vnd.openxmlformats-officedocument.spreadsheetml.pivot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pivotTables/pivotTable8.xml" ContentType="application/vnd.openxmlformats-officedocument.spreadsheetml.pivot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pivotTables/pivotTable9.xml" ContentType="application/vnd.openxmlformats-officedocument.spreadsheetml.pivot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pivotTables/pivotTable10.xml" ContentType="application/vnd.openxmlformats-officedocument.spreadsheetml.pivot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9.xml" ContentType="application/vnd.openxmlformats-officedocument.drawing+xml"/>
  <Override PartName="/xl/ctrlProps/ctrlProp10.xml" ContentType="application/vnd.ms-excel.controlproperties+xml"/>
  <Override PartName="/xl/pivotTables/pivotTable11.xml" ContentType="application/vnd.openxmlformats-officedocument.spreadsheetml.pivot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0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Otros ordenadores\Mi portátil\NUBE\LISTAS DE RETIRO DE LIBROS\2026\ABRIL 2026\"/>
    </mc:Choice>
  </mc:AlternateContent>
  <xr:revisionPtr revIDLastSave="0" documentId="13_ncr:1_{82831B21-D30A-43B5-975C-75F01E841DEF}" xr6:coauthVersionLast="47" xr6:coauthVersionMax="47" xr10:uidLastSave="{00000000-0000-0000-0000-000000000000}"/>
  <bookViews>
    <workbookView xWindow="-120" yWindow="-120" windowWidth="20730" windowHeight="11160" tabRatio="1000" activeTab="1" xr2:uid="{00000000-000D-0000-FFFF-FFFF00000000}"/>
  </bookViews>
  <sheets>
    <sheet name="INICIO" sheetId="2" r:id="rId1"/>
    <sheet name="DATOS" sheetId="3" r:id="rId2"/>
    <sheet name="VERIFICACION" sheetId="4" state="hidden" r:id="rId3"/>
    <sheet name="CHEQUEO" sheetId="36" state="hidden" r:id="rId4"/>
    <sheet name="ASURCARNES" sheetId="6" state="hidden" r:id="rId5"/>
    <sheet name="DERIVADOS" sheetId="5" r:id="rId6"/>
    <sheet name="CAT" sheetId="17" r:id="rId7"/>
    <sheet name="ASURCARNESCOL" sheetId="15" state="hidden" r:id="rId8"/>
    <sheet name="GLOBAL HIDES" sheetId="27" r:id="rId9"/>
    <sheet name="LIBROS COCIDOS" sheetId="7" state="hidden" r:id="rId10"/>
    <sheet name="ASURCARNESGLO" sheetId="28" state="hidden" r:id="rId11"/>
    <sheet name="COCIDOS" sheetId="12" state="hidden" r:id="rId12"/>
    <sheet name="CRUDAS" sheetId="13" r:id="rId13"/>
    <sheet name="DATACRUDAS" sheetId="8" state="hidden" r:id="rId14"/>
    <sheet name="CRUDAS LEONIDAS" sheetId="20" state="hidden" r:id="rId15"/>
    <sheet name="GUIA CRUZ LEONIDAS" sheetId="19" state="hidden" r:id="rId16"/>
    <sheet name="CRUZ LEONIDAS" sheetId="18" state="hidden" r:id="rId17"/>
    <sheet name="GUIA EDGAR BENITEZ" sheetId="22" state="hidden" r:id="rId18"/>
    <sheet name="EDGAR BENITEZ" sheetId="24" state="hidden" r:id="rId19"/>
    <sheet name="CRUDAS BENITEZ" sheetId="25" state="hidden" r:id="rId20"/>
    <sheet name="GUIA AVILA" sheetId="29" state="hidden" r:id="rId21"/>
    <sheet name="AVILA" sheetId="30" state="hidden" r:id="rId22"/>
    <sheet name="CRUDAS AVILA" sheetId="31" state="hidden" r:id="rId23"/>
    <sheet name="GUIA T.A" sheetId="33" state="hidden" r:id="rId24"/>
    <sheet name="T.A" sheetId="35" state="hidden" r:id="rId25"/>
    <sheet name="CRUDAS T.A" sheetId="34" state="hidden" r:id="rId26"/>
    <sheet name="COCIDOCAVA" sheetId="16" state="hidden" r:id="rId27"/>
    <sheet name="COCIDOCAVAAVILA" sheetId="32" state="hidden" r:id="rId28"/>
    <sheet name="CAMBIOS" sheetId="9" r:id="rId29"/>
    <sheet name="CAMBIOS CRUDAS" sheetId="26" r:id="rId30"/>
    <sheet name="BASE DE DATOS" sheetId="14" state="hidden" r:id="rId31"/>
    <sheet name="ETIQUETA CRUDAS" sheetId="21" r:id="rId32"/>
  </sheets>
  <functionGroups builtInGroupCount="19"/>
  <externalReferences>
    <externalReference r:id="rId33"/>
    <externalReference r:id="rId34"/>
    <externalReference r:id="rId35"/>
  </externalReferences>
  <definedNames>
    <definedName name="_xlnm._FilterDatabase" localSheetId="3" hidden="1">CHEQUEO!$B$2:$G$1500</definedName>
    <definedName name="_xlnm._FilterDatabase" localSheetId="1" hidden="1">DATOS!$A$2:$H$900</definedName>
    <definedName name="_xlnm._FilterDatabase" localSheetId="9" hidden="1">'LIBROS COCIDOS'!$S:$S</definedName>
    <definedName name="_xlnm._FilterDatabase" localSheetId="2" hidden="1">VERIFICACION!$A$2:$I$1024</definedName>
    <definedName name="_xlcn.WorksheetConnection_borradorderetirodelibros.xlsmASURCARNES1" hidden="1">ASURCARNES[]</definedName>
    <definedName name="_xlcn.WorksheetConnection_borradorderetirodelibros.xlsmDERIVADOS1" hidden="1">DERIVADOS[]</definedName>
    <definedName name="_xlcn.WorksheetConnection_RETIRODELIBROSBORRADOR.xlsmCRUDAS1" hidden="1">CRUDAS[]</definedName>
    <definedName name="_xlnm.Extract" localSheetId="9">'LIBROS COCIDOS'!$R$2</definedName>
    <definedName name="_xlnm.Print_Area" localSheetId="4">ASURCARNES!$G$1:$H$29</definedName>
    <definedName name="_xlnm.Print_Area" localSheetId="7">ASURCARNESCOL!$G$1:$H$12</definedName>
    <definedName name="_xlnm.Print_Area" localSheetId="10">ASURCARNESGLO!$G$1:$H$9</definedName>
    <definedName name="_xlnm.Print_Area" localSheetId="6">'CAT'!$G$1:$H$5</definedName>
    <definedName name="_xlnm.Print_Area" localSheetId="3">CHEQUEO!$B$2:$G$1500</definedName>
    <definedName name="_xlnm.Print_Area" localSheetId="26">COCIDOCAVA!$B$1:$D$28</definedName>
    <definedName name="_xlnm.Print_Area" localSheetId="27">COCIDOCAVAAVILA!$B$1:$D$22</definedName>
    <definedName name="_xlnm.Print_Area" localSheetId="11">'COCIDOS'!$A$1:$K$65</definedName>
    <definedName name="_xlnm.Print_Area" localSheetId="12">'CRUDAS'!$A$1:$L$43</definedName>
    <definedName name="_xlnm.Print_Area" localSheetId="13">DATACRUDAS!$J$1:$K$2</definedName>
    <definedName name="_xlnm.Print_Area" localSheetId="1">DATOS!$B$2:$H$554</definedName>
    <definedName name="_xlnm.Print_Area" localSheetId="5">DERIVADOS!$G$1:$H$15</definedName>
    <definedName name="_xlnm.Print_Area" localSheetId="31">'ETIQUETA CRUDAS'!$D$2:$H$7</definedName>
    <definedName name="_xlnm.Print_Area" localSheetId="8">'GLOBAL HIDES'!$G$1:$H$6</definedName>
    <definedName name="_xlnm.Print_Area" localSheetId="20">'GUIA AVILA'!$A$1:$J$50</definedName>
    <definedName name="_xlnm.Print_Area" localSheetId="15">'GUIA CRUZ LEONIDAS'!$A$1:$J$50</definedName>
    <definedName name="_xlnm.Print_Area" localSheetId="17">'GUIA EDGAR BENITEZ'!$A$1:$J$50</definedName>
    <definedName name="_xlnm.Print_Area" localSheetId="23">'GUIA T.A'!$A$1:$J$50</definedName>
    <definedName name="_xlnm.Print_Area" localSheetId="9">'LIBROS COCIDOS'!$F$1:$O$38</definedName>
    <definedName name="CAVILA">'CRUDAS AVILA'!$C:$C</definedName>
    <definedName name="_xlnm.Criteria" localSheetId="9">'LIBROS COCIDOS'!$S$1</definedName>
    <definedName name="CT.A">'CRUDAS T.A'!$C:$C</definedName>
    <definedName name="EDGAR">'CRUDAS BENITEZ'!$C:$C</definedName>
    <definedName name="LEONIDAS">'CRUDAS LEONIDAS'!$C:$C</definedName>
    <definedName name="Plaza">DATACRUDAS!$D:$D</definedName>
    <definedName name="PLAZA2">'LIBROS COCIDOS'!$D:$D</definedName>
    <definedName name="PUESTO4">DATACRUDAS!$C:$C</definedName>
    <definedName name="PUESTOAVILA">AVILA!$C:$C</definedName>
    <definedName name="PUESTOBENITEZ">'EDGAR BENITEZ'!$C:$C</definedName>
    <definedName name="PUESTOCRUZ" localSheetId="18">'EDGAR BENITEZ'!$C:$C</definedName>
    <definedName name="PUESTOCRUZ">'CRUZ LEONIDAS'!$C:$C</definedName>
    <definedName name="PUESTOS">'LIBROS COCIDOS'!$C:$C</definedName>
    <definedName name="PUESTOT.A">'T.A'!$C:$C</definedName>
    <definedName name="RANGO1">DATOS!$D$3:$D$1049</definedName>
    <definedName name="RANGO2">DATOS!$H$3:$H$1000</definedName>
    <definedName name="RANGOCRUDA">DATACRUDAS!$L:$L</definedName>
    <definedName name="TOTAL">'LIBROS COCIDOS'!$P:$P</definedName>
  </definedNames>
  <calcPr calcId="191029"/>
  <pivotCaches>
    <pivotCache cacheId="260" r:id="rId36"/>
    <pivotCache cacheId="265" r:id="rId37"/>
    <pivotCache cacheId="270" r:id="rId38"/>
    <pivotCache cacheId="276" r:id="rId39"/>
    <pivotCache cacheId="281" r:id="rId40"/>
    <pivotCache cacheId="286" r:id="rId41"/>
    <pivotCache cacheId="291" r:id="rId42"/>
    <pivotCache cacheId="296" r:id="rId4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RUDAS" name="CRUDAS" connection="WorksheetConnection_RETIRO DE LIBROS BORRADOR.xlsm!CRUDAS"/>
          <x15:modelTable id="DERIVADOS" name="DERIVADOS" connection="WorksheetConnection_borrador de retiro de libros.xlsm!DERIVADOS"/>
          <x15:modelTable id="ASURCARNES" name="ASURCARNES" connection="WorksheetConnection_borrador de retiro de libros.xlsm!ASURCARN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3" l="1"/>
  <c r="I4" i="3"/>
  <c r="E39" i="8"/>
  <c r="E40" i="8"/>
  <c r="E41" i="8"/>
  <c r="E42" i="8"/>
  <c r="E43" i="8"/>
  <c r="E23" i="8"/>
  <c r="E24" i="8"/>
  <c r="E25" i="8"/>
  <c r="E26" i="8"/>
  <c r="E27" i="8"/>
  <c r="E28" i="8"/>
  <c r="E32" i="8"/>
  <c r="E33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34" i="8"/>
  <c r="E44" i="8"/>
  <c r="E45" i="8"/>
  <c r="E29" i="8"/>
  <c r="E30" i="8"/>
  <c r="E31" i="8"/>
  <c r="E35" i="8"/>
  <c r="E36" i="8"/>
  <c r="E37" i="8"/>
  <c r="E38" i="8"/>
  <c r="E19" i="8"/>
  <c r="E20" i="8"/>
  <c r="E21" i="8"/>
  <c r="E22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I47" i="13"/>
  <c r="B4" i="36" l="1"/>
  <c r="C4" i="36"/>
  <c r="D4" i="36"/>
  <c r="F4" i="36" s="1"/>
  <c r="B5" i="36"/>
  <c r="C5" i="36"/>
  <c r="D5" i="36"/>
  <c r="F5" i="36" s="1"/>
  <c r="B6" i="36"/>
  <c r="C6" i="36"/>
  <c r="D6" i="36"/>
  <c r="F6" i="36" s="1"/>
  <c r="B7" i="36"/>
  <c r="C7" i="36"/>
  <c r="D7" i="36"/>
  <c r="F7" i="36" s="1"/>
  <c r="B8" i="36"/>
  <c r="C8" i="36"/>
  <c r="D8" i="36"/>
  <c r="E8" i="36" s="1"/>
  <c r="B9" i="36"/>
  <c r="C9" i="36"/>
  <c r="D9" i="36"/>
  <c r="F9" i="36" s="1"/>
  <c r="B10" i="36"/>
  <c r="C10" i="36"/>
  <c r="D10" i="36"/>
  <c r="F10" i="36" s="1"/>
  <c r="B11" i="36"/>
  <c r="C11" i="36"/>
  <c r="D11" i="36"/>
  <c r="F11" i="36" s="1"/>
  <c r="B12" i="36"/>
  <c r="C12" i="36"/>
  <c r="D12" i="36"/>
  <c r="F12" i="36" s="1"/>
  <c r="B13" i="36"/>
  <c r="C13" i="36"/>
  <c r="D13" i="36"/>
  <c r="F13" i="36" s="1"/>
  <c r="B14" i="36"/>
  <c r="C14" i="36"/>
  <c r="D14" i="36"/>
  <c r="E14" i="36" s="1"/>
  <c r="B15" i="36"/>
  <c r="C15" i="36"/>
  <c r="D15" i="36"/>
  <c r="F15" i="36" s="1"/>
  <c r="B16" i="36"/>
  <c r="C16" i="36"/>
  <c r="D16" i="36"/>
  <c r="F16" i="36" s="1"/>
  <c r="B17" i="36"/>
  <c r="C17" i="36"/>
  <c r="D17" i="36"/>
  <c r="F17" i="36" s="1"/>
  <c r="B18" i="36"/>
  <c r="C18" i="36"/>
  <c r="D18" i="36"/>
  <c r="F18" i="36" s="1"/>
  <c r="B19" i="36"/>
  <c r="C19" i="36"/>
  <c r="D19" i="36"/>
  <c r="F19" i="36" s="1"/>
  <c r="B20" i="36"/>
  <c r="C20" i="36"/>
  <c r="D20" i="36"/>
  <c r="E20" i="36" s="1"/>
  <c r="B21" i="36"/>
  <c r="C21" i="36"/>
  <c r="D21" i="36"/>
  <c r="F21" i="36" s="1"/>
  <c r="B22" i="36"/>
  <c r="C22" i="36"/>
  <c r="D22" i="36"/>
  <c r="F22" i="36" s="1"/>
  <c r="B23" i="36"/>
  <c r="C23" i="36"/>
  <c r="D23" i="36"/>
  <c r="F23" i="36" s="1"/>
  <c r="B24" i="36"/>
  <c r="C24" i="36"/>
  <c r="D24" i="36"/>
  <c r="F24" i="36" s="1"/>
  <c r="B25" i="36"/>
  <c r="C25" i="36"/>
  <c r="D25" i="36"/>
  <c r="F25" i="36" s="1"/>
  <c r="B26" i="36"/>
  <c r="C26" i="36"/>
  <c r="D26" i="36"/>
  <c r="F26" i="36" s="1"/>
  <c r="B27" i="36"/>
  <c r="C27" i="36"/>
  <c r="D27" i="36"/>
  <c r="F27" i="36" s="1"/>
  <c r="B28" i="36"/>
  <c r="C28" i="36"/>
  <c r="D28" i="36"/>
  <c r="E28" i="36" s="1"/>
  <c r="B29" i="36"/>
  <c r="C29" i="36"/>
  <c r="D29" i="36"/>
  <c r="F29" i="36" s="1"/>
  <c r="B30" i="36"/>
  <c r="C30" i="36"/>
  <c r="D30" i="36"/>
  <c r="F30" i="36" s="1"/>
  <c r="B31" i="36"/>
  <c r="C31" i="36"/>
  <c r="D31" i="36"/>
  <c r="F31" i="36" s="1"/>
  <c r="B32" i="36"/>
  <c r="C32" i="36"/>
  <c r="D32" i="36"/>
  <c r="F32" i="36" s="1"/>
  <c r="B33" i="36"/>
  <c r="C33" i="36"/>
  <c r="D33" i="36"/>
  <c r="F33" i="36" s="1"/>
  <c r="B34" i="36"/>
  <c r="C34" i="36"/>
  <c r="D34" i="36"/>
  <c r="E34" i="36" s="1"/>
  <c r="B35" i="36"/>
  <c r="C35" i="36"/>
  <c r="D35" i="36"/>
  <c r="F35" i="36" s="1"/>
  <c r="B36" i="36"/>
  <c r="C36" i="36"/>
  <c r="D36" i="36"/>
  <c r="F36" i="36" s="1"/>
  <c r="B37" i="36"/>
  <c r="C37" i="36"/>
  <c r="D37" i="36"/>
  <c r="F37" i="36" s="1"/>
  <c r="B38" i="36"/>
  <c r="C38" i="36"/>
  <c r="D38" i="36"/>
  <c r="F38" i="36" s="1"/>
  <c r="B39" i="36"/>
  <c r="C39" i="36"/>
  <c r="D39" i="36"/>
  <c r="F39" i="36" s="1"/>
  <c r="B40" i="36"/>
  <c r="C40" i="36"/>
  <c r="D40" i="36"/>
  <c r="E40" i="36" s="1"/>
  <c r="B41" i="36"/>
  <c r="C41" i="36"/>
  <c r="D41" i="36"/>
  <c r="F41" i="36" s="1"/>
  <c r="B42" i="36"/>
  <c r="C42" i="36"/>
  <c r="D42" i="36"/>
  <c r="E42" i="36" s="1"/>
  <c r="B43" i="36"/>
  <c r="C43" i="36"/>
  <c r="D43" i="36"/>
  <c r="F43" i="36" s="1"/>
  <c r="B44" i="36"/>
  <c r="C44" i="36"/>
  <c r="D44" i="36"/>
  <c r="F44" i="36" s="1"/>
  <c r="B45" i="36"/>
  <c r="C45" i="36"/>
  <c r="D45" i="36"/>
  <c r="F45" i="36" s="1"/>
  <c r="B46" i="36"/>
  <c r="C46" i="36"/>
  <c r="D46" i="36"/>
  <c r="F46" i="36" s="1"/>
  <c r="B47" i="36"/>
  <c r="C47" i="36"/>
  <c r="D47" i="36"/>
  <c r="F47" i="36" s="1"/>
  <c r="B48" i="36"/>
  <c r="C48" i="36"/>
  <c r="D48" i="36"/>
  <c r="E48" i="36" s="1"/>
  <c r="B49" i="36"/>
  <c r="C49" i="36"/>
  <c r="D49" i="36"/>
  <c r="F49" i="36" s="1"/>
  <c r="B50" i="36"/>
  <c r="C50" i="36"/>
  <c r="D50" i="36"/>
  <c r="F50" i="36" s="1"/>
  <c r="B51" i="36"/>
  <c r="C51" i="36"/>
  <c r="D51" i="36"/>
  <c r="F51" i="36" s="1"/>
  <c r="B52" i="36"/>
  <c r="C52" i="36"/>
  <c r="D52" i="36"/>
  <c r="F52" i="36" s="1"/>
  <c r="B53" i="36"/>
  <c r="C53" i="36"/>
  <c r="D53" i="36"/>
  <c r="F53" i="36" s="1"/>
  <c r="B54" i="36"/>
  <c r="C54" i="36"/>
  <c r="D54" i="36"/>
  <c r="E54" i="36" s="1"/>
  <c r="B55" i="36"/>
  <c r="C55" i="36"/>
  <c r="D55" i="36"/>
  <c r="F55" i="36" s="1"/>
  <c r="B56" i="36"/>
  <c r="C56" i="36"/>
  <c r="D56" i="36"/>
  <c r="E56" i="36" s="1"/>
  <c r="B57" i="36"/>
  <c r="C57" i="36"/>
  <c r="D57" i="36"/>
  <c r="F57" i="36" s="1"/>
  <c r="B58" i="36"/>
  <c r="C58" i="36"/>
  <c r="D58" i="36"/>
  <c r="F58" i="36" s="1"/>
  <c r="B59" i="36"/>
  <c r="C59" i="36"/>
  <c r="D59" i="36"/>
  <c r="F59" i="36" s="1"/>
  <c r="B60" i="36"/>
  <c r="C60" i="36"/>
  <c r="D60" i="36"/>
  <c r="F60" i="36" s="1"/>
  <c r="B61" i="36"/>
  <c r="C61" i="36"/>
  <c r="D61" i="36"/>
  <c r="F61" i="36" s="1"/>
  <c r="B62" i="36"/>
  <c r="C62" i="36"/>
  <c r="D62" i="36"/>
  <c r="E62" i="36" s="1"/>
  <c r="B63" i="36"/>
  <c r="C63" i="36"/>
  <c r="D63" i="36"/>
  <c r="F63" i="36" s="1"/>
  <c r="B64" i="36"/>
  <c r="C64" i="36"/>
  <c r="D64" i="36"/>
  <c r="F64" i="36" s="1"/>
  <c r="B65" i="36"/>
  <c r="C65" i="36"/>
  <c r="D65" i="36"/>
  <c r="F65" i="36" s="1"/>
  <c r="B66" i="36"/>
  <c r="C66" i="36"/>
  <c r="D66" i="36"/>
  <c r="F66" i="36" s="1"/>
  <c r="B67" i="36"/>
  <c r="C67" i="36"/>
  <c r="D67" i="36"/>
  <c r="F67" i="36" s="1"/>
  <c r="B68" i="36"/>
  <c r="C68" i="36"/>
  <c r="D68" i="36"/>
  <c r="E68" i="36" s="1"/>
  <c r="B69" i="36"/>
  <c r="C69" i="36"/>
  <c r="D69" i="36"/>
  <c r="F69" i="36" s="1"/>
  <c r="B70" i="36"/>
  <c r="C70" i="36"/>
  <c r="D70" i="36"/>
  <c r="F70" i="36" s="1"/>
  <c r="B71" i="36"/>
  <c r="C71" i="36"/>
  <c r="D71" i="36"/>
  <c r="F71" i="36" s="1"/>
  <c r="B72" i="36"/>
  <c r="C72" i="36"/>
  <c r="D72" i="36"/>
  <c r="F72" i="36" s="1"/>
  <c r="B73" i="36"/>
  <c r="C73" i="36"/>
  <c r="D73" i="36"/>
  <c r="F73" i="36" s="1"/>
  <c r="B74" i="36"/>
  <c r="C74" i="36"/>
  <c r="D74" i="36"/>
  <c r="E74" i="36" s="1"/>
  <c r="B75" i="36"/>
  <c r="C75" i="36"/>
  <c r="D75" i="36"/>
  <c r="F75" i="36" s="1"/>
  <c r="B76" i="36"/>
  <c r="C76" i="36"/>
  <c r="D76" i="36"/>
  <c r="E76" i="36" s="1"/>
  <c r="B77" i="36"/>
  <c r="C77" i="36"/>
  <c r="D77" i="36"/>
  <c r="F77" i="36" s="1"/>
  <c r="B78" i="36"/>
  <c r="C78" i="36"/>
  <c r="D78" i="36"/>
  <c r="F78" i="36" s="1"/>
  <c r="B79" i="36"/>
  <c r="C79" i="36"/>
  <c r="D79" i="36"/>
  <c r="F79" i="36" s="1"/>
  <c r="B80" i="36"/>
  <c r="C80" i="36"/>
  <c r="D80" i="36"/>
  <c r="F80" i="36" s="1"/>
  <c r="B81" i="36"/>
  <c r="C81" i="36"/>
  <c r="D81" i="36"/>
  <c r="F81" i="36" s="1"/>
  <c r="B82" i="36"/>
  <c r="C82" i="36"/>
  <c r="D82" i="36"/>
  <c r="E82" i="36" s="1"/>
  <c r="B83" i="36"/>
  <c r="C83" i="36"/>
  <c r="D83" i="36"/>
  <c r="F83" i="36" s="1"/>
  <c r="B84" i="36"/>
  <c r="C84" i="36"/>
  <c r="D84" i="36"/>
  <c r="F84" i="36" s="1"/>
  <c r="B85" i="36"/>
  <c r="C85" i="36"/>
  <c r="D85" i="36"/>
  <c r="F85" i="36" s="1"/>
  <c r="B86" i="36"/>
  <c r="C86" i="36"/>
  <c r="D86" i="36"/>
  <c r="F86" i="36" s="1"/>
  <c r="B87" i="36"/>
  <c r="C87" i="36"/>
  <c r="D87" i="36"/>
  <c r="F87" i="36" s="1"/>
  <c r="B88" i="36"/>
  <c r="C88" i="36"/>
  <c r="D88" i="36"/>
  <c r="E88" i="36" s="1"/>
  <c r="B89" i="36"/>
  <c r="C89" i="36"/>
  <c r="D89" i="36"/>
  <c r="F89" i="36" s="1"/>
  <c r="B90" i="36"/>
  <c r="C90" i="36"/>
  <c r="D90" i="36"/>
  <c r="F90" i="36" s="1"/>
  <c r="B91" i="36"/>
  <c r="C91" i="36"/>
  <c r="D91" i="36"/>
  <c r="F91" i="36" s="1"/>
  <c r="B92" i="36"/>
  <c r="C92" i="36"/>
  <c r="D92" i="36"/>
  <c r="F92" i="36" s="1"/>
  <c r="B93" i="36"/>
  <c r="C93" i="36"/>
  <c r="D93" i="36"/>
  <c r="F93" i="36" s="1"/>
  <c r="B94" i="36"/>
  <c r="C94" i="36"/>
  <c r="D94" i="36"/>
  <c r="F94" i="36" s="1"/>
  <c r="B95" i="36"/>
  <c r="C95" i="36"/>
  <c r="D95" i="36"/>
  <c r="F95" i="36" s="1"/>
  <c r="B96" i="36"/>
  <c r="C96" i="36"/>
  <c r="D96" i="36"/>
  <c r="E96" i="36" s="1"/>
  <c r="B97" i="36"/>
  <c r="C97" i="36"/>
  <c r="D97" i="36"/>
  <c r="F97" i="36" s="1"/>
  <c r="B98" i="36"/>
  <c r="C98" i="36"/>
  <c r="D98" i="36"/>
  <c r="F98" i="36" s="1"/>
  <c r="B99" i="36"/>
  <c r="C99" i="36"/>
  <c r="D99" i="36"/>
  <c r="F99" i="36" s="1"/>
  <c r="B100" i="36"/>
  <c r="C100" i="36"/>
  <c r="D100" i="36"/>
  <c r="F100" i="36" s="1"/>
  <c r="B101" i="36"/>
  <c r="C101" i="36"/>
  <c r="D101" i="36"/>
  <c r="F101" i="36" s="1"/>
  <c r="B102" i="36"/>
  <c r="C102" i="36"/>
  <c r="D102" i="36"/>
  <c r="E102" i="36" s="1"/>
  <c r="B103" i="36"/>
  <c r="C103" i="36"/>
  <c r="D103" i="36"/>
  <c r="F103" i="36" s="1"/>
  <c r="B104" i="36"/>
  <c r="C104" i="36"/>
  <c r="D104" i="36"/>
  <c r="F104" i="36" s="1"/>
  <c r="B105" i="36"/>
  <c r="C105" i="36"/>
  <c r="D105" i="36"/>
  <c r="F105" i="36" s="1"/>
  <c r="B106" i="36"/>
  <c r="C106" i="36"/>
  <c r="D106" i="36"/>
  <c r="F106" i="36" s="1"/>
  <c r="B107" i="36"/>
  <c r="C107" i="36"/>
  <c r="D107" i="36"/>
  <c r="F107" i="36" s="1"/>
  <c r="B108" i="36"/>
  <c r="C108" i="36"/>
  <c r="D108" i="36"/>
  <c r="E108" i="36" s="1"/>
  <c r="B109" i="36"/>
  <c r="C109" i="36"/>
  <c r="D109" i="36"/>
  <c r="F109" i="36" s="1"/>
  <c r="B110" i="36"/>
  <c r="C110" i="36"/>
  <c r="D110" i="36"/>
  <c r="F110" i="36" s="1"/>
  <c r="B111" i="36"/>
  <c r="C111" i="36"/>
  <c r="D111" i="36"/>
  <c r="F111" i="36" s="1"/>
  <c r="B112" i="36"/>
  <c r="C112" i="36"/>
  <c r="D112" i="36"/>
  <c r="F112" i="36" s="1"/>
  <c r="B113" i="36"/>
  <c r="C113" i="36"/>
  <c r="D113" i="36"/>
  <c r="F113" i="36" s="1"/>
  <c r="B114" i="36"/>
  <c r="C114" i="36"/>
  <c r="D114" i="36"/>
  <c r="F114" i="36" s="1"/>
  <c r="B115" i="36"/>
  <c r="C115" i="36"/>
  <c r="D115" i="36"/>
  <c r="F115" i="36" s="1"/>
  <c r="B116" i="36"/>
  <c r="C116" i="36"/>
  <c r="D116" i="36"/>
  <c r="E116" i="36" s="1"/>
  <c r="B117" i="36"/>
  <c r="C117" i="36"/>
  <c r="D117" i="36"/>
  <c r="F117" i="36" s="1"/>
  <c r="B118" i="36"/>
  <c r="C118" i="36"/>
  <c r="D118" i="36"/>
  <c r="F118" i="36" s="1"/>
  <c r="B119" i="36"/>
  <c r="C119" i="36"/>
  <c r="D119" i="36"/>
  <c r="F119" i="36" s="1"/>
  <c r="B120" i="36"/>
  <c r="C120" i="36"/>
  <c r="D120" i="36"/>
  <c r="F120" i="36" s="1"/>
  <c r="B121" i="36"/>
  <c r="C121" i="36"/>
  <c r="D121" i="36"/>
  <c r="F121" i="36" s="1"/>
  <c r="B122" i="36"/>
  <c r="C122" i="36"/>
  <c r="D122" i="36"/>
  <c r="E122" i="36" s="1"/>
  <c r="B123" i="36"/>
  <c r="C123" i="36"/>
  <c r="D123" i="36"/>
  <c r="F123" i="36" s="1"/>
  <c r="B124" i="36"/>
  <c r="C124" i="36"/>
  <c r="D124" i="36"/>
  <c r="F124" i="36" s="1"/>
  <c r="B125" i="36"/>
  <c r="C125" i="36"/>
  <c r="D125" i="36"/>
  <c r="F125" i="36" s="1"/>
  <c r="B126" i="36"/>
  <c r="C126" i="36"/>
  <c r="D126" i="36"/>
  <c r="F126" i="36" s="1"/>
  <c r="B127" i="36"/>
  <c r="C127" i="36"/>
  <c r="D127" i="36"/>
  <c r="F127" i="36" s="1"/>
  <c r="B128" i="36"/>
  <c r="C128" i="36"/>
  <c r="D128" i="36"/>
  <c r="F128" i="36" s="1"/>
  <c r="B129" i="36"/>
  <c r="C129" i="36"/>
  <c r="D129" i="36"/>
  <c r="F129" i="36" s="1"/>
  <c r="B130" i="36"/>
  <c r="C130" i="36"/>
  <c r="D130" i="36"/>
  <c r="E130" i="36" s="1"/>
  <c r="B131" i="36"/>
  <c r="C131" i="36"/>
  <c r="D131" i="36"/>
  <c r="F131" i="36" s="1"/>
  <c r="B132" i="36"/>
  <c r="C132" i="36"/>
  <c r="D132" i="36"/>
  <c r="F132" i="36" s="1"/>
  <c r="B133" i="36"/>
  <c r="C133" i="36"/>
  <c r="D133" i="36"/>
  <c r="F133" i="36" s="1"/>
  <c r="B134" i="36"/>
  <c r="C134" i="36"/>
  <c r="D134" i="36"/>
  <c r="F134" i="36" s="1"/>
  <c r="B135" i="36"/>
  <c r="C135" i="36"/>
  <c r="D135" i="36"/>
  <c r="F135" i="36" s="1"/>
  <c r="B136" i="36"/>
  <c r="C136" i="36"/>
  <c r="D136" i="36"/>
  <c r="E136" i="36" s="1"/>
  <c r="B137" i="36"/>
  <c r="C137" i="36"/>
  <c r="D137" i="36"/>
  <c r="F137" i="36" s="1"/>
  <c r="B138" i="36"/>
  <c r="C138" i="36"/>
  <c r="D138" i="36"/>
  <c r="F138" i="36" s="1"/>
  <c r="B139" i="36"/>
  <c r="C139" i="36"/>
  <c r="D139" i="36"/>
  <c r="F139" i="36" s="1"/>
  <c r="B140" i="36"/>
  <c r="C140" i="36"/>
  <c r="D140" i="36"/>
  <c r="F140" i="36" s="1"/>
  <c r="B141" i="36"/>
  <c r="C141" i="36"/>
  <c r="D141" i="36"/>
  <c r="F141" i="36" s="1"/>
  <c r="B142" i="36"/>
  <c r="C142" i="36"/>
  <c r="D142" i="36"/>
  <c r="E142" i="36" s="1"/>
  <c r="B143" i="36"/>
  <c r="C143" i="36"/>
  <c r="D143" i="36"/>
  <c r="F143" i="36" s="1"/>
  <c r="B144" i="36"/>
  <c r="C144" i="36"/>
  <c r="D144" i="36"/>
  <c r="F144" i="36" s="1"/>
  <c r="B145" i="36"/>
  <c r="C145" i="36"/>
  <c r="D145" i="36"/>
  <c r="F145" i="36" s="1"/>
  <c r="B146" i="36"/>
  <c r="C146" i="36"/>
  <c r="D146" i="36"/>
  <c r="F146" i="36" s="1"/>
  <c r="B147" i="36"/>
  <c r="C147" i="36"/>
  <c r="D147" i="36"/>
  <c r="F147" i="36" s="1"/>
  <c r="B148" i="36"/>
  <c r="C148" i="36"/>
  <c r="D148" i="36"/>
  <c r="F148" i="36" s="1"/>
  <c r="B149" i="36"/>
  <c r="C149" i="36"/>
  <c r="D149" i="36"/>
  <c r="F149" i="36" s="1"/>
  <c r="B150" i="36"/>
  <c r="C150" i="36"/>
  <c r="D150" i="36"/>
  <c r="E150" i="36" s="1"/>
  <c r="B151" i="36"/>
  <c r="C151" i="36"/>
  <c r="D151" i="36"/>
  <c r="F151" i="36" s="1"/>
  <c r="B152" i="36"/>
  <c r="C152" i="36"/>
  <c r="D152" i="36"/>
  <c r="F152" i="36" s="1"/>
  <c r="B153" i="36"/>
  <c r="C153" i="36"/>
  <c r="D153" i="36"/>
  <c r="F153" i="36" s="1"/>
  <c r="B154" i="36"/>
  <c r="C154" i="36"/>
  <c r="D154" i="36"/>
  <c r="F154" i="36" s="1"/>
  <c r="B155" i="36"/>
  <c r="C155" i="36"/>
  <c r="D155" i="36"/>
  <c r="F155" i="36" s="1"/>
  <c r="B156" i="36"/>
  <c r="C156" i="36"/>
  <c r="D156" i="36"/>
  <c r="E156" i="36" s="1"/>
  <c r="B157" i="36"/>
  <c r="C157" i="36"/>
  <c r="D157" i="36"/>
  <c r="F157" i="36" s="1"/>
  <c r="B158" i="36"/>
  <c r="C158" i="36"/>
  <c r="D158" i="36"/>
  <c r="F158" i="36" s="1"/>
  <c r="B159" i="36"/>
  <c r="C159" i="36"/>
  <c r="D159" i="36"/>
  <c r="F159" i="36" s="1"/>
  <c r="B160" i="36"/>
  <c r="C160" i="36"/>
  <c r="D160" i="36"/>
  <c r="F160" i="36" s="1"/>
  <c r="B161" i="36"/>
  <c r="C161" i="36"/>
  <c r="D161" i="36"/>
  <c r="F161" i="36" s="1"/>
  <c r="B162" i="36"/>
  <c r="C162" i="36"/>
  <c r="D162" i="36"/>
  <c r="E162" i="36" s="1"/>
  <c r="B163" i="36"/>
  <c r="C163" i="36"/>
  <c r="D163" i="36"/>
  <c r="F163" i="36" s="1"/>
  <c r="B164" i="36"/>
  <c r="C164" i="36"/>
  <c r="D164" i="36"/>
  <c r="F164" i="36" s="1"/>
  <c r="B165" i="36"/>
  <c r="C165" i="36"/>
  <c r="D165" i="36"/>
  <c r="F165" i="36" s="1"/>
  <c r="B166" i="36"/>
  <c r="C166" i="36"/>
  <c r="D166" i="36"/>
  <c r="F166" i="36" s="1"/>
  <c r="B167" i="36"/>
  <c r="C167" i="36"/>
  <c r="D167" i="36"/>
  <c r="F167" i="36" s="1"/>
  <c r="B168" i="36"/>
  <c r="C168" i="36"/>
  <c r="D168" i="36"/>
  <c r="F168" i="36" s="1"/>
  <c r="B169" i="36"/>
  <c r="C169" i="36"/>
  <c r="D169" i="36"/>
  <c r="F169" i="36" s="1"/>
  <c r="B170" i="36"/>
  <c r="C170" i="36"/>
  <c r="D170" i="36"/>
  <c r="E170" i="36" s="1"/>
  <c r="B171" i="36"/>
  <c r="C171" i="36"/>
  <c r="D171" i="36"/>
  <c r="F171" i="36" s="1"/>
  <c r="B172" i="36"/>
  <c r="C172" i="36"/>
  <c r="D172" i="36"/>
  <c r="F172" i="36" s="1"/>
  <c r="B173" i="36"/>
  <c r="C173" i="36"/>
  <c r="D173" i="36"/>
  <c r="F173" i="36" s="1"/>
  <c r="B174" i="36"/>
  <c r="C174" i="36"/>
  <c r="D174" i="36"/>
  <c r="F174" i="36" s="1"/>
  <c r="B175" i="36"/>
  <c r="C175" i="36"/>
  <c r="D175" i="36"/>
  <c r="F175" i="36" s="1"/>
  <c r="B176" i="36"/>
  <c r="C176" i="36"/>
  <c r="D176" i="36"/>
  <c r="E176" i="36" s="1"/>
  <c r="B177" i="36"/>
  <c r="C177" i="36"/>
  <c r="D177" i="36"/>
  <c r="F177" i="36" s="1"/>
  <c r="B178" i="36"/>
  <c r="C178" i="36"/>
  <c r="D178" i="36"/>
  <c r="F178" i="36" s="1"/>
  <c r="B179" i="36"/>
  <c r="C179" i="36"/>
  <c r="D179" i="36"/>
  <c r="F179" i="36" s="1"/>
  <c r="B180" i="36"/>
  <c r="C180" i="36"/>
  <c r="D180" i="36"/>
  <c r="F180" i="36" s="1"/>
  <c r="B181" i="36"/>
  <c r="C181" i="36"/>
  <c r="D181" i="36"/>
  <c r="F181" i="36" s="1"/>
  <c r="B182" i="36"/>
  <c r="C182" i="36"/>
  <c r="D182" i="36"/>
  <c r="E182" i="36" s="1"/>
  <c r="B183" i="36"/>
  <c r="C183" i="36"/>
  <c r="D183" i="36"/>
  <c r="B184" i="36"/>
  <c r="C184" i="36"/>
  <c r="D184" i="36"/>
  <c r="F184" i="36" s="1"/>
  <c r="B185" i="36"/>
  <c r="C185" i="36"/>
  <c r="D185" i="36"/>
  <c r="F185" i="36" s="1"/>
  <c r="B186" i="36"/>
  <c r="C186" i="36"/>
  <c r="D186" i="36"/>
  <c r="F186" i="36" s="1"/>
  <c r="B187" i="36"/>
  <c r="C187" i="36"/>
  <c r="D187" i="36"/>
  <c r="F187" i="36" s="1"/>
  <c r="B188" i="36"/>
  <c r="C188" i="36"/>
  <c r="D188" i="36"/>
  <c r="F188" i="36" s="1"/>
  <c r="B189" i="36"/>
  <c r="C189" i="36"/>
  <c r="D189" i="36"/>
  <c r="F189" i="36" s="1"/>
  <c r="B190" i="36"/>
  <c r="C190" i="36"/>
  <c r="D190" i="36"/>
  <c r="E190" i="36" s="1"/>
  <c r="B191" i="36"/>
  <c r="C191" i="36"/>
  <c r="D191" i="36"/>
  <c r="F191" i="36" s="1"/>
  <c r="B192" i="36"/>
  <c r="C192" i="36"/>
  <c r="D192" i="36"/>
  <c r="F192" i="36" s="1"/>
  <c r="B193" i="36"/>
  <c r="C193" i="36"/>
  <c r="D193" i="36"/>
  <c r="F193" i="36" s="1"/>
  <c r="B194" i="36"/>
  <c r="C194" i="36"/>
  <c r="D194" i="36"/>
  <c r="F194" i="36" s="1"/>
  <c r="B195" i="36"/>
  <c r="C195" i="36"/>
  <c r="D195" i="36"/>
  <c r="B196" i="36"/>
  <c r="C196" i="36"/>
  <c r="D196" i="36"/>
  <c r="E196" i="36" s="1"/>
  <c r="B197" i="36"/>
  <c r="C197" i="36"/>
  <c r="D197" i="36"/>
  <c r="F197" i="36" s="1"/>
  <c r="B198" i="36"/>
  <c r="C198" i="36"/>
  <c r="D198" i="36"/>
  <c r="F198" i="36" s="1"/>
  <c r="B199" i="36"/>
  <c r="C199" i="36"/>
  <c r="D199" i="36"/>
  <c r="B200" i="36"/>
  <c r="C200" i="36"/>
  <c r="D200" i="36"/>
  <c r="F200" i="36" s="1"/>
  <c r="B201" i="36"/>
  <c r="C201" i="36"/>
  <c r="D201" i="36"/>
  <c r="F201" i="36" s="1"/>
  <c r="B202" i="36"/>
  <c r="C202" i="36"/>
  <c r="D202" i="36"/>
  <c r="E202" i="36" s="1"/>
  <c r="B203" i="36"/>
  <c r="C203" i="36"/>
  <c r="D203" i="36"/>
  <c r="F203" i="36" s="1"/>
  <c r="B204" i="36"/>
  <c r="C204" i="36"/>
  <c r="D204" i="36"/>
  <c r="F204" i="36" s="1"/>
  <c r="B205" i="36"/>
  <c r="C205" i="36"/>
  <c r="D205" i="36"/>
  <c r="F205" i="36" s="1"/>
  <c r="B206" i="36"/>
  <c r="C206" i="36"/>
  <c r="D206" i="36"/>
  <c r="F206" i="36" s="1"/>
  <c r="B207" i="36"/>
  <c r="C207" i="36"/>
  <c r="D207" i="36"/>
  <c r="B208" i="36"/>
  <c r="C208" i="36"/>
  <c r="D208" i="36"/>
  <c r="F208" i="36" s="1"/>
  <c r="B209" i="36"/>
  <c r="C209" i="36"/>
  <c r="D209" i="36"/>
  <c r="F209" i="36" s="1"/>
  <c r="B210" i="36"/>
  <c r="C210" i="36"/>
  <c r="D210" i="36"/>
  <c r="E210" i="36" s="1"/>
  <c r="B211" i="36"/>
  <c r="C211" i="36"/>
  <c r="D211" i="36"/>
  <c r="B212" i="36"/>
  <c r="C212" i="36"/>
  <c r="D212" i="36"/>
  <c r="F212" i="36" s="1"/>
  <c r="B213" i="36"/>
  <c r="C213" i="36"/>
  <c r="D213" i="36"/>
  <c r="F213" i="36" s="1"/>
  <c r="B214" i="36"/>
  <c r="C214" i="36"/>
  <c r="D214" i="36"/>
  <c r="F214" i="36" s="1"/>
  <c r="B215" i="36"/>
  <c r="C215" i="36"/>
  <c r="D215" i="36"/>
  <c r="F215" i="36" s="1"/>
  <c r="B216" i="36"/>
  <c r="C216" i="36"/>
  <c r="D216" i="36"/>
  <c r="E216" i="36" s="1"/>
  <c r="B217" i="36"/>
  <c r="C217" i="36"/>
  <c r="D217" i="36"/>
  <c r="F217" i="36" s="1"/>
  <c r="B218" i="36"/>
  <c r="C218" i="36"/>
  <c r="D218" i="36"/>
  <c r="F218" i="36" s="1"/>
  <c r="B219" i="36"/>
  <c r="C219" i="36"/>
  <c r="D219" i="36"/>
  <c r="B220" i="36"/>
  <c r="C220" i="36"/>
  <c r="D220" i="36"/>
  <c r="F220" i="36" s="1"/>
  <c r="B221" i="36"/>
  <c r="C221" i="36"/>
  <c r="D221" i="36"/>
  <c r="F221" i="36" s="1"/>
  <c r="B222" i="36"/>
  <c r="C222" i="36"/>
  <c r="D222" i="36"/>
  <c r="E222" i="36" s="1"/>
  <c r="B223" i="36"/>
  <c r="C223" i="36"/>
  <c r="D223" i="36"/>
  <c r="B224" i="36"/>
  <c r="C224" i="36"/>
  <c r="D224" i="36"/>
  <c r="E224" i="36" s="1"/>
  <c r="B225" i="36"/>
  <c r="C225" i="36"/>
  <c r="D225" i="36"/>
  <c r="F225" i="36" s="1"/>
  <c r="B226" i="36"/>
  <c r="C226" i="36"/>
  <c r="D226" i="36"/>
  <c r="F226" i="36" s="1"/>
  <c r="B227" i="36"/>
  <c r="C227" i="36"/>
  <c r="D227" i="36"/>
  <c r="F227" i="36" s="1"/>
  <c r="B228" i="36"/>
  <c r="C228" i="36"/>
  <c r="D228" i="36"/>
  <c r="F228" i="36" s="1"/>
  <c r="B229" i="36"/>
  <c r="C229" i="36"/>
  <c r="D229" i="36"/>
  <c r="F229" i="36" s="1"/>
  <c r="B230" i="36"/>
  <c r="C230" i="36"/>
  <c r="D230" i="36"/>
  <c r="E230" i="36" s="1"/>
  <c r="B231" i="36"/>
  <c r="C231" i="36"/>
  <c r="D231" i="36"/>
  <c r="B232" i="36"/>
  <c r="C232" i="36"/>
  <c r="D232" i="36"/>
  <c r="F232" i="36" s="1"/>
  <c r="B233" i="36"/>
  <c r="C233" i="36"/>
  <c r="D233" i="36"/>
  <c r="F233" i="36" s="1"/>
  <c r="B234" i="36"/>
  <c r="C234" i="36"/>
  <c r="D234" i="36"/>
  <c r="F234" i="36" s="1"/>
  <c r="B235" i="36"/>
  <c r="C235" i="36"/>
  <c r="D235" i="36"/>
  <c r="B236" i="36"/>
  <c r="C236" i="36"/>
  <c r="D236" i="36"/>
  <c r="E236" i="36" s="1"/>
  <c r="B237" i="36"/>
  <c r="C237" i="36"/>
  <c r="D237" i="36"/>
  <c r="F237" i="36" s="1"/>
  <c r="B238" i="36"/>
  <c r="C238" i="36"/>
  <c r="D238" i="36"/>
  <c r="F238" i="36" s="1"/>
  <c r="B239" i="36"/>
  <c r="C239" i="36"/>
  <c r="D239" i="36"/>
  <c r="F239" i="36" s="1"/>
  <c r="B240" i="36"/>
  <c r="C240" i="36"/>
  <c r="D240" i="36"/>
  <c r="F240" i="36" s="1"/>
  <c r="B241" i="36"/>
  <c r="C241" i="36"/>
  <c r="D241" i="36"/>
  <c r="F241" i="36" s="1"/>
  <c r="B242" i="36"/>
  <c r="C242" i="36"/>
  <c r="D242" i="36"/>
  <c r="E242" i="36" s="1"/>
  <c r="B243" i="36"/>
  <c r="C243" i="36"/>
  <c r="D243" i="36"/>
  <c r="B244" i="36"/>
  <c r="C244" i="36"/>
  <c r="D244" i="36"/>
  <c r="E244" i="36" s="1"/>
  <c r="B245" i="36"/>
  <c r="C245" i="36"/>
  <c r="D245" i="36"/>
  <c r="F245" i="36" s="1"/>
  <c r="B246" i="36"/>
  <c r="C246" i="36"/>
  <c r="D246" i="36"/>
  <c r="F246" i="36" s="1"/>
  <c r="B247" i="36"/>
  <c r="C247" i="36"/>
  <c r="D247" i="36"/>
  <c r="B248" i="36"/>
  <c r="C248" i="36"/>
  <c r="D248" i="36"/>
  <c r="F248" i="36" s="1"/>
  <c r="B249" i="36"/>
  <c r="C249" i="36"/>
  <c r="D249" i="36"/>
  <c r="F249" i="36" s="1"/>
  <c r="B250" i="36"/>
  <c r="C250" i="36"/>
  <c r="D250" i="36"/>
  <c r="E250" i="36" s="1"/>
  <c r="B251" i="36"/>
  <c r="C251" i="36"/>
  <c r="D251" i="36"/>
  <c r="F251" i="36" s="1"/>
  <c r="B252" i="36"/>
  <c r="C252" i="36"/>
  <c r="D252" i="36"/>
  <c r="F252" i="36" s="1"/>
  <c r="B253" i="36"/>
  <c r="C253" i="36"/>
  <c r="D253" i="36"/>
  <c r="F253" i="36" s="1"/>
  <c r="B254" i="36"/>
  <c r="C254" i="36"/>
  <c r="D254" i="36"/>
  <c r="F254" i="36" s="1"/>
  <c r="B255" i="36"/>
  <c r="C255" i="36"/>
  <c r="D255" i="36"/>
  <c r="B256" i="36"/>
  <c r="C256" i="36"/>
  <c r="D256" i="36"/>
  <c r="E256" i="36" s="1"/>
  <c r="B257" i="36"/>
  <c r="C257" i="36"/>
  <c r="D257" i="36"/>
  <c r="F257" i="36" s="1"/>
  <c r="B258" i="36"/>
  <c r="C258" i="36"/>
  <c r="D258" i="36"/>
  <c r="F258" i="36" s="1"/>
  <c r="B259" i="36"/>
  <c r="C259" i="36"/>
  <c r="D259" i="36"/>
  <c r="B260" i="36"/>
  <c r="C260" i="36"/>
  <c r="D260" i="36"/>
  <c r="F260" i="36" s="1"/>
  <c r="B261" i="36"/>
  <c r="C261" i="36"/>
  <c r="D261" i="36"/>
  <c r="F261" i="36" s="1"/>
  <c r="B262" i="36"/>
  <c r="C262" i="36"/>
  <c r="D262" i="36"/>
  <c r="F262" i="36" s="1"/>
  <c r="B263" i="36"/>
  <c r="C263" i="36"/>
  <c r="D263" i="36"/>
  <c r="F263" i="36" s="1"/>
  <c r="B264" i="36"/>
  <c r="C264" i="36"/>
  <c r="D264" i="36"/>
  <c r="E264" i="36" s="1"/>
  <c r="B265" i="36"/>
  <c r="C265" i="36"/>
  <c r="D265" i="36"/>
  <c r="F265" i="36" s="1"/>
  <c r="B266" i="36"/>
  <c r="C266" i="36"/>
  <c r="D266" i="36"/>
  <c r="F266" i="36" s="1"/>
  <c r="B267" i="36"/>
  <c r="C267" i="36"/>
  <c r="D267" i="36"/>
  <c r="B268" i="36"/>
  <c r="C268" i="36"/>
  <c r="D268" i="36"/>
  <c r="F268" i="36" s="1"/>
  <c r="B269" i="36"/>
  <c r="C269" i="36"/>
  <c r="D269" i="36"/>
  <c r="F269" i="36" s="1"/>
  <c r="B270" i="36"/>
  <c r="C270" i="36"/>
  <c r="D270" i="36"/>
  <c r="E270" i="36" s="1"/>
  <c r="B271" i="36"/>
  <c r="C271" i="36"/>
  <c r="D271" i="36"/>
  <c r="B272" i="36"/>
  <c r="C272" i="36"/>
  <c r="D272" i="36"/>
  <c r="F272" i="36" s="1"/>
  <c r="B273" i="36"/>
  <c r="C273" i="36"/>
  <c r="D273" i="36"/>
  <c r="F273" i="36" s="1"/>
  <c r="B274" i="36"/>
  <c r="C274" i="36"/>
  <c r="D274" i="36"/>
  <c r="F274" i="36" s="1"/>
  <c r="B275" i="36"/>
  <c r="C275" i="36"/>
  <c r="D275" i="36"/>
  <c r="F275" i="36" s="1"/>
  <c r="B276" i="36"/>
  <c r="C276" i="36"/>
  <c r="D276" i="36"/>
  <c r="E276" i="36" s="1"/>
  <c r="B277" i="36"/>
  <c r="C277" i="36"/>
  <c r="D277" i="36"/>
  <c r="F277" i="36" s="1"/>
  <c r="B278" i="36"/>
  <c r="C278" i="36"/>
  <c r="D278" i="36"/>
  <c r="E278" i="36" s="1"/>
  <c r="B279" i="36"/>
  <c r="C279" i="36"/>
  <c r="D279" i="36"/>
  <c r="B280" i="36"/>
  <c r="C280" i="36"/>
  <c r="D280" i="36"/>
  <c r="E280" i="36" s="1"/>
  <c r="B281" i="36"/>
  <c r="C281" i="36"/>
  <c r="D281" i="36"/>
  <c r="F281" i="36" s="1"/>
  <c r="B282" i="36"/>
  <c r="C282" i="36"/>
  <c r="D282" i="36"/>
  <c r="F282" i="36" s="1"/>
  <c r="B283" i="36"/>
  <c r="C283" i="36"/>
  <c r="D283" i="36"/>
  <c r="B284" i="36"/>
  <c r="C284" i="36"/>
  <c r="D284" i="36"/>
  <c r="F284" i="36" s="1"/>
  <c r="B285" i="36"/>
  <c r="C285" i="36"/>
  <c r="D285" i="36"/>
  <c r="F285" i="36" s="1"/>
  <c r="B286" i="36"/>
  <c r="C286" i="36"/>
  <c r="D286" i="36"/>
  <c r="F286" i="36" s="1"/>
  <c r="B287" i="36"/>
  <c r="C287" i="36"/>
  <c r="D287" i="36"/>
  <c r="F287" i="36" s="1"/>
  <c r="B288" i="36"/>
  <c r="C288" i="36"/>
  <c r="D288" i="36"/>
  <c r="F288" i="36" s="1"/>
  <c r="B289" i="36"/>
  <c r="C289" i="36"/>
  <c r="D289" i="36"/>
  <c r="F289" i="36" s="1"/>
  <c r="B290" i="36"/>
  <c r="C290" i="36"/>
  <c r="D290" i="36"/>
  <c r="F290" i="36" s="1"/>
  <c r="B291" i="36"/>
  <c r="C291" i="36"/>
  <c r="D291" i="36"/>
  <c r="B292" i="36"/>
  <c r="C292" i="36"/>
  <c r="D292" i="36"/>
  <c r="F292" i="36" s="1"/>
  <c r="B293" i="36"/>
  <c r="C293" i="36"/>
  <c r="D293" i="36"/>
  <c r="F293" i="36" s="1"/>
  <c r="B294" i="36"/>
  <c r="C294" i="36"/>
  <c r="D294" i="36"/>
  <c r="E294" i="36" s="1"/>
  <c r="B295" i="36"/>
  <c r="C295" i="36"/>
  <c r="D295" i="36"/>
  <c r="B296" i="36"/>
  <c r="C296" i="36"/>
  <c r="D296" i="36"/>
  <c r="E296" i="36" s="1"/>
  <c r="B297" i="36"/>
  <c r="C297" i="36"/>
  <c r="D297" i="36"/>
  <c r="F297" i="36" s="1"/>
  <c r="B298" i="36"/>
  <c r="C298" i="36"/>
  <c r="D298" i="36"/>
  <c r="E298" i="36" s="1"/>
  <c r="B299" i="36"/>
  <c r="C299" i="36"/>
  <c r="D299" i="36"/>
  <c r="B300" i="36"/>
  <c r="C300" i="36"/>
  <c r="D300" i="36"/>
  <c r="E300" i="36" s="1"/>
  <c r="B301" i="36"/>
  <c r="C301" i="36"/>
  <c r="D301" i="36"/>
  <c r="F301" i="36" s="1"/>
  <c r="B302" i="36"/>
  <c r="C302" i="36"/>
  <c r="D302" i="36"/>
  <c r="F302" i="36" s="1"/>
  <c r="B303" i="36"/>
  <c r="C303" i="36"/>
  <c r="D303" i="36"/>
  <c r="B304" i="36"/>
  <c r="C304" i="36"/>
  <c r="D304" i="36"/>
  <c r="F304" i="36" s="1"/>
  <c r="B305" i="36"/>
  <c r="C305" i="36"/>
  <c r="D305" i="36"/>
  <c r="F305" i="36" s="1"/>
  <c r="B306" i="36"/>
  <c r="C306" i="36"/>
  <c r="D306" i="36"/>
  <c r="F306" i="36" s="1"/>
  <c r="B307" i="36"/>
  <c r="C307" i="36"/>
  <c r="D307" i="36"/>
  <c r="B308" i="36"/>
  <c r="C308" i="36"/>
  <c r="D308" i="36"/>
  <c r="F308" i="36" s="1"/>
  <c r="B309" i="36"/>
  <c r="C309" i="36"/>
  <c r="D309" i="36"/>
  <c r="F309" i="36" s="1"/>
  <c r="B310" i="36"/>
  <c r="C310" i="36"/>
  <c r="D310" i="36"/>
  <c r="F310" i="36" s="1"/>
  <c r="B311" i="36"/>
  <c r="C311" i="36"/>
  <c r="D311" i="36"/>
  <c r="B312" i="36"/>
  <c r="C312" i="36"/>
  <c r="D312" i="36"/>
  <c r="F312" i="36" s="1"/>
  <c r="B313" i="36"/>
  <c r="C313" i="36"/>
  <c r="D313" i="36"/>
  <c r="F313" i="36" s="1"/>
  <c r="B314" i="36"/>
  <c r="C314" i="36"/>
  <c r="D314" i="36"/>
  <c r="E314" i="36" s="1"/>
  <c r="B315" i="36"/>
  <c r="C315" i="36"/>
  <c r="D315" i="36"/>
  <c r="B316" i="36"/>
  <c r="C316" i="36"/>
  <c r="D316" i="36"/>
  <c r="F316" i="36" s="1"/>
  <c r="B317" i="36"/>
  <c r="C317" i="36"/>
  <c r="D317" i="36"/>
  <c r="F317" i="36" s="1"/>
  <c r="B318" i="36"/>
  <c r="C318" i="36"/>
  <c r="D318" i="36"/>
  <c r="F318" i="36" s="1"/>
  <c r="B319" i="36"/>
  <c r="C319" i="36"/>
  <c r="D319" i="36"/>
  <c r="B320" i="36"/>
  <c r="C320" i="36"/>
  <c r="D320" i="36"/>
  <c r="F320" i="36" s="1"/>
  <c r="B321" i="36"/>
  <c r="C321" i="36"/>
  <c r="D321" i="36"/>
  <c r="F321" i="36" s="1"/>
  <c r="B322" i="36"/>
  <c r="C322" i="36"/>
  <c r="D322" i="36"/>
  <c r="F322" i="36" s="1"/>
  <c r="B323" i="36"/>
  <c r="C323" i="36"/>
  <c r="D323" i="36"/>
  <c r="B324" i="36"/>
  <c r="C324" i="36"/>
  <c r="D324" i="36"/>
  <c r="F324" i="36" s="1"/>
  <c r="B325" i="36"/>
  <c r="C325" i="36"/>
  <c r="D325" i="36"/>
  <c r="F325" i="36" s="1"/>
  <c r="B326" i="36"/>
  <c r="C326" i="36"/>
  <c r="D326" i="36"/>
  <c r="F326" i="36" s="1"/>
  <c r="B327" i="36"/>
  <c r="C327" i="36"/>
  <c r="D327" i="36"/>
  <c r="B328" i="36"/>
  <c r="C328" i="36"/>
  <c r="D328" i="36"/>
  <c r="E328" i="36" s="1"/>
  <c r="B329" i="36"/>
  <c r="C329" i="36"/>
  <c r="D329" i="36"/>
  <c r="F329" i="36" s="1"/>
  <c r="B330" i="36"/>
  <c r="C330" i="36"/>
  <c r="D330" i="36"/>
  <c r="E330" i="36" s="1"/>
  <c r="B331" i="36"/>
  <c r="C331" i="36"/>
  <c r="D331" i="36"/>
  <c r="B332" i="36"/>
  <c r="C332" i="36"/>
  <c r="D332" i="36"/>
  <c r="E332" i="36" s="1"/>
  <c r="B333" i="36"/>
  <c r="C333" i="36"/>
  <c r="D333" i="36"/>
  <c r="B334" i="36"/>
  <c r="C334" i="36"/>
  <c r="D334" i="36"/>
  <c r="E334" i="36" s="1"/>
  <c r="B335" i="36"/>
  <c r="C335" i="36"/>
  <c r="D335" i="36"/>
  <c r="B336" i="36"/>
  <c r="C336" i="36"/>
  <c r="D336" i="36"/>
  <c r="E336" i="36" s="1"/>
  <c r="B337" i="36"/>
  <c r="C337" i="36"/>
  <c r="D337" i="36"/>
  <c r="B338" i="36"/>
  <c r="C338" i="36"/>
  <c r="D338" i="36"/>
  <c r="E338" i="36" s="1"/>
  <c r="B339" i="36"/>
  <c r="C339" i="36"/>
  <c r="D339" i="36"/>
  <c r="B340" i="36"/>
  <c r="C340" i="36"/>
  <c r="D340" i="36"/>
  <c r="E340" i="36" s="1"/>
  <c r="B341" i="36"/>
  <c r="C341" i="36"/>
  <c r="D341" i="36"/>
  <c r="F341" i="36" s="1"/>
  <c r="B342" i="36"/>
  <c r="C342" i="36"/>
  <c r="D342" i="36"/>
  <c r="F342" i="36" s="1"/>
  <c r="B343" i="36"/>
  <c r="C343" i="36"/>
  <c r="D343" i="36"/>
  <c r="B344" i="36"/>
  <c r="C344" i="36"/>
  <c r="D344" i="36"/>
  <c r="F344" i="36" s="1"/>
  <c r="B345" i="36"/>
  <c r="C345" i="36"/>
  <c r="D345" i="36"/>
  <c r="B346" i="36"/>
  <c r="C346" i="36"/>
  <c r="D346" i="36"/>
  <c r="F346" i="36" s="1"/>
  <c r="B347" i="36"/>
  <c r="C347" i="36"/>
  <c r="D347" i="36"/>
  <c r="B348" i="36"/>
  <c r="C348" i="36"/>
  <c r="D348" i="36"/>
  <c r="E348" i="36" s="1"/>
  <c r="B349" i="36"/>
  <c r="C349" i="36"/>
  <c r="D349" i="36"/>
  <c r="B350" i="36"/>
  <c r="C350" i="36"/>
  <c r="D350" i="36"/>
  <c r="E350" i="36" s="1"/>
  <c r="B351" i="36"/>
  <c r="C351" i="36"/>
  <c r="D351" i="36"/>
  <c r="B352" i="36"/>
  <c r="C352" i="36"/>
  <c r="D352" i="36"/>
  <c r="E352" i="36" s="1"/>
  <c r="B353" i="36"/>
  <c r="C353" i="36"/>
  <c r="D353" i="36"/>
  <c r="F353" i="36" s="1"/>
  <c r="B354" i="36"/>
  <c r="C354" i="36"/>
  <c r="D354" i="36"/>
  <c r="F354" i="36" s="1"/>
  <c r="B355" i="36"/>
  <c r="C355" i="36"/>
  <c r="D355" i="36"/>
  <c r="B356" i="36"/>
  <c r="C356" i="36"/>
  <c r="D356" i="36"/>
  <c r="F356" i="36" s="1"/>
  <c r="B357" i="36"/>
  <c r="C357" i="36"/>
  <c r="D357" i="36"/>
  <c r="B358" i="36"/>
  <c r="C358" i="36"/>
  <c r="D358" i="36"/>
  <c r="F358" i="36" s="1"/>
  <c r="B359" i="36"/>
  <c r="C359" i="36"/>
  <c r="D359" i="36"/>
  <c r="B360" i="36"/>
  <c r="C360" i="36"/>
  <c r="D360" i="36"/>
  <c r="F360" i="36" s="1"/>
  <c r="B361" i="36"/>
  <c r="C361" i="36"/>
  <c r="D361" i="36"/>
  <c r="B362" i="36"/>
  <c r="C362" i="36"/>
  <c r="D362" i="36"/>
  <c r="B363" i="36"/>
  <c r="C363" i="36"/>
  <c r="D363" i="36"/>
  <c r="B364" i="36"/>
  <c r="C364" i="36"/>
  <c r="D364" i="36"/>
  <c r="F364" i="36" s="1"/>
  <c r="B365" i="36"/>
  <c r="C365" i="36"/>
  <c r="D365" i="36"/>
  <c r="F365" i="36" s="1"/>
  <c r="B366" i="36"/>
  <c r="C366" i="36"/>
  <c r="D366" i="36"/>
  <c r="E366" i="36" s="1"/>
  <c r="B367" i="36"/>
  <c r="C367" i="36"/>
  <c r="D367" i="36"/>
  <c r="B368" i="36"/>
  <c r="C368" i="36"/>
  <c r="D368" i="36"/>
  <c r="E368" i="36" s="1"/>
  <c r="B369" i="36"/>
  <c r="C369" i="36"/>
  <c r="D369" i="36"/>
  <c r="B370" i="36"/>
  <c r="C370" i="36"/>
  <c r="D370" i="36"/>
  <c r="E370" i="36" s="1"/>
  <c r="B371" i="36"/>
  <c r="C371" i="36"/>
  <c r="D371" i="36"/>
  <c r="B372" i="36"/>
  <c r="C372" i="36"/>
  <c r="D372" i="36"/>
  <c r="F372" i="36" s="1"/>
  <c r="B373" i="36"/>
  <c r="C373" i="36"/>
  <c r="D373" i="36"/>
  <c r="B374" i="36"/>
  <c r="C374" i="36"/>
  <c r="D374" i="36"/>
  <c r="E374" i="36" s="1"/>
  <c r="B375" i="36"/>
  <c r="C375" i="36"/>
  <c r="D375" i="36"/>
  <c r="B376" i="36"/>
  <c r="C376" i="36"/>
  <c r="D376" i="36"/>
  <c r="F376" i="36" s="1"/>
  <c r="B377" i="36"/>
  <c r="C377" i="36"/>
  <c r="D377" i="36"/>
  <c r="F377" i="36" s="1"/>
  <c r="B378" i="36"/>
  <c r="C378" i="36"/>
  <c r="D378" i="36"/>
  <c r="F378" i="36" s="1"/>
  <c r="B379" i="36"/>
  <c r="C379" i="36"/>
  <c r="D379" i="36"/>
  <c r="B380" i="36"/>
  <c r="C380" i="36"/>
  <c r="D380" i="36"/>
  <c r="B381" i="36"/>
  <c r="C381" i="36"/>
  <c r="D381" i="36"/>
  <c r="B382" i="36"/>
  <c r="C382" i="36"/>
  <c r="D382" i="36"/>
  <c r="F382" i="36" s="1"/>
  <c r="B383" i="36"/>
  <c r="C383" i="36"/>
  <c r="D383" i="36"/>
  <c r="B384" i="36"/>
  <c r="C384" i="36"/>
  <c r="D384" i="36"/>
  <c r="E384" i="36" s="1"/>
  <c r="B385" i="36"/>
  <c r="C385" i="36"/>
  <c r="D385" i="36"/>
  <c r="B386" i="36"/>
  <c r="C386" i="36"/>
  <c r="D386" i="36"/>
  <c r="E386" i="36" s="1"/>
  <c r="B387" i="36"/>
  <c r="C387" i="36"/>
  <c r="D387" i="36"/>
  <c r="B388" i="36"/>
  <c r="C388" i="36"/>
  <c r="D388" i="36"/>
  <c r="E388" i="36" s="1"/>
  <c r="B389" i="36"/>
  <c r="C389" i="36"/>
  <c r="D389" i="36"/>
  <c r="B390" i="36"/>
  <c r="C390" i="36"/>
  <c r="D390" i="36"/>
  <c r="F390" i="36" s="1"/>
  <c r="B391" i="36"/>
  <c r="C391" i="36"/>
  <c r="D391" i="36"/>
  <c r="B392" i="36"/>
  <c r="C392" i="36"/>
  <c r="D392" i="36"/>
  <c r="F392" i="36" s="1"/>
  <c r="B393" i="36"/>
  <c r="C393" i="36"/>
  <c r="D393" i="36"/>
  <c r="B394" i="36"/>
  <c r="C394" i="36"/>
  <c r="D394" i="36"/>
  <c r="F394" i="36" s="1"/>
  <c r="B395" i="36"/>
  <c r="C395" i="36"/>
  <c r="D395" i="36"/>
  <c r="B396" i="36"/>
  <c r="C396" i="36"/>
  <c r="D396" i="36"/>
  <c r="F396" i="36" s="1"/>
  <c r="B397" i="36"/>
  <c r="C397" i="36"/>
  <c r="D397" i="36"/>
  <c r="B398" i="36"/>
  <c r="C398" i="36"/>
  <c r="D398" i="36"/>
  <c r="B399" i="36"/>
  <c r="C399" i="36"/>
  <c r="D399" i="36"/>
  <c r="B400" i="36"/>
  <c r="C400" i="36"/>
  <c r="D400" i="36"/>
  <c r="F400" i="36" s="1"/>
  <c r="B401" i="36"/>
  <c r="C401" i="36"/>
  <c r="D401" i="36"/>
  <c r="B402" i="36"/>
  <c r="C402" i="36"/>
  <c r="D402" i="36"/>
  <c r="E402" i="36" s="1"/>
  <c r="B403" i="36"/>
  <c r="C403" i="36"/>
  <c r="D403" i="36"/>
  <c r="B404" i="36"/>
  <c r="C404" i="36"/>
  <c r="D404" i="36"/>
  <c r="E404" i="36" s="1"/>
  <c r="B405" i="36"/>
  <c r="C405" i="36"/>
  <c r="D405" i="36"/>
  <c r="B406" i="36"/>
  <c r="C406" i="36"/>
  <c r="D406" i="36"/>
  <c r="E406" i="36" s="1"/>
  <c r="B407" i="36"/>
  <c r="C407" i="36"/>
  <c r="D407" i="36"/>
  <c r="B408" i="36"/>
  <c r="C408" i="36"/>
  <c r="D408" i="36"/>
  <c r="F408" i="36" s="1"/>
  <c r="B409" i="36"/>
  <c r="C409" i="36"/>
  <c r="D409" i="36"/>
  <c r="B410" i="36"/>
  <c r="G410" i="36" s="1"/>
  <c r="C410" i="36"/>
  <c r="D410" i="36"/>
  <c r="F410" i="36" s="1"/>
  <c r="B411" i="36"/>
  <c r="G411" i="36" s="1"/>
  <c r="C411" i="36"/>
  <c r="D411" i="36"/>
  <c r="B412" i="36"/>
  <c r="C412" i="36"/>
  <c r="D412" i="36"/>
  <c r="F412" i="36" s="1"/>
  <c r="B413" i="36"/>
  <c r="C413" i="36"/>
  <c r="D413" i="36"/>
  <c r="B414" i="36"/>
  <c r="G414" i="36" s="1"/>
  <c r="C414" i="36"/>
  <c r="D414" i="36"/>
  <c r="F414" i="36" s="1"/>
  <c r="B415" i="36"/>
  <c r="G415" i="36" s="1"/>
  <c r="C415" i="36"/>
  <c r="D415" i="36"/>
  <c r="B416" i="36"/>
  <c r="G416" i="36" s="1"/>
  <c r="C416" i="36"/>
  <c r="D416" i="36"/>
  <c r="B417" i="36"/>
  <c r="C417" i="36"/>
  <c r="D417" i="36"/>
  <c r="B418" i="36"/>
  <c r="G418" i="36" s="1"/>
  <c r="C418" i="36"/>
  <c r="D418" i="36"/>
  <c r="F418" i="36" s="1"/>
  <c r="B419" i="36"/>
  <c r="G419" i="36" s="1"/>
  <c r="C419" i="36"/>
  <c r="D419" i="36"/>
  <c r="B420" i="36"/>
  <c r="G420" i="36" s="1"/>
  <c r="C420" i="36"/>
  <c r="D420" i="36"/>
  <c r="E420" i="36" s="1"/>
  <c r="B421" i="36"/>
  <c r="C421" i="36"/>
  <c r="D421" i="36"/>
  <c r="B422" i="36"/>
  <c r="G422" i="36" s="1"/>
  <c r="C422" i="36"/>
  <c r="D422" i="36"/>
  <c r="E422" i="36" s="1"/>
  <c r="B423" i="36"/>
  <c r="C423" i="36"/>
  <c r="D423" i="36"/>
  <c r="B424" i="36"/>
  <c r="G424" i="36" s="1"/>
  <c r="C424" i="36"/>
  <c r="D424" i="36"/>
  <c r="E424" i="36" s="1"/>
  <c r="B425" i="36"/>
  <c r="C425" i="36"/>
  <c r="D425" i="36"/>
  <c r="B426" i="36"/>
  <c r="G426" i="36" s="1"/>
  <c r="C426" i="36"/>
  <c r="D426" i="36"/>
  <c r="F426" i="36" s="1"/>
  <c r="B427" i="36"/>
  <c r="C427" i="36"/>
  <c r="D427" i="36"/>
  <c r="B428" i="36"/>
  <c r="G428" i="36" s="1"/>
  <c r="C428" i="36"/>
  <c r="D428" i="36"/>
  <c r="E428" i="36" s="1"/>
  <c r="B429" i="36"/>
  <c r="G429" i="36" s="1"/>
  <c r="C429" i="36"/>
  <c r="D429" i="36"/>
  <c r="B430" i="36"/>
  <c r="C430" i="36"/>
  <c r="D430" i="36"/>
  <c r="F430" i="36" s="1"/>
  <c r="B431" i="36"/>
  <c r="C431" i="36"/>
  <c r="D431" i="36"/>
  <c r="B432" i="36"/>
  <c r="G432" i="36" s="1"/>
  <c r="C432" i="36"/>
  <c r="D432" i="36"/>
  <c r="F432" i="36" s="1"/>
  <c r="B433" i="36"/>
  <c r="G433" i="36" s="1"/>
  <c r="C433" i="36"/>
  <c r="D433" i="36"/>
  <c r="B434" i="36"/>
  <c r="G434" i="36" s="1"/>
  <c r="C434" i="36"/>
  <c r="D434" i="36"/>
  <c r="B435" i="36"/>
  <c r="C435" i="36"/>
  <c r="D435" i="36"/>
  <c r="B436" i="36"/>
  <c r="G436" i="36" s="1"/>
  <c r="C436" i="36"/>
  <c r="D436" i="36"/>
  <c r="F436" i="36" s="1"/>
  <c r="B437" i="36"/>
  <c r="G437" i="36" s="1"/>
  <c r="C437" i="36"/>
  <c r="D437" i="36"/>
  <c r="B438" i="36"/>
  <c r="G438" i="36" s="1"/>
  <c r="C438" i="36"/>
  <c r="D438" i="36"/>
  <c r="E438" i="36" s="1"/>
  <c r="B439" i="36"/>
  <c r="C439" i="36"/>
  <c r="D439" i="36"/>
  <c r="B440" i="36"/>
  <c r="G440" i="36" s="1"/>
  <c r="C440" i="36"/>
  <c r="D440" i="36"/>
  <c r="E440" i="36" s="1"/>
  <c r="B441" i="36"/>
  <c r="C441" i="36"/>
  <c r="D441" i="36"/>
  <c r="B442" i="36"/>
  <c r="G442" i="36" s="1"/>
  <c r="C442" i="36"/>
  <c r="D442" i="36"/>
  <c r="E442" i="36" s="1"/>
  <c r="B443" i="36"/>
  <c r="C443" i="36"/>
  <c r="D443" i="36"/>
  <c r="B444" i="36"/>
  <c r="G444" i="36" s="1"/>
  <c r="C444" i="36"/>
  <c r="D444" i="36"/>
  <c r="F444" i="36" s="1"/>
  <c r="B445" i="36"/>
  <c r="C445" i="36"/>
  <c r="D445" i="36"/>
  <c r="B446" i="36"/>
  <c r="G446" i="36" s="1"/>
  <c r="C446" i="36"/>
  <c r="D446" i="36"/>
  <c r="F446" i="36" s="1"/>
  <c r="B447" i="36"/>
  <c r="G447" i="36" s="1"/>
  <c r="C447" i="36"/>
  <c r="D447" i="36"/>
  <c r="B448" i="36"/>
  <c r="C448" i="36"/>
  <c r="D448" i="36"/>
  <c r="F448" i="36" s="1"/>
  <c r="B449" i="36"/>
  <c r="C449" i="36"/>
  <c r="D449" i="36"/>
  <c r="B450" i="36"/>
  <c r="G450" i="36" s="1"/>
  <c r="C450" i="36"/>
  <c r="D450" i="36"/>
  <c r="F450" i="36" s="1"/>
  <c r="B451" i="36"/>
  <c r="G451" i="36" s="1"/>
  <c r="C451" i="36"/>
  <c r="D451" i="36"/>
  <c r="B452" i="36"/>
  <c r="G452" i="36" s="1"/>
  <c r="C452" i="36"/>
  <c r="D452" i="36"/>
  <c r="B453" i="36"/>
  <c r="C453" i="36"/>
  <c r="D453" i="36"/>
  <c r="B454" i="36"/>
  <c r="G454" i="36" s="1"/>
  <c r="C454" i="36"/>
  <c r="D454" i="36"/>
  <c r="F454" i="36" s="1"/>
  <c r="B455" i="36"/>
  <c r="G455" i="36" s="1"/>
  <c r="C455" i="36"/>
  <c r="D455" i="36"/>
  <c r="B456" i="36"/>
  <c r="G456" i="36" s="1"/>
  <c r="C456" i="36"/>
  <c r="D456" i="36"/>
  <c r="E456" i="36" s="1"/>
  <c r="B457" i="36"/>
  <c r="C457" i="36"/>
  <c r="D457" i="36"/>
  <c r="B458" i="36"/>
  <c r="G458" i="36" s="1"/>
  <c r="C458" i="36"/>
  <c r="D458" i="36"/>
  <c r="E458" i="36" s="1"/>
  <c r="B459" i="36"/>
  <c r="C459" i="36"/>
  <c r="D459" i="36"/>
  <c r="B460" i="36"/>
  <c r="G460" i="36" s="1"/>
  <c r="C460" i="36"/>
  <c r="D460" i="36"/>
  <c r="E460" i="36" s="1"/>
  <c r="B461" i="36"/>
  <c r="C461" i="36"/>
  <c r="D461" i="36"/>
  <c r="B462" i="36"/>
  <c r="G462" i="36" s="1"/>
  <c r="C462" i="36"/>
  <c r="D462" i="36"/>
  <c r="F462" i="36" s="1"/>
  <c r="B463" i="36"/>
  <c r="C463" i="36"/>
  <c r="D463" i="36"/>
  <c r="B464" i="36"/>
  <c r="G464" i="36" s="1"/>
  <c r="C464" i="36"/>
  <c r="D464" i="36"/>
  <c r="F464" i="36" s="1"/>
  <c r="B465" i="36"/>
  <c r="G465" i="36" s="1"/>
  <c r="C465" i="36"/>
  <c r="D465" i="36"/>
  <c r="B466" i="36"/>
  <c r="C466" i="36"/>
  <c r="D466" i="36"/>
  <c r="F466" i="36" s="1"/>
  <c r="B467" i="36"/>
  <c r="C467" i="36"/>
  <c r="D467" i="36"/>
  <c r="B468" i="36"/>
  <c r="G468" i="36" s="1"/>
  <c r="C468" i="36"/>
  <c r="D468" i="36"/>
  <c r="F468" i="36" s="1"/>
  <c r="B469" i="36"/>
  <c r="G469" i="36" s="1"/>
  <c r="C469" i="36"/>
  <c r="D469" i="36"/>
  <c r="B470" i="36"/>
  <c r="G470" i="36" s="1"/>
  <c r="C470" i="36"/>
  <c r="D470" i="36"/>
  <c r="B471" i="36"/>
  <c r="C471" i="36"/>
  <c r="D471" i="36"/>
  <c r="B472" i="36"/>
  <c r="G472" i="36" s="1"/>
  <c r="C472" i="36"/>
  <c r="D472" i="36"/>
  <c r="F472" i="36" s="1"/>
  <c r="B473" i="36"/>
  <c r="G473" i="36" s="1"/>
  <c r="C473" i="36"/>
  <c r="D473" i="36"/>
  <c r="B474" i="36"/>
  <c r="G474" i="36" s="1"/>
  <c r="C474" i="36"/>
  <c r="D474" i="36"/>
  <c r="E474" i="36" s="1"/>
  <c r="B475" i="36"/>
  <c r="C475" i="36"/>
  <c r="D475" i="36"/>
  <c r="B476" i="36"/>
  <c r="G476" i="36" s="1"/>
  <c r="C476" i="36"/>
  <c r="D476" i="36"/>
  <c r="E476" i="36" s="1"/>
  <c r="B477" i="36"/>
  <c r="C477" i="36"/>
  <c r="D477" i="36"/>
  <c r="B478" i="36"/>
  <c r="G478" i="36" s="1"/>
  <c r="C478" i="36"/>
  <c r="D478" i="36"/>
  <c r="E478" i="36" s="1"/>
  <c r="B479" i="36"/>
  <c r="C479" i="36"/>
  <c r="D479" i="36"/>
  <c r="B480" i="36"/>
  <c r="G480" i="36" s="1"/>
  <c r="C480" i="36"/>
  <c r="D480" i="36"/>
  <c r="F480" i="36" s="1"/>
  <c r="B481" i="36"/>
  <c r="C481" i="36"/>
  <c r="D481" i="36"/>
  <c r="B482" i="36"/>
  <c r="G482" i="36" s="1"/>
  <c r="C482" i="36"/>
  <c r="D482" i="36"/>
  <c r="E482" i="36" s="1"/>
  <c r="B483" i="36"/>
  <c r="G483" i="36" s="1"/>
  <c r="C483" i="36"/>
  <c r="D483" i="36"/>
  <c r="B484" i="36"/>
  <c r="C484" i="36"/>
  <c r="D484" i="36"/>
  <c r="F484" i="36" s="1"/>
  <c r="B485" i="36"/>
  <c r="C485" i="36"/>
  <c r="D485" i="36"/>
  <c r="B486" i="36"/>
  <c r="G486" i="36" s="1"/>
  <c r="C486" i="36"/>
  <c r="D486" i="36"/>
  <c r="F486" i="36" s="1"/>
  <c r="B487" i="36"/>
  <c r="G487" i="36" s="1"/>
  <c r="C487" i="36"/>
  <c r="D487" i="36"/>
  <c r="B488" i="36"/>
  <c r="G488" i="36" s="1"/>
  <c r="C488" i="36"/>
  <c r="D488" i="36"/>
  <c r="B489" i="36"/>
  <c r="C489" i="36"/>
  <c r="D489" i="36"/>
  <c r="B490" i="36"/>
  <c r="G490" i="36" s="1"/>
  <c r="C490" i="36"/>
  <c r="D490" i="36"/>
  <c r="F490" i="36" s="1"/>
  <c r="B491" i="36"/>
  <c r="G491" i="36" s="1"/>
  <c r="C491" i="36"/>
  <c r="D491" i="36"/>
  <c r="B492" i="36"/>
  <c r="G492" i="36" s="1"/>
  <c r="C492" i="36"/>
  <c r="D492" i="36"/>
  <c r="E492" i="36" s="1"/>
  <c r="B493" i="36"/>
  <c r="C493" i="36"/>
  <c r="D493" i="36"/>
  <c r="B494" i="36"/>
  <c r="G494" i="36" s="1"/>
  <c r="C494" i="36"/>
  <c r="D494" i="36"/>
  <c r="E494" i="36" s="1"/>
  <c r="B495" i="36"/>
  <c r="C495" i="36"/>
  <c r="D495" i="36"/>
  <c r="B496" i="36"/>
  <c r="G496" i="36" s="1"/>
  <c r="C496" i="36"/>
  <c r="D496" i="36"/>
  <c r="E496" i="36" s="1"/>
  <c r="B497" i="36"/>
  <c r="C497" i="36"/>
  <c r="D497" i="36"/>
  <c r="B498" i="36"/>
  <c r="G498" i="36" s="1"/>
  <c r="C498" i="36"/>
  <c r="D498" i="36"/>
  <c r="F498" i="36" s="1"/>
  <c r="B499" i="36"/>
  <c r="C499" i="36"/>
  <c r="D499" i="36"/>
  <c r="B500" i="36"/>
  <c r="G500" i="36" s="1"/>
  <c r="C500" i="36"/>
  <c r="D500" i="36"/>
  <c r="F500" i="36" s="1"/>
  <c r="B501" i="36"/>
  <c r="G501" i="36" s="1"/>
  <c r="C501" i="36"/>
  <c r="D501" i="36"/>
  <c r="B502" i="36"/>
  <c r="C502" i="36"/>
  <c r="D502" i="36"/>
  <c r="F502" i="36" s="1"/>
  <c r="B503" i="36"/>
  <c r="C503" i="36"/>
  <c r="D503" i="36"/>
  <c r="E503" i="36" s="1"/>
  <c r="B504" i="36"/>
  <c r="G504" i="36" s="1"/>
  <c r="C504" i="36"/>
  <c r="D504" i="36"/>
  <c r="F504" i="36" s="1"/>
  <c r="B505" i="36"/>
  <c r="G505" i="36" s="1"/>
  <c r="C505" i="36"/>
  <c r="D505" i="36"/>
  <c r="B506" i="36"/>
  <c r="G506" i="36" s="1"/>
  <c r="C506" i="36"/>
  <c r="D506" i="36"/>
  <c r="B507" i="36"/>
  <c r="C507" i="36"/>
  <c r="D507" i="36"/>
  <c r="B508" i="36"/>
  <c r="G508" i="36" s="1"/>
  <c r="C508" i="36"/>
  <c r="D508" i="36"/>
  <c r="F508" i="36" s="1"/>
  <c r="B509" i="36"/>
  <c r="G509" i="36" s="1"/>
  <c r="C509" i="36"/>
  <c r="D509" i="36"/>
  <c r="B510" i="36"/>
  <c r="G510" i="36" s="1"/>
  <c r="C510" i="36"/>
  <c r="D510" i="36"/>
  <c r="E510" i="36" s="1"/>
  <c r="B511" i="36"/>
  <c r="C511" i="36"/>
  <c r="D511" i="36"/>
  <c r="B512" i="36"/>
  <c r="G512" i="36" s="1"/>
  <c r="C512" i="36"/>
  <c r="D512" i="36"/>
  <c r="E512" i="36" s="1"/>
  <c r="B513" i="36"/>
  <c r="C513" i="36"/>
  <c r="D513" i="36"/>
  <c r="B514" i="36"/>
  <c r="G514" i="36" s="1"/>
  <c r="C514" i="36"/>
  <c r="D514" i="36"/>
  <c r="E514" i="36" s="1"/>
  <c r="B515" i="36"/>
  <c r="C515" i="36"/>
  <c r="D515" i="36"/>
  <c r="B516" i="36"/>
  <c r="G516" i="36" s="1"/>
  <c r="C516" i="36"/>
  <c r="D516" i="36"/>
  <c r="F516" i="36" s="1"/>
  <c r="B517" i="36"/>
  <c r="C517" i="36"/>
  <c r="D517" i="36"/>
  <c r="B518" i="36"/>
  <c r="G518" i="36" s="1"/>
  <c r="C518" i="36"/>
  <c r="D518" i="36"/>
  <c r="F518" i="36" s="1"/>
  <c r="B519" i="36"/>
  <c r="G519" i="36" s="1"/>
  <c r="C519" i="36"/>
  <c r="D519" i="36"/>
  <c r="B520" i="36"/>
  <c r="C520" i="36"/>
  <c r="D520" i="36"/>
  <c r="F520" i="36" s="1"/>
  <c r="B521" i="36"/>
  <c r="C521" i="36"/>
  <c r="D521" i="36"/>
  <c r="B522" i="36"/>
  <c r="G522" i="36" s="1"/>
  <c r="C522" i="36"/>
  <c r="D522" i="36"/>
  <c r="F522" i="36" s="1"/>
  <c r="B523" i="36"/>
  <c r="G523" i="36" s="1"/>
  <c r="C523" i="36"/>
  <c r="D523" i="36"/>
  <c r="B524" i="36"/>
  <c r="G524" i="36" s="1"/>
  <c r="C524" i="36"/>
  <c r="D524" i="36"/>
  <c r="B525" i="36"/>
  <c r="C525" i="36"/>
  <c r="D525" i="36"/>
  <c r="B526" i="36"/>
  <c r="G526" i="36" s="1"/>
  <c r="C526" i="36"/>
  <c r="D526" i="36"/>
  <c r="F526" i="36" s="1"/>
  <c r="B527" i="36"/>
  <c r="G527" i="36" s="1"/>
  <c r="C527" i="36"/>
  <c r="D527" i="36"/>
  <c r="B528" i="36"/>
  <c r="G528" i="36" s="1"/>
  <c r="C528" i="36"/>
  <c r="D528" i="36"/>
  <c r="E528" i="36" s="1"/>
  <c r="B529" i="36"/>
  <c r="C529" i="36"/>
  <c r="D529" i="36"/>
  <c r="B530" i="36"/>
  <c r="G530" i="36" s="1"/>
  <c r="C530" i="36"/>
  <c r="D530" i="36"/>
  <c r="E530" i="36" s="1"/>
  <c r="B531" i="36"/>
  <c r="C531" i="36"/>
  <c r="D531" i="36"/>
  <c r="B532" i="36"/>
  <c r="G532" i="36" s="1"/>
  <c r="C532" i="36"/>
  <c r="D532" i="36"/>
  <c r="E532" i="36" s="1"/>
  <c r="B533" i="36"/>
  <c r="C533" i="36"/>
  <c r="D533" i="36"/>
  <c r="B534" i="36"/>
  <c r="G534" i="36" s="1"/>
  <c r="C534" i="36"/>
  <c r="D534" i="36"/>
  <c r="F534" i="36" s="1"/>
  <c r="B535" i="36"/>
  <c r="C535" i="36"/>
  <c r="D535" i="36"/>
  <c r="B536" i="36"/>
  <c r="G536" i="36" s="1"/>
  <c r="C536" i="36"/>
  <c r="D536" i="36"/>
  <c r="E536" i="36" s="1"/>
  <c r="B537" i="36"/>
  <c r="G537" i="36" s="1"/>
  <c r="C537" i="36"/>
  <c r="D537" i="36"/>
  <c r="B538" i="36"/>
  <c r="C538" i="36"/>
  <c r="D538" i="36"/>
  <c r="F538" i="36" s="1"/>
  <c r="B539" i="36"/>
  <c r="C539" i="36"/>
  <c r="D539" i="36"/>
  <c r="B540" i="36"/>
  <c r="G540" i="36" s="1"/>
  <c r="C540" i="36"/>
  <c r="D540" i="36"/>
  <c r="F540" i="36" s="1"/>
  <c r="B541" i="36"/>
  <c r="G541" i="36" s="1"/>
  <c r="C541" i="36"/>
  <c r="D541" i="36"/>
  <c r="B542" i="36"/>
  <c r="G542" i="36" s="1"/>
  <c r="C542" i="36"/>
  <c r="D542" i="36"/>
  <c r="B543" i="36"/>
  <c r="C543" i="36"/>
  <c r="D543" i="36"/>
  <c r="B544" i="36"/>
  <c r="G544" i="36" s="1"/>
  <c r="C544" i="36"/>
  <c r="D544" i="36"/>
  <c r="F544" i="36" s="1"/>
  <c r="B545" i="36"/>
  <c r="G545" i="36" s="1"/>
  <c r="C545" i="36"/>
  <c r="D545" i="36"/>
  <c r="B546" i="36"/>
  <c r="G546" i="36" s="1"/>
  <c r="C546" i="36"/>
  <c r="D546" i="36"/>
  <c r="E546" i="36" s="1"/>
  <c r="B547" i="36"/>
  <c r="C547" i="36"/>
  <c r="D547" i="36"/>
  <c r="B548" i="36"/>
  <c r="G548" i="36" s="1"/>
  <c r="C548" i="36"/>
  <c r="D548" i="36"/>
  <c r="E548" i="36" s="1"/>
  <c r="B549" i="36"/>
  <c r="C549" i="36"/>
  <c r="D549" i="36"/>
  <c r="B550" i="36"/>
  <c r="G550" i="36" s="1"/>
  <c r="C550" i="36"/>
  <c r="D550" i="36"/>
  <c r="E550" i="36" s="1"/>
  <c r="B551" i="36"/>
  <c r="C551" i="36"/>
  <c r="D551" i="36"/>
  <c r="B552" i="36"/>
  <c r="G552" i="36" s="1"/>
  <c r="C552" i="36"/>
  <c r="D552" i="36"/>
  <c r="F552" i="36" s="1"/>
  <c r="B553" i="36"/>
  <c r="C553" i="36"/>
  <c r="D553" i="36"/>
  <c r="B554" i="36"/>
  <c r="G554" i="36" s="1"/>
  <c r="C554" i="36"/>
  <c r="D554" i="36"/>
  <c r="F554" i="36" s="1"/>
  <c r="B555" i="36"/>
  <c r="G555" i="36" s="1"/>
  <c r="C555" i="36"/>
  <c r="D555" i="36"/>
  <c r="B556" i="36"/>
  <c r="C556" i="36"/>
  <c r="D556" i="36"/>
  <c r="F556" i="36" s="1"/>
  <c r="B557" i="36"/>
  <c r="C557" i="36"/>
  <c r="D557" i="36"/>
  <c r="B558" i="36"/>
  <c r="G558" i="36" s="1"/>
  <c r="C558" i="36"/>
  <c r="D558" i="36"/>
  <c r="F558" i="36" s="1"/>
  <c r="B559" i="36"/>
  <c r="G559" i="36" s="1"/>
  <c r="C559" i="36"/>
  <c r="D559" i="36"/>
  <c r="B560" i="36"/>
  <c r="G560" i="36" s="1"/>
  <c r="C560" i="36"/>
  <c r="D560" i="36"/>
  <c r="B561" i="36"/>
  <c r="C561" i="36"/>
  <c r="D561" i="36"/>
  <c r="B562" i="36"/>
  <c r="G562" i="36" s="1"/>
  <c r="C562" i="36"/>
  <c r="D562" i="36"/>
  <c r="F562" i="36" s="1"/>
  <c r="B563" i="36"/>
  <c r="G563" i="36" s="1"/>
  <c r="C563" i="36"/>
  <c r="D563" i="36"/>
  <c r="B564" i="36"/>
  <c r="G564" i="36" s="1"/>
  <c r="C564" i="36"/>
  <c r="D564" i="36"/>
  <c r="E564" i="36" s="1"/>
  <c r="B565" i="36"/>
  <c r="C565" i="36"/>
  <c r="D565" i="36"/>
  <c r="B566" i="36"/>
  <c r="G566" i="36" s="1"/>
  <c r="C566" i="36"/>
  <c r="D566" i="36"/>
  <c r="E566" i="36" s="1"/>
  <c r="B567" i="36"/>
  <c r="C567" i="36"/>
  <c r="D567" i="36"/>
  <c r="B568" i="36"/>
  <c r="G568" i="36" s="1"/>
  <c r="C568" i="36"/>
  <c r="D568" i="36"/>
  <c r="E568" i="36" s="1"/>
  <c r="B569" i="36"/>
  <c r="C569" i="36"/>
  <c r="D569" i="36"/>
  <c r="B570" i="36"/>
  <c r="G570" i="36" s="1"/>
  <c r="C570" i="36"/>
  <c r="D570" i="36"/>
  <c r="F570" i="36" s="1"/>
  <c r="B571" i="36"/>
  <c r="C571" i="36"/>
  <c r="D571" i="36"/>
  <c r="B572" i="36"/>
  <c r="G572" i="36" s="1"/>
  <c r="C572" i="36"/>
  <c r="D572" i="36"/>
  <c r="F572" i="36" s="1"/>
  <c r="B573" i="36"/>
  <c r="G573" i="36" s="1"/>
  <c r="C573" i="36"/>
  <c r="D573" i="36"/>
  <c r="B574" i="36"/>
  <c r="G574" i="36" s="1"/>
  <c r="C574" i="36"/>
  <c r="D574" i="36"/>
  <c r="F574" i="36" s="1"/>
  <c r="B575" i="36"/>
  <c r="C575" i="36"/>
  <c r="D575" i="36"/>
  <c r="B576" i="36"/>
  <c r="G576" i="36" s="1"/>
  <c r="C576" i="36"/>
  <c r="D576" i="36"/>
  <c r="E576" i="36" s="1"/>
  <c r="B577" i="36"/>
  <c r="G577" i="36" s="1"/>
  <c r="C577" i="36"/>
  <c r="D577" i="36"/>
  <c r="B578" i="36"/>
  <c r="G578" i="36" s="1"/>
  <c r="C578" i="36"/>
  <c r="D578" i="36"/>
  <c r="E578" i="36" s="1"/>
  <c r="B579" i="36"/>
  <c r="C579" i="36"/>
  <c r="D579" i="36"/>
  <c r="B580" i="36"/>
  <c r="G580" i="36" s="1"/>
  <c r="C580" i="36"/>
  <c r="D580" i="36"/>
  <c r="E580" i="36" s="1"/>
  <c r="B581" i="36"/>
  <c r="G581" i="36" s="1"/>
  <c r="C581" i="36"/>
  <c r="D581" i="36"/>
  <c r="B582" i="36"/>
  <c r="G582" i="36" s="1"/>
  <c r="C582" i="36"/>
  <c r="D582" i="36"/>
  <c r="F582" i="36" s="1"/>
  <c r="B583" i="36"/>
  <c r="C583" i="36"/>
  <c r="D583" i="36"/>
  <c r="B584" i="36"/>
  <c r="G584" i="36" s="1"/>
  <c r="C584" i="36"/>
  <c r="D584" i="36"/>
  <c r="E584" i="36" s="1"/>
  <c r="B585" i="36"/>
  <c r="C585" i="36"/>
  <c r="D585" i="36"/>
  <c r="B586" i="36"/>
  <c r="G586" i="36" s="1"/>
  <c r="C586" i="36"/>
  <c r="D586" i="36"/>
  <c r="B587" i="36"/>
  <c r="G587" i="36" s="1"/>
  <c r="C587" i="36"/>
  <c r="D587" i="36"/>
  <c r="B588" i="36"/>
  <c r="G588" i="36" s="1"/>
  <c r="C588" i="36"/>
  <c r="D588" i="36"/>
  <c r="B589" i="36"/>
  <c r="C589" i="36"/>
  <c r="D589" i="36"/>
  <c r="B590" i="36"/>
  <c r="G590" i="36" s="1"/>
  <c r="C590" i="36"/>
  <c r="D590" i="36"/>
  <c r="F590" i="36" s="1"/>
  <c r="B591" i="36"/>
  <c r="C591" i="36"/>
  <c r="D591" i="36"/>
  <c r="B592" i="36"/>
  <c r="G592" i="36" s="1"/>
  <c r="C592" i="36"/>
  <c r="D592" i="36"/>
  <c r="F592" i="36" s="1"/>
  <c r="B593" i="36"/>
  <c r="G593" i="36" s="1"/>
  <c r="C593" i="36"/>
  <c r="D593" i="36"/>
  <c r="B594" i="36"/>
  <c r="G594" i="36" s="1"/>
  <c r="C594" i="36"/>
  <c r="D594" i="36"/>
  <c r="F594" i="36" s="1"/>
  <c r="B595" i="36"/>
  <c r="C595" i="36"/>
  <c r="D595" i="36"/>
  <c r="B596" i="36"/>
  <c r="G596" i="36" s="1"/>
  <c r="C596" i="36"/>
  <c r="D596" i="36"/>
  <c r="E596" i="36" s="1"/>
  <c r="B597" i="36"/>
  <c r="G597" i="36" s="1"/>
  <c r="C597" i="36"/>
  <c r="D597" i="36"/>
  <c r="B598" i="36"/>
  <c r="G598" i="36" s="1"/>
  <c r="C598" i="36"/>
  <c r="D598" i="36"/>
  <c r="B599" i="36"/>
  <c r="C599" i="36"/>
  <c r="D599" i="36"/>
  <c r="B600" i="36"/>
  <c r="G600" i="36" s="1"/>
  <c r="C600" i="36"/>
  <c r="D600" i="36"/>
  <c r="F600" i="36" s="1"/>
  <c r="B601" i="36"/>
  <c r="C601" i="36"/>
  <c r="D601" i="36"/>
  <c r="B602" i="36"/>
  <c r="G602" i="36" s="1"/>
  <c r="C602" i="36"/>
  <c r="D602" i="36"/>
  <c r="B603" i="36"/>
  <c r="C603" i="36"/>
  <c r="D603" i="36"/>
  <c r="B604" i="36"/>
  <c r="G604" i="36" s="1"/>
  <c r="C604" i="36"/>
  <c r="D604" i="36"/>
  <c r="F604" i="36" s="1"/>
  <c r="B605" i="36"/>
  <c r="G605" i="36" s="1"/>
  <c r="C605" i="36"/>
  <c r="D605" i="36"/>
  <c r="B606" i="36"/>
  <c r="G606" i="36" s="1"/>
  <c r="C606" i="36"/>
  <c r="D606" i="36"/>
  <c r="B607" i="36"/>
  <c r="C607" i="36"/>
  <c r="D607" i="36"/>
  <c r="B608" i="36"/>
  <c r="G608" i="36" s="1"/>
  <c r="C608" i="36"/>
  <c r="D608" i="36"/>
  <c r="F608" i="36" s="1"/>
  <c r="B609" i="36"/>
  <c r="C609" i="36"/>
  <c r="D609" i="36"/>
  <c r="B610" i="36"/>
  <c r="G610" i="36" s="1"/>
  <c r="C610" i="36"/>
  <c r="D610" i="36"/>
  <c r="F610" i="36" s="1"/>
  <c r="B611" i="36"/>
  <c r="G611" i="36" s="1"/>
  <c r="C611" i="36"/>
  <c r="D611" i="36"/>
  <c r="B612" i="36"/>
  <c r="G612" i="36" s="1"/>
  <c r="C612" i="36"/>
  <c r="D612" i="36"/>
  <c r="E612" i="36" s="1"/>
  <c r="B613" i="36"/>
  <c r="C613" i="36"/>
  <c r="D613" i="36"/>
  <c r="B614" i="36"/>
  <c r="G614" i="36" s="1"/>
  <c r="C614" i="36"/>
  <c r="D614" i="36"/>
  <c r="B615" i="36"/>
  <c r="C615" i="36"/>
  <c r="D615" i="36"/>
  <c r="B616" i="36"/>
  <c r="G616" i="36" s="1"/>
  <c r="C616" i="36"/>
  <c r="D616" i="36"/>
  <c r="B617" i="36"/>
  <c r="G617" i="36" s="1"/>
  <c r="C617" i="36"/>
  <c r="D617" i="36"/>
  <c r="B618" i="36"/>
  <c r="G618" i="36" s="1"/>
  <c r="C618" i="36"/>
  <c r="D618" i="36"/>
  <c r="F618" i="36" s="1"/>
  <c r="B619" i="36"/>
  <c r="G619" i="36" s="1"/>
  <c r="C619" i="36"/>
  <c r="D619" i="36"/>
  <c r="B620" i="36"/>
  <c r="G620" i="36" s="1"/>
  <c r="C620" i="36"/>
  <c r="D620" i="36"/>
  <c r="F620" i="36" s="1"/>
  <c r="B621" i="36"/>
  <c r="C621" i="36"/>
  <c r="D621" i="36"/>
  <c r="B622" i="36"/>
  <c r="G622" i="36" s="1"/>
  <c r="C622" i="36"/>
  <c r="D622" i="36"/>
  <c r="F622" i="36" s="1"/>
  <c r="B623" i="36"/>
  <c r="G623" i="36" s="1"/>
  <c r="C623" i="36"/>
  <c r="D623" i="36"/>
  <c r="B624" i="36"/>
  <c r="G624" i="36" s="1"/>
  <c r="C624" i="36"/>
  <c r="D624" i="36"/>
  <c r="F624" i="36" s="1"/>
  <c r="B625" i="36"/>
  <c r="G625" i="36" s="1"/>
  <c r="C625" i="36"/>
  <c r="D625" i="36"/>
  <c r="B626" i="36"/>
  <c r="G626" i="36" s="1"/>
  <c r="C626" i="36"/>
  <c r="D626" i="36"/>
  <c r="B627" i="36"/>
  <c r="G627" i="36" s="1"/>
  <c r="C627" i="36"/>
  <c r="D627" i="36"/>
  <c r="B628" i="36"/>
  <c r="G628" i="36" s="1"/>
  <c r="C628" i="36"/>
  <c r="D628" i="36"/>
  <c r="E628" i="36" s="1"/>
  <c r="B629" i="36"/>
  <c r="C629" i="36"/>
  <c r="D629" i="36"/>
  <c r="B630" i="36"/>
  <c r="G630" i="36" s="1"/>
  <c r="C630" i="36"/>
  <c r="D630" i="36"/>
  <c r="E630" i="36" s="1"/>
  <c r="B631" i="36"/>
  <c r="G631" i="36" s="1"/>
  <c r="C631" i="36"/>
  <c r="D631" i="36"/>
  <c r="B632" i="36"/>
  <c r="G632" i="36" s="1"/>
  <c r="C632" i="36"/>
  <c r="D632" i="36"/>
  <c r="B633" i="36"/>
  <c r="C633" i="36"/>
  <c r="D633" i="36"/>
  <c r="B634" i="36"/>
  <c r="G634" i="36" s="1"/>
  <c r="C634" i="36"/>
  <c r="D634" i="36"/>
  <c r="F634" i="36" s="1"/>
  <c r="B635" i="36"/>
  <c r="G635" i="36" s="1"/>
  <c r="C635" i="36"/>
  <c r="D635" i="36"/>
  <c r="B636" i="36"/>
  <c r="G636" i="36" s="1"/>
  <c r="C636" i="36"/>
  <c r="D636" i="36"/>
  <c r="E636" i="36" s="1"/>
  <c r="B637" i="36"/>
  <c r="C637" i="36"/>
  <c r="D637" i="36"/>
  <c r="B638" i="36"/>
  <c r="G638" i="36" s="1"/>
  <c r="C638" i="36"/>
  <c r="D638" i="36"/>
  <c r="E638" i="36" s="1"/>
  <c r="B639" i="36"/>
  <c r="G639" i="36" s="1"/>
  <c r="C639" i="36"/>
  <c r="D639" i="36"/>
  <c r="B640" i="36"/>
  <c r="G640" i="36" s="1"/>
  <c r="C640" i="36"/>
  <c r="D640" i="36"/>
  <c r="E640" i="36" s="1"/>
  <c r="B641" i="36"/>
  <c r="C641" i="36"/>
  <c r="D641" i="36"/>
  <c r="B642" i="36"/>
  <c r="G642" i="36" s="1"/>
  <c r="C642" i="36"/>
  <c r="D642" i="36"/>
  <c r="E642" i="36" s="1"/>
  <c r="B643" i="36"/>
  <c r="G643" i="36" s="1"/>
  <c r="C643" i="36"/>
  <c r="D643" i="36"/>
  <c r="B644" i="36"/>
  <c r="G644" i="36" s="1"/>
  <c r="C644" i="36"/>
  <c r="D644" i="36"/>
  <c r="F644" i="36" s="1"/>
  <c r="B645" i="36"/>
  <c r="G645" i="36" s="1"/>
  <c r="C645" i="36"/>
  <c r="D645" i="36"/>
  <c r="B646" i="36"/>
  <c r="G646" i="36" s="1"/>
  <c r="C646" i="36"/>
  <c r="D646" i="36"/>
  <c r="B647" i="36"/>
  <c r="G647" i="36" s="1"/>
  <c r="C647" i="36"/>
  <c r="D647" i="36"/>
  <c r="B648" i="36"/>
  <c r="G648" i="36" s="1"/>
  <c r="C648" i="36"/>
  <c r="D648" i="36"/>
  <c r="E648" i="36" s="1"/>
  <c r="B649" i="36"/>
  <c r="C649" i="36"/>
  <c r="D649" i="36"/>
  <c r="B650" i="36"/>
  <c r="G650" i="36" s="1"/>
  <c r="C650" i="36"/>
  <c r="D650" i="36"/>
  <c r="B651" i="36"/>
  <c r="G651" i="36" s="1"/>
  <c r="C651" i="36"/>
  <c r="D651" i="36"/>
  <c r="B652" i="36"/>
  <c r="G652" i="36" s="1"/>
  <c r="C652" i="36"/>
  <c r="D652" i="36"/>
  <c r="F652" i="36" s="1"/>
  <c r="B653" i="36"/>
  <c r="C653" i="36"/>
  <c r="D653" i="36"/>
  <c r="B654" i="36"/>
  <c r="G654" i="36" s="1"/>
  <c r="C654" i="36"/>
  <c r="D654" i="36"/>
  <c r="F654" i="36" s="1"/>
  <c r="B655" i="36"/>
  <c r="C655" i="36"/>
  <c r="D655" i="36"/>
  <c r="B656" i="36"/>
  <c r="G656" i="36" s="1"/>
  <c r="C656" i="36"/>
  <c r="D656" i="36"/>
  <c r="B657" i="36"/>
  <c r="C657" i="36"/>
  <c r="D657" i="36"/>
  <c r="B658" i="36"/>
  <c r="G658" i="36" s="1"/>
  <c r="C658" i="36"/>
  <c r="D658" i="36"/>
  <c r="F658" i="36" s="1"/>
  <c r="B659" i="36"/>
  <c r="G659" i="36" s="1"/>
  <c r="C659" i="36"/>
  <c r="D659" i="36"/>
  <c r="B660" i="36"/>
  <c r="G660" i="36" s="1"/>
  <c r="C660" i="36"/>
  <c r="D660" i="36"/>
  <c r="F660" i="36" s="1"/>
  <c r="B661" i="36"/>
  <c r="G661" i="36" s="1"/>
  <c r="C661" i="36"/>
  <c r="D661" i="36"/>
  <c r="B662" i="36"/>
  <c r="G662" i="36" s="1"/>
  <c r="C662" i="36"/>
  <c r="D662" i="36"/>
  <c r="F662" i="36" s="1"/>
  <c r="B663" i="36"/>
  <c r="C663" i="36"/>
  <c r="D663" i="36"/>
  <c r="B664" i="36"/>
  <c r="G664" i="36" s="1"/>
  <c r="C664" i="36"/>
  <c r="D664" i="36"/>
  <c r="E664" i="36" s="1"/>
  <c r="B665" i="36"/>
  <c r="G665" i="36" s="1"/>
  <c r="C665" i="36"/>
  <c r="D665" i="36"/>
  <c r="B666" i="36"/>
  <c r="G666" i="36" s="1"/>
  <c r="C666" i="36"/>
  <c r="D666" i="36"/>
  <c r="B667" i="36"/>
  <c r="G667" i="36" s="1"/>
  <c r="C667" i="36"/>
  <c r="D667" i="36"/>
  <c r="B668" i="36"/>
  <c r="G668" i="36" s="1"/>
  <c r="C668" i="36"/>
  <c r="D668" i="36"/>
  <c r="F668" i="36" s="1"/>
  <c r="B669" i="36"/>
  <c r="C669" i="36"/>
  <c r="D669" i="36"/>
  <c r="B670" i="36"/>
  <c r="G670" i="36" s="1"/>
  <c r="C670" i="36"/>
  <c r="D670" i="36"/>
  <c r="B671" i="36"/>
  <c r="G671" i="36" s="1"/>
  <c r="C671" i="36"/>
  <c r="D671" i="36"/>
  <c r="B672" i="36"/>
  <c r="C672" i="36"/>
  <c r="D672" i="36"/>
  <c r="F672" i="36" s="1"/>
  <c r="B673" i="36"/>
  <c r="G673" i="36" s="1"/>
  <c r="C673" i="36"/>
  <c r="D673" i="36"/>
  <c r="B674" i="36"/>
  <c r="G674" i="36" s="1"/>
  <c r="C674" i="36"/>
  <c r="D674" i="36"/>
  <c r="F674" i="36" s="1"/>
  <c r="B675" i="36"/>
  <c r="G675" i="36" s="1"/>
  <c r="C675" i="36"/>
  <c r="D675" i="36"/>
  <c r="B676" i="36"/>
  <c r="G676" i="36" s="1"/>
  <c r="C676" i="36"/>
  <c r="D676" i="36"/>
  <c r="E676" i="36" s="1"/>
  <c r="B677" i="36"/>
  <c r="G677" i="36" s="1"/>
  <c r="C677" i="36"/>
  <c r="D677" i="36"/>
  <c r="B678" i="36"/>
  <c r="G678" i="36" s="1"/>
  <c r="C678" i="36"/>
  <c r="D678" i="36"/>
  <c r="F678" i="36" s="1"/>
  <c r="B679" i="36"/>
  <c r="G679" i="36" s="1"/>
  <c r="C679" i="36"/>
  <c r="D679" i="36"/>
  <c r="B680" i="36"/>
  <c r="G680" i="36" s="1"/>
  <c r="C680" i="36"/>
  <c r="D680" i="36"/>
  <c r="B681" i="36"/>
  <c r="G681" i="36" s="1"/>
  <c r="C681" i="36"/>
  <c r="D681" i="36"/>
  <c r="B682" i="36"/>
  <c r="G682" i="36" s="1"/>
  <c r="C682" i="36"/>
  <c r="D682" i="36"/>
  <c r="E682" i="36" s="1"/>
  <c r="B683" i="36"/>
  <c r="G683" i="36" s="1"/>
  <c r="C683" i="36"/>
  <c r="D683" i="36"/>
  <c r="B684" i="36"/>
  <c r="G684" i="36" s="1"/>
  <c r="C684" i="36"/>
  <c r="D684" i="36"/>
  <c r="E684" i="36" s="1"/>
  <c r="B685" i="36"/>
  <c r="G685" i="36" s="1"/>
  <c r="C685" i="36"/>
  <c r="D685" i="36"/>
  <c r="B686" i="36"/>
  <c r="G686" i="36" s="1"/>
  <c r="C686" i="36"/>
  <c r="D686" i="36"/>
  <c r="B687" i="36"/>
  <c r="C687" i="36"/>
  <c r="D687" i="36"/>
  <c r="B688" i="36"/>
  <c r="G688" i="36" s="1"/>
  <c r="C688" i="36"/>
  <c r="D688" i="36"/>
  <c r="F688" i="36" s="1"/>
  <c r="B689" i="36"/>
  <c r="G689" i="36" s="1"/>
  <c r="C689" i="36"/>
  <c r="D689" i="36"/>
  <c r="B690" i="36"/>
  <c r="G690" i="36" s="1"/>
  <c r="C690" i="36"/>
  <c r="D690" i="36"/>
  <c r="E690" i="36" s="1"/>
  <c r="B691" i="36"/>
  <c r="G691" i="36" s="1"/>
  <c r="C691" i="36"/>
  <c r="D691" i="36"/>
  <c r="B692" i="36"/>
  <c r="G692" i="36" s="1"/>
  <c r="C692" i="36"/>
  <c r="D692" i="36"/>
  <c r="F692" i="36" s="1"/>
  <c r="B693" i="36"/>
  <c r="G693" i="36" s="1"/>
  <c r="C693" i="36"/>
  <c r="D693" i="36"/>
  <c r="B694" i="36"/>
  <c r="G694" i="36" s="1"/>
  <c r="C694" i="36"/>
  <c r="D694" i="36"/>
  <c r="F694" i="36" s="1"/>
  <c r="B695" i="36"/>
  <c r="C695" i="36"/>
  <c r="D695" i="36"/>
  <c r="B696" i="36"/>
  <c r="G696" i="36" s="1"/>
  <c r="C696" i="36"/>
  <c r="D696" i="36"/>
  <c r="B697" i="36"/>
  <c r="G697" i="36" s="1"/>
  <c r="C697" i="36"/>
  <c r="D697" i="36"/>
  <c r="B698" i="36"/>
  <c r="G698" i="36" s="1"/>
  <c r="C698" i="36"/>
  <c r="D698" i="36"/>
  <c r="E698" i="36" s="1"/>
  <c r="B699" i="36"/>
  <c r="G699" i="36" s="1"/>
  <c r="C699" i="36"/>
  <c r="D699" i="36"/>
  <c r="B700" i="36"/>
  <c r="G700" i="36" s="1"/>
  <c r="C700" i="36"/>
  <c r="D700" i="36"/>
  <c r="E700" i="36" s="1"/>
  <c r="B701" i="36"/>
  <c r="G701" i="36" s="1"/>
  <c r="C701" i="36"/>
  <c r="D701" i="36"/>
  <c r="B702" i="36"/>
  <c r="G702" i="36" s="1"/>
  <c r="C702" i="36"/>
  <c r="D702" i="36"/>
  <c r="B703" i="36"/>
  <c r="C703" i="36"/>
  <c r="D703" i="36"/>
  <c r="B704" i="36"/>
  <c r="G704" i="36" s="1"/>
  <c r="C704" i="36"/>
  <c r="D704" i="36"/>
  <c r="F704" i="36" s="1"/>
  <c r="B705" i="36"/>
  <c r="G705" i="36" s="1"/>
  <c r="C705" i="36"/>
  <c r="D705" i="36"/>
  <c r="B706" i="36"/>
  <c r="G706" i="36" s="1"/>
  <c r="C706" i="36"/>
  <c r="D706" i="36"/>
  <c r="B707" i="36"/>
  <c r="G707" i="36" s="1"/>
  <c r="C707" i="36"/>
  <c r="D707" i="36"/>
  <c r="B708" i="36"/>
  <c r="G708" i="36" s="1"/>
  <c r="C708" i="36"/>
  <c r="D708" i="36"/>
  <c r="B709" i="36"/>
  <c r="G709" i="36" s="1"/>
  <c r="C709" i="36"/>
  <c r="D709" i="36"/>
  <c r="B710" i="36"/>
  <c r="G710" i="36" s="1"/>
  <c r="C710" i="36"/>
  <c r="D710" i="36"/>
  <c r="B711" i="36"/>
  <c r="C711" i="36"/>
  <c r="D711" i="36"/>
  <c r="B712" i="36"/>
  <c r="G712" i="36" s="1"/>
  <c r="C712" i="36"/>
  <c r="D712" i="36"/>
  <c r="B713" i="36"/>
  <c r="G713" i="36" s="1"/>
  <c r="C713" i="36"/>
  <c r="D713" i="36"/>
  <c r="B714" i="36"/>
  <c r="G714" i="36" s="1"/>
  <c r="C714" i="36"/>
  <c r="D714" i="36"/>
  <c r="F714" i="36" s="1"/>
  <c r="B715" i="36"/>
  <c r="G715" i="36" s="1"/>
  <c r="C715" i="36"/>
  <c r="D715" i="36"/>
  <c r="B716" i="36"/>
  <c r="G716" i="36" s="1"/>
  <c r="C716" i="36"/>
  <c r="D716" i="36"/>
  <c r="F716" i="36" s="1"/>
  <c r="B717" i="36"/>
  <c r="C717" i="36"/>
  <c r="D717" i="36"/>
  <c r="B718" i="36"/>
  <c r="G718" i="36" s="1"/>
  <c r="C718" i="36"/>
  <c r="D718" i="36"/>
  <c r="F718" i="36" s="1"/>
  <c r="B719" i="36"/>
  <c r="G719" i="36" s="1"/>
  <c r="C719" i="36"/>
  <c r="D719" i="36"/>
  <c r="B720" i="36"/>
  <c r="G720" i="36" s="1"/>
  <c r="C720" i="36"/>
  <c r="D720" i="36"/>
  <c r="E720" i="36" s="1"/>
  <c r="B721" i="36"/>
  <c r="C721" i="36"/>
  <c r="D721" i="36"/>
  <c r="B722" i="36"/>
  <c r="G722" i="36" s="1"/>
  <c r="C722" i="36"/>
  <c r="D722" i="36"/>
  <c r="B723" i="36"/>
  <c r="G723" i="36" s="1"/>
  <c r="C723" i="36"/>
  <c r="D723" i="36"/>
  <c r="B724" i="36"/>
  <c r="G724" i="36" s="1"/>
  <c r="C724" i="36"/>
  <c r="D724" i="36"/>
  <c r="F724" i="36" s="1"/>
  <c r="B725" i="36"/>
  <c r="G725" i="36" s="1"/>
  <c r="C725" i="36"/>
  <c r="D725" i="36"/>
  <c r="B726" i="36"/>
  <c r="G726" i="36" s="1"/>
  <c r="C726" i="36"/>
  <c r="D726" i="36"/>
  <c r="B727" i="36"/>
  <c r="G727" i="36" s="1"/>
  <c r="C727" i="36"/>
  <c r="D727" i="36"/>
  <c r="B728" i="36"/>
  <c r="G728" i="36" s="1"/>
  <c r="C728" i="36"/>
  <c r="D728" i="36"/>
  <c r="F728" i="36" s="1"/>
  <c r="B729" i="36"/>
  <c r="G729" i="36" s="1"/>
  <c r="C729" i="36"/>
  <c r="D729" i="36"/>
  <c r="B730" i="36"/>
  <c r="G730" i="36" s="1"/>
  <c r="C730" i="36"/>
  <c r="D730" i="36"/>
  <c r="F730" i="36" s="1"/>
  <c r="B731" i="36"/>
  <c r="G731" i="36" s="1"/>
  <c r="C731" i="36"/>
  <c r="D731" i="36"/>
  <c r="B732" i="36"/>
  <c r="G732" i="36" s="1"/>
  <c r="C732" i="36"/>
  <c r="D732" i="36"/>
  <c r="B733" i="36"/>
  <c r="G733" i="36" s="1"/>
  <c r="C733" i="36"/>
  <c r="D733" i="36"/>
  <c r="B734" i="36"/>
  <c r="G734" i="36" s="1"/>
  <c r="C734" i="36"/>
  <c r="D734" i="36"/>
  <c r="E734" i="36" s="1"/>
  <c r="B735" i="36"/>
  <c r="G735" i="36" s="1"/>
  <c r="C735" i="36"/>
  <c r="D735" i="36"/>
  <c r="B736" i="36"/>
  <c r="G736" i="36" s="1"/>
  <c r="C736" i="36"/>
  <c r="D736" i="36"/>
  <c r="B737" i="36"/>
  <c r="C737" i="36"/>
  <c r="D737" i="36"/>
  <c r="B738" i="36"/>
  <c r="G738" i="36" s="1"/>
  <c r="C738" i="36"/>
  <c r="D738" i="36"/>
  <c r="B739" i="36"/>
  <c r="G739" i="36" s="1"/>
  <c r="C739" i="36"/>
  <c r="D739" i="36"/>
  <c r="B740" i="36"/>
  <c r="G740" i="36" s="1"/>
  <c r="C740" i="36"/>
  <c r="D740" i="36"/>
  <c r="B741" i="36"/>
  <c r="G741" i="36" s="1"/>
  <c r="C741" i="36"/>
  <c r="D741" i="36"/>
  <c r="B742" i="36"/>
  <c r="G742" i="36" s="1"/>
  <c r="C742" i="36"/>
  <c r="D742" i="36"/>
  <c r="F742" i="36" s="1"/>
  <c r="B743" i="36"/>
  <c r="G743" i="36" s="1"/>
  <c r="C743" i="36"/>
  <c r="D743" i="36"/>
  <c r="B744" i="36"/>
  <c r="G744" i="36" s="1"/>
  <c r="C744" i="36"/>
  <c r="D744" i="36"/>
  <c r="E744" i="36" s="1"/>
  <c r="B745" i="36"/>
  <c r="C745" i="36"/>
  <c r="D745" i="36"/>
  <c r="B746" i="36"/>
  <c r="G746" i="36" s="1"/>
  <c r="C746" i="36"/>
  <c r="D746" i="36"/>
  <c r="F746" i="36" s="1"/>
  <c r="B747" i="36"/>
  <c r="G747" i="36" s="1"/>
  <c r="C747" i="36"/>
  <c r="D747" i="36"/>
  <c r="B748" i="36"/>
  <c r="G748" i="36" s="1"/>
  <c r="C748" i="36"/>
  <c r="D748" i="36"/>
  <c r="B749" i="36"/>
  <c r="C749" i="36"/>
  <c r="D749" i="36"/>
  <c r="B750" i="36"/>
  <c r="G750" i="36" s="1"/>
  <c r="C750" i="36"/>
  <c r="D750" i="36"/>
  <c r="B751" i="36"/>
  <c r="G751" i="36" s="1"/>
  <c r="C751" i="36"/>
  <c r="D751" i="36"/>
  <c r="E751" i="36" s="1"/>
  <c r="B752" i="36"/>
  <c r="G752" i="36" s="1"/>
  <c r="C752" i="36"/>
  <c r="D752" i="36"/>
  <c r="B753" i="36"/>
  <c r="G753" i="36" s="1"/>
  <c r="C753" i="36"/>
  <c r="D753" i="36"/>
  <c r="B754" i="36"/>
  <c r="G754" i="36" s="1"/>
  <c r="C754" i="36"/>
  <c r="D754" i="36"/>
  <c r="E754" i="36" s="1"/>
  <c r="B755" i="36"/>
  <c r="G755" i="36" s="1"/>
  <c r="C755" i="36"/>
  <c r="D755" i="36"/>
  <c r="B756" i="36"/>
  <c r="G756" i="36" s="1"/>
  <c r="C756" i="36"/>
  <c r="D756" i="36"/>
  <c r="B757" i="36"/>
  <c r="G757" i="36" s="1"/>
  <c r="C757" i="36"/>
  <c r="D757" i="36"/>
  <c r="B758" i="36"/>
  <c r="G758" i="36" s="1"/>
  <c r="C758" i="36"/>
  <c r="D758" i="36"/>
  <c r="E758" i="36" s="1"/>
  <c r="B759" i="36"/>
  <c r="G759" i="36" s="1"/>
  <c r="C759" i="36"/>
  <c r="D759" i="36"/>
  <c r="B760" i="36"/>
  <c r="G760" i="36" s="1"/>
  <c r="C760" i="36"/>
  <c r="D760" i="36"/>
  <c r="B761" i="36"/>
  <c r="G761" i="36" s="1"/>
  <c r="C761" i="36"/>
  <c r="D761" i="36"/>
  <c r="B762" i="36"/>
  <c r="G762" i="36" s="1"/>
  <c r="C762" i="36"/>
  <c r="D762" i="36"/>
  <c r="F762" i="36" s="1"/>
  <c r="B763" i="36"/>
  <c r="G763" i="36" s="1"/>
  <c r="C763" i="36"/>
  <c r="D763" i="36"/>
  <c r="B764" i="36"/>
  <c r="G764" i="36" s="1"/>
  <c r="C764" i="36"/>
  <c r="D764" i="36"/>
  <c r="E764" i="36" s="1"/>
  <c r="B765" i="36"/>
  <c r="G765" i="36" s="1"/>
  <c r="C765" i="36"/>
  <c r="D765" i="36"/>
  <c r="B766" i="36"/>
  <c r="G766" i="36" s="1"/>
  <c r="C766" i="36"/>
  <c r="D766" i="36"/>
  <c r="F766" i="36" s="1"/>
  <c r="B767" i="36"/>
  <c r="C767" i="36"/>
  <c r="D767" i="36"/>
  <c r="B768" i="36"/>
  <c r="G768" i="36" s="1"/>
  <c r="C768" i="36"/>
  <c r="D768" i="36"/>
  <c r="B769" i="36"/>
  <c r="G769" i="36" s="1"/>
  <c r="C769" i="36"/>
  <c r="D769" i="36"/>
  <c r="B770" i="36"/>
  <c r="G770" i="36" s="1"/>
  <c r="C770" i="36"/>
  <c r="D770" i="36"/>
  <c r="F770" i="36" s="1"/>
  <c r="B771" i="36"/>
  <c r="G771" i="36" s="1"/>
  <c r="C771" i="36"/>
  <c r="D771" i="36"/>
  <c r="B772" i="36"/>
  <c r="G772" i="36" s="1"/>
  <c r="C772" i="36"/>
  <c r="D772" i="36"/>
  <c r="B773" i="36"/>
  <c r="C773" i="36"/>
  <c r="D773" i="36"/>
  <c r="B774" i="36"/>
  <c r="G774" i="36" s="1"/>
  <c r="C774" i="36"/>
  <c r="D774" i="36"/>
  <c r="B775" i="36"/>
  <c r="C775" i="36"/>
  <c r="D775" i="36"/>
  <c r="B776" i="36"/>
  <c r="G776" i="36" s="1"/>
  <c r="C776" i="36"/>
  <c r="D776" i="36"/>
  <c r="E776" i="36" s="1"/>
  <c r="B777" i="36"/>
  <c r="G777" i="36" s="1"/>
  <c r="C777" i="36"/>
  <c r="D777" i="36"/>
  <c r="B778" i="36"/>
  <c r="G778" i="36" s="1"/>
  <c r="C778" i="36"/>
  <c r="D778" i="36"/>
  <c r="F778" i="36" s="1"/>
  <c r="B779" i="36"/>
  <c r="G779" i="36" s="1"/>
  <c r="C779" i="36"/>
  <c r="D779" i="36"/>
  <c r="B780" i="36"/>
  <c r="G780" i="36" s="1"/>
  <c r="C780" i="36"/>
  <c r="D780" i="36"/>
  <c r="E780" i="36" s="1"/>
  <c r="B781" i="36"/>
  <c r="G781" i="36" s="1"/>
  <c r="C781" i="36"/>
  <c r="D781" i="36"/>
  <c r="B782" i="36"/>
  <c r="G782" i="36" s="1"/>
  <c r="C782" i="36"/>
  <c r="D782" i="36"/>
  <c r="F782" i="36" s="1"/>
  <c r="B783" i="36"/>
  <c r="G783" i="36" s="1"/>
  <c r="C783" i="36"/>
  <c r="D783" i="36"/>
  <c r="B784" i="36"/>
  <c r="G784" i="36" s="1"/>
  <c r="C784" i="36"/>
  <c r="D784" i="36"/>
  <c r="E784" i="36" s="1"/>
  <c r="B785" i="36"/>
  <c r="G785" i="36" s="1"/>
  <c r="C785" i="36"/>
  <c r="D785" i="36"/>
  <c r="B786" i="36"/>
  <c r="G786" i="36" s="1"/>
  <c r="C786" i="36"/>
  <c r="D786" i="36"/>
  <c r="E786" i="36" s="1"/>
  <c r="B787" i="36"/>
  <c r="G787" i="36" s="1"/>
  <c r="C787" i="36"/>
  <c r="D787" i="36"/>
  <c r="B788" i="36"/>
  <c r="G788" i="36" s="1"/>
  <c r="C788" i="36"/>
  <c r="D788" i="36"/>
  <c r="F788" i="36" s="1"/>
  <c r="B789" i="36"/>
  <c r="G789" i="36" s="1"/>
  <c r="C789" i="36"/>
  <c r="D789" i="36"/>
  <c r="B790" i="36"/>
  <c r="G790" i="36" s="1"/>
  <c r="C790" i="36"/>
  <c r="D790" i="36"/>
  <c r="E790" i="36" s="1"/>
  <c r="B791" i="36"/>
  <c r="G791" i="36" s="1"/>
  <c r="C791" i="36"/>
  <c r="D791" i="36"/>
  <c r="B792" i="36"/>
  <c r="G792" i="36" s="1"/>
  <c r="C792" i="36"/>
  <c r="D792" i="36"/>
  <c r="F792" i="36" s="1"/>
  <c r="B793" i="36"/>
  <c r="G793" i="36" s="1"/>
  <c r="C793" i="36"/>
  <c r="D793" i="36"/>
  <c r="B794" i="36"/>
  <c r="G794" i="36" s="1"/>
  <c r="C794" i="36"/>
  <c r="D794" i="36"/>
  <c r="B795" i="36"/>
  <c r="G795" i="36" s="1"/>
  <c r="C795" i="36"/>
  <c r="D795" i="36"/>
  <c r="B796" i="36"/>
  <c r="G796" i="36" s="1"/>
  <c r="C796" i="36"/>
  <c r="D796" i="36"/>
  <c r="B797" i="36"/>
  <c r="G797" i="36" s="1"/>
  <c r="C797" i="36"/>
  <c r="D797" i="36"/>
  <c r="B798" i="36"/>
  <c r="C798" i="36"/>
  <c r="D798" i="36"/>
  <c r="F798" i="36" s="1"/>
  <c r="B799" i="36"/>
  <c r="G799" i="36" s="1"/>
  <c r="C799" i="36"/>
  <c r="D799" i="36"/>
  <c r="B800" i="36"/>
  <c r="G800" i="36" s="1"/>
  <c r="C800" i="36"/>
  <c r="D800" i="36"/>
  <c r="E800" i="36" s="1"/>
  <c r="B801" i="36"/>
  <c r="G801" i="36" s="1"/>
  <c r="C801" i="36"/>
  <c r="D801" i="36"/>
  <c r="B802" i="36"/>
  <c r="G802" i="36" s="1"/>
  <c r="C802" i="36"/>
  <c r="D802" i="36"/>
  <c r="F802" i="36" s="1"/>
  <c r="B803" i="36"/>
  <c r="C803" i="36"/>
  <c r="D803" i="36"/>
  <c r="B804" i="36"/>
  <c r="G804" i="36" s="1"/>
  <c r="C804" i="36"/>
  <c r="D804" i="36"/>
  <c r="F804" i="36" s="1"/>
  <c r="B805" i="36"/>
  <c r="G805" i="36" s="1"/>
  <c r="C805" i="36"/>
  <c r="D805" i="36"/>
  <c r="B806" i="36"/>
  <c r="G806" i="36" s="1"/>
  <c r="C806" i="36"/>
  <c r="D806" i="36"/>
  <c r="B807" i="36"/>
  <c r="G807" i="36" s="1"/>
  <c r="C807" i="36"/>
  <c r="D807" i="36"/>
  <c r="B808" i="36"/>
  <c r="G808" i="36" s="1"/>
  <c r="C808" i="36"/>
  <c r="D808" i="36"/>
  <c r="E808" i="36" s="1"/>
  <c r="B809" i="36"/>
  <c r="G809" i="36" s="1"/>
  <c r="C809" i="36"/>
  <c r="D809" i="36"/>
  <c r="B810" i="36"/>
  <c r="G810" i="36" s="1"/>
  <c r="C810" i="36"/>
  <c r="D810" i="36"/>
  <c r="E810" i="36" s="1"/>
  <c r="B811" i="36"/>
  <c r="G811" i="36" s="1"/>
  <c r="C811" i="36"/>
  <c r="D811" i="36"/>
  <c r="B812" i="36"/>
  <c r="G812" i="36" s="1"/>
  <c r="C812" i="36"/>
  <c r="D812" i="36"/>
  <c r="B813" i="36"/>
  <c r="G813" i="36" s="1"/>
  <c r="C813" i="36"/>
  <c r="D813" i="36"/>
  <c r="B814" i="36"/>
  <c r="G814" i="36" s="1"/>
  <c r="C814" i="36"/>
  <c r="D814" i="36"/>
  <c r="F814" i="36" s="1"/>
  <c r="B815" i="36"/>
  <c r="G815" i="36" s="1"/>
  <c r="C815" i="36"/>
  <c r="D815" i="36"/>
  <c r="B816" i="36"/>
  <c r="G816" i="36" s="1"/>
  <c r="C816" i="36"/>
  <c r="D816" i="36"/>
  <c r="B817" i="36"/>
  <c r="G817" i="36" s="1"/>
  <c r="C817" i="36"/>
  <c r="D817" i="36"/>
  <c r="B818" i="36"/>
  <c r="G818" i="36" s="1"/>
  <c r="C818" i="36"/>
  <c r="D818" i="36"/>
  <c r="F818" i="36" s="1"/>
  <c r="B819" i="36"/>
  <c r="G819" i="36" s="1"/>
  <c r="C819" i="36"/>
  <c r="D819" i="36"/>
  <c r="B820" i="36"/>
  <c r="G820" i="36" s="1"/>
  <c r="C820" i="36"/>
  <c r="D820" i="36"/>
  <c r="E820" i="36" s="1"/>
  <c r="B821" i="36"/>
  <c r="C821" i="36"/>
  <c r="D821" i="36"/>
  <c r="B822" i="36"/>
  <c r="G822" i="36" s="1"/>
  <c r="C822" i="36"/>
  <c r="D822" i="36"/>
  <c r="F822" i="36" s="1"/>
  <c r="B823" i="36"/>
  <c r="G823" i="36" s="1"/>
  <c r="C823" i="36"/>
  <c r="D823" i="36"/>
  <c r="B824" i="36"/>
  <c r="G824" i="36" s="1"/>
  <c r="C824" i="36"/>
  <c r="D824" i="36"/>
  <c r="E824" i="36" s="1"/>
  <c r="B825" i="36"/>
  <c r="G825" i="36" s="1"/>
  <c r="C825" i="36"/>
  <c r="D825" i="36"/>
  <c r="B826" i="36"/>
  <c r="G826" i="36" s="1"/>
  <c r="C826" i="36"/>
  <c r="D826" i="36"/>
  <c r="F826" i="36" s="1"/>
  <c r="B827" i="36"/>
  <c r="C827" i="36"/>
  <c r="D827" i="36"/>
  <c r="B828" i="36"/>
  <c r="G828" i="36" s="1"/>
  <c r="C828" i="36"/>
  <c r="D828" i="36"/>
  <c r="F828" i="36" s="1"/>
  <c r="B829" i="36"/>
  <c r="G829" i="36" s="1"/>
  <c r="C829" i="36"/>
  <c r="D829" i="36"/>
  <c r="B830" i="36"/>
  <c r="G830" i="36" s="1"/>
  <c r="C830" i="36"/>
  <c r="D830" i="36"/>
  <c r="B831" i="36"/>
  <c r="G831" i="36" s="1"/>
  <c r="C831" i="36"/>
  <c r="D831" i="36"/>
  <c r="B832" i="36"/>
  <c r="G832" i="36" s="1"/>
  <c r="C832" i="36"/>
  <c r="D832" i="36"/>
  <c r="F832" i="36" s="1"/>
  <c r="B833" i="36"/>
  <c r="G833" i="36" s="1"/>
  <c r="C833" i="36"/>
  <c r="D833" i="36"/>
  <c r="B834" i="36"/>
  <c r="G834" i="36" s="1"/>
  <c r="C834" i="36"/>
  <c r="D834" i="36"/>
  <c r="E834" i="36" s="1"/>
  <c r="B835" i="36"/>
  <c r="G835" i="36" s="1"/>
  <c r="C835" i="36"/>
  <c r="D835" i="36"/>
  <c r="B836" i="36"/>
  <c r="G836" i="36" s="1"/>
  <c r="C836" i="36"/>
  <c r="D836" i="36"/>
  <c r="F836" i="36" s="1"/>
  <c r="B837" i="36"/>
  <c r="G837" i="36" s="1"/>
  <c r="C837" i="36"/>
  <c r="D837" i="36"/>
  <c r="B838" i="36"/>
  <c r="G838" i="36" s="1"/>
  <c r="C838" i="36"/>
  <c r="D838" i="36"/>
  <c r="F838" i="36" s="1"/>
  <c r="B839" i="36"/>
  <c r="G839" i="36" s="1"/>
  <c r="C839" i="36"/>
  <c r="D839" i="36"/>
  <c r="B840" i="36"/>
  <c r="G840" i="36" s="1"/>
  <c r="C840" i="36"/>
  <c r="D840" i="36"/>
  <c r="B841" i="36"/>
  <c r="G841" i="36" s="1"/>
  <c r="C841" i="36"/>
  <c r="D841" i="36"/>
  <c r="B842" i="36"/>
  <c r="G842" i="36" s="1"/>
  <c r="C842" i="36"/>
  <c r="D842" i="36"/>
  <c r="F842" i="36" s="1"/>
  <c r="B843" i="36"/>
  <c r="G843" i="36" s="1"/>
  <c r="C843" i="36"/>
  <c r="D843" i="36"/>
  <c r="B844" i="36"/>
  <c r="G844" i="36" s="1"/>
  <c r="C844" i="36"/>
  <c r="D844" i="36"/>
  <c r="E844" i="36" s="1"/>
  <c r="B845" i="36"/>
  <c r="G845" i="36" s="1"/>
  <c r="C845" i="36"/>
  <c r="D845" i="36"/>
  <c r="B846" i="36"/>
  <c r="G846" i="36" s="1"/>
  <c r="C846" i="36"/>
  <c r="D846" i="36"/>
  <c r="B847" i="36"/>
  <c r="G847" i="36" s="1"/>
  <c r="C847" i="36"/>
  <c r="D847" i="36"/>
  <c r="B848" i="36"/>
  <c r="G848" i="36" s="1"/>
  <c r="C848" i="36"/>
  <c r="D848" i="36"/>
  <c r="B849" i="36"/>
  <c r="G849" i="36" s="1"/>
  <c r="C849" i="36"/>
  <c r="D849" i="36"/>
  <c r="B850" i="36"/>
  <c r="G850" i="36" s="1"/>
  <c r="C850" i="36"/>
  <c r="D850" i="36"/>
  <c r="F850" i="36" s="1"/>
  <c r="B851" i="36"/>
  <c r="G851" i="36" s="1"/>
  <c r="C851" i="36"/>
  <c r="D851" i="36"/>
  <c r="B852" i="36"/>
  <c r="G852" i="36" s="1"/>
  <c r="C852" i="36"/>
  <c r="D852" i="36"/>
  <c r="E852" i="36" s="1"/>
  <c r="B853" i="36"/>
  <c r="G853" i="36" s="1"/>
  <c r="C853" i="36"/>
  <c r="D853" i="36"/>
  <c r="B854" i="36"/>
  <c r="G854" i="36" s="1"/>
  <c r="C854" i="36"/>
  <c r="D854" i="36"/>
  <c r="B855" i="36"/>
  <c r="G855" i="36" s="1"/>
  <c r="C855" i="36"/>
  <c r="D855" i="36"/>
  <c r="B856" i="36"/>
  <c r="G856" i="36" s="1"/>
  <c r="C856" i="36"/>
  <c r="D856" i="36"/>
  <c r="F856" i="36" s="1"/>
  <c r="B857" i="36"/>
  <c r="G857" i="36" s="1"/>
  <c r="C857" i="36"/>
  <c r="D857" i="36"/>
  <c r="B858" i="36"/>
  <c r="G858" i="36" s="1"/>
  <c r="C858" i="36"/>
  <c r="D858" i="36"/>
  <c r="B859" i="36"/>
  <c r="G859" i="36" s="1"/>
  <c r="C859" i="36"/>
  <c r="D859" i="36"/>
  <c r="B860" i="36"/>
  <c r="G860" i="36" s="1"/>
  <c r="C860" i="36"/>
  <c r="D860" i="36"/>
  <c r="F860" i="36" s="1"/>
  <c r="B861" i="36"/>
  <c r="G861" i="36" s="1"/>
  <c r="C861" i="36"/>
  <c r="D861" i="36"/>
  <c r="B862" i="36"/>
  <c r="G862" i="36" s="1"/>
  <c r="C862" i="36"/>
  <c r="D862" i="36"/>
  <c r="B863" i="36"/>
  <c r="G863" i="36" s="1"/>
  <c r="C863" i="36"/>
  <c r="D863" i="36"/>
  <c r="B864" i="36"/>
  <c r="G864" i="36" s="1"/>
  <c r="C864" i="36"/>
  <c r="D864" i="36"/>
  <c r="E864" i="36" s="1"/>
  <c r="B865" i="36"/>
  <c r="G865" i="36" s="1"/>
  <c r="C865" i="36"/>
  <c r="D865" i="36"/>
  <c r="B866" i="36"/>
  <c r="G866" i="36" s="1"/>
  <c r="C866" i="36"/>
  <c r="D866" i="36"/>
  <c r="E866" i="36" s="1"/>
  <c r="B867" i="36"/>
  <c r="G867" i="36" s="1"/>
  <c r="C867" i="36"/>
  <c r="D867" i="36"/>
  <c r="B868" i="36"/>
  <c r="G868" i="36" s="1"/>
  <c r="C868" i="36"/>
  <c r="D868" i="36"/>
  <c r="E868" i="36" s="1"/>
  <c r="B869" i="36"/>
  <c r="G869" i="36" s="1"/>
  <c r="C869" i="36"/>
  <c r="D869" i="36"/>
  <c r="B870" i="36"/>
  <c r="G870" i="36" s="1"/>
  <c r="C870" i="36"/>
  <c r="D870" i="36"/>
  <c r="F870" i="36" s="1"/>
  <c r="B871" i="36"/>
  <c r="G871" i="36" s="1"/>
  <c r="C871" i="36"/>
  <c r="D871" i="36"/>
  <c r="B872" i="36"/>
  <c r="G872" i="36" s="1"/>
  <c r="C872" i="36"/>
  <c r="D872" i="36"/>
  <c r="B873" i="36"/>
  <c r="G873" i="36" s="1"/>
  <c r="C873" i="36"/>
  <c r="D873" i="36"/>
  <c r="B874" i="36"/>
  <c r="G874" i="36" s="1"/>
  <c r="C874" i="36"/>
  <c r="D874" i="36"/>
  <c r="F874" i="36" s="1"/>
  <c r="B875" i="36"/>
  <c r="G875" i="36" s="1"/>
  <c r="C875" i="36"/>
  <c r="D875" i="36"/>
  <c r="B876" i="36"/>
  <c r="G876" i="36" s="1"/>
  <c r="C876" i="36"/>
  <c r="D876" i="36"/>
  <c r="E876" i="36" s="1"/>
  <c r="B877" i="36"/>
  <c r="G877" i="36" s="1"/>
  <c r="C877" i="36"/>
  <c r="D877" i="36"/>
  <c r="B878" i="36"/>
  <c r="G878" i="36" s="1"/>
  <c r="C878" i="36"/>
  <c r="D878" i="36"/>
  <c r="F878" i="36" s="1"/>
  <c r="B879" i="36"/>
  <c r="G879" i="36" s="1"/>
  <c r="C879" i="36"/>
  <c r="D879" i="36"/>
  <c r="B880" i="36"/>
  <c r="G880" i="36" s="1"/>
  <c r="C880" i="36"/>
  <c r="D880" i="36"/>
  <c r="F880" i="36" s="1"/>
  <c r="B881" i="36"/>
  <c r="G881" i="36" s="1"/>
  <c r="C881" i="36"/>
  <c r="D881" i="36"/>
  <c r="B882" i="36"/>
  <c r="G882" i="36" s="1"/>
  <c r="C882" i="36"/>
  <c r="D882" i="36"/>
  <c r="F882" i="36" s="1"/>
  <c r="B883" i="36"/>
  <c r="G883" i="36" s="1"/>
  <c r="C883" i="36"/>
  <c r="D883" i="36"/>
  <c r="B884" i="36"/>
  <c r="G884" i="36" s="1"/>
  <c r="C884" i="36"/>
  <c r="D884" i="36"/>
  <c r="F884" i="36" s="1"/>
  <c r="B885" i="36"/>
  <c r="C885" i="36"/>
  <c r="D885" i="36"/>
  <c r="B886" i="36"/>
  <c r="G886" i="36" s="1"/>
  <c r="C886" i="36"/>
  <c r="D886" i="36"/>
  <c r="B887" i="36"/>
  <c r="G887" i="36" s="1"/>
  <c r="C887" i="36"/>
  <c r="D887" i="36"/>
  <c r="B888" i="36"/>
  <c r="G888" i="36" s="1"/>
  <c r="C888" i="36"/>
  <c r="D888" i="36"/>
  <c r="F888" i="36" s="1"/>
  <c r="B889" i="36"/>
  <c r="G889" i="36" s="1"/>
  <c r="C889" i="36"/>
  <c r="D889" i="36"/>
  <c r="B890" i="36"/>
  <c r="G890" i="36" s="1"/>
  <c r="C890" i="36"/>
  <c r="D890" i="36"/>
  <c r="B891" i="36"/>
  <c r="G891" i="36" s="1"/>
  <c r="C891" i="36"/>
  <c r="D891" i="36"/>
  <c r="B892" i="36"/>
  <c r="G892" i="36" s="1"/>
  <c r="C892" i="36"/>
  <c r="D892" i="36"/>
  <c r="E892" i="36" s="1"/>
  <c r="B893" i="36"/>
  <c r="G893" i="36" s="1"/>
  <c r="C893" i="36"/>
  <c r="D893" i="36"/>
  <c r="B894" i="36"/>
  <c r="G894" i="36" s="1"/>
  <c r="C894" i="36"/>
  <c r="D894" i="36"/>
  <c r="F894" i="36" s="1"/>
  <c r="B895" i="36"/>
  <c r="G895" i="36" s="1"/>
  <c r="C895" i="36"/>
  <c r="D895" i="36"/>
  <c r="B896" i="36"/>
  <c r="G896" i="36" s="1"/>
  <c r="C896" i="36"/>
  <c r="D896" i="36"/>
  <c r="B897" i="36"/>
  <c r="G897" i="36" s="1"/>
  <c r="C897" i="36"/>
  <c r="D897" i="36"/>
  <c r="B898" i="36"/>
  <c r="G898" i="36" s="1"/>
  <c r="C898" i="36"/>
  <c r="D898" i="36"/>
  <c r="F898" i="36" s="1"/>
  <c r="B899" i="36"/>
  <c r="G899" i="36" s="1"/>
  <c r="C899" i="36"/>
  <c r="D899" i="36"/>
  <c r="B900" i="36"/>
  <c r="G900" i="36" s="1"/>
  <c r="C900" i="36"/>
  <c r="D900" i="36"/>
  <c r="F900" i="36" s="1"/>
  <c r="B901" i="36"/>
  <c r="G901" i="36" s="1"/>
  <c r="C901" i="36"/>
  <c r="D901" i="36"/>
  <c r="B902" i="36"/>
  <c r="G902" i="36" s="1"/>
  <c r="C902" i="36"/>
  <c r="D902" i="36"/>
  <c r="F902" i="36" s="1"/>
  <c r="B903" i="36"/>
  <c r="C903" i="36"/>
  <c r="D903" i="36"/>
  <c r="B904" i="36"/>
  <c r="G904" i="36" s="1"/>
  <c r="C904" i="36"/>
  <c r="D904" i="36"/>
  <c r="B905" i="36"/>
  <c r="G905" i="36" s="1"/>
  <c r="C905" i="36"/>
  <c r="D905" i="36"/>
  <c r="B906" i="36"/>
  <c r="G906" i="36" s="1"/>
  <c r="C906" i="36"/>
  <c r="D906" i="36"/>
  <c r="E906" i="36" s="1"/>
  <c r="B907" i="36"/>
  <c r="C907" i="36"/>
  <c r="D907" i="36"/>
  <c r="B908" i="36"/>
  <c r="G908" i="36" s="1"/>
  <c r="C908" i="36"/>
  <c r="D908" i="36"/>
  <c r="F908" i="36" s="1"/>
  <c r="B909" i="36"/>
  <c r="G909" i="36" s="1"/>
  <c r="C909" i="36"/>
  <c r="D909" i="36"/>
  <c r="B910" i="36"/>
  <c r="G910" i="36" s="1"/>
  <c r="C910" i="36"/>
  <c r="D910" i="36"/>
  <c r="E910" i="36" s="1"/>
  <c r="B911" i="36"/>
  <c r="C911" i="36"/>
  <c r="D911" i="36"/>
  <c r="B912" i="36"/>
  <c r="G912" i="36" s="1"/>
  <c r="C912" i="36"/>
  <c r="D912" i="36"/>
  <c r="F912" i="36" s="1"/>
  <c r="B913" i="36"/>
  <c r="G913" i="36" s="1"/>
  <c r="C913" i="36"/>
  <c r="D913" i="36"/>
  <c r="B914" i="36"/>
  <c r="G914" i="36" s="1"/>
  <c r="C914" i="36"/>
  <c r="D914" i="36"/>
  <c r="F914" i="36" s="1"/>
  <c r="B915" i="36"/>
  <c r="C915" i="36"/>
  <c r="D915" i="36"/>
  <c r="B916" i="36"/>
  <c r="G916" i="36" s="1"/>
  <c r="C916" i="36"/>
  <c r="D916" i="36"/>
  <c r="F916" i="36" s="1"/>
  <c r="B917" i="36"/>
  <c r="G917" i="36" s="1"/>
  <c r="C917" i="36"/>
  <c r="D917" i="36"/>
  <c r="B918" i="36"/>
  <c r="G918" i="36" s="1"/>
  <c r="C918" i="36"/>
  <c r="D918" i="36"/>
  <c r="F918" i="36" s="1"/>
  <c r="B919" i="36"/>
  <c r="G919" i="36" s="1"/>
  <c r="C919" i="36"/>
  <c r="D919" i="36"/>
  <c r="B920" i="36"/>
  <c r="G920" i="36" s="1"/>
  <c r="C920" i="36"/>
  <c r="D920" i="36"/>
  <c r="E920" i="36" s="1"/>
  <c r="B921" i="36"/>
  <c r="G921" i="36" s="1"/>
  <c r="C921" i="36"/>
  <c r="D921" i="36"/>
  <c r="B922" i="36"/>
  <c r="G922" i="36" s="1"/>
  <c r="C922" i="36"/>
  <c r="D922" i="36"/>
  <c r="E922" i="36" s="1"/>
  <c r="B923" i="36"/>
  <c r="G923" i="36" s="1"/>
  <c r="C923" i="36"/>
  <c r="D923" i="36"/>
  <c r="B924" i="36"/>
  <c r="G924" i="36" s="1"/>
  <c r="C924" i="36"/>
  <c r="D924" i="36"/>
  <c r="B925" i="36"/>
  <c r="C925" i="36"/>
  <c r="D925" i="36"/>
  <c r="B926" i="36"/>
  <c r="G926" i="36" s="1"/>
  <c r="C926" i="36"/>
  <c r="D926" i="36"/>
  <c r="B927" i="36"/>
  <c r="G927" i="36" s="1"/>
  <c r="C927" i="36"/>
  <c r="D927" i="36"/>
  <c r="B928" i="36"/>
  <c r="G928" i="36" s="1"/>
  <c r="C928" i="36"/>
  <c r="D928" i="36"/>
  <c r="F928" i="36" s="1"/>
  <c r="B929" i="36"/>
  <c r="C929" i="36"/>
  <c r="D929" i="36"/>
  <c r="B930" i="36"/>
  <c r="G930" i="36" s="1"/>
  <c r="C930" i="36"/>
  <c r="D930" i="36"/>
  <c r="B931" i="36"/>
  <c r="G931" i="36" s="1"/>
  <c r="C931" i="36"/>
  <c r="D931" i="36"/>
  <c r="B932" i="36"/>
  <c r="G932" i="36" s="1"/>
  <c r="C932" i="36"/>
  <c r="D932" i="36"/>
  <c r="F932" i="36" s="1"/>
  <c r="B933" i="36"/>
  <c r="G933" i="36" s="1"/>
  <c r="C933" i="36"/>
  <c r="D933" i="36"/>
  <c r="B934" i="36"/>
  <c r="G934" i="36" s="1"/>
  <c r="C934" i="36"/>
  <c r="D934" i="36"/>
  <c r="F934" i="36" s="1"/>
  <c r="B935" i="36"/>
  <c r="G935" i="36" s="1"/>
  <c r="C935" i="36"/>
  <c r="D935" i="36"/>
  <c r="B936" i="36"/>
  <c r="G936" i="36" s="1"/>
  <c r="C936" i="36"/>
  <c r="D936" i="36"/>
  <c r="F936" i="36" s="1"/>
  <c r="B937" i="36"/>
  <c r="C937" i="36"/>
  <c r="D937" i="36"/>
  <c r="B938" i="36"/>
  <c r="G938" i="36" s="1"/>
  <c r="C938" i="36"/>
  <c r="D938" i="36"/>
  <c r="B939" i="36"/>
  <c r="G939" i="36" s="1"/>
  <c r="C939" i="36"/>
  <c r="D939" i="36"/>
  <c r="B940" i="36"/>
  <c r="G940" i="36" s="1"/>
  <c r="C940" i="36"/>
  <c r="D940" i="36"/>
  <c r="E940" i="36" s="1"/>
  <c r="B941" i="36"/>
  <c r="C941" i="36"/>
  <c r="D941" i="36"/>
  <c r="B942" i="36"/>
  <c r="G942" i="36" s="1"/>
  <c r="C942" i="36"/>
  <c r="D942" i="36"/>
  <c r="B943" i="36"/>
  <c r="G943" i="36" s="1"/>
  <c r="C943" i="36"/>
  <c r="D943" i="36"/>
  <c r="B944" i="36"/>
  <c r="G944" i="36" s="1"/>
  <c r="C944" i="36"/>
  <c r="D944" i="36"/>
  <c r="B945" i="36"/>
  <c r="C945" i="36"/>
  <c r="D945" i="36"/>
  <c r="B946" i="36"/>
  <c r="G946" i="36" s="1"/>
  <c r="C946" i="36"/>
  <c r="D946" i="36"/>
  <c r="E946" i="36" s="1"/>
  <c r="B947" i="36"/>
  <c r="G947" i="36" s="1"/>
  <c r="C947" i="36"/>
  <c r="D947" i="36"/>
  <c r="B948" i="36"/>
  <c r="G948" i="36" s="1"/>
  <c r="C948" i="36"/>
  <c r="D948" i="36"/>
  <c r="E948" i="36" s="1"/>
  <c r="B949" i="36"/>
  <c r="C949" i="36"/>
  <c r="D949" i="36"/>
  <c r="B950" i="36"/>
  <c r="G950" i="36" s="1"/>
  <c r="C950" i="36"/>
  <c r="D950" i="36"/>
  <c r="F950" i="36" s="1"/>
  <c r="B951" i="36"/>
  <c r="G951" i="36" s="1"/>
  <c r="C951" i="36"/>
  <c r="D951" i="36"/>
  <c r="B952" i="36"/>
  <c r="G952" i="36" s="1"/>
  <c r="C952" i="36"/>
  <c r="D952" i="36"/>
  <c r="F952" i="36" s="1"/>
  <c r="B953" i="36"/>
  <c r="C953" i="36"/>
  <c r="D953" i="36"/>
  <c r="B954" i="36"/>
  <c r="G954" i="36" s="1"/>
  <c r="C954" i="36"/>
  <c r="D954" i="36"/>
  <c r="B955" i="36"/>
  <c r="G955" i="36" s="1"/>
  <c r="C955" i="36"/>
  <c r="D955" i="36"/>
  <c r="B956" i="36"/>
  <c r="G956" i="36" s="1"/>
  <c r="C956" i="36"/>
  <c r="D956" i="36"/>
  <c r="F956" i="36" s="1"/>
  <c r="B957" i="36"/>
  <c r="G957" i="36" s="1"/>
  <c r="C957" i="36"/>
  <c r="D957" i="36"/>
  <c r="B958" i="36"/>
  <c r="G958" i="36" s="1"/>
  <c r="C958" i="36"/>
  <c r="D958" i="36"/>
  <c r="B959" i="36"/>
  <c r="G959" i="36" s="1"/>
  <c r="C959" i="36"/>
  <c r="D959" i="36"/>
  <c r="B960" i="36"/>
  <c r="G960" i="36" s="1"/>
  <c r="C960" i="36"/>
  <c r="D960" i="36"/>
  <c r="F960" i="36" s="1"/>
  <c r="B961" i="36"/>
  <c r="C961" i="36"/>
  <c r="D961" i="36"/>
  <c r="B962" i="36"/>
  <c r="G962" i="36" s="1"/>
  <c r="C962" i="36"/>
  <c r="D962" i="36"/>
  <c r="F962" i="36" s="1"/>
  <c r="B963" i="36"/>
  <c r="G963" i="36" s="1"/>
  <c r="C963" i="36"/>
  <c r="D963" i="36"/>
  <c r="B964" i="36"/>
  <c r="G964" i="36" s="1"/>
  <c r="C964" i="36"/>
  <c r="D964" i="36"/>
  <c r="B965" i="36"/>
  <c r="C965" i="36"/>
  <c r="D965" i="36"/>
  <c r="B966" i="36"/>
  <c r="G966" i="36" s="1"/>
  <c r="C966" i="36"/>
  <c r="D966" i="36"/>
  <c r="E966" i="36" s="1"/>
  <c r="B967" i="36"/>
  <c r="G967" i="36" s="1"/>
  <c r="C967" i="36"/>
  <c r="D967" i="36"/>
  <c r="B968" i="36"/>
  <c r="G968" i="36" s="1"/>
  <c r="C968" i="36"/>
  <c r="D968" i="36"/>
  <c r="F968" i="36" s="1"/>
  <c r="B969" i="36"/>
  <c r="C969" i="36"/>
  <c r="D969" i="36"/>
  <c r="B970" i="36"/>
  <c r="G970" i="36" s="1"/>
  <c r="C970" i="36"/>
  <c r="D970" i="36"/>
  <c r="B971" i="36"/>
  <c r="G971" i="36" s="1"/>
  <c r="C971" i="36"/>
  <c r="D971" i="36"/>
  <c r="B972" i="36"/>
  <c r="G972" i="36" s="1"/>
  <c r="C972" i="36"/>
  <c r="D972" i="36"/>
  <c r="E972" i="36" s="1"/>
  <c r="B973" i="36"/>
  <c r="C973" i="36"/>
  <c r="D973" i="36"/>
  <c r="B974" i="36"/>
  <c r="G974" i="36" s="1"/>
  <c r="C974" i="36"/>
  <c r="D974" i="36"/>
  <c r="F974" i="36" s="1"/>
  <c r="B975" i="36"/>
  <c r="G975" i="36" s="1"/>
  <c r="C975" i="36"/>
  <c r="D975" i="36"/>
  <c r="B976" i="36"/>
  <c r="G976" i="36" s="1"/>
  <c r="C976" i="36"/>
  <c r="D976" i="36"/>
  <c r="F976" i="36" s="1"/>
  <c r="B977" i="36"/>
  <c r="G977" i="36" s="1"/>
  <c r="C977" i="36"/>
  <c r="D977" i="36"/>
  <c r="B978" i="36"/>
  <c r="G978" i="36" s="1"/>
  <c r="C978" i="36"/>
  <c r="D978" i="36"/>
  <c r="E978" i="36" s="1"/>
  <c r="B979" i="36"/>
  <c r="G979" i="36" s="1"/>
  <c r="C979" i="36"/>
  <c r="D979" i="36"/>
  <c r="B980" i="36"/>
  <c r="G980" i="36" s="1"/>
  <c r="C980" i="36"/>
  <c r="D980" i="36"/>
  <c r="F980" i="36" s="1"/>
  <c r="B981" i="36"/>
  <c r="C981" i="36"/>
  <c r="D981" i="36"/>
  <c r="B982" i="36"/>
  <c r="G982" i="36" s="1"/>
  <c r="C982" i="36"/>
  <c r="D982" i="36"/>
  <c r="B983" i="36"/>
  <c r="G983" i="36" s="1"/>
  <c r="C983" i="36"/>
  <c r="D983" i="36"/>
  <c r="B984" i="36"/>
  <c r="G984" i="36" s="1"/>
  <c r="C984" i="36"/>
  <c r="D984" i="36"/>
  <c r="F984" i="36" s="1"/>
  <c r="B985" i="36"/>
  <c r="C985" i="36"/>
  <c r="D985" i="36"/>
  <c r="B986" i="36"/>
  <c r="G986" i="36" s="1"/>
  <c r="C986" i="36"/>
  <c r="D986" i="36"/>
  <c r="B987" i="36"/>
  <c r="G987" i="36" s="1"/>
  <c r="C987" i="36"/>
  <c r="D987" i="36"/>
  <c r="B988" i="36"/>
  <c r="G988" i="36" s="1"/>
  <c r="C988" i="36"/>
  <c r="D988" i="36"/>
  <c r="B989" i="36"/>
  <c r="C989" i="36"/>
  <c r="D989" i="36"/>
  <c r="B990" i="36"/>
  <c r="G990" i="36" s="1"/>
  <c r="C990" i="36"/>
  <c r="D990" i="36"/>
  <c r="E990" i="36" s="1"/>
  <c r="B991" i="36"/>
  <c r="G991" i="36" s="1"/>
  <c r="C991" i="36"/>
  <c r="D991" i="36"/>
  <c r="B992" i="36"/>
  <c r="G992" i="36" s="1"/>
  <c r="C992" i="36"/>
  <c r="D992" i="36"/>
  <c r="B993" i="36"/>
  <c r="C993" i="36"/>
  <c r="D993" i="36"/>
  <c r="B994" i="36"/>
  <c r="G994" i="36" s="1"/>
  <c r="C994" i="36"/>
  <c r="D994" i="36"/>
  <c r="B995" i="36"/>
  <c r="G995" i="36" s="1"/>
  <c r="C995" i="36"/>
  <c r="D995" i="36"/>
  <c r="B996" i="36"/>
  <c r="G996" i="36" s="1"/>
  <c r="C996" i="36"/>
  <c r="D996" i="36"/>
  <c r="B997" i="36"/>
  <c r="C997" i="36"/>
  <c r="D997" i="36"/>
  <c r="B998" i="36"/>
  <c r="G998" i="36" s="1"/>
  <c r="C998" i="36"/>
  <c r="D998" i="36"/>
  <c r="B999" i="36"/>
  <c r="G999" i="36" s="1"/>
  <c r="C999" i="36"/>
  <c r="D999" i="36"/>
  <c r="B1000" i="36"/>
  <c r="G1000" i="36" s="1"/>
  <c r="C1000" i="36"/>
  <c r="D1000" i="36"/>
  <c r="E1000" i="36" s="1"/>
  <c r="B1001" i="36"/>
  <c r="G1001" i="36" s="1"/>
  <c r="C1001" i="36"/>
  <c r="D1001" i="36"/>
  <c r="B1002" i="36"/>
  <c r="G1002" i="36" s="1"/>
  <c r="C1002" i="36"/>
  <c r="D1002" i="36"/>
  <c r="E1002" i="36" s="1"/>
  <c r="B1003" i="36"/>
  <c r="G1003" i="36" s="1"/>
  <c r="C1003" i="36"/>
  <c r="D1003" i="36"/>
  <c r="B1004" i="36"/>
  <c r="G1004" i="36" s="1"/>
  <c r="C1004" i="36"/>
  <c r="D1004" i="36"/>
  <c r="F1004" i="36" s="1"/>
  <c r="B1005" i="36"/>
  <c r="C1005" i="36"/>
  <c r="D1005" i="36"/>
  <c r="B1006" i="36"/>
  <c r="G1006" i="36" s="1"/>
  <c r="C1006" i="36"/>
  <c r="D1006" i="36"/>
  <c r="B1007" i="36"/>
  <c r="G1007" i="36" s="1"/>
  <c r="C1007" i="36"/>
  <c r="D1007" i="36"/>
  <c r="B1008" i="36"/>
  <c r="G1008" i="36" s="1"/>
  <c r="C1008" i="36"/>
  <c r="D1008" i="36"/>
  <c r="F1008" i="36" s="1"/>
  <c r="B1009" i="36"/>
  <c r="C1009" i="36"/>
  <c r="D1009" i="36"/>
  <c r="B1010" i="36"/>
  <c r="G1010" i="36" s="1"/>
  <c r="C1010" i="36"/>
  <c r="D1010" i="36"/>
  <c r="B1011" i="36"/>
  <c r="G1011" i="36" s="1"/>
  <c r="C1011" i="36"/>
  <c r="D1011" i="36"/>
  <c r="E1011" i="36" s="1"/>
  <c r="B1012" i="36"/>
  <c r="G1012" i="36" s="1"/>
  <c r="C1012" i="36"/>
  <c r="D1012" i="36"/>
  <c r="E1012" i="36" s="1"/>
  <c r="B1013" i="36"/>
  <c r="C1013" i="36"/>
  <c r="D1013" i="36"/>
  <c r="B1014" i="36"/>
  <c r="G1014" i="36" s="1"/>
  <c r="C1014" i="36"/>
  <c r="D1014" i="36"/>
  <c r="E1014" i="36" s="1"/>
  <c r="B1015" i="36"/>
  <c r="G1015" i="36" s="1"/>
  <c r="C1015" i="36"/>
  <c r="D1015" i="36"/>
  <c r="B1016" i="36"/>
  <c r="G1016" i="36" s="1"/>
  <c r="C1016" i="36"/>
  <c r="D1016" i="36"/>
  <c r="B1017" i="36"/>
  <c r="C1017" i="36"/>
  <c r="D1017" i="36"/>
  <c r="B1018" i="36"/>
  <c r="G1018" i="36" s="1"/>
  <c r="C1018" i="36"/>
  <c r="D1018" i="36"/>
  <c r="B1019" i="36"/>
  <c r="G1019" i="36" s="1"/>
  <c r="C1019" i="36"/>
  <c r="D1019" i="36"/>
  <c r="B1020" i="36"/>
  <c r="G1020" i="36" s="1"/>
  <c r="C1020" i="36"/>
  <c r="D1020" i="36"/>
  <c r="E1020" i="36" s="1"/>
  <c r="B1021" i="36"/>
  <c r="G1021" i="36" s="1"/>
  <c r="C1021" i="36"/>
  <c r="D1021" i="36"/>
  <c r="B1022" i="36"/>
  <c r="G1022" i="36" s="1"/>
  <c r="C1022" i="36"/>
  <c r="D1022" i="36"/>
  <c r="F1022" i="36" s="1"/>
  <c r="B1023" i="36"/>
  <c r="G1023" i="36" s="1"/>
  <c r="C1023" i="36"/>
  <c r="D1023" i="36"/>
  <c r="B1024" i="36"/>
  <c r="G1024" i="36" s="1"/>
  <c r="C1024" i="36"/>
  <c r="D1024" i="36"/>
  <c r="B1025" i="36"/>
  <c r="G1025" i="36" s="1"/>
  <c r="C1025" i="36"/>
  <c r="D1025" i="36"/>
  <c r="B1026" i="36"/>
  <c r="G1026" i="36" s="1"/>
  <c r="C1026" i="36"/>
  <c r="D1026" i="36"/>
  <c r="E1026" i="36" s="1"/>
  <c r="B1027" i="36"/>
  <c r="G1027" i="36" s="1"/>
  <c r="C1027" i="36"/>
  <c r="D1027" i="36"/>
  <c r="B1028" i="36"/>
  <c r="G1028" i="36" s="1"/>
  <c r="C1028" i="36"/>
  <c r="D1028" i="36"/>
  <c r="F1028" i="36" s="1"/>
  <c r="B1029" i="36"/>
  <c r="C1029" i="36"/>
  <c r="D1029" i="36"/>
  <c r="B1030" i="36"/>
  <c r="G1030" i="36" s="1"/>
  <c r="C1030" i="36"/>
  <c r="D1030" i="36"/>
  <c r="F1030" i="36" s="1"/>
  <c r="B1031" i="36"/>
  <c r="G1031" i="36" s="1"/>
  <c r="C1031" i="36"/>
  <c r="D1031" i="36"/>
  <c r="B1032" i="36"/>
  <c r="G1032" i="36" s="1"/>
  <c r="C1032" i="36"/>
  <c r="D1032" i="36"/>
  <c r="B1033" i="36"/>
  <c r="G1033" i="36" s="1"/>
  <c r="C1033" i="36"/>
  <c r="D1033" i="36"/>
  <c r="B1034" i="36"/>
  <c r="G1034" i="36" s="1"/>
  <c r="C1034" i="36"/>
  <c r="D1034" i="36"/>
  <c r="F1034" i="36" s="1"/>
  <c r="B1035" i="36"/>
  <c r="G1035" i="36" s="1"/>
  <c r="C1035" i="36"/>
  <c r="D1035" i="36"/>
  <c r="B1036" i="36"/>
  <c r="G1036" i="36" s="1"/>
  <c r="C1036" i="36"/>
  <c r="D1036" i="36"/>
  <c r="B1037" i="36"/>
  <c r="C1037" i="36"/>
  <c r="D1037" i="36"/>
  <c r="B1038" i="36"/>
  <c r="G1038" i="36" s="1"/>
  <c r="C1038" i="36"/>
  <c r="D1038" i="36"/>
  <c r="B1039" i="36"/>
  <c r="G1039" i="36" s="1"/>
  <c r="C1039" i="36"/>
  <c r="D1039" i="36"/>
  <c r="B1040" i="36"/>
  <c r="G1040" i="36" s="1"/>
  <c r="C1040" i="36"/>
  <c r="D1040" i="36"/>
  <c r="F1040" i="36" s="1"/>
  <c r="B1041" i="36"/>
  <c r="C1041" i="36"/>
  <c r="D1041" i="36"/>
  <c r="B1042" i="36"/>
  <c r="G1042" i="36" s="1"/>
  <c r="C1042" i="36"/>
  <c r="D1042" i="36"/>
  <c r="F1042" i="36" s="1"/>
  <c r="B1043" i="36"/>
  <c r="G1043" i="36" s="1"/>
  <c r="C1043" i="36"/>
  <c r="D1043" i="36"/>
  <c r="B1044" i="36"/>
  <c r="G1044" i="36" s="1"/>
  <c r="C1044" i="36"/>
  <c r="D1044" i="36"/>
  <c r="B1045" i="36"/>
  <c r="G1045" i="36" s="1"/>
  <c r="C1045" i="36"/>
  <c r="D1045" i="36"/>
  <c r="B1046" i="36"/>
  <c r="G1046" i="36" s="1"/>
  <c r="C1046" i="36"/>
  <c r="D1046" i="36"/>
  <c r="E1046" i="36" s="1"/>
  <c r="B1047" i="36"/>
  <c r="G1047" i="36" s="1"/>
  <c r="C1047" i="36"/>
  <c r="D1047" i="36"/>
  <c r="E1047" i="36" s="1"/>
  <c r="B1048" i="36"/>
  <c r="G1048" i="36" s="1"/>
  <c r="C1048" i="36"/>
  <c r="D1048" i="36"/>
  <c r="E1048" i="36" s="1"/>
  <c r="B1049" i="36"/>
  <c r="C1049" i="36"/>
  <c r="D1049" i="36"/>
  <c r="B1050" i="36"/>
  <c r="G1050" i="36" s="1"/>
  <c r="C1050" i="36"/>
  <c r="D1050" i="36"/>
  <c r="B1051" i="36"/>
  <c r="G1051" i="36" s="1"/>
  <c r="C1051" i="36"/>
  <c r="D1051" i="36"/>
  <c r="B1052" i="36"/>
  <c r="G1052" i="36" s="1"/>
  <c r="C1052" i="36"/>
  <c r="D1052" i="36"/>
  <c r="B1053" i="36"/>
  <c r="G1053" i="36" s="1"/>
  <c r="C1053" i="36"/>
  <c r="D1053" i="36"/>
  <c r="B1054" i="36"/>
  <c r="G1054" i="36" s="1"/>
  <c r="C1054" i="36"/>
  <c r="D1054" i="36"/>
  <c r="B1055" i="36"/>
  <c r="G1055" i="36" s="1"/>
  <c r="C1055" i="36"/>
  <c r="D1055" i="36"/>
  <c r="B1056" i="36"/>
  <c r="G1056" i="36" s="1"/>
  <c r="C1056" i="36"/>
  <c r="D1056" i="36"/>
  <c r="E1056" i="36" s="1"/>
  <c r="B1057" i="36"/>
  <c r="G1057" i="36" s="1"/>
  <c r="C1057" i="36"/>
  <c r="D1057" i="36"/>
  <c r="B1058" i="36"/>
  <c r="G1058" i="36" s="1"/>
  <c r="C1058" i="36"/>
  <c r="D1058" i="36"/>
  <c r="E1058" i="36" s="1"/>
  <c r="B1059" i="36"/>
  <c r="G1059" i="36" s="1"/>
  <c r="C1059" i="36"/>
  <c r="D1059" i="36"/>
  <c r="B1060" i="36"/>
  <c r="G1060" i="36" s="1"/>
  <c r="C1060" i="36"/>
  <c r="D1060" i="36"/>
  <c r="B1061" i="36"/>
  <c r="C1061" i="36"/>
  <c r="D1061" i="36"/>
  <c r="B1062" i="36"/>
  <c r="G1062" i="36" s="1"/>
  <c r="C1062" i="36"/>
  <c r="D1062" i="36"/>
  <c r="E1062" i="36" s="1"/>
  <c r="B1063" i="36"/>
  <c r="G1063" i="36" s="1"/>
  <c r="C1063" i="36"/>
  <c r="D1063" i="36"/>
  <c r="B1064" i="36"/>
  <c r="G1064" i="36" s="1"/>
  <c r="C1064" i="36"/>
  <c r="D1064" i="36"/>
  <c r="B1065" i="36"/>
  <c r="G1065" i="36" s="1"/>
  <c r="C1065" i="36"/>
  <c r="D1065" i="36"/>
  <c r="B1066" i="36"/>
  <c r="G1066" i="36" s="1"/>
  <c r="C1066" i="36"/>
  <c r="D1066" i="36"/>
  <c r="B1067" i="36"/>
  <c r="G1067" i="36" s="1"/>
  <c r="C1067" i="36"/>
  <c r="D1067" i="36"/>
  <c r="B1068" i="36"/>
  <c r="G1068" i="36" s="1"/>
  <c r="C1068" i="36"/>
  <c r="D1068" i="36"/>
  <c r="F1068" i="36" s="1"/>
  <c r="B1069" i="36"/>
  <c r="G1069" i="36" s="1"/>
  <c r="C1069" i="36"/>
  <c r="D1069" i="36"/>
  <c r="B1070" i="36"/>
  <c r="G1070" i="36" s="1"/>
  <c r="C1070" i="36"/>
  <c r="D1070" i="36"/>
  <c r="E1070" i="36" s="1"/>
  <c r="B1071" i="36"/>
  <c r="G1071" i="36" s="1"/>
  <c r="C1071" i="36"/>
  <c r="D1071" i="36"/>
  <c r="B1072" i="36"/>
  <c r="G1072" i="36" s="1"/>
  <c r="C1072" i="36"/>
  <c r="D1072" i="36"/>
  <c r="E1072" i="36" s="1"/>
  <c r="B1073" i="36"/>
  <c r="G1073" i="36" s="1"/>
  <c r="C1073" i="36"/>
  <c r="D1073" i="36"/>
  <c r="B1074" i="36"/>
  <c r="G1074" i="36" s="1"/>
  <c r="C1074" i="36"/>
  <c r="D1074" i="36"/>
  <c r="E1074" i="36" s="1"/>
  <c r="B1075" i="36"/>
  <c r="G1075" i="36" s="1"/>
  <c r="C1075" i="36"/>
  <c r="D1075" i="36"/>
  <c r="B1076" i="36"/>
  <c r="G1076" i="36" s="1"/>
  <c r="C1076" i="36"/>
  <c r="D1076" i="36"/>
  <c r="B1077" i="36"/>
  <c r="G1077" i="36" s="1"/>
  <c r="C1077" i="36"/>
  <c r="D1077" i="36"/>
  <c r="B1078" i="36"/>
  <c r="G1078" i="36" s="1"/>
  <c r="C1078" i="36"/>
  <c r="D1078" i="36"/>
  <c r="F1078" i="36" s="1"/>
  <c r="B1079" i="36"/>
  <c r="G1079" i="36" s="1"/>
  <c r="C1079" i="36"/>
  <c r="D1079" i="36"/>
  <c r="B1080" i="36"/>
  <c r="G1080" i="36" s="1"/>
  <c r="C1080" i="36"/>
  <c r="D1080" i="36"/>
  <c r="F1080" i="36" s="1"/>
  <c r="B1081" i="36"/>
  <c r="C1081" i="36"/>
  <c r="D1081" i="36"/>
  <c r="B1082" i="36"/>
  <c r="G1082" i="36" s="1"/>
  <c r="C1082" i="36"/>
  <c r="D1082" i="36"/>
  <c r="B1083" i="36"/>
  <c r="G1083" i="36" s="1"/>
  <c r="C1083" i="36"/>
  <c r="D1083" i="36"/>
  <c r="E1083" i="36" s="1"/>
  <c r="B1084" i="36"/>
  <c r="G1084" i="36" s="1"/>
  <c r="C1084" i="36"/>
  <c r="D1084" i="36"/>
  <c r="E1084" i="36" s="1"/>
  <c r="B1085" i="36"/>
  <c r="G1085" i="36" s="1"/>
  <c r="C1085" i="36"/>
  <c r="D1085" i="36"/>
  <c r="B1086" i="36"/>
  <c r="G1086" i="36" s="1"/>
  <c r="C1086" i="36"/>
  <c r="D1086" i="36"/>
  <c r="E1086" i="36" s="1"/>
  <c r="B1087" i="36"/>
  <c r="G1087" i="36" s="1"/>
  <c r="C1087" i="36"/>
  <c r="D1087" i="36"/>
  <c r="B1088" i="36"/>
  <c r="G1088" i="36" s="1"/>
  <c r="C1088" i="36"/>
  <c r="D1088" i="36"/>
  <c r="B1089" i="36"/>
  <c r="G1089" i="36" s="1"/>
  <c r="C1089" i="36"/>
  <c r="D1089" i="36"/>
  <c r="B1090" i="36"/>
  <c r="G1090" i="36" s="1"/>
  <c r="C1090" i="36"/>
  <c r="D1090" i="36"/>
  <c r="B1091" i="36"/>
  <c r="G1091" i="36" s="1"/>
  <c r="C1091" i="36"/>
  <c r="D1091" i="36"/>
  <c r="B1092" i="36"/>
  <c r="G1092" i="36" s="1"/>
  <c r="C1092" i="36"/>
  <c r="D1092" i="36"/>
  <c r="E1092" i="36" s="1"/>
  <c r="B1093" i="36"/>
  <c r="C1093" i="36"/>
  <c r="D1093" i="36"/>
  <c r="B1094" i="36"/>
  <c r="G1094" i="36" s="1"/>
  <c r="C1094" i="36"/>
  <c r="D1094" i="36"/>
  <c r="F1094" i="36" s="1"/>
  <c r="B1095" i="36"/>
  <c r="G1095" i="36" s="1"/>
  <c r="C1095" i="36"/>
  <c r="D1095" i="36"/>
  <c r="B1096" i="36"/>
  <c r="G1096" i="36" s="1"/>
  <c r="C1096" i="36"/>
  <c r="D1096" i="36"/>
  <c r="B1097" i="36"/>
  <c r="G1097" i="36" s="1"/>
  <c r="C1097" i="36"/>
  <c r="D1097" i="36"/>
  <c r="B1098" i="36"/>
  <c r="G1098" i="36" s="1"/>
  <c r="C1098" i="36"/>
  <c r="D1098" i="36"/>
  <c r="F1098" i="36" s="1"/>
  <c r="B1099" i="36"/>
  <c r="G1099" i="36" s="1"/>
  <c r="C1099" i="36"/>
  <c r="D1099" i="36"/>
  <c r="B1100" i="36"/>
  <c r="G1100" i="36" s="1"/>
  <c r="C1100" i="36"/>
  <c r="D1100" i="36"/>
  <c r="B1101" i="36"/>
  <c r="G1101" i="36" s="1"/>
  <c r="C1101" i="36"/>
  <c r="D1101" i="36"/>
  <c r="B1102" i="36"/>
  <c r="G1102" i="36" s="1"/>
  <c r="C1102" i="36"/>
  <c r="D1102" i="36"/>
  <c r="E1102" i="36" s="1"/>
  <c r="B1103" i="36"/>
  <c r="G1103" i="36" s="1"/>
  <c r="C1103" i="36"/>
  <c r="D1103" i="36"/>
  <c r="B1104" i="36"/>
  <c r="G1104" i="36" s="1"/>
  <c r="C1104" i="36"/>
  <c r="D1104" i="36"/>
  <c r="F1104" i="36" s="1"/>
  <c r="B1105" i="36"/>
  <c r="G1105" i="36" s="1"/>
  <c r="C1105" i="36"/>
  <c r="D1105" i="36"/>
  <c r="B1106" i="36"/>
  <c r="G1106" i="36" s="1"/>
  <c r="C1106" i="36"/>
  <c r="D1106" i="36"/>
  <c r="F1106" i="36" s="1"/>
  <c r="B1107" i="36"/>
  <c r="G1107" i="36" s="1"/>
  <c r="C1107" i="36"/>
  <c r="D1107" i="36"/>
  <c r="B1108" i="36"/>
  <c r="G1108" i="36" s="1"/>
  <c r="C1108" i="36"/>
  <c r="D1108" i="36"/>
  <c r="E1108" i="36" s="1"/>
  <c r="B1109" i="36"/>
  <c r="G1109" i="36" s="1"/>
  <c r="C1109" i="36"/>
  <c r="D1109" i="36"/>
  <c r="B1110" i="36"/>
  <c r="G1110" i="36" s="1"/>
  <c r="C1110" i="36"/>
  <c r="D1110" i="36"/>
  <c r="F1110" i="36" s="1"/>
  <c r="B1111" i="36"/>
  <c r="G1111" i="36" s="1"/>
  <c r="C1111" i="36"/>
  <c r="D1111" i="36"/>
  <c r="B1112" i="36"/>
  <c r="G1112" i="36" s="1"/>
  <c r="C1112" i="36"/>
  <c r="D1112" i="36"/>
  <c r="B1113" i="36"/>
  <c r="C1113" i="36"/>
  <c r="D1113" i="36"/>
  <c r="B1114" i="36"/>
  <c r="G1114" i="36" s="1"/>
  <c r="C1114" i="36"/>
  <c r="D1114" i="36"/>
  <c r="B1115" i="36"/>
  <c r="G1115" i="36" s="1"/>
  <c r="C1115" i="36"/>
  <c r="D1115" i="36"/>
  <c r="B1116" i="36"/>
  <c r="G1116" i="36" s="1"/>
  <c r="C1116" i="36"/>
  <c r="D1116" i="36"/>
  <c r="F1116" i="36" s="1"/>
  <c r="B1117" i="36"/>
  <c r="G1117" i="36" s="1"/>
  <c r="C1117" i="36"/>
  <c r="D1117" i="36"/>
  <c r="B1118" i="36"/>
  <c r="G1118" i="36" s="1"/>
  <c r="C1118" i="36"/>
  <c r="D1118" i="36"/>
  <c r="B1119" i="36"/>
  <c r="G1119" i="36" s="1"/>
  <c r="C1119" i="36"/>
  <c r="D1119" i="36"/>
  <c r="E1119" i="36" s="1"/>
  <c r="B1120" i="36"/>
  <c r="G1120" i="36" s="1"/>
  <c r="C1120" i="36"/>
  <c r="D1120" i="36"/>
  <c r="F1120" i="36" s="1"/>
  <c r="B1121" i="36"/>
  <c r="G1121" i="36" s="1"/>
  <c r="C1121" i="36"/>
  <c r="D1121" i="36"/>
  <c r="B1122" i="36"/>
  <c r="G1122" i="36" s="1"/>
  <c r="C1122" i="36"/>
  <c r="D1122" i="36"/>
  <c r="E1122" i="36" s="1"/>
  <c r="B1123" i="36"/>
  <c r="G1123" i="36" s="1"/>
  <c r="C1123" i="36"/>
  <c r="D1123" i="36"/>
  <c r="B1124" i="36"/>
  <c r="G1124" i="36" s="1"/>
  <c r="C1124" i="36"/>
  <c r="D1124" i="36"/>
  <c r="B1125" i="36"/>
  <c r="G1125" i="36" s="1"/>
  <c r="C1125" i="36"/>
  <c r="D1125" i="36"/>
  <c r="B1126" i="36"/>
  <c r="G1126" i="36" s="1"/>
  <c r="C1126" i="36"/>
  <c r="D1126" i="36"/>
  <c r="F1126" i="36" s="1"/>
  <c r="B1127" i="36"/>
  <c r="G1127" i="36" s="1"/>
  <c r="C1127" i="36"/>
  <c r="D1127" i="36"/>
  <c r="B1128" i="36"/>
  <c r="G1128" i="36" s="1"/>
  <c r="C1128" i="36"/>
  <c r="D1128" i="36"/>
  <c r="E1128" i="36" s="1"/>
  <c r="B1129" i="36"/>
  <c r="G1129" i="36" s="1"/>
  <c r="C1129" i="36"/>
  <c r="D1129" i="36"/>
  <c r="B1130" i="36"/>
  <c r="G1130" i="36" s="1"/>
  <c r="C1130" i="36"/>
  <c r="D1130" i="36"/>
  <c r="B1131" i="36"/>
  <c r="G1131" i="36" s="1"/>
  <c r="C1131" i="36"/>
  <c r="D1131" i="36"/>
  <c r="B1132" i="36"/>
  <c r="G1132" i="36" s="1"/>
  <c r="C1132" i="36"/>
  <c r="D1132" i="36"/>
  <c r="F1132" i="36" s="1"/>
  <c r="B1133" i="36"/>
  <c r="G1133" i="36" s="1"/>
  <c r="C1133" i="36"/>
  <c r="D1133" i="36"/>
  <c r="B1134" i="36"/>
  <c r="G1134" i="36" s="1"/>
  <c r="C1134" i="36"/>
  <c r="D1134" i="36"/>
  <c r="B1135" i="36"/>
  <c r="G1135" i="36" s="1"/>
  <c r="C1135" i="36"/>
  <c r="D1135" i="36"/>
  <c r="B1136" i="36"/>
  <c r="G1136" i="36" s="1"/>
  <c r="C1136" i="36"/>
  <c r="D1136" i="36"/>
  <c r="B1137" i="36"/>
  <c r="C1137" i="36"/>
  <c r="D1137" i="36"/>
  <c r="B1138" i="36"/>
  <c r="G1138" i="36" s="1"/>
  <c r="C1138" i="36"/>
  <c r="D1138" i="36"/>
  <c r="E1138" i="36" s="1"/>
  <c r="B1139" i="36"/>
  <c r="G1139" i="36" s="1"/>
  <c r="C1139" i="36"/>
  <c r="D1139" i="36"/>
  <c r="B1140" i="36"/>
  <c r="G1140" i="36" s="1"/>
  <c r="C1140" i="36"/>
  <c r="D1140" i="36"/>
  <c r="B1141" i="36"/>
  <c r="C1141" i="36"/>
  <c r="D1141" i="36"/>
  <c r="B1142" i="36"/>
  <c r="G1142" i="36" s="1"/>
  <c r="C1142" i="36"/>
  <c r="D1142" i="36"/>
  <c r="E1142" i="36" s="1"/>
  <c r="B1143" i="36"/>
  <c r="G1143" i="36" s="1"/>
  <c r="C1143" i="36"/>
  <c r="D1143" i="36"/>
  <c r="B1144" i="36"/>
  <c r="G1144" i="36" s="1"/>
  <c r="C1144" i="36"/>
  <c r="D1144" i="36"/>
  <c r="F1144" i="36" s="1"/>
  <c r="B1145" i="36"/>
  <c r="G1145" i="36" s="1"/>
  <c r="C1145" i="36"/>
  <c r="D1145" i="36"/>
  <c r="B1146" i="36"/>
  <c r="G1146" i="36" s="1"/>
  <c r="C1146" i="36"/>
  <c r="D1146" i="36"/>
  <c r="F1146" i="36" s="1"/>
  <c r="B1147" i="36"/>
  <c r="G1147" i="36" s="1"/>
  <c r="C1147" i="36"/>
  <c r="D1147" i="36"/>
  <c r="B1148" i="36"/>
  <c r="G1148" i="36" s="1"/>
  <c r="C1148" i="36"/>
  <c r="D1148" i="36"/>
  <c r="B1149" i="36"/>
  <c r="G1149" i="36" s="1"/>
  <c r="C1149" i="36"/>
  <c r="D1149" i="36"/>
  <c r="B1150" i="36"/>
  <c r="G1150" i="36" s="1"/>
  <c r="C1150" i="36"/>
  <c r="D1150" i="36"/>
  <c r="F1150" i="36" s="1"/>
  <c r="B1151" i="36"/>
  <c r="G1151" i="36" s="1"/>
  <c r="C1151" i="36"/>
  <c r="D1151" i="36"/>
  <c r="B1152" i="36"/>
  <c r="G1152" i="36" s="1"/>
  <c r="C1152" i="36"/>
  <c r="D1152" i="36"/>
  <c r="B1153" i="36"/>
  <c r="G1153" i="36" s="1"/>
  <c r="C1153" i="36"/>
  <c r="D1153" i="36"/>
  <c r="B1154" i="36"/>
  <c r="G1154" i="36" s="1"/>
  <c r="C1154" i="36"/>
  <c r="D1154" i="36"/>
  <c r="F1154" i="36" s="1"/>
  <c r="B1155" i="36"/>
  <c r="G1155" i="36" s="1"/>
  <c r="C1155" i="36"/>
  <c r="D1155" i="36"/>
  <c r="B1156" i="36"/>
  <c r="G1156" i="36" s="1"/>
  <c r="C1156" i="36"/>
  <c r="D1156" i="36"/>
  <c r="B1157" i="36"/>
  <c r="G1157" i="36" s="1"/>
  <c r="C1157" i="36"/>
  <c r="D1157" i="36"/>
  <c r="B1158" i="36"/>
  <c r="G1158" i="36" s="1"/>
  <c r="C1158" i="36"/>
  <c r="D1158" i="36"/>
  <c r="B1159" i="36"/>
  <c r="G1159" i="36" s="1"/>
  <c r="C1159" i="36"/>
  <c r="D1159" i="36"/>
  <c r="B1160" i="36"/>
  <c r="G1160" i="36" s="1"/>
  <c r="C1160" i="36"/>
  <c r="D1160" i="36"/>
  <c r="F1160" i="36" s="1"/>
  <c r="B1161" i="36"/>
  <c r="G1161" i="36" s="1"/>
  <c r="C1161" i="36"/>
  <c r="D1161" i="36"/>
  <c r="B1162" i="36"/>
  <c r="G1162" i="36" s="1"/>
  <c r="C1162" i="36"/>
  <c r="D1162" i="36"/>
  <c r="B1163" i="36"/>
  <c r="G1163" i="36" s="1"/>
  <c r="C1163" i="36"/>
  <c r="D1163" i="36"/>
  <c r="B1164" i="36"/>
  <c r="G1164" i="36" s="1"/>
  <c r="C1164" i="36"/>
  <c r="D1164" i="36"/>
  <c r="F1164" i="36" s="1"/>
  <c r="B1165" i="36"/>
  <c r="G1165" i="36" s="1"/>
  <c r="C1165" i="36"/>
  <c r="D1165" i="36"/>
  <c r="B1166" i="36"/>
  <c r="G1166" i="36" s="1"/>
  <c r="C1166" i="36"/>
  <c r="D1166" i="36"/>
  <c r="E1166" i="36" s="1"/>
  <c r="B1167" i="36"/>
  <c r="G1167" i="36" s="1"/>
  <c r="C1167" i="36"/>
  <c r="D1167" i="36"/>
  <c r="B1168" i="36"/>
  <c r="G1168" i="36" s="1"/>
  <c r="C1168" i="36"/>
  <c r="D1168" i="36"/>
  <c r="B1169" i="36"/>
  <c r="G1169" i="36" s="1"/>
  <c r="C1169" i="36"/>
  <c r="D1169" i="36"/>
  <c r="B1170" i="36"/>
  <c r="G1170" i="36" s="1"/>
  <c r="C1170" i="36"/>
  <c r="D1170" i="36"/>
  <c r="B1171" i="36"/>
  <c r="G1171" i="36" s="1"/>
  <c r="C1171" i="36"/>
  <c r="D1171" i="36"/>
  <c r="B1172" i="36"/>
  <c r="G1172" i="36" s="1"/>
  <c r="C1172" i="36"/>
  <c r="D1172" i="36"/>
  <c r="F1172" i="36" s="1"/>
  <c r="B1173" i="36"/>
  <c r="G1173" i="36" s="1"/>
  <c r="C1173" i="36"/>
  <c r="D1173" i="36"/>
  <c r="B1174" i="36"/>
  <c r="G1174" i="36" s="1"/>
  <c r="C1174" i="36"/>
  <c r="D1174" i="36"/>
  <c r="E1174" i="36" s="1"/>
  <c r="B1175" i="36"/>
  <c r="G1175" i="36" s="1"/>
  <c r="C1175" i="36"/>
  <c r="D1175" i="36"/>
  <c r="B1176" i="36"/>
  <c r="G1176" i="36" s="1"/>
  <c r="C1176" i="36"/>
  <c r="D1176" i="36"/>
  <c r="B1177" i="36"/>
  <c r="G1177" i="36" s="1"/>
  <c r="C1177" i="36"/>
  <c r="D1177" i="36"/>
  <c r="B1178" i="36"/>
  <c r="G1178" i="36" s="1"/>
  <c r="C1178" i="36"/>
  <c r="D1178" i="36"/>
  <c r="F1178" i="36" s="1"/>
  <c r="B1179" i="36"/>
  <c r="G1179" i="36" s="1"/>
  <c r="C1179" i="36"/>
  <c r="D1179" i="36"/>
  <c r="B1180" i="36"/>
  <c r="G1180" i="36" s="1"/>
  <c r="C1180" i="36"/>
  <c r="D1180" i="36"/>
  <c r="F1180" i="36" s="1"/>
  <c r="B1181" i="36"/>
  <c r="G1181" i="36" s="1"/>
  <c r="C1181" i="36"/>
  <c r="D1181" i="36"/>
  <c r="B1182" i="36"/>
  <c r="G1182" i="36" s="1"/>
  <c r="C1182" i="36"/>
  <c r="D1182" i="36"/>
  <c r="B1183" i="36"/>
  <c r="G1183" i="36" s="1"/>
  <c r="C1183" i="36"/>
  <c r="D1183" i="36"/>
  <c r="B1184" i="36"/>
  <c r="G1184" i="36" s="1"/>
  <c r="C1184" i="36"/>
  <c r="D1184" i="36"/>
  <c r="E1184" i="36" s="1"/>
  <c r="B1185" i="36"/>
  <c r="G1185" i="36" s="1"/>
  <c r="C1185" i="36"/>
  <c r="D1185" i="36"/>
  <c r="B1186" i="36"/>
  <c r="G1186" i="36" s="1"/>
  <c r="C1186" i="36"/>
  <c r="D1186" i="36"/>
  <c r="E1186" i="36" s="1"/>
  <c r="B1187" i="36"/>
  <c r="G1187" i="36" s="1"/>
  <c r="C1187" i="36"/>
  <c r="D1187" i="36"/>
  <c r="B1188" i="36"/>
  <c r="G1188" i="36" s="1"/>
  <c r="C1188" i="36"/>
  <c r="D1188" i="36"/>
  <c r="B1189" i="36"/>
  <c r="G1189" i="36" s="1"/>
  <c r="C1189" i="36"/>
  <c r="D1189" i="36"/>
  <c r="B1190" i="36"/>
  <c r="G1190" i="36" s="1"/>
  <c r="C1190" i="36"/>
  <c r="D1190" i="36"/>
  <c r="B1191" i="36"/>
  <c r="G1191" i="36" s="1"/>
  <c r="C1191" i="36"/>
  <c r="D1191" i="36"/>
  <c r="E1191" i="36" s="1"/>
  <c r="B1192" i="36"/>
  <c r="G1192" i="36" s="1"/>
  <c r="C1192" i="36"/>
  <c r="D1192" i="36"/>
  <c r="E1192" i="36" s="1"/>
  <c r="B1193" i="36"/>
  <c r="G1193" i="36" s="1"/>
  <c r="C1193" i="36"/>
  <c r="D1193" i="36"/>
  <c r="B1194" i="36"/>
  <c r="G1194" i="36" s="1"/>
  <c r="C1194" i="36"/>
  <c r="D1194" i="36"/>
  <c r="E1194" i="36" s="1"/>
  <c r="B1195" i="36"/>
  <c r="G1195" i="36" s="1"/>
  <c r="C1195" i="36"/>
  <c r="D1195" i="36"/>
  <c r="B1196" i="36"/>
  <c r="G1196" i="36" s="1"/>
  <c r="C1196" i="36"/>
  <c r="D1196" i="36"/>
  <c r="F1196" i="36" s="1"/>
  <c r="B1197" i="36"/>
  <c r="G1197" i="36" s="1"/>
  <c r="C1197" i="36"/>
  <c r="D1197" i="36"/>
  <c r="B1198" i="36"/>
  <c r="G1198" i="36" s="1"/>
  <c r="C1198" i="36"/>
  <c r="D1198" i="36"/>
  <c r="B1199" i="36"/>
  <c r="G1199" i="36" s="1"/>
  <c r="C1199" i="36"/>
  <c r="D1199" i="36"/>
  <c r="B1200" i="36"/>
  <c r="G1200" i="36" s="1"/>
  <c r="C1200" i="36"/>
  <c r="D1200" i="36"/>
  <c r="E1200" i="36" s="1"/>
  <c r="B1201" i="36"/>
  <c r="G1201" i="36" s="1"/>
  <c r="C1201" i="36"/>
  <c r="D1201" i="36"/>
  <c r="B1202" i="36"/>
  <c r="G1202" i="36" s="1"/>
  <c r="C1202" i="36"/>
  <c r="D1202" i="36"/>
  <c r="E1202" i="36" s="1"/>
  <c r="B1203" i="36"/>
  <c r="G1203" i="36" s="1"/>
  <c r="C1203" i="36"/>
  <c r="D1203" i="36"/>
  <c r="B1204" i="36"/>
  <c r="G1204" i="36" s="1"/>
  <c r="C1204" i="36"/>
  <c r="D1204" i="36"/>
  <c r="F1204" i="36" s="1"/>
  <c r="B1205" i="36"/>
  <c r="G1205" i="36" s="1"/>
  <c r="C1205" i="36"/>
  <c r="D1205" i="36"/>
  <c r="B1206" i="36"/>
  <c r="G1206" i="36" s="1"/>
  <c r="C1206" i="36"/>
  <c r="D1206" i="36"/>
  <c r="B1207" i="36"/>
  <c r="G1207" i="36" s="1"/>
  <c r="C1207" i="36"/>
  <c r="D1207" i="36"/>
  <c r="B1208" i="36"/>
  <c r="G1208" i="36" s="1"/>
  <c r="C1208" i="36"/>
  <c r="D1208" i="36"/>
  <c r="E1208" i="36" s="1"/>
  <c r="B1209" i="36"/>
  <c r="G1209" i="36" s="1"/>
  <c r="C1209" i="36"/>
  <c r="D1209" i="36"/>
  <c r="B1210" i="36"/>
  <c r="G1210" i="36" s="1"/>
  <c r="C1210" i="36"/>
  <c r="D1210" i="36"/>
  <c r="F1210" i="36" s="1"/>
  <c r="B1211" i="36"/>
  <c r="G1211" i="36" s="1"/>
  <c r="C1211" i="36"/>
  <c r="D1211" i="36"/>
  <c r="B1212" i="36"/>
  <c r="G1212" i="36" s="1"/>
  <c r="C1212" i="36"/>
  <c r="D1212" i="36"/>
  <c r="B1213" i="36"/>
  <c r="G1213" i="36" s="1"/>
  <c r="C1213" i="36"/>
  <c r="D1213" i="36"/>
  <c r="B1214" i="36"/>
  <c r="G1214" i="36" s="1"/>
  <c r="C1214" i="36"/>
  <c r="D1214" i="36"/>
  <c r="B1215" i="36"/>
  <c r="G1215" i="36" s="1"/>
  <c r="C1215" i="36"/>
  <c r="D1215" i="36"/>
  <c r="B1216" i="36"/>
  <c r="G1216" i="36" s="1"/>
  <c r="C1216" i="36"/>
  <c r="D1216" i="36"/>
  <c r="F1216" i="36" s="1"/>
  <c r="B1217" i="36"/>
  <c r="G1217" i="36" s="1"/>
  <c r="C1217" i="36"/>
  <c r="D1217" i="36"/>
  <c r="B1218" i="36"/>
  <c r="G1218" i="36" s="1"/>
  <c r="C1218" i="36"/>
  <c r="D1218" i="36"/>
  <c r="E1218" i="36" s="1"/>
  <c r="B1219" i="36"/>
  <c r="G1219" i="36" s="1"/>
  <c r="C1219" i="36"/>
  <c r="D1219" i="36"/>
  <c r="B1220" i="36"/>
  <c r="G1220" i="36" s="1"/>
  <c r="C1220" i="36"/>
  <c r="D1220" i="36"/>
  <c r="B1221" i="36"/>
  <c r="G1221" i="36" s="1"/>
  <c r="C1221" i="36"/>
  <c r="D1221" i="36"/>
  <c r="B1222" i="36"/>
  <c r="G1222" i="36" s="1"/>
  <c r="C1222" i="36"/>
  <c r="D1222" i="36"/>
  <c r="F1222" i="36" s="1"/>
  <c r="B1223" i="36"/>
  <c r="G1223" i="36" s="1"/>
  <c r="C1223" i="36"/>
  <c r="D1223" i="36"/>
  <c r="B1224" i="36"/>
  <c r="G1224" i="36" s="1"/>
  <c r="C1224" i="36"/>
  <c r="D1224" i="36"/>
  <c r="F1224" i="36" s="1"/>
  <c r="B1225" i="36"/>
  <c r="G1225" i="36" s="1"/>
  <c r="C1225" i="36"/>
  <c r="D1225" i="36"/>
  <c r="B1226" i="36"/>
  <c r="G1226" i="36" s="1"/>
  <c r="C1226" i="36"/>
  <c r="D1226" i="36"/>
  <c r="E1226" i="36" s="1"/>
  <c r="B1227" i="36"/>
  <c r="G1227" i="36" s="1"/>
  <c r="C1227" i="36"/>
  <c r="D1227" i="36"/>
  <c r="E1227" i="36" s="1"/>
  <c r="B1228" i="36"/>
  <c r="G1228" i="36" s="1"/>
  <c r="C1228" i="36"/>
  <c r="D1228" i="36"/>
  <c r="B1229" i="36"/>
  <c r="G1229" i="36" s="1"/>
  <c r="C1229" i="36"/>
  <c r="D1229" i="36"/>
  <c r="B1230" i="36"/>
  <c r="G1230" i="36" s="1"/>
  <c r="C1230" i="36"/>
  <c r="D1230" i="36"/>
  <c r="F1230" i="36" s="1"/>
  <c r="B1231" i="36"/>
  <c r="G1231" i="36" s="1"/>
  <c r="C1231" i="36"/>
  <c r="D1231" i="36"/>
  <c r="B1232" i="36"/>
  <c r="G1232" i="36" s="1"/>
  <c r="C1232" i="36"/>
  <c r="D1232" i="36"/>
  <c r="F1232" i="36" s="1"/>
  <c r="B1233" i="36"/>
  <c r="G1233" i="36" s="1"/>
  <c r="C1233" i="36"/>
  <c r="D1233" i="36"/>
  <c r="B1234" i="36"/>
  <c r="G1234" i="36" s="1"/>
  <c r="C1234" i="36"/>
  <c r="D1234" i="36"/>
  <c r="E1234" i="36" s="1"/>
  <c r="B1235" i="36"/>
  <c r="G1235" i="36" s="1"/>
  <c r="C1235" i="36"/>
  <c r="D1235" i="36"/>
  <c r="B1236" i="36"/>
  <c r="G1236" i="36" s="1"/>
  <c r="C1236" i="36"/>
  <c r="D1236" i="36"/>
  <c r="B1237" i="36"/>
  <c r="G1237" i="36" s="1"/>
  <c r="C1237" i="36"/>
  <c r="D1237" i="36"/>
  <c r="B1238" i="36"/>
  <c r="G1238" i="36" s="1"/>
  <c r="C1238" i="36"/>
  <c r="D1238" i="36"/>
  <c r="E1238" i="36" s="1"/>
  <c r="B1239" i="36"/>
  <c r="G1239" i="36" s="1"/>
  <c r="C1239" i="36"/>
  <c r="D1239" i="36"/>
  <c r="B1240" i="36"/>
  <c r="G1240" i="36" s="1"/>
  <c r="C1240" i="36"/>
  <c r="D1240" i="36"/>
  <c r="E1240" i="36" s="1"/>
  <c r="B1241" i="36"/>
  <c r="G1241" i="36" s="1"/>
  <c r="C1241" i="36"/>
  <c r="D1241" i="36"/>
  <c r="B1242" i="36"/>
  <c r="G1242" i="36" s="1"/>
  <c r="C1242" i="36"/>
  <c r="D1242" i="36"/>
  <c r="F1242" i="36" s="1"/>
  <c r="B1243" i="36"/>
  <c r="G1243" i="36" s="1"/>
  <c r="C1243" i="36"/>
  <c r="D1243" i="36"/>
  <c r="B1244" i="36"/>
  <c r="G1244" i="36" s="1"/>
  <c r="C1244" i="36"/>
  <c r="D1244" i="36"/>
  <c r="E1244" i="36" s="1"/>
  <c r="B1245" i="36"/>
  <c r="G1245" i="36" s="1"/>
  <c r="C1245" i="36"/>
  <c r="D1245" i="36"/>
  <c r="B1246" i="36"/>
  <c r="G1246" i="36" s="1"/>
  <c r="C1246" i="36"/>
  <c r="D1246" i="36"/>
  <c r="B1247" i="36"/>
  <c r="G1247" i="36" s="1"/>
  <c r="C1247" i="36"/>
  <c r="D1247" i="36"/>
  <c r="B1248" i="36"/>
  <c r="G1248" i="36" s="1"/>
  <c r="C1248" i="36"/>
  <c r="D1248" i="36"/>
  <c r="B1249" i="36"/>
  <c r="G1249" i="36" s="1"/>
  <c r="C1249" i="36"/>
  <c r="D1249" i="36"/>
  <c r="B1250" i="36"/>
  <c r="G1250" i="36" s="1"/>
  <c r="C1250" i="36"/>
  <c r="D1250" i="36"/>
  <c r="F1250" i="36" s="1"/>
  <c r="B1251" i="36"/>
  <c r="G1251" i="36" s="1"/>
  <c r="C1251" i="36"/>
  <c r="D1251" i="36"/>
  <c r="B1252" i="36"/>
  <c r="G1252" i="36" s="1"/>
  <c r="C1252" i="36"/>
  <c r="D1252" i="36"/>
  <c r="F1252" i="36" s="1"/>
  <c r="B1253" i="36"/>
  <c r="G1253" i="36" s="1"/>
  <c r="C1253" i="36"/>
  <c r="D1253" i="36"/>
  <c r="B1254" i="36"/>
  <c r="G1254" i="36" s="1"/>
  <c r="C1254" i="36"/>
  <c r="D1254" i="36"/>
  <c r="E1254" i="36" s="1"/>
  <c r="B1255" i="36"/>
  <c r="G1255" i="36" s="1"/>
  <c r="C1255" i="36"/>
  <c r="D1255" i="36"/>
  <c r="B1256" i="36"/>
  <c r="G1256" i="36" s="1"/>
  <c r="C1256" i="36"/>
  <c r="D1256" i="36"/>
  <c r="E1256" i="36" s="1"/>
  <c r="B1257" i="36"/>
  <c r="G1257" i="36" s="1"/>
  <c r="C1257" i="36"/>
  <c r="D1257" i="36"/>
  <c r="B1258" i="36"/>
  <c r="G1258" i="36" s="1"/>
  <c r="C1258" i="36"/>
  <c r="D1258" i="36"/>
  <c r="B1259" i="36"/>
  <c r="G1259" i="36" s="1"/>
  <c r="C1259" i="36"/>
  <c r="D1259" i="36"/>
  <c r="B1260" i="36"/>
  <c r="G1260" i="36" s="1"/>
  <c r="C1260" i="36"/>
  <c r="D1260" i="36"/>
  <c r="B1261" i="36"/>
  <c r="G1261" i="36" s="1"/>
  <c r="C1261" i="36"/>
  <c r="D1261" i="36"/>
  <c r="B1262" i="36"/>
  <c r="G1262" i="36" s="1"/>
  <c r="C1262" i="36"/>
  <c r="D1262" i="36"/>
  <c r="B1263" i="36"/>
  <c r="G1263" i="36" s="1"/>
  <c r="C1263" i="36"/>
  <c r="D1263" i="36"/>
  <c r="E1263" i="36" s="1"/>
  <c r="B1264" i="36"/>
  <c r="G1264" i="36" s="1"/>
  <c r="C1264" i="36"/>
  <c r="D1264" i="36"/>
  <c r="F1264" i="36" s="1"/>
  <c r="B1265" i="36"/>
  <c r="G1265" i="36" s="1"/>
  <c r="C1265" i="36"/>
  <c r="D1265" i="36"/>
  <c r="B1266" i="36"/>
  <c r="G1266" i="36" s="1"/>
  <c r="C1266" i="36"/>
  <c r="D1266" i="36"/>
  <c r="E1266" i="36" s="1"/>
  <c r="B1267" i="36"/>
  <c r="G1267" i="36" s="1"/>
  <c r="C1267" i="36"/>
  <c r="D1267" i="36"/>
  <c r="B1268" i="36"/>
  <c r="G1268" i="36" s="1"/>
  <c r="C1268" i="36"/>
  <c r="D1268" i="36"/>
  <c r="B1269" i="36"/>
  <c r="G1269" i="36" s="1"/>
  <c r="C1269" i="36"/>
  <c r="D1269" i="36"/>
  <c r="B1270" i="36"/>
  <c r="G1270" i="36" s="1"/>
  <c r="C1270" i="36"/>
  <c r="D1270" i="36"/>
  <c r="E1270" i="36" s="1"/>
  <c r="B1271" i="36"/>
  <c r="G1271" i="36" s="1"/>
  <c r="C1271" i="36"/>
  <c r="D1271" i="36"/>
  <c r="B1272" i="36"/>
  <c r="G1272" i="36" s="1"/>
  <c r="C1272" i="36"/>
  <c r="D1272" i="36"/>
  <c r="B1273" i="36"/>
  <c r="G1273" i="36" s="1"/>
  <c r="C1273" i="36"/>
  <c r="D1273" i="36"/>
  <c r="B1274" i="36"/>
  <c r="G1274" i="36" s="1"/>
  <c r="C1274" i="36"/>
  <c r="D1274" i="36"/>
  <c r="E1274" i="36" s="1"/>
  <c r="B1275" i="36"/>
  <c r="G1275" i="36" s="1"/>
  <c r="C1275" i="36"/>
  <c r="D1275" i="36"/>
  <c r="B1276" i="36"/>
  <c r="G1276" i="36" s="1"/>
  <c r="C1276" i="36"/>
  <c r="D1276" i="36"/>
  <c r="B1277" i="36"/>
  <c r="G1277" i="36" s="1"/>
  <c r="C1277" i="36"/>
  <c r="D1277" i="36"/>
  <c r="B1278" i="36"/>
  <c r="G1278" i="36" s="1"/>
  <c r="C1278" i="36"/>
  <c r="D1278" i="36"/>
  <c r="B1279" i="36"/>
  <c r="G1279" i="36" s="1"/>
  <c r="C1279" i="36"/>
  <c r="D1279" i="36"/>
  <c r="B1280" i="36"/>
  <c r="G1280" i="36" s="1"/>
  <c r="C1280" i="36"/>
  <c r="D1280" i="36"/>
  <c r="F1280" i="36" s="1"/>
  <c r="B1281" i="36"/>
  <c r="G1281" i="36" s="1"/>
  <c r="C1281" i="36"/>
  <c r="D1281" i="36"/>
  <c r="B1282" i="36"/>
  <c r="G1282" i="36" s="1"/>
  <c r="C1282" i="36"/>
  <c r="D1282" i="36"/>
  <c r="E1282" i="36" s="1"/>
  <c r="B1283" i="36"/>
  <c r="G1283" i="36" s="1"/>
  <c r="C1283" i="36"/>
  <c r="D1283" i="36"/>
  <c r="B1284" i="36"/>
  <c r="G1284" i="36" s="1"/>
  <c r="C1284" i="36"/>
  <c r="D1284" i="36"/>
  <c r="E1284" i="36" s="1"/>
  <c r="B1285" i="36"/>
  <c r="G1285" i="36" s="1"/>
  <c r="C1285" i="36"/>
  <c r="D1285" i="36"/>
  <c r="B1286" i="36"/>
  <c r="G1286" i="36" s="1"/>
  <c r="C1286" i="36"/>
  <c r="D1286" i="36"/>
  <c r="E1286" i="36" s="1"/>
  <c r="B1287" i="36"/>
  <c r="G1287" i="36" s="1"/>
  <c r="C1287" i="36"/>
  <c r="D1287" i="36"/>
  <c r="B1288" i="36"/>
  <c r="G1288" i="36" s="1"/>
  <c r="C1288" i="36"/>
  <c r="D1288" i="36"/>
  <c r="B1289" i="36"/>
  <c r="G1289" i="36" s="1"/>
  <c r="C1289" i="36"/>
  <c r="D1289" i="36"/>
  <c r="B1290" i="36"/>
  <c r="G1290" i="36" s="1"/>
  <c r="C1290" i="36"/>
  <c r="D1290" i="36"/>
  <c r="E1290" i="36" s="1"/>
  <c r="B1291" i="36"/>
  <c r="G1291" i="36" s="1"/>
  <c r="C1291" i="36"/>
  <c r="D1291" i="36"/>
  <c r="B1292" i="36"/>
  <c r="G1292" i="36" s="1"/>
  <c r="C1292" i="36"/>
  <c r="D1292" i="36"/>
  <c r="E1292" i="36" s="1"/>
  <c r="B1293" i="36"/>
  <c r="G1293" i="36" s="1"/>
  <c r="C1293" i="36"/>
  <c r="D1293" i="36"/>
  <c r="B1294" i="36"/>
  <c r="G1294" i="36" s="1"/>
  <c r="C1294" i="36"/>
  <c r="D1294" i="36"/>
  <c r="B1295" i="36"/>
  <c r="G1295" i="36" s="1"/>
  <c r="C1295" i="36"/>
  <c r="D1295" i="36"/>
  <c r="B1296" i="36"/>
  <c r="G1296" i="36" s="1"/>
  <c r="C1296" i="36"/>
  <c r="D1296" i="36"/>
  <c r="F1296" i="36" s="1"/>
  <c r="B1297" i="36"/>
  <c r="G1297" i="36" s="1"/>
  <c r="C1297" i="36"/>
  <c r="D1297" i="36"/>
  <c r="B1298" i="36"/>
  <c r="G1298" i="36" s="1"/>
  <c r="C1298" i="36"/>
  <c r="D1298" i="36"/>
  <c r="E1298" i="36" s="1"/>
  <c r="B1299" i="36"/>
  <c r="G1299" i="36" s="1"/>
  <c r="C1299" i="36"/>
  <c r="D1299" i="36"/>
  <c r="E1299" i="36" s="1"/>
  <c r="B1300" i="36"/>
  <c r="G1300" i="36" s="1"/>
  <c r="C1300" i="36"/>
  <c r="D1300" i="36"/>
  <c r="B1301" i="36"/>
  <c r="C1301" i="36"/>
  <c r="D1301" i="36"/>
  <c r="B1302" i="36"/>
  <c r="G1302" i="36" s="1"/>
  <c r="C1302" i="36"/>
  <c r="D1302" i="36"/>
  <c r="E1302" i="36" s="1"/>
  <c r="B1303" i="36"/>
  <c r="G1303" i="36" s="1"/>
  <c r="C1303" i="36"/>
  <c r="D1303" i="36"/>
  <c r="B1304" i="36"/>
  <c r="G1304" i="36" s="1"/>
  <c r="C1304" i="36"/>
  <c r="D1304" i="36"/>
  <c r="B1305" i="36"/>
  <c r="G1305" i="36" s="1"/>
  <c r="C1305" i="36"/>
  <c r="D1305" i="36"/>
  <c r="B1306" i="36"/>
  <c r="G1306" i="36" s="1"/>
  <c r="C1306" i="36"/>
  <c r="D1306" i="36"/>
  <c r="F1306" i="36" s="1"/>
  <c r="B1307" i="36"/>
  <c r="G1307" i="36" s="1"/>
  <c r="C1307" i="36"/>
  <c r="D1307" i="36"/>
  <c r="B1308" i="36"/>
  <c r="G1308" i="36" s="1"/>
  <c r="C1308" i="36"/>
  <c r="D1308" i="36"/>
  <c r="B1309" i="36"/>
  <c r="G1309" i="36" s="1"/>
  <c r="C1309" i="36"/>
  <c r="D1309" i="36"/>
  <c r="B1310" i="36"/>
  <c r="G1310" i="36" s="1"/>
  <c r="C1310" i="36"/>
  <c r="D1310" i="36"/>
  <c r="E1310" i="36" s="1"/>
  <c r="B1311" i="36"/>
  <c r="G1311" i="36" s="1"/>
  <c r="C1311" i="36"/>
  <c r="D1311" i="36"/>
  <c r="B1312" i="36"/>
  <c r="G1312" i="36" s="1"/>
  <c r="C1312" i="36"/>
  <c r="D1312" i="36"/>
  <c r="E1312" i="36" s="1"/>
  <c r="B1313" i="36"/>
  <c r="G1313" i="36" s="1"/>
  <c r="C1313" i="36"/>
  <c r="D1313" i="36"/>
  <c r="B1314" i="36"/>
  <c r="G1314" i="36" s="1"/>
  <c r="C1314" i="36"/>
  <c r="D1314" i="36"/>
  <c r="B1315" i="36"/>
  <c r="G1315" i="36" s="1"/>
  <c r="C1315" i="36"/>
  <c r="D1315" i="36"/>
  <c r="B1316" i="36"/>
  <c r="G1316" i="36" s="1"/>
  <c r="C1316" i="36"/>
  <c r="D1316" i="36"/>
  <c r="E1316" i="36" s="1"/>
  <c r="B1317" i="36"/>
  <c r="G1317" i="36" s="1"/>
  <c r="C1317" i="36"/>
  <c r="D1317" i="36"/>
  <c r="B1318" i="36"/>
  <c r="G1318" i="36" s="1"/>
  <c r="C1318" i="36"/>
  <c r="D1318" i="36"/>
  <c r="B1319" i="36"/>
  <c r="G1319" i="36" s="1"/>
  <c r="C1319" i="36"/>
  <c r="D1319" i="36"/>
  <c r="B1320" i="36"/>
  <c r="G1320" i="36" s="1"/>
  <c r="C1320" i="36"/>
  <c r="D1320" i="36"/>
  <c r="B1321" i="36"/>
  <c r="G1321" i="36" s="1"/>
  <c r="C1321" i="36"/>
  <c r="D1321" i="36"/>
  <c r="B1322" i="36"/>
  <c r="G1322" i="36" s="1"/>
  <c r="C1322" i="36"/>
  <c r="D1322" i="36"/>
  <c r="B1323" i="36"/>
  <c r="G1323" i="36" s="1"/>
  <c r="C1323" i="36"/>
  <c r="D1323" i="36"/>
  <c r="B1324" i="36"/>
  <c r="G1324" i="36" s="1"/>
  <c r="C1324" i="36"/>
  <c r="D1324" i="36"/>
  <c r="B1325" i="36"/>
  <c r="G1325" i="36" s="1"/>
  <c r="C1325" i="36"/>
  <c r="D1325" i="36"/>
  <c r="B1326" i="36"/>
  <c r="G1326" i="36" s="1"/>
  <c r="C1326" i="36"/>
  <c r="D1326" i="36"/>
  <c r="B1327" i="36"/>
  <c r="G1327" i="36" s="1"/>
  <c r="C1327" i="36"/>
  <c r="D1327" i="36"/>
  <c r="B1328" i="36"/>
  <c r="G1328" i="36" s="1"/>
  <c r="C1328" i="36"/>
  <c r="D1328" i="36"/>
  <c r="B1329" i="36"/>
  <c r="G1329" i="36" s="1"/>
  <c r="C1329" i="36"/>
  <c r="D1329" i="36"/>
  <c r="B1330" i="36"/>
  <c r="G1330" i="36" s="1"/>
  <c r="C1330" i="36"/>
  <c r="D1330" i="36"/>
  <c r="F1330" i="36" s="1"/>
  <c r="B1331" i="36"/>
  <c r="G1331" i="36" s="1"/>
  <c r="C1331" i="36"/>
  <c r="D1331" i="36"/>
  <c r="B1332" i="36"/>
  <c r="G1332" i="36" s="1"/>
  <c r="C1332" i="36"/>
  <c r="D1332" i="36"/>
  <c r="B1333" i="36"/>
  <c r="G1333" i="36" s="1"/>
  <c r="C1333" i="36"/>
  <c r="D1333" i="36"/>
  <c r="B1334" i="36"/>
  <c r="G1334" i="36" s="1"/>
  <c r="C1334" i="36"/>
  <c r="D1334" i="36"/>
  <c r="B1335" i="36"/>
  <c r="G1335" i="36" s="1"/>
  <c r="C1335" i="36"/>
  <c r="D1335" i="36"/>
  <c r="E1335" i="36" s="1"/>
  <c r="B1336" i="36"/>
  <c r="G1336" i="36" s="1"/>
  <c r="C1336" i="36"/>
  <c r="D1336" i="36"/>
  <c r="F1336" i="36" s="1"/>
  <c r="B1337" i="36"/>
  <c r="G1337" i="36" s="1"/>
  <c r="C1337" i="36"/>
  <c r="D1337" i="36"/>
  <c r="B1338" i="36"/>
  <c r="G1338" i="36" s="1"/>
  <c r="C1338" i="36"/>
  <c r="D1338" i="36"/>
  <c r="F1338" i="36" s="1"/>
  <c r="B1339" i="36"/>
  <c r="G1339" i="36" s="1"/>
  <c r="C1339" i="36"/>
  <c r="D1339" i="36"/>
  <c r="B1340" i="36"/>
  <c r="G1340" i="36" s="1"/>
  <c r="C1340" i="36"/>
  <c r="D1340" i="36"/>
  <c r="B1341" i="36"/>
  <c r="G1341" i="36" s="1"/>
  <c r="C1341" i="36"/>
  <c r="D1341" i="36"/>
  <c r="B1342" i="36"/>
  <c r="G1342" i="36" s="1"/>
  <c r="C1342" i="36"/>
  <c r="D1342" i="36"/>
  <c r="F1342" i="36" s="1"/>
  <c r="B1343" i="36"/>
  <c r="G1343" i="36" s="1"/>
  <c r="C1343" i="36"/>
  <c r="D1343" i="36"/>
  <c r="B1344" i="36"/>
  <c r="G1344" i="36" s="1"/>
  <c r="C1344" i="36"/>
  <c r="D1344" i="36"/>
  <c r="B1345" i="36"/>
  <c r="G1345" i="36" s="1"/>
  <c r="C1345" i="36"/>
  <c r="D1345" i="36"/>
  <c r="B1346" i="36"/>
  <c r="G1346" i="36" s="1"/>
  <c r="C1346" i="36"/>
  <c r="D1346" i="36"/>
  <c r="E1346" i="36" s="1"/>
  <c r="B1347" i="36"/>
  <c r="G1347" i="36" s="1"/>
  <c r="C1347" i="36"/>
  <c r="D1347" i="36"/>
  <c r="B1348" i="36"/>
  <c r="G1348" i="36" s="1"/>
  <c r="C1348" i="36"/>
  <c r="D1348" i="36"/>
  <c r="B1349" i="36"/>
  <c r="G1349" i="36" s="1"/>
  <c r="C1349" i="36"/>
  <c r="D1349" i="36"/>
  <c r="B1350" i="36"/>
  <c r="G1350" i="36" s="1"/>
  <c r="C1350" i="36"/>
  <c r="D1350" i="36"/>
  <c r="E1350" i="36" s="1"/>
  <c r="B1351" i="36"/>
  <c r="G1351" i="36" s="1"/>
  <c r="C1351" i="36"/>
  <c r="D1351" i="36"/>
  <c r="B1352" i="36"/>
  <c r="G1352" i="36" s="1"/>
  <c r="C1352" i="36"/>
  <c r="D1352" i="36"/>
  <c r="B1353" i="36"/>
  <c r="G1353" i="36" s="1"/>
  <c r="C1353" i="36"/>
  <c r="D1353" i="36"/>
  <c r="B1354" i="36"/>
  <c r="G1354" i="36" s="1"/>
  <c r="C1354" i="36"/>
  <c r="D1354" i="36"/>
  <c r="E1354" i="36" s="1"/>
  <c r="B1355" i="36"/>
  <c r="G1355" i="36" s="1"/>
  <c r="C1355" i="36"/>
  <c r="D1355" i="36"/>
  <c r="B1356" i="36"/>
  <c r="G1356" i="36" s="1"/>
  <c r="C1356" i="36"/>
  <c r="D1356" i="36"/>
  <c r="B1357" i="36"/>
  <c r="G1357" i="36" s="1"/>
  <c r="C1357" i="36"/>
  <c r="D1357" i="36"/>
  <c r="B1358" i="36"/>
  <c r="G1358" i="36" s="1"/>
  <c r="C1358" i="36"/>
  <c r="D1358" i="36"/>
  <c r="F1358" i="36" s="1"/>
  <c r="B1359" i="36"/>
  <c r="G1359" i="36" s="1"/>
  <c r="C1359" i="36"/>
  <c r="D1359" i="36"/>
  <c r="B1360" i="36"/>
  <c r="G1360" i="36" s="1"/>
  <c r="C1360" i="36"/>
  <c r="D1360" i="36"/>
  <c r="E1360" i="36" s="1"/>
  <c r="B1361" i="36"/>
  <c r="G1361" i="36" s="1"/>
  <c r="C1361" i="36"/>
  <c r="D1361" i="36"/>
  <c r="B1362" i="36"/>
  <c r="G1362" i="36" s="1"/>
  <c r="C1362" i="36"/>
  <c r="D1362" i="36"/>
  <c r="E1362" i="36" s="1"/>
  <c r="B1363" i="36"/>
  <c r="G1363" i="36" s="1"/>
  <c r="C1363" i="36"/>
  <c r="D1363" i="36"/>
  <c r="B1364" i="36"/>
  <c r="G1364" i="36" s="1"/>
  <c r="C1364" i="36"/>
  <c r="D1364" i="36"/>
  <c r="B1365" i="36"/>
  <c r="G1365" i="36" s="1"/>
  <c r="C1365" i="36"/>
  <c r="D1365" i="36"/>
  <c r="B1366" i="36"/>
  <c r="G1366" i="36" s="1"/>
  <c r="C1366" i="36"/>
  <c r="D1366" i="36"/>
  <c r="E1366" i="36" s="1"/>
  <c r="B1367" i="36"/>
  <c r="G1367" i="36" s="1"/>
  <c r="C1367" i="36"/>
  <c r="D1367" i="36"/>
  <c r="B1368" i="36"/>
  <c r="G1368" i="36" s="1"/>
  <c r="C1368" i="36"/>
  <c r="D1368" i="36"/>
  <c r="B1369" i="36"/>
  <c r="G1369" i="36" s="1"/>
  <c r="C1369" i="36"/>
  <c r="D1369" i="36"/>
  <c r="B1370" i="36"/>
  <c r="G1370" i="36" s="1"/>
  <c r="C1370" i="36"/>
  <c r="D1370" i="36"/>
  <c r="E1370" i="36" s="1"/>
  <c r="B1371" i="36"/>
  <c r="G1371" i="36" s="1"/>
  <c r="C1371" i="36"/>
  <c r="D1371" i="36"/>
  <c r="B1372" i="36"/>
  <c r="G1372" i="36" s="1"/>
  <c r="C1372" i="36"/>
  <c r="D1372" i="36"/>
  <c r="B1373" i="36"/>
  <c r="G1373" i="36" s="1"/>
  <c r="C1373" i="36"/>
  <c r="D1373" i="36"/>
  <c r="B1374" i="36"/>
  <c r="G1374" i="36" s="1"/>
  <c r="C1374" i="36"/>
  <c r="D1374" i="36"/>
  <c r="F1374" i="36" s="1"/>
  <c r="B1375" i="36"/>
  <c r="G1375" i="36" s="1"/>
  <c r="C1375" i="36"/>
  <c r="D1375" i="36"/>
  <c r="B1376" i="36"/>
  <c r="G1376" i="36" s="1"/>
  <c r="C1376" i="36"/>
  <c r="D1376" i="36"/>
  <c r="B1377" i="36"/>
  <c r="G1377" i="36" s="1"/>
  <c r="C1377" i="36"/>
  <c r="D1377" i="36"/>
  <c r="B1378" i="36"/>
  <c r="G1378" i="36" s="1"/>
  <c r="C1378" i="36"/>
  <c r="D1378" i="36"/>
  <c r="B1379" i="36"/>
  <c r="G1379" i="36" s="1"/>
  <c r="C1379" i="36"/>
  <c r="D1379" i="36"/>
  <c r="B1380" i="36"/>
  <c r="G1380" i="36" s="1"/>
  <c r="C1380" i="36"/>
  <c r="D1380" i="36"/>
  <c r="F1380" i="36" s="1"/>
  <c r="B1381" i="36"/>
  <c r="G1381" i="36" s="1"/>
  <c r="C1381" i="36"/>
  <c r="D1381" i="36"/>
  <c r="B1382" i="36"/>
  <c r="G1382" i="36" s="1"/>
  <c r="C1382" i="36"/>
  <c r="D1382" i="36"/>
  <c r="E1382" i="36" s="1"/>
  <c r="B1383" i="36"/>
  <c r="G1383" i="36" s="1"/>
  <c r="C1383" i="36"/>
  <c r="D1383" i="36"/>
  <c r="B1384" i="36"/>
  <c r="G1384" i="36" s="1"/>
  <c r="C1384" i="36"/>
  <c r="D1384" i="36"/>
  <c r="B1385" i="36"/>
  <c r="G1385" i="36" s="1"/>
  <c r="C1385" i="36"/>
  <c r="D1385" i="36"/>
  <c r="B1386" i="36"/>
  <c r="G1386" i="36" s="1"/>
  <c r="C1386" i="36"/>
  <c r="D1386" i="36"/>
  <c r="F1386" i="36" s="1"/>
  <c r="B1387" i="36"/>
  <c r="G1387" i="36" s="1"/>
  <c r="C1387" i="36"/>
  <c r="D1387" i="36"/>
  <c r="B1388" i="36"/>
  <c r="G1388" i="36" s="1"/>
  <c r="C1388" i="36"/>
  <c r="D1388" i="36"/>
  <c r="F1388" i="36" s="1"/>
  <c r="B1389" i="36"/>
  <c r="G1389" i="36" s="1"/>
  <c r="C1389" i="36"/>
  <c r="D1389" i="36"/>
  <c r="B1390" i="36"/>
  <c r="G1390" i="36" s="1"/>
  <c r="C1390" i="36"/>
  <c r="D1390" i="36"/>
  <c r="B1391" i="36"/>
  <c r="G1391" i="36" s="1"/>
  <c r="C1391" i="36"/>
  <c r="D1391" i="36"/>
  <c r="B1392" i="36"/>
  <c r="G1392" i="36" s="1"/>
  <c r="C1392" i="36"/>
  <c r="D1392" i="36"/>
  <c r="F1392" i="36" s="1"/>
  <c r="B1393" i="36"/>
  <c r="G1393" i="36" s="1"/>
  <c r="C1393" i="36"/>
  <c r="D1393" i="36"/>
  <c r="B1394" i="36"/>
  <c r="G1394" i="36" s="1"/>
  <c r="C1394" i="36"/>
  <c r="D1394" i="36"/>
  <c r="B1395" i="36"/>
  <c r="G1395" i="36" s="1"/>
  <c r="C1395" i="36"/>
  <c r="D1395" i="36"/>
  <c r="B1396" i="36"/>
  <c r="G1396" i="36" s="1"/>
  <c r="C1396" i="36"/>
  <c r="D1396" i="36"/>
  <c r="E1396" i="36" s="1"/>
  <c r="B1397" i="36"/>
  <c r="G1397" i="36" s="1"/>
  <c r="C1397" i="36"/>
  <c r="D1397" i="36"/>
  <c r="B1398" i="36"/>
  <c r="G1398" i="36" s="1"/>
  <c r="C1398" i="36"/>
  <c r="D1398" i="36"/>
  <c r="B1399" i="36"/>
  <c r="G1399" i="36" s="1"/>
  <c r="C1399" i="36"/>
  <c r="D1399" i="36"/>
  <c r="B1400" i="36"/>
  <c r="G1400" i="36" s="1"/>
  <c r="C1400" i="36"/>
  <c r="D1400" i="36"/>
  <c r="F1400" i="36" s="1"/>
  <c r="B1401" i="36"/>
  <c r="G1401" i="36" s="1"/>
  <c r="C1401" i="36"/>
  <c r="D1401" i="36"/>
  <c r="B1402" i="36"/>
  <c r="G1402" i="36" s="1"/>
  <c r="C1402" i="36"/>
  <c r="D1402" i="36"/>
  <c r="B1403" i="36"/>
  <c r="G1403" i="36" s="1"/>
  <c r="C1403" i="36"/>
  <c r="D1403" i="36"/>
  <c r="B1404" i="36"/>
  <c r="G1404" i="36" s="1"/>
  <c r="C1404" i="36"/>
  <c r="D1404" i="36"/>
  <c r="E1404" i="36" s="1"/>
  <c r="B1405" i="36"/>
  <c r="G1405" i="36" s="1"/>
  <c r="C1405" i="36"/>
  <c r="D1405" i="36"/>
  <c r="B1406" i="36"/>
  <c r="G1406" i="36" s="1"/>
  <c r="C1406" i="36"/>
  <c r="D1406" i="36"/>
  <c r="E1406" i="36" s="1"/>
  <c r="B1407" i="36"/>
  <c r="G1407" i="36" s="1"/>
  <c r="C1407" i="36"/>
  <c r="D1407" i="36"/>
  <c r="E1407" i="36" s="1"/>
  <c r="B1408" i="36"/>
  <c r="G1408" i="36" s="1"/>
  <c r="C1408" i="36"/>
  <c r="D1408" i="36"/>
  <c r="F1408" i="36" s="1"/>
  <c r="B1409" i="36"/>
  <c r="G1409" i="36" s="1"/>
  <c r="C1409" i="36"/>
  <c r="D1409" i="36"/>
  <c r="B1410" i="36"/>
  <c r="G1410" i="36" s="1"/>
  <c r="C1410" i="36"/>
  <c r="D1410" i="36"/>
  <c r="E1410" i="36" s="1"/>
  <c r="B1411" i="36"/>
  <c r="G1411" i="36" s="1"/>
  <c r="C1411" i="36"/>
  <c r="D1411" i="36"/>
  <c r="B1412" i="36"/>
  <c r="G1412" i="36" s="1"/>
  <c r="C1412" i="36"/>
  <c r="D1412" i="36"/>
  <c r="B1413" i="36"/>
  <c r="G1413" i="36" s="1"/>
  <c r="C1413" i="36"/>
  <c r="D1413" i="36"/>
  <c r="B1414" i="36"/>
  <c r="G1414" i="36" s="1"/>
  <c r="C1414" i="36"/>
  <c r="D1414" i="36"/>
  <c r="B1415" i="36"/>
  <c r="G1415" i="36" s="1"/>
  <c r="C1415" i="36"/>
  <c r="D1415" i="36"/>
  <c r="B1416" i="36"/>
  <c r="G1416" i="36" s="1"/>
  <c r="C1416" i="36"/>
  <c r="D1416" i="36"/>
  <c r="F1416" i="36" s="1"/>
  <c r="B1417" i="36"/>
  <c r="G1417" i="36" s="1"/>
  <c r="C1417" i="36"/>
  <c r="D1417" i="36"/>
  <c r="B1418" i="36"/>
  <c r="G1418" i="36" s="1"/>
  <c r="C1418" i="36"/>
  <c r="D1418" i="36"/>
  <c r="E1418" i="36" s="1"/>
  <c r="B1419" i="36"/>
  <c r="G1419" i="36" s="1"/>
  <c r="C1419" i="36"/>
  <c r="D1419" i="36"/>
  <c r="B1420" i="36"/>
  <c r="G1420" i="36" s="1"/>
  <c r="C1420" i="36"/>
  <c r="D1420" i="36"/>
  <c r="E1420" i="36" s="1"/>
  <c r="B1421" i="36"/>
  <c r="G1421" i="36" s="1"/>
  <c r="C1421" i="36"/>
  <c r="D1421" i="36"/>
  <c r="B1422" i="36"/>
  <c r="G1422" i="36" s="1"/>
  <c r="C1422" i="36"/>
  <c r="D1422" i="36"/>
  <c r="B1423" i="36"/>
  <c r="G1423" i="36" s="1"/>
  <c r="C1423" i="36"/>
  <c r="D1423" i="36"/>
  <c r="B1424" i="36"/>
  <c r="G1424" i="36" s="1"/>
  <c r="C1424" i="36"/>
  <c r="D1424" i="36"/>
  <c r="F1424" i="36" s="1"/>
  <c r="B1425" i="36"/>
  <c r="G1425" i="36" s="1"/>
  <c r="C1425" i="36"/>
  <c r="D1425" i="36"/>
  <c r="B1426" i="36"/>
  <c r="G1426" i="36" s="1"/>
  <c r="C1426" i="36"/>
  <c r="D1426" i="36"/>
  <c r="B1427" i="36"/>
  <c r="G1427" i="36" s="1"/>
  <c r="C1427" i="36"/>
  <c r="D1427" i="36"/>
  <c r="B1428" i="36"/>
  <c r="G1428" i="36" s="1"/>
  <c r="C1428" i="36"/>
  <c r="D1428" i="36"/>
  <c r="F1428" i="36" s="1"/>
  <c r="B1429" i="36"/>
  <c r="G1429" i="36" s="1"/>
  <c r="C1429" i="36"/>
  <c r="D1429" i="36"/>
  <c r="B1430" i="36"/>
  <c r="G1430" i="36" s="1"/>
  <c r="C1430" i="36"/>
  <c r="D1430" i="36"/>
  <c r="B1431" i="36"/>
  <c r="G1431" i="36" s="1"/>
  <c r="C1431" i="36"/>
  <c r="D1431" i="36"/>
  <c r="B1432" i="36"/>
  <c r="G1432" i="36" s="1"/>
  <c r="C1432" i="36"/>
  <c r="D1432" i="36"/>
  <c r="F1432" i="36" s="1"/>
  <c r="B1433" i="36"/>
  <c r="G1433" i="36" s="1"/>
  <c r="C1433" i="36"/>
  <c r="D1433" i="36"/>
  <c r="B1434" i="36"/>
  <c r="G1434" i="36" s="1"/>
  <c r="C1434" i="36"/>
  <c r="D1434" i="36"/>
  <c r="B1435" i="36"/>
  <c r="G1435" i="36" s="1"/>
  <c r="C1435" i="36"/>
  <c r="D1435" i="36"/>
  <c r="B1436" i="36"/>
  <c r="G1436" i="36" s="1"/>
  <c r="C1436" i="36"/>
  <c r="D1436" i="36"/>
  <c r="F1436" i="36" s="1"/>
  <c r="B1437" i="36"/>
  <c r="G1437" i="36" s="1"/>
  <c r="C1437" i="36"/>
  <c r="D1437" i="36"/>
  <c r="B1438" i="36"/>
  <c r="G1438" i="36" s="1"/>
  <c r="C1438" i="36"/>
  <c r="D1438" i="36"/>
  <c r="B1439" i="36"/>
  <c r="G1439" i="36" s="1"/>
  <c r="C1439" i="36"/>
  <c r="D1439" i="36"/>
  <c r="B1440" i="36"/>
  <c r="G1440" i="36" s="1"/>
  <c r="C1440" i="36"/>
  <c r="D1440" i="36"/>
  <c r="E1440" i="36" s="1"/>
  <c r="B1441" i="36"/>
  <c r="G1441" i="36" s="1"/>
  <c r="C1441" i="36"/>
  <c r="D1441" i="36"/>
  <c r="B1442" i="36"/>
  <c r="G1442" i="36" s="1"/>
  <c r="C1442" i="36"/>
  <c r="D1442" i="36"/>
  <c r="B1443" i="36"/>
  <c r="G1443" i="36" s="1"/>
  <c r="C1443" i="36"/>
  <c r="D1443" i="36"/>
  <c r="E1443" i="36" s="1"/>
  <c r="B1444" i="36"/>
  <c r="G1444" i="36" s="1"/>
  <c r="C1444" i="36"/>
  <c r="D1444" i="36"/>
  <c r="E1444" i="36" s="1"/>
  <c r="B1445" i="36"/>
  <c r="G1445" i="36" s="1"/>
  <c r="C1445" i="36"/>
  <c r="D1445" i="36"/>
  <c r="B1446" i="36"/>
  <c r="G1446" i="36" s="1"/>
  <c r="C1446" i="36"/>
  <c r="D1446" i="36"/>
  <c r="F1446" i="36" s="1"/>
  <c r="B1447" i="36"/>
  <c r="G1447" i="36" s="1"/>
  <c r="C1447" i="36"/>
  <c r="D1447" i="36"/>
  <c r="B1448" i="36"/>
  <c r="G1448" i="36" s="1"/>
  <c r="C1448" i="36"/>
  <c r="D1448" i="36"/>
  <c r="E1448" i="36" s="1"/>
  <c r="B1449" i="36"/>
  <c r="G1449" i="36" s="1"/>
  <c r="C1449" i="36"/>
  <c r="D1449" i="36"/>
  <c r="B1450" i="36"/>
  <c r="G1450" i="36" s="1"/>
  <c r="C1450" i="36"/>
  <c r="D1450" i="36"/>
  <c r="B1451" i="36"/>
  <c r="G1451" i="36" s="1"/>
  <c r="C1451" i="36"/>
  <c r="D1451" i="36"/>
  <c r="B1452" i="36"/>
  <c r="G1452" i="36" s="1"/>
  <c r="C1452" i="36"/>
  <c r="D1452" i="36"/>
  <c r="E1452" i="36" s="1"/>
  <c r="B1453" i="36"/>
  <c r="G1453" i="36" s="1"/>
  <c r="C1453" i="36"/>
  <c r="D1453" i="36"/>
  <c r="B1454" i="36"/>
  <c r="G1454" i="36" s="1"/>
  <c r="C1454" i="36"/>
  <c r="D1454" i="36"/>
  <c r="B1455" i="36"/>
  <c r="G1455" i="36" s="1"/>
  <c r="C1455" i="36"/>
  <c r="D1455" i="36"/>
  <c r="B1456" i="36"/>
  <c r="G1456" i="36" s="1"/>
  <c r="C1456" i="36"/>
  <c r="D1456" i="36"/>
  <c r="B1457" i="36"/>
  <c r="G1457" i="36" s="1"/>
  <c r="C1457" i="36"/>
  <c r="D1457" i="36"/>
  <c r="B1458" i="36"/>
  <c r="G1458" i="36" s="1"/>
  <c r="C1458" i="36"/>
  <c r="D1458" i="36"/>
  <c r="F1458" i="36" s="1"/>
  <c r="B1459" i="36"/>
  <c r="G1459" i="36" s="1"/>
  <c r="C1459" i="36"/>
  <c r="D1459" i="36"/>
  <c r="B1460" i="36"/>
  <c r="G1460" i="36" s="1"/>
  <c r="C1460" i="36"/>
  <c r="D1460" i="36"/>
  <c r="B1461" i="36"/>
  <c r="G1461" i="36" s="1"/>
  <c r="C1461" i="36"/>
  <c r="D1461" i="36"/>
  <c r="B1462" i="36"/>
  <c r="G1462" i="36" s="1"/>
  <c r="C1462" i="36"/>
  <c r="D1462" i="36"/>
  <c r="F1462" i="36" s="1"/>
  <c r="B1463" i="36"/>
  <c r="G1463" i="36" s="1"/>
  <c r="C1463" i="36"/>
  <c r="D1463" i="36"/>
  <c r="B1464" i="36"/>
  <c r="G1464" i="36" s="1"/>
  <c r="C1464" i="36"/>
  <c r="D1464" i="36"/>
  <c r="B1465" i="36"/>
  <c r="G1465" i="36" s="1"/>
  <c r="C1465" i="36"/>
  <c r="D1465" i="36"/>
  <c r="B1466" i="36"/>
  <c r="G1466" i="36" s="1"/>
  <c r="C1466" i="36"/>
  <c r="D1466" i="36"/>
  <c r="E1466" i="36" s="1"/>
  <c r="B1467" i="36"/>
  <c r="G1467" i="36" s="1"/>
  <c r="C1467" i="36"/>
  <c r="D1467" i="36"/>
  <c r="B1468" i="36"/>
  <c r="G1468" i="36" s="1"/>
  <c r="C1468" i="36"/>
  <c r="D1468" i="36"/>
  <c r="B1469" i="36"/>
  <c r="G1469" i="36" s="1"/>
  <c r="C1469" i="36"/>
  <c r="D1469" i="36"/>
  <c r="B1470" i="36"/>
  <c r="G1470" i="36" s="1"/>
  <c r="C1470" i="36"/>
  <c r="D1470" i="36"/>
  <c r="E1470" i="36" s="1"/>
  <c r="B1471" i="36"/>
  <c r="G1471" i="36" s="1"/>
  <c r="C1471" i="36"/>
  <c r="D1471" i="36"/>
  <c r="B1472" i="36"/>
  <c r="G1472" i="36" s="1"/>
  <c r="C1472" i="36"/>
  <c r="D1472" i="36"/>
  <c r="E1472" i="36" s="1"/>
  <c r="B1473" i="36"/>
  <c r="G1473" i="36" s="1"/>
  <c r="C1473" i="36"/>
  <c r="D1473" i="36"/>
  <c r="B1474" i="36"/>
  <c r="G1474" i="36" s="1"/>
  <c r="C1474" i="36"/>
  <c r="D1474" i="36"/>
  <c r="B1475" i="36"/>
  <c r="G1475" i="36" s="1"/>
  <c r="C1475" i="36"/>
  <c r="D1475" i="36"/>
  <c r="B1476" i="36"/>
  <c r="G1476" i="36" s="1"/>
  <c r="C1476" i="36"/>
  <c r="D1476" i="36"/>
  <c r="F1476" i="36" s="1"/>
  <c r="B1477" i="36"/>
  <c r="G1477" i="36" s="1"/>
  <c r="C1477" i="36"/>
  <c r="D1477" i="36"/>
  <c r="B1478" i="36"/>
  <c r="G1478" i="36" s="1"/>
  <c r="C1478" i="36"/>
  <c r="D1478" i="36"/>
  <c r="B1479" i="36"/>
  <c r="G1479" i="36" s="1"/>
  <c r="C1479" i="36"/>
  <c r="D1479" i="36"/>
  <c r="E1479" i="36" s="1"/>
  <c r="B1480" i="36"/>
  <c r="G1480" i="36" s="1"/>
  <c r="C1480" i="36"/>
  <c r="D1480" i="36"/>
  <c r="E1480" i="36" s="1"/>
  <c r="B1481" i="36"/>
  <c r="G1481" i="36" s="1"/>
  <c r="C1481" i="36"/>
  <c r="D1481" i="36"/>
  <c r="B1482" i="36"/>
  <c r="G1482" i="36" s="1"/>
  <c r="C1482" i="36"/>
  <c r="D1482" i="36"/>
  <c r="B1483" i="36"/>
  <c r="G1483" i="36" s="1"/>
  <c r="C1483" i="36"/>
  <c r="D1483" i="36"/>
  <c r="B1484" i="36"/>
  <c r="G1484" i="36" s="1"/>
  <c r="C1484" i="36"/>
  <c r="D1484" i="36"/>
  <c r="B1485" i="36"/>
  <c r="G1485" i="36" s="1"/>
  <c r="C1485" i="36"/>
  <c r="D1485" i="36"/>
  <c r="B1486" i="36"/>
  <c r="G1486" i="36" s="1"/>
  <c r="C1486" i="36"/>
  <c r="D1486" i="36"/>
  <c r="B1487" i="36"/>
  <c r="G1487" i="36" s="1"/>
  <c r="C1487" i="36"/>
  <c r="D1487" i="36"/>
  <c r="B1488" i="36"/>
  <c r="G1488" i="36" s="1"/>
  <c r="C1488" i="36"/>
  <c r="D1488" i="36"/>
  <c r="B1489" i="36"/>
  <c r="G1489" i="36" s="1"/>
  <c r="C1489" i="36"/>
  <c r="D1489" i="36"/>
  <c r="B1490" i="36"/>
  <c r="G1490" i="36" s="1"/>
  <c r="C1490" i="36"/>
  <c r="D1490" i="36"/>
  <c r="F1490" i="36" s="1"/>
  <c r="B1491" i="36"/>
  <c r="G1491" i="36" s="1"/>
  <c r="C1491" i="36"/>
  <c r="D1491" i="36"/>
  <c r="B1492" i="36"/>
  <c r="G1492" i="36" s="1"/>
  <c r="C1492" i="36"/>
  <c r="D1492" i="36"/>
  <c r="F1492" i="36" s="1"/>
  <c r="B1493" i="36"/>
  <c r="G1493" i="36" s="1"/>
  <c r="C1493" i="36"/>
  <c r="D1493" i="36"/>
  <c r="B1494" i="36"/>
  <c r="G1494" i="36" s="1"/>
  <c r="C1494" i="36"/>
  <c r="D1494" i="36"/>
  <c r="E1494" i="36" s="1"/>
  <c r="B1495" i="36"/>
  <c r="G1495" i="36" s="1"/>
  <c r="C1495" i="36"/>
  <c r="D1495" i="36"/>
  <c r="B1496" i="36"/>
  <c r="G1496" i="36" s="1"/>
  <c r="C1496" i="36"/>
  <c r="D1496" i="36"/>
  <c r="E1496" i="36" s="1"/>
  <c r="B1497" i="36"/>
  <c r="G1497" i="36" s="1"/>
  <c r="C1497" i="36"/>
  <c r="D1497" i="36"/>
  <c r="B1498" i="36"/>
  <c r="G1498" i="36" s="1"/>
  <c r="C1498" i="36"/>
  <c r="D1498" i="36"/>
  <c r="E1498" i="36" s="1"/>
  <c r="B1499" i="36"/>
  <c r="G1499" i="36" s="1"/>
  <c r="C1499" i="36"/>
  <c r="D1499" i="36"/>
  <c r="B1500" i="36"/>
  <c r="G1500" i="36" s="1"/>
  <c r="C1500" i="36"/>
  <c r="D1500" i="36"/>
  <c r="E1500" i="36" s="1"/>
  <c r="C3" i="36"/>
  <c r="D3" i="36"/>
  <c r="F3" i="36" s="1"/>
  <c r="B3" i="36"/>
  <c r="G1301" i="36"/>
  <c r="G1141" i="36"/>
  <c r="G1137" i="36"/>
  <c r="G1113" i="36"/>
  <c r="G1093" i="36"/>
  <c r="G1081" i="36"/>
  <c r="G1061" i="36"/>
  <c r="G1049" i="36"/>
  <c r="G1041" i="36"/>
  <c r="G1037" i="36"/>
  <c r="G1029" i="36"/>
  <c r="G1017" i="36"/>
  <c r="G1013" i="36"/>
  <c r="G1009" i="36"/>
  <c r="G1005" i="36"/>
  <c r="G997" i="36"/>
  <c r="G993" i="36"/>
  <c r="G989" i="36"/>
  <c r="G985" i="36"/>
  <c r="G981" i="36"/>
  <c r="G973" i="36"/>
  <c r="G969" i="36"/>
  <c r="G965" i="36"/>
  <c r="G961" i="36"/>
  <c r="G953" i="36"/>
  <c r="G949" i="36"/>
  <c r="G945" i="36"/>
  <c r="G941" i="36"/>
  <c r="G937" i="36"/>
  <c r="G929" i="36"/>
  <c r="G925" i="36"/>
  <c r="G915" i="36"/>
  <c r="G911" i="36"/>
  <c r="G907" i="36"/>
  <c r="G903" i="36"/>
  <c r="G885" i="36"/>
  <c r="G827" i="36"/>
  <c r="G821" i="36"/>
  <c r="G803" i="36"/>
  <c r="G798" i="36"/>
  <c r="G775" i="36"/>
  <c r="G773" i="36"/>
  <c r="G767" i="36"/>
  <c r="G749" i="36"/>
  <c r="G745" i="36"/>
  <c r="G737" i="36"/>
  <c r="G721" i="36"/>
  <c r="G717" i="36"/>
  <c r="G711" i="36"/>
  <c r="G703" i="36"/>
  <c r="G695" i="36"/>
  <c r="G687" i="36"/>
  <c r="G672" i="36"/>
  <c r="G669" i="36"/>
  <c r="G663" i="36"/>
  <c r="G657" i="36"/>
  <c r="G655" i="36"/>
  <c r="G653" i="36"/>
  <c r="G649" i="36"/>
  <c r="G641" i="36"/>
  <c r="G637" i="36"/>
  <c r="G633" i="36"/>
  <c r="G629" i="36"/>
  <c r="G621" i="36"/>
  <c r="G615" i="36"/>
  <c r="G613" i="36"/>
  <c r="G609" i="36"/>
  <c r="G607" i="36"/>
  <c r="G603" i="36"/>
  <c r="G601" i="36"/>
  <c r="G599" i="36"/>
  <c r="G595" i="36"/>
  <c r="G591" i="36"/>
  <c r="G589" i="36"/>
  <c r="G585" i="36"/>
  <c r="G583" i="36"/>
  <c r="G579" i="36"/>
  <c r="G575" i="36"/>
  <c r="G571" i="36"/>
  <c r="G569" i="36"/>
  <c r="G567" i="36"/>
  <c r="G565" i="36"/>
  <c r="G561" i="36"/>
  <c r="G557" i="36"/>
  <c r="G556" i="36"/>
  <c r="G553" i="36"/>
  <c r="G551" i="36"/>
  <c r="G549" i="36"/>
  <c r="G547" i="36"/>
  <c r="G543" i="36"/>
  <c r="G539" i="36"/>
  <c r="G538" i="36"/>
  <c r="G535" i="36"/>
  <c r="G533" i="36"/>
  <c r="G531" i="36"/>
  <c r="G529" i="36"/>
  <c r="G525" i="36"/>
  <c r="G521" i="36"/>
  <c r="G520" i="36"/>
  <c r="G517" i="36"/>
  <c r="G515" i="36"/>
  <c r="G513" i="36"/>
  <c r="G511" i="36"/>
  <c r="G507" i="36"/>
  <c r="G503" i="36"/>
  <c r="G502" i="36"/>
  <c r="G499" i="36"/>
  <c r="G497" i="36"/>
  <c r="G495" i="36"/>
  <c r="G493" i="36"/>
  <c r="G489" i="36"/>
  <c r="G485" i="36"/>
  <c r="G484" i="36"/>
  <c r="G481" i="36"/>
  <c r="G479" i="36"/>
  <c r="G477" i="36"/>
  <c r="G475" i="36"/>
  <c r="G471" i="36"/>
  <c r="G467" i="36"/>
  <c r="G466" i="36"/>
  <c r="G463" i="36"/>
  <c r="G461" i="36"/>
  <c r="G459" i="36"/>
  <c r="G457" i="36"/>
  <c r="G453" i="36"/>
  <c r="G449" i="36"/>
  <c r="G448" i="36"/>
  <c r="G445" i="36"/>
  <c r="G443" i="36"/>
  <c r="G441" i="36"/>
  <c r="G439" i="36"/>
  <c r="G435" i="36"/>
  <c r="G431" i="36"/>
  <c r="G430" i="36"/>
  <c r="G427" i="36"/>
  <c r="G425" i="36"/>
  <c r="G423" i="36"/>
  <c r="G421" i="36"/>
  <c r="G417" i="36"/>
  <c r="G413" i="36"/>
  <c r="G412" i="36"/>
  <c r="F62" i="36"/>
  <c r="E60" i="36"/>
  <c r="F56" i="36"/>
  <c r="F54" i="36"/>
  <c r="E52" i="36"/>
  <c r="F48" i="36"/>
  <c r="E46" i="36"/>
  <c r="F42" i="36"/>
  <c r="F40" i="36"/>
  <c r="E38" i="36"/>
  <c r="F34" i="36"/>
  <c r="E32" i="36"/>
  <c r="F28" i="36"/>
  <c r="E26" i="36"/>
  <c r="F20" i="36"/>
  <c r="E18" i="36"/>
  <c r="F14" i="36"/>
  <c r="E12" i="36"/>
  <c r="F8" i="36"/>
  <c r="E6" i="36"/>
  <c r="E4" i="36"/>
  <c r="G4" i="36" s="1"/>
  <c r="B12" i="29"/>
  <c r="B13" i="29"/>
  <c r="B14" i="29"/>
  <c r="B15" i="29"/>
  <c r="B16" i="29"/>
  <c r="F2" i="26"/>
  <c r="G2" i="26" s="1"/>
  <c r="F3" i="26"/>
  <c r="G3" i="26" s="1"/>
  <c r="F4" i="26"/>
  <c r="G4" i="26" s="1"/>
  <c r="F5" i="26"/>
  <c r="G5" i="26" s="1"/>
  <c r="F6" i="26"/>
  <c r="G6" i="26" s="1"/>
  <c r="F7" i="26"/>
  <c r="G7" i="26" s="1"/>
  <c r="F8" i="26"/>
  <c r="G8" i="26" s="1"/>
  <c r="F9" i="26"/>
  <c r="G9" i="26" s="1"/>
  <c r="F10" i="26"/>
  <c r="G10" i="26" s="1"/>
  <c r="F11" i="26"/>
  <c r="G11" i="26" s="1"/>
  <c r="F12" i="26"/>
  <c r="G12" i="26" s="1"/>
  <c r="F13" i="26"/>
  <c r="G13" i="26" s="1"/>
  <c r="F14" i="26"/>
  <c r="G14" i="26" s="1"/>
  <c r="F15" i="26"/>
  <c r="G15" i="26" s="1"/>
  <c r="F16" i="26"/>
  <c r="G16" i="26" s="1"/>
  <c r="F17" i="26"/>
  <c r="G17" i="26" s="1"/>
  <c r="F18" i="26"/>
  <c r="G18" i="26" s="1"/>
  <c r="F19" i="26"/>
  <c r="G19" i="26" s="1"/>
  <c r="F20" i="26"/>
  <c r="G20" i="26" s="1"/>
  <c r="F21" i="26"/>
  <c r="G21" i="26" s="1"/>
  <c r="F22" i="26"/>
  <c r="G22" i="26" s="1"/>
  <c r="F23" i="26"/>
  <c r="G23" i="26" s="1"/>
  <c r="F24" i="26"/>
  <c r="G24" i="26" s="1"/>
  <c r="F25" i="26"/>
  <c r="G25" i="26" s="1"/>
  <c r="F26" i="26"/>
  <c r="G26" i="26" s="1"/>
  <c r="F27" i="26"/>
  <c r="G27" i="26" s="1"/>
  <c r="F28" i="26"/>
  <c r="G28" i="26" s="1"/>
  <c r="F29" i="26"/>
  <c r="G29" i="26" s="1"/>
  <c r="F30" i="26"/>
  <c r="G30" i="26" s="1"/>
  <c r="F31" i="26"/>
  <c r="G31" i="26" s="1"/>
  <c r="F32" i="26"/>
  <c r="G32" i="26" s="1"/>
  <c r="F33" i="26"/>
  <c r="G33" i="26" s="1"/>
  <c r="F34" i="26"/>
  <c r="G34" i="26" s="1"/>
  <c r="F35" i="26"/>
  <c r="G35" i="26" s="1"/>
  <c r="F36" i="26"/>
  <c r="G36" i="26" s="1"/>
  <c r="F37" i="26"/>
  <c r="G37" i="26" s="1"/>
  <c r="F38" i="26"/>
  <c r="G38" i="26" s="1"/>
  <c r="F39" i="26"/>
  <c r="G39" i="26" s="1"/>
  <c r="F40" i="26"/>
  <c r="G40" i="26" s="1"/>
  <c r="F41" i="26"/>
  <c r="G41" i="26" s="1"/>
  <c r="F42" i="26"/>
  <c r="G42" i="26" s="1"/>
  <c r="F43" i="26"/>
  <c r="G43" i="26" s="1"/>
  <c r="F44" i="26"/>
  <c r="G44" i="26" s="1"/>
  <c r="F45" i="26"/>
  <c r="G45" i="26" s="1"/>
  <c r="F46" i="26"/>
  <c r="G46" i="26" s="1"/>
  <c r="F47" i="26"/>
  <c r="G47" i="26" s="1"/>
  <c r="F48" i="26"/>
  <c r="G48" i="26" s="1"/>
  <c r="F49" i="26"/>
  <c r="G49" i="26" s="1"/>
  <c r="F50" i="26"/>
  <c r="G50" i="26" s="1"/>
  <c r="F51" i="26"/>
  <c r="G51" i="26" s="1"/>
  <c r="F52" i="26"/>
  <c r="G52" i="26" s="1"/>
  <c r="F53" i="26"/>
  <c r="G53" i="26" s="1"/>
  <c r="F54" i="26"/>
  <c r="G54" i="26" s="1"/>
  <c r="F55" i="26"/>
  <c r="G55" i="26" s="1"/>
  <c r="F56" i="26"/>
  <c r="G56" i="26" s="1"/>
  <c r="F57" i="26"/>
  <c r="G57" i="26" s="1"/>
  <c r="F58" i="26"/>
  <c r="G58" i="26" s="1"/>
  <c r="F59" i="26"/>
  <c r="G59" i="26" s="1"/>
  <c r="F60" i="26"/>
  <c r="G60" i="26" s="1"/>
  <c r="F61" i="26"/>
  <c r="G61" i="26" s="1"/>
  <c r="F62" i="26"/>
  <c r="G62" i="26" s="1"/>
  <c r="F63" i="26"/>
  <c r="G63" i="26" s="1"/>
  <c r="F64" i="26"/>
  <c r="G64" i="26" s="1"/>
  <c r="F65" i="26"/>
  <c r="G65" i="26" s="1"/>
  <c r="F66" i="26"/>
  <c r="G66" i="26" s="1"/>
  <c r="F67" i="26"/>
  <c r="G67" i="26" s="1"/>
  <c r="F68" i="26"/>
  <c r="G68" i="26" s="1"/>
  <c r="F69" i="26"/>
  <c r="G69" i="26" s="1"/>
  <c r="F70" i="26"/>
  <c r="G70" i="26" s="1"/>
  <c r="F71" i="26"/>
  <c r="G71" i="26" s="1"/>
  <c r="F72" i="26"/>
  <c r="G72" i="26" s="1"/>
  <c r="F73" i="26"/>
  <c r="G73" i="26" s="1"/>
  <c r="F74" i="26"/>
  <c r="G74" i="26" s="1"/>
  <c r="F75" i="26"/>
  <c r="G75" i="26" s="1"/>
  <c r="F76" i="26"/>
  <c r="G76" i="26" s="1"/>
  <c r="F77" i="26"/>
  <c r="G77" i="26" s="1"/>
  <c r="F78" i="26"/>
  <c r="G78" i="26" s="1"/>
  <c r="F79" i="26"/>
  <c r="G79" i="26" s="1"/>
  <c r="F80" i="26"/>
  <c r="G80" i="26" s="1"/>
  <c r="F81" i="26"/>
  <c r="G81" i="26" s="1"/>
  <c r="F82" i="26"/>
  <c r="G82" i="26" s="1"/>
  <c r="F83" i="26"/>
  <c r="G83" i="26" s="1"/>
  <c r="F84" i="26"/>
  <c r="G84" i="26" s="1"/>
  <c r="F85" i="26"/>
  <c r="G85" i="26" s="1"/>
  <c r="F86" i="26"/>
  <c r="G86" i="26" s="1"/>
  <c r="F87" i="26"/>
  <c r="G87" i="26" s="1"/>
  <c r="F88" i="26"/>
  <c r="G88" i="26" s="1"/>
  <c r="F89" i="26"/>
  <c r="G89" i="26" s="1"/>
  <c r="F90" i="26"/>
  <c r="G90" i="26" s="1"/>
  <c r="F91" i="26"/>
  <c r="G91" i="26" s="1"/>
  <c r="F92" i="26"/>
  <c r="G92" i="26" s="1"/>
  <c r="F93" i="26"/>
  <c r="G93" i="26" s="1"/>
  <c r="F94" i="26"/>
  <c r="G94" i="26" s="1"/>
  <c r="F95" i="26"/>
  <c r="G95" i="26" s="1"/>
  <c r="F96" i="26"/>
  <c r="G96" i="26" s="1"/>
  <c r="F97" i="26"/>
  <c r="G97" i="26" s="1"/>
  <c r="F98" i="26"/>
  <c r="G98" i="26" s="1"/>
  <c r="F99" i="26"/>
  <c r="G99" i="26" s="1"/>
  <c r="F100" i="26"/>
  <c r="G100" i="26" s="1"/>
  <c r="F101" i="26"/>
  <c r="G101" i="26" s="1"/>
  <c r="F102" i="26"/>
  <c r="G102" i="26" s="1"/>
  <c r="F103" i="26"/>
  <c r="G103" i="26" s="1"/>
  <c r="F104" i="26"/>
  <c r="G104" i="26" s="1"/>
  <c r="F105" i="26"/>
  <c r="G105" i="26" s="1"/>
  <c r="F106" i="26"/>
  <c r="G106" i="26" s="1"/>
  <c r="F107" i="26"/>
  <c r="G107" i="26" s="1"/>
  <c r="F108" i="26"/>
  <c r="G108" i="26" s="1"/>
  <c r="F109" i="26"/>
  <c r="G109" i="26" s="1"/>
  <c r="F110" i="26"/>
  <c r="G110" i="26" s="1"/>
  <c r="F111" i="26"/>
  <c r="G111" i="26" s="1"/>
  <c r="F112" i="26"/>
  <c r="G112" i="26" s="1"/>
  <c r="F113" i="26"/>
  <c r="G113" i="26" s="1"/>
  <c r="F114" i="26"/>
  <c r="G114" i="26" s="1"/>
  <c r="F115" i="26"/>
  <c r="G115" i="26" s="1"/>
  <c r="F116" i="26"/>
  <c r="G116" i="26" s="1"/>
  <c r="F117" i="26"/>
  <c r="G117" i="26" s="1"/>
  <c r="F118" i="26"/>
  <c r="G118" i="26" s="1"/>
  <c r="F119" i="26"/>
  <c r="G119" i="26" s="1"/>
  <c r="F120" i="26"/>
  <c r="G120" i="26" s="1"/>
  <c r="F121" i="26"/>
  <c r="G121" i="26" s="1"/>
  <c r="F122" i="26"/>
  <c r="G122" i="26" s="1"/>
  <c r="F123" i="26"/>
  <c r="G123" i="26" s="1"/>
  <c r="F124" i="26"/>
  <c r="G124" i="26" s="1"/>
  <c r="F125" i="26"/>
  <c r="G125" i="26" s="1"/>
  <c r="F126" i="26"/>
  <c r="G126" i="26" s="1"/>
  <c r="F127" i="26"/>
  <c r="G127" i="26" s="1"/>
  <c r="F128" i="26"/>
  <c r="G128" i="26" s="1"/>
  <c r="F129" i="26"/>
  <c r="G129" i="26" s="1"/>
  <c r="F130" i="26"/>
  <c r="G130" i="26" s="1"/>
  <c r="F131" i="26"/>
  <c r="G131" i="26" s="1"/>
  <c r="F132" i="26"/>
  <c r="G132" i="26" s="1"/>
  <c r="F133" i="26"/>
  <c r="G133" i="26" s="1"/>
  <c r="F134" i="26"/>
  <c r="G134" i="26" s="1"/>
  <c r="F135" i="26"/>
  <c r="G135" i="26" s="1"/>
  <c r="F136" i="26"/>
  <c r="G136" i="26" s="1"/>
  <c r="F137" i="26"/>
  <c r="G137" i="26" s="1"/>
  <c r="F138" i="26"/>
  <c r="G138" i="26" s="1"/>
  <c r="F139" i="26"/>
  <c r="G139" i="26" s="1"/>
  <c r="F140" i="26"/>
  <c r="G140" i="26" s="1"/>
  <c r="F141" i="26"/>
  <c r="G141" i="26" s="1"/>
  <c r="F142" i="26"/>
  <c r="G142" i="26" s="1"/>
  <c r="F143" i="26"/>
  <c r="G143" i="26" s="1"/>
  <c r="F144" i="26"/>
  <c r="G144" i="26" s="1"/>
  <c r="F145" i="26"/>
  <c r="G145" i="26" s="1"/>
  <c r="F146" i="26"/>
  <c r="G146" i="26" s="1"/>
  <c r="F147" i="26"/>
  <c r="G147" i="26" s="1"/>
  <c r="F148" i="26"/>
  <c r="G148" i="26" s="1"/>
  <c r="F149" i="26"/>
  <c r="G149" i="26" s="1"/>
  <c r="F150" i="26"/>
  <c r="G150" i="26" s="1"/>
  <c r="F151" i="26"/>
  <c r="G151" i="26" s="1"/>
  <c r="F152" i="26"/>
  <c r="G152" i="26" s="1"/>
  <c r="F153" i="26"/>
  <c r="G153" i="26" s="1"/>
  <c r="F154" i="26"/>
  <c r="G154" i="26" s="1"/>
  <c r="F155" i="26"/>
  <c r="G155" i="26" s="1"/>
  <c r="F156" i="26"/>
  <c r="G156" i="26" s="1"/>
  <c r="F157" i="26"/>
  <c r="G157" i="26" s="1"/>
  <c r="F158" i="26"/>
  <c r="G158" i="26" s="1"/>
  <c r="F159" i="26"/>
  <c r="G159" i="26" s="1"/>
  <c r="F160" i="26"/>
  <c r="G160" i="26" s="1"/>
  <c r="F161" i="26"/>
  <c r="G161" i="26" s="1"/>
  <c r="F162" i="26"/>
  <c r="G162" i="26" s="1"/>
  <c r="F163" i="26"/>
  <c r="G163" i="26" s="1"/>
  <c r="F164" i="26"/>
  <c r="G164" i="26" s="1"/>
  <c r="F165" i="26"/>
  <c r="G165" i="26" s="1"/>
  <c r="F166" i="26"/>
  <c r="G166" i="26" s="1"/>
  <c r="F167" i="26"/>
  <c r="G167" i="26" s="1"/>
  <c r="F168" i="26"/>
  <c r="G168" i="26" s="1"/>
  <c r="F169" i="26"/>
  <c r="G169" i="26" s="1"/>
  <c r="F170" i="26"/>
  <c r="G170" i="26" s="1"/>
  <c r="F171" i="26"/>
  <c r="G171" i="26" s="1"/>
  <c r="F172" i="26"/>
  <c r="G172" i="26" s="1"/>
  <c r="F173" i="26"/>
  <c r="G173" i="26" s="1"/>
  <c r="F174" i="26"/>
  <c r="G174" i="26" s="1"/>
  <c r="F175" i="26"/>
  <c r="G175" i="26" s="1"/>
  <c r="F176" i="26"/>
  <c r="G176" i="26" s="1"/>
  <c r="F177" i="26"/>
  <c r="G177" i="26" s="1"/>
  <c r="F178" i="26"/>
  <c r="G178" i="26" s="1"/>
  <c r="F179" i="26"/>
  <c r="G179" i="26" s="1"/>
  <c r="F180" i="26"/>
  <c r="G180" i="26" s="1"/>
  <c r="F181" i="26"/>
  <c r="G181" i="26" s="1"/>
  <c r="F182" i="26"/>
  <c r="G182" i="26" s="1"/>
  <c r="F183" i="26"/>
  <c r="G183" i="26" s="1"/>
  <c r="F184" i="26"/>
  <c r="G184" i="26" s="1"/>
  <c r="F185" i="26"/>
  <c r="G185" i="26" s="1"/>
  <c r="F186" i="26"/>
  <c r="G186" i="26" s="1"/>
  <c r="F187" i="26"/>
  <c r="G187" i="26" s="1"/>
  <c r="F188" i="26"/>
  <c r="G188" i="26" s="1"/>
  <c r="F189" i="26"/>
  <c r="G189" i="26" s="1"/>
  <c r="F190" i="26"/>
  <c r="G190" i="26" s="1"/>
  <c r="F191" i="26"/>
  <c r="G191" i="26" s="1"/>
  <c r="F192" i="26"/>
  <c r="G192" i="26" s="1"/>
  <c r="F193" i="26"/>
  <c r="G193" i="26" s="1"/>
  <c r="F194" i="26"/>
  <c r="G194" i="26" s="1"/>
  <c r="F195" i="26"/>
  <c r="G195" i="26" s="1"/>
  <c r="F196" i="26"/>
  <c r="G196" i="26" s="1"/>
  <c r="F197" i="26"/>
  <c r="G197" i="26" s="1"/>
  <c r="F198" i="26"/>
  <c r="G198" i="26" s="1"/>
  <c r="F199" i="26"/>
  <c r="G199" i="26" s="1"/>
  <c r="F200" i="26"/>
  <c r="G200" i="26" s="1"/>
  <c r="F201" i="26"/>
  <c r="G201" i="26" s="1"/>
  <c r="F202" i="26"/>
  <c r="G202" i="26" s="1"/>
  <c r="F203" i="26"/>
  <c r="G203" i="26" s="1"/>
  <c r="F204" i="26"/>
  <c r="G204" i="26" s="1"/>
  <c r="F205" i="26"/>
  <c r="G205" i="26" s="1"/>
  <c r="F206" i="26"/>
  <c r="G206" i="26" s="1"/>
  <c r="F207" i="26"/>
  <c r="G207" i="26" s="1"/>
  <c r="F208" i="26"/>
  <c r="G208" i="26" s="1"/>
  <c r="F209" i="26"/>
  <c r="G209" i="26" s="1"/>
  <c r="F210" i="26"/>
  <c r="G210" i="26" s="1"/>
  <c r="F211" i="26"/>
  <c r="G211" i="26" s="1"/>
  <c r="F212" i="26"/>
  <c r="G212" i="26" s="1"/>
  <c r="F213" i="26"/>
  <c r="G213" i="26" s="1"/>
  <c r="F214" i="26"/>
  <c r="G214" i="26" s="1"/>
  <c r="F215" i="26"/>
  <c r="G215" i="26" s="1"/>
  <c r="F216" i="26"/>
  <c r="G216" i="26" s="1"/>
  <c r="F217" i="26"/>
  <c r="G217" i="26" s="1"/>
  <c r="F218" i="26"/>
  <c r="G218" i="26" s="1"/>
  <c r="F219" i="26"/>
  <c r="G219" i="26" s="1"/>
  <c r="F220" i="26"/>
  <c r="G220" i="26" s="1"/>
  <c r="F221" i="26"/>
  <c r="G221" i="26" s="1"/>
  <c r="F222" i="26"/>
  <c r="G222" i="26" s="1"/>
  <c r="F223" i="26"/>
  <c r="G223" i="26" s="1"/>
  <c r="F224" i="26"/>
  <c r="G224" i="26" s="1"/>
  <c r="F225" i="26"/>
  <c r="G225" i="26" s="1"/>
  <c r="F226" i="26"/>
  <c r="G226" i="26" s="1"/>
  <c r="F227" i="26"/>
  <c r="G227" i="26" s="1"/>
  <c r="F228" i="26"/>
  <c r="G228" i="26" s="1"/>
  <c r="F229" i="26"/>
  <c r="G229" i="26" s="1"/>
  <c r="F230" i="26"/>
  <c r="G230" i="26" s="1"/>
  <c r="F231" i="26"/>
  <c r="G231" i="26" s="1"/>
  <c r="F232" i="26"/>
  <c r="G232" i="26" s="1"/>
  <c r="F233" i="26"/>
  <c r="G233" i="26" s="1"/>
  <c r="F234" i="26"/>
  <c r="G234" i="26" s="1"/>
  <c r="F235" i="26"/>
  <c r="G235" i="26" s="1"/>
  <c r="F236" i="26"/>
  <c r="G236" i="26" s="1"/>
  <c r="F237" i="26"/>
  <c r="G237" i="26" s="1"/>
  <c r="F238" i="26"/>
  <c r="G238" i="26" s="1"/>
  <c r="F239" i="26"/>
  <c r="G239" i="26" s="1"/>
  <c r="F240" i="26"/>
  <c r="G240" i="26" s="1"/>
  <c r="F241" i="26"/>
  <c r="G241" i="26" s="1"/>
  <c r="F242" i="26"/>
  <c r="G242" i="26" s="1"/>
  <c r="F243" i="26"/>
  <c r="G243" i="26" s="1"/>
  <c r="F244" i="26"/>
  <c r="G244" i="26" s="1"/>
  <c r="F245" i="26"/>
  <c r="G245" i="26" s="1"/>
  <c r="F246" i="26"/>
  <c r="G246" i="26" s="1"/>
  <c r="F247" i="26"/>
  <c r="G247" i="26" s="1"/>
  <c r="F248" i="26"/>
  <c r="G248" i="26" s="1"/>
  <c r="F249" i="26"/>
  <c r="G249" i="26" s="1"/>
  <c r="F250" i="26"/>
  <c r="G250" i="26" s="1"/>
  <c r="F251" i="26"/>
  <c r="G251" i="26" s="1"/>
  <c r="F252" i="26"/>
  <c r="G252" i="26" s="1"/>
  <c r="F253" i="26"/>
  <c r="G253" i="26" s="1"/>
  <c r="F254" i="26"/>
  <c r="G254" i="26" s="1"/>
  <c r="F255" i="26"/>
  <c r="G255" i="26" s="1"/>
  <c r="F256" i="26"/>
  <c r="G256" i="26" s="1"/>
  <c r="F257" i="26"/>
  <c r="G257" i="26" s="1"/>
  <c r="F258" i="26"/>
  <c r="G258" i="26" s="1"/>
  <c r="F259" i="26"/>
  <c r="G259" i="26" s="1"/>
  <c r="F260" i="26"/>
  <c r="G260" i="26" s="1"/>
  <c r="F261" i="26"/>
  <c r="G261" i="26" s="1"/>
  <c r="F262" i="26"/>
  <c r="G262" i="26" s="1"/>
  <c r="F263" i="26"/>
  <c r="G263" i="26" s="1"/>
  <c r="F264" i="26"/>
  <c r="G264" i="26" s="1"/>
  <c r="F265" i="26"/>
  <c r="G265" i="26" s="1"/>
  <c r="F266" i="26"/>
  <c r="G266" i="26" s="1"/>
  <c r="F267" i="26"/>
  <c r="G267" i="26" s="1"/>
  <c r="F268" i="26"/>
  <c r="G268" i="26" s="1"/>
  <c r="F269" i="26"/>
  <c r="G269" i="26" s="1"/>
  <c r="F270" i="26"/>
  <c r="G270" i="26" s="1"/>
  <c r="F271" i="26"/>
  <c r="G271" i="26" s="1"/>
  <c r="F272" i="26"/>
  <c r="G272" i="26" s="1"/>
  <c r="F273" i="26"/>
  <c r="G273" i="26" s="1"/>
  <c r="F274" i="26"/>
  <c r="G274" i="26" s="1"/>
  <c r="F275" i="26"/>
  <c r="G275" i="26" s="1"/>
  <c r="F276" i="26"/>
  <c r="G276" i="26" s="1"/>
  <c r="F277" i="26"/>
  <c r="G277" i="26" s="1"/>
  <c r="F278" i="26"/>
  <c r="G278" i="26" s="1"/>
  <c r="F279" i="26"/>
  <c r="G279" i="26" s="1"/>
  <c r="F280" i="26"/>
  <c r="G280" i="26" s="1"/>
  <c r="F281" i="26"/>
  <c r="G281" i="26" s="1"/>
  <c r="F282" i="26"/>
  <c r="G282" i="26" s="1"/>
  <c r="F283" i="26"/>
  <c r="G283" i="26" s="1"/>
  <c r="F284" i="26"/>
  <c r="G284" i="26" s="1"/>
  <c r="F285" i="26"/>
  <c r="G285" i="26" s="1"/>
  <c r="F286" i="26"/>
  <c r="G286" i="26" s="1"/>
  <c r="F287" i="26"/>
  <c r="G287" i="26" s="1"/>
  <c r="F288" i="26"/>
  <c r="G288" i="26" s="1"/>
  <c r="F289" i="26"/>
  <c r="G289" i="26" s="1"/>
  <c r="F290" i="26"/>
  <c r="G290" i="26" s="1"/>
  <c r="F291" i="26"/>
  <c r="G291" i="26" s="1"/>
  <c r="F292" i="26"/>
  <c r="G292" i="26" s="1"/>
  <c r="F293" i="26"/>
  <c r="G293" i="26" s="1"/>
  <c r="F294" i="26"/>
  <c r="G294" i="26" s="1"/>
  <c r="F295" i="26"/>
  <c r="G295" i="26" s="1"/>
  <c r="F296" i="26"/>
  <c r="G296" i="26" s="1"/>
  <c r="F297" i="26"/>
  <c r="G297" i="26" s="1"/>
  <c r="F298" i="26"/>
  <c r="G298" i="26" s="1"/>
  <c r="F299" i="26"/>
  <c r="G299" i="26" s="1"/>
  <c r="F300" i="26"/>
  <c r="G300" i="26" s="1"/>
  <c r="F301" i="26"/>
  <c r="G301" i="26" s="1"/>
  <c r="F302" i="26"/>
  <c r="G302" i="26" s="1"/>
  <c r="F303" i="26"/>
  <c r="G303" i="26" s="1"/>
  <c r="F304" i="26"/>
  <c r="G304" i="26" s="1"/>
  <c r="F305" i="26"/>
  <c r="G305" i="26" s="1"/>
  <c r="F306" i="26"/>
  <c r="G306" i="26" s="1"/>
  <c r="F307" i="26"/>
  <c r="G307" i="26" s="1"/>
  <c r="F308" i="26"/>
  <c r="G308" i="26" s="1"/>
  <c r="F309" i="26"/>
  <c r="G309" i="26" s="1"/>
  <c r="F310" i="26"/>
  <c r="G310" i="26" s="1"/>
  <c r="F311" i="26"/>
  <c r="G311" i="26" s="1"/>
  <c r="F312" i="26"/>
  <c r="G312" i="26" s="1"/>
  <c r="F313" i="26"/>
  <c r="G313" i="26" s="1"/>
  <c r="F314" i="26"/>
  <c r="G314" i="26" s="1"/>
  <c r="F315" i="26"/>
  <c r="G315" i="26" s="1"/>
  <c r="F316" i="26"/>
  <c r="G316" i="26" s="1"/>
  <c r="F317" i="26"/>
  <c r="G317" i="26" s="1"/>
  <c r="F318" i="26"/>
  <c r="G318" i="26" s="1"/>
  <c r="F319" i="26"/>
  <c r="G319" i="26" s="1"/>
  <c r="F320" i="26"/>
  <c r="G320" i="26" s="1"/>
  <c r="F321" i="26"/>
  <c r="G321" i="26" s="1"/>
  <c r="F322" i="26"/>
  <c r="G322" i="26" s="1"/>
  <c r="F323" i="26"/>
  <c r="G323" i="26" s="1"/>
  <c r="F324" i="26"/>
  <c r="G324" i="26" s="1"/>
  <c r="F325" i="26"/>
  <c r="G325" i="26" s="1"/>
  <c r="F326" i="26"/>
  <c r="G326" i="26" s="1"/>
  <c r="F327" i="26"/>
  <c r="G327" i="26" s="1"/>
  <c r="F328" i="26"/>
  <c r="G328" i="26" s="1"/>
  <c r="F329" i="26"/>
  <c r="G329" i="26" s="1"/>
  <c r="F330" i="26"/>
  <c r="G330" i="26" s="1"/>
  <c r="F331" i="26"/>
  <c r="G331" i="26" s="1"/>
  <c r="F332" i="26"/>
  <c r="G332" i="26" s="1"/>
  <c r="F333" i="26"/>
  <c r="G333" i="26" s="1"/>
  <c r="F334" i="26"/>
  <c r="G334" i="26" s="1"/>
  <c r="F335" i="26"/>
  <c r="G335" i="26" s="1"/>
  <c r="F336" i="26"/>
  <c r="G336" i="26" s="1"/>
  <c r="F337" i="26"/>
  <c r="G337" i="26" s="1"/>
  <c r="F338" i="26"/>
  <c r="G338" i="26" s="1"/>
  <c r="F339" i="26"/>
  <c r="G339" i="26" s="1"/>
  <c r="F340" i="26"/>
  <c r="G340" i="26" s="1"/>
  <c r="F341" i="26"/>
  <c r="G341" i="26" s="1"/>
  <c r="F342" i="26"/>
  <c r="G342" i="26" s="1"/>
  <c r="F343" i="26"/>
  <c r="G343" i="26" s="1"/>
  <c r="F344" i="26"/>
  <c r="G344" i="26" s="1"/>
  <c r="F345" i="26"/>
  <c r="G345" i="26" s="1"/>
  <c r="F346" i="26"/>
  <c r="G346" i="26" s="1"/>
  <c r="F347" i="26"/>
  <c r="G347" i="26" s="1"/>
  <c r="F348" i="26"/>
  <c r="G348" i="26" s="1"/>
  <c r="F349" i="26"/>
  <c r="G349" i="26" s="1"/>
  <c r="F350" i="26"/>
  <c r="G350" i="26" s="1"/>
  <c r="F351" i="26"/>
  <c r="G351" i="26" s="1"/>
  <c r="F352" i="26"/>
  <c r="G352" i="26" s="1"/>
  <c r="F353" i="26"/>
  <c r="G353" i="26" s="1"/>
  <c r="F354" i="26"/>
  <c r="G354" i="26" s="1"/>
  <c r="F355" i="26"/>
  <c r="G355" i="26" s="1"/>
  <c r="F356" i="26"/>
  <c r="G356" i="26" s="1"/>
  <c r="F357" i="26"/>
  <c r="G357" i="26" s="1"/>
  <c r="F358" i="26"/>
  <c r="G358" i="26" s="1"/>
  <c r="F359" i="26"/>
  <c r="G359" i="26" s="1"/>
  <c r="F360" i="26"/>
  <c r="G360" i="26" s="1"/>
  <c r="F361" i="26"/>
  <c r="G361" i="26" s="1"/>
  <c r="F362" i="26"/>
  <c r="G362" i="26" s="1"/>
  <c r="F363" i="26"/>
  <c r="G363" i="26" s="1"/>
  <c r="F364" i="26"/>
  <c r="G364" i="26" s="1"/>
  <c r="F365" i="26"/>
  <c r="G365" i="26" s="1"/>
  <c r="F366" i="26"/>
  <c r="G366" i="26" s="1"/>
  <c r="F367" i="26"/>
  <c r="G367" i="26" s="1"/>
  <c r="F368" i="26"/>
  <c r="G368" i="26" s="1"/>
  <c r="F369" i="26"/>
  <c r="G369" i="26" s="1"/>
  <c r="F370" i="26"/>
  <c r="G370" i="26" s="1"/>
  <c r="F371" i="26"/>
  <c r="G371" i="26" s="1"/>
  <c r="F372" i="26"/>
  <c r="G372" i="26" s="1"/>
  <c r="F373" i="26"/>
  <c r="G373" i="26" s="1"/>
  <c r="F374" i="26"/>
  <c r="G374" i="26" s="1"/>
  <c r="F375" i="26"/>
  <c r="G375" i="26" s="1"/>
  <c r="F376" i="26"/>
  <c r="G376" i="26" s="1"/>
  <c r="F377" i="26"/>
  <c r="G377" i="26" s="1"/>
  <c r="F378" i="26"/>
  <c r="G378" i="26" s="1"/>
  <c r="F379" i="26"/>
  <c r="G379" i="26" s="1"/>
  <c r="F380" i="26"/>
  <c r="G380" i="26" s="1"/>
  <c r="F381" i="26"/>
  <c r="G381" i="26" s="1"/>
  <c r="F382" i="26"/>
  <c r="G382" i="26" s="1"/>
  <c r="F383" i="26"/>
  <c r="G383" i="26" s="1"/>
  <c r="F384" i="26"/>
  <c r="G384" i="26" s="1"/>
  <c r="F385" i="26"/>
  <c r="G385" i="26" s="1"/>
  <c r="F386" i="26"/>
  <c r="G386" i="26" s="1"/>
  <c r="F387" i="26"/>
  <c r="G387" i="26" s="1"/>
  <c r="F388" i="26"/>
  <c r="G388" i="26" s="1"/>
  <c r="F389" i="26"/>
  <c r="G389" i="26" s="1"/>
  <c r="F390" i="26"/>
  <c r="G390" i="26" s="1"/>
  <c r="F391" i="26"/>
  <c r="G391" i="26" s="1"/>
  <c r="F392" i="26"/>
  <c r="G392" i="26" s="1"/>
  <c r="F393" i="26"/>
  <c r="G393" i="26" s="1"/>
  <c r="F394" i="26"/>
  <c r="G394" i="26" s="1"/>
  <c r="F395" i="26"/>
  <c r="G395" i="26" s="1"/>
  <c r="F396" i="26"/>
  <c r="G396" i="26" s="1"/>
  <c r="F397" i="26"/>
  <c r="G397" i="26" s="1"/>
  <c r="F398" i="26"/>
  <c r="G398" i="26" s="1"/>
  <c r="F399" i="26"/>
  <c r="G399" i="26" s="1"/>
  <c r="F400" i="26"/>
  <c r="G400" i="26" s="1"/>
  <c r="F401" i="26"/>
  <c r="G401" i="26" s="1"/>
  <c r="F402" i="26"/>
  <c r="G402" i="26" s="1"/>
  <c r="F403" i="26"/>
  <c r="G403" i="26" s="1"/>
  <c r="F404" i="26"/>
  <c r="G404" i="26" s="1"/>
  <c r="F405" i="26"/>
  <c r="G405" i="26" s="1"/>
  <c r="F406" i="26"/>
  <c r="G406" i="26" s="1"/>
  <c r="F407" i="26"/>
  <c r="G407" i="26" s="1"/>
  <c r="F408" i="26"/>
  <c r="G408" i="26" s="1"/>
  <c r="F409" i="26"/>
  <c r="G409" i="26" s="1"/>
  <c r="F410" i="26"/>
  <c r="G410" i="26" s="1"/>
  <c r="F411" i="26"/>
  <c r="G411" i="26" s="1"/>
  <c r="F412" i="26"/>
  <c r="G412" i="26" s="1"/>
  <c r="F413" i="26"/>
  <c r="G413" i="26" s="1"/>
  <c r="F414" i="26"/>
  <c r="G414" i="26" s="1"/>
  <c r="F415" i="26"/>
  <c r="G415" i="26" s="1"/>
  <c r="F416" i="26"/>
  <c r="G416" i="26" s="1"/>
  <c r="F417" i="26"/>
  <c r="G417" i="26" s="1"/>
  <c r="F418" i="26"/>
  <c r="G418" i="26" s="1"/>
  <c r="F419" i="26"/>
  <c r="G419" i="26" s="1"/>
  <c r="F420" i="26"/>
  <c r="G420" i="26" s="1"/>
  <c r="F421" i="26"/>
  <c r="G421" i="26" s="1"/>
  <c r="F422" i="26"/>
  <c r="G422" i="26" s="1"/>
  <c r="F423" i="26"/>
  <c r="G423" i="26" s="1"/>
  <c r="F424" i="26"/>
  <c r="G424" i="26" s="1"/>
  <c r="F425" i="26"/>
  <c r="G425" i="26" s="1"/>
  <c r="F426" i="26"/>
  <c r="G426" i="26" s="1"/>
  <c r="F427" i="26"/>
  <c r="G427" i="26" s="1"/>
  <c r="F428" i="26"/>
  <c r="G428" i="26" s="1"/>
  <c r="F429" i="26"/>
  <c r="G429" i="26" s="1"/>
  <c r="F430" i="26"/>
  <c r="G430" i="26" s="1"/>
  <c r="F431" i="26"/>
  <c r="G431" i="26" s="1"/>
  <c r="F432" i="26"/>
  <c r="G432" i="26" s="1"/>
  <c r="F433" i="26"/>
  <c r="G433" i="26" s="1"/>
  <c r="F434" i="26"/>
  <c r="G434" i="26" s="1"/>
  <c r="F435" i="26"/>
  <c r="G435" i="26" s="1"/>
  <c r="F436" i="26"/>
  <c r="G436" i="26" s="1"/>
  <c r="F437" i="26"/>
  <c r="G437" i="26" s="1"/>
  <c r="F438" i="26"/>
  <c r="G438" i="26" s="1"/>
  <c r="F439" i="26"/>
  <c r="G439" i="26" s="1"/>
  <c r="F440" i="26"/>
  <c r="G440" i="26" s="1"/>
  <c r="F441" i="26"/>
  <c r="G441" i="26" s="1"/>
  <c r="F442" i="26"/>
  <c r="G442" i="26" s="1"/>
  <c r="F443" i="26"/>
  <c r="G443" i="26" s="1"/>
  <c r="F444" i="26"/>
  <c r="G444" i="26" s="1"/>
  <c r="F445" i="26"/>
  <c r="G445" i="26" s="1"/>
  <c r="F446" i="26"/>
  <c r="G446" i="26" s="1"/>
  <c r="F447" i="26"/>
  <c r="G447" i="26" s="1"/>
  <c r="F448" i="26"/>
  <c r="G448" i="26" s="1"/>
  <c r="F449" i="26"/>
  <c r="G449" i="26" s="1"/>
  <c r="F450" i="26"/>
  <c r="G450" i="26" s="1"/>
  <c r="F451" i="26"/>
  <c r="G451" i="26" s="1"/>
  <c r="F452" i="26"/>
  <c r="G452" i="26" s="1"/>
  <c r="F453" i="26"/>
  <c r="G453" i="26" s="1"/>
  <c r="F454" i="26"/>
  <c r="G454" i="26" s="1"/>
  <c r="F455" i="26"/>
  <c r="G455" i="26" s="1"/>
  <c r="F456" i="26"/>
  <c r="G456" i="26" s="1"/>
  <c r="F457" i="26"/>
  <c r="G457" i="26" s="1"/>
  <c r="F458" i="26"/>
  <c r="G458" i="26" s="1"/>
  <c r="F459" i="26"/>
  <c r="G459" i="26" s="1"/>
  <c r="F460" i="26"/>
  <c r="G460" i="26" s="1"/>
  <c r="F461" i="26"/>
  <c r="G461" i="26" s="1"/>
  <c r="F462" i="26"/>
  <c r="G462" i="26" s="1"/>
  <c r="F463" i="26"/>
  <c r="G463" i="26" s="1"/>
  <c r="F464" i="26"/>
  <c r="G464" i="26" s="1"/>
  <c r="F465" i="26"/>
  <c r="G465" i="26" s="1"/>
  <c r="F466" i="26"/>
  <c r="G466" i="26" s="1"/>
  <c r="F467" i="26"/>
  <c r="G467" i="26" s="1"/>
  <c r="F468" i="26"/>
  <c r="G468" i="26" s="1"/>
  <c r="F469" i="26"/>
  <c r="G469" i="26" s="1"/>
  <c r="F470" i="26"/>
  <c r="G470" i="26" s="1"/>
  <c r="F471" i="26"/>
  <c r="G471" i="26" s="1"/>
  <c r="F472" i="26"/>
  <c r="G472" i="26" s="1"/>
  <c r="F473" i="26"/>
  <c r="G473" i="26" s="1"/>
  <c r="F474" i="26"/>
  <c r="G474" i="26" s="1"/>
  <c r="F475" i="26"/>
  <c r="G475" i="26" s="1"/>
  <c r="F476" i="26"/>
  <c r="G476" i="26" s="1"/>
  <c r="F477" i="26"/>
  <c r="G477" i="26" s="1"/>
  <c r="F478" i="26"/>
  <c r="G478" i="26" s="1"/>
  <c r="F479" i="26"/>
  <c r="G479" i="26" s="1"/>
  <c r="F480" i="26"/>
  <c r="G480" i="26" s="1"/>
  <c r="F481" i="26"/>
  <c r="G481" i="26" s="1"/>
  <c r="F482" i="26"/>
  <c r="G482" i="26" s="1"/>
  <c r="F483" i="26"/>
  <c r="G483" i="26" s="1"/>
  <c r="F484" i="26"/>
  <c r="G484" i="26" s="1"/>
  <c r="F485" i="26"/>
  <c r="G485" i="26" s="1"/>
  <c r="F486" i="26"/>
  <c r="G486" i="26" s="1"/>
  <c r="F487" i="26"/>
  <c r="G487" i="26" s="1"/>
  <c r="F488" i="26"/>
  <c r="G488" i="26" s="1"/>
  <c r="F489" i="26"/>
  <c r="G489" i="26" s="1"/>
  <c r="F490" i="26"/>
  <c r="G490" i="26" s="1"/>
  <c r="F491" i="26"/>
  <c r="G491" i="26" s="1"/>
  <c r="F492" i="26"/>
  <c r="G492" i="26" s="1"/>
  <c r="F493" i="26"/>
  <c r="G493" i="26" s="1"/>
  <c r="F494" i="26"/>
  <c r="G494" i="26" s="1"/>
  <c r="F495" i="26"/>
  <c r="G495" i="26" s="1"/>
  <c r="F496" i="26"/>
  <c r="G496" i="26" s="1"/>
  <c r="F497" i="26"/>
  <c r="G497" i="26" s="1"/>
  <c r="F498" i="26"/>
  <c r="G498" i="26" s="1"/>
  <c r="F499" i="26"/>
  <c r="G499" i="26" s="1"/>
  <c r="F500" i="26"/>
  <c r="G500" i="26" s="1"/>
  <c r="F501" i="26"/>
  <c r="G501" i="26" s="1"/>
  <c r="F502" i="26"/>
  <c r="G502" i="26" s="1"/>
  <c r="F503" i="26"/>
  <c r="G503" i="26" s="1"/>
  <c r="F504" i="26"/>
  <c r="G504" i="26" s="1"/>
  <c r="F505" i="26"/>
  <c r="G505" i="26" s="1"/>
  <c r="F506" i="26"/>
  <c r="G506" i="26" s="1"/>
  <c r="F507" i="26"/>
  <c r="G507" i="26" s="1"/>
  <c r="F508" i="26"/>
  <c r="G508" i="26" s="1"/>
  <c r="F509" i="26"/>
  <c r="G509" i="26" s="1"/>
  <c r="F510" i="26"/>
  <c r="G510" i="26" s="1"/>
  <c r="F511" i="26"/>
  <c r="G511" i="26" s="1"/>
  <c r="F512" i="26"/>
  <c r="G512" i="26" s="1"/>
  <c r="F513" i="26"/>
  <c r="G513" i="26" s="1"/>
  <c r="F514" i="26"/>
  <c r="G514" i="26" s="1"/>
  <c r="F515" i="26"/>
  <c r="G515" i="26" s="1"/>
  <c r="F516" i="26"/>
  <c r="G516" i="26" s="1"/>
  <c r="F517" i="26"/>
  <c r="G517" i="26" s="1"/>
  <c r="F518" i="26"/>
  <c r="G518" i="26" s="1"/>
  <c r="F519" i="26"/>
  <c r="G519" i="26" s="1"/>
  <c r="F520" i="26"/>
  <c r="G520" i="26" s="1"/>
  <c r="F521" i="26"/>
  <c r="G521" i="26" s="1"/>
  <c r="F522" i="26"/>
  <c r="G522" i="26" s="1"/>
  <c r="F523" i="26"/>
  <c r="G523" i="26" s="1"/>
  <c r="F524" i="26"/>
  <c r="G524" i="26" s="1"/>
  <c r="F525" i="26"/>
  <c r="G525" i="26" s="1"/>
  <c r="F526" i="26"/>
  <c r="G526" i="26" s="1"/>
  <c r="F527" i="26"/>
  <c r="G527" i="26" s="1"/>
  <c r="F528" i="26"/>
  <c r="G528" i="26" s="1"/>
  <c r="F529" i="26"/>
  <c r="G529" i="26" s="1"/>
  <c r="F530" i="26"/>
  <c r="G530" i="26" s="1"/>
  <c r="F531" i="26"/>
  <c r="G531" i="26" s="1"/>
  <c r="F532" i="26"/>
  <c r="G532" i="26" s="1"/>
  <c r="F533" i="26"/>
  <c r="G533" i="26" s="1"/>
  <c r="F534" i="26"/>
  <c r="G534" i="26" s="1"/>
  <c r="F535" i="26"/>
  <c r="G535" i="26" s="1"/>
  <c r="F536" i="26"/>
  <c r="G536" i="26" s="1"/>
  <c r="F537" i="26"/>
  <c r="G537" i="26" s="1"/>
  <c r="F538" i="26"/>
  <c r="G538" i="26" s="1"/>
  <c r="F539" i="26"/>
  <c r="G539" i="26" s="1"/>
  <c r="F540" i="26"/>
  <c r="G540" i="26" s="1"/>
  <c r="F541" i="26"/>
  <c r="G541" i="26" s="1"/>
  <c r="F542" i="26"/>
  <c r="G542" i="26" s="1"/>
  <c r="F543" i="26"/>
  <c r="G543" i="26" s="1"/>
  <c r="F544" i="26"/>
  <c r="G544" i="26" s="1"/>
  <c r="F545" i="26"/>
  <c r="G545" i="26" s="1"/>
  <c r="F546" i="26"/>
  <c r="G546" i="26" s="1"/>
  <c r="F547" i="26"/>
  <c r="G547" i="26" s="1"/>
  <c r="F548" i="26"/>
  <c r="G548" i="26" s="1"/>
  <c r="F549" i="26"/>
  <c r="G549" i="26" s="1"/>
  <c r="F550" i="26"/>
  <c r="G550" i="26" s="1"/>
  <c r="F551" i="26"/>
  <c r="G551" i="26" s="1"/>
  <c r="F552" i="26"/>
  <c r="G552" i="26" s="1"/>
  <c r="F553" i="26"/>
  <c r="G553" i="26" s="1"/>
  <c r="F554" i="26"/>
  <c r="G554" i="26" s="1"/>
  <c r="F555" i="26"/>
  <c r="G555" i="26" s="1"/>
  <c r="F556" i="26"/>
  <c r="G556" i="26" s="1"/>
  <c r="F557" i="26"/>
  <c r="G557" i="26" s="1"/>
  <c r="F558" i="26"/>
  <c r="G558" i="26" s="1"/>
  <c r="F559" i="26"/>
  <c r="G559" i="26" s="1"/>
  <c r="F560" i="26"/>
  <c r="G560" i="26" s="1"/>
  <c r="F561" i="26"/>
  <c r="G561" i="26" s="1"/>
  <c r="F562" i="26"/>
  <c r="G562" i="26" s="1"/>
  <c r="F563" i="26"/>
  <c r="G563" i="26" s="1"/>
  <c r="F564" i="26"/>
  <c r="G564" i="26" s="1"/>
  <c r="F565" i="26"/>
  <c r="G565" i="26" s="1"/>
  <c r="F566" i="26"/>
  <c r="G566" i="26" s="1"/>
  <c r="F567" i="26"/>
  <c r="G567" i="26" s="1"/>
  <c r="F568" i="26"/>
  <c r="G568" i="26" s="1"/>
  <c r="F569" i="26"/>
  <c r="G569" i="26" s="1"/>
  <c r="F570" i="26"/>
  <c r="G570" i="26" s="1"/>
  <c r="F571" i="26"/>
  <c r="G571" i="26" s="1"/>
  <c r="F572" i="26"/>
  <c r="G572" i="26" s="1"/>
  <c r="F573" i="26"/>
  <c r="G573" i="26" s="1"/>
  <c r="F574" i="26"/>
  <c r="G574" i="26" s="1"/>
  <c r="F575" i="26"/>
  <c r="G575" i="26" s="1"/>
  <c r="F576" i="26"/>
  <c r="G576" i="26" s="1"/>
  <c r="F577" i="26"/>
  <c r="G577" i="26" s="1"/>
  <c r="F578" i="26"/>
  <c r="G578" i="26" s="1"/>
  <c r="F579" i="26"/>
  <c r="G579" i="26" s="1"/>
  <c r="F580" i="26"/>
  <c r="G580" i="26" s="1"/>
  <c r="F581" i="26"/>
  <c r="G581" i="26" s="1"/>
  <c r="F582" i="26"/>
  <c r="G582" i="26" s="1"/>
  <c r="F583" i="26"/>
  <c r="G583" i="26" s="1"/>
  <c r="F584" i="26"/>
  <c r="G584" i="26" s="1"/>
  <c r="F585" i="26"/>
  <c r="G585" i="26" s="1"/>
  <c r="F586" i="26"/>
  <c r="G586" i="26" s="1"/>
  <c r="F587" i="26"/>
  <c r="G587" i="26" s="1"/>
  <c r="F588" i="26"/>
  <c r="G588" i="26" s="1"/>
  <c r="F589" i="26"/>
  <c r="G589" i="26" s="1"/>
  <c r="F590" i="26"/>
  <c r="G590" i="26" s="1"/>
  <c r="F591" i="26"/>
  <c r="G591" i="26" s="1"/>
  <c r="F592" i="26"/>
  <c r="G592" i="26" s="1"/>
  <c r="F593" i="26"/>
  <c r="G593" i="26" s="1"/>
  <c r="F594" i="26"/>
  <c r="G594" i="26" s="1"/>
  <c r="F595" i="26"/>
  <c r="G595" i="26" s="1"/>
  <c r="F596" i="26"/>
  <c r="G596" i="26" s="1"/>
  <c r="F597" i="26"/>
  <c r="G597" i="26" s="1"/>
  <c r="F598" i="26"/>
  <c r="G598" i="26" s="1"/>
  <c r="F599" i="26"/>
  <c r="G599" i="26" s="1"/>
  <c r="F600" i="26"/>
  <c r="G600" i="26" s="1"/>
  <c r="F601" i="26"/>
  <c r="G601" i="26" s="1"/>
  <c r="F602" i="26"/>
  <c r="G602" i="26" s="1"/>
  <c r="F603" i="26"/>
  <c r="G603" i="26" s="1"/>
  <c r="F604" i="26"/>
  <c r="G604" i="26" s="1"/>
  <c r="F605" i="26"/>
  <c r="G605" i="26" s="1"/>
  <c r="F606" i="26"/>
  <c r="G606" i="26" s="1"/>
  <c r="F607" i="26"/>
  <c r="G607" i="26" s="1"/>
  <c r="F608" i="26"/>
  <c r="G608" i="26" s="1"/>
  <c r="F609" i="26"/>
  <c r="G609" i="26" s="1"/>
  <c r="F610" i="26"/>
  <c r="G610" i="26" s="1"/>
  <c r="F611" i="26"/>
  <c r="G611" i="26" s="1"/>
  <c r="F612" i="26"/>
  <c r="G612" i="26" s="1"/>
  <c r="F613" i="26"/>
  <c r="G613" i="26" s="1"/>
  <c r="F614" i="26"/>
  <c r="G614" i="26" s="1"/>
  <c r="F615" i="26"/>
  <c r="G615" i="26" s="1"/>
  <c r="F616" i="26"/>
  <c r="G616" i="26" s="1"/>
  <c r="F617" i="26"/>
  <c r="G617" i="26" s="1"/>
  <c r="F618" i="26"/>
  <c r="G618" i="26" s="1"/>
  <c r="F619" i="26"/>
  <c r="G619" i="26" s="1"/>
  <c r="F620" i="26"/>
  <c r="G620" i="26" s="1"/>
  <c r="F621" i="26"/>
  <c r="G621" i="26" s="1"/>
  <c r="F622" i="26"/>
  <c r="G622" i="26" s="1"/>
  <c r="F623" i="26"/>
  <c r="G623" i="26" s="1"/>
  <c r="F624" i="26"/>
  <c r="G624" i="26" s="1"/>
  <c r="F625" i="26"/>
  <c r="G625" i="26" s="1"/>
  <c r="F626" i="26"/>
  <c r="G626" i="26" s="1"/>
  <c r="F627" i="26"/>
  <c r="G627" i="26" s="1"/>
  <c r="F628" i="26"/>
  <c r="G628" i="26" s="1"/>
  <c r="F629" i="26"/>
  <c r="G629" i="26" s="1"/>
  <c r="F630" i="26"/>
  <c r="G630" i="26" s="1"/>
  <c r="F631" i="26"/>
  <c r="G631" i="26" s="1"/>
  <c r="F632" i="26"/>
  <c r="G632" i="26" s="1"/>
  <c r="F633" i="26"/>
  <c r="G633" i="26" s="1"/>
  <c r="F634" i="26"/>
  <c r="G634" i="26" s="1"/>
  <c r="F635" i="26"/>
  <c r="G635" i="26" s="1"/>
  <c r="F636" i="26"/>
  <c r="G636" i="26" s="1"/>
  <c r="F637" i="26"/>
  <c r="G637" i="26" s="1"/>
  <c r="F638" i="26"/>
  <c r="G638" i="26" s="1"/>
  <c r="F639" i="26"/>
  <c r="G639" i="26" s="1"/>
  <c r="F640" i="26"/>
  <c r="G640" i="26" s="1"/>
  <c r="F641" i="26"/>
  <c r="G641" i="26" s="1"/>
  <c r="F642" i="26"/>
  <c r="G642" i="26" s="1"/>
  <c r="F643" i="26"/>
  <c r="G643" i="26" s="1"/>
  <c r="F644" i="26"/>
  <c r="G644" i="26" s="1"/>
  <c r="F645" i="26"/>
  <c r="G645" i="26" s="1"/>
  <c r="F646" i="26"/>
  <c r="G646" i="26" s="1"/>
  <c r="F647" i="26"/>
  <c r="G647" i="26" s="1"/>
  <c r="F648" i="26"/>
  <c r="G648" i="26" s="1"/>
  <c r="F649" i="26"/>
  <c r="G649" i="26" s="1"/>
  <c r="F650" i="26"/>
  <c r="G650" i="26" s="1"/>
  <c r="F651" i="26"/>
  <c r="G651" i="26" s="1"/>
  <c r="F652" i="26"/>
  <c r="G652" i="26" s="1"/>
  <c r="F653" i="26"/>
  <c r="G653" i="26" s="1"/>
  <c r="F654" i="26"/>
  <c r="G654" i="26" s="1"/>
  <c r="F655" i="26"/>
  <c r="G655" i="26" s="1"/>
  <c r="F656" i="26"/>
  <c r="G656" i="26" s="1"/>
  <c r="F657" i="26"/>
  <c r="G657" i="26" s="1"/>
  <c r="F658" i="26"/>
  <c r="G658" i="26" s="1"/>
  <c r="F659" i="26"/>
  <c r="G659" i="26" s="1"/>
  <c r="F660" i="26"/>
  <c r="G660" i="26" s="1"/>
  <c r="F661" i="26"/>
  <c r="G661" i="26" s="1"/>
  <c r="F662" i="26"/>
  <c r="G662" i="26" s="1"/>
  <c r="F663" i="26"/>
  <c r="G663" i="26" s="1"/>
  <c r="F664" i="26"/>
  <c r="G664" i="26" s="1"/>
  <c r="F665" i="26"/>
  <c r="G665" i="26" s="1"/>
  <c r="F666" i="26"/>
  <c r="G666" i="26" s="1"/>
  <c r="F667" i="26"/>
  <c r="G667" i="26" s="1"/>
  <c r="F668" i="26"/>
  <c r="G668" i="26" s="1"/>
  <c r="F669" i="26"/>
  <c r="G669" i="26" s="1"/>
  <c r="F670" i="26"/>
  <c r="G670" i="26" s="1"/>
  <c r="F671" i="26"/>
  <c r="G671" i="26" s="1"/>
  <c r="F672" i="26"/>
  <c r="G672" i="26" s="1"/>
  <c r="F673" i="26"/>
  <c r="G673" i="26" s="1"/>
  <c r="F674" i="26"/>
  <c r="G674" i="26" s="1"/>
  <c r="F675" i="26"/>
  <c r="G675" i="26" s="1"/>
  <c r="F676" i="26"/>
  <c r="G676" i="26" s="1"/>
  <c r="F677" i="26"/>
  <c r="G677" i="26" s="1"/>
  <c r="F678" i="26"/>
  <c r="G678" i="26" s="1"/>
  <c r="F679" i="26"/>
  <c r="G679" i="26" s="1"/>
  <c r="F680" i="26"/>
  <c r="G680" i="26" s="1"/>
  <c r="F681" i="26"/>
  <c r="G681" i="26" s="1"/>
  <c r="F682" i="26"/>
  <c r="G682" i="26" s="1"/>
  <c r="F683" i="26"/>
  <c r="G683" i="26" s="1"/>
  <c r="F684" i="26"/>
  <c r="G684" i="26" s="1"/>
  <c r="F685" i="26"/>
  <c r="G685" i="26" s="1"/>
  <c r="F686" i="26"/>
  <c r="G686" i="26" s="1"/>
  <c r="F687" i="26"/>
  <c r="G687" i="26" s="1"/>
  <c r="F688" i="26"/>
  <c r="G688" i="26" s="1"/>
  <c r="F689" i="26"/>
  <c r="G689" i="26" s="1"/>
  <c r="F690" i="26"/>
  <c r="G690" i="26" s="1"/>
  <c r="F691" i="26"/>
  <c r="G691" i="26" s="1"/>
  <c r="F692" i="26"/>
  <c r="G692" i="26" s="1"/>
  <c r="F693" i="26"/>
  <c r="G693" i="26" s="1"/>
  <c r="F694" i="26"/>
  <c r="G694" i="26" s="1"/>
  <c r="F695" i="26"/>
  <c r="G695" i="26" s="1"/>
  <c r="F696" i="26"/>
  <c r="G696" i="26" s="1"/>
  <c r="F697" i="26"/>
  <c r="G697" i="26" s="1"/>
  <c r="F698" i="26"/>
  <c r="G698" i="26" s="1"/>
  <c r="F699" i="26"/>
  <c r="G699" i="26" s="1"/>
  <c r="F700" i="26"/>
  <c r="G700" i="26" s="1"/>
  <c r="F701" i="26"/>
  <c r="G701" i="26" s="1"/>
  <c r="F702" i="26"/>
  <c r="G702" i="26" s="1"/>
  <c r="F703" i="26"/>
  <c r="G703" i="26" s="1"/>
  <c r="F704" i="26"/>
  <c r="G704" i="26" s="1"/>
  <c r="F705" i="26"/>
  <c r="G705" i="26" s="1"/>
  <c r="F706" i="26"/>
  <c r="G706" i="26" s="1"/>
  <c r="F707" i="26"/>
  <c r="G707" i="26" s="1"/>
  <c r="F708" i="26"/>
  <c r="G708" i="26" s="1"/>
  <c r="F709" i="26"/>
  <c r="G709" i="26" s="1"/>
  <c r="F710" i="26"/>
  <c r="G710" i="26" s="1"/>
  <c r="F711" i="26"/>
  <c r="G711" i="26" s="1"/>
  <c r="F712" i="26"/>
  <c r="G712" i="26" s="1"/>
  <c r="F713" i="26"/>
  <c r="G713" i="26" s="1"/>
  <c r="F714" i="26"/>
  <c r="G714" i="26" s="1"/>
  <c r="F715" i="26"/>
  <c r="G715" i="26" s="1"/>
  <c r="F716" i="26"/>
  <c r="G716" i="26" s="1"/>
  <c r="F717" i="26"/>
  <c r="G717" i="26" s="1"/>
  <c r="F718" i="26"/>
  <c r="G718" i="26" s="1"/>
  <c r="F719" i="26"/>
  <c r="G719" i="26" s="1"/>
  <c r="F720" i="26"/>
  <c r="G720" i="26" s="1"/>
  <c r="F721" i="26"/>
  <c r="G721" i="26" s="1"/>
  <c r="F722" i="26"/>
  <c r="G722" i="26" s="1"/>
  <c r="F723" i="26"/>
  <c r="G723" i="26" s="1"/>
  <c r="F724" i="26"/>
  <c r="G724" i="26" s="1"/>
  <c r="F725" i="26"/>
  <c r="G725" i="26" s="1"/>
  <c r="F726" i="26"/>
  <c r="G726" i="26" s="1"/>
  <c r="F727" i="26"/>
  <c r="G727" i="26" s="1"/>
  <c r="F728" i="26"/>
  <c r="G728" i="26" s="1"/>
  <c r="F729" i="26"/>
  <c r="G729" i="26" s="1"/>
  <c r="F730" i="26"/>
  <c r="G730" i="26" s="1"/>
  <c r="F731" i="26"/>
  <c r="G731" i="26" s="1"/>
  <c r="F732" i="26"/>
  <c r="G732" i="26" s="1"/>
  <c r="F733" i="26"/>
  <c r="G733" i="26" s="1"/>
  <c r="F734" i="26"/>
  <c r="G734" i="26" s="1"/>
  <c r="F735" i="26"/>
  <c r="G735" i="26" s="1"/>
  <c r="F736" i="26"/>
  <c r="G736" i="26" s="1"/>
  <c r="F737" i="26"/>
  <c r="G737" i="26" s="1"/>
  <c r="F738" i="26"/>
  <c r="G738" i="26" s="1"/>
  <c r="F739" i="26"/>
  <c r="G739" i="26" s="1"/>
  <c r="F740" i="26"/>
  <c r="G740" i="26" s="1"/>
  <c r="F741" i="26"/>
  <c r="G741" i="26" s="1"/>
  <c r="F742" i="26"/>
  <c r="G742" i="26" s="1"/>
  <c r="F743" i="26"/>
  <c r="G743" i="26" s="1"/>
  <c r="F744" i="26"/>
  <c r="G744" i="26" s="1"/>
  <c r="F745" i="26"/>
  <c r="G745" i="26" s="1"/>
  <c r="F746" i="26"/>
  <c r="G746" i="26" s="1"/>
  <c r="F747" i="26"/>
  <c r="G747" i="26" s="1"/>
  <c r="F748" i="26"/>
  <c r="G748" i="26" s="1"/>
  <c r="F749" i="26"/>
  <c r="G749" i="26" s="1"/>
  <c r="F750" i="26"/>
  <c r="G750" i="26" s="1"/>
  <c r="F751" i="26"/>
  <c r="G751" i="26" s="1"/>
  <c r="F752" i="26"/>
  <c r="G752" i="26" s="1"/>
  <c r="F753" i="26"/>
  <c r="G753" i="26" s="1"/>
  <c r="F754" i="26"/>
  <c r="G754" i="26" s="1"/>
  <c r="F755" i="26"/>
  <c r="G755" i="26" s="1"/>
  <c r="F756" i="26"/>
  <c r="G756" i="26" s="1"/>
  <c r="F757" i="26"/>
  <c r="G757" i="26" s="1"/>
  <c r="F758" i="26"/>
  <c r="G758" i="26" s="1"/>
  <c r="F759" i="26"/>
  <c r="G759" i="26" s="1"/>
  <c r="F760" i="26"/>
  <c r="G760" i="26" s="1"/>
  <c r="F761" i="26"/>
  <c r="G761" i="26" s="1"/>
  <c r="F762" i="26"/>
  <c r="G762" i="26" s="1"/>
  <c r="F763" i="26"/>
  <c r="G763" i="26" s="1"/>
  <c r="F764" i="26"/>
  <c r="G764" i="26" s="1"/>
  <c r="F765" i="26"/>
  <c r="G765" i="26" s="1"/>
  <c r="F766" i="26"/>
  <c r="G766" i="26" s="1"/>
  <c r="F767" i="26"/>
  <c r="G767" i="26" s="1"/>
  <c r="F768" i="26"/>
  <c r="G768" i="26" s="1"/>
  <c r="F769" i="26"/>
  <c r="G769" i="26" s="1"/>
  <c r="F770" i="26"/>
  <c r="G770" i="26" s="1"/>
  <c r="F771" i="26"/>
  <c r="G771" i="26" s="1"/>
  <c r="F772" i="26"/>
  <c r="G772" i="26" s="1"/>
  <c r="F773" i="26"/>
  <c r="G773" i="26" s="1"/>
  <c r="F774" i="26"/>
  <c r="G774" i="26" s="1"/>
  <c r="F775" i="26"/>
  <c r="G775" i="26" s="1"/>
  <c r="F776" i="26"/>
  <c r="G776" i="26" s="1"/>
  <c r="F777" i="26"/>
  <c r="G777" i="26" s="1"/>
  <c r="F778" i="26"/>
  <c r="G778" i="26" s="1"/>
  <c r="F779" i="26"/>
  <c r="G779" i="26" s="1"/>
  <c r="F780" i="26"/>
  <c r="G780" i="26" s="1"/>
  <c r="F781" i="26"/>
  <c r="G781" i="26" s="1"/>
  <c r="F782" i="26"/>
  <c r="G782" i="26" s="1"/>
  <c r="F783" i="26"/>
  <c r="G783" i="26" s="1"/>
  <c r="F784" i="26"/>
  <c r="G784" i="26" s="1"/>
  <c r="F785" i="26"/>
  <c r="G785" i="26" s="1"/>
  <c r="F786" i="26"/>
  <c r="G786" i="26" s="1"/>
  <c r="F787" i="26"/>
  <c r="G787" i="26" s="1"/>
  <c r="F788" i="26"/>
  <c r="G788" i="26" s="1"/>
  <c r="F789" i="26"/>
  <c r="G789" i="26" s="1"/>
  <c r="F790" i="26"/>
  <c r="G790" i="26" s="1"/>
  <c r="F791" i="26"/>
  <c r="G791" i="26" s="1"/>
  <c r="F792" i="26"/>
  <c r="G792" i="26" s="1"/>
  <c r="F793" i="26"/>
  <c r="G793" i="26" s="1"/>
  <c r="F794" i="26"/>
  <c r="G794" i="26" s="1"/>
  <c r="F795" i="26"/>
  <c r="G795" i="26" s="1"/>
  <c r="F796" i="26"/>
  <c r="G796" i="26" s="1"/>
  <c r="F797" i="26"/>
  <c r="G797" i="26" s="1"/>
  <c r="F798" i="26"/>
  <c r="G798" i="26" s="1"/>
  <c r="F799" i="26"/>
  <c r="G799" i="26" s="1"/>
  <c r="F800" i="26"/>
  <c r="G800" i="26" s="1"/>
  <c r="F801" i="26"/>
  <c r="G801" i="26" s="1"/>
  <c r="F802" i="26"/>
  <c r="G802" i="26" s="1"/>
  <c r="F803" i="26"/>
  <c r="G803" i="26" s="1"/>
  <c r="F804" i="26"/>
  <c r="G804" i="26" s="1"/>
  <c r="F805" i="26"/>
  <c r="G805" i="26" s="1"/>
  <c r="F806" i="26"/>
  <c r="G806" i="26" s="1"/>
  <c r="F807" i="26"/>
  <c r="G807" i="26" s="1"/>
  <c r="F808" i="26"/>
  <c r="G808" i="26" s="1"/>
  <c r="F809" i="26"/>
  <c r="G809" i="26" s="1"/>
  <c r="F810" i="26"/>
  <c r="G810" i="26" s="1"/>
  <c r="F811" i="26"/>
  <c r="G811" i="26" s="1"/>
  <c r="F812" i="26"/>
  <c r="G812" i="26" s="1"/>
  <c r="F813" i="26"/>
  <c r="G813" i="26" s="1"/>
  <c r="F814" i="26"/>
  <c r="G814" i="26" s="1"/>
  <c r="F815" i="26"/>
  <c r="G815" i="26" s="1"/>
  <c r="F816" i="26"/>
  <c r="G816" i="26" s="1"/>
  <c r="F817" i="26"/>
  <c r="G817" i="26" s="1"/>
  <c r="F818" i="26"/>
  <c r="G818" i="26" s="1"/>
  <c r="F819" i="26"/>
  <c r="G819" i="26" s="1"/>
  <c r="F820" i="26"/>
  <c r="G820" i="26" s="1"/>
  <c r="F821" i="26"/>
  <c r="G821" i="26" s="1"/>
  <c r="F822" i="26"/>
  <c r="G822" i="26" s="1"/>
  <c r="F823" i="26"/>
  <c r="G823" i="26" s="1"/>
  <c r="F824" i="26"/>
  <c r="G824" i="26" s="1"/>
  <c r="F825" i="26"/>
  <c r="G825" i="26" s="1"/>
  <c r="F826" i="26"/>
  <c r="G826" i="26" s="1"/>
  <c r="F827" i="26"/>
  <c r="G827" i="26" s="1"/>
  <c r="F828" i="26"/>
  <c r="G828" i="26" s="1"/>
  <c r="F829" i="26"/>
  <c r="G829" i="26" s="1"/>
  <c r="F830" i="26"/>
  <c r="G830" i="26" s="1"/>
  <c r="F831" i="26"/>
  <c r="G831" i="26" s="1"/>
  <c r="F832" i="26"/>
  <c r="G832" i="26" s="1"/>
  <c r="F833" i="26"/>
  <c r="G833" i="26" s="1"/>
  <c r="F834" i="26"/>
  <c r="G834" i="26" s="1"/>
  <c r="F835" i="26"/>
  <c r="G835" i="26" s="1"/>
  <c r="F836" i="26"/>
  <c r="G836" i="26" s="1"/>
  <c r="F837" i="26"/>
  <c r="G837" i="26" s="1"/>
  <c r="F838" i="26"/>
  <c r="G838" i="26" s="1"/>
  <c r="F839" i="26"/>
  <c r="G839" i="26" s="1"/>
  <c r="F840" i="26"/>
  <c r="G840" i="26" s="1"/>
  <c r="F841" i="26"/>
  <c r="G841" i="26" s="1"/>
  <c r="F842" i="26"/>
  <c r="G842" i="26" s="1"/>
  <c r="F843" i="26"/>
  <c r="G843" i="26" s="1"/>
  <c r="F844" i="26"/>
  <c r="G844" i="26" s="1"/>
  <c r="F845" i="26"/>
  <c r="G845" i="26" s="1"/>
  <c r="F846" i="26"/>
  <c r="G846" i="26" s="1"/>
  <c r="F847" i="26"/>
  <c r="G847" i="26" s="1"/>
  <c r="F848" i="26"/>
  <c r="G848" i="26" s="1"/>
  <c r="F849" i="26"/>
  <c r="G849" i="26" s="1"/>
  <c r="F850" i="26"/>
  <c r="G850" i="26" s="1"/>
  <c r="F851" i="26"/>
  <c r="G851" i="26" s="1"/>
  <c r="F852" i="26"/>
  <c r="G852" i="26" s="1"/>
  <c r="F853" i="26"/>
  <c r="G853" i="26" s="1"/>
  <c r="F854" i="26"/>
  <c r="G854" i="26" s="1"/>
  <c r="F855" i="26"/>
  <c r="G855" i="26" s="1"/>
  <c r="F856" i="26"/>
  <c r="G856" i="26" s="1"/>
  <c r="F857" i="26"/>
  <c r="G857" i="26" s="1"/>
  <c r="F858" i="26"/>
  <c r="G858" i="26" s="1"/>
  <c r="F859" i="26"/>
  <c r="G859" i="26" s="1"/>
  <c r="F860" i="26"/>
  <c r="G860" i="26" s="1"/>
  <c r="F861" i="26"/>
  <c r="G861" i="26" s="1"/>
  <c r="F862" i="26"/>
  <c r="G862" i="26" s="1"/>
  <c r="F863" i="26"/>
  <c r="G863" i="26" s="1"/>
  <c r="F864" i="26"/>
  <c r="G864" i="26" s="1"/>
  <c r="F865" i="26"/>
  <c r="G865" i="26" s="1"/>
  <c r="F866" i="26"/>
  <c r="G866" i="26" s="1"/>
  <c r="F867" i="26"/>
  <c r="G867" i="26" s="1"/>
  <c r="F868" i="26"/>
  <c r="G868" i="26" s="1"/>
  <c r="F869" i="26"/>
  <c r="G869" i="26" s="1"/>
  <c r="F870" i="26"/>
  <c r="G870" i="26" s="1"/>
  <c r="F871" i="26"/>
  <c r="G871" i="26" s="1"/>
  <c r="F872" i="26"/>
  <c r="G872" i="26" s="1"/>
  <c r="F873" i="26"/>
  <c r="G873" i="26" s="1"/>
  <c r="F874" i="26"/>
  <c r="G874" i="26" s="1"/>
  <c r="F875" i="26"/>
  <c r="G875" i="26" s="1"/>
  <c r="F876" i="26"/>
  <c r="G876" i="26" s="1"/>
  <c r="F877" i="26"/>
  <c r="G877" i="26" s="1"/>
  <c r="F878" i="26"/>
  <c r="G878" i="26" s="1"/>
  <c r="F879" i="26"/>
  <c r="G879" i="26" s="1"/>
  <c r="F880" i="26"/>
  <c r="G880" i="26" s="1"/>
  <c r="F881" i="26"/>
  <c r="G881" i="26" s="1"/>
  <c r="F882" i="26"/>
  <c r="G882" i="26" s="1"/>
  <c r="F883" i="26"/>
  <c r="G883" i="26" s="1"/>
  <c r="F884" i="26"/>
  <c r="G884" i="26" s="1"/>
  <c r="F885" i="26"/>
  <c r="G885" i="26" s="1"/>
  <c r="F886" i="26"/>
  <c r="G886" i="26" s="1"/>
  <c r="F887" i="26"/>
  <c r="G887" i="26" s="1"/>
  <c r="F888" i="26"/>
  <c r="G888" i="26" s="1"/>
  <c r="F889" i="26"/>
  <c r="G889" i="26" s="1"/>
  <c r="F890" i="26"/>
  <c r="G890" i="26" s="1"/>
  <c r="F891" i="26"/>
  <c r="G891" i="26" s="1"/>
  <c r="F892" i="26"/>
  <c r="G892" i="26" s="1"/>
  <c r="F893" i="26"/>
  <c r="G893" i="26" s="1"/>
  <c r="F894" i="26"/>
  <c r="G894" i="26" s="1"/>
  <c r="F895" i="26"/>
  <c r="G895" i="26" s="1"/>
  <c r="F896" i="26"/>
  <c r="G896" i="26" s="1"/>
  <c r="F897" i="26"/>
  <c r="G897" i="26" s="1"/>
  <c r="F898" i="26"/>
  <c r="G898" i="26" s="1"/>
  <c r="F899" i="26"/>
  <c r="G899" i="26" s="1"/>
  <c r="F900" i="26"/>
  <c r="G900" i="26" s="1"/>
  <c r="F901" i="26"/>
  <c r="G901" i="26" s="1"/>
  <c r="F902" i="26"/>
  <c r="G902" i="26" s="1"/>
  <c r="F903" i="26"/>
  <c r="G903" i="26" s="1"/>
  <c r="F904" i="26"/>
  <c r="G904" i="26" s="1"/>
  <c r="F905" i="26"/>
  <c r="G905" i="26" s="1"/>
  <c r="F906" i="26"/>
  <c r="G906" i="26" s="1"/>
  <c r="F907" i="26"/>
  <c r="G907" i="26" s="1"/>
  <c r="F908" i="26"/>
  <c r="G908" i="26" s="1"/>
  <c r="F909" i="26"/>
  <c r="G909" i="26" s="1"/>
  <c r="F910" i="26"/>
  <c r="G910" i="26" s="1"/>
  <c r="F911" i="26"/>
  <c r="G911" i="26" s="1"/>
  <c r="F912" i="26"/>
  <c r="G912" i="26" s="1"/>
  <c r="F913" i="26"/>
  <c r="G913" i="26" s="1"/>
  <c r="F914" i="26"/>
  <c r="G914" i="26" s="1"/>
  <c r="F915" i="26"/>
  <c r="G915" i="26" s="1"/>
  <c r="F916" i="26"/>
  <c r="G916" i="26" s="1"/>
  <c r="F917" i="26"/>
  <c r="G917" i="26" s="1"/>
  <c r="F918" i="26"/>
  <c r="G918" i="26" s="1"/>
  <c r="F919" i="26"/>
  <c r="G919" i="26" s="1"/>
  <c r="F920" i="26"/>
  <c r="G920" i="26" s="1"/>
  <c r="F921" i="26"/>
  <c r="G921" i="26" s="1"/>
  <c r="F922" i="26"/>
  <c r="G922" i="26" s="1"/>
  <c r="F923" i="26"/>
  <c r="G923" i="26" s="1"/>
  <c r="F924" i="26"/>
  <c r="G924" i="26" s="1"/>
  <c r="F925" i="26"/>
  <c r="G925" i="26" s="1"/>
  <c r="F926" i="26"/>
  <c r="G926" i="26" s="1"/>
  <c r="F927" i="26"/>
  <c r="G927" i="26" s="1"/>
  <c r="F928" i="26"/>
  <c r="G928" i="26" s="1"/>
  <c r="F929" i="26"/>
  <c r="G929" i="26" s="1"/>
  <c r="F930" i="26"/>
  <c r="G930" i="26" s="1"/>
  <c r="F931" i="26"/>
  <c r="G931" i="26" s="1"/>
  <c r="F932" i="26"/>
  <c r="G932" i="26" s="1"/>
  <c r="F933" i="26"/>
  <c r="G933" i="26" s="1"/>
  <c r="F934" i="26"/>
  <c r="G934" i="26" s="1"/>
  <c r="F935" i="26"/>
  <c r="G935" i="26" s="1"/>
  <c r="F936" i="26"/>
  <c r="G936" i="26" s="1"/>
  <c r="F937" i="26"/>
  <c r="G937" i="26" s="1"/>
  <c r="F938" i="26"/>
  <c r="G938" i="26" s="1"/>
  <c r="F939" i="26"/>
  <c r="G939" i="26" s="1"/>
  <c r="F940" i="26"/>
  <c r="G940" i="26" s="1"/>
  <c r="F941" i="26"/>
  <c r="G941" i="26" s="1"/>
  <c r="F942" i="26"/>
  <c r="G942" i="26" s="1"/>
  <c r="F943" i="26"/>
  <c r="G943" i="26" s="1"/>
  <c r="F944" i="26"/>
  <c r="G944" i="26" s="1"/>
  <c r="F945" i="26"/>
  <c r="G945" i="26" s="1"/>
  <c r="F946" i="26"/>
  <c r="G946" i="26" s="1"/>
  <c r="F947" i="26"/>
  <c r="G947" i="26" s="1"/>
  <c r="F948" i="26"/>
  <c r="G948" i="26" s="1"/>
  <c r="F949" i="26"/>
  <c r="G949" i="26" s="1"/>
  <c r="F950" i="26"/>
  <c r="G950" i="26" s="1"/>
  <c r="F951" i="26"/>
  <c r="G951" i="26" s="1"/>
  <c r="F952" i="26"/>
  <c r="G952" i="26" s="1"/>
  <c r="F953" i="26"/>
  <c r="G953" i="26" s="1"/>
  <c r="F954" i="26"/>
  <c r="G954" i="26" s="1"/>
  <c r="F955" i="26"/>
  <c r="G955" i="26" s="1"/>
  <c r="F956" i="26"/>
  <c r="G956" i="26" s="1"/>
  <c r="F957" i="26"/>
  <c r="G957" i="26" s="1"/>
  <c r="F958" i="26"/>
  <c r="G958" i="26" s="1"/>
  <c r="F959" i="26"/>
  <c r="G959" i="26" s="1"/>
  <c r="F960" i="26"/>
  <c r="G960" i="26" s="1"/>
  <c r="F961" i="26"/>
  <c r="G961" i="26" s="1"/>
  <c r="F962" i="26"/>
  <c r="G962" i="26" s="1"/>
  <c r="F963" i="26"/>
  <c r="G963" i="26" s="1"/>
  <c r="F964" i="26"/>
  <c r="G964" i="26" s="1"/>
  <c r="F965" i="26"/>
  <c r="G965" i="26" s="1"/>
  <c r="F966" i="26"/>
  <c r="G966" i="26" s="1"/>
  <c r="F967" i="26"/>
  <c r="G967" i="26" s="1"/>
  <c r="F968" i="26"/>
  <c r="G968" i="26" s="1"/>
  <c r="F969" i="26"/>
  <c r="G969" i="26" s="1"/>
  <c r="F970" i="26"/>
  <c r="G970" i="26" s="1"/>
  <c r="F971" i="26"/>
  <c r="G971" i="26" s="1"/>
  <c r="F972" i="26"/>
  <c r="G972" i="26" s="1"/>
  <c r="F973" i="26"/>
  <c r="G973" i="26" s="1"/>
  <c r="F974" i="26"/>
  <c r="G974" i="26" s="1"/>
  <c r="F975" i="26"/>
  <c r="G975" i="26" s="1"/>
  <c r="F976" i="26"/>
  <c r="G976" i="26" s="1"/>
  <c r="F977" i="26"/>
  <c r="G977" i="26" s="1"/>
  <c r="F978" i="26"/>
  <c r="G978" i="26" s="1"/>
  <c r="F979" i="26"/>
  <c r="G979" i="26" s="1"/>
  <c r="F980" i="26"/>
  <c r="G980" i="26" s="1"/>
  <c r="F981" i="26"/>
  <c r="G981" i="26" s="1"/>
  <c r="F982" i="26"/>
  <c r="G982" i="26" s="1"/>
  <c r="F983" i="26"/>
  <c r="G983" i="26" s="1"/>
  <c r="F984" i="26"/>
  <c r="G984" i="26" s="1"/>
  <c r="F985" i="26"/>
  <c r="G985" i="26" s="1"/>
  <c r="F986" i="26"/>
  <c r="G986" i="26" s="1"/>
  <c r="F987" i="26"/>
  <c r="G987" i="26" s="1"/>
  <c r="F988" i="26"/>
  <c r="G988" i="26" s="1"/>
  <c r="F989" i="26"/>
  <c r="G989" i="26" s="1"/>
  <c r="F990" i="26"/>
  <c r="G990" i="26" s="1"/>
  <c r="F991" i="26"/>
  <c r="G991" i="26" s="1"/>
  <c r="F992" i="26"/>
  <c r="G992" i="26" s="1"/>
  <c r="F993" i="26"/>
  <c r="G993" i="26" s="1"/>
  <c r="F994" i="26"/>
  <c r="G994" i="26" s="1"/>
  <c r="F995" i="26"/>
  <c r="G995" i="26" s="1"/>
  <c r="F996" i="26"/>
  <c r="G996" i="26" s="1"/>
  <c r="F997" i="26"/>
  <c r="G997" i="26" s="1"/>
  <c r="F998" i="26"/>
  <c r="G998" i="26" s="1"/>
  <c r="F999" i="26"/>
  <c r="G999" i="26" s="1"/>
  <c r="F1000" i="26"/>
  <c r="G1000" i="26" s="1"/>
  <c r="F1001" i="26"/>
  <c r="G1001" i="26" s="1"/>
  <c r="F1002" i="26"/>
  <c r="G1002" i="26" s="1"/>
  <c r="F1003" i="26"/>
  <c r="G1003" i="26" s="1"/>
  <c r="F1004" i="26"/>
  <c r="G1004" i="26" s="1"/>
  <c r="F1005" i="26"/>
  <c r="G1005" i="26" s="1"/>
  <c r="F1006" i="26"/>
  <c r="G1006" i="26" s="1"/>
  <c r="F1007" i="26"/>
  <c r="G1007" i="26" s="1"/>
  <c r="F1008" i="26"/>
  <c r="G1008" i="26" s="1"/>
  <c r="F1009" i="26"/>
  <c r="G1009" i="26" s="1"/>
  <c r="F1010" i="26"/>
  <c r="G1010" i="26" s="1"/>
  <c r="F1011" i="26"/>
  <c r="G1011" i="26" s="1"/>
  <c r="F1012" i="26"/>
  <c r="G1012" i="26" s="1"/>
  <c r="F1013" i="26"/>
  <c r="G1013" i="26" s="1"/>
  <c r="F1014" i="26"/>
  <c r="G1014" i="26" s="1"/>
  <c r="F1015" i="26"/>
  <c r="G1015" i="26" s="1"/>
  <c r="F1016" i="26"/>
  <c r="G1016" i="26" s="1"/>
  <c r="F1017" i="26"/>
  <c r="G1017" i="26" s="1"/>
  <c r="F1018" i="26"/>
  <c r="G1018" i="26" s="1"/>
  <c r="F1019" i="26"/>
  <c r="G1019" i="26" s="1"/>
  <c r="F1020" i="26"/>
  <c r="G1020" i="26" s="1"/>
  <c r="F1021" i="26"/>
  <c r="G1021" i="26" s="1"/>
  <c r="F1022" i="26"/>
  <c r="G1022" i="26" s="1"/>
  <c r="F1023" i="26"/>
  <c r="G1023" i="26" s="1"/>
  <c r="F1024" i="26"/>
  <c r="G1024" i="26" s="1"/>
  <c r="F1025" i="26"/>
  <c r="G1025" i="26" s="1"/>
  <c r="F1026" i="26"/>
  <c r="G1026" i="26" s="1"/>
  <c r="F1027" i="26"/>
  <c r="G1027" i="26" s="1"/>
  <c r="F1028" i="26"/>
  <c r="G1028" i="26" s="1"/>
  <c r="F1029" i="26"/>
  <c r="G1029" i="26" s="1"/>
  <c r="F1030" i="26"/>
  <c r="G1030" i="26" s="1"/>
  <c r="F1031" i="26"/>
  <c r="G1031" i="26" s="1"/>
  <c r="F1032" i="26"/>
  <c r="G1032" i="26" s="1"/>
  <c r="F1033" i="26"/>
  <c r="G1033" i="26" s="1"/>
  <c r="F1034" i="26"/>
  <c r="G1034" i="26" s="1"/>
  <c r="F1035" i="26"/>
  <c r="G1035" i="26" s="1"/>
  <c r="F1036" i="26"/>
  <c r="G1036" i="26" s="1"/>
  <c r="F1037" i="26"/>
  <c r="G1037" i="26" s="1"/>
  <c r="F1038" i="26"/>
  <c r="G1038" i="26" s="1"/>
  <c r="F1039" i="26"/>
  <c r="G1039" i="26" s="1"/>
  <c r="F1040" i="26"/>
  <c r="G1040" i="26" s="1"/>
  <c r="F1041" i="26"/>
  <c r="G1041" i="26" s="1"/>
  <c r="F1042" i="26"/>
  <c r="G1042" i="26" s="1"/>
  <c r="F1043" i="26"/>
  <c r="G1043" i="26" s="1"/>
  <c r="F1044" i="26"/>
  <c r="G1044" i="26" s="1"/>
  <c r="F1045" i="26"/>
  <c r="G1045" i="26" s="1"/>
  <c r="F1046" i="26"/>
  <c r="G1046" i="26" s="1"/>
  <c r="F1047" i="26"/>
  <c r="G1047" i="26" s="1"/>
  <c r="F1048" i="26"/>
  <c r="G1048" i="26" s="1"/>
  <c r="F1049" i="26"/>
  <c r="G1049" i="26" s="1"/>
  <c r="F1050" i="26"/>
  <c r="G1050" i="26" s="1"/>
  <c r="F1051" i="26"/>
  <c r="G1051" i="26" s="1"/>
  <c r="F1052" i="26"/>
  <c r="G1052" i="26" s="1"/>
  <c r="F1053" i="26"/>
  <c r="G1053" i="26" s="1"/>
  <c r="F1054" i="26"/>
  <c r="G1054" i="26" s="1"/>
  <c r="F1055" i="26"/>
  <c r="G1055" i="26" s="1"/>
  <c r="F1056" i="26"/>
  <c r="G1056" i="26" s="1"/>
  <c r="F1057" i="26"/>
  <c r="G1057" i="26" s="1"/>
  <c r="F1058" i="26"/>
  <c r="G1058" i="26" s="1"/>
  <c r="F1059" i="26"/>
  <c r="G1059" i="26" s="1"/>
  <c r="F1060" i="26"/>
  <c r="G1060" i="26" s="1"/>
  <c r="F1061" i="26"/>
  <c r="G1061" i="26" s="1"/>
  <c r="F1062" i="26"/>
  <c r="G1062" i="26" s="1"/>
  <c r="F1063" i="26"/>
  <c r="G1063" i="26" s="1"/>
  <c r="F1064" i="26"/>
  <c r="G1064" i="26" s="1"/>
  <c r="F1065" i="26"/>
  <c r="G1065" i="26" s="1"/>
  <c r="F1066" i="26"/>
  <c r="G1066" i="26" s="1"/>
  <c r="F1067" i="26"/>
  <c r="G1067" i="26" s="1"/>
  <c r="F1068" i="26"/>
  <c r="G1068" i="26" s="1"/>
  <c r="F1069" i="26"/>
  <c r="G1069" i="26" s="1"/>
  <c r="F1070" i="26"/>
  <c r="G1070" i="26" s="1"/>
  <c r="F1071" i="26"/>
  <c r="G1071" i="26" s="1"/>
  <c r="F1072" i="26"/>
  <c r="G1072" i="26" s="1"/>
  <c r="F1073" i="26"/>
  <c r="G1073" i="26" s="1"/>
  <c r="F1074" i="26"/>
  <c r="G1074" i="26" s="1"/>
  <c r="F1075" i="26"/>
  <c r="G1075" i="26" s="1"/>
  <c r="F1076" i="26"/>
  <c r="G1076" i="26" s="1"/>
  <c r="F1077" i="26"/>
  <c r="G1077" i="26" s="1"/>
  <c r="F1078" i="26"/>
  <c r="G1078" i="26" s="1"/>
  <c r="F1079" i="26"/>
  <c r="G1079" i="26" s="1"/>
  <c r="F1080" i="26"/>
  <c r="G1080" i="26" s="1"/>
  <c r="F1081" i="26"/>
  <c r="G1081" i="26" s="1"/>
  <c r="F1082" i="26"/>
  <c r="G1082" i="26" s="1"/>
  <c r="F1083" i="26"/>
  <c r="G1083" i="26" s="1"/>
  <c r="F1084" i="26"/>
  <c r="G1084" i="26" s="1"/>
  <c r="F1085" i="26"/>
  <c r="G1085" i="26" s="1"/>
  <c r="F1086" i="26"/>
  <c r="G1086" i="26" s="1"/>
  <c r="F1087" i="26"/>
  <c r="G1087" i="26" s="1"/>
  <c r="F1088" i="26"/>
  <c r="G1088" i="26" s="1"/>
  <c r="F1089" i="26"/>
  <c r="G1089" i="26" s="1"/>
  <c r="F1090" i="26"/>
  <c r="G1090" i="26" s="1"/>
  <c r="F1091" i="26"/>
  <c r="G1091" i="26" s="1"/>
  <c r="F1092" i="26"/>
  <c r="G1092" i="26" s="1"/>
  <c r="F1093" i="26"/>
  <c r="G1093" i="26" s="1"/>
  <c r="F1094" i="26"/>
  <c r="G1094" i="26" s="1"/>
  <c r="F1095" i="26"/>
  <c r="G1095" i="26" s="1"/>
  <c r="F1096" i="26"/>
  <c r="G1096" i="26" s="1"/>
  <c r="F1097" i="26"/>
  <c r="G1097" i="26" s="1"/>
  <c r="F1098" i="26"/>
  <c r="G1098" i="26" s="1"/>
  <c r="F1099" i="26"/>
  <c r="G1099" i="26" s="1"/>
  <c r="F1100" i="26"/>
  <c r="G1100" i="26" s="1"/>
  <c r="F1101" i="26"/>
  <c r="G1101" i="26" s="1"/>
  <c r="F1102" i="26"/>
  <c r="G1102" i="26" s="1"/>
  <c r="F1103" i="26"/>
  <c r="G1103" i="26" s="1"/>
  <c r="F1104" i="26"/>
  <c r="G1104" i="26" s="1"/>
  <c r="F1105" i="26"/>
  <c r="G1105" i="26" s="1"/>
  <c r="F1106" i="26"/>
  <c r="G1106" i="26" s="1"/>
  <c r="F1107" i="26"/>
  <c r="G1107" i="26" s="1"/>
  <c r="F1108" i="26"/>
  <c r="G1108" i="26" s="1"/>
  <c r="F1109" i="26"/>
  <c r="G1109" i="26" s="1"/>
  <c r="F1110" i="26"/>
  <c r="G1110" i="26" s="1"/>
  <c r="F1111" i="26"/>
  <c r="G1111" i="26" s="1"/>
  <c r="F1112" i="26"/>
  <c r="G1112" i="26" s="1"/>
  <c r="F1113" i="26"/>
  <c r="G1113" i="26" s="1"/>
  <c r="F1114" i="26"/>
  <c r="G1114" i="26" s="1"/>
  <c r="F1115" i="26"/>
  <c r="G1115" i="26" s="1"/>
  <c r="F1116" i="26"/>
  <c r="G1116" i="26" s="1"/>
  <c r="F1117" i="26"/>
  <c r="G1117" i="26" s="1"/>
  <c r="F1118" i="26"/>
  <c r="G1118" i="26" s="1"/>
  <c r="F1119" i="26"/>
  <c r="G1119" i="26" s="1"/>
  <c r="F1120" i="26"/>
  <c r="G1120" i="26" s="1"/>
  <c r="F1121" i="26"/>
  <c r="G1121" i="26" s="1"/>
  <c r="F1122" i="26"/>
  <c r="G1122" i="26" s="1"/>
  <c r="F1123" i="26"/>
  <c r="G1123" i="26" s="1"/>
  <c r="F1124" i="26"/>
  <c r="G1124" i="26" s="1"/>
  <c r="F1125" i="26"/>
  <c r="G1125" i="26" s="1"/>
  <c r="F1126" i="26"/>
  <c r="G1126" i="26" s="1"/>
  <c r="F1127" i="26"/>
  <c r="G1127" i="26" s="1"/>
  <c r="F1128" i="26"/>
  <c r="G1128" i="26" s="1"/>
  <c r="F1129" i="26"/>
  <c r="G1129" i="26" s="1"/>
  <c r="F1130" i="26"/>
  <c r="G1130" i="26" s="1"/>
  <c r="F1131" i="26"/>
  <c r="G1131" i="26" s="1"/>
  <c r="F1132" i="26"/>
  <c r="G1132" i="26" s="1"/>
  <c r="F1133" i="26"/>
  <c r="G1133" i="26" s="1"/>
  <c r="F1134" i="26"/>
  <c r="G1134" i="26" s="1"/>
  <c r="F1135" i="26"/>
  <c r="G1135" i="26" s="1"/>
  <c r="F1136" i="26"/>
  <c r="G1136" i="26" s="1"/>
  <c r="F1137" i="26"/>
  <c r="G1137" i="26" s="1"/>
  <c r="F1138" i="26"/>
  <c r="G1138" i="26" s="1"/>
  <c r="F1139" i="26"/>
  <c r="G1139" i="26" s="1"/>
  <c r="F1140" i="26"/>
  <c r="G1140" i="26" s="1"/>
  <c r="F1141" i="26"/>
  <c r="G1141" i="26" s="1"/>
  <c r="F1142" i="26"/>
  <c r="G1142" i="26" s="1"/>
  <c r="F1143" i="26"/>
  <c r="G1143" i="26" s="1"/>
  <c r="F1144" i="26"/>
  <c r="G1144" i="26" s="1"/>
  <c r="F1145" i="26"/>
  <c r="G1145" i="26" s="1"/>
  <c r="F1146" i="26"/>
  <c r="G1146" i="26" s="1"/>
  <c r="F1147" i="26"/>
  <c r="G1147" i="26" s="1"/>
  <c r="F1148" i="26"/>
  <c r="G1148" i="26" s="1"/>
  <c r="F1149" i="26"/>
  <c r="G1149" i="26" s="1"/>
  <c r="F1150" i="26"/>
  <c r="G1150" i="26" s="1"/>
  <c r="F1151" i="26"/>
  <c r="G1151" i="26" s="1"/>
  <c r="F1152" i="26"/>
  <c r="G1152" i="26" s="1"/>
  <c r="F1153" i="26"/>
  <c r="G1153" i="26" s="1"/>
  <c r="F1154" i="26"/>
  <c r="G1154" i="26" s="1"/>
  <c r="F1155" i="26"/>
  <c r="G1155" i="26" s="1"/>
  <c r="F1156" i="26"/>
  <c r="G1156" i="26" s="1"/>
  <c r="F1157" i="26"/>
  <c r="G1157" i="26" s="1"/>
  <c r="F1158" i="26"/>
  <c r="G1158" i="26" s="1"/>
  <c r="F1159" i="26"/>
  <c r="G1159" i="26" s="1"/>
  <c r="F1160" i="26"/>
  <c r="G1160" i="26" s="1"/>
  <c r="F1161" i="26"/>
  <c r="G1161" i="26" s="1"/>
  <c r="F1162" i="26"/>
  <c r="G1162" i="26" s="1"/>
  <c r="F1163" i="26"/>
  <c r="G1163" i="26" s="1"/>
  <c r="F1164" i="26"/>
  <c r="G1164" i="26" s="1"/>
  <c r="F1165" i="26"/>
  <c r="G1165" i="26" s="1"/>
  <c r="F1166" i="26"/>
  <c r="G1166" i="26" s="1"/>
  <c r="F1167" i="26"/>
  <c r="G1167" i="26" s="1"/>
  <c r="F1168" i="26"/>
  <c r="G1168" i="26" s="1"/>
  <c r="F1169" i="26"/>
  <c r="G1169" i="26" s="1"/>
  <c r="F1170" i="26"/>
  <c r="G1170" i="26" s="1"/>
  <c r="F1171" i="26"/>
  <c r="G1171" i="26" s="1"/>
  <c r="F1172" i="26"/>
  <c r="G1172" i="26" s="1"/>
  <c r="F1173" i="26"/>
  <c r="G1173" i="26" s="1"/>
  <c r="F1174" i="26"/>
  <c r="G1174" i="26" s="1"/>
  <c r="F1175" i="26"/>
  <c r="G1175" i="26" s="1"/>
  <c r="F1176" i="26"/>
  <c r="G1176" i="26" s="1"/>
  <c r="F1177" i="26"/>
  <c r="G1177" i="26" s="1"/>
  <c r="F1178" i="26"/>
  <c r="G1178" i="26" s="1"/>
  <c r="F1179" i="26"/>
  <c r="G1179" i="26" s="1"/>
  <c r="F1180" i="26"/>
  <c r="G1180" i="26" s="1"/>
  <c r="F1181" i="26"/>
  <c r="G1181" i="26" s="1"/>
  <c r="F1182" i="26"/>
  <c r="G1182" i="26" s="1"/>
  <c r="F1183" i="26"/>
  <c r="G1183" i="26" s="1"/>
  <c r="F1184" i="26"/>
  <c r="G1184" i="26" s="1"/>
  <c r="F1185" i="26"/>
  <c r="G1185" i="26" s="1"/>
  <c r="F1186" i="26"/>
  <c r="G1186" i="26" s="1"/>
  <c r="F1187" i="26"/>
  <c r="G1187" i="26" s="1"/>
  <c r="F1188" i="26"/>
  <c r="G1188" i="26" s="1"/>
  <c r="F1189" i="26"/>
  <c r="G1189" i="26" s="1"/>
  <c r="F1190" i="26"/>
  <c r="G1190" i="26" s="1"/>
  <c r="F1191" i="26"/>
  <c r="G1191" i="26" s="1"/>
  <c r="F1192" i="26"/>
  <c r="G1192" i="26" s="1"/>
  <c r="F1193" i="26"/>
  <c r="G1193" i="26" s="1"/>
  <c r="F1194" i="26"/>
  <c r="G1194" i="26" s="1"/>
  <c r="F1195" i="26"/>
  <c r="G1195" i="26" s="1"/>
  <c r="F1196" i="26"/>
  <c r="G1196" i="26" s="1"/>
  <c r="F1197" i="26"/>
  <c r="G1197" i="26" s="1"/>
  <c r="F1198" i="26"/>
  <c r="G1198" i="26" s="1"/>
  <c r="F1199" i="26"/>
  <c r="G1199" i="26" s="1"/>
  <c r="F1200" i="26"/>
  <c r="G1200" i="26" s="1"/>
  <c r="F1201" i="26"/>
  <c r="G1201" i="26" s="1"/>
  <c r="F1202" i="26"/>
  <c r="G1202" i="26" s="1"/>
  <c r="F1203" i="26"/>
  <c r="G1203" i="26" s="1"/>
  <c r="F1204" i="26"/>
  <c r="G1204" i="26" s="1"/>
  <c r="F1205" i="26"/>
  <c r="G1205" i="26" s="1"/>
  <c r="F1206" i="26"/>
  <c r="G1206" i="26" s="1"/>
  <c r="F1207" i="26"/>
  <c r="G1207" i="26" s="1"/>
  <c r="F1208" i="26"/>
  <c r="G1208" i="26" s="1"/>
  <c r="F1209" i="26"/>
  <c r="G1209" i="26" s="1"/>
  <c r="F1210" i="26"/>
  <c r="G1210" i="26" s="1"/>
  <c r="F1211" i="26"/>
  <c r="G1211" i="26" s="1"/>
  <c r="F1212" i="26"/>
  <c r="G1212" i="26" s="1"/>
  <c r="F1213" i="26"/>
  <c r="G1213" i="26" s="1"/>
  <c r="F1214" i="26"/>
  <c r="G1214" i="26" s="1"/>
  <c r="F1215" i="26"/>
  <c r="G1215" i="26" s="1"/>
  <c r="F1216" i="26"/>
  <c r="G1216" i="26" s="1"/>
  <c r="F1217" i="26"/>
  <c r="G1217" i="26" s="1"/>
  <c r="F1218" i="26"/>
  <c r="G1218" i="26" s="1"/>
  <c r="F1219" i="26"/>
  <c r="G1219" i="26" s="1"/>
  <c r="F1220" i="26"/>
  <c r="G1220" i="26" s="1"/>
  <c r="F1221" i="26"/>
  <c r="G1221" i="26" s="1"/>
  <c r="F1222" i="26"/>
  <c r="G1222" i="26" s="1"/>
  <c r="F1223" i="26"/>
  <c r="G1223" i="26" s="1"/>
  <c r="F1224" i="26"/>
  <c r="G1224" i="26" s="1"/>
  <c r="F1225" i="26"/>
  <c r="G1225" i="26" s="1"/>
  <c r="F1226" i="26"/>
  <c r="G1226" i="26" s="1"/>
  <c r="F1227" i="26"/>
  <c r="G1227" i="26" s="1"/>
  <c r="F1228" i="26"/>
  <c r="G1228" i="26" s="1"/>
  <c r="F1229" i="26"/>
  <c r="G1229" i="26" s="1"/>
  <c r="F1230" i="26"/>
  <c r="G1230" i="26" s="1"/>
  <c r="F1231" i="26"/>
  <c r="G1231" i="26" s="1"/>
  <c r="F1232" i="26"/>
  <c r="G1232" i="26" s="1"/>
  <c r="F1233" i="26"/>
  <c r="G1233" i="26" s="1"/>
  <c r="F1234" i="26"/>
  <c r="G1234" i="26" s="1"/>
  <c r="F1235" i="26"/>
  <c r="G1235" i="26" s="1"/>
  <c r="F1236" i="26"/>
  <c r="G1236" i="26" s="1"/>
  <c r="F1237" i="26"/>
  <c r="G1237" i="26" s="1"/>
  <c r="F1238" i="26"/>
  <c r="G1238" i="26" s="1"/>
  <c r="F1239" i="26"/>
  <c r="G1239" i="26" s="1"/>
  <c r="F1240" i="26"/>
  <c r="G1240" i="26" s="1"/>
  <c r="F1241" i="26"/>
  <c r="G1241" i="26" s="1"/>
  <c r="F1242" i="26"/>
  <c r="G1242" i="26" s="1"/>
  <c r="F1243" i="26"/>
  <c r="G1243" i="26" s="1"/>
  <c r="F1244" i="26"/>
  <c r="G1244" i="26" s="1"/>
  <c r="F1245" i="26"/>
  <c r="G1245" i="26" s="1"/>
  <c r="F1246" i="26"/>
  <c r="G1246" i="26" s="1"/>
  <c r="F1247" i="26"/>
  <c r="G1247" i="26" s="1"/>
  <c r="F1248" i="26"/>
  <c r="G1248" i="26" s="1"/>
  <c r="F1249" i="26"/>
  <c r="G1249" i="26" s="1"/>
  <c r="F1250" i="26"/>
  <c r="G1250" i="26" s="1"/>
  <c r="F1251" i="26"/>
  <c r="G1251" i="26" s="1"/>
  <c r="F1252" i="26"/>
  <c r="G1252" i="26" s="1"/>
  <c r="F1253" i="26"/>
  <c r="G1253" i="26" s="1"/>
  <c r="F1254" i="26"/>
  <c r="G1254" i="26" s="1"/>
  <c r="F1255" i="26"/>
  <c r="G1255" i="26" s="1"/>
  <c r="F1256" i="26"/>
  <c r="G1256" i="26" s="1"/>
  <c r="F1257" i="26"/>
  <c r="G1257" i="26" s="1"/>
  <c r="F1258" i="26"/>
  <c r="G1258" i="26" s="1"/>
  <c r="F1259" i="26"/>
  <c r="G1259" i="26" s="1"/>
  <c r="F1260" i="26"/>
  <c r="G1260" i="26" s="1"/>
  <c r="F1261" i="26"/>
  <c r="G1261" i="26" s="1"/>
  <c r="F1262" i="26"/>
  <c r="G1262" i="26" s="1"/>
  <c r="F1263" i="26"/>
  <c r="G1263" i="26" s="1"/>
  <c r="F1264" i="26"/>
  <c r="G1264" i="26" s="1"/>
  <c r="F1265" i="26"/>
  <c r="G1265" i="26" s="1"/>
  <c r="F1266" i="26"/>
  <c r="G1266" i="26" s="1"/>
  <c r="F1267" i="26"/>
  <c r="G1267" i="26" s="1"/>
  <c r="F1268" i="26"/>
  <c r="G1268" i="26" s="1"/>
  <c r="F1269" i="26"/>
  <c r="G1269" i="26" s="1"/>
  <c r="F1270" i="26"/>
  <c r="G1270" i="26" s="1"/>
  <c r="F1271" i="26"/>
  <c r="G1271" i="26" s="1"/>
  <c r="F1272" i="26"/>
  <c r="G1272" i="26" s="1"/>
  <c r="F1273" i="26"/>
  <c r="G1273" i="26" s="1"/>
  <c r="F1274" i="26"/>
  <c r="G1274" i="26" s="1"/>
  <c r="F1275" i="26"/>
  <c r="G1275" i="26" s="1"/>
  <c r="F1276" i="26"/>
  <c r="G1276" i="26" s="1"/>
  <c r="F1277" i="26"/>
  <c r="G1277" i="26" s="1"/>
  <c r="F1278" i="26"/>
  <c r="G1278" i="26" s="1"/>
  <c r="F1279" i="26"/>
  <c r="G1279" i="26" s="1"/>
  <c r="F1280" i="26"/>
  <c r="G1280" i="26" s="1"/>
  <c r="F1281" i="26"/>
  <c r="G1281" i="26" s="1"/>
  <c r="F1282" i="26"/>
  <c r="G1282" i="26" s="1"/>
  <c r="F1283" i="26"/>
  <c r="G1283" i="26" s="1"/>
  <c r="F1284" i="26"/>
  <c r="G1284" i="26" s="1"/>
  <c r="F1285" i="26"/>
  <c r="G1285" i="26" s="1"/>
  <c r="F1286" i="26"/>
  <c r="G1286" i="26" s="1"/>
  <c r="F1287" i="26"/>
  <c r="G1287" i="26" s="1"/>
  <c r="F1288" i="26"/>
  <c r="G1288" i="26" s="1"/>
  <c r="F1289" i="26"/>
  <c r="G1289" i="26" s="1"/>
  <c r="F1290" i="26"/>
  <c r="G1290" i="26" s="1"/>
  <c r="F1291" i="26"/>
  <c r="G1291" i="26" s="1"/>
  <c r="F1292" i="26"/>
  <c r="G1292" i="26" s="1"/>
  <c r="F1293" i="26"/>
  <c r="G1293" i="26" s="1"/>
  <c r="F1294" i="26"/>
  <c r="G1294" i="26" s="1"/>
  <c r="F1295" i="26"/>
  <c r="G1295" i="26" s="1"/>
  <c r="F1296" i="26"/>
  <c r="G1296" i="26" s="1"/>
  <c r="F1297" i="26"/>
  <c r="G1297" i="26" s="1"/>
  <c r="F1298" i="26"/>
  <c r="G1298" i="26" s="1"/>
  <c r="F1299" i="26"/>
  <c r="G1299" i="26" s="1"/>
  <c r="F1300" i="26"/>
  <c r="G1300" i="26" s="1"/>
  <c r="F1301" i="26"/>
  <c r="G1301" i="26" s="1"/>
  <c r="F1302" i="26"/>
  <c r="G1302" i="26" s="1"/>
  <c r="F1303" i="26"/>
  <c r="G1303" i="26" s="1"/>
  <c r="F1304" i="26"/>
  <c r="G1304" i="26" s="1"/>
  <c r="F1305" i="26"/>
  <c r="G1305" i="26" s="1"/>
  <c r="F1306" i="26"/>
  <c r="G1306" i="26" s="1"/>
  <c r="F1307" i="26"/>
  <c r="G1307" i="26" s="1"/>
  <c r="F1308" i="26"/>
  <c r="G1308" i="26" s="1"/>
  <c r="F1309" i="26"/>
  <c r="G1309" i="26" s="1"/>
  <c r="F1310" i="26"/>
  <c r="G1310" i="26" s="1"/>
  <c r="F1311" i="26"/>
  <c r="G1311" i="26" s="1"/>
  <c r="F1312" i="26"/>
  <c r="G1312" i="26" s="1"/>
  <c r="F1313" i="26"/>
  <c r="G1313" i="26" s="1"/>
  <c r="F1314" i="26"/>
  <c r="G1314" i="26" s="1"/>
  <c r="F1315" i="26"/>
  <c r="G1315" i="26" s="1"/>
  <c r="F1316" i="26"/>
  <c r="G1316" i="26" s="1"/>
  <c r="F1317" i="26"/>
  <c r="G1317" i="26" s="1"/>
  <c r="F1318" i="26"/>
  <c r="G1318" i="26" s="1"/>
  <c r="F1319" i="26"/>
  <c r="G1319" i="26" s="1"/>
  <c r="F1320" i="26"/>
  <c r="G1320" i="26" s="1"/>
  <c r="F1321" i="26"/>
  <c r="G1321" i="26" s="1"/>
  <c r="F1322" i="26"/>
  <c r="G1322" i="26" s="1"/>
  <c r="F1323" i="26"/>
  <c r="G1323" i="26" s="1"/>
  <c r="F1324" i="26"/>
  <c r="G1324" i="26" s="1"/>
  <c r="F1325" i="26"/>
  <c r="G1325" i="26" s="1"/>
  <c r="F1326" i="26"/>
  <c r="G1326" i="26" s="1"/>
  <c r="F1327" i="26"/>
  <c r="G1327" i="26" s="1"/>
  <c r="F1328" i="26"/>
  <c r="G1328" i="26" s="1"/>
  <c r="F1329" i="26"/>
  <c r="G1329" i="26" s="1"/>
  <c r="F1330" i="26"/>
  <c r="G1330" i="26" s="1"/>
  <c r="F1331" i="26"/>
  <c r="G1331" i="26" s="1"/>
  <c r="F1332" i="26"/>
  <c r="G1332" i="26" s="1"/>
  <c r="F1333" i="26"/>
  <c r="G1333" i="26" s="1"/>
  <c r="F1334" i="26"/>
  <c r="G1334" i="26" s="1"/>
  <c r="F1335" i="26"/>
  <c r="G1335" i="26" s="1"/>
  <c r="F1336" i="26"/>
  <c r="G1336" i="26" s="1"/>
  <c r="F1337" i="26"/>
  <c r="G1337" i="26" s="1"/>
  <c r="F1338" i="26"/>
  <c r="G1338" i="26" s="1"/>
  <c r="F1339" i="26"/>
  <c r="G1339" i="26" s="1"/>
  <c r="F1340" i="26"/>
  <c r="G1340" i="26" s="1"/>
  <c r="F1341" i="26"/>
  <c r="G1341" i="26" s="1"/>
  <c r="F1342" i="26"/>
  <c r="G1342" i="26" s="1"/>
  <c r="F1343" i="26"/>
  <c r="G1343" i="26" s="1"/>
  <c r="F1344" i="26"/>
  <c r="G1344" i="26" s="1"/>
  <c r="F1345" i="26"/>
  <c r="G1345" i="26" s="1"/>
  <c r="F1346" i="26"/>
  <c r="G1346" i="26" s="1"/>
  <c r="F1347" i="26"/>
  <c r="G1347" i="26" s="1"/>
  <c r="F1348" i="26"/>
  <c r="G1348" i="26" s="1"/>
  <c r="F1349" i="26"/>
  <c r="G1349" i="26" s="1"/>
  <c r="F1350" i="26"/>
  <c r="G1350" i="26" s="1"/>
  <c r="F1351" i="26"/>
  <c r="G1351" i="26" s="1"/>
  <c r="F1352" i="26"/>
  <c r="G1352" i="26" s="1"/>
  <c r="F1353" i="26"/>
  <c r="G1353" i="26" s="1"/>
  <c r="F1354" i="26"/>
  <c r="G1354" i="26" s="1"/>
  <c r="F1355" i="26"/>
  <c r="G1355" i="26" s="1"/>
  <c r="F1356" i="26"/>
  <c r="G1356" i="26" s="1"/>
  <c r="F1357" i="26"/>
  <c r="G1357" i="26" s="1"/>
  <c r="F1358" i="26"/>
  <c r="G1358" i="26" s="1"/>
  <c r="F1359" i="26"/>
  <c r="G1359" i="26" s="1"/>
  <c r="F1360" i="26"/>
  <c r="G1360" i="26" s="1"/>
  <c r="F1361" i="26"/>
  <c r="G1361" i="26" s="1"/>
  <c r="F1362" i="26"/>
  <c r="G1362" i="26" s="1"/>
  <c r="F1363" i="26"/>
  <c r="G1363" i="26" s="1"/>
  <c r="F1364" i="26"/>
  <c r="G1364" i="26" s="1"/>
  <c r="F1365" i="26"/>
  <c r="G1365" i="26" s="1"/>
  <c r="F1366" i="26"/>
  <c r="G1366" i="26" s="1"/>
  <c r="F1367" i="26"/>
  <c r="G1367" i="26" s="1"/>
  <c r="F1368" i="26"/>
  <c r="G1368" i="26" s="1"/>
  <c r="F1369" i="26"/>
  <c r="G1369" i="26" s="1"/>
  <c r="F1370" i="26"/>
  <c r="G1370" i="26" s="1"/>
  <c r="F1371" i="26"/>
  <c r="G1371" i="26" s="1"/>
  <c r="F1372" i="26"/>
  <c r="G1372" i="26" s="1"/>
  <c r="F1373" i="26"/>
  <c r="G1373" i="26" s="1"/>
  <c r="F1374" i="26"/>
  <c r="G1374" i="26" s="1"/>
  <c r="F1375" i="26"/>
  <c r="G1375" i="26" s="1"/>
  <c r="F1376" i="26"/>
  <c r="G1376" i="26" s="1"/>
  <c r="F1377" i="26"/>
  <c r="G1377" i="26" s="1"/>
  <c r="F1378" i="26"/>
  <c r="G1378" i="26" s="1"/>
  <c r="F1379" i="26"/>
  <c r="G1379" i="26" s="1"/>
  <c r="F1380" i="26"/>
  <c r="G1380" i="26" s="1"/>
  <c r="F1381" i="26"/>
  <c r="G1381" i="26" s="1"/>
  <c r="F1382" i="26"/>
  <c r="G1382" i="26" s="1"/>
  <c r="F1383" i="26"/>
  <c r="G1383" i="26" s="1"/>
  <c r="F1384" i="26"/>
  <c r="G1384" i="26" s="1"/>
  <c r="F1385" i="26"/>
  <c r="G1385" i="26" s="1"/>
  <c r="F1386" i="26"/>
  <c r="G1386" i="26" s="1"/>
  <c r="F1387" i="26"/>
  <c r="G1387" i="26" s="1"/>
  <c r="F1388" i="26"/>
  <c r="G1388" i="26" s="1"/>
  <c r="F1389" i="26"/>
  <c r="G1389" i="26" s="1"/>
  <c r="F1390" i="26"/>
  <c r="G1390" i="26" s="1"/>
  <c r="F1391" i="26"/>
  <c r="G1391" i="26" s="1"/>
  <c r="F1392" i="26"/>
  <c r="G1392" i="26" s="1"/>
  <c r="F1393" i="26"/>
  <c r="G1393" i="26" s="1"/>
  <c r="F1394" i="26"/>
  <c r="G1394" i="26" s="1"/>
  <c r="F1395" i="26"/>
  <c r="G1395" i="26" s="1"/>
  <c r="F1396" i="26"/>
  <c r="G1396" i="26" s="1"/>
  <c r="F1397" i="26"/>
  <c r="G1397" i="26" s="1"/>
  <c r="F1398" i="26"/>
  <c r="G1398" i="26" s="1"/>
  <c r="F1399" i="26"/>
  <c r="G1399" i="26" s="1"/>
  <c r="F1400" i="26"/>
  <c r="G1400" i="26" s="1"/>
  <c r="F1401" i="26"/>
  <c r="G1401" i="26" s="1"/>
  <c r="F1402" i="26"/>
  <c r="G1402" i="26" s="1"/>
  <c r="F1403" i="26"/>
  <c r="G1403" i="26" s="1"/>
  <c r="F1404" i="26"/>
  <c r="G1404" i="26" s="1"/>
  <c r="F1405" i="26"/>
  <c r="G1405" i="26" s="1"/>
  <c r="F1406" i="26"/>
  <c r="G1406" i="26" s="1"/>
  <c r="F1407" i="26"/>
  <c r="G1407" i="26" s="1"/>
  <c r="F1408" i="26"/>
  <c r="G1408" i="26" s="1"/>
  <c r="F1409" i="26"/>
  <c r="G1409" i="26" s="1"/>
  <c r="F1410" i="26"/>
  <c r="G1410" i="26" s="1"/>
  <c r="F1411" i="26"/>
  <c r="G1411" i="26" s="1"/>
  <c r="F1412" i="26"/>
  <c r="G1412" i="26" s="1"/>
  <c r="F1413" i="26"/>
  <c r="G1413" i="26" s="1"/>
  <c r="F1414" i="26"/>
  <c r="G1414" i="26" s="1"/>
  <c r="F1415" i="26"/>
  <c r="G1415" i="26" s="1"/>
  <c r="F1416" i="26"/>
  <c r="G1416" i="26" s="1"/>
  <c r="F1417" i="26"/>
  <c r="G1417" i="26" s="1"/>
  <c r="F1418" i="26"/>
  <c r="G1418" i="26" s="1"/>
  <c r="F1419" i="26"/>
  <c r="G1419" i="26" s="1"/>
  <c r="F1420" i="26"/>
  <c r="G1420" i="26" s="1"/>
  <c r="F1421" i="26"/>
  <c r="G1421" i="26" s="1"/>
  <c r="F1422" i="26"/>
  <c r="G1422" i="26" s="1"/>
  <c r="F1423" i="26"/>
  <c r="G1423" i="26" s="1"/>
  <c r="F1424" i="26"/>
  <c r="G1424" i="26" s="1"/>
  <c r="F1425" i="26"/>
  <c r="G1425" i="26" s="1"/>
  <c r="F1426" i="26"/>
  <c r="G1426" i="26" s="1"/>
  <c r="F1427" i="26"/>
  <c r="G1427" i="26" s="1"/>
  <c r="F1428" i="26"/>
  <c r="G1428" i="26" s="1"/>
  <c r="F1429" i="26"/>
  <c r="G1429" i="26" s="1"/>
  <c r="F1430" i="26"/>
  <c r="G1430" i="26" s="1"/>
  <c r="F1431" i="26"/>
  <c r="G1431" i="26" s="1"/>
  <c r="F1432" i="26"/>
  <c r="G1432" i="26" s="1"/>
  <c r="F1433" i="26"/>
  <c r="G1433" i="26" s="1"/>
  <c r="F1434" i="26"/>
  <c r="G1434" i="26" s="1"/>
  <c r="F1435" i="26"/>
  <c r="G1435" i="26" s="1"/>
  <c r="F1436" i="26"/>
  <c r="G1436" i="26" s="1"/>
  <c r="F1437" i="26"/>
  <c r="G1437" i="26" s="1"/>
  <c r="F1438" i="26"/>
  <c r="G1438" i="26" s="1"/>
  <c r="F1439" i="26"/>
  <c r="G1439" i="26" s="1"/>
  <c r="F1440" i="26"/>
  <c r="G1440" i="26" s="1"/>
  <c r="F1441" i="26"/>
  <c r="G1441" i="26" s="1"/>
  <c r="F1442" i="26"/>
  <c r="G1442" i="26" s="1"/>
  <c r="F1443" i="26"/>
  <c r="G1443" i="26" s="1"/>
  <c r="F1444" i="26"/>
  <c r="G1444" i="26" s="1"/>
  <c r="F1445" i="26"/>
  <c r="G1445" i="26" s="1"/>
  <c r="F1446" i="26"/>
  <c r="G1446" i="26" s="1"/>
  <c r="F1447" i="26"/>
  <c r="G1447" i="26" s="1"/>
  <c r="F1448" i="26"/>
  <c r="G1448" i="26" s="1"/>
  <c r="F1449" i="26"/>
  <c r="G1449" i="26" s="1"/>
  <c r="F1450" i="26"/>
  <c r="G1450" i="26" s="1"/>
  <c r="F1451" i="26"/>
  <c r="G1451" i="26" s="1"/>
  <c r="F1452" i="26"/>
  <c r="G1452" i="26" s="1"/>
  <c r="F1453" i="26"/>
  <c r="G1453" i="26" s="1"/>
  <c r="F1454" i="26"/>
  <c r="G1454" i="26" s="1"/>
  <c r="F1455" i="26"/>
  <c r="G1455" i="26" s="1"/>
  <c r="F1456" i="26"/>
  <c r="G1456" i="26" s="1"/>
  <c r="F1457" i="26"/>
  <c r="G1457" i="26" s="1"/>
  <c r="F1458" i="26"/>
  <c r="G1458" i="26" s="1"/>
  <c r="F1459" i="26"/>
  <c r="G1459" i="26" s="1"/>
  <c r="F1460" i="26"/>
  <c r="G1460" i="26" s="1"/>
  <c r="F1461" i="26"/>
  <c r="G1461" i="26" s="1"/>
  <c r="F1462" i="26"/>
  <c r="G1462" i="26" s="1"/>
  <c r="F1463" i="26"/>
  <c r="G1463" i="26" s="1"/>
  <c r="F1464" i="26"/>
  <c r="G1464" i="26" s="1"/>
  <c r="F1465" i="26"/>
  <c r="G1465" i="26" s="1"/>
  <c r="F1466" i="26"/>
  <c r="G1466" i="26" s="1"/>
  <c r="F1467" i="26"/>
  <c r="G1467" i="26" s="1"/>
  <c r="F1468" i="26"/>
  <c r="G1468" i="26" s="1"/>
  <c r="F1469" i="26"/>
  <c r="G1469" i="26" s="1"/>
  <c r="F1470" i="26"/>
  <c r="G1470" i="26" s="1"/>
  <c r="F1471" i="26"/>
  <c r="G1471" i="26" s="1"/>
  <c r="F1472" i="26"/>
  <c r="G1472" i="26" s="1"/>
  <c r="F1473" i="26"/>
  <c r="G1473" i="26" s="1"/>
  <c r="F1474" i="26"/>
  <c r="G1474" i="26" s="1"/>
  <c r="F1475" i="26"/>
  <c r="G1475" i="26" s="1"/>
  <c r="F1476" i="26"/>
  <c r="G1476" i="26" s="1"/>
  <c r="F1477" i="26"/>
  <c r="G1477" i="26" s="1"/>
  <c r="F1478" i="26"/>
  <c r="G1478" i="26" s="1"/>
  <c r="F1479" i="26"/>
  <c r="G1479" i="26" s="1"/>
  <c r="F1480" i="26"/>
  <c r="G1480" i="26" s="1"/>
  <c r="F1481" i="26"/>
  <c r="G1481" i="26" s="1"/>
  <c r="F1482" i="26"/>
  <c r="G1482" i="26" s="1"/>
  <c r="F1483" i="26"/>
  <c r="G1483" i="26" s="1"/>
  <c r="F1484" i="26"/>
  <c r="G1484" i="26" s="1"/>
  <c r="F1485" i="26"/>
  <c r="G1485" i="26" s="1"/>
  <c r="F1486" i="26"/>
  <c r="G1486" i="26" s="1"/>
  <c r="F1487" i="26"/>
  <c r="G1487" i="26" s="1"/>
  <c r="F1488" i="26"/>
  <c r="G1488" i="26" s="1"/>
  <c r="F1489" i="26"/>
  <c r="G1489" i="26" s="1"/>
  <c r="F1490" i="26"/>
  <c r="G1490" i="26" s="1"/>
  <c r="F1491" i="26"/>
  <c r="G1491" i="26" s="1"/>
  <c r="F1492" i="26"/>
  <c r="G1492" i="26" s="1"/>
  <c r="F1493" i="26"/>
  <c r="G1493" i="26" s="1"/>
  <c r="F1494" i="26"/>
  <c r="G1494" i="26" s="1"/>
  <c r="F1495" i="26"/>
  <c r="G1495" i="26" s="1"/>
  <c r="F1496" i="26"/>
  <c r="G1496" i="26" s="1"/>
  <c r="F1497" i="26"/>
  <c r="G1497" i="26" s="1"/>
  <c r="F1498" i="26"/>
  <c r="G1498" i="26" s="1"/>
  <c r="F1499" i="26"/>
  <c r="G1499" i="26" s="1"/>
  <c r="F1500" i="26"/>
  <c r="G1500" i="26" s="1"/>
  <c r="F1501" i="26"/>
  <c r="G1501" i="26" s="1"/>
  <c r="F1502" i="26"/>
  <c r="G1502" i="26" s="1"/>
  <c r="F1503" i="26"/>
  <c r="G1503" i="26" s="1"/>
  <c r="F1504" i="26"/>
  <c r="G1504" i="26" s="1"/>
  <c r="F1505" i="26"/>
  <c r="G1505" i="26" s="1"/>
  <c r="F1506" i="26"/>
  <c r="G1506" i="26" s="1"/>
  <c r="F1507" i="26"/>
  <c r="G1507" i="26" s="1"/>
  <c r="F1508" i="26"/>
  <c r="G1508" i="26" s="1"/>
  <c r="F1509" i="26"/>
  <c r="G1509" i="26" s="1"/>
  <c r="F1510" i="26"/>
  <c r="G1510" i="26" s="1"/>
  <c r="F1511" i="26"/>
  <c r="G1511" i="26" s="1"/>
  <c r="F1512" i="26"/>
  <c r="G1512" i="26" s="1"/>
  <c r="F1513" i="26"/>
  <c r="G1513" i="26" s="1"/>
  <c r="F1514" i="26"/>
  <c r="G1514" i="26" s="1"/>
  <c r="F1515" i="26"/>
  <c r="G1515" i="26" s="1"/>
  <c r="F1516" i="26"/>
  <c r="G1516" i="26" s="1"/>
  <c r="F1517" i="26"/>
  <c r="G1517" i="26" s="1"/>
  <c r="F1518" i="26"/>
  <c r="G1518" i="26" s="1"/>
  <c r="F1519" i="26"/>
  <c r="G1519" i="26" s="1"/>
  <c r="F1520" i="26"/>
  <c r="G1520" i="26" s="1"/>
  <c r="F1521" i="26"/>
  <c r="G1521" i="26" s="1"/>
  <c r="F1522" i="26"/>
  <c r="G1522" i="26" s="1"/>
  <c r="F1523" i="26"/>
  <c r="G1523" i="26" s="1"/>
  <c r="F1524" i="26"/>
  <c r="G1524" i="26" s="1"/>
  <c r="F1525" i="26"/>
  <c r="G1525" i="26" s="1"/>
  <c r="F1526" i="26"/>
  <c r="G1526" i="26" s="1"/>
  <c r="F1527" i="26"/>
  <c r="G1527" i="26" s="1"/>
  <c r="F1528" i="26"/>
  <c r="G1528" i="26" s="1"/>
  <c r="F1529" i="26"/>
  <c r="G1529" i="26" s="1"/>
  <c r="F1530" i="26"/>
  <c r="G1530" i="26" s="1"/>
  <c r="F1531" i="26"/>
  <c r="G1531" i="26" s="1"/>
  <c r="F1532" i="26"/>
  <c r="G1532" i="26" s="1"/>
  <c r="F1533" i="26"/>
  <c r="G1533" i="26" s="1"/>
  <c r="F1534" i="26"/>
  <c r="G1534" i="26" s="1"/>
  <c r="F1535" i="26"/>
  <c r="G1535" i="26" s="1"/>
  <c r="F1536" i="26"/>
  <c r="G1536" i="26" s="1"/>
  <c r="F1537" i="26"/>
  <c r="G1537" i="26" s="1"/>
  <c r="F1538" i="26"/>
  <c r="G1538" i="26" s="1"/>
  <c r="F1539" i="26"/>
  <c r="G1539" i="26" s="1"/>
  <c r="F1540" i="26"/>
  <c r="G1540" i="26" s="1"/>
  <c r="F1541" i="26"/>
  <c r="G1541" i="26" s="1"/>
  <c r="F1542" i="26"/>
  <c r="G1542" i="26" s="1"/>
  <c r="F1543" i="26"/>
  <c r="G1543" i="26" s="1"/>
  <c r="F1544" i="26"/>
  <c r="G1544" i="26" s="1"/>
  <c r="F1545" i="26"/>
  <c r="G1545" i="26" s="1"/>
  <c r="F1546" i="26"/>
  <c r="G1546" i="26" s="1"/>
  <c r="F1547" i="26"/>
  <c r="G1547" i="26" s="1"/>
  <c r="F1548" i="26"/>
  <c r="G1548" i="26" s="1"/>
  <c r="F1549" i="26"/>
  <c r="G1549" i="26" s="1"/>
  <c r="F1550" i="26"/>
  <c r="G1550" i="26" s="1"/>
  <c r="F1551" i="26"/>
  <c r="G1551" i="26" s="1"/>
  <c r="F1552" i="26"/>
  <c r="G1552" i="26" s="1"/>
  <c r="F1553" i="26"/>
  <c r="G1553" i="26" s="1"/>
  <c r="F1554" i="26"/>
  <c r="G1554" i="26" s="1"/>
  <c r="F1555" i="26"/>
  <c r="G1555" i="26" s="1"/>
  <c r="F1556" i="26"/>
  <c r="G1556" i="26" s="1"/>
  <c r="F1557" i="26"/>
  <c r="G1557" i="26" s="1"/>
  <c r="F1558" i="26"/>
  <c r="G1558" i="26" s="1"/>
  <c r="F1559" i="26"/>
  <c r="G1559" i="26" s="1"/>
  <c r="F1560" i="26"/>
  <c r="G1560" i="26" s="1"/>
  <c r="F1561" i="26"/>
  <c r="G1561" i="26" s="1"/>
  <c r="F1562" i="26"/>
  <c r="G1562" i="26" s="1"/>
  <c r="F1563" i="26"/>
  <c r="G1563" i="26" s="1"/>
  <c r="F1564" i="26"/>
  <c r="G1564" i="26" s="1"/>
  <c r="F1565" i="26"/>
  <c r="G1565" i="26" s="1"/>
  <c r="F1566" i="26"/>
  <c r="G1566" i="26" s="1"/>
  <c r="F1567" i="26"/>
  <c r="G1567" i="26" s="1"/>
  <c r="F1568" i="26"/>
  <c r="G1568" i="26" s="1"/>
  <c r="F1569" i="26"/>
  <c r="G1569" i="26" s="1"/>
  <c r="F1570" i="26"/>
  <c r="G1570" i="26" s="1"/>
  <c r="F1571" i="26"/>
  <c r="G1571" i="26" s="1"/>
  <c r="F1572" i="26"/>
  <c r="G1572" i="26" s="1"/>
  <c r="F1573" i="26"/>
  <c r="G1573" i="26" s="1"/>
  <c r="F1574" i="26"/>
  <c r="G1574" i="26" s="1"/>
  <c r="F1575" i="26"/>
  <c r="G1575" i="26" s="1"/>
  <c r="F1576" i="26"/>
  <c r="G1576" i="26" s="1"/>
  <c r="F1577" i="26"/>
  <c r="G1577" i="26" s="1"/>
  <c r="F1578" i="26"/>
  <c r="G1578" i="26" s="1"/>
  <c r="F1579" i="26"/>
  <c r="G1579" i="26" s="1"/>
  <c r="F1580" i="26"/>
  <c r="G1580" i="26" s="1"/>
  <c r="F1581" i="26"/>
  <c r="G1581" i="26" s="1"/>
  <c r="F1582" i="26"/>
  <c r="G1582" i="26" s="1"/>
  <c r="F1583" i="26"/>
  <c r="G1583" i="26" s="1"/>
  <c r="F1584" i="26"/>
  <c r="G1584" i="26" s="1"/>
  <c r="F1585" i="26"/>
  <c r="G1585" i="26" s="1"/>
  <c r="F1586" i="26"/>
  <c r="G1586" i="26" s="1"/>
  <c r="F1587" i="26"/>
  <c r="G1587" i="26" s="1"/>
  <c r="F1588" i="26"/>
  <c r="G1588" i="26" s="1"/>
  <c r="F1589" i="26"/>
  <c r="G1589" i="26" s="1"/>
  <c r="F1590" i="26"/>
  <c r="G1590" i="26" s="1"/>
  <c r="F1591" i="26"/>
  <c r="G1591" i="26" s="1"/>
  <c r="F1592" i="26"/>
  <c r="G1592" i="26" s="1"/>
  <c r="F1593" i="26"/>
  <c r="G1593" i="26" s="1"/>
  <c r="F1594" i="26"/>
  <c r="G1594" i="26" s="1"/>
  <c r="F1595" i="26"/>
  <c r="G1595" i="26" s="1"/>
  <c r="F1596" i="26"/>
  <c r="G1596" i="26" s="1"/>
  <c r="F1597" i="26"/>
  <c r="G1597" i="26" s="1"/>
  <c r="F1598" i="26"/>
  <c r="G1598" i="26" s="1"/>
  <c r="F1599" i="26"/>
  <c r="G1599" i="26" s="1"/>
  <c r="F1600" i="26"/>
  <c r="G1600" i="26" s="1"/>
  <c r="F1601" i="26"/>
  <c r="G1601" i="26" s="1"/>
  <c r="F1602" i="26"/>
  <c r="G1602" i="26" s="1"/>
  <c r="F1603" i="26"/>
  <c r="G1603" i="26" s="1"/>
  <c r="F1604" i="26"/>
  <c r="G1604" i="26" s="1"/>
  <c r="F1605" i="26"/>
  <c r="G1605" i="26" s="1"/>
  <c r="F1606" i="26"/>
  <c r="G1606" i="26" s="1"/>
  <c r="F1607" i="26"/>
  <c r="G1607" i="26" s="1"/>
  <c r="F1608" i="26"/>
  <c r="G1608" i="26" s="1"/>
  <c r="F1609" i="26"/>
  <c r="G1609" i="26" s="1"/>
  <c r="F1610" i="26"/>
  <c r="G1610" i="26" s="1"/>
  <c r="F1611" i="26"/>
  <c r="G1611" i="26" s="1"/>
  <c r="F1612" i="26"/>
  <c r="G1612" i="26" s="1"/>
  <c r="F1613" i="26"/>
  <c r="G1613" i="26" s="1"/>
  <c r="F1614" i="26"/>
  <c r="G1614" i="26" s="1"/>
  <c r="F1615" i="26"/>
  <c r="G1615" i="26" s="1"/>
  <c r="F1616" i="26"/>
  <c r="G1616" i="26" s="1"/>
  <c r="F1617" i="26"/>
  <c r="G1617" i="26" s="1"/>
  <c r="F1618" i="26"/>
  <c r="G1618" i="26" s="1"/>
  <c r="F1619" i="26"/>
  <c r="G1619" i="26" s="1"/>
  <c r="F1620" i="26"/>
  <c r="G1620" i="26" s="1"/>
  <c r="F1621" i="26"/>
  <c r="G1621" i="26" s="1"/>
  <c r="F1622" i="26"/>
  <c r="G1622" i="26" s="1"/>
  <c r="F1623" i="26"/>
  <c r="G1623" i="26" s="1"/>
  <c r="F1624" i="26"/>
  <c r="G1624" i="26" s="1"/>
  <c r="F1625" i="26"/>
  <c r="G1625" i="26" s="1"/>
  <c r="F1626" i="26"/>
  <c r="G1626" i="26" s="1"/>
  <c r="F1627" i="26"/>
  <c r="G1627" i="26" s="1"/>
  <c r="F1628" i="26"/>
  <c r="G1628" i="26" s="1"/>
  <c r="F1629" i="26"/>
  <c r="G1629" i="26" s="1"/>
  <c r="F1630" i="26"/>
  <c r="G1630" i="26" s="1"/>
  <c r="F1631" i="26"/>
  <c r="G1631" i="26" s="1"/>
  <c r="F1632" i="26"/>
  <c r="G1632" i="26" s="1"/>
  <c r="F1633" i="26"/>
  <c r="G1633" i="26" s="1"/>
  <c r="F1634" i="26"/>
  <c r="G1634" i="26" s="1"/>
  <c r="F1635" i="26"/>
  <c r="G1635" i="26" s="1"/>
  <c r="F1636" i="26"/>
  <c r="G1636" i="26" s="1"/>
  <c r="F1637" i="26"/>
  <c r="G1637" i="26" s="1"/>
  <c r="F1638" i="26"/>
  <c r="G1638" i="26" s="1"/>
  <c r="F1639" i="26"/>
  <c r="G1639" i="26" s="1"/>
  <c r="F1640" i="26"/>
  <c r="G1640" i="26" s="1"/>
  <c r="F1641" i="26"/>
  <c r="G1641" i="26" s="1"/>
  <c r="F1642" i="26"/>
  <c r="G1642" i="26" s="1"/>
  <c r="F1643" i="26"/>
  <c r="G1643" i="26" s="1"/>
  <c r="F1644" i="26"/>
  <c r="G1644" i="26" s="1"/>
  <c r="F1645" i="26"/>
  <c r="G1645" i="26" s="1"/>
  <c r="F1646" i="26"/>
  <c r="G1646" i="26" s="1"/>
  <c r="F1647" i="26"/>
  <c r="G1647" i="26" s="1"/>
  <c r="F1648" i="26"/>
  <c r="G1648" i="26" s="1"/>
  <c r="F1649" i="26"/>
  <c r="G1649" i="26" s="1"/>
  <c r="F1650" i="26"/>
  <c r="G1650" i="26" s="1"/>
  <c r="F1651" i="26"/>
  <c r="G1651" i="26" s="1"/>
  <c r="F1652" i="26"/>
  <c r="G1652" i="26" s="1"/>
  <c r="F1653" i="26"/>
  <c r="G1653" i="26" s="1"/>
  <c r="F1654" i="26"/>
  <c r="G1654" i="26" s="1"/>
  <c r="F1655" i="26"/>
  <c r="G1655" i="26" s="1"/>
  <c r="F1656" i="26"/>
  <c r="G1656" i="26" s="1"/>
  <c r="F1657" i="26"/>
  <c r="G1657" i="26" s="1"/>
  <c r="F1658" i="26"/>
  <c r="G1658" i="26" s="1"/>
  <c r="F1659" i="26"/>
  <c r="G1659" i="26" s="1"/>
  <c r="F1660" i="26"/>
  <c r="G1660" i="26" s="1"/>
  <c r="F1661" i="26"/>
  <c r="G1661" i="26" s="1"/>
  <c r="F1662" i="26"/>
  <c r="G1662" i="26" s="1"/>
  <c r="F1663" i="26"/>
  <c r="G1663" i="26" s="1"/>
  <c r="F1664" i="26"/>
  <c r="G1664" i="26" s="1"/>
  <c r="F1665" i="26"/>
  <c r="G1665" i="26" s="1"/>
  <c r="F1666" i="26"/>
  <c r="G1666" i="26" s="1"/>
  <c r="F1667" i="26"/>
  <c r="G1667" i="26" s="1"/>
  <c r="F1668" i="26"/>
  <c r="G1668" i="26" s="1"/>
  <c r="F1669" i="26"/>
  <c r="G1669" i="26" s="1"/>
  <c r="F1670" i="26"/>
  <c r="G1670" i="26" s="1"/>
  <c r="F1671" i="26"/>
  <c r="G1671" i="26" s="1"/>
  <c r="F1672" i="26"/>
  <c r="G1672" i="26" s="1"/>
  <c r="F1673" i="26"/>
  <c r="G1673" i="26" s="1"/>
  <c r="F1674" i="26"/>
  <c r="G1674" i="26" s="1"/>
  <c r="F1675" i="26"/>
  <c r="G1675" i="26" s="1"/>
  <c r="F1676" i="26"/>
  <c r="G1676" i="26" s="1"/>
  <c r="F1677" i="26"/>
  <c r="G1677" i="26" s="1"/>
  <c r="F1678" i="26"/>
  <c r="G1678" i="26" s="1"/>
  <c r="F1679" i="26"/>
  <c r="G1679" i="26" s="1"/>
  <c r="F1680" i="26"/>
  <c r="G1680" i="26" s="1"/>
  <c r="F1681" i="26"/>
  <c r="G1681" i="26" s="1"/>
  <c r="F1682" i="26"/>
  <c r="G1682" i="26" s="1"/>
  <c r="F1683" i="26"/>
  <c r="G1683" i="26" s="1"/>
  <c r="F1684" i="26"/>
  <c r="G1684" i="26" s="1"/>
  <c r="F1685" i="26"/>
  <c r="G1685" i="26" s="1"/>
  <c r="F1686" i="26"/>
  <c r="G1686" i="26" s="1"/>
  <c r="F1687" i="26"/>
  <c r="G1687" i="26" s="1"/>
  <c r="F1688" i="26"/>
  <c r="G1688" i="26" s="1"/>
  <c r="F1689" i="26"/>
  <c r="G1689" i="26" s="1"/>
  <c r="F1690" i="26"/>
  <c r="G1690" i="26" s="1"/>
  <c r="F1691" i="26"/>
  <c r="G1691" i="26" s="1"/>
  <c r="F1692" i="26"/>
  <c r="G1692" i="26" s="1"/>
  <c r="F1693" i="26"/>
  <c r="G1693" i="26" s="1"/>
  <c r="F1694" i="26"/>
  <c r="G1694" i="26" s="1"/>
  <c r="F1695" i="26"/>
  <c r="G1695" i="26" s="1"/>
  <c r="F1696" i="26"/>
  <c r="G1696" i="26" s="1"/>
  <c r="F1697" i="26"/>
  <c r="G1697" i="26" s="1"/>
  <c r="F1698" i="26"/>
  <c r="G1698" i="26" s="1"/>
  <c r="F1699" i="26"/>
  <c r="G1699" i="26" s="1"/>
  <c r="F1700" i="26"/>
  <c r="G1700" i="26" s="1"/>
  <c r="F1701" i="26"/>
  <c r="G1701" i="26" s="1"/>
  <c r="F1702" i="26"/>
  <c r="G1702" i="26" s="1"/>
  <c r="F1703" i="26"/>
  <c r="G1703" i="26" s="1"/>
  <c r="F1704" i="26"/>
  <c r="G1704" i="26" s="1"/>
  <c r="F1705" i="26"/>
  <c r="G1705" i="26" s="1"/>
  <c r="F1706" i="26"/>
  <c r="G1706" i="26" s="1"/>
  <c r="F1707" i="26"/>
  <c r="G1707" i="26" s="1"/>
  <c r="F1708" i="26"/>
  <c r="G1708" i="26" s="1"/>
  <c r="F1709" i="26"/>
  <c r="G1709" i="26" s="1"/>
  <c r="F1710" i="26"/>
  <c r="G1710" i="26" s="1"/>
  <c r="F1711" i="26"/>
  <c r="G1711" i="26" s="1"/>
  <c r="F1712" i="26"/>
  <c r="G1712" i="26" s="1"/>
  <c r="F1713" i="26"/>
  <c r="G1713" i="26" s="1"/>
  <c r="F1714" i="26"/>
  <c r="G1714" i="26" s="1"/>
  <c r="F1715" i="26"/>
  <c r="G1715" i="26" s="1"/>
  <c r="F1716" i="26"/>
  <c r="G1716" i="26" s="1"/>
  <c r="F1717" i="26"/>
  <c r="G1717" i="26" s="1"/>
  <c r="F1718" i="26"/>
  <c r="G1718" i="26" s="1"/>
  <c r="F1719" i="26"/>
  <c r="G1719" i="26" s="1"/>
  <c r="F1720" i="26"/>
  <c r="G1720" i="26" s="1"/>
  <c r="F1721" i="26"/>
  <c r="G1721" i="26" s="1"/>
  <c r="F1722" i="26"/>
  <c r="G1722" i="26" s="1"/>
  <c r="F1723" i="26"/>
  <c r="G1723" i="26" s="1"/>
  <c r="F1724" i="26"/>
  <c r="G1724" i="26" s="1"/>
  <c r="F1725" i="26"/>
  <c r="G1725" i="26" s="1"/>
  <c r="F1726" i="26"/>
  <c r="G1726" i="26" s="1"/>
  <c r="F1727" i="26"/>
  <c r="G1727" i="26" s="1"/>
  <c r="F1728" i="26"/>
  <c r="G1728" i="26" s="1"/>
  <c r="F1729" i="26"/>
  <c r="G1729" i="26" s="1"/>
  <c r="F1730" i="26"/>
  <c r="G1730" i="26" s="1"/>
  <c r="F1731" i="26"/>
  <c r="G1731" i="26" s="1"/>
  <c r="F1732" i="26"/>
  <c r="G1732" i="26" s="1"/>
  <c r="F1733" i="26"/>
  <c r="G1733" i="26" s="1"/>
  <c r="F1734" i="26"/>
  <c r="G1734" i="26" s="1"/>
  <c r="F1735" i="26"/>
  <c r="G1735" i="26" s="1"/>
  <c r="F1736" i="26"/>
  <c r="G1736" i="26" s="1"/>
  <c r="F1737" i="26"/>
  <c r="G1737" i="26" s="1"/>
  <c r="F1738" i="26"/>
  <c r="G1738" i="26" s="1"/>
  <c r="F1739" i="26"/>
  <c r="G1739" i="26" s="1"/>
  <c r="F1740" i="26"/>
  <c r="G1740" i="26" s="1"/>
  <c r="F1741" i="26"/>
  <c r="G1741" i="26" s="1"/>
  <c r="F1742" i="26"/>
  <c r="G1742" i="26" s="1"/>
  <c r="F1743" i="26"/>
  <c r="G1743" i="26" s="1"/>
  <c r="F1744" i="26"/>
  <c r="G1744" i="26" s="1"/>
  <c r="F1745" i="26"/>
  <c r="G1745" i="26" s="1"/>
  <c r="F1746" i="26"/>
  <c r="G1746" i="26" s="1"/>
  <c r="F1747" i="26"/>
  <c r="G1747" i="26" s="1"/>
  <c r="F1748" i="26"/>
  <c r="G1748" i="26" s="1"/>
  <c r="F1749" i="26"/>
  <c r="G1749" i="26" s="1"/>
  <c r="F1750" i="26"/>
  <c r="G1750" i="26" s="1"/>
  <c r="F1751" i="26"/>
  <c r="G1751" i="26" s="1"/>
  <c r="F1752" i="26"/>
  <c r="G1752" i="26" s="1"/>
  <c r="F1753" i="26"/>
  <c r="G1753" i="26" s="1"/>
  <c r="F1754" i="26"/>
  <c r="G1754" i="26" s="1"/>
  <c r="F1755" i="26"/>
  <c r="G1755" i="26" s="1"/>
  <c r="F1756" i="26"/>
  <c r="G1756" i="26" s="1"/>
  <c r="F1757" i="26"/>
  <c r="G1757" i="26" s="1"/>
  <c r="F1758" i="26"/>
  <c r="G1758" i="26" s="1"/>
  <c r="F1759" i="26"/>
  <c r="G1759" i="26" s="1"/>
  <c r="F1760" i="26"/>
  <c r="G1760" i="26" s="1"/>
  <c r="F1761" i="26"/>
  <c r="G1761" i="26" s="1"/>
  <c r="F1762" i="26"/>
  <c r="G1762" i="26" s="1"/>
  <c r="F1763" i="26"/>
  <c r="G1763" i="26" s="1"/>
  <c r="F1764" i="26"/>
  <c r="G1764" i="26" s="1"/>
  <c r="F1765" i="26"/>
  <c r="G1765" i="26" s="1"/>
  <c r="F1766" i="26"/>
  <c r="G1766" i="26" s="1"/>
  <c r="F1767" i="26"/>
  <c r="G1767" i="26" s="1"/>
  <c r="F1768" i="26"/>
  <c r="G1768" i="26" s="1"/>
  <c r="F1769" i="26"/>
  <c r="G1769" i="26" s="1"/>
  <c r="F1770" i="26"/>
  <c r="G1770" i="26" s="1"/>
  <c r="F1771" i="26"/>
  <c r="G1771" i="26" s="1"/>
  <c r="F1772" i="26"/>
  <c r="G1772" i="26" s="1"/>
  <c r="F1773" i="26"/>
  <c r="G1773" i="26" s="1"/>
  <c r="F1774" i="26"/>
  <c r="G1774" i="26" s="1"/>
  <c r="F1775" i="26"/>
  <c r="G1775" i="26" s="1"/>
  <c r="F1776" i="26"/>
  <c r="G1776" i="26" s="1"/>
  <c r="F1777" i="26"/>
  <c r="G1777" i="26" s="1"/>
  <c r="F1778" i="26"/>
  <c r="G1778" i="26" s="1"/>
  <c r="F1779" i="26"/>
  <c r="G1779" i="26" s="1"/>
  <c r="F1780" i="26"/>
  <c r="G1780" i="26" s="1"/>
  <c r="F1781" i="26"/>
  <c r="G1781" i="26" s="1"/>
  <c r="F1782" i="26"/>
  <c r="G1782" i="26" s="1"/>
  <c r="F1783" i="26"/>
  <c r="G1783" i="26" s="1"/>
  <c r="F1784" i="26"/>
  <c r="G1784" i="26" s="1"/>
  <c r="F1785" i="26"/>
  <c r="G1785" i="26" s="1"/>
  <c r="F1786" i="26"/>
  <c r="G1786" i="26" s="1"/>
  <c r="F1787" i="26"/>
  <c r="G1787" i="26" s="1"/>
  <c r="F1788" i="26"/>
  <c r="G1788" i="26" s="1"/>
  <c r="F1789" i="26"/>
  <c r="G1789" i="26" s="1"/>
  <c r="F1790" i="26"/>
  <c r="G1790" i="26" s="1"/>
  <c r="F1791" i="26"/>
  <c r="G1791" i="26" s="1"/>
  <c r="F1792" i="26"/>
  <c r="G1792" i="26" s="1"/>
  <c r="F1793" i="26"/>
  <c r="G1793" i="26" s="1"/>
  <c r="F1794" i="26"/>
  <c r="G1794" i="26" s="1"/>
  <c r="F1795" i="26"/>
  <c r="G1795" i="26" s="1"/>
  <c r="F1796" i="26"/>
  <c r="G1796" i="26" s="1"/>
  <c r="F1797" i="26"/>
  <c r="G1797" i="26" s="1"/>
  <c r="F1798" i="26"/>
  <c r="G1798" i="26" s="1"/>
  <c r="F1799" i="26"/>
  <c r="G1799" i="26" s="1"/>
  <c r="F1800" i="26"/>
  <c r="G1800" i="26" s="1"/>
  <c r="F1801" i="26"/>
  <c r="G1801" i="26" s="1"/>
  <c r="F1802" i="26"/>
  <c r="G1802" i="26" s="1"/>
  <c r="F1803" i="26"/>
  <c r="G1803" i="26" s="1"/>
  <c r="F1804" i="26"/>
  <c r="G1804" i="26" s="1"/>
  <c r="F1805" i="26"/>
  <c r="G1805" i="26" s="1"/>
  <c r="F1806" i="26"/>
  <c r="G1806" i="26" s="1"/>
  <c r="F1807" i="26"/>
  <c r="G1807" i="26" s="1"/>
  <c r="F1808" i="26"/>
  <c r="G1808" i="26" s="1"/>
  <c r="F1809" i="26"/>
  <c r="G1809" i="26" s="1"/>
  <c r="F1810" i="26"/>
  <c r="G1810" i="26" s="1"/>
  <c r="F1811" i="26"/>
  <c r="G1811" i="26" s="1"/>
  <c r="F1812" i="26"/>
  <c r="G1812" i="26" s="1"/>
  <c r="F1813" i="26"/>
  <c r="G1813" i="26" s="1"/>
  <c r="F1814" i="26"/>
  <c r="G1814" i="26" s="1"/>
  <c r="F1815" i="26"/>
  <c r="G1815" i="26" s="1"/>
  <c r="F1816" i="26"/>
  <c r="G1816" i="26" s="1"/>
  <c r="F1817" i="26"/>
  <c r="G1817" i="26" s="1"/>
  <c r="F1818" i="26"/>
  <c r="G1818" i="26" s="1"/>
  <c r="F1819" i="26"/>
  <c r="G1819" i="26" s="1"/>
  <c r="F1820" i="26"/>
  <c r="G1820" i="26" s="1"/>
  <c r="F1821" i="26"/>
  <c r="G1821" i="26" s="1"/>
  <c r="F1822" i="26"/>
  <c r="G1822" i="26" s="1"/>
  <c r="F1823" i="26"/>
  <c r="G1823" i="26" s="1"/>
  <c r="F1824" i="26"/>
  <c r="G1824" i="26" s="1"/>
  <c r="F1825" i="26"/>
  <c r="G1825" i="26" s="1"/>
  <c r="F1826" i="26"/>
  <c r="G1826" i="26" s="1"/>
  <c r="F1827" i="26"/>
  <c r="G1827" i="26" s="1"/>
  <c r="F1828" i="26"/>
  <c r="G1828" i="26" s="1"/>
  <c r="F1829" i="26"/>
  <c r="G1829" i="26" s="1"/>
  <c r="F1830" i="26"/>
  <c r="G1830" i="26" s="1"/>
  <c r="F1831" i="26"/>
  <c r="G1831" i="26" s="1"/>
  <c r="F1832" i="26"/>
  <c r="G1832" i="26" s="1"/>
  <c r="F1833" i="26"/>
  <c r="G1833" i="26" s="1"/>
  <c r="F1834" i="26"/>
  <c r="G1834" i="26" s="1"/>
  <c r="F1835" i="26"/>
  <c r="G1835" i="26" s="1"/>
  <c r="F1836" i="26"/>
  <c r="G1836" i="26" s="1"/>
  <c r="F1837" i="26"/>
  <c r="G1837" i="26" s="1"/>
  <c r="F1838" i="26"/>
  <c r="G1838" i="26" s="1"/>
  <c r="F1839" i="26"/>
  <c r="G1839" i="26" s="1"/>
  <c r="F1840" i="26"/>
  <c r="G1840" i="26" s="1"/>
  <c r="F1841" i="26"/>
  <c r="G1841" i="26" s="1"/>
  <c r="F1842" i="26"/>
  <c r="G1842" i="26" s="1"/>
  <c r="F1843" i="26"/>
  <c r="G1843" i="26" s="1"/>
  <c r="F1844" i="26"/>
  <c r="G1844" i="26" s="1"/>
  <c r="F1845" i="26"/>
  <c r="G1845" i="26" s="1"/>
  <c r="F1846" i="26"/>
  <c r="G1846" i="26" s="1"/>
  <c r="F1847" i="26"/>
  <c r="G1847" i="26" s="1"/>
  <c r="F1848" i="26"/>
  <c r="G1848" i="26" s="1"/>
  <c r="F1849" i="26"/>
  <c r="G1849" i="26" s="1"/>
  <c r="F1850" i="26"/>
  <c r="G1850" i="26" s="1"/>
  <c r="F1851" i="26"/>
  <c r="G1851" i="26" s="1"/>
  <c r="F1852" i="26"/>
  <c r="G1852" i="26" s="1"/>
  <c r="F1853" i="26"/>
  <c r="G1853" i="26" s="1"/>
  <c r="F1854" i="26"/>
  <c r="G1854" i="26" s="1"/>
  <c r="F1855" i="26"/>
  <c r="G1855" i="26" s="1"/>
  <c r="F1856" i="26"/>
  <c r="G1856" i="26" s="1"/>
  <c r="F1857" i="26"/>
  <c r="G1857" i="26" s="1"/>
  <c r="F1858" i="26"/>
  <c r="G1858" i="26" s="1"/>
  <c r="F1859" i="26"/>
  <c r="G1859" i="26" s="1"/>
  <c r="F1860" i="26"/>
  <c r="G1860" i="26" s="1"/>
  <c r="F1861" i="26"/>
  <c r="G1861" i="26" s="1"/>
  <c r="F1862" i="26"/>
  <c r="G1862" i="26" s="1"/>
  <c r="F1863" i="26"/>
  <c r="G1863" i="26" s="1"/>
  <c r="F1864" i="26"/>
  <c r="G1864" i="26" s="1"/>
  <c r="F1865" i="26"/>
  <c r="G1865" i="26" s="1"/>
  <c r="F1866" i="26"/>
  <c r="G1866" i="26" s="1"/>
  <c r="F1867" i="26"/>
  <c r="G1867" i="26" s="1"/>
  <c r="F1868" i="26"/>
  <c r="G1868" i="26" s="1"/>
  <c r="F1869" i="26"/>
  <c r="G1869" i="26" s="1"/>
  <c r="F1870" i="26"/>
  <c r="G1870" i="26" s="1"/>
  <c r="F1871" i="26"/>
  <c r="G1871" i="26" s="1"/>
  <c r="F1872" i="26"/>
  <c r="G1872" i="26" s="1"/>
  <c r="F1873" i="26"/>
  <c r="G1873" i="26" s="1"/>
  <c r="F1874" i="26"/>
  <c r="G1874" i="26" s="1"/>
  <c r="F1875" i="26"/>
  <c r="G1875" i="26" s="1"/>
  <c r="F1876" i="26"/>
  <c r="G1876" i="26" s="1"/>
  <c r="F1877" i="26"/>
  <c r="G1877" i="26" s="1"/>
  <c r="F1878" i="26"/>
  <c r="G1878" i="26" s="1"/>
  <c r="F1879" i="26"/>
  <c r="G1879" i="26" s="1"/>
  <c r="F1880" i="26"/>
  <c r="G1880" i="26" s="1"/>
  <c r="F1881" i="26"/>
  <c r="G1881" i="26" s="1"/>
  <c r="F1882" i="26"/>
  <c r="G1882" i="26" s="1"/>
  <c r="F1883" i="26"/>
  <c r="G1883" i="26" s="1"/>
  <c r="F1884" i="26"/>
  <c r="G1884" i="26" s="1"/>
  <c r="F1885" i="26"/>
  <c r="G1885" i="26" s="1"/>
  <c r="F1886" i="26"/>
  <c r="G1886" i="26" s="1"/>
  <c r="F1887" i="26"/>
  <c r="G1887" i="26" s="1"/>
  <c r="F1888" i="26"/>
  <c r="G1888" i="26" s="1"/>
  <c r="F1889" i="26"/>
  <c r="G1889" i="26" s="1"/>
  <c r="F1890" i="26"/>
  <c r="G1890" i="26" s="1"/>
  <c r="F1891" i="26"/>
  <c r="G1891" i="26" s="1"/>
  <c r="F1892" i="26"/>
  <c r="G1892" i="26" s="1"/>
  <c r="F1893" i="26"/>
  <c r="G1893" i="26" s="1"/>
  <c r="F1894" i="26"/>
  <c r="G1894" i="26" s="1"/>
  <c r="F1895" i="26"/>
  <c r="G1895" i="26" s="1"/>
  <c r="F1896" i="26"/>
  <c r="G1896" i="26" s="1"/>
  <c r="F1897" i="26"/>
  <c r="G1897" i="26" s="1"/>
  <c r="F1898" i="26"/>
  <c r="G1898" i="26" s="1"/>
  <c r="F1899" i="26"/>
  <c r="G1899" i="26" s="1"/>
  <c r="F1900" i="26"/>
  <c r="G1900" i="26" s="1"/>
  <c r="F1901" i="26"/>
  <c r="G1901" i="26" s="1"/>
  <c r="F1902" i="26"/>
  <c r="G1902" i="26" s="1"/>
  <c r="F1903" i="26"/>
  <c r="G1903" i="26" s="1"/>
  <c r="F1904" i="26"/>
  <c r="G1904" i="26" s="1"/>
  <c r="F1905" i="26"/>
  <c r="G1905" i="26" s="1"/>
  <c r="F1906" i="26"/>
  <c r="G1906" i="26" s="1"/>
  <c r="F1907" i="26"/>
  <c r="G1907" i="26" s="1"/>
  <c r="F1908" i="26"/>
  <c r="G1908" i="26" s="1"/>
  <c r="F1909" i="26"/>
  <c r="G1909" i="26" s="1"/>
  <c r="F1910" i="26"/>
  <c r="G1910" i="26" s="1"/>
  <c r="F1911" i="26"/>
  <c r="G1911" i="26" s="1"/>
  <c r="F1912" i="26"/>
  <c r="G1912" i="26" s="1"/>
  <c r="F1913" i="26"/>
  <c r="G1913" i="26" s="1"/>
  <c r="F1914" i="26"/>
  <c r="G1914" i="26" s="1"/>
  <c r="F1915" i="26"/>
  <c r="G1915" i="26" s="1"/>
  <c r="F1916" i="26"/>
  <c r="G1916" i="26" s="1"/>
  <c r="F1917" i="26"/>
  <c r="G1917" i="26" s="1"/>
  <c r="F1918" i="26"/>
  <c r="G1918" i="26" s="1"/>
  <c r="F1919" i="26"/>
  <c r="G1919" i="26" s="1"/>
  <c r="F1920" i="26"/>
  <c r="G1920" i="26" s="1"/>
  <c r="F1921" i="26"/>
  <c r="G1921" i="26" s="1"/>
  <c r="F1922" i="26"/>
  <c r="G1922" i="26" s="1"/>
  <c r="F1923" i="26"/>
  <c r="G1923" i="26" s="1"/>
  <c r="F1924" i="26"/>
  <c r="G1924" i="26" s="1"/>
  <c r="F1925" i="26"/>
  <c r="G1925" i="26" s="1"/>
  <c r="F1926" i="26"/>
  <c r="G1926" i="26" s="1"/>
  <c r="F1927" i="26"/>
  <c r="G1927" i="26" s="1"/>
  <c r="F1928" i="26"/>
  <c r="G1928" i="26" s="1"/>
  <c r="F1929" i="26"/>
  <c r="G1929" i="26" s="1"/>
  <c r="F1930" i="26"/>
  <c r="G1930" i="26" s="1"/>
  <c r="F1931" i="26"/>
  <c r="G1931" i="26" s="1"/>
  <c r="F1932" i="26"/>
  <c r="G1932" i="26" s="1"/>
  <c r="F1933" i="26"/>
  <c r="G1933" i="26" s="1"/>
  <c r="F1934" i="26"/>
  <c r="G1934" i="26" s="1"/>
  <c r="F1935" i="26"/>
  <c r="G1935" i="26" s="1"/>
  <c r="F1936" i="26"/>
  <c r="G1936" i="26" s="1"/>
  <c r="F1937" i="26"/>
  <c r="G1937" i="26" s="1"/>
  <c r="F1938" i="26"/>
  <c r="G1938" i="26" s="1"/>
  <c r="F1939" i="26"/>
  <c r="G1939" i="26" s="1"/>
  <c r="F1940" i="26"/>
  <c r="G1940" i="26" s="1"/>
  <c r="F1941" i="26"/>
  <c r="G1941" i="26" s="1"/>
  <c r="F1942" i="26"/>
  <c r="G1942" i="26" s="1"/>
  <c r="F1943" i="26"/>
  <c r="G1943" i="26" s="1"/>
  <c r="F1944" i="26"/>
  <c r="G1944" i="26" s="1"/>
  <c r="F1945" i="26"/>
  <c r="G1945" i="26" s="1"/>
  <c r="F1946" i="26"/>
  <c r="G1946" i="26" s="1"/>
  <c r="F1947" i="26"/>
  <c r="G1947" i="26" s="1"/>
  <c r="F1948" i="26"/>
  <c r="G1948" i="26" s="1"/>
  <c r="F1949" i="26"/>
  <c r="G1949" i="26" s="1"/>
  <c r="F1950" i="26"/>
  <c r="G1950" i="26" s="1"/>
  <c r="F1951" i="26"/>
  <c r="G1951" i="26" s="1"/>
  <c r="F1952" i="26"/>
  <c r="G1952" i="26" s="1"/>
  <c r="F1953" i="26"/>
  <c r="G1953" i="26" s="1"/>
  <c r="F1954" i="26"/>
  <c r="G1954" i="26" s="1"/>
  <c r="F1955" i="26"/>
  <c r="G1955" i="26" s="1"/>
  <c r="F1956" i="26"/>
  <c r="G1956" i="26" s="1"/>
  <c r="F1957" i="26"/>
  <c r="G1957" i="26" s="1"/>
  <c r="F1958" i="26"/>
  <c r="G1958" i="26" s="1"/>
  <c r="F1959" i="26"/>
  <c r="G1959" i="26" s="1"/>
  <c r="F1960" i="26"/>
  <c r="G1960" i="26" s="1"/>
  <c r="F1961" i="26"/>
  <c r="G1961" i="26" s="1"/>
  <c r="F1962" i="26"/>
  <c r="G1962" i="26" s="1"/>
  <c r="F1963" i="26"/>
  <c r="G1963" i="26" s="1"/>
  <c r="F1964" i="26"/>
  <c r="G1964" i="26" s="1"/>
  <c r="F1965" i="26"/>
  <c r="G1965" i="26" s="1"/>
  <c r="F1966" i="26"/>
  <c r="G1966" i="26" s="1"/>
  <c r="F1967" i="26"/>
  <c r="G1967" i="26" s="1"/>
  <c r="F1968" i="26"/>
  <c r="G1968" i="26" s="1"/>
  <c r="F1969" i="26"/>
  <c r="G1969" i="26" s="1"/>
  <c r="F1970" i="26"/>
  <c r="G1970" i="26" s="1"/>
  <c r="F1971" i="26"/>
  <c r="G1971" i="26" s="1"/>
  <c r="F1972" i="26"/>
  <c r="G1972" i="26" s="1"/>
  <c r="F1973" i="26"/>
  <c r="G1973" i="26" s="1"/>
  <c r="F1974" i="26"/>
  <c r="G1974" i="26" s="1"/>
  <c r="F1975" i="26"/>
  <c r="G1975" i="26" s="1"/>
  <c r="F1976" i="26"/>
  <c r="G1976" i="26" s="1"/>
  <c r="F1977" i="26"/>
  <c r="G1977" i="26" s="1"/>
  <c r="F1978" i="26"/>
  <c r="G1978" i="26" s="1"/>
  <c r="F1979" i="26"/>
  <c r="G1979" i="26" s="1"/>
  <c r="F1980" i="26"/>
  <c r="G1980" i="26" s="1"/>
  <c r="F1981" i="26"/>
  <c r="G1981" i="26" s="1"/>
  <c r="F1982" i="26"/>
  <c r="G1982" i="26" s="1"/>
  <c r="F1983" i="26"/>
  <c r="G1983" i="26" s="1"/>
  <c r="F1984" i="26"/>
  <c r="G1984" i="26" s="1"/>
  <c r="F1985" i="26"/>
  <c r="G1985" i="26" s="1"/>
  <c r="F1986" i="26"/>
  <c r="G1986" i="26" s="1"/>
  <c r="F1987" i="26"/>
  <c r="G1987" i="26" s="1"/>
  <c r="F1988" i="26"/>
  <c r="G1988" i="26" s="1"/>
  <c r="F1989" i="26"/>
  <c r="G1989" i="26" s="1"/>
  <c r="F1990" i="26"/>
  <c r="G1990" i="26" s="1"/>
  <c r="F1991" i="26"/>
  <c r="G1991" i="26" s="1"/>
  <c r="F1992" i="26"/>
  <c r="G1992" i="26" s="1"/>
  <c r="F1993" i="26"/>
  <c r="G1993" i="26" s="1"/>
  <c r="F1994" i="26"/>
  <c r="G1994" i="26" s="1"/>
  <c r="F1995" i="26"/>
  <c r="G1995" i="26" s="1"/>
  <c r="F1996" i="26"/>
  <c r="G1996" i="26" s="1"/>
  <c r="F1997" i="26"/>
  <c r="G1997" i="26" s="1"/>
  <c r="F1998" i="26"/>
  <c r="G1998" i="26" s="1"/>
  <c r="F1999" i="26"/>
  <c r="G1999" i="26" s="1"/>
  <c r="F2000" i="26"/>
  <c r="G2000" i="26" s="1"/>
  <c r="B33" i="33"/>
  <c r="B5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H50" i="33"/>
  <c r="H49" i="33"/>
  <c r="H48" i="33"/>
  <c r="H47" i="33"/>
  <c r="H46" i="33"/>
  <c r="H45" i="33"/>
  <c r="H44" i="33"/>
  <c r="H43" i="33"/>
  <c r="H42" i="33"/>
  <c r="H41" i="33"/>
  <c r="H40" i="33"/>
  <c r="H39" i="33"/>
  <c r="H38" i="33"/>
  <c r="H37" i="33"/>
  <c r="H36" i="33"/>
  <c r="H35" i="33"/>
  <c r="H34" i="33"/>
  <c r="H33" i="33"/>
  <c r="H32" i="33"/>
  <c r="H31" i="33"/>
  <c r="H30" i="33"/>
  <c r="H29" i="33"/>
  <c r="F50" i="33"/>
  <c r="F49" i="33"/>
  <c r="F48" i="33"/>
  <c r="F47" i="33"/>
  <c r="F46" i="33"/>
  <c r="F45" i="33"/>
  <c r="F44" i="33"/>
  <c r="F43" i="33"/>
  <c r="F42" i="33"/>
  <c r="F41" i="33"/>
  <c r="F40" i="33"/>
  <c r="F39" i="33"/>
  <c r="F38" i="33"/>
  <c r="F37" i="33"/>
  <c r="F36" i="33"/>
  <c r="F35" i="33"/>
  <c r="F34" i="33"/>
  <c r="F33" i="33"/>
  <c r="F32" i="33"/>
  <c r="F31" i="33"/>
  <c r="F30" i="33"/>
  <c r="F29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36" i="33"/>
  <c r="B35" i="33"/>
  <c r="B34" i="33"/>
  <c r="B32" i="33"/>
  <c r="B31" i="33"/>
  <c r="B30" i="33"/>
  <c r="B29" i="33"/>
  <c r="J24" i="33"/>
  <c r="J23" i="33"/>
  <c r="J22" i="33"/>
  <c r="J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H25" i="33"/>
  <c r="H24" i="33"/>
  <c r="H23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H5" i="33"/>
  <c r="H4" i="33"/>
  <c r="F25" i="33"/>
  <c r="F24" i="33"/>
  <c r="F23" i="33"/>
  <c r="F22" i="33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4" i="33"/>
  <c r="B25" i="33"/>
  <c r="B24" i="33"/>
  <c r="B23" i="33"/>
  <c r="B22" i="33"/>
  <c r="B21" i="33"/>
  <c r="B20" i="33"/>
  <c r="B19" i="33"/>
  <c r="B18" i="33"/>
  <c r="B17" i="33"/>
  <c r="B16" i="33"/>
  <c r="B14" i="33"/>
  <c r="B13" i="33"/>
  <c r="B12" i="33"/>
  <c r="B11" i="33"/>
  <c r="B10" i="33"/>
  <c r="B9" i="33"/>
  <c r="B8" i="33"/>
  <c r="B7" i="33"/>
  <c r="B6" i="33"/>
  <c r="B4" i="33"/>
  <c r="G2" i="35"/>
  <c r="K2" i="34"/>
  <c r="B72" i="33"/>
  <c r="B71" i="33"/>
  <c r="B70" i="33"/>
  <c r="I27" i="33"/>
  <c r="I2" i="33"/>
  <c r="C254" i="21"/>
  <c r="C253" i="21"/>
  <c r="C252" i="21"/>
  <c r="C251" i="21"/>
  <c r="C250" i="21"/>
  <c r="C249" i="21"/>
  <c r="C248" i="21"/>
  <c r="C247" i="21"/>
  <c r="C246" i="21"/>
  <c r="C245" i="21"/>
  <c r="C244" i="21"/>
  <c r="C243" i="21"/>
  <c r="C242" i="21"/>
  <c r="C241" i="21"/>
  <c r="C240" i="21"/>
  <c r="C239" i="21"/>
  <c r="C238" i="21"/>
  <c r="C237" i="21"/>
  <c r="C236" i="21"/>
  <c r="C235" i="21"/>
  <c r="C234" i="21"/>
  <c r="C233" i="21"/>
  <c r="C232" i="21"/>
  <c r="C231" i="21"/>
  <c r="C230" i="21"/>
  <c r="C229" i="21"/>
  <c r="C228" i="21"/>
  <c r="C227" i="21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1" i="21"/>
  <c r="I8" i="3"/>
  <c r="S1" i="21"/>
  <c r="K41" i="13"/>
  <c r="K39" i="13"/>
  <c r="L39" i="13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1175" i="14"/>
  <c r="G1176" i="14"/>
  <c r="G1177" i="14"/>
  <c r="G1178" i="14"/>
  <c r="G1179" i="14"/>
  <c r="G1180" i="14"/>
  <c r="G1181" i="14"/>
  <c r="G1182" i="14"/>
  <c r="G1183" i="14"/>
  <c r="G1184" i="14"/>
  <c r="G1185" i="14"/>
  <c r="G1186" i="14"/>
  <c r="G1187" i="14"/>
  <c r="G1188" i="14"/>
  <c r="G1189" i="14"/>
  <c r="G1190" i="14"/>
  <c r="G1191" i="14"/>
  <c r="G1192" i="14"/>
  <c r="G1193" i="14"/>
  <c r="G1194" i="14"/>
  <c r="G1195" i="14"/>
  <c r="G1196" i="14"/>
  <c r="G1197" i="14"/>
  <c r="G1198" i="14"/>
  <c r="G1199" i="14"/>
  <c r="G1200" i="14"/>
  <c r="G1201" i="14"/>
  <c r="G1202" i="14"/>
  <c r="G1203" i="14"/>
  <c r="G1204" i="14"/>
  <c r="G1205" i="14"/>
  <c r="G1206" i="14"/>
  <c r="G1207" i="14"/>
  <c r="G1208" i="14"/>
  <c r="G1209" i="14"/>
  <c r="G1210" i="14"/>
  <c r="G1211" i="14"/>
  <c r="G1212" i="14"/>
  <c r="G1213" i="14"/>
  <c r="G1214" i="14"/>
  <c r="G1215" i="14"/>
  <c r="G1216" i="14"/>
  <c r="G1217" i="14"/>
  <c r="G1218" i="14"/>
  <c r="G1219" i="14"/>
  <c r="G1220" i="14"/>
  <c r="G1221" i="14"/>
  <c r="G1222" i="14"/>
  <c r="G1223" i="14"/>
  <c r="G1224" i="14"/>
  <c r="G1225" i="14"/>
  <c r="G1226" i="14"/>
  <c r="G1227" i="14"/>
  <c r="G1228" i="14"/>
  <c r="G1229" i="14"/>
  <c r="G1230" i="14"/>
  <c r="G1231" i="14"/>
  <c r="G1232" i="14"/>
  <c r="G1233" i="14"/>
  <c r="G1234" i="14"/>
  <c r="G1235" i="14"/>
  <c r="G1236" i="14"/>
  <c r="G1237" i="14"/>
  <c r="G1238" i="14"/>
  <c r="G1239" i="14"/>
  <c r="G1240" i="14"/>
  <c r="G1241" i="14"/>
  <c r="G1242" i="14"/>
  <c r="G1243" i="14"/>
  <c r="G1244" i="14"/>
  <c r="G1245" i="14"/>
  <c r="G1246" i="14"/>
  <c r="G1247" i="14"/>
  <c r="G1248" i="14"/>
  <c r="G1249" i="14"/>
  <c r="G1250" i="14"/>
  <c r="G1251" i="14"/>
  <c r="G1252" i="14"/>
  <c r="G1253" i="14"/>
  <c r="G1254" i="14"/>
  <c r="G1255" i="14"/>
  <c r="G1256" i="14"/>
  <c r="G1257" i="14"/>
  <c r="G1258" i="14"/>
  <c r="G1259" i="14"/>
  <c r="G1260" i="14"/>
  <c r="G1261" i="14"/>
  <c r="G1262" i="14"/>
  <c r="G1263" i="14"/>
  <c r="G1264" i="14"/>
  <c r="G1265" i="14"/>
  <c r="G1266" i="14"/>
  <c r="G1267" i="14"/>
  <c r="G1268" i="14"/>
  <c r="G1269" i="14"/>
  <c r="G1270" i="14"/>
  <c r="G1271" i="14"/>
  <c r="G1272" i="14"/>
  <c r="G1273" i="14"/>
  <c r="G1274" i="14"/>
  <c r="G1275" i="14"/>
  <c r="G1276" i="14"/>
  <c r="G1277" i="14"/>
  <c r="G1278" i="14"/>
  <c r="G1279" i="14"/>
  <c r="G1280" i="14"/>
  <c r="G1281" i="14"/>
  <c r="G1282" i="14"/>
  <c r="G1283" i="14"/>
  <c r="G1284" i="14"/>
  <c r="G1285" i="14"/>
  <c r="G1286" i="14"/>
  <c r="G1287" i="14"/>
  <c r="G1288" i="14"/>
  <c r="G1289" i="14"/>
  <c r="G1290" i="14"/>
  <c r="G1291" i="14"/>
  <c r="G1292" i="14"/>
  <c r="G1293" i="14"/>
  <c r="G1294" i="14"/>
  <c r="G1295" i="14"/>
  <c r="G1296" i="14"/>
  <c r="G1297" i="14"/>
  <c r="G1298" i="14"/>
  <c r="G1299" i="14"/>
  <c r="G1300" i="14"/>
  <c r="G1301" i="14"/>
  <c r="G1302" i="14"/>
  <c r="G1303" i="14"/>
  <c r="G1304" i="14"/>
  <c r="G1305" i="14"/>
  <c r="G1306" i="14"/>
  <c r="G1307" i="14"/>
  <c r="G1308" i="14"/>
  <c r="G1309" i="14"/>
  <c r="G1310" i="14"/>
  <c r="G1311" i="14"/>
  <c r="G1312" i="14"/>
  <c r="G1313" i="14"/>
  <c r="G1314" i="14"/>
  <c r="G1315" i="14"/>
  <c r="G1316" i="14"/>
  <c r="G1317" i="14"/>
  <c r="G1318" i="14"/>
  <c r="G1319" i="14"/>
  <c r="G1320" i="14"/>
  <c r="G1321" i="14"/>
  <c r="G1322" i="14"/>
  <c r="G1323" i="14"/>
  <c r="G1324" i="14"/>
  <c r="G1325" i="14"/>
  <c r="G1326" i="14"/>
  <c r="G1327" i="14"/>
  <c r="G1328" i="14"/>
  <c r="G1329" i="14"/>
  <c r="G1330" i="14"/>
  <c r="G1331" i="14"/>
  <c r="G1332" i="14"/>
  <c r="G1333" i="14"/>
  <c r="G1334" i="14"/>
  <c r="G1335" i="14"/>
  <c r="G1336" i="14"/>
  <c r="G1337" i="14"/>
  <c r="G1338" i="14"/>
  <c r="G1339" i="14"/>
  <c r="G1340" i="14"/>
  <c r="G1341" i="14"/>
  <c r="G1342" i="14"/>
  <c r="G1343" i="14"/>
  <c r="G1344" i="14"/>
  <c r="G1345" i="14"/>
  <c r="G1346" i="14"/>
  <c r="G1347" i="14"/>
  <c r="G1348" i="14"/>
  <c r="G1349" i="14"/>
  <c r="G1350" i="14"/>
  <c r="G1351" i="14"/>
  <c r="G1352" i="14"/>
  <c r="G1353" i="14"/>
  <c r="G1354" i="14"/>
  <c r="G1355" i="14"/>
  <c r="G1356" i="14"/>
  <c r="G1357" i="14"/>
  <c r="G1358" i="14"/>
  <c r="G1359" i="14"/>
  <c r="G1360" i="14"/>
  <c r="G1361" i="14"/>
  <c r="G1362" i="14"/>
  <c r="G1363" i="14"/>
  <c r="G1364" i="14"/>
  <c r="G1365" i="14"/>
  <c r="G1366" i="14"/>
  <c r="G1367" i="14"/>
  <c r="G1368" i="14"/>
  <c r="G1369" i="14"/>
  <c r="G1370" i="14"/>
  <c r="G1371" i="14"/>
  <c r="G1372" i="14"/>
  <c r="G1373" i="14"/>
  <c r="G1374" i="14"/>
  <c r="G1375" i="14"/>
  <c r="G1376" i="14"/>
  <c r="G1377" i="14"/>
  <c r="G1378" i="14"/>
  <c r="G1379" i="14"/>
  <c r="G1380" i="14"/>
  <c r="G1381" i="14"/>
  <c r="G1382" i="14"/>
  <c r="G1383" i="14"/>
  <c r="G1384" i="14"/>
  <c r="G1385" i="14"/>
  <c r="G1386" i="14"/>
  <c r="G1387" i="14"/>
  <c r="G1388" i="14"/>
  <c r="G1389" i="14"/>
  <c r="G1390" i="14"/>
  <c r="G1391" i="14"/>
  <c r="G1392" i="14"/>
  <c r="G1393" i="14"/>
  <c r="G1394" i="14"/>
  <c r="G1395" i="14"/>
  <c r="G1396" i="14"/>
  <c r="G1397" i="14"/>
  <c r="G1398" i="14"/>
  <c r="G1399" i="14"/>
  <c r="G1400" i="14"/>
  <c r="G1401" i="14"/>
  <c r="G1402" i="14"/>
  <c r="G1403" i="14"/>
  <c r="G1404" i="14"/>
  <c r="G1405" i="14"/>
  <c r="G1406" i="14"/>
  <c r="G1407" i="14"/>
  <c r="G1408" i="14"/>
  <c r="G1409" i="14"/>
  <c r="G1410" i="14"/>
  <c r="G1411" i="14"/>
  <c r="G1412" i="14"/>
  <c r="G1413" i="14"/>
  <c r="G1414" i="14"/>
  <c r="G1415" i="14"/>
  <c r="G1416" i="14"/>
  <c r="G1417" i="14"/>
  <c r="G1418" i="14"/>
  <c r="G1419" i="14"/>
  <c r="G1420" i="14"/>
  <c r="G1421" i="14"/>
  <c r="G1422" i="14"/>
  <c r="G1423" i="14"/>
  <c r="G1424" i="14"/>
  <c r="G1425" i="14"/>
  <c r="G1426" i="14"/>
  <c r="G1427" i="14"/>
  <c r="G1428" i="14"/>
  <c r="G1429" i="14"/>
  <c r="G1430" i="14"/>
  <c r="G1431" i="14"/>
  <c r="G1432" i="14"/>
  <c r="G1433" i="14"/>
  <c r="G1434" i="14"/>
  <c r="G1435" i="14"/>
  <c r="G1436" i="14"/>
  <c r="G1437" i="14"/>
  <c r="G1438" i="14"/>
  <c r="G1439" i="14"/>
  <c r="G1440" i="14"/>
  <c r="G1441" i="14"/>
  <c r="G1442" i="14"/>
  <c r="G1443" i="14"/>
  <c r="G1444" i="14"/>
  <c r="G1445" i="14"/>
  <c r="G1446" i="14"/>
  <c r="G1447" i="14"/>
  <c r="G1448" i="14"/>
  <c r="G1449" i="14"/>
  <c r="G1450" i="14"/>
  <c r="G1451" i="14"/>
  <c r="G1452" i="14"/>
  <c r="G1453" i="14"/>
  <c r="G1454" i="14"/>
  <c r="G1455" i="14"/>
  <c r="G1456" i="14"/>
  <c r="G1457" i="14"/>
  <c r="G1458" i="14"/>
  <c r="G1459" i="14"/>
  <c r="G1460" i="14"/>
  <c r="G1461" i="14"/>
  <c r="G1462" i="14"/>
  <c r="G1463" i="14"/>
  <c r="G1464" i="14"/>
  <c r="G1465" i="14"/>
  <c r="G1466" i="14"/>
  <c r="G1467" i="14"/>
  <c r="G1468" i="14"/>
  <c r="G1469" i="14"/>
  <c r="G1470" i="14"/>
  <c r="G1471" i="14"/>
  <c r="G1472" i="14"/>
  <c r="G1473" i="14"/>
  <c r="G1474" i="14"/>
  <c r="G1475" i="14"/>
  <c r="G1476" i="14"/>
  <c r="G1477" i="14"/>
  <c r="G1478" i="14"/>
  <c r="G1479" i="14"/>
  <c r="G1480" i="14"/>
  <c r="G1481" i="14"/>
  <c r="G1482" i="14"/>
  <c r="G1483" i="14"/>
  <c r="G1484" i="14"/>
  <c r="G1485" i="14"/>
  <c r="G1486" i="14"/>
  <c r="G1487" i="14"/>
  <c r="G1488" i="14"/>
  <c r="G1489" i="14"/>
  <c r="G1490" i="14"/>
  <c r="G1491" i="14"/>
  <c r="G1492" i="14"/>
  <c r="G1493" i="14"/>
  <c r="G1494" i="14"/>
  <c r="G1495" i="14"/>
  <c r="G1496" i="14"/>
  <c r="G1497" i="14"/>
  <c r="G1498" i="14"/>
  <c r="G1499" i="14"/>
  <c r="G1500" i="14"/>
  <c r="G1501" i="14"/>
  <c r="G1502" i="14"/>
  <c r="G1503" i="14"/>
  <c r="G1504" i="14"/>
  <c r="G1505" i="14"/>
  <c r="G1506" i="14"/>
  <c r="G1507" i="14"/>
  <c r="G1508" i="14"/>
  <c r="G1509" i="14"/>
  <c r="G1510" i="14"/>
  <c r="G1511" i="14"/>
  <c r="G1512" i="14"/>
  <c r="G1513" i="14"/>
  <c r="G1514" i="14"/>
  <c r="G1515" i="14"/>
  <c r="G1516" i="14"/>
  <c r="G1517" i="14"/>
  <c r="G1518" i="14"/>
  <c r="G1519" i="14"/>
  <c r="G1520" i="14"/>
  <c r="G1521" i="14"/>
  <c r="G1522" i="14"/>
  <c r="G1523" i="14"/>
  <c r="G1524" i="14"/>
  <c r="G1525" i="14"/>
  <c r="G1526" i="14"/>
  <c r="G1527" i="14"/>
  <c r="G1528" i="14"/>
  <c r="G1529" i="14"/>
  <c r="G1530" i="14"/>
  <c r="G1531" i="14"/>
  <c r="G1532" i="14"/>
  <c r="G1533" i="14"/>
  <c r="G1534" i="14"/>
  <c r="G1535" i="14"/>
  <c r="G1536" i="14"/>
  <c r="G1537" i="14"/>
  <c r="G1538" i="14"/>
  <c r="G1539" i="14"/>
  <c r="G1540" i="14"/>
  <c r="G1541" i="14"/>
  <c r="G1542" i="14"/>
  <c r="G1543" i="14"/>
  <c r="G1544" i="14"/>
  <c r="G1545" i="14"/>
  <c r="G1546" i="14"/>
  <c r="G1547" i="14"/>
  <c r="G1548" i="14"/>
  <c r="G1549" i="14"/>
  <c r="G1550" i="14"/>
  <c r="G1551" i="14"/>
  <c r="G1552" i="14"/>
  <c r="G1553" i="14"/>
  <c r="G1554" i="14"/>
  <c r="G1555" i="14"/>
  <c r="G1556" i="14"/>
  <c r="G1557" i="14"/>
  <c r="G1558" i="14"/>
  <c r="G1559" i="14"/>
  <c r="G1560" i="14"/>
  <c r="G1561" i="14"/>
  <c r="G1562" i="14"/>
  <c r="G1563" i="14"/>
  <c r="G1564" i="14"/>
  <c r="G1565" i="14"/>
  <c r="G1566" i="14"/>
  <c r="G1567" i="14"/>
  <c r="G1568" i="14"/>
  <c r="G1569" i="14"/>
  <c r="G1570" i="14"/>
  <c r="G1571" i="14"/>
  <c r="G1572" i="14"/>
  <c r="G1573" i="14"/>
  <c r="G1574" i="14"/>
  <c r="G1575" i="14"/>
  <c r="G1576" i="14"/>
  <c r="G1577" i="14"/>
  <c r="G1578" i="14"/>
  <c r="G1579" i="14"/>
  <c r="G1580" i="14"/>
  <c r="G1581" i="14"/>
  <c r="G1582" i="14"/>
  <c r="G1583" i="14"/>
  <c r="G1584" i="14"/>
  <c r="G1585" i="14"/>
  <c r="G1586" i="14"/>
  <c r="G1587" i="14"/>
  <c r="G1588" i="14"/>
  <c r="G1589" i="14"/>
  <c r="G1590" i="14"/>
  <c r="G1591" i="14"/>
  <c r="G1592" i="14"/>
  <c r="G1593" i="14"/>
  <c r="G1594" i="14"/>
  <c r="G1595" i="14"/>
  <c r="G1596" i="14"/>
  <c r="G1597" i="14"/>
  <c r="G1598" i="14"/>
  <c r="G1599" i="14"/>
  <c r="G1600" i="14"/>
  <c r="G1601" i="14"/>
  <c r="G1602" i="14"/>
  <c r="G1603" i="14"/>
  <c r="G1604" i="14"/>
  <c r="G1605" i="14"/>
  <c r="G1606" i="14"/>
  <c r="G1607" i="14"/>
  <c r="G1608" i="14"/>
  <c r="G1609" i="14"/>
  <c r="G1610" i="14"/>
  <c r="G1611" i="14"/>
  <c r="G1612" i="14"/>
  <c r="G1613" i="14"/>
  <c r="G1614" i="14"/>
  <c r="G1615" i="14"/>
  <c r="G1616" i="14"/>
  <c r="G1617" i="14"/>
  <c r="G1618" i="14"/>
  <c r="G1619" i="14"/>
  <c r="G1620" i="14"/>
  <c r="G1621" i="14"/>
  <c r="G1622" i="14"/>
  <c r="G1623" i="14"/>
  <c r="G1624" i="14"/>
  <c r="G1625" i="14"/>
  <c r="G1626" i="14"/>
  <c r="G1627" i="14"/>
  <c r="G1628" i="14"/>
  <c r="G1629" i="14"/>
  <c r="G1630" i="14"/>
  <c r="G1631" i="14"/>
  <c r="G1632" i="14"/>
  <c r="G1633" i="14"/>
  <c r="G1634" i="14"/>
  <c r="G1635" i="14"/>
  <c r="G1636" i="14"/>
  <c r="G1637" i="14"/>
  <c r="G1638" i="14"/>
  <c r="G1639" i="14"/>
  <c r="G1640" i="14"/>
  <c r="G1641" i="14"/>
  <c r="G1642" i="14"/>
  <c r="G1643" i="14"/>
  <c r="G1644" i="14"/>
  <c r="G1645" i="14"/>
  <c r="G1646" i="14"/>
  <c r="G1647" i="14"/>
  <c r="G1648" i="14"/>
  <c r="G1649" i="14"/>
  <c r="G1650" i="14"/>
  <c r="G1651" i="14"/>
  <c r="G1652" i="14"/>
  <c r="G1653" i="14"/>
  <c r="G1654" i="14"/>
  <c r="G1655" i="14"/>
  <c r="G1656" i="14"/>
  <c r="G1657" i="14"/>
  <c r="G1658" i="14"/>
  <c r="G1659" i="14"/>
  <c r="G1660" i="14"/>
  <c r="G1661" i="14"/>
  <c r="G1662" i="14"/>
  <c r="G1663" i="14"/>
  <c r="G1664" i="14"/>
  <c r="G1665" i="14"/>
  <c r="G1666" i="14"/>
  <c r="G1667" i="14"/>
  <c r="G1668" i="14"/>
  <c r="G1669" i="14"/>
  <c r="G1670" i="14"/>
  <c r="G1671" i="14"/>
  <c r="G1672" i="14"/>
  <c r="G1673" i="14"/>
  <c r="G1674" i="14"/>
  <c r="G1675" i="14"/>
  <c r="G1676" i="14"/>
  <c r="G1677" i="14"/>
  <c r="G1678" i="14"/>
  <c r="G1679" i="14"/>
  <c r="G1680" i="14"/>
  <c r="G1681" i="14"/>
  <c r="G1682" i="14"/>
  <c r="G1683" i="14"/>
  <c r="G1684" i="14"/>
  <c r="G1685" i="14"/>
  <c r="G1686" i="14"/>
  <c r="G1687" i="14"/>
  <c r="G1688" i="14"/>
  <c r="G1689" i="14"/>
  <c r="G1690" i="14"/>
  <c r="G1691" i="14"/>
  <c r="G1692" i="14"/>
  <c r="G1693" i="14"/>
  <c r="G1694" i="14"/>
  <c r="G1695" i="14"/>
  <c r="G1696" i="14"/>
  <c r="G1697" i="14"/>
  <c r="G1698" i="14"/>
  <c r="G1699" i="14"/>
  <c r="G1700" i="14"/>
  <c r="G1701" i="14"/>
  <c r="G1702" i="14"/>
  <c r="G1703" i="14"/>
  <c r="G1704" i="14"/>
  <c r="G1705" i="14"/>
  <c r="G1706" i="14"/>
  <c r="G1707" i="14"/>
  <c r="G1708" i="14"/>
  <c r="G1709" i="14"/>
  <c r="G1710" i="14"/>
  <c r="G1711" i="14"/>
  <c r="G1712" i="14"/>
  <c r="G1713" i="14"/>
  <c r="G1714" i="14"/>
  <c r="G1715" i="14"/>
  <c r="G1716" i="14"/>
  <c r="G1717" i="14"/>
  <c r="G1718" i="14"/>
  <c r="G1719" i="14"/>
  <c r="G1720" i="14"/>
  <c r="G1721" i="14"/>
  <c r="G1722" i="14"/>
  <c r="G1723" i="14"/>
  <c r="G1724" i="14"/>
  <c r="G1725" i="14"/>
  <c r="G1726" i="14"/>
  <c r="G1727" i="14"/>
  <c r="G1728" i="14"/>
  <c r="G1729" i="14"/>
  <c r="G1730" i="14"/>
  <c r="G1731" i="14"/>
  <c r="G1732" i="14"/>
  <c r="G1733" i="14"/>
  <c r="G1734" i="14"/>
  <c r="G1735" i="14"/>
  <c r="G1736" i="14"/>
  <c r="G1737" i="14"/>
  <c r="G1738" i="14"/>
  <c r="G1739" i="14"/>
  <c r="G1740" i="14"/>
  <c r="G1741" i="14"/>
  <c r="G1742" i="14"/>
  <c r="G1743" i="14"/>
  <c r="G1744" i="14"/>
  <c r="G1745" i="14"/>
  <c r="G1746" i="14"/>
  <c r="G1747" i="14"/>
  <c r="G1748" i="14"/>
  <c r="G1749" i="14"/>
  <c r="G1750" i="14"/>
  <c r="G1751" i="14"/>
  <c r="G1752" i="14"/>
  <c r="G1753" i="14"/>
  <c r="G1754" i="14"/>
  <c r="G1755" i="14"/>
  <c r="G1756" i="14"/>
  <c r="G1757" i="14"/>
  <c r="G1758" i="14"/>
  <c r="G1759" i="14"/>
  <c r="G1760" i="14"/>
  <c r="G1761" i="14"/>
  <c r="G1762" i="14"/>
  <c r="G1763" i="14"/>
  <c r="G1764" i="14"/>
  <c r="G1765" i="14"/>
  <c r="G1766" i="14"/>
  <c r="G1767" i="14"/>
  <c r="G1768" i="14"/>
  <c r="G1769" i="14"/>
  <c r="G1770" i="14"/>
  <c r="G1771" i="14"/>
  <c r="G1772" i="14"/>
  <c r="G1773" i="14"/>
  <c r="G1774" i="14"/>
  <c r="G1775" i="14"/>
  <c r="G1776" i="14"/>
  <c r="G1777" i="14"/>
  <c r="G1778" i="14"/>
  <c r="G1779" i="14"/>
  <c r="G1780" i="14"/>
  <c r="G1781" i="14"/>
  <c r="G1782" i="14"/>
  <c r="G1783" i="14"/>
  <c r="G1784" i="14"/>
  <c r="G1785" i="14"/>
  <c r="G1786" i="14"/>
  <c r="G1787" i="14"/>
  <c r="G1788" i="14"/>
  <c r="G1789" i="14"/>
  <c r="G1790" i="14"/>
  <c r="G1791" i="14"/>
  <c r="G1792" i="14"/>
  <c r="G1793" i="14"/>
  <c r="G1794" i="14"/>
  <c r="G1795" i="14"/>
  <c r="G1796" i="14"/>
  <c r="G1797" i="14"/>
  <c r="G1798" i="14"/>
  <c r="G1799" i="14"/>
  <c r="G1800" i="14"/>
  <c r="G1801" i="14"/>
  <c r="G1802" i="14"/>
  <c r="G1803" i="14"/>
  <c r="G1804" i="14"/>
  <c r="G1805" i="14"/>
  <c r="G1806" i="14"/>
  <c r="G1807" i="14"/>
  <c r="G1808" i="14"/>
  <c r="G1809" i="14"/>
  <c r="G1810" i="14"/>
  <c r="G1811" i="14"/>
  <c r="G1812" i="14"/>
  <c r="G1813" i="14"/>
  <c r="G1814" i="14"/>
  <c r="G1815" i="14"/>
  <c r="G1816" i="14"/>
  <c r="G1817" i="14"/>
  <c r="G1818" i="14"/>
  <c r="G1819" i="14"/>
  <c r="G1820" i="14"/>
  <c r="G1821" i="14"/>
  <c r="G1822" i="14"/>
  <c r="G1823" i="14"/>
  <c r="G1824" i="14"/>
  <c r="G1825" i="14"/>
  <c r="G1826" i="14"/>
  <c r="G1827" i="14"/>
  <c r="G1828" i="14"/>
  <c r="G1829" i="14"/>
  <c r="G1830" i="14"/>
  <c r="G1831" i="14"/>
  <c r="G1832" i="14"/>
  <c r="G1833" i="14"/>
  <c r="G1834" i="14"/>
  <c r="G1835" i="14"/>
  <c r="G1836" i="14"/>
  <c r="G1837" i="14"/>
  <c r="G1838" i="14"/>
  <c r="G1839" i="14"/>
  <c r="G1840" i="14"/>
  <c r="G1841" i="14"/>
  <c r="G1842" i="14"/>
  <c r="G1843" i="14"/>
  <c r="G1844" i="14"/>
  <c r="G1845" i="14"/>
  <c r="G1846" i="14"/>
  <c r="G1847" i="14"/>
  <c r="G1848" i="14"/>
  <c r="G1849" i="14"/>
  <c r="G1850" i="14"/>
  <c r="G1851" i="14"/>
  <c r="G1852" i="14"/>
  <c r="G1853" i="14"/>
  <c r="G1854" i="14"/>
  <c r="G1855" i="14"/>
  <c r="G1856" i="14"/>
  <c r="G1857" i="14"/>
  <c r="G1858" i="14"/>
  <c r="G1859" i="14"/>
  <c r="G1860" i="14"/>
  <c r="G1861" i="14"/>
  <c r="G1862" i="14"/>
  <c r="G1863" i="14"/>
  <c r="G1864" i="14"/>
  <c r="G1865" i="14"/>
  <c r="G1866" i="14"/>
  <c r="G1867" i="14"/>
  <c r="G1868" i="14"/>
  <c r="G1869" i="14"/>
  <c r="G1870" i="14"/>
  <c r="G1871" i="14"/>
  <c r="G1872" i="14"/>
  <c r="G1873" i="14"/>
  <c r="G1874" i="14"/>
  <c r="G1875" i="14"/>
  <c r="G1876" i="14"/>
  <c r="G1877" i="14"/>
  <c r="G1878" i="14"/>
  <c r="G1879" i="14"/>
  <c r="G1880" i="14"/>
  <c r="G1881" i="14"/>
  <c r="G1882" i="14"/>
  <c r="G1883" i="14"/>
  <c r="G1884" i="14"/>
  <c r="G1885" i="14"/>
  <c r="G1886" i="14"/>
  <c r="G1887" i="14"/>
  <c r="G1888" i="14"/>
  <c r="G1889" i="14"/>
  <c r="G1890" i="14"/>
  <c r="G1891" i="14"/>
  <c r="G1892" i="14"/>
  <c r="G1893" i="14"/>
  <c r="G1894" i="14"/>
  <c r="G1895" i="14"/>
  <c r="G1896" i="14"/>
  <c r="G1897" i="14"/>
  <c r="G1898" i="14"/>
  <c r="G1899" i="14"/>
  <c r="G1900" i="14"/>
  <c r="G1901" i="14"/>
  <c r="G1902" i="14"/>
  <c r="G1903" i="14"/>
  <c r="G1904" i="14"/>
  <c r="G1905" i="14"/>
  <c r="G1906" i="14"/>
  <c r="G1907" i="14"/>
  <c r="G1908" i="14"/>
  <c r="G1909" i="14"/>
  <c r="G1910" i="14"/>
  <c r="G1911" i="14"/>
  <c r="G1912" i="14"/>
  <c r="G1913" i="14"/>
  <c r="G1914" i="14"/>
  <c r="G1915" i="14"/>
  <c r="G1916" i="14"/>
  <c r="G1917" i="14"/>
  <c r="G1918" i="14"/>
  <c r="G1919" i="14"/>
  <c r="G1920" i="14"/>
  <c r="G1921" i="14"/>
  <c r="G1922" i="14"/>
  <c r="G1923" i="14"/>
  <c r="G1924" i="14"/>
  <c r="G1925" i="14"/>
  <c r="G1926" i="14"/>
  <c r="G1927" i="14"/>
  <c r="G1928" i="14"/>
  <c r="G1929" i="14"/>
  <c r="G1930" i="14"/>
  <c r="G1931" i="14"/>
  <c r="G1932" i="14"/>
  <c r="G1933" i="14"/>
  <c r="G1934" i="14"/>
  <c r="G1935" i="14"/>
  <c r="G1936" i="14"/>
  <c r="G1937" i="14"/>
  <c r="G1938" i="14"/>
  <c r="G1939" i="14"/>
  <c r="G1940" i="14"/>
  <c r="G1941" i="14"/>
  <c r="G1942" i="14"/>
  <c r="G1943" i="14"/>
  <c r="G1944" i="14"/>
  <c r="G1945" i="14"/>
  <c r="G1946" i="14"/>
  <c r="G1947" i="14"/>
  <c r="G1948" i="14"/>
  <c r="G1949" i="14"/>
  <c r="G1950" i="14"/>
  <c r="G1951" i="14"/>
  <c r="G1952" i="14"/>
  <c r="G1953" i="14"/>
  <c r="G1954" i="14"/>
  <c r="G1955" i="14"/>
  <c r="G1956" i="14"/>
  <c r="G1957" i="14"/>
  <c r="G1958" i="14"/>
  <c r="G1959" i="14"/>
  <c r="G1960" i="14"/>
  <c r="G1961" i="14"/>
  <c r="G1962" i="14"/>
  <c r="G1963" i="14"/>
  <c r="G1964" i="14"/>
  <c r="G1965" i="14"/>
  <c r="G1966" i="14"/>
  <c r="G1967" i="14"/>
  <c r="G1968" i="14"/>
  <c r="G1969" i="14"/>
  <c r="G1970" i="14"/>
  <c r="G1971" i="14"/>
  <c r="G1972" i="14"/>
  <c r="G1973" i="14"/>
  <c r="G1974" i="14"/>
  <c r="G1975" i="14"/>
  <c r="G1976" i="14"/>
  <c r="G1977" i="14"/>
  <c r="G1978" i="14"/>
  <c r="G1979" i="14"/>
  <c r="G1980" i="14"/>
  <c r="G1981" i="14"/>
  <c r="G1982" i="14"/>
  <c r="G1983" i="14"/>
  <c r="G1984" i="14"/>
  <c r="G1985" i="14"/>
  <c r="G1986" i="14"/>
  <c r="G1987" i="14"/>
  <c r="G1988" i="14"/>
  <c r="G1989" i="14"/>
  <c r="G1990" i="14"/>
  <c r="G1991" i="14"/>
  <c r="G1992" i="14"/>
  <c r="G1993" i="14"/>
  <c r="G1994" i="14"/>
  <c r="G1995" i="14"/>
  <c r="G1996" i="14"/>
  <c r="G1997" i="14"/>
  <c r="G1998" i="14"/>
  <c r="G1999" i="14"/>
  <c r="G2000" i="14"/>
  <c r="G2001" i="14"/>
  <c r="G2002" i="14"/>
  <c r="G2003" i="14"/>
  <c r="G2004" i="14"/>
  <c r="G2005" i="14"/>
  <c r="G2006" i="14"/>
  <c r="G2007" i="14"/>
  <c r="G2008" i="14"/>
  <c r="G2009" i="14"/>
  <c r="G2010" i="14"/>
  <c r="G2011" i="14"/>
  <c r="G2012" i="14"/>
  <c r="G2013" i="14"/>
  <c r="G2014" i="14"/>
  <c r="G2015" i="14"/>
  <c r="G2016" i="14"/>
  <c r="G2017" i="14"/>
  <c r="G2018" i="14"/>
  <c r="G2019" i="14"/>
  <c r="G2020" i="14"/>
  <c r="G2021" i="14"/>
  <c r="G2022" i="14"/>
  <c r="G2023" i="14"/>
  <c r="G2024" i="14"/>
  <c r="G2025" i="14"/>
  <c r="G2026" i="14"/>
  <c r="G2027" i="14"/>
  <c r="G2028" i="14"/>
  <c r="G2029" i="14"/>
  <c r="G2030" i="14"/>
  <c r="G2031" i="14"/>
  <c r="G2032" i="14"/>
  <c r="G2033" i="14"/>
  <c r="G2034" i="14"/>
  <c r="G2035" i="14"/>
  <c r="G2036" i="14"/>
  <c r="G2037" i="14"/>
  <c r="G2038" i="14"/>
  <c r="G2039" i="14"/>
  <c r="G2040" i="14"/>
  <c r="G2041" i="14"/>
  <c r="G2042" i="14"/>
  <c r="G2043" i="14"/>
  <c r="G2044" i="14"/>
  <c r="G2045" i="14"/>
  <c r="G2046" i="14"/>
  <c r="G2047" i="14"/>
  <c r="G2048" i="14"/>
  <c r="G2049" i="14"/>
  <c r="G2050" i="14"/>
  <c r="G2051" i="14"/>
  <c r="G2052" i="14"/>
  <c r="G2053" i="14"/>
  <c r="G2054" i="14"/>
  <c r="G2055" i="14"/>
  <c r="G2056" i="14"/>
  <c r="G2057" i="14"/>
  <c r="G2058" i="14"/>
  <c r="G2059" i="14"/>
  <c r="G2060" i="14"/>
  <c r="G2061" i="14"/>
  <c r="G2062" i="14"/>
  <c r="G2063" i="14"/>
  <c r="G2064" i="14"/>
  <c r="G2065" i="14"/>
  <c r="G2066" i="14"/>
  <c r="G2067" i="14"/>
  <c r="G2068" i="14"/>
  <c r="G2069" i="14"/>
  <c r="G2070" i="14"/>
  <c r="G2071" i="14"/>
  <c r="G2072" i="14"/>
  <c r="G2073" i="14"/>
  <c r="G2074" i="14"/>
  <c r="G2075" i="14"/>
  <c r="G2076" i="14"/>
  <c r="G2077" i="14"/>
  <c r="G2078" i="14"/>
  <c r="G2079" i="14"/>
  <c r="G2080" i="14"/>
  <c r="G2081" i="14"/>
  <c r="G2082" i="14"/>
  <c r="G2083" i="14"/>
  <c r="G2084" i="14"/>
  <c r="G2085" i="14"/>
  <c r="G2086" i="14"/>
  <c r="G2087" i="14"/>
  <c r="G2088" i="14"/>
  <c r="G2089" i="14"/>
  <c r="G2090" i="14"/>
  <c r="G2091" i="14"/>
  <c r="G2092" i="14"/>
  <c r="G2093" i="14"/>
  <c r="G2094" i="14"/>
  <c r="G2095" i="14"/>
  <c r="G2096" i="14"/>
  <c r="G2097" i="14"/>
  <c r="G2098" i="14"/>
  <c r="G2099" i="14"/>
  <c r="G2100" i="14"/>
  <c r="G2101" i="14"/>
  <c r="G2102" i="14"/>
  <c r="G2103" i="14"/>
  <c r="G2104" i="14"/>
  <c r="G2105" i="14"/>
  <c r="G2106" i="14"/>
  <c r="G2107" i="14"/>
  <c r="G2108" i="14"/>
  <c r="G2109" i="14"/>
  <c r="G2110" i="14"/>
  <c r="G2111" i="14"/>
  <c r="G2112" i="14"/>
  <c r="G2113" i="14"/>
  <c r="G2114" i="14"/>
  <c r="G2115" i="14"/>
  <c r="G2116" i="14"/>
  <c r="G2117" i="14"/>
  <c r="G2118" i="14"/>
  <c r="G2119" i="14"/>
  <c r="G2120" i="14"/>
  <c r="G2121" i="14"/>
  <c r="G2122" i="14"/>
  <c r="G2123" i="14"/>
  <c r="G2124" i="14"/>
  <c r="G2125" i="14"/>
  <c r="G2126" i="14"/>
  <c r="G2127" i="14"/>
  <c r="G2128" i="14"/>
  <c r="G2129" i="14"/>
  <c r="G2130" i="14"/>
  <c r="G2131" i="14"/>
  <c r="G2132" i="14"/>
  <c r="G2133" i="14"/>
  <c r="G2134" i="14"/>
  <c r="G2135" i="14"/>
  <c r="G2136" i="14"/>
  <c r="G2137" i="14"/>
  <c r="G2138" i="14"/>
  <c r="G2139" i="14"/>
  <c r="G2140" i="14"/>
  <c r="G2141" i="14"/>
  <c r="G2142" i="14"/>
  <c r="G2143" i="14"/>
  <c r="G2144" i="14"/>
  <c r="G2145" i="14"/>
  <c r="G2146" i="14"/>
  <c r="G2147" i="14"/>
  <c r="G2148" i="14"/>
  <c r="G2149" i="14"/>
  <c r="G2150" i="14"/>
  <c r="G2151" i="14"/>
  <c r="G2152" i="14"/>
  <c r="G2153" i="14"/>
  <c r="G2154" i="14"/>
  <c r="G2155" i="14"/>
  <c r="G2156" i="14"/>
  <c r="G2157" i="14"/>
  <c r="G2158" i="14"/>
  <c r="G2159" i="14"/>
  <c r="G2160" i="14"/>
  <c r="G2161" i="14"/>
  <c r="G2162" i="14"/>
  <c r="G2163" i="14"/>
  <c r="G2164" i="14"/>
  <c r="G2165" i="14"/>
  <c r="G2166" i="14"/>
  <c r="G2167" i="14"/>
  <c r="G2168" i="14"/>
  <c r="G2169" i="14"/>
  <c r="G2170" i="14"/>
  <c r="G2171" i="14"/>
  <c r="G2172" i="14"/>
  <c r="G2173" i="14"/>
  <c r="G2174" i="14"/>
  <c r="G2175" i="14"/>
  <c r="G2176" i="14"/>
  <c r="G2177" i="14"/>
  <c r="G2178" i="14"/>
  <c r="G2179" i="14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528" i="14"/>
  <c r="F529" i="14"/>
  <c r="F530" i="14"/>
  <c r="F531" i="14"/>
  <c r="F532" i="14"/>
  <c r="F533" i="14"/>
  <c r="F534" i="14"/>
  <c r="F535" i="14"/>
  <c r="F536" i="14"/>
  <c r="F537" i="14"/>
  <c r="F538" i="14"/>
  <c r="F539" i="14"/>
  <c r="F540" i="14"/>
  <c r="F541" i="14"/>
  <c r="F542" i="14"/>
  <c r="F543" i="14"/>
  <c r="F544" i="14"/>
  <c r="F545" i="14"/>
  <c r="F546" i="14"/>
  <c r="F547" i="14"/>
  <c r="F548" i="14"/>
  <c r="F549" i="14"/>
  <c r="F550" i="14"/>
  <c r="F551" i="14"/>
  <c r="F552" i="14"/>
  <c r="F553" i="14"/>
  <c r="F554" i="14"/>
  <c r="F555" i="14"/>
  <c r="F556" i="14"/>
  <c r="F557" i="14"/>
  <c r="F558" i="14"/>
  <c r="F559" i="14"/>
  <c r="F560" i="14"/>
  <c r="F561" i="14"/>
  <c r="F562" i="14"/>
  <c r="F563" i="14"/>
  <c r="F564" i="14"/>
  <c r="F565" i="14"/>
  <c r="F566" i="14"/>
  <c r="F567" i="14"/>
  <c r="F568" i="14"/>
  <c r="F569" i="14"/>
  <c r="F570" i="14"/>
  <c r="F571" i="14"/>
  <c r="F572" i="14"/>
  <c r="F573" i="14"/>
  <c r="F574" i="14"/>
  <c r="F575" i="14"/>
  <c r="F576" i="14"/>
  <c r="F577" i="14"/>
  <c r="F578" i="14"/>
  <c r="F579" i="14"/>
  <c r="F580" i="14"/>
  <c r="F581" i="14"/>
  <c r="F582" i="14"/>
  <c r="F583" i="14"/>
  <c r="F584" i="14"/>
  <c r="F585" i="14"/>
  <c r="F586" i="14"/>
  <c r="F587" i="14"/>
  <c r="F588" i="14"/>
  <c r="F589" i="14"/>
  <c r="F590" i="14"/>
  <c r="F591" i="14"/>
  <c r="F592" i="14"/>
  <c r="F593" i="14"/>
  <c r="F594" i="14"/>
  <c r="F595" i="14"/>
  <c r="F596" i="14"/>
  <c r="F597" i="14"/>
  <c r="F598" i="14"/>
  <c r="F599" i="14"/>
  <c r="F600" i="14"/>
  <c r="F601" i="14"/>
  <c r="F602" i="14"/>
  <c r="F603" i="14"/>
  <c r="F604" i="14"/>
  <c r="F605" i="14"/>
  <c r="F606" i="14"/>
  <c r="F607" i="14"/>
  <c r="F608" i="14"/>
  <c r="F609" i="14"/>
  <c r="F610" i="14"/>
  <c r="F611" i="14"/>
  <c r="F612" i="14"/>
  <c r="F613" i="14"/>
  <c r="F614" i="14"/>
  <c r="F615" i="14"/>
  <c r="F616" i="14"/>
  <c r="F617" i="14"/>
  <c r="F618" i="14"/>
  <c r="F619" i="14"/>
  <c r="F620" i="14"/>
  <c r="F621" i="14"/>
  <c r="F622" i="14"/>
  <c r="F623" i="14"/>
  <c r="F624" i="14"/>
  <c r="F625" i="14"/>
  <c r="F626" i="14"/>
  <c r="F627" i="14"/>
  <c r="F628" i="14"/>
  <c r="F629" i="14"/>
  <c r="F630" i="14"/>
  <c r="F631" i="14"/>
  <c r="F632" i="14"/>
  <c r="F633" i="14"/>
  <c r="F634" i="14"/>
  <c r="F635" i="14"/>
  <c r="F636" i="14"/>
  <c r="F637" i="14"/>
  <c r="F638" i="14"/>
  <c r="F639" i="14"/>
  <c r="F640" i="14"/>
  <c r="F641" i="14"/>
  <c r="F642" i="14"/>
  <c r="F643" i="14"/>
  <c r="F644" i="14"/>
  <c r="F645" i="14"/>
  <c r="F646" i="14"/>
  <c r="F647" i="14"/>
  <c r="F648" i="14"/>
  <c r="F649" i="14"/>
  <c r="F650" i="14"/>
  <c r="F651" i="14"/>
  <c r="F652" i="14"/>
  <c r="F653" i="14"/>
  <c r="F654" i="14"/>
  <c r="F655" i="14"/>
  <c r="F656" i="14"/>
  <c r="F657" i="14"/>
  <c r="F658" i="14"/>
  <c r="F659" i="14"/>
  <c r="F660" i="14"/>
  <c r="F661" i="14"/>
  <c r="F662" i="14"/>
  <c r="F663" i="14"/>
  <c r="F664" i="14"/>
  <c r="F665" i="14"/>
  <c r="F666" i="14"/>
  <c r="F667" i="14"/>
  <c r="F668" i="14"/>
  <c r="F669" i="14"/>
  <c r="F670" i="14"/>
  <c r="F671" i="14"/>
  <c r="F672" i="14"/>
  <c r="F673" i="14"/>
  <c r="F674" i="14"/>
  <c r="F675" i="14"/>
  <c r="F676" i="14"/>
  <c r="F677" i="14"/>
  <c r="F678" i="14"/>
  <c r="F679" i="14"/>
  <c r="F680" i="14"/>
  <c r="F681" i="14"/>
  <c r="F682" i="14"/>
  <c r="F683" i="14"/>
  <c r="F684" i="14"/>
  <c r="F685" i="14"/>
  <c r="F686" i="14"/>
  <c r="F687" i="14"/>
  <c r="F688" i="14"/>
  <c r="F689" i="14"/>
  <c r="F690" i="14"/>
  <c r="F691" i="14"/>
  <c r="F692" i="14"/>
  <c r="F693" i="14"/>
  <c r="F694" i="14"/>
  <c r="F695" i="14"/>
  <c r="F696" i="14"/>
  <c r="F697" i="14"/>
  <c r="F698" i="14"/>
  <c r="F699" i="14"/>
  <c r="F700" i="14"/>
  <c r="F701" i="14"/>
  <c r="F702" i="14"/>
  <c r="F703" i="14"/>
  <c r="F704" i="14"/>
  <c r="F705" i="14"/>
  <c r="F706" i="14"/>
  <c r="F707" i="14"/>
  <c r="F708" i="14"/>
  <c r="F709" i="14"/>
  <c r="F710" i="14"/>
  <c r="F711" i="14"/>
  <c r="F712" i="14"/>
  <c r="F713" i="14"/>
  <c r="F714" i="14"/>
  <c r="F715" i="14"/>
  <c r="F716" i="14"/>
  <c r="F717" i="14"/>
  <c r="F718" i="14"/>
  <c r="F719" i="14"/>
  <c r="F720" i="14"/>
  <c r="F721" i="14"/>
  <c r="F722" i="14"/>
  <c r="F723" i="14"/>
  <c r="F724" i="14"/>
  <c r="F725" i="14"/>
  <c r="F726" i="14"/>
  <c r="F727" i="14"/>
  <c r="F728" i="14"/>
  <c r="F729" i="14"/>
  <c r="F730" i="14"/>
  <c r="F731" i="14"/>
  <c r="F732" i="14"/>
  <c r="F733" i="14"/>
  <c r="F734" i="14"/>
  <c r="F735" i="14"/>
  <c r="F736" i="14"/>
  <c r="F737" i="14"/>
  <c r="F738" i="14"/>
  <c r="F739" i="14"/>
  <c r="F740" i="14"/>
  <c r="F741" i="14"/>
  <c r="F742" i="14"/>
  <c r="F743" i="14"/>
  <c r="F744" i="14"/>
  <c r="F745" i="14"/>
  <c r="F746" i="14"/>
  <c r="F747" i="14"/>
  <c r="F748" i="14"/>
  <c r="F749" i="14"/>
  <c r="F750" i="14"/>
  <c r="F751" i="14"/>
  <c r="F752" i="14"/>
  <c r="F753" i="14"/>
  <c r="F754" i="14"/>
  <c r="F755" i="14"/>
  <c r="F756" i="14"/>
  <c r="F757" i="14"/>
  <c r="F758" i="14"/>
  <c r="F759" i="14"/>
  <c r="F760" i="14"/>
  <c r="F761" i="14"/>
  <c r="F762" i="14"/>
  <c r="F763" i="14"/>
  <c r="F764" i="14"/>
  <c r="F765" i="14"/>
  <c r="F766" i="14"/>
  <c r="F767" i="14"/>
  <c r="F768" i="14"/>
  <c r="F769" i="14"/>
  <c r="F770" i="14"/>
  <c r="F771" i="14"/>
  <c r="F772" i="14"/>
  <c r="F773" i="14"/>
  <c r="F774" i="14"/>
  <c r="F775" i="14"/>
  <c r="F776" i="14"/>
  <c r="F777" i="14"/>
  <c r="F778" i="14"/>
  <c r="F779" i="14"/>
  <c r="F780" i="14"/>
  <c r="F781" i="14"/>
  <c r="F782" i="14"/>
  <c r="F783" i="14"/>
  <c r="F784" i="14"/>
  <c r="F785" i="14"/>
  <c r="F786" i="14"/>
  <c r="F787" i="14"/>
  <c r="F788" i="14"/>
  <c r="F789" i="14"/>
  <c r="F790" i="14"/>
  <c r="F791" i="14"/>
  <c r="F792" i="14"/>
  <c r="F793" i="14"/>
  <c r="F794" i="14"/>
  <c r="F795" i="14"/>
  <c r="F796" i="14"/>
  <c r="F797" i="14"/>
  <c r="F798" i="14"/>
  <c r="F799" i="14"/>
  <c r="F800" i="14"/>
  <c r="F801" i="14"/>
  <c r="F802" i="14"/>
  <c r="F803" i="14"/>
  <c r="F804" i="14"/>
  <c r="F805" i="14"/>
  <c r="F806" i="14"/>
  <c r="F807" i="14"/>
  <c r="F808" i="14"/>
  <c r="F809" i="14"/>
  <c r="F810" i="14"/>
  <c r="F811" i="14"/>
  <c r="F812" i="14"/>
  <c r="F813" i="14"/>
  <c r="F814" i="14"/>
  <c r="F815" i="14"/>
  <c r="F816" i="14"/>
  <c r="F817" i="14"/>
  <c r="F818" i="14"/>
  <c r="F819" i="14"/>
  <c r="F820" i="14"/>
  <c r="F821" i="14"/>
  <c r="F822" i="14"/>
  <c r="F823" i="14"/>
  <c r="F824" i="14"/>
  <c r="F825" i="14"/>
  <c r="F826" i="14"/>
  <c r="F827" i="14"/>
  <c r="F828" i="14"/>
  <c r="F829" i="14"/>
  <c r="F830" i="14"/>
  <c r="F831" i="14"/>
  <c r="F832" i="14"/>
  <c r="F833" i="14"/>
  <c r="F834" i="14"/>
  <c r="F835" i="14"/>
  <c r="F836" i="14"/>
  <c r="F837" i="14"/>
  <c r="F838" i="14"/>
  <c r="F839" i="14"/>
  <c r="F840" i="14"/>
  <c r="F841" i="14"/>
  <c r="F842" i="14"/>
  <c r="F843" i="14"/>
  <c r="F844" i="14"/>
  <c r="F845" i="14"/>
  <c r="F846" i="14"/>
  <c r="F847" i="14"/>
  <c r="F848" i="14"/>
  <c r="F849" i="14"/>
  <c r="F850" i="14"/>
  <c r="F851" i="14"/>
  <c r="F852" i="14"/>
  <c r="F853" i="14"/>
  <c r="F854" i="14"/>
  <c r="F855" i="14"/>
  <c r="F856" i="14"/>
  <c r="F857" i="14"/>
  <c r="F858" i="14"/>
  <c r="F859" i="14"/>
  <c r="F860" i="14"/>
  <c r="F861" i="14"/>
  <c r="F862" i="14"/>
  <c r="F863" i="14"/>
  <c r="F864" i="14"/>
  <c r="F865" i="14"/>
  <c r="F866" i="14"/>
  <c r="F867" i="14"/>
  <c r="F868" i="14"/>
  <c r="F869" i="14"/>
  <c r="F870" i="14"/>
  <c r="F871" i="14"/>
  <c r="F872" i="14"/>
  <c r="F873" i="14"/>
  <c r="F874" i="14"/>
  <c r="F875" i="14"/>
  <c r="F876" i="14"/>
  <c r="F877" i="14"/>
  <c r="F878" i="14"/>
  <c r="F879" i="14"/>
  <c r="F880" i="14"/>
  <c r="F881" i="14"/>
  <c r="F882" i="14"/>
  <c r="F883" i="14"/>
  <c r="F884" i="14"/>
  <c r="F885" i="14"/>
  <c r="F886" i="14"/>
  <c r="F887" i="14"/>
  <c r="F888" i="14"/>
  <c r="F889" i="14"/>
  <c r="F890" i="14"/>
  <c r="F891" i="14"/>
  <c r="F892" i="14"/>
  <c r="F893" i="14"/>
  <c r="F894" i="14"/>
  <c r="F895" i="14"/>
  <c r="F896" i="14"/>
  <c r="F897" i="14"/>
  <c r="F898" i="14"/>
  <c r="F899" i="14"/>
  <c r="F900" i="14"/>
  <c r="F901" i="14"/>
  <c r="F902" i="14"/>
  <c r="F903" i="14"/>
  <c r="F904" i="14"/>
  <c r="F905" i="14"/>
  <c r="F906" i="14"/>
  <c r="F907" i="14"/>
  <c r="F908" i="14"/>
  <c r="F909" i="14"/>
  <c r="F910" i="14"/>
  <c r="F911" i="14"/>
  <c r="F912" i="14"/>
  <c r="F913" i="14"/>
  <c r="F914" i="14"/>
  <c r="F915" i="14"/>
  <c r="F916" i="14"/>
  <c r="F917" i="14"/>
  <c r="F918" i="14"/>
  <c r="F919" i="14"/>
  <c r="F920" i="14"/>
  <c r="F921" i="14"/>
  <c r="F922" i="14"/>
  <c r="F923" i="14"/>
  <c r="F924" i="14"/>
  <c r="F925" i="14"/>
  <c r="F926" i="14"/>
  <c r="F927" i="14"/>
  <c r="F928" i="14"/>
  <c r="F929" i="14"/>
  <c r="F930" i="14"/>
  <c r="F931" i="14"/>
  <c r="F932" i="14"/>
  <c r="F933" i="14"/>
  <c r="F934" i="14"/>
  <c r="F935" i="14"/>
  <c r="F936" i="14"/>
  <c r="F937" i="14"/>
  <c r="F938" i="14"/>
  <c r="F939" i="14"/>
  <c r="F940" i="14"/>
  <c r="F941" i="14"/>
  <c r="F942" i="14"/>
  <c r="F943" i="14"/>
  <c r="F944" i="14"/>
  <c r="F945" i="14"/>
  <c r="F946" i="14"/>
  <c r="F947" i="14"/>
  <c r="F948" i="14"/>
  <c r="F949" i="14"/>
  <c r="F950" i="14"/>
  <c r="F951" i="14"/>
  <c r="F952" i="14"/>
  <c r="F953" i="14"/>
  <c r="F954" i="14"/>
  <c r="F955" i="14"/>
  <c r="F956" i="14"/>
  <c r="F957" i="14"/>
  <c r="F958" i="14"/>
  <c r="F959" i="14"/>
  <c r="F960" i="14"/>
  <c r="F961" i="14"/>
  <c r="F962" i="14"/>
  <c r="F963" i="14"/>
  <c r="F964" i="14"/>
  <c r="F965" i="14"/>
  <c r="F966" i="14"/>
  <c r="F967" i="14"/>
  <c r="F968" i="14"/>
  <c r="F969" i="14"/>
  <c r="F970" i="14"/>
  <c r="F971" i="14"/>
  <c r="F972" i="14"/>
  <c r="F973" i="14"/>
  <c r="F974" i="14"/>
  <c r="F975" i="14"/>
  <c r="F976" i="14"/>
  <c r="F977" i="14"/>
  <c r="F978" i="14"/>
  <c r="F979" i="14"/>
  <c r="F980" i="14"/>
  <c r="F981" i="14"/>
  <c r="F982" i="14"/>
  <c r="F983" i="14"/>
  <c r="F984" i="14"/>
  <c r="F985" i="14"/>
  <c r="F986" i="14"/>
  <c r="F987" i="14"/>
  <c r="F988" i="14"/>
  <c r="F989" i="14"/>
  <c r="F990" i="14"/>
  <c r="F991" i="14"/>
  <c r="F992" i="14"/>
  <c r="F993" i="14"/>
  <c r="F994" i="14"/>
  <c r="F995" i="14"/>
  <c r="F996" i="14"/>
  <c r="F997" i="14"/>
  <c r="F998" i="14"/>
  <c r="F999" i="14"/>
  <c r="F1000" i="14"/>
  <c r="F1001" i="14"/>
  <c r="F1002" i="14"/>
  <c r="F1003" i="14"/>
  <c r="F1004" i="14"/>
  <c r="F1005" i="14"/>
  <c r="F1006" i="14"/>
  <c r="F1007" i="14"/>
  <c r="F1008" i="14"/>
  <c r="F1009" i="14"/>
  <c r="F1010" i="14"/>
  <c r="F1011" i="14"/>
  <c r="F1012" i="14"/>
  <c r="F1013" i="14"/>
  <c r="F1014" i="14"/>
  <c r="F1015" i="14"/>
  <c r="F1016" i="14"/>
  <c r="F1017" i="14"/>
  <c r="F1018" i="14"/>
  <c r="F1019" i="14"/>
  <c r="F1020" i="14"/>
  <c r="F1021" i="14"/>
  <c r="F1022" i="14"/>
  <c r="F1023" i="14"/>
  <c r="F1024" i="14"/>
  <c r="F1025" i="14"/>
  <c r="F1026" i="14"/>
  <c r="F1027" i="14"/>
  <c r="F1028" i="14"/>
  <c r="F1029" i="14"/>
  <c r="F1030" i="14"/>
  <c r="F1031" i="14"/>
  <c r="F1032" i="14"/>
  <c r="F1033" i="14"/>
  <c r="F1034" i="14"/>
  <c r="F1035" i="14"/>
  <c r="F1036" i="14"/>
  <c r="F1037" i="14"/>
  <c r="F1038" i="14"/>
  <c r="F1039" i="14"/>
  <c r="F1040" i="14"/>
  <c r="F1041" i="14"/>
  <c r="F1042" i="14"/>
  <c r="F1043" i="14"/>
  <c r="F1044" i="14"/>
  <c r="F1045" i="14"/>
  <c r="F1046" i="14"/>
  <c r="F1047" i="14"/>
  <c r="F1048" i="14"/>
  <c r="F1049" i="14"/>
  <c r="F1050" i="14"/>
  <c r="F1051" i="14"/>
  <c r="F1052" i="14"/>
  <c r="F1053" i="14"/>
  <c r="F1054" i="14"/>
  <c r="F1055" i="14"/>
  <c r="F1056" i="14"/>
  <c r="F1057" i="14"/>
  <c r="F1058" i="14"/>
  <c r="F1059" i="14"/>
  <c r="F1060" i="14"/>
  <c r="F1061" i="14"/>
  <c r="F1062" i="14"/>
  <c r="F1063" i="14"/>
  <c r="F1064" i="14"/>
  <c r="F1065" i="14"/>
  <c r="F1066" i="14"/>
  <c r="F1067" i="14"/>
  <c r="F1068" i="14"/>
  <c r="F1069" i="14"/>
  <c r="F1070" i="14"/>
  <c r="F1071" i="14"/>
  <c r="F1072" i="14"/>
  <c r="F1073" i="14"/>
  <c r="F1074" i="14"/>
  <c r="F1075" i="14"/>
  <c r="F1076" i="14"/>
  <c r="F1077" i="14"/>
  <c r="F1078" i="14"/>
  <c r="F1079" i="14"/>
  <c r="F1080" i="14"/>
  <c r="F1081" i="14"/>
  <c r="F1082" i="14"/>
  <c r="F1083" i="14"/>
  <c r="F1084" i="14"/>
  <c r="F1085" i="14"/>
  <c r="F1086" i="14"/>
  <c r="F1087" i="14"/>
  <c r="F1088" i="14"/>
  <c r="F1089" i="14"/>
  <c r="F1090" i="14"/>
  <c r="F1091" i="14"/>
  <c r="F1092" i="14"/>
  <c r="F1093" i="14"/>
  <c r="F1094" i="14"/>
  <c r="F1095" i="14"/>
  <c r="F1096" i="14"/>
  <c r="F1097" i="14"/>
  <c r="F1098" i="14"/>
  <c r="F1099" i="14"/>
  <c r="F1100" i="14"/>
  <c r="F1101" i="14"/>
  <c r="F1102" i="14"/>
  <c r="F1103" i="14"/>
  <c r="F1104" i="14"/>
  <c r="F1105" i="14"/>
  <c r="F1106" i="14"/>
  <c r="F1107" i="14"/>
  <c r="F1108" i="14"/>
  <c r="F1109" i="14"/>
  <c r="F1110" i="14"/>
  <c r="F1111" i="14"/>
  <c r="F1112" i="14"/>
  <c r="F1113" i="14"/>
  <c r="F1114" i="14"/>
  <c r="F1115" i="14"/>
  <c r="F1116" i="14"/>
  <c r="F1117" i="14"/>
  <c r="F1118" i="14"/>
  <c r="F1119" i="14"/>
  <c r="F1120" i="14"/>
  <c r="F1121" i="14"/>
  <c r="F1122" i="14"/>
  <c r="F1123" i="14"/>
  <c r="F1124" i="14"/>
  <c r="F1125" i="14"/>
  <c r="F1126" i="14"/>
  <c r="F1127" i="14"/>
  <c r="F1128" i="14"/>
  <c r="F1129" i="14"/>
  <c r="F1130" i="14"/>
  <c r="F1131" i="14"/>
  <c r="F1132" i="14"/>
  <c r="F1133" i="14"/>
  <c r="F1134" i="14"/>
  <c r="F1135" i="14"/>
  <c r="F1136" i="14"/>
  <c r="F1137" i="14"/>
  <c r="F1138" i="14"/>
  <c r="F1139" i="14"/>
  <c r="F1140" i="14"/>
  <c r="F1141" i="14"/>
  <c r="F1142" i="14"/>
  <c r="F1143" i="14"/>
  <c r="F1144" i="14"/>
  <c r="F1145" i="14"/>
  <c r="F1146" i="14"/>
  <c r="F1147" i="14"/>
  <c r="F1148" i="14"/>
  <c r="F1149" i="14"/>
  <c r="F1150" i="14"/>
  <c r="F1151" i="14"/>
  <c r="F1152" i="14"/>
  <c r="F1153" i="14"/>
  <c r="F1154" i="14"/>
  <c r="F1155" i="14"/>
  <c r="F1156" i="14"/>
  <c r="F1157" i="14"/>
  <c r="F1158" i="14"/>
  <c r="F1159" i="14"/>
  <c r="F1160" i="14"/>
  <c r="F1161" i="14"/>
  <c r="F1162" i="14"/>
  <c r="F1163" i="14"/>
  <c r="F1164" i="14"/>
  <c r="F1165" i="14"/>
  <c r="F1166" i="14"/>
  <c r="F1167" i="14"/>
  <c r="F1168" i="14"/>
  <c r="F1169" i="14"/>
  <c r="F1170" i="14"/>
  <c r="F1171" i="14"/>
  <c r="F1172" i="14"/>
  <c r="F1173" i="14"/>
  <c r="F1174" i="14"/>
  <c r="F1175" i="14"/>
  <c r="F1176" i="14"/>
  <c r="F1177" i="14"/>
  <c r="F1178" i="14"/>
  <c r="F1179" i="14"/>
  <c r="F1180" i="14"/>
  <c r="F1181" i="14"/>
  <c r="F1182" i="14"/>
  <c r="F1183" i="14"/>
  <c r="F1184" i="14"/>
  <c r="F1185" i="14"/>
  <c r="F1186" i="14"/>
  <c r="F1187" i="14"/>
  <c r="F1188" i="14"/>
  <c r="F1189" i="14"/>
  <c r="F1190" i="14"/>
  <c r="F1191" i="14"/>
  <c r="F1192" i="14"/>
  <c r="F1193" i="14"/>
  <c r="F1194" i="14"/>
  <c r="F1195" i="14"/>
  <c r="F1196" i="14"/>
  <c r="F1197" i="14"/>
  <c r="F1198" i="14"/>
  <c r="F1199" i="14"/>
  <c r="F1200" i="14"/>
  <c r="F1201" i="14"/>
  <c r="F1202" i="14"/>
  <c r="F1203" i="14"/>
  <c r="F1204" i="14"/>
  <c r="F1205" i="14"/>
  <c r="F1206" i="14"/>
  <c r="F1207" i="14"/>
  <c r="F1208" i="14"/>
  <c r="F1209" i="14"/>
  <c r="F1210" i="14"/>
  <c r="F1211" i="14"/>
  <c r="F1212" i="14"/>
  <c r="F1213" i="14"/>
  <c r="F1214" i="14"/>
  <c r="F1215" i="14"/>
  <c r="F1216" i="14"/>
  <c r="F1217" i="14"/>
  <c r="F1218" i="14"/>
  <c r="F1219" i="14"/>
  <c r="F1220" i="14"/>
  <c r="F1221" i="14"/>
  <c r="F1222" i="14"/>
  <c r="F1223" i="14"/>
  <c r="F1224" i="14"/>
  <c r="F1225" i="14"/>
  <c r="F1226" i="14"/>
  <c r="F1227" i="14"/>
  <c r="F1228" i="14"/>
  <c r="F1229" i="14"/>
  <c r="F1230" i="14"/>
  <c r="F1231" i="14"/>
  <c r="F1232" i="14"/>
  <c r="F1233" i="14"/>
  <c r="F1234" i="14"/>
  <c r="F1235" i="14"/>
  <c r="F1236" i="14"/>
  <c r="F1237" i="14"/>
  <c r="F1238" i="14"/>
  <c r="F1239" i="14"/>
  <c r="F1240" i="14"/>
  <c r="F1241" i="14"/>
  <c r="F1242" i="14"/>
  <c r="F1243" i="14"/>
  <c r="F1244" i="14"/>
  <c r="F1245" i="14"/>
  <c r="F1246" i="14"/>
  <c r="F1247" i="14"/>
  <c r="F1248" i="14"/>
  <c r="F1249" i="14"/>
  <c r="F1250" i="14"/>
  <c r="F1251" i="14"/>
  <c r="F1252" i="14"/>
  <c r="F1253" i="14"/>
  <c r="F1254" i="14"/>
  <c r="F1255" i="14"/>
  <c r="F1256" i="14"/>
  <c r="F1257" i="14"/>
  <c r="F1258" i="14"/>
  <c r="F1259" i="14"/>
  <c r="F1260" i="14"/>
  <c r="F1261" i="14"/>
  <c r="F1262" i="14"/>
  <c r="F1263" i="14"/>
  <c r="F1264" i="14"/>
  <c r="F1265" i="14"/>
  <c r="F1266" i="14"/>
  <c r="F1267" i="14"/>
  <c r="F1268" i="14"/>
  <c r="F1269" i="14"/>
  <c r="F1270" i="14"/>
  <c r="F1271" i="14"/>
  <c r="F1272" i="14"/>
  <c r="F1273" i="14"/>
  <c r="F1274" i="14"/>
  <c r="F1275" i="14"/>
  <c r="F1276" i="14"/>
  <c r="F1277" i="14"/>
  <c r="F1278" i="14"/>
  <c r="F1279" i="14"/>
  <c r="F1280" i="14"/>
  <c r="F1281" i="14"/>
  <c r="F1282" i="14"/>
  <c r="F1283" i="14"/>
  <c r="F1284" i="14"/>
  <c r="F1285" i="14"/>
  <c r="F1286" i="14"/>
  <c r="F1287" i="14"/>
  <c r="F1288" i="14"/>
  <c r="F1289" i="14"/>
  <c r="F1290" i="14"/>
  <c r="F1291" i="14"/>
  <c r="F1292" i="14"/>
  <c r="F1293" i="14"/>
  <c r="F1294" i="14"/>
  <c r="F1295" i="14"/>
  <c r="F1296" i="14"/>
  <c r="F1297" i="14"/>
  <c r="F1298" i="14"/>
  <c r="F1299" i="14"/>
  <c r="F1300" i="14"/>
  <c r="F1301" i="14"/>
  <c r="F1302" i="14"/>
  <c r="F1303" i="14"/>
  <c r="F1304" i="14"/>
  <c r="F1305" i="14"/>
  <c r="F1306" i="14"/>
  <c r="F1307" i="14"/>
  <c r="F1308" i="14"/>
  <c r="F1309" i="14"/>
  <c r="F1310" i="14"/>
  <c r="F1311" i="14"/>
  <c r="F1312" i="14"/>
  <c r="F1313" i="14"/>
  <c r="F1314" i="14"/>
  <c r="F1315" i="14"/>
  <c r="F1316" i="14"/>
  <c r="F1317" i="14"/>
  <c r="F1318" i="14"/>
  <c r="F1319" i="14"/>
  <c r="F1320" i="14"/>
  <c r="F1321" i="14"/>
  <c r="F1322" i="14"/>
  <c r="F1323" i="14"/>
  <c r="F1324" i="14"/>
  <c r="F1325" i="14"/>
  <c r="F1326" i="14"/>
  <c r="F1327" i="14"/>
  <c r="F1328" i="14"/>
  <c r="F1329" i="14"/>
  <c r="F1330" i="14"/>
  <c r="F1331" i="14"/>
  <c r="F1332" i="14"/>
  <c r="F1333" i="14"/>
  <c r="F1334" i="14"/>
  <c r="F1335" i="14"/>
  <c r="F1336" i="14"/>
  <c r="F1337" i="14"/>
  <c r="F1338" i="14"/>
  <c r="F1339" i="14"/>
  <c r="F1340" i="14"/>
  <c r="F1341" i="14"/>
  <c r="F1342" i="14"/>
  <c r="F1343" i="14"/>
  <c r="F1344" i="14"/>
  <c r="F1345" i="14"/>
  <c r="F1346" i="14"/>
  <c r="F1347" i="14"/>
  <c r="F1348" i="14"/>
  <c r="F1349" i="14"/>
  <c r="F1350" i="14"/>
  <c r="F1351" i="14"/>
  <c r="F1352" i="14"/>
  <c r="F1353" i="14"/>
  <c r="F1354" i="14"/>
  <c r="F1355" i="14"/>
  <c r="F1356" i="14"/>
  <c r="F1357" i="14"/>
  <c r="F1358" i="14"/>
  <c r="F1359" i="14"/>
  <c r="F1360" i="14"/>
  <c r="F1361" i="14"/>
  <c r="F1362" i="14"/>
  <c r="F1363" i="14"/>
  <c r="F1364" i="14"/>
  <c r="F1365" i="14"/>
  <c r="F1366" i="14"/>
  <c r="F1367" i="14"/>
  <c r="F1368" i="14"/>
  <c r="F1369" i="14"/>
  <c r="F1370" i="14"/>
  <c r="F1371" i="14"/>
  <c r="F1372" i="14"/>
  <c r="F1373" i="14"/>
  <c r="F1374" i="14"/>
  <c r="F1375" i="14"/>
  <c r="F1376" i="14"/>
  <c r="F1377" i="14"/>
  <c r="F1378" i="14"/>
  <c r="F1379" i="14"/>
  <c r="F1380" i="14"/>
  <c r="F1381" i="14"/>
  <c r="F1382" i="14"/>
  <c r="F1383" i="14"/>
  <c r="F1384" i="14"/>
  <c r="F1385" i="14"/>
  <c r="F1386" i="14"/>
  <c r="F1387" i="14"/>
  <c r="F1388" i="14"/>
  <c r="F1389" i="14"/>
  <c r="F1390" i="14"/>
  <c r="F1391" i="14"/>
  <c r="F1392" i="14"/>
  <c r="F1393" i="14"/>
  <c r="F1394" i="14"/>
  <c r="F1395" i="14"/>
  <c r="F1396" i="14"/>
  <c r="F1397" i="14"/>
  <c r="F1398" i="14"/>
  <c r="F1399" i="14"/>
  <c r="F1400" i="14"/>
  <c r="F1401" i="14"/>
  <c r="F1402" i="14"/>
  <c r="F1403" i="14"/>
  <c r="F1404" i="14"/>
  <c r="F1405" i="14"/>
  <c r="F1406" i="14"/>
  <c r="F1407" i="14"/>
  <c r="F1408" i="14"/>
  <c r="F1409" i="14"/>
  <c r="F1410" i="14"/>
  <c r="F1411" i="14"/>
  <c r="F1412" i="14"/>
  <c r="F1413" i="14"/>
  <c r="F1414" i="14"/>
  <c r="F1415" i="14"/>
  <c r="F1416" i="14"/>
  <c r="F1417" i="14"/>
  <c r="F1418" i="14"/>
  <c r="F1419" i="14"/>
  <c r="F1420" i="14"/>
  <c r="F1421" i="14"/>
  <c r="F1422" i="14"/>
  <c r="F1423" i="14"/>
  <c r="F1424" i="14"/>
  <c r="F1425" i="14"/>
  <c r="F1426" i="14"/>
  <c r="F1427" i="14"/>
  <c r="F1428" i="14"/>
  <c r="F1429" i="14"/>
  <c r="F1430" i="14"/>
  <c r="F1431" i="14"/>
  <c r="F1432" i="14"/>
  <c r="F1433" i="14"/>
  <c r="F1434" i="14"/>
  <c r="F1435" i="14"/>
  <c r="F1436" i="14"/>
  <c r="F1437" i="14"/>
  <c r="F1438" i="14"/>
  <c r="F1439" i="14"/>
  <c r="F1440" i="14"/>
  <c r="F1441" i="14"/>
  <c r="F1442" i="14"/>
  <c r="F1443" i="14"/>
  <c r="F1444" i="14"/>
  <c r="F1445" i="14"/>
  <c r="F1446" i="14"/>
  <c r="F1447" i="14"/>
  <c r="F1448" i="14"/>
  <c r="F1449" i="14"/>
  <c r="F1450" i="14"/>
  <c r="F1451" i="14"/>
  <c r="F1452" i="14"/>
  <c r="F1453" i="14"/>
  <c r="F1454" i="14"/>
  <c r="F1455" i="14"/>
  <c r="F1456" i="14"/>
  <c r="F1457" i="14"/>
  <c r="F1458" i="14"/>
  <c r="F1459" i="14"/>
  <c r="F1460" i="14"/>
  <c r="F1461" i="14"/>
  <c r="F1462" i="14"/>
  <c r="F1463" i="14"/>
  <c r="F1464" i="14"/>
  <c r="F1465" i="14"/>
  <c r="F1466" i="14"/>
  <c r="F1467" i="14"/>
  <c r="F1468" i="14"/>
  <c r="F1469" i="14"/>
  <c r="F1470" i="14"/>
  <c r="F1471" i="14"/>
  <c r="F1472" i="14"/>
  <c r="F1473" i="14"/>
  <c r="F1474" i="14"/>
  <c r="F1475" i="14"/>
  <c r="F1476" i="14"/>
  <c r="F1477" i="14"/>
  <c r="F1478" i="14"/>
  <c r="F1479" i="14"/>
  <c r="F1480" i="14"/>
  <c r="F1481" i="14"/>
  <c r="F1482" i="14"/>
  <c r="F1483" i="14"/>
  <c r="F1484" i="14"/>
  <c r="F1485" i="14"/>
  <c r="F1486" i="14"/>
  <c r="F1487" i="14"/>
  <c r="F1488" i="14"/>
  <c r="F1489" i="14"/>
  <c r="F1490" i="14"/>
  <c r="F1491" i="14"/>
  <c r="F1492" i="14"/>
  <c r="F1493" i="14"/>
  <c r="F1494" i="14"/>
  <c r="F1495" i="14"/>
  <c r="F1496" i="14"/>
  <c r="F1497" i="14"/>
  <c r="F1498" i="14"/>
  <c r="F1499" i="14"/>
  <c r="F1500" i="14"/>
  <c r="F1501" i="14"/>
  <c r="F1502" i="14"/>
  <c r="F1503" i="14"/>
  <c r="F1504" i="14"/>
  <c r="F1505" i="14"/>
  <c r="F1506" i="14"/>
  <c r="F1507" i="14"/>
  <c r="F1508" i="14"/>
  <c r="F1509" i="14"/>
  <c r="F1510" i="14"/>
  <c r="F1511" i="14"/>
  <c r="F1512" i="14"/>
  <c r="F1513" i="14"/>
  <c r="F1514" i="14"/>
  <c r="F1515" i="14"/>
  <c r="F1516" i="14"/>
  <c r="F1517" i="14"/>
  <c r="F1518" i="14"/>
  <c r="F1519" i="14"/>
  <c r="F1520" i="14"/>
  <c r="F1521" i="14"/>
  <c r="F1522" i="14"/>
  <c r="F1523" i="14"/>
  <c r="F1524" i="14"/>
  <c r="F1525" i="14"/>
  <c r="F1526" i="14"/>
  <c r="F1527" i="14"/>
  <c r="F1528" i="14"/>
  <c r="F1529" i="14"/>
  <c r="F1530" i="14"/>
  <c r="F1531" i="14"/>
  <c r="F1532" i="14"/>
  <c r="F1533" i="14"/>
  <c r="F1534" i="14"/>
  <c r="F1535" i="14"/>
  <c r="F1536" i="14"/>
  <c r="F1537" i="14"/>
  <c r="F1538" i="14"/>
  <c r="F1539" i="14"/>
  <c r="F1540" i="14"/>
  <c r="F1541" i="14"/>
  <c r="F1542" i="14"/>
  <c r="F1543" i="14"/>
  <c r="F1544" i="14"/>
  <c r="F1545" i="14"/>
  <c r="F1546" i="14"/>
  <c r="F1547" i="14"/>
  <c r="F1548" i="14"/>
  <c r="F1549" i="14"/>
  <c r="F1550" i="14"/>
  <c r="F1551" i="14"/>
  <c r="F1552" i="14"/>
  <c r="F1553" i="14"/>
  <c r="F1554" i="14"/>
  <c r="F1555" i="14"/>
  <c r="F1556" i="14"/>
  <c r="F1557" i="14"/>
  <c r="F1558" i="14"/>
  <c r="F1559" i="14"/>
  <c r="F1560" i="14"/>
  <c r="F1561" i="14"/>
  <c r="F1562" i="14"/>
  <c r="F1563" i="14"/>
  <c r="F1564" i="14"/>
  <c r="F1565" i="14"/>
  <c r="F1566" i="14"/>
  <c r="F1567" i="14"/>
  <c r="F1568" i="14"/>
  <c r="F1569" i="14"/>
  <c r="F1570" i="14"/>
  <c r="F1571" i="14"/>
  <c r="F1572" i="14"/>
  <c r="F1573" i="14"/>
  <c r="F1574" i="14"/>
  <c r="F1575" i="14"/>
  <c r="F1576" i="14"/>
  <c r="F1577" i="14"/>
  <c r="F1578" i="14"/>
  <c r="F1579" i="14"/>
  <c r="F1580" i="14"/>
  <c r="F1581" i="14"/>
  <c r="F1582" i="14"/>
  <c r="F1583" i="14"/>
  <c r="F1584" i="14"/>
  <c r="F1585" i="14"/>
  <c r="F1586" i="14"/>
  <c r="F1587" i="14"/>
  <c r="F1588" i="14"/>
  <c r="F1589" i="14"/>
  <c r="F1590" i="14"/>
  <c r="F1591" i="14"/>
  <c r="F1592" i="14"/>
  <c r="F1593" i="14"/>
  <c r="F1594" i="14"/>
  <c r="F1595" i="14"/>
  <c r="F1596" i="14"/>
  <c r="F1597" i="14"/>
  <c r="F1598" i="14"/>
  <c r="F1599" i="14"/>
  <c r="F1600" i="14"/>
  <c r="F1601" i="14"/>
  <c r="F1602" i="14"/>
  <c r="F1603" i="14"/>
  <c r="F1604" i="14"/>
  <c r="F1605" i="14"/>
  <c r="F1606" i="14"/>
  <c r="F1607" i="14"/>
  <c r="F1608" i="14"/>
  <c r="F1609" i="14"/>
  <c r="F1610" i="14"/>
  <c r="F1611" i="14"/>
  <c r="F1612" i="14"/>
  <c r="F1613" i="14"/>
  <c r="F1614" i="14"/>
  <c r="F1615" i="14"/>
  <c r="F1616" i="14"/>
  <c r="F1617" i="14"/>
  <c r="F1618" i="14"/>
  <c r="F1619" i="14"/>
  <c r="F1620" i="14"/>
  <c r="F1621" i="14"/>
  <c r="F1622" i="14"/>
  <c r="F1623" i="14"/>
  <c r="F1624" i="14"/>
  <c r="F1625" i="14"/>
  <c r="F1626" i="14"/>
  <c r="F1627" i="14"/>
  <c r="F1628" i="14"/>
  <c r="F1629" i="14"/>
  <c r="F1630" i="14"/>
  <c r="F1631" i="14"/>
  <c r="F1632" i="14"/>
  <c r="F1633" i="14"/>
  <c r="F1634" i="14"/>
  <c r="F1635" i="14"/>
  <c r="F1636" i="14"/>
  <c r="F1637" i="14"/>
  <c r="F1638" i="14"/>
  <c r="F1639" i="14"/>
  <c r="F1640" i="14"/>
  <c r="F1641" i="14"/>
  <c r="F1642" i="14"/>
  <c r="F1643" i="14"/>
  <c r="F1644" i="14"/>
  <c r="F1645" i="14"/>
  <c r="F1646" i="14"/>
  <c r="F1647" i="14"/>
  <c r="F1648" i="14"/>
  <c r="F1649" i="14"/>
  <c r="F1650" i="14"/>
  <c r="F1651" i="14"/>
  <c r="F1652" i="14"/>
  <c r="F1653" i="14"/>
  <c r="F1654" i="14"/>
  <c r="F1655" i="14"/>
  <c r="F1656" i="14"/>
  <c r="F1657" i="14"/>
  <c r="F1658" i="14"/>
  <c r="F1659" i="14"/>
  <c r="F1660" i="14"/>
  <c r="F1661" i="14"/>
  <c r="F1662" i="14"/>
  <c r="F1663" i="14"/>
  <c r="F1664" i="14"/>
  <c r="F1665" i="14"/>
  <c r="F1666" i="14"/>
  <c r="F1667" i="14"/>
  <c r="F1668" i="14"/>
  <c r="F1669" i="14"/>
  <c r="F1670" i="14"/>
  <c r="F1671" i="14"/>
  <c r="F1672" i="14"/>
  <c r="F1673" i="14"/>
  <c r="F1674" i="14"/>
  <c r="F1675" i="14"/>
  <c r="F1676" i="14"/>
  <c r="F1677" i="14"/>
  <c r="F1678" i="14"/>
  <c r="F1679" i="14"/>
  <c r="F1680" i="14"/>
  <c r="F1681" i="14"/>
  <c r="F1682" i="14"/>
  <c r="F1683" i="14"/>
  <c r="F1684" i="14"/>
  <c r="F1685" i="14"/>
  <c r="F1686" i="14"/>
  <c r="F1687" i="14"/>
  <c r="F1688" i="14"/>
  <c r="F1689" i="14"/>
  <c r="F1690" i="14"/>
  <c r="F1691" i="14"/>
  <c r="F1692" i="14"/>
  <c r="F1693" i="14"/>
  <c r="F1694" i="14"/>
  <c r="F1695" i="14"/>
  <c r="F1696" i="14"/>
  <c r="F1697" i="14"/>
  <c r="F1698" i="14"/>
  <c r="F1699" i="14"/>
  <c r="F1700" i="14"/>
  <c r="F1701" i="14"/>
  <c r="F1702" i="14"/>
  <c r="F1703" i="14"/>
  <c r="F1704" i="14"/>
  <c r="F1705" i="14"/>
  <c r="F1706" i="14"/>
  <c r="F1707" i="14"/>
  <c r="F1708" i="14"/>
  <c r="F1709" i="14"/>
  <c r="F1710" i="14"/>
  <c r="F1711" i="14"/>
  <c r="F1712" i="14"/>
  <c r="F1713" i="14"/>
  <c r="F1714" i="14"/>
  <c r="F1715" i="14"/>
  <c r="F1716" i="14"/>
  <c r="F1717" i="14"/>
  <c r="F1718" i="14"/>
  <c r="F1719" i="14"/>
  <c r="F1720" i="14"/>
  <c r="F1721" i="14"/>
  <c r="F1722" i="14"/>
  <c r="F1723" i="14"/>
  <c r="F1724" i="14"/>
  <c r="F1725" i="14"/>
  <c r="F1726" i="14"/>
  <c r="F1727" i="14"/>
  <c r="F1728" i="14"/>
  <c r="F1729" i="14"/>
  <c r="F1730" i="14"/>
  <c r="F1731" i="14"/>
  <c r="F1732" i="14"/>
  <c r="F1733" i="14"/>
  <c r="F1734" i="14"/>
  <c r="F1735" i="14"/>
  <c r="F1736" i="14"/>
  <c r="F1737" i="14"/>
  <c r="F1738" i="14"/>
  <c r="F1739" i="14"/>
  <c r="F1740" i="14"/>
  <c r="F1741" i="14"/>
  <c r="F1742" i="14"/>
  <c r="F1743" i="14"/>
  <c r="F1744" i="14"/>
  <c r="F1745" i="14"/>
  <c r="F1746" i="14"/>
  <c r="F1747" i="14"/>
  <c r="F1748" i="14"/>
  <c r="F1749" i="14"/>
  <c r="F1750" i="14"/>
  <c r="F1751" i="14"/>
  <c r="F1752" i="14"/>
  <c r="F1753" i="14"/>
  <c r="F1754" i="14"/>
  <c r="F1755" i="14"/>
  <c r="F1756" i="14"/>
  <c r="F1757" i="14"/>
  <c r="F1758" i="14"/>
  <c r="F1759" i="14"/>
  <c r="F1760" i="14"/>
  <c r="F1761" i="14"/>
  <c r="F1762" i="14"/>
  <c r="F1763" i="14"/>
  <c r="F1764" i="14"/>
  <c r="F1765" i="14"/>
  <c r="F1766" i="14"/>
  <c r="F1767" i="14"/>
  <c r="F1768" i="14"/>
  <c r="F1769" i="14"/>
  <c r="F1770" i="14"/>
  <c r="F1771" i="14"/>
  <c r="F1772" i="14"/>
  <c r="F1773" i="14"/>
  <c r="F1774" i="14"/>
  <c r="F1775" i="14"/>
  <c r="F1776" i="14"/>
  <c r="F1777" i="14"/>
  <c r="F1778" i="14"/>
  <c r="F1779" i="14"/>
  <c r="F1780" i="14"/>
  <c r="F1781" i="14"/>
  <c r="F1782" i="14"/>
  <c r="F1783" i="14"/>
  <c r="F1784" i="14"/>
  <c r="F1785" i="14"/>
  <c r="F1786" i="14"/>
  <c r="F1787" i="14"/>
  <c r="F1788" i="14"/>
  <c r="F1789" i="14"/>
  <c r="F1790" i="14"/>
  <c r="F1791" i="14"/>
  <c r="F1792" i="14"/>
  <c r="F1793" i="14"/>
  <c r="F1794" i="14"/>
  <c r="F1795" i="14"/>
  <c r="F1796" i="14"/>
  <c r="F1797" i="14"/>
  <c r="F1798" i="14"/>
  <c r="F1799" i="14"/>
  <c r="F1800" i="14"/>
  <c r="F1801" i="14"/>
  <c r="F1802" i="14"/>
  <c r="F1803" i="14"/>
  <c r="F1804" i="14"/>
  <c r="F1805" i="14"/>
  <c r="F1806" i="14"/>
  <c r="F1807" i="14"/>
  <c r="F1808" i="14"/>
  <c r="F1809" i="14"/>
  <c r="F1810" i="14"/>
  <c r="F1811" i="14"/>
  <c r="F1812" i="14"/>
  <c r="F1813" i="14"/>
  <c r="F1814" i="14"/>
  <c r="F1815" i="14"/>
  <c r="F1816" i="14"/>
  <c r="F1817" i="14"/>
  <c r="F1818" i="14"/>
  <c r="F1819" i="14"/>
  <c r="F1820" i="14"/>
  <c r="F1821" i="14"/>
  <c r="F1822" i="14"/>
  <c r="F1823" i="14"/>
  <c r="F1824" i="14"/>
  <c r="F1825" i="14"/>
  <c r="F1826" i="14"/>
  <c r="F1827" i="14"/>
  <c r="F1828" i="14"/>
  <c r="F1829" i="14"/>
  <c r="F1830" i="14"/>
  <c r="F1831" i="14"/>
  <c r="F1832" i="14"/>
  <c r="F1833" i="14"/>
  <c r="F1834" i="14"/>
  <c r="F1835" i="14"/>
  <c r="F1836" i="14"/>
  <c r="F1837" i="14"/>
  <c r="F1838" i="14"/>
  <c r="F1839" i="14"/>
  <c r="F1840" i="14"/>
  <c r="F1841" i="14"/>
  <c r="F1842" i="14"/>
  <c r="F1843" i="14"/>
  <c r="F1844" i="14"/>
  <c r="F1845" i="14"/>
  <c r="F1846" i="14"/>
  <c r="F1847" i="14"/>
  <c r="F1848" i="14"/>
  <c r="F1849" i="14"/>
  <c r="F1850" i="14"/>
  <c r="F1851" i="14"/>
  <c r="F1852" i="14"/>
  <c r="F1853" i="14"/>
  <c r="F1854" i="14"/>
  <c r="F1855" i="14"/>
  <c r="F1856" i="14"/>
  <c r="F1857" i="14"/>
  <c r="F1858" i="14"/>
  <c r="F1859" i="14"/>
  <c r="F1860" i="14"/>
  <c r="F1861" i="14"/>
  <c r="F1862" i="14"/>
  <c r="F1863" i="14"/>
  <c r="F1864" i="14"/>
  <c r="F1865" i="14"/>
  <c r="F1866" i="14"/>
  <c r="F1867" i="14"/>
  <c r="F1868" i="14"/>
  <c r="F1869" i="14"/>
  <c r="F1870" i="14"/>
  <c r="F1871" i="14"/>
  <c r="F1872" i="14"/>
  <c r="F1873" i="14"/>
  <c r="F1874" i="14"/>
  <c r="F1875" i="14"/>
  <c r="F1876" i="14"/>
  <c r="F1877" i="14"/>
  <c r="F1878" i="14"/>
  <c r="F1879" i="14"/>
  <c r="F1880" i="14"/>
  <c r="F1881" i="14"/>
  <c r="F1882" i="14"/>
  <c r="F1883" i="14"/>
  <c r="F1884" i="14"/>
  <c r="F1885" i="14"/>
  <c r="F1886" i="14"/>
  <c r="F1887" i="14"/>
  <c r="F1888" i="14"/>
  <c r="F1889" i="14"/>
  <c r="F1890" i="14"/>
  <c r="F1891" i="14"/>
  <c r="F1892" i="14"/>
  <c r="F1893" i="14"/>
  <c r="F1894" i="14"/>
  <c r="F1895" i="14"/>
  <c r="F1896" i="14"/>
  <c r="F1897" i="14"/>
  <c r="F1898" i="14"/>
  <c r="F1899" i="14"/>
  <c r="F1900" i="14"/>
  <c r="F1901" i="14"/>
  <c r="F1902" i="14"/>
  <c r="F1903" i="14"/>
  <c r="F1904" i="14"/>
  <c r="F1905" i="14"/>
  <c r="F1906" i="14"/>
  <c r="F1907" i="14"/>
  <c r="F1908" i="14"/>
  <c r="F1909" i="14"/>
  <c r="F1910" i="14"/>
  <c r="F1911" i="14"/>
  <c r="F1912" i="14"/>
  <c r="F1913" i="14"/>
  <c r="F1914" i="14"/>
  <c r="F1915" i="14"/>
  <c r="F1916" i="14"/>
  <c r="F1917" i="14"/>
  <c r="F1918" i="14"/>
  <c r="F1919" i="14"/>
  <c r="F1920" i="14"/>
  <c r="F1921" i="14"/>
  <c r="F1922" i="14"/>
  <c r="F1923" i="14"/>
  <c r="F1924" i="14"/>
  <c r="F1925" i="14"/>
  <c r="F1926" i="14"/>
  <c r="F1927" i="14"/>
  <c r="F1928" i="14"/>
  <c r="F1929" i="14"/>
  <c r="F1930" i="14"/>
  <c r="F1931" i="14"/>
  <c r="F1932" i="14"/>
  <c r="F1933" i="14"/>
  <c r="F1934" i="14"/>
  <c r="F1935" i="14"/>
  <c r="F1936" i="14"/>
  <c r="F1937" i="14"/>
  <c r="F1938" i="14"/>
  <c r="F1939" i="14"/>
  <c r="F1940" i="14"/>
  <c r="F1941" i="14"/>
  <c r="F1942" i="14"/>
  <c r="F1943" i="14"/>
  <c r="F1944" i="14"/>
  <c r="F1945" i="14"/>
  <c r="F1946" i="14"/>
  <c r="F1947" i="14"/>
  <c r="F1948" i="14"/>
  <c r="F1949" i="14"/>
  <c r="F1950" i="14"/>
  <c r="F1951" i="14"/>
  <c r="F1952" i="14"/>
  <c r="F1953" i="14"/>
  <c r="F1954" i="14"/>
  <c r="F1955" i="14"/>
  <c r="F1956" i="14"/>
  <c r="F1957" i="14"/>
  <c r="F1958" i="14"/>
  <c r="F1959" i="14"/>
  <c r="F1960" i="14"/>
  <c r="F1961" i="14"/>
  <c r="F1962" i="14"/>
  <c r="F1963" i="14"/>
  <c r="F1964" i="14"/>
  <c r="F1965" i="14"/>
  <c r="F1966" i="14"/>
  <c r="F1967" i="14"/>
  <c r="F1968" i="14"/>
  <c r="F1969" i="14"/>
  <c r="F1970" i="14"/>
  <c r="F1971" i="14"/>
  <c r="F1972" i="14"/>
  <c r="F1973" i="14"/>
  <c r="F1974" i="14"/>
  <c r="F1975" i="14"/>
  <c r="F1976" i="14"/>
  <c r="F1977" i="14"/>
  <c r="F1978" i="14"/>
  <c r="F1979" i="14"/>
  <c r="F1980" i="14"/>
  <c r="F1981" i="14"/>
  <c r="F1982" i="14"/>
  <c r="F1983" i="14"/>
  <c r="F1984" i="14"/>
  <c r="F1985" i="14"/>
  <c r="F1986" i="14"/>
  <c r="F1987" i="14"/>
  <c r="F1988" i="14"/>
  <c r="F1989" i="14"/>
  <c r="F1990" i="14"/>
  <c r="F1991" i="14"/>
  <c r="F1992" i="14"/>
  <c r="F1993" i="14"/>
  <c r="F1994" i="14"/>
  <c r="F1995" i="14"/>
  <c r="F1996" i="14"/>
  <c r="F1997" i="14"/>
  <c r="F1998" i="14"/>
  <c r="F1999" i="14"/>
  <c r="F2000" i="14"/>
  <c r="F2001" i="14"/>
  <c r="F2002" i="14"/>
  <c r="F2003" i="14"/>
  <c r="F2004" i="14"/>
  <c r="F2005" i="14"/>
  <c r="F2006" i="14"/>
  <c r="F2007" i="14"/>
  <c r="F2008" i="14"/>
  <c r="F2009" i="14"/>
  <c r="F2010" i="14"/>
  <c r="F2011" i="14"/>
  <c r="F2012" i="14"/>
  <c r="F2013" i="14"/>
  <c r="F2014" i="14"/>
  <c r="F2015" i="14"/>
  <c r="F2016" i="14"/>
  <c r="F2017" i="14"/>
  <c r="F2018" i="14"/>
  <c r="F2019" i="14"/>
  <c r="F2020" i="14"/>
  <c r="F2021" i="14"/>
  <c r="F2022" i="14"/>
  <c r="F2023" i="14"/>
  <c r="F2024" i="14"/>
  <c r="F2025" i="14"/>
  <c r="F2026" i="14"/>
  <c r="F2027" i="14"/>
  <c r="F2028" i="14"/>
  <c r="F2029" i="14"/>
  <c r="F2030" i="14"/>
  <c r="F2031" i="14"/>
  <c r="F2032" i="14"/>
  <c r="F2033" i="14"/>
  <c r="F2034" i="14"/>
  <c r="F2035" i="14"/>
  <c r="F2036" i="14"/>
  <c r="F2037" i="14"/>
  <c r="F2038" i="14"/>
  <c r="F2039" i="14"/>
  <c r="F2040" i="14"/>
  <c r="F2041" i="14"/>
  <c r="F2042" i="14"/>
  <c r="F2043" i="14"/>
  <c r="F2044" i="14"/>
  <c r="F2045" i="14"/>
  <c r="F2046" i="14"/>
  <c r="F2047" i="14"/>
  <c r="F2048" i="14"/>
  <c r="F2049" i="14"/>
  <c r="F2050" i="14"/>
  <c r="F2051" i="14"/>
  <c r="F2052" i="14"/>
  <c r="F2053" i="14"/>
  <c r="F2054" i="14"/>
  <c r="F2055" i="14"/>
  <c r="F2056" i="14"/>
  <c r="F2057" i="14"/>
  <c r="F2058" i="14"/>
  <c r="F2059" i="14"/>
  <c r="F2060" i="14"/>
  <c r="F2061" i="14"/>
  <c r="F2062" i="14"/>
  <c r="F2063" i="14"/>
  <c r="F2064" i="14"/>
  <c r="F2065" i="14"/>
  <c r="F2066" i="14"/>
  <c r="F2067" i="14"/>
  <c r="F2068" i="14"/>
  <c r="F2069" i="14"/>
  <c r="F2070" i="14"/>
  <c r="F2071" i="14"/>
  <c r="F2072" i="14"/>
  <c r="F2073" i="14"/>
  <c r="F2074" i="14"/>
  <c r="F2075" i="14"/>
  <c r="F2076" i="14"/>
  <c r="F2077" i="14"/>
  <c r="F2078" i="14"/>
  <c r="F2079" i="14"/>
  <c r="F2080" i="14"/>
  <c r="F2081" i="14"/>
  <c r="F2082" i="14"/>
  <c r="F2083" i="14"/>
  <c r="F2084" i="14"/>
  <c r="F2085" i="14"/>
  <c r="F2086" i="14"/>
  <c r="F2087" i="14"/>
  <c r="F2088" i="14"/>
  <c r="F2089" i="14"/>
  <c r="F2090" i="14"/>
  <c r="F2091" i="14"/>
  <c r="F2092" i="14"/>
  <c r="F2093" i="14"/>
  <c r="F2094" i="14"/>
  <c r="F2095" i="14"/>
  <c r="F2096" i="14"/>
  <c r="F2097" i="14"/>
  <c r="F2098" i="14"/>
  <c r="F2099" i="14"/>
  <c r="F2100" i="14"/>
  <c r="F2101" i="14"/>
  <c r="F2102" i="14"/>
  <c r="F2103" i="14"/>
  <c r="F2104" i="14"/>
  <c r="F2105" i="14"/>
  <c r="F2106" i="14"/>
  <c r="F2107" i="14"/>
  <c r="F2108" i="14"/>
  <c r="F2109" i="14"/>
  <c r="F2110" i="14"/>
  <c r="F2111" i="14"/>
  <c r="F2112" i="14"/>
  <c r="F2113" i="14"/>
  <c r="F2114" i="14"/>
  <c r="F2115" i="14"/>
  <c r="F2116" i="14"/>
  <c r="F2117" i="14"/>
  <c r="F2118" i="14"/>
  <c r="F2119" i="14"/>
  <c r="F2120" i="14"/>
  <c r="F2121" i="14"/>
  <c r="F2122" i="14"/>
  <c r="F2123" i="14"/>
  <c r="F2124" i="14"/>
  <c r="F2125" i="14"/>
  <c r="F2126" i="14"/>
  <c r="F2127" i="14"/>
  <c r="F2128" i="14"/>
  <c r="F2129" i="14"/>
  <c r="F2130" i="14"/>
  <c r="F2131" i="14"/>
  <c r="F2132" i="14"/>
  <c r="F2133" i="14"/>
  <c r="F2134" i="14"/>
  <c r="F2135" i="14"/>
  <c r="F2136" i="14"/>
  <c r="F2137" i="14"/>
  <c r="F2138" i="14"/>
  <c r="F2139" i="14"/>
  <c r="F2140" i="14"/>
  <c r="F2141" i="14"/>
  <c r="F2142" i="14"/>
  <c r="F2143" i="14"/>
  <c r="F2144" i="14"/>
  <c r="F2145" i="14"/>
  <c r="F2146" i="14"/>
  <c r="F2147" i="14"/>
  <c r="F2148" i="14"/>
  <c r="F2149" i="14"/>
  <c r="F2150" i="14"/>
  <c r="F2151" i="14"/>
  <c r="F2152" i="14"/>
  <c r="F2153" i="14"/>
  <c r="F2154" i="14"/>
  <c r="F2155" i="14"/>
  <c r="F2156" i="14"/>
  <c r="F2157" i="14"/>
  <c r="F2158" i="14"/>
  <c r="F2159" i="14"/>
  <c r="F2160" i="14"/>
  <c r="F2161" i="14"/>
  <c r="F2162" i="14"/>
  <c r="F2163" i="14"/>
  <c r="F2164" i="14"/>
  <c r="F2165" i="14"/>
  <c r="F2166" i="14"/>
  <c r="F2167" i="14"/>
  <c r="F2168" i="14"/>
  <c r="F2169" i="14"/>
  <c r="F2170" i="14"/>
  <c r="F2171" i="14"/>
  <c r="F2172" i="14"/>
  <c r="F2173" i="14"/>
  <c r="F2174" i="14"/>
  <c r="F2175" i="14"/>
  <c r="F2176" i="14"/>
  <c r="F2177" i="14"/>
  <c r="F2178" i="14"/>
  <c r="F2179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  <c r="B1003" i="14"/>
  <c r="B1004" i="14"/>
  <c r="B1005" i="14"/>
  <c r="B1006" i="14"/>
  <c r="B1007" i="14"/>
  <c r="B1008" i="14"/>
  <c r="B1009" i="14"/>
  <c r="B1010" i="14"/>
  <c r="B1011" i="14"/>
  <c r="B1012" i="14"/>
  <c r="B1013" i="14"/>
  <c r="B1014" i="14"/>
  <c r="B1015" i="14"/>
  <c r="B1016" i="14"/>
  <c r="B1017" i="14"/>
  <c r="B1018" i="14"/>
  <c r="B1019" i="14"/>
  <c r="B1020" i="14"/>
  <c r="B1021" i="14"/>
  <c r="B1022" i="14"/>
  <c r="B1023" i="14"/>
  <c r="B1024" i="14"/>
  <c r="B1025" i="14"/>
  <c r="B1026" i="14"/>
  <c r="B1027" i="14"/>
  <c r="B1028" i="14"/>
  <c r="B1029" i="14"/>
  <c r="B1030" i="14"/>
  <c r="B1031" i="14"/>
  <c r="B1032" i="14"/>
  <c r="B1033" i="14"/>
  <c r="B1034" i="14"/>
  <c r="B1035" i="14"/>
  <c r="B1036" i="14"/>
  <c r="B1037" i="14"/>
  <c r="B1038" i="14"/>
  <c r="B1039" i="14"/>
  <c r="B1040" i="14"/>
  <c r="B1041" i="14"/>
  <c r="B1042" i="14"/>
  <c r="B1043" i="14"/>
  <c r="B1044" i="14"/>
  <c r="B1045" i="14"/>
  <c r="B1046" i="14"/>
  <c r="B1047" i="14"/>
  <c r="B1048" i="14"/>
  <c r="B1049" i="14"/>
  <c r="B1050" i="14"/>
  <c r="B1051" i="14"/>
  <c r="B1052" i="14"/>
  <c r="B1053" i="14"/>
  <c r="B1054" i="14"/>
  <c r="B1055" i="14"/>
  <c r="B1056" i="14"/>
  <c r="B1057" i="14"/>
  <c r="B1058" i="14"/>
  <c r="B1059" i="14"/>
  <c r="B1060" i="14"/>
  <c r="B1061" i="14"/>
  <c r="B1062" i="14"/>
  <c r="B1063" i="14"/>
  <c r="B1064" i="14"/>
  <c r="B1065" i="14"/>
  <c r="B1066" i="14"/>
  <c r="B1067" i="14"/>
  <c r="B1068" i="14"/>
  <c r="B1069" i="14"/>
  <c r="B1070" i="14"/>
  <c r="B1071" i="14"/>
  <c r="B1072" i="14"/>
  <c r="B1073" i="14"/>
  <c r="B1074" i="14"/>
  <c r="B1075" i="14"/>
  <c r="B1076" i="14"/>
  <c r="B1077" i="14"/>
  <c r="B1078" i="14"/>
  <c r="B1079" i="14"/>
  <c r="B1080" i="14"/>
  <c r="B1081" i="14"/>
  <c r="B1082" i="14"/>
  <c r="B1083" i="14"/>
  <c r="B1084" i="14"/>
  <c r="B1085" i="14"/>
  <c r="B1086" i="14"/>
  <c r="B1087" i="14"/>
  <c r="B1088" i="14"/>
  <c r="B1089" i="14"/>
  <c r="B1090" i="14"/>
  <c r="B1091" i="14"/>
  <c r="B1092" i="14"/>
  <c r="B1093" i="14"/>
  <c r="B1094" i="14"/>
  <c r="B1095" i="14"/>
  <c r="B1096" i="14"/>
  <c r="B1097" i="14"/>
  <c r="B1098" i="14"/>
  <c r="B1099" i="14"/>
  <c r="B1100" i="14"/>
  <c r="B1101" i="14"/>
  <c r="B1102" i="14"/>
  <c r="B1103" i="14"/>
  <c r="B1104" i="14"/>
  <c r="B1105" i="14"/>
  <c r="B1106" i="14"/>
  <c r="B1107" i="14"/>
  <c r="B1108" i="14"/>
  <c r="B1109" i="14"/>
  <c r="B1110" i="14"/>
  <c r="B1111" i="14"/>
  <c r="B1112" i="14"/>
  <c r="B1113" i="14"/>
  <c r="B1114" i="14"/>
  <c r="B1115" i="14"/>
  <c r="B1116" i="14"/>
  <c r="B1117" i="14"/>
  <c r="B1118" i="14"/>
  <c r="B1119" i="14"/>
  <c r="B1120" i="14"/>
  <c r="B1121" i="14"/>
  <c r="B1122" i="14"/>
  <c r="B1123" i="14"/>
  <c r="B1124" i="14"/>
  <c r="B1125" i="14"/>
  <c r="B1126" i="14"/>
  <c r="B1127" i="14"/>
  <c r="B1128" i="14"/>
  <c r="B1129" i="14"/>
  <c r="B1130" i="14"/>
  <c r="B1131" i="14"/>
  <c r="B1132" i="14"/>
  <c r="B1133" i="14"/>
  <c r="B1134" i="14"/>
  <c r="B1135" i="14"/>
  <c r="B1136" i="14"/>
  <c r="B1137" i="14"/>
  <c r="B1138" i="14"/>
  <c r="B1139" i="14"/>
  <c r="B1140" i="14"/>
  <c r="B1141" i="14"/>
  <c r="B1142" i="14"/>
  <c r="B1143" i="14"/>
  <c r="B1144" i="14"/>
  <c r="B1145" i="14"/>
  <c r="B1146" i="14"/>
  <c r="B1147" i="14"/>
  <c r="B1148" i="14"/>
  <c r="B1149" i="14"/>
  <c r="B1150" i="14"/>
  <c r="B1151" i="14"/>
  <c r="B1152" i="14"/>
  <c r="B1153" i="14"/>
  <c r="B1154" i="14"/>
  <c r="B1155" i="14"/>
  <c r="B1156" i="14"/>
  <c r="B1157" i="14"/>
  <c r="B1158" i="14"/>
  <c r="B1159" i="14"/>
  <c r="B1160" i="14"/>
  <c r="B1161" i="14"/>
  <c r="B1162" i="14"/>
  <c r="B1163" i="14"/>
  <c r="B1164" i="14"/>
  <c r="B1165" i="14"/>
  <c r="B1166" i="14"/>
  <c r="B1167" i="14"/>
  <c r="B1168" i="14"/>
  <c r="B1169" i="14"/>
  <c r="B1170" i="14"/>
  <c r="B1171" i="14"/>
  <c r="B1172" i="14"/>
  <c r="B1173" i="14"/>
  <c r="B1174" i="14"/>
  <c r="B1175" i="14"/>
  <c r="B1176" i="14"/>
  <c r="B1177" i="14"/>
  <c r="B1178" i="14"/>
  <c r="B1179" i="14"/>
  <c r="B1180" i="14"/>
  <c r="B1181" i="14"/>
  <c r="B1182" i="14"/>
  <c r="B1183" i="14"/>
  <c r="B1184" i="14"/>
  <c r="B1185" i="14"/>
  <c r="B1186" i="14"/>
  <c r="B1187" i="14"/>
  <c r="B1188" i="14"/>
  <c r="B1189" i="14"/>
  <c r="B1190" i="14"/>
  <c r="B1191" i="14"/>
  <c r="B1192" i="14"/>
  <c r="B1193" i="14"/>
  <c r="B1194" i="14"/>
  <c r="B1195" i="14"/>
  <c r="B1196" i="14"/>
  <c r="B1197" i="14"/>
  <c r="B1198" i="14"/>
  <c r="B1199" i="14"/>
  <c r="B1200" i="14"/>
  <c r="B1201" i="14"/>
  <c r="B1202" i="14"/>
  <c r="B1203" i="14"/>
  <c r="B1204" i="14"/>
  <c r="B1205" i="14"/>
  <c r="B1206" i="14"/>
  <c r="B1207" i="14"/>
  <c r="B1208" i="14"/>
  <c r="B1209" i="14"/>
  <c r="B1210" i="14"/>
  <c r="B1211" i="14"/>
  <c r="B1212" i="14"/>
  <c r="B1213" i="14"/>
  <c r="B1214" i="14"/>
  <c r="B1215" i="14"/>
  <c r="B1216" i="14"/>
  <c r="B1217" i="14"/>
  <c r="B1218" i="14"/>
  <c r="B1219" i="14"/>
  <c r="B1220" i="14"/>
  <c r="B1221" i="14"/>
  <c r="B1222" i="14"/>
  <c r="B1223" i="14"/>
  <c r="B1224" i="14"/>
  <c r="B1225" i="14"/>
  <c r="B1226" i="14"/>
  <c r="B1227" i="14"/>
  <c r="B1228" i="14"/>
  <c r="B1229" i="14"/>
  <c r="B1230" i="14"/>
  <c r="B1231" i="14"/>
  <c r="B1232" i="14"/>
  <c r="B1233" i="14"/>
  <c r="B1234" i="14"/>
  <c r="B1235" i="14"/>
  <c r="B1236" i="14"/>
  <c r="B1237" i="14"/>
  <c r="B1238" i="14"/>
  <c r="B1239" i="14"/>
  <c r="B1240" i="14"/>
  <c r="B1241" i="14"/>
  <c r="B1242" i="14"/>
  <c r="B1243" i="14"/>
  <c r="B1244" i="14"/>
  <c r="B1245" i="14"/>
  <c r="B1246" i="14"/>
  <c r="B1247" i="14"/>
  <c r="B1248" i="14"/>
  <c r="B1249" i="14"/>
  <c r="B1250" i="14"/>
  <c r="B1251" i="14"/>
  <c r="B1252" i="14"/>
  <c r="B1253" i="14"/>
  <c r="B1254" i="14"/>
  <c r="B1255" i="14"/>
  <c r="B1256" i="14"/>
  <c r="B1257" i="14"/>
  <c r="B1258" i="14"/>
  <c r="B1259" i="14"/>
  <c r="B1260" i="14"/>
  <c r="B1261" i="14"/>
  <c r="B1262" i="14"/>
  <c r="B1263" i="14"/>
  <c r="B1264" i="14"/>
  <c r="B1265" i="14"/>
  <c r="B1266" i="14"/>
  <c r="B1267" i="14"/>
  <c r="B1268" i="14"/>
  <c r="B1269" i="14"/>
  <c r="B1270" i="14"/>
  <c r="B1271" i="14"/>
  <c r="B1272" i="14"/>
  <c r="B1273" i="14"/>
  <c r="B1274" i="14"/>
  <c r="B1275" i="14"/>
  <c r="B1276" i="14"/>
  <c r="B1277" i="14"/>
  <c r="B1278" i="14"/>
  <c r="B1279" i="14"/>
  <c r="B1280" i="14"/>
  <c r="B1281" i="14"/>
  <c r="B1282" i="14"/>
  <c r="B1283" i="14"/>
  <c r="B1284" i="14"/>
  <c r="B1285" i="14"/>
  <c r="B1286" i="14"/>
  <c r="B1287" i="14"/>
  <c r="B1288" i="14"/>
  <c r="B1289" i="14"/>
  <c r="B1290" i="14"/>
  <c r="B1291" i="14"/>
  <c r="B1292" i="14"/>
  <c r="B1293" i="14"/>
  <c r="B1294" i="14"/>
  <c r="B1295" i="14"/>
  <c r="B1296" i="14"/>
  <c r="B1297" i="14"/>
  <c r="B1298" i="14"/>
  <c r="B1299" i="14"/>
  <c r="B1300" i="14"/>
  <c r="B1301" i="14"/>
  <c r="B1302" i="14"/>
  <c r="B1303" i="14"/>
  <c r="B1304" i="14"/>
  <c r="B1305" i="14"/>
  <c r="B1306" i="14"/>
  <c r="B1307" i="14"/>
  <c r="B1308" i="14"/>
  <c r="B1309" i="14"/>
  <c r="B1310" i="14"/>
  <c r="B1311" i="14"/>
  <c r="B1312" i="14"/>
  <c r="B1313" i="14"/>
  <c r="B1314" i="14"/>
  <c r="B1315" i="14"/>
  <c r="B1316" i="14"/>
  <c r="B1317" i="14"/>
  <c r="B1318" i="14"/>
  <c r="B1319" i="14"/>
  <c r="B1320" i="14"/>
  <c r="B1321" i="14"/>
  <c r="B1322" i="14"/>
  <c r="B1323" i="14"/>
  <c r="B1324" i="14"/>
  <c r="B1325" i="14"/>
  <c r="B1326" i="14"/>
  <c r="B1327" i="14"/>
  <c r="B1328" i="14"/>
  <c r="B1329" i="14"/>
  <c r="B1330" i="14"/>
  <c r="B1331" i="14"/>
  <c r="B1332" i="14"/>
  <c r="B1333" i="14"/>
  <c r="B1334" i="14"/>
  <c r="B1335" i="14"/>
  <c r="B1336" i="14"/>
  <c r="B1337" i="14"/>
  <c r="B1338" i="14"/>
  <c r="B1339" i="14"/>
  <c r="B1340" i="14"/>
  <c r="B1341" i="14"/>
  <c r="B1342" i="14"/>
  <c r="B1343" i="14"/>
  <c r="B1344" i="14"/>
  <c r="B1345" i="14"/>
  <c r="B1346" i="14"/>
  <c r="B1347" i="14"/>
  <c r="B1348" i="14"/>
  <c r="B1349" i="14"/>
  <c r="B1350" i="14"/>
  <c r="B1351" i="14"/>
  <c r="B1352" i="14"/>
  <c r="B1353" i="14"/>
  <c r="B1354" i="14"/>
  <c r="B1355" i="14"/>
  <c r="B1356" i="14"/>
  <c r="B1357" i="14"/>
  <c r="B1358" i="14"/>
  <c r="B1359" i="14"/>
  <c r="B1360" i="14"/>
  <c r="B1361" i="14"/>
  <c r="B1362" i="14"/>
  <c r="B1363" i="14"/>
  <c r="B1364" i="14"/>
  <c r="B1365" i="14"/>
  <c r="B1366" i="14"/>
  <c r="B1367" i="14"/>
  <c r="B1368" i="14"/>
  <c r="B1369" i="14"/>
  <c r="B1370" i="14"/>
  <c r="B1371" i="14"/>
  <c r="B1372" i="14"/>
  <c r="B1373" i="14"/>
  <c r="B1374" i="14"/>
  <c r="B1375" i="14"/>
  <c r="B1376" i="14"/>
  <c r="B1377" i="14"/>
  <c r="B1378" i="14"/>
  <c r="B1379" i="14"/>
  <c r="B1380" i="14"/>
  <c r="B1381" i="14"/>
  <c r="B1382" i="14"/>
  <c r="B1383" i="14"/>
  <c r="B1384" i="14"/>
  <c r="B1385" i="14"/>
  <c r="B1386" i="14"/>
  <c r="B1387" i="14"/>
  <c r="B1388" i="14"/>
  <c r="B1389" i="14"/>
  <c r="B1390" i="14"/>
  <c r="B1391" i="14"/>
  <c r="B1392" i="14"/>
  <c r="B1393" i="14"/>
  <c r="B1394" i="14"/>
  <c r="B1395" i="14"/>
  <c r="B1396" i="14"/>
  <c r="B1397" i="14"/>
  <c r="B1398" i="14"/>
  <c r="B1399" i="14"/>
  <c r="B1400" i="14"/>
  <c r="B1401" i="14"/>
  <c r="B1402" i="14"/>
  <c r="B1403" i="14"/>
  <c r="B1404" i="14"/>
  <c r="B1405" i="14"/>
  <c r="B1406" i="14"/>
  <c r="B1407" i="14"/>
  <c r="B1408" i="14"/>
  <c r="B1409" i="14"/>
  <c r="B1410" i="14"/>
  <c r="B1411" i="14"/>
  <c r="B1412" i="14"/>
  <c r="B1413" i="14"/>
  <c r="B1414" i="14"/>
  <c r="B1415" i="14"/>
  <c r="B1416" i="14"/>
  <c r="B1417" i="14"/>
  <c r="B1418" i="14"/>
  <c r="B1419" i="14"/>
  <c r="B1420" i="14"/>
  <c r="B1421" i="14"/>
  <c r="B1422" i="14"/>
  <c r="B1423" i="14"/>
  <c r="B1424" i="14"/>
  <c r="B1425" i="14"/>
  <c r="B1426" i="14"/>
  <c r="B1427" i="14"/>
  <c r="B1428" i="14"/>
  <c r="B1429" i="14"/>
  <c r="B1430" i="14"/>
  <c r="B1431" i="14"/>
  <c r="B1432" i="14"/>
  <c r="B1433" i="14"/>
  <c r="B1434" i="14"/>
  <c r="B1435" i="14"/>
  <c r="B1436" i="14"/>
  <c r="B1437" i="14"/>
  <c r="B1438" i="14"/>
  <c r="B1439" i="14"/>
  <c r="B1440" i="14"/>
  <c r="B1441" i="14"/>
  <c r="B1442" i="14"/>
  <c r="B1443" i="14"/>
  <c r="B1444" i="14"/>
  <c r="B1445" i="14"/>
  <c r="B1446" i="14"/>
  <c r="B1447" i="14"/>
  <c r="B1448" i="14"/>
  <c r="B1449" i="14"/>
  <c r="B1450" i="14"/>
  <c r="B1451" i="14"/>
  <c r="B1452" i="14"/>
  <c r="B1453" i="14"/>
  <c r="B1454" i="14"/>
  <c r="B1455" i="14"/>
  <c r="B1456" i="14"/>
  <c r="B1457" i="14"/>
  <c r="B1458" i="14"/>
  <c r="B1459" i="14"/>
  <c r="B1460" i="14"/>
  <c r="B1461" i="14"/>
  <c r="B1462" i="14"/>
  <c r="B1463" i="14"/>
  <c r="B1464" i="14"/>
  <c r="B1465" i="14"/>
  <c r="B1466" i="14"/>
  <c r="B1467" i="14"/>
  <c r="B1468" i="14"/>
  <c r="B1469" i="14"/>
  <c r="B1470" i="14"/>
  <c r="B1471" i="14"/>
  <c r="B1472" i="14"/>
  <c r="B1473" i="14"/>
  <c r="B1474" i="14"/>
  <c r="B1475" i="14"/>
  <c r="B1476" i="14"/>
  <c r="B1477" i="14"/>
  <c r="B1478" i="14"/>
  <c r="B1479" i="14"/>
  <c r="B1480" i="14"/>
  <c r="B1481" i="14"/>
  <c r="B1482" i="14"/>
  <c r="B1483" i="14"/>
  <c r="B1484" i="14"/>
  <c r="B1485" i="14"/>
  <c r="B1486" i="14"/>
  <c r="B1487" i="14"/>
  <c r="B1488" i="14"/>
  <c r="B1489" i="14"/>
  <c r="B1490" i="14"/>
  <c r="B1491" i="14"/>
  <c r="B1492" i="14"/>
  <c r="B1493" i="14"/>
  <c r="B1494" i="14"/>
  <c r="B1495" i="14"/>
  <c r="B1496" i="14"/>
  <c r="B1497" i="14"/>
  <c r="B1498" i="14"/>
  <c r="B1499" i="14"/>
  <c r="B1500" i="14"/>
  <c r="B1501" i="14"/>
  <c r="B1502" i="14"/>
  <c r="B1503" i="14"/>
  <c r="B1504" i="14"/>
  <c r="B1505" i="14"/>
  <c r="B1506" i="14"/>
  <c r="B1507" i="14"/>
  <c r="B1508" i="14"/>
  <c r="B1509" i="14"/>
  <c r="B1510" i="14"/>
  <c r="B1511" i="14"/>
  <c r="B1512" i="14"/>
  <c r="B1513" i="14"/>
  <c r="B1514" i="14"/>
  <c r="B1515" i="14"/>
  <c r="B1516" i="14"/>
  <c r="B1517" i="14"/>
  <c r="B1518" i="14"/>
  <c r="B1519" i="14"/>
  <c r="B1520" i="14"/>
  <c r="B1521" i="14"/>
  <c r="B1522" i="14"/>
  <c r="B1523" i="14"/>
  <c r="B1524" i="14"/>
  <c r="B1525" i="14"/>
  <c r="B1526" i="14"/>
  <c r="B1527" i="14"/>
  <c r="B1528" i="14"/>
  <c r="B1529" i="14"/>
  <c r="B1530" i="14"/>
  <c r="B1531" i="14"/>
  <c r="B1532" i="14"/>
  <c r="B1533" i="14"/>
  <c r="B1534" i="14"/>
  <c r="B1535" i="14"/>
  <c r="B1536" i="14"/>
  <c r="B1537" i="14"/>
  <c r="B1538" i="14"/>
  <c r="B1539" i="14"/>
  <c r="B1540" i="14"/>
  <c r="B1541" i="14"/>
  <c r="B1542" i="14"/>
  <c r="B1543" i="14"/>
  <c r="B1544" i="14"/>
  <c r="B1545" i="14"/>
  <c r="B1546" i="14"/>
  <c r="B1547" i="14"/>
  <c r="B1548" i="14"/>
  <c r="B1549" i="14"/>
  <c r="B1550" i="14"/>
  <c r="B1551" i="14"/>
  <c r="B1552" i="14"/>
  <c r="B1553" i="14"/>
  <c r="B1554" i="14"/>
  <c r="B1555" i="14"/>
  <c r="B1556" i="14"/>
  <c r="B1557" i="14"/>
  <c r="B1558" i="14"/>
  <c r="B1559" i="14"/>
  <c r="B1560" i="14"/>
  <c r="B1561" i="14"/>
  <c r="B1562" i="14"/>
  <c r="B1563" i="14"/>
  <c r="B1564" i="14"/>
  <c r="B1565" i="14"/>
  <c r="B1566" i="14"/>
  <c r="B1567" i="14"/>
  <c r="B1568" i="14"/>
  <c r="B1569" i="14"/>
  <c r="B1570" i="14"/>
  <c r="B1571" i="14"/>
  <c r="B1572" i="14"/>
  <c r="B1573" i="14"/>
  <c r="B1574" i="14"/>
  <c r="B1575" i="14"/>
  <c r="B1576" i="14"/>
  <c r="B1577" i="14"/>
  <c r="B1578" i="14"/>
  <c r="B1579" i="14"/>
  <c r="B1580" i="14"/>
  <c r="B1581" i="14"/>
  <c r="B1582" i="14"/>
  <c r="B1583" i="14"/>
  <c r="B1584" i="14"/>
  <c r="B1585" i="14"/>
  <c r="B1586" i="14"/>
  <c r="B1587" i="14"/>
  <c r="B1588" i="14"/>
  <c r="B1589" i="14"/>
  <c r="B1590" i="14"/>
  <c r="B1591" i="14"/>
  <c r="B1592" i="14"/>
  <c r="B1593" i="14"/>
  <c r="B1594" i="14"/>
  <c r="B1595" i="14"/>
  <c r="B1596" i="14"/>
  <c r="B1597" i="14"/>
  <c r="B1598" i="14"/>
  <c r="B1599" i="14"/>
  <c r="B1600" i="14"/>
  <c r="B1601" i="14"/>
  <c r="B1602" i="14"/>
  <c r="B1603" i="14"/>
  <c r="B1604" i="14"/>
  <c r="B1605" i="14"/>
  <c r="B1606" i="14"/>
  <c r="B1607" i="14"/>
  <c r="B1608" i="14"/>
  <c r="B1609" i="14"/>
  <c r="B1610" i="14"/>
  <c r="B1611" i="14"/>
  <c r="B1612" i="14"/>
  <c r="B1613" i="14"/>
  <c r="B1614" i="14"/>
  <c r="B1615" i="14"/>
  <c r="B1616" i="14"/>
  <c r="B1617" i="14"/>
  <c r="B1618" i="14"/>
  <c r="B1619" i="14"/>
  <c r="B1620" i="14"/>
  <c r="B1621" i="14"/>
  <c r="B1622" i="14"/>
  <c r="B1623" i="14"/>
  <c r="B1624" i="14"/>
  <c r="B1625" i="14"/>
  <c r="B1626" i="14"/>
  <c r="B1627" i="14"/>
  <c r="B1628" i="14"/>
  <c r="B1629" i="14"/>
  <c r="B1630" i="14"/>
  <c r="B1631" i="14"/>
  <c r="B1632" i="14"/>
  <c r="B1633" i="14"/>
  <c r="B1634" i="14"/>
  <c r="B1635" i="14"/>
  <c r="B1636" i="14"/>
  <c r="B1637" i="14"/>
  <c r="B1638" i="14"/>
  <c r="B1639" i="14"/>
  <c r="B1640" i="14"/>
  <c r="B1641" i="14"/>
  <c r="B1642" i="14"/>
  <c r="B1643" i="14"/>
  <c r="B1644" i="14"/>
  <c r="B1645" i="14"/>
  <c r="B1646" i="14"/>
  <c r="B1647" i="14"/>
  <c r="B1648" i="14"/>
  <c r="B1649" i="14"/>
  <c r="B1650" i="14"/>
  <c r="B1651" i="14"/>
  <c r="B1652" i="14"/>
  <c r="B1653" i="14"/>
  <c r="B1654" i="14"/>
  <c r="B1655" i="14"/>
  <c r="B1656" i="14"/>
  <c r="B1657" i="14"/>
  <c r="B1658" i="14"/>
  <c r="B1659" i="14"/>
  <c r="B1660" i="14"/>
  <c r="B1661" i="14"/>
  <c r="B1662" i="14"/>
  <c r="B1663" i="14"/>
  <c r="B1664" i="14"/>
  <c r="B1665" i="14"/>
  <c r="B1666" i="14"/>
  <c r="B1667" i="14"/>
  <c r="B1668" i="14"/>
  <c r="B1669" i="14"/>
  <c r="B1670" i="14"/>
  <c r="B1671" i="14"/>
  <c r="B1672" i="14"/>
  <c r="B1673" i="14"/>
  <c r="B1674" i="14"/>
  <c r="B1675" i="14"/>
  <c r="B1676" i="14"/>
  <c r="B1677" i="14"/>
  <c r="B1678" i="14"/>
  <c r="B1679" i="14"/>
  <c r="B1680" i="14"/>
  <c r="B1681" i="14"/>
  <c r="B1682" i="14"/>
  <c r="B1683" i="14"/>
  <c r="B1684" i="14"/>
  <c r="B1685" i="14"/>
  <c r="B1686" i="14"/>
  <c r="B1687" i="14"/>
  <c r="B1688" i="14"/>
  <c r="B1689" i="14"/>
  <c r="B1690" i="14"/>
  <c r="B1691" i="14"/>
  <c r="B1692" i="14"/>
  <c r="B1693" i="14"/>
  <c r="B1694" i="14"/>
  <c r="B1695" i="14"/>
  <c r="B1696" i="14"/>
  <c r="B1697" i="14"/>
  <c r="B1698" i="14"/>
  <c r="B1699" i="14"/>
  <c r="B1700" i="14"/>
  <c r="B1701" i="14"/>
  <c r="B1702" i="14"/>
  <c r="B1703" i="14"/>
  <c r="B1704" i="14"/>
  <c r="B1705" i="14"/>
  <c r="B1706" i="14"/>
  <c r="B1707" i="14"/>
  <c r="B1708" i="14"/>
  <c r="B1709" i="14"/>
  <c r="B1710" i="14"/>
  <c r="B1711" i="14"/>
  <c r="B1712" i="14"/>
  <c r="B1713" i="14"/>
  <c r="B1714" i="14"/>
  <c r="B1715" i="14"/>
  <c r="B1716" i="14"/>
  <c r="B1717" i="14"/>
  <c r="B1718" i="14"/>
  <c r="B1719" i="14"/>
  <c r="B1720" i="14"/>
  <c r="B1721" i="14"/>
  <c r="B1722" i="14"/>
  <c r="B1723" i="14"/>
  <c r="B1724" i="14"/>
  <c r="B1725" i="14"/>
  <c r="B1726" i="14"/>
  <c r="B1727" i="14"/>
  <c r="B1728" i="14"/>
  <c r="B1729" i="14"/>
  <c r="B1730" i="14"/>
  <c r="B1731" i="14"/>
  <c r="B1732" i="14"/>
  <c r="B1733" i="14"/>
  <c r="B1734" i="14"/>
  <c r="B1735" i="14"/>
  <c r="B1736" i="14"/>
  <c r="B1737" i="14"/>
  <c r="B1738" i="14"/>
  <c r="B1739" i="14"/>
  <c r="B1740" i="14"/>
  <c r="B1741" i="14"/>
  <c r="B1742" i="14"/>
  <c r="B1743" i="14"/>
  <c r="B1744" i="14"/>
  <c r="B1745" i="14"/>
  <c r="B1746" i="14"/>
  <c r="B1747" i="14"/>
  <c r="B1748" i="14"/>
  <c r="B1749" i="14"/>
  <c r="B1750" i="14"/>
  <c r="B1751" i="14"/>
  <c r="B1752" i="14"/>
  <c r="B1753" i="14"/>
  <c r="B1754" i="14"/>
  <c r="B1755" i="14"/>
  <c r="B1756" i="14"/>
  <c r="B1757" i="14"/>
  <c r="B1758" i="14"/>
  <c r="B1759" i="14"/>
  <c r="B1760" i="14"/>
  <c r="B1761" i="14"/>
  <c r="B1762" i="14"/>
  <c r="B1763" i="14"/>
  <c r="B1764" i="14"/>
  <c r="B1765" i="14"/>
  <c r="B1766" i="14"/>
  <c r="B1767" i="14"/>
  <c r="B1768" i="14"/>
  <c r="B1769" i="14"/>
  <c r="B1770" i="14"/>
  <c r="B1771" i="14"/>
  <c r="B1772" i="14"/>
  <c r="B1773" i="14"/>
  <c r="B1774" i="14"/>
  <c r="B1775" i="14"/>
  <c r="B1776" i="14"/>
  <c r="B1777" i="14"/>
  <c r="B1778" i="14"/>
  <c r="B1779" i="14"/>
  <c r="B1780" i="14"/>
  <c r="B1781" i="14"/>
  <c r="B1782" i="14"/>
  <c r="B1783" i="14"/>
  <c r="B1784" i="14"/>
  <c r="B1785" i="14"/>
  <c r="B1786" i="14"/>
  <c r="B1787" i="14"/>
  <c r="B1788" i="14"/>
  <c r="B1789" i="14"/>
  <c r="B1790" i="14"/>
  <c r="B1791" i="14"/>
  <c r="B1792" i="14"/>
  <c r="B1793" i="14"/>
  <c r="B1794" i="14"/>
  <c r="B1795" i="14"/>
  <c r="B1796" i="14"/>
  <c r="B1797" i="14"/>
  <c r="B1798" i="14"/>
  <c r="B1799" i="14"/>
  <c r="B1800" i="14"/>
  <c r="B1801" i="14"/>
  <c r="B1802" i="14"/>
  <c r="B1803" i="14"/>
  <c r="B1804" i="14"/>
  <c r="B1805" i="14"/>
  <c r="B1806" i="14"/>
  <c r="B1807" i="14"/>
  <c r="B1808" i="14"/>
  <c r="B1809" i="14"/>
  <c r="B1810" i="14"/>
  <c r="B1811" i="14"/>
  <c r="B1812" i="14"/>
  <c r="B1813" i="14"/>
  <c r="B1814" i="14"/>
  <c r="B1815" i="14"/>
  <c r="B1816" i="14"/>
  <c r="B1817" i="14"/>
  <c r="B1818" i="14"/>
  <c r="B1819" i="14"/>
  <c r="B1820" i="14"/>
  <c r="B1821" i="14"/>
  <c r="B1822" i="14"/>
  <c r="B1823" i="14"/>
  <c r="B1824" i="14"/>
  <c r="B1825" i="14"/>
  <c r="B1826" i="14"/>
  <c r="B1827" i="14"/>
  <c r="B1828" i="14"/>
  <c r="B1829" i="14"/>
  <c r="B1830" i="14"/>
  <c r="B1831" i="14"/>
  <c r="B1832" i="14"/>
  <c r="B1833" i="14"/>
  <c r="B1834" i="14"/>
  <c r="B1835" i="14"/>
  <c r="B1836" i="14"/>
  <c r="B1837" i="14"/>
  <c r="B1838" i="14"/>
  <c r="B1839" i="14"/>
  <c r="B1840" i="14"/>
  <c r="B1841" i="14"/>
  <c r="B1842" i="14"/>
  <c r="B1843" i="14"/>
  <c r="B1844" i="14"/>
  <c r="B1845" i="14"/>
  <c r="B1846" i="14"/>
  <c r="B1847" i="14"/>
  <c r="B1848" i="14"/>
  <c r="B1849" i="14"/>
  <c r="B1850" i="14"/>
  <c r="B1851" i="14"/>
  <c r="B1852" i="14"/>
  <c r="B1853" i="14"/>
  <c r="B1854" i="14"/>
  <c r="B1855" i="14"/>
  <c r="B1856" i="14"/>
  <c r="B1857" i="14"/>
  <c r="B1858" i="14"/>
  <c r="B1859" i="14"/>
  <c r="B1860" i="14"/>
  <c r="B1861" i="14"/>
  <c r="B1862" i="14"/>
  <c r="B1863" i="14"/>
  <c r="B1864" i="14"/>
  <c r="B1865" i="14"/>
  <c r="B1866" i="14"/>
  <c r="B1867" i="14"/>
  <c r="B1868" i="14"/>
  <c r="B1869" i="14"/>
  <c r="B1870" i="14"/>
  <c r="B1871" i="14"/>
  <c r="B1872" i="14"/>
  <c r="B1873" i="14"/>
  <c r="B1874" i="14"/>
  <c r="B1875" i="14"/>
  <c r="B1876" i="14"/>
  <c r="B1877" i="14"/>
  <c r="B1878" i="14"/>
  <c r="B1879" i="14"/>
  <c r="B1880" i="14"/>
  <c r="B1881" i="14"/>
  <c r="B1882" i="14"/>
  <c r="B1883" i="14"/>
  <c r="B1884" i="14"/>
  <c r="B1885" i="14"/>
  <c r="B1886" i="14"/>
  <c r="B1887" i="14"/>
  <c r="B1888" i="14"/>
  <c r="B1889" i="14"/>
  <c r="B1890" i="14"/>
  <c r="B1891" i="14"/>
  <c r="B1892" i="14"/>
  <c r="B1893" i="14"/>
  <c r="B1894" i="14"/>
  <c r="B1895" i="14"/>
  <c r="B1896" i="14"/>
  <c r="B1897" i="14"/>
  <c r="B1898" i="14"/>
  <c r="B1899" i="14"/>
  <c r="B1900" i="14"/>
  <c r="B1901" i="14"/>
  <c r="B1902" i="14"/>
  <c r="B1903" i="14"/>
  <c r="B1904" i="14"/>
  <c r="B1905" i="14"/>
  <c r="B1906" i="14"/>
  <c r="B1907" i="14"/>
  <c r="B1908" i="14"/>
  <c r="B1909" i="14"/>
  <c r="B1910" i="14"/>
  <c r="B1911" i="14"/>
  <c r="B1912" i="14"/>
  <c r="B1913" i="14"/>
  <c r="B1914" i="14"/>
  <c r="B1915" i="14"/>
  <c r="B1916" i="14"/>
  <c r="B1917" i="14"/>
  <c r="B1918" i="14"/>
  <c r="B1919" i="14"/>
  <c r="B1920" i="14"/>
  <c r="B1921" i="14"/>
  <c r="B1922" i="14"/>
  <c r="B1923" i="14"/>
  <c r="B1924" i="14"/>
  <c r="B1925" i="14"/>
  <c r="B1926" i="14"/>
  <c r="B1927" i="14"/>
  <c r="B1928" i="14"/>
  <c r="B1929" i="14"/>
  <c r="B1930" i="14"/>
  <c r="B1931" i="14"/>
  <c r="B1932" i="14"/>
  <c r="B1933" i="14"/>
  <c r="B1934" i="14"/>
  <c r="B1935" i="14"/>
  <c r="B1936" i="14"/>
  <c r="B1937" i="14"/>
  <c r="B1938" i="14"/>
  <c r="B1939" i="14"/>
  <c r="B1940" i="14"/>
  <c r="B1941" i="14"/>
  <c r="B1942" i="14"/>
  <c r="B1943" i="14"/>
  <c r="B1944" i="14"/>
  <c r="B1945" i="14"/>
  <c r="B1946" i="14"/>
  <c r="B1947" i="14"/>
  <c r="B1948" i="14"/>
  <c r="B1949" i="14"/>
  <c r="B1950" i="14"/>
  <c r="B1951" i="14"/>
  <c r="B1952" i="14"/>
  <c r="B1953" i="14"/>
  <c r="B1954" i="14"/>
  <c r="B1955" i="14"/>
  <c r="B1956" i="14"/>
  <c r="B1957" i="14"/>
  <c r="B1958" i="14"/>
  <c r="B1959" i="14"/>
  <c r="B1960" i="14"/>
  <c r="B1961" i="14"/>
  <c r="B1962" i="14"/>
  <c r="B1963" i="14"/>
  <c r="B1964" i="14"/>
  <c r="B1965" i="14"/>
  <c r="B1966" i="14"/>
  <c r="B1967" i="14"/>
  <c r="B1968" i="14"/>
  <c r="B1969" i="14"/>
  <c r="B1970" i="14"/>
  <c r="B1971" i="14"/>
  <c r="B1972" i="14"/>
  <c r="B1973" i="14"/>
  <c r="B1974" i="14"/>
  <c r="B1975" i="14"/>
  <c r="B1976" i="14"/>
  <c r="B1977" i="14"/>
  <c r="B1978" i="14"/>
  <c r="B1979" i="14"/>
  <c r="B1980" i="14"/>
  <c r="B1981" i="14"/>
  <c r="B1982" i="14"/>
  <c r="B1983" i="14"/>
  <c r="B1984" i="14"/>
  <c r="B1985" i="14"/>
  <c r="B1986" i="14"/>
  <c r="B1987" i="14"/>
  <c r="B1988" i="14"/>
  <c r="B1989" i="14"/>
  <c r="B1990" i="14"/>
  <c r="B1991" i="14"/>
  <c r="B1992" i="14"/>
  <c r="B1993" i="14"/>
  <c r="B1994" i="14"/>
  <c r="B1995" i="14"/>
  <c r="B1996" i="14"/>
  <c r="B1997" i="14"/>
  <c r="B1998" i="14"/>
  <c r="B1999" i="14"/>
  <c r="B2000" i="14"/>
  <c r="B2001" i="14"/>
  <c r="B2002" i="14"/>
  <c r="B2003" i="14"/>
  <c r="B2004" i="14"/>
  <c r="B2005" i="14"/>
  <c r="B2006" i="14"/>
  <c r="B2007" i="14"/>
  <c r="B2008" i="14"/>
  <c r="B2009" i="14"/>
  <c r="B2010" i="14"/>
  <c r="B2011" i="14"/>
  <c r="B2012" i="14"/>
  <c r="B2013" i="14"/>
  <c r="B2014" i="14"/>
  <c r="B2015" i="14"/>
  <c r="B2016" i="14"/>
  <c r="B2017" i="14"/>
  <c r="B2018" i="14"/>
  <c r="B2019" i="14"/>
  <c r="B2020" i="14"/>
  <c r="B2021" i="14"/>
  <c r="B2022" i="14"/>
  <c r="B2023" i="14"/>
  <c r="B2024" i="14"/>
  <c r="B2025" i="14"/>
  <c r="B2026" i="14"/>
  <c r="B2027" i="14"/>
  <c r="B2028" i="14"/>
  <c r="B2029" i="14"/>
  <c r="B2030" i="14"/>
  <c r="B2031" i="14"/>
  <c r="B2032" i="14"/>
  <c r="B2033" i="14"/>
  <c r="B2034" i="14"/>
  <c r="B2035" i="14"/>
  <c r="B2036" i="14"/>
  <c r="B2037" i="14"/>
  <c r="B2038" i="14"/>
  <c r="B2039" i="14"/>
  <c r="B2040" i="14"/>
  <c r="B2041" i="14"/>
  <c r="B2042" i="14"/>
  <c r="B2043" i="14"/>
  <c r="B2044" i="14"/>
  <c r="B2045" i="14"/>
  <c r="B2046" i="14"/>
  <c r="B2047" i="14"/>
  <c r="B2048" i="14"/>
  <c r="B2049" i="14"/>
  <c r="B2050" i="14"/>
  <c r="B2051" i="14"/>
  <c r="B2052" i="14"/>
  <c r="B2053" i="14"/>
  <c r="B2054" i="14"/>
  <c r="B2055" i="14"/>
  <c r="B2056" i="14"/>
  <c r="B2057" i="14"/>
  <c r="B2058" i="14"/>
  <c r="B2059" i="14"/>
  <c r="B2060" i="14"/>
  <c r="B2061" i="14"/>
  <c r="B2062" i="14"/>
  <c r="B2063" i="14"/>
  <c r="B2064" i="14"/>
  <c r="B2065" i="14"/>
  <c r="B2066" i="14"/>
  <c r="B2067" i="14"/>
  <c r="B2068" i="14"/>
  <c r="B2069" i="14"/>
  <c r="B2070" i="14"/>
  <c r="B2071" i="14"/>
  <c r="B2072" i="14"/>
  <c r="B2073" i="14"/>
  <c r="B2074" i="14"/>
  <c r="B2075" i="14"/>
  <c r="B2076" i="14"/>
  <c r="B2077" i="14"/>
  <c r="B2078" i="14"/>
  <c r="B2079" i="14"/>
  <c r="B2080" i="14"/>
  <c r="B2081" i="14"/>
  <c r="B2082" i="14"/>
  <c r="B2083" i="14"/>
  <c r="B2084" i="14"/>
  <c r="B2085" i="14"/>
  <c r="B2086" i="14"/>
  <c r="B2087" i="14"/>
  <c r="B2088" i="14"/>
  <c r="B2089" i="14"/>
  <c r="B2090" i="14"/>
  <c r="B2091" i="14"/>
  <c r="B2092" i="14"/>
  <c r="B2093" i="14"/>
  <c r="B2094" i="14"/>
  <c r="B2095" i="14"/>
  <c r="B2096" i="14"/>
  <c r="B2097" i="14"/>
  <c r="B2098" i="14"/>
  <c r="B2099" i="14"/>
  <c r="B2100" i="14"/>
  <c r="B2101" i="14"/>
  <c r="B2102" i="14"/>
  <c r="B2103" i="14"/>
  <c r="B2104" i="14"/>
  <c r="B2105" i="14"/>
  <c r="B2106" i="14"/>
  <c r="B2107" i="14"/>
  <c r="B2108" i="14"/>
  <c r="B2109" i="14"/>
  <c r="B2110" i="14"/>
  <c r="B2111" i="14"/>
  <c r="B2112" i="14"/>
  <c r="B2113" i="14"/>
  <c r="B2114" i="14"/>
  <c r="B2115" i="14"/>
  <c r="B2116" i="14"/>
  <c r="B2117" i="14"/>
  <c r="B2118" i="14"/>
  <c r="B2119" i="14"/>
  <c r="B2120" i="14"/>
  <c r="B2121" i="14"/>
  <c r="B2122" i="14"/>
  <c r="B2123" i="14"/>
  <c r="B2124" i="14"/>
  <c r="B2125" i="14"/>
  <c r="B2126" i="14"/>
  <c r="B2127" i="14"/>
  <c r="B2128" i="14"/>
  <c r="B2129" i="14"/>
  <c r="B2130" i="14"/>
  <c r="B2131" i="14"/>
  <c r="B2132" i="14"/>
  <c r="B2133" i="14"/>
  <c r="B2134" i="14"/>
  <c r="B2135" i="14"/>
  <c r="B2136" i="14"/>
  <c r="B2137" i="14"/>
  <c r="B2138" i="14"/>
  <c r="B2139" i="14"/>
  <c r="B2140" i="14"/>
  <c r="B2141" i="14"/>
  <c r="B2142" i="14"/>
  <c r="B2143" i="14"/>
  <c r="B2144" i="14"/>
  <c r="B2145" i="14"/>
  <c r="B2146" i="14"/>
  <c r="B2147" i="14"/>
  <c r="B2148" i="14"/>
  <c r="B2149" i="14"/>
  <c r="B2150" i="14"/>
  <c r="B2151" i="14"/>
  <c r="B2152" i="14"/>
  <c r="B2153" i="14"/>
  <c r="B2154" i="14"/>
  <c r="B2155" i="14"/>
  <c r="B2156" i="14"/>
  <c r="B2157" i="14"/>
  <c r="B2158" i="14"/>
  <c r="B2159" i="14"/>
  <c r="B2160" i="14"/>
  <c r="B2161" i="14"/>
  <c r="B2162" i="14"/>
  <c r="B2163" i="14"/>
  <c r="B2164" i="14"/>
  <c r="B2165" i="14"/>
  <c r="B2166" i="14"/>
  <c r="B2167" i="14"/>
  <c r="B2168" i="14"/>
  <c r="B2169" i="14"/>
  <c r="B2170" i="14"/>
  <c r="B2171" i="14"/>
  <c r="B2172" i="14"/>
  <c r="B2173" i="14"/>
  <c r="B2174" i="14"/>
  <c r="B2175" i="14"/>
  <c r="B2176" i="14"/>
  <c r="B2177" i="14"/>
  <c r="B2178" i="14"/>
  <c r="B2179" i="14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A1002" i="14"/>
  <c r="A1003" i="14"/>
  <c r="A1004" i="14"/>
  <c r="A1005" i="14"/>
  <c r="A1006" i="14"/>
  <c r="A1007" i="14"/>
  <c r="A1008" i="14"/>
  <c r="A1009" i="14"/>
  <c r="A1010" i="14"/>
  <c r="A1011" i="14"/>
  <c r="A1012" i="14"/>
  <c r="A1013" i="14"/>
  <c r="A1014" i="14"/>
  <c r="A1015" i="14"/>
  <c r="A1016" i="14"/>
  <c r="A1017" i="14"/>
  <c r="A1018" i="14"/>
  <c r="A1019" i="14"/>
  <c r="A1020" i="14"/>
  <c r="A1021" i="14"/>
  <c r="A1022" i="14"/>
  <c r="A1023" i="14"/>
  <c r="A1024" i="14"/>
  <c r="A1025" i="14"/>
  <c r="A1026" i="14"/>
  <c r="A1027" i="14"/>
  <c r="A1028" i="14"/>
  <c r="A1029" i="14"/>
  <c r="A1030" i="14"/>
  <c r="A1031" i="14"/>
  <c r="A1032" i="14"/>
  <c r="A1033" i="14"/>
  <c r="A1034" i="14"/>
  <c r="A1035" i="14"/>
  <c r="A1036" i="14"/>
  <c r="A1037" i="14"/>
  <c r="A1038" i="14"/>
  <c r="A1039" i="14"/>
  <c r="A1040" i="14"/>
  <c r="A1041" i="14"/>
  <c r="A1042" i="14"/>
  <c r="A1043" i="14"/>
  <c r="A1044" i="14"/>
  <c r="A1045" i="14"/>
  <c r="A1046" i="14"/>
  <c r="A1047" i="14"/>
  <c r="A1048" i="14"/>
  <c r="A1049" i="14"/>
  <c r="A1050" i="14"/>
  <c r="A1051" i="14"/>
  <c r="A1052" i="14"/>
  <c r="A1053" i="14"/>
  <c r="A1054" i="14"/>
  <c r="A1055" i="14"/>
  <c r="A1056" i="14"/>
  <c r="A1057" i="14"/>
  <c r="A1058" i="14"/>
  <c r="A1059" i="14"/>
  <c r="A1060" i="14"/>
  <c r="A1061" i="14"/>
  <c r="A1062" i="14"/>
  <c r="A1063" i="14"/>
  <c r="A1064" i="14"/>
  <c r="A1065" i="14"/>
  <c r="A1066" i="14"/>
  <c r="A1067" i="14"/>
  <c r="A1068" i="14"/>
  <c r="A1069" i="14"/>
  <c r="A1070" i="14"/>
  <c r="A1071" i="14"/>
  <c r="A1072" i="14"/>
  <c r="A1073" i="14"/>
  <c r="A1074" i="14"/>
  <c r="A1075" i="14"/>
  <c r="A1076" i="14"/>
  <c r="A1077" i="14"/>
  <c r="A1078" i="14"/>
  <c r="A1079" i="14"/>
  <c r="A1080" i="14"/>
  <c r="A1081" i="14"/>
  <c r="A1082" i="14"/>
  <c r="A1083" i="14"/>
  <c r="A1084" i="14"/>
  <c r="A1085" i="14"/>
  <c r="A1086" i="14"/>
  <c r="A1087" i="14"/>
  <c r="A1088" i="14"/>
  <c r="A1089" i="14"/>
  <c r="A1090" i="14"/>
  <c r="A1091" i="14"/>
  <c r="A1092" i="14"/>
  <c r="A1093" i="14"/>
  <c r="A1094" i="14"/>
  <c r="A1095" i="14"/>
  <c r="A1096" i="14"/>
  <c r="A1097" i="14"/>
  <c r="A1098" i="14"/>
  <c r="A1099" i="14"/>
  <c r="A1100" i="14"/>
  <c r="A1101" i="14"/>
  <c r="A1102" i="14"/>
  <c r="A1103" i="14"/>
  <c r="A1104" i="14"/>
  <c r="A1105" i="14"/>
  <c r="A1106" i="14"/>
  <c r="A1107" i="14"/>
  <c r="A1108" i="14"/>
  <c r="A1109" i="14"/>
  <c r="A1110" i="14"/>
  <c r="A1111" i="14"/>
  <c r="A1112" i="14"/>
  <c r="A1113" i="14"/>
  <c r="A1114" i="14"/>
  <c r="A1115" i="14"/>
  <c r="A1116" i="14"/>
  <c r="A1117" i="14"/>
  <c r="A1118" i="14"/>
  <c r="A1119" i="14"/>
  <c r="A1120" i="14"/>
  <c r="A1121" i="14"/>
  <c r="A1122" i="14"/>
  <c r="A1123" i="14"/>
  <c r="A1124" i="14"/>
  <c r="A1125" i="14"/>
  <c r="A1126" i="14"/>
  <c r="A1127" i="14"/>
  <c r="A1128" i="14"/>
  <c r="A1129" i="14"/>
  <c r="A1130" i="14"/>
  <c r="A1131" i="14"/>
  <c r="A1132" i="14"/>
  <c r="A1133" i="14"/>
  <c r="A1134" i="14"/>
  <c r="A1135" i="14"/>
  <c r="A1136" i="14"/>
  <c r="A1137" i="14"/>
  <c r="A1138" i="14"/>
  <c r="A1139" i="14"/>
  <c r="A1140" i="14"/>
  <c r="A1141" i="14"/>
  <c r="A1142" i="14"/>
  <c r="A1143" i="14"/>
  <c r="A1144" i="14"/>
  <c r="A1145" i="14"/>
  <c r="A1146" i="14"/>
  <c r="A1147" i="14"/>
  <c r="A1148" i="14"/>
  <c r="A1149" i="14"/>
  <c r="A1150" i="14"/>
  <c r="A1151" i="14"/>
  <c r="A1152" i="14"/>
  <c r="A1153" i="14"/>
  <c r="A1154" i="14"/>
  <c r="A1155" i="14"/>
  <c r="A1156" i="14"/>
  <c r="A1157" i="14"/>
  <c r="A1158" i="14"/>
  <c r="A1159" i="14"/>
  <c r="A1160" i="14"/>
  <c r="A1161" i="14"/>
  <c r="A1162" i="14"/>
  <c r="A1163" i="14"/>
  <c r="A1164" i="14"/>
  <c r="A1165" i="14"/>
  <c r="A1166" i="14"/>
  <c r="A1167" i="14"/>
  <c r="A1168" i="14"/>
  <c r="A1169" i="14"/>
  <c r="A1170" i="14"/>
  <c r="A1171" i="14"/>
  <c r="A1172" i="14"/>
  <c r="A1173" i="14"/>
  <c r="A1174" i="14"/>
  <c r="A1175" i="14"/>
  <c r="A1176" i="14"/>
  <c r="A1177" i="14"/>
  <c r="A1178" i="14"/>
  <c r="A1179" i="14"/>
  <c r="A1180" i="14"/>
  <c r="A1181" i="14"/>
  <c r="A1182" i="14"/>
  <c r="A1183" i="14"/>
  <c r="A1184" i="14"/>
  <c r="A1185" i="14"/>
  <c r="A1186" i="14"/>
  <c r="A1187" i="14"/>
  <c r="A1188" i="14"/>
  <c r="A1189" i="14"/>
  <c r="A1190" i="14"/>
  <c r="A1191" i="14"/>
  <c r="A1192" i="14"/>
  <c r="A1193" i="14"/>
  <c r="A1194" i="14"/>
  <c r="A1195" i="14"/>
  <c r="A1196" i="14"/>
  <c r="A1197" i="14"/>
  <c r="A1198" i="14"/>
  <c r="A1199" i="14"/>
  <c r="A1200" i="14"/>
  <c r="A1201" i="14"/>
  <c r="A1202" i="14"/>
  <c r="A1203" i="14"/>
  <c r="A1204" i="14"/>
  <c r="A1205" i="14"/>
  <c r="A1206" i="14"/>
  <c r="A1207" i="14"/>
  <c r="A1208" i="14"/>
  <c r="A1209" i="14"/>
  <c r="A1210" i="14"/>
  <c r="A1211" i="14"/>
  <c r="A1212" i="14"/>
  <c r="A1213" i="14"/>
  <c r="A1214" i="14"/>
  <c r="A1215" i="14"/>
  <c r="A1216" i="14"/>
  <c r="A1217" i="14"/>
  <c r="A1218" i="14"/>
  <c r="A1219" i="14"/>
  <c r="A1220" i="14"/>
  <c r="A1221" i="14"/>
  <c r="A1222" i="14"/>
  <c r="A1223" i="14"/>
  <c r="A1224" i="14"/>
  <c r="A1225" i="14"/>
  <c r="A1226" i="14"/>
  <c r="A1227" i="14"/>
  <c r="A1228" i="14"/>
  <c r="A1229" i="14"/>
  <c r="A1230" i="14"/>
  <c r="A1231" i="14"/>
  <c r="A1232" i="14"/>
  <c r="A1233" i="14"/>
  <c r="A1234" i="14"/>
  <c r="A1235" i="14"/>
  <c r="A1236" i="14"/>
  <c r="A1237" i="14"/>
  <c r="A1238" i="14"/>
  <c r="A1239" i="14"/>
  <c r="A1240" i="14"/>
  <c r="A1241" i="14"/>
  <c r="A1242" i="14"/>
  <c r="A1243" i="14"/>
  <c r="A1244" i="14"/>
  <c r="A1245" i="14"/>
  <c r="A1246" i="14"/>
  <c r="A1247" i="14"/>
  <c r="A1248" i="14"/>
  <c r="A1249" i="14"/>
  <c r="A1250" i="14"/>
  <c r="A1251" i="14"/>
  <c r="A1252" i="14"/>
  <c r="A1253" i="14"/>
  <c r="A1254" i="14"/>
  <c r="A1255" i="14"/>
  <c r="A1256" i="14"/>
  <c r="A1257" i="14"/>
  <c r="A1258" i="14"/>
  <c r="A1259" i="14"/>
  <c r="A1260" i="14"/>
  <c r="A1261" i="14"/>
  <c r="A1262" i="14"/>
  <c r="A1263" i="14"/>
  <c r="A1264" i="14"/>
  <c r="A1265" i="14"/>
  <c r="A1266" i="14"/>
  <c r="A1267" i="14"/>
  <c r="A1268" i="14"/>
  <c r="A1269" i="14"/>
  <c r="A1270" i="14"/>
  <c r="A1271" i="14"/>
  <c r="A1272" i="14"/>
  <c r="A1273" i="14"/>
  <c r="A1274" i="14"/>
  <c r="A1275" i="14"/>
  <c r="A1276" i="14"/>
  <c r="A1277" i="14"/>
  <c r="A1278" i="14"/>
  <c r="A1279" i="14"/>
  <c r="A1280" i="14"/>
  <c r="A1281" i="14"/>
  <c r="A1282" i="14"/>
  <c r="A1283" i="14"/>
  <c r="A1284" i="14"/>
  <c r="A1285" i="14"/>
  <c r="A1286" i="14"/>
  <c r="A1287" i="14"/>
  <c r="A1288" i="14"/>
  <c r="A1289" i="14"/>
  <c r="A1290" i="14"/>
  <c r="A1291" i="14"/>
  <c r="A1292" i="14"/>
  <c r="A1293" i="14"/>
  <c r="A1294" i="14"/>
  <c r="A1295" i="14"/>
  <c r="A1296" i="14"/>
  <c r="A1297" i="14"/>
  <c r="A1298" i="14"/>
  <c r="A1299" i="14"/>
  <c r="A1300" i="14"/>
  <c r="A1301" i="14"/>
  <c r="A1302" i="14"/>
  <c r="A1303" i="14"/>
  <c r="A1304" i="14"/>
  <c r="A1305" i="14"/>
  <c r="A1306" i="14"/>
  <c r="A1307" i="14"/>
  <c r="A1308" i="14"/>
  <c r="A1309" i="14"/>
  <c r="A1310" i="14"/>
  <c r="A1311" i="14"/>
  <c r="A1312" i="14"/>
  <c r="A1313" i="14"/>
  <c r="A1314" i="14"/>
  <c r="A1315" i="14"/>
  <c r="A1316" i="14"/>
  <c r="A1317" i="14"/>
  <c r="A1318" i="14"/>
  <c r="A1319" i="14"/>
  <c r="A1320" i="14"/>
  <c r="A1321" i="14"/>
  <c r="A1322" i="14"/>
  <c r="A1323" i="14"/>
  <c r="A1324" i="14"/>
  <c r="A1325" i="14"/>
  <c r="A1326" i="14"/>
  <c r="A1327" i="14"/>
  <c r="A1328" i="14"/>
  <c r="A1329" i="14"/>
  <c r="A1330" i="14"/>
  <c r="A1331" i="14"/>
  <c r="A1332" i="14"/>
  <c r="A1333" i="14"/>
  <c r="A1334" i="14"/>
  <c r="A1335" i="14"/>
  <c r="A1336" i="14"/>
  <c r="A1337" i="14"/>
  <c r="A1338" i="14"/>
  <c r="A1339" i="14"/>
  <c r="A1340" i="14"/>
  <c r="A1341" i="14"/>
  <c r="A1342" i="14"/>
  <c r="A1343" i="14"/>
  <c r="A1344" i="14"/>
  <c r="A1345" i="14"/>
  <c r="A1346" i="14"/>
  <c r="A1347" i="14"/>
  <c r="A1348" i="14"/>
  <c r="A1349" i="14"/>
  <c r="A1350" i="14"/>
  <c r="A1351" i="14"/>
  <c r="A1352" i="14"/>
  <c r="A1353" i="14"/>
  <c r="A1354" i="14"/>
  <c r="A1355" i="14"/>
  <c r="A1356" i="14"/>
  <c r="A1357" i="14"/>
  <c r="A1358" i="14"/>
  <c r="A1359" i="14"/>
  <c r="A1360" i="14"/>
  <c r="A1361" i="14"/>
  <c r="A1362" i="14"/>
  <c r="A1363" i="14"/>
  <c r="A1364" i="14"/>
  <c r="A1365" i="14"/>
  <c r="A1366" i="14"/>
  <c r="A1367" i="14"/>
  <c r="A1368" i="14"/>
  <c r="A1369" i="14"/>
  <c r="A1370" i="14"/>
  <c r="A1371" i="14"/>
  <c r="A1372" i="14"/>
  <c r="A1373" i="14"/>
  <c r="A1374" i="14"/>
  <c r="A1375" i="14"/>
  <c r="A1376" i="14"/>
  <c r="A1377" i="14"/>
  <c r="A1378" i="14"/>
  <c r="A1379" i="14"/>
  <c r="A1380" i="14"/>
  <c r="A1381" i="14"/>
  <c r="A1382" i="14"/>
  <c r="A1383" i="14"/>
  <c r="A1384" i="14"/>
  <c r="A1385" i="14"/>
  <c r="A1386" i="14"/>
  <c r="A1387" i="14"/>
  <c r="A1388" i="14"/>
  <c r="A1389" i="14"/>
  <c r="A1390" i="14"/>
  <c r="A1391" i="14"/>
  <c r="A1392" i="14"/>
  <c r="A1393" i="14"/>
  <c r="A1394" i="14"/>
  <c r="A1395" i="14"/>
  <c r="A1396" i="14"/>
  <c r="A1397" i="14"/>
  <c r="A1398" i="14"/>
  <c r="A1399" i="14"/>
  <c r="A1400" i="14"/>
  <c r="A1401" i="14"/>
  <c r="A1402" i="14"/>
  <c r="A1403" i="14"/>
  <c r="A1404" i="14"/>
  <c r="A1405" i="14"/>
  <c r="A1406" i="14"/>
  <c r="A1407" i="14"/>
  <c r="A1408" i="14"/>
  <c r="A1409" i="14"/>
  <c r="A1410" i="14"/>
  <c r="A1411" i="14"/>
  <c r="A1412" i="14"/>
  <c r="A1413" i="14"/>
  <c r="A1414" i="14"/>
  <c r="A1415" i="14"/>
  <c r="A1416" i="14"/>
  <c r="A1417" i="14"/>
  <c r="A1418" i="14"/>
  <c r="A1419" i="14"/>
  <c r="A1420" i="14"/>
  <c r="A1421" i="14"/>
  <c r="A1422" i="14"/>
  <c r="A1423" i="14"/>
  <c r="A1424" i="14"/>
  <c r="A1425" i="14"/>
  <c r="A1426" i="14"/>
  <c r="A1427" i="14"/>
  <c r="A1428" i="14"/>
  <c r="A1429" i="14"/>
  <c r="A1430" i="14"/>
  <c r="A1431" i="14"/>
  <c r="A1432" i="14"/>
  <c r="A1433" i="14"/>
  <c r="A1434" i="14"/>
  <c r="A1435" i="14"/>
  <c r="A1436" i="14"/>
  <c r="A1437" i="14"/>
  <c r="A1438" i="14"/>
  <c r="A1439" i="14"/>
  <c r="A1440" i="14"/>
  <c r="A1441" i="14"/>
  <c r="A1442" i="14"/>
  <c r="A1443" i="14"/>
  <c r="A1444" i="14"/>
  <c r="A1445" i="14"/>
  <c r="A1446" i="14"/>
  <c r="A1447" i="14"/>
  <c r="A1448" i="14"/>
  <c r="A1449" i="14"/>
  <c r="A1450" i="14"/>
  <c r="A1451" i="14"/>
  <c r="A1452" i="14"/>
  <c r="A1453" i="14"/>
  <c r="A1454" i="14"/>
  <c r="A1455" i="14"/>
  <c r="A1456" i="14"/>
  <c r="A1457" i="14"/>
  <c r="A1458" i="14"/>
  <c r="A1459" i="14"/>
  <c r="A1460" i="14"/>
  <c r="A1461" i="14"/>
  <c r="A1462" i="14"/>
  <c r="A1463" i="14"/>
  <c r="A1464" i="14"/>
  <c r="A1465" i="14"/>
  <c r="A1466" i="14"/>
  <c r="A1467" i="14"/>
  <c r="A1468" i="14"/>
  <c r="A1469" i="14"/>
  <c r="A1470" i="14"/>
  <c r="A1471" i="14"/>
  <c r="A1472" i="14"/>
  <c r="A1473" i="14"/>
  <c r="A1474" i="14"/>
  <c r="A1475" i="14"/>
  <c r="A1476" i="14"/>
  <c r="A1477" i="14"/>
  <c r="A1478" i="14"/>
  <c r="A1479" i="14"/>
  <c r="A1480" i="14"/>
  <c r="A1481" i="14"/>
  <c r="A1482" i="14"/>
  <c r="A1483" i="14"/>
  <c r="A1484" i="14"/>
  <c r="A1485" i="14"/>
  <c r="A1486" i="14"/>
  <c r="A1487" i="14"/>
  <c r="A1488" i="14"/>
  <c r="A1489" i="14"/>
  <c r="A1490" i="14"/>
  <c r="A1491" i="14"/>
  <c r="A1492" i="14"/>
  <c r="A1493" i="14"/>
  <c r="A1494" i="14"/>
  <c r="A1495" i="14"/>
  <c r="A1496" i="14"/>
  <c r="A1497" i="14"/>
  <c r="A1498" i="14"/>
  <c r="A1499" i="14"/>
  <c r="A1500" i="14"/>
  <c r="A1501" i="14"/>
  <c r="A1502" i="14"/>
  <c r="A1503" i="14"/>
  <c r="A1504" i="14"/>
  <c r="A1505" i="14"/>
  <c r="A1506" i="14"/>
  <c r="A1507" i="14"/>
  <c r="A1508" i="14"/>
  <c r="A1509" i="14"/>
  <c r="A1510" i="14"/>
  <c r="A1511" i="14"/>
  <c r="A1512" i="14"/>
  <c r="A1513" i="14"/>
  <c r="A1514" i="14"/>
  <c r="A1515" i="14"/>
  <c r="A1516" i="14"/>
  <c r="A1517" i="14"/>
  <c r="A1518" i="14"/>
  <c r="A1519" i="14"/>
  <c r="A1520" i="14"/>
  <c r="A1521" i="14"/>
  <c r="A1522" i="14"/>
  <c r="A1523" i="14"/>
  <c r="A1524" i="14"/>
  <c r="A1525" i="14"/>
  <c r="A1526" i="14"/>
  <c r="A1527" i="14"/>
  <c r="A1528" i="14"/>
  <c r="A1529" i="14"/>
  <c r="A1530" i="14"/>
  <c r="A1531" i="14"/>
  <c r="A1532" i="14"/>
  <c r="A1533" i="14"/>
  <c r="A1534" i="14"/>
  <c r="A1535" i="14"/>
  <c r="A1536" i="14"/>
  <c r="A1537" i="14"/>
  <c r="A1538" i="14"/>
  <c r="A1539" i="14"/>
  <c r="A1540" i="14"/>
  <c r="A1541" i="14"/>
  <c r="A1542" i="14"/>
  <c r="A1543" i="14"/>
  <c r="A1544" i="14"/>
  <c r="A1545" i="14"/>
  <c r="A1546" i="14"/>
  <c r="A1547" i="14"/>
  <c r="A1548" i="14"/>
  <c r="A1549" i="14"/>
  <c r="A1550" i="14"/>
  <c r="A1551" i="14"/>
  <c r="A1552" i="14"/>
  <c r="A1553" i="14"/>
  <c r="A1554" i="14"/>
  <c r="A1555" i="14"/>
  <c r="A1556" i="14"/>
  <c r="A1557" i="14"/>
  <c r="A1558" i="14"/>
  <c r="A1559" i="14"/>
  <c r="A1560" i="14"/>
  <c r="A1561" i="14"/>
  <c r="A1562" i="14"/>
  <c r="A1563" i="14"/>
  <c r="A1564" i="14"/>
  <c r="A1565" i="14"/>
  <c r="A1566" i="14"/>
  <c r="A1567" i="14"/>
  <c r="A1568" i="14"/>
  <c r="A1569" i="14"/>
  <c r="A1570" i="14"/>
  <c r="A1571" i="14"/>
  <c r="A1572" i="14"/>
  <c r="A1573" i="14"/>
  <c r="A1574" i="14"/>
  <c r="A1575" i="14"/>
  <c r="A1576" i="14"/>
  <c r="A1577" i="14"/>
  <c r="A1578" i="14"/>
  <c r="A1579" i="14"/>
  <c r="A1580" i="14"/>
  <c r="A1581" i="14"/>
  <c r="A1582" i="14"/>
  <c r="A1583" i="14"/>
  <c r="A1584" i="14"/>
  <c r="A1585" i="14"/>
  <c r="A1586" i="14"/>
  <c r="A1587" i="14"/>
  <c r="A1588" i="14"/>
  <c r="A1589" i="14"/>
  <c r="A1590" i="14"/>
  <c r="A1591" i="14"/>
  <c r="A1592" i="14"/>
  <c r="A1593" i="14"/>
  <c r="A1594" i="14"/>
  <c r="A1595" i="14"/>
  <c r="A1596" i="14"/>
  <c r="A1597" i="14"/>
  <c r="A1598" i="14"/>
  <c r="A1599" i="14"/>
  <c r="A1600" i="14"/>
  <c r="A1601" i="14"/>
  <c r="A1602" i="14"/>
  <c r="A1603" i="14"/>
  <c r="A1604" i="14"/>
  <c r="A1605" i="14"/>
  <c r="A1606" i="14"/>
  <c r="A1607" i="14"/>
  <c r="A1608" i="14"/>
  <c r="A1609" i="14"/>
  <c r="A1610" i="14"/>
  <c r="A1611" i="14"/>
  <c r="A1612" i="14"/>
  <c r="A1613" i="14"/>
  <c r="A1614" i="14"/>
  <c r="A1615" i="14"/>
  <c r="A1616" i="14"/>
  <c r="A1617" i="14"/>
  <c r="A1618" i="14"/>
  <c r="A1619" i="14"/>
  <c r="A1620" i="14"/>
  <c r="A1621" i="14"/>
  <c r="A1622" i="14"/>
  <c r="A1623" i="14"/>
  <c r="A1624" i="14"/>
  <c r="A1625" i="14"/>
  <c r="A1626" i="14"/>
  <c r="A1627" i="14"/>
  <c r="A1628" i="14"/>
  <c r="A1629" i="14"/>
  <c r="A1630" i="14"/>
  <c r="A1631" i="14"/>
  <c r="A1632" i="14"/>
  <c r="A1633" i="14"/>
  <c r="A1634" i="14"/>
  <c r="A1635" i="14"/>
  <c r="A1636" i="14"/>
  <c r="A1637" i="14"/>
  <c r="A1638" i="14"/>
  <c r="A1639" i="14"/>
  <c r="A1640" i="14"/>
  <c r="A1641" i="14"/>
  <c r="A1642" i="14"/>
  <c r="A1643" i="14"/>
  <c r="A1644" i="14"/>
  <c r="A1645" i="14"/>
  <c r="A1646" i="14"/>
  <c r="A1647" i="14"/>
  <c r="A1648" i="14"/>
  <c r="A1649" i="14"/>
  <c r="A1650" i="14"/>
  <c r="A1651" i="14"/>
  <c r="A1652" i="14"/>
  <c r="A1653" i="14"/>
  <c r="A1654" i="14"/>
  <c r="A1655" i="14"/>
  <c r="A1656" i="14"/>
  <c r="A1657" i="14"/>
  <c r="A1658" i="14"/>
  <c r="A1659" i="14"/>
  <c r="A1660" i="14"/>
  <c r="A1661" i="14"/>
  <c r="A1662" i="14"/>
  <c r="A1663" i="14"/>
  <c r="A1664" i="14"/>
  <c r="A1665" i="14"/>
  <c r="A1666" i="14"/>
  <c r="A1667" i="14"/>
  <c r="A1668" i="14"/>
  <c r="A1669" i="14"/>
  <c r="A1670" i="14"/>
  <c r="A1671" i="14"/>
  <c r="A1672" i="14"/>
  <c r="A1673" i="14"/>
  <c r="A1674" i="14"/>
  <c r="A1675" i="14"/>
  <c r="A1676" i="14"/>
  <c r="A1677" i="14"/>
  <c r="A1678" i="14"/>
  <c r="A1679" i="14"/>
  <c r="A1680" i="14"/>
  <c r="A1681" i="14"/>
  <c r="A1682" i="14"/>
  <c r="A1683" i="14"/>
  <c r="A1684" i="14"/>
  <c r="A1685" i="14"/>
  <c r="A1686" i="14"/>
  <c r="A1687" i="14"/>
  <c r="A1688" i="14"/>
  <c r="A1689" i="14"/>
  <c r="A1690" i="14"/>
  <c r="A1691" i="14"/>
  <c r="A1692" i="14"/>
  <c r="A1693" i="14"/>
  <c r="A1694" i="14"/>
  <c r="A1695" i="14"/>
  <c r="A1696" i="14"/>
  <c r="A1697" i="14"/>
  <c r="A1698" i="14"/>
  <c r="A1699" i="14"/>
  <c r="A1700" i="14"/>
  <c r="A1701" i="14"/>
  <c r="A1702" i="14"/>
  <c r="A1703" i="14"/>
  <c r="A1704" i="14"/>
  <c r="A1705" i="14"/>
  <c r="A1706" i="14"/>
  <c r="A1707" i="14"/>
  <c r="A1708" i="14"/>
  <c r="A1709" i="14"/>
  <c r="A1710" i="14"/>
  <c r="A1711" i="14"/>
  <c r="A1712" i="14"/>
  <c r="A1713" i="14"/>
  <c r="A1714" i="14"/>
  <c r="A1715" i="14"/>
  <c r="A1716" i="14"/>
  <c r="A1717" i="14"/>
  <c r="A1718" i="14"/>
  <c r="A1719" i="14"/>
  <c r="A1720" i="14"/>
  <c r="A1721" i="14"/>
  <c r="A1722" i="14"/>
  <c r="A1723" i="14"/>
  <c r="A1724" i="14"/>
  <c r="A1725" i="14"/>
  <c r="A1726" i="14"/>
  <c r="A1727" i="14"/>
  <c r="A1728" i="14"/>
  <c r="A1729" i="14"/>
  <c r="A1730" i="14"/>
  <c r="A1731" i="14"/>
  <c r="A1732" i="14"/>
  <c r="A1733" i="14"/>
  <c r="A1734" i="14"/>
  <c r="A1735" i="14"/>
  <c r="A1736" i="14"/>
  <c r="A1737" i="14"/>
  <c r="A1738" i="14"/>
  <c r="A1739" i="14"/>
  <c r="A1740" i="14"/>
  <c r="A1741" i="14"/>
  <c r="A1742" i="14"/>
  <c r="A1743" i="14"/>
  <c r="A1744" i="14"/>
  <c r="A1745" i="14"/>
  <c r="A1746" i="14"/>
  <c r="A1747" i="14"/>
  <c r="A1748" i="14"/>
  <c r="A1749" i="14"/>
  <c r="A1750" i="14"/>
  <c r="A1751" i="14"/>
  <c r="A1752" i="14"/>
  <c r="A1753" i="14"/>
  <c r="A1754" i="14"/>
  <c r="A1755" i="14"/>
  <c r="A1756" i="14"/>
  <c r="A1757" i="14"/>
  <c r="A1758" i="14"/>
  <c r="A1759" i="14"/>
  <c r="A1760" i="14"/>
  <c r="A1761" i="14"/>
  <c r="A1762" i="14"/>
  <c r="A1763" i="14"/>
  <c r="A1764" i="14"/>
  <c r="A1765" i="14"/>
  <c r="A1766" i="14"/>
  <c r="A1767" i="14"/>
  <c r="A1768" i="14"/>
  <c r="A1769" i="14"/>
  <c r="A1770" i="14"/>
  <c r="A1771" i="14"/>
  <c r="A1772" i="14"/>
  <c r="A1773" i="14"/>
  <c r="A1774" i="14"/>
  <c r="A1775" i="14"/>
  <c r="A1776" i="14"/>
  <c r="A1777" i="14"/>
  <c r="A1778" i="14"/>
  <c r="A1779" i="14"/>
  <c r="A1780" i="14"/>
  <c r="A1781" i="14"/>
  <c r="A1782" i="14"/>
  <c r="A1783" i="14"/>
  <c r="A1784" i="14"/>
  <c r="A1785" i="14"/>
  <c r="A1786" i="14"/>
  <c r="A1787" i="14"/>
  <c r="A1788" i="14"/>
  <c r="A1789" i="14"/>
  <c r="A1790" i="14"/>
  <c r="A1791" i="14"/>
  <c r="A1792" i="14"/>
  <c r="A1793" i="14"/>
  <c r="A1794" i="14"/>
  <c r="A1795" i="14"/>
  <c r="A1796" i="14"/>
  <c r="A1797" i="14"/>
  <c r="A1798" i="14"/>
  <c r="A1799" i="14"/>
  <c r="A1800" i="14"/>
  <c r="A1801" i="14"/>
  <c r="A1802" i="14"/>
  <c r="A1803" i="14"/>
  <c r="A1804" i="14"/>
  <c r="A1805" i="14"/>
  <c r="A1806" i="14"/>
  <c r="A1807" i="14"/>
  <c r="A1808" i="14"/>
  <c r="A1809" i="14"/>
  <c r="A1810" i="14"/>
  <c r="A1811" i="14"/>
  <c r="A1812" i="14"/>
  <c r="A1813" i="14"/>
  <c r="A1814" i="14"/>
  <c r="A1815" i="14"/>
  <c r="A1816" i="14"/>
  <c r="A1817" i="14"/>
  <c r="A1818" i="14"/>
  <c r="A1819" i="14"/>
  <c r="A1820" i="14"/>
  <c r="A1821" i="14"/>
  <c r="A1822" i="14"/>
  <c r="A1823" i="14"/>
  <c r="A1824" i="14"/>
  <c r="A1825" i="14"/>
  <c r="A1826" i="14"/>
  <c r="A1827" i="14"/>
  <c r="A1828" i="14"/>
  <c r="A1829" i="14"/>
  <c r="A1830" i="14"/>
  <c r="A1831" i="14"/>
  <c r="A1832" i="14"/>
  <c r="A1833" i="14"/>
  <c r="A1834" i="14"/>
  <c r="A1835" i="14"/>
  <c r="A1836" i="14"/>
  <c r="A1837" i="14"/>
  <c r="A1838" i="14"/>
  <c r="A1839" i="14"/>
  <c r="A1840" i="14"/>
  <c r="A1841" i="14"/>
  <c r="A1842" i="14"/>
  <c r="A1843" i="14"/>
  <c r="A1844" i="14"/>
  <c r="A1845" i="14"/>
  <c r="A1846" i="14"/>
  <c r="A1847" i="14"/>
  <c r="A1848" i="14"/>
  <c r="A1849" i="14"/>
  <c r="A1850" i="14"/>
  <c r="A1851" i="14"/>
  <c r="A1852" i="14"/>
  <c r="A1853" i="14"/>
  <c r="A1854" i="14"/>
  <c r="A1855" i="14"/>
  <c r="A1856" i="14"/>
  <c r="A1857" i="14"/>
  <c r="A1858" i="14"/>
  <c r="A1859" i="14"/>
  <c r="A1860" i="14"/>
  <c r="A1861" i="14"/>
  <c r="A1862" i="14"/>
  <c r="A1863" i="14"/>
  <c r="A1864" i="14"/>
  <c r="A1865" i="14"/>
  <c r="A1866" i="14"/>
  <c r="A1867" i="14"/>
  <c r="A1868" i="14"/>
  <c r="A1869" i="14"/>
  <c r="A1870" i="14"/>
  <c r="A1871" i="14"/>
  <c r="A1872" i="14"/>
  <c r="A1873" i="14"/>
  <c r="A1874" i="14"/>
  <c r="A1875" i="14"/>
  <c r="A1876" i="14"/>
  <c r="A1877" i="14"/>
  <c r="A1878" i="14"/>
  <c r="A1879" i="14"/>
  <c r="A1880" i="14"/>
  <c r="A1881" i="14"/>
  <c r="A1882" i="14"/>
  <c r="A1883" i="14"/>
  <c r="A1884" i="14"/>
  <c r="A1885" i="14"/>
  <c r="A1886" i="14"/>
  <c r="A1887" i="14"/>
  <c r="A1888" i="14"/>
  <c r="A1889" i="14"/>
  <c r="A1890" i="14"/>
  <c r="A1891" i="14"/>
  <c r="A1892" i="14"/>
  <c r="A1893" i="14"/>
  <c r="A1894" i="14"/>
  <c r="A1895" i="14"/>
  <c r="A1896" i="14"/>
  <c r="A1897" i="14"/>
  <c r="A1898" i="14"/>
  <c r="A1899" i="14"/>
  <c r="A1900" i="14"/>
  <c r="A1901" i="14"/>
  <c r="A1902" i="14"/>
  <c r="A1903" i="14"/>
  <c r="A1904" i="14"/>
  <c r="A1905" i="14"/>
  <c r="A1906" i="14"/>
  <c r="A1907" i="14"/>
  <c r="A1908" i="14"/>
  <c r="A1909" i="14"/>
  <c r="A1910" i="14"/>
  <c r="A1911" i="14"/>
  <c r="A1912" i="14"/>
  <c r="A1913" i="14"/>
  <c r="A1914" i="14"/>
  <c r="A1915" i="14"/>
  <c r="A1916" i="14"/>
  <c r="A1917" i="14"/>
  <c r="A1918" i="14"/>
  <c r="A1919" i="14"/>
  <c r="A1920" i="14"/>
  <c r="A1921" i="14"/>
  <c r="A1922" i="14"/>
  <c r="A1923" i="14"/>
  <c r="A1924" i="14"/>
  <c r="A1925" i="14"/>
  <c r="A1926" i="14"/>
  <c r="A1927" i="14"/>
  <c r="A1928" i="14"/>
  <c r="A1929" i="14"/>
  <c r="A1930" i="14"/>
  <c r="A1931" i="14"/>
  <c r="A1932" i="14"/>
  <c r="A1933" i="14"/>
  <c r="A1934" i="14"/>
  <c r="A1935" i="14"/>
  <c r="A1936" i="14"/>
  <c r="A1937" i="14"/>
  <c r="A1938" i="14"/>
  <c r="A1939" i="14"/>
  <c r="A1940" i="14"/>
  <c r="A1941" i="14"/>
  <c r="A1942" i="14"/>
  <c r="A1943" i="14"/>
  <c r="A1944" i="14"/>
  <c r="A1945" i="14"/>
  <c r="A1946" i="14"/>
  <c r="A1947" i="14"/>
  <c r="A1948" i="14"/>
  <c r="A1949" i="14"/>
  <c r="A1950" i="14"/>
  <c r="A1951" i="14"/>
  <c r="A1952" i="14"/>
  <c r="A1953" i="14"/>
  <c r="A1954" i="14"/>
  <c r="A1955" i="14"/>
  <c r="A1956" i="14"/>
  <c r="A1957" i="14"/>
  <c r="A1958" i="14"/>
  <c r="A1959" i="14"/>
  <c r="A1960" i="14"/>
  <c r="A1961" i="14"/>
  <c r="A1962" i="14"/>
  <c r="A1963" i="14"/>
  <c r="A1964" i="14"/>
  <c r="A1965" i="14"/>
  <c r="A1966" i="14"/>
  <c r="A1967" i="14"/>
  <c r="A1968" i="14"/>
  <c r="A1969" i="14"/>
  <c r="A1970" i="14"/>
  <c r="A1971" i="14"/>
  <c r="A1972" i="14"/>
  <c r="A1973" i="14"/>
  <c r="A1974" i="14"/>
  <c r="A1975" i="14"/>
  <c r="A1976" i="14"/>
  <c r="A1977" i="14"/>
  <c r="A1978" i="14"/>
  <c r="A1979" i="14"/>
  <c r="A1980" i="14"/>
  <c r="A1981" i="14"/>
  <c r="A1982" i="14"/>
  <c r="A1983" i="14"/>
  <c r="A1984" i="14"/>
  <c r="A1985" i="14"/>
  <c r="A1986" i="14"/>
  <c r="A1987" i="14"/>
  <c r="A1988" i="14"/>
  <c r="A1989" i="14"/>
  <c r="A1990" i="14"/>
  <c r="A1991" i="14"/>
  <c r="A1992" i="14"/>
  <c r="A1993" i="14"/>
  <c r="A1994" i="14"/>
  <c r="A1995" i="14"/>
  <c r="A1996" i="14"/>
  <c r="A1997" i="14"/>
  <c r="A1998" i="14"/>
  <c r="A1999" i="14"/>
  <c r="A2000" i="14"/>
  <c r="A2001" i="14"/>
  <c r="A2002" i="14"/>
  <c r="A2003" i="14"/>
  <c r="A2004" i="14"/>
  <c r="A2005" i="14"/>
  <c r="A2006" i="14"/>
  <c r="A2007" i="14"/>
  <c r="A2008" i="14"/>
  <c r="A2009" i="14"/>
  <c r="A2010" i="14"/>
  <c r="A2011" i="14"/>
  <c r="A2012" i="14"/>
  <c r="A2013" i="14"/>
  <c r="A2014" i="14"/>
  <c r="A2015" i="14"/>
  <c r="A2016" i="14"/>
  <c r="A2017" i="14"/>
  <c r="A2018" i="14"/>
  <c r="A2019" i="14"/>
  <c r="A2020" i="14"/>
  <c r="A2021" i="14"/>
  <c r="A2022" i="14"/>
  <c r="A2023" i="14"/>
  <c r="A2024" i="14"/>
  <c r="A2025" i="14"/>
  <c r="A2026" i="14"/>
  <c r="A2027" i="14"/>
  <c r="A2028" i="14"/>
  <c r="A2029" i="14"/>
  <c r="A2030" i="14"/>
  <c r="A2031" i="14"/>
  <c r="A2032" i="14"/>
  <c r="A2033" i="14"/>
  <c r="A2034" i="14"/>
  <c r="A2035" i="14"/>
  <c r="A2036" i="14"/>
  <c r="A2037" i="14"/>
  <c r="A2038" i="14"/>
  <c r="A2039" i="14"/>
  <c r="A2040" i="14"/>
  <c r="A2041" i="14"/>
  <c r="A2042" i="14"/>
  <c r="A2043" i="14"/>
  <c r="A2044" i="14"/>
  <c r="A2045" i="14"/>
  <c r="A2046" i="14"/>
  <c r="A2047" i="14"/>
  <c r="A2048" i="14"/>
  <c r="A2049" i="14"/>
  <c r="A2050" i="14"/>
  <c r="A2051" i="14"/>
  <c r="A2052" i="14"/>
  <c r="A2053" i="14"/>
  <c r="A2054" i="14"/>
  <c r="A2055" i="14"/>
  <c r="A2056" i="14"/>
  <c r="A2057" i="14"/>
  <c r="A2058" i="14"/>
  <c r="A2059" i="14"/>
  <c r="A2060" i="14"/>
  <c r="A2061" i="14"/>
  <c r="A2062" i="14"/>
  <c r="A2063" i="14"/>
  <c r="A2064" i="14"/>
  <c r="A2065" i="14"/>
  <c r="A2066" i="14"/>
  <c r="A2067" i="14"/>
  <c r="A2068" i="14"/>
  <c r="A2069" i="14"/>
  <c r="A2070" i="14"/>
  <c r="A2071" i="14"/>
  <c r="A2072" i="14"/>
  <c r="A2073" i="14"/>
  <c r="A2074" i="14"/>
  <c r="A2075" i="14"/>
  <c r="A2076" i="14"/>
  <c r="A2077" i="14"/>
  <c r="A2078" i="14"/>
  <c r="A2079" i="14"/>
  <c r="A2080" i="14"/>
  <c r="A2081" i="14"/>
  <c r="A2082" i="14"/>
  <c r="A2083" i="14"/>
  <c r="A2084" i="14"/>
  <c r="A2085" i="14"/>
  <c r="A2086" i="14"/>
  <c r="A2087" i="14"/>
  <c r="A2088" i="14"/>
  <c r="A2089" i="14"/>
  <c r="A2090" i="14"/>
  <c r="A2091" i="14"/>
  <c r="A2092" i="14"/>
  <c r="A2093" i="14"/>
  <c r="A2094" i="14"/>
  <c r="A2095" i="14"/>
  <c r="A2096" i="14"/>
  <c r="A2097" i="14"/>
  <c r="A2098" i="14"/>
  <c r="A2099" i="14"/>
  <c r="A2100" i="14"/>
  <c r="A2101" i="14"/>
  <c r="A2102" i="14"/>
  <c r="A2103" i="14"/>
  <c r="A2104" i="14"/>
  <c r="A2105" i="14"/>
  <c r="A2106" i="14"/>
  <c r="A2107" i="14"/>
  <c r="A2108" i="14"/>
  <c r="A2109" i="14"/>
  <c r="A2110" i="14"/>
  <c r="A2111" i="14"/>
  <c r="A2112" i="14"/>
  <c r="A2113" i="14"/>
  <c r="A2114" i="14"/>
  <c r="A2115" i="14"/>
  <c r="A2116" i="14"/>
  <c r="A2117" i="14"/>
  <c r="A2118" i="14"/>
  <c r="A2119" i="14"/>
  <c r="A2120" i="14"/>
  <c r="A2121" i="14"/>
  <c r="A2122" i="14"/>
  <c r="A2123" i="14"/>
  <c r="A2124" i="14"/>
  <c r="A2125" i="14"/>
  <c r="A2126" i="14"/>
  <c r="A2127" i="14"/>
  <c r="A2128" i="14"/>
  <c r="A2129" i="14"/>
  <c r="A2130" i="14"/>
  <c r="A2131" i="14"/>
  <c r="A2132" i="14"/>
  <c r="A2133" i="14"/>
  <c r="A2134" i="14"/>
  <c r="A2135" i="14"/>
  <c r="A2136" i="14"/>
  <c r="A2137" i="14"/>
  <c r="A2138" i="14"/>
  <c r="A2139" i="14"/>
  <c r="A2140" i="14"/>
  <c r="A2141" i="14"/>
  <c r="A2142" i="14"/>
  <c r="A2143" i="14"/>
  <c r="A2144" i="14"/>
  <c r="A2145" i="14"/>
  <c r="A2146" i="14"/>
  <c r="A2147" i="14"/>
  <c r="A2148" i="14"/>
  <c r="A2149" i="14"/>
  <c r="A2150" i="14"/>
  <c r="A2151" i="14"/>
  <c r="A2152" i="14"/>
  <c r="A2153" i="14"/>
  <c r="A2154" i="14"/>
  <c r="A2155" i="14"/>
  <c r="A2156" i="14"/>
  <c r="A2157" i="14"/>
  <c r="A2158" i="14"/>
  <c r="A2159" i="14"/>
  <c r="A2160" i="14"/>
  <c r="A2161" i="14"/>
  <c r="A2162" i="14"/>
  <c r="A2163" i="14"/>
  <c r="A2164" i="14"/>
  <c r="A2165" i="14"/>
  <c r="A2166" i="14"/>
  <c r="A2167" i="14"/>
  <c r="A2168" i="14"/>
  <c r="A2169" i="14"/>
  <c r="A2170" i="14"/>
  <c r="A2171" i="14"/>
  <c r="A2172" i="14"/>
  <c r="A2173" i="14"/>
  <c r="A2174" i="14"/>
  <c r="A2175" i="14"/>
  <c r="A2176" i="14"/>
  <c r="A2177" i="14"/>
  <c r="A2178" i="14"/>
  <c r="A2179" i="14"/>
  <c r="G2" i="32"/>
  <c r="D2" i="32"/>
  <c r="L38" i="13"/>
  <c r="L37" i="13"/>
  <c r="L36" i="13"/>
  <c r="L35" i="13"/>
  <c r="L33" i="13"/>
  <c r="L32" i="13"/>
  <c r="L31" i="13"/>
  <c r="L30" i="13"/>
  <c r="L29" i="13"/>
  <c r="L27" i="13"/>
  <c r="L26" i="13"/>
  <c r="L25" i="13"/>
  <c r="L24" i="13"/>
  <c r="I41" i="13"/>
  <c r="I42" i="13"/>
  <c r="I43" i="13"/>
  <c r="I36" i="13"/>
  <c r="I37" i="13"/>
  <c r="I38" i="13"/>
  <c r="I35" i="13"/>
  <c r="I33" i="13"/>
  <c r="I32" i="13"/>
  <c r="I31" i="13"/>
  <c r="I30" i="13"/>
  <c r="I29" i="13"/>
  <c r="I27" i="13"/>
  <c r="I26" i="13"/>
  <c r="I25" i="13"/>
  <c r="I24" i="13"/>
  <c r="F43" i="13"/>
  <c r="F41" i="13"/>
  <c r="F42" i="13"/>
  <c r="F40" i="13"/>
  <c r="F36" i="13"/>
  <c r="F37" i="13"/>
  <c r="F38" i="13"/>
  <c r="F35" i="13"/>
  <c r="F30" i="13"/>
  <c r="F31" i="13"/>
  <c r="F32" i="13"/>
  <c r="F33" i="13"/>
  <c r="F29" i="13"/>
  <c r="F25" i="13"/>
  <c r="F26" i="13"/>
  <c r="F27" i="13"/>
  <c r="F24" i="13"/>
  <c r="C30" i="13"/>
  <c r="C31" i="13"/>
  <c r="C32" i="13"/>
  <c r="C33" i="13"/>
  <c r="C34" i="13"/>
  <c r="C35" i="13"/>
  <c r="C36" i="13"/>
  <c r="C37" i="13"/>
  <c r="C38" i="13"/>
  <c r="C40" i="13"/>
  <c r="C41" i="13"/>
  <c r="C42" i="13"/>
  <c r="C43" i="13"/>
  <c r="C29" i="13"/>
  <c r="C25" i="13"/>
  <c r="C26" i="13"/>
  <c r="C27" i="13"/>
  <c r="C24" i="13"/>
  <c r="C22" i="13"/>
  <c r="C21" i="13"/>
  <c r="L20" i="13"/>
  <c r="L21" i="13"/>
  <c r="L22" i="13"/>
  <c r="L19" i="13"/>
  <c r="I20" i="13"/>
  <c r="I21" i="13"/>
  <c r="I22" i="13"/>
  <c r="I19" i="13"/>
  <c r="F18" i="13"/>
  <c r="F19" i="13"/>
  <c r="F20" i="13"/>
  <c r="F21" i="13"/>
  <c r="F22" i="13"/>
  <c r="F17" i="13"/>
  <c r="C18" i="13"/>
  <c r="C19" i="13"/>
  <c r="C17" i="13"/>
  <c r="L16" i="13"/>
  <c r="L17" i="13"/>
  <c r="L15" i="13"/>
  <c r="L5" i="13"/>
  <c r="L6" i="13"/>
  <c r="L7" i="13"/>
  <c r="L8" i="13"/>
  <c r="L9" i="13"/>
  <c r="L10" i="13"/>
  <c r="L11" i="13"/>
  <c r="L12" i="13"/>
  <c r="L13" i="13"/>
  <c r="L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4" i="13"/>
  <c r="F5" i="13"/>
  <c r="F6" i="13"/>
  <c r="F7" i="13"/>
  <c r="F8" i="13"/>
  <c r="F9" i="13"/>
  <c r="F10" i="13"/>
  <c r="F11" i="13"/>
  <c r="F12" i="13"/>
  <c r="F13" i="13"/>
  <c r="F14" i="13"/>
  <c r="F15" i="13"/>
  <c r="F4" i="13"/>
  <c r="C5" i="13"/>
  <c r="C6" i="13"/>
  <c r="C7" i="13"/>
  <c r="C8" i="13"/>
  <c r="C9" i="13"/>
  <c r="C10" i="13"/>
  <c r="C11" i="13"/>
  <c r="C12" i="13"/>
  <c r="C13" i="13"/>
  <c r="C14" i="13"/>
  <c r="C15" i="13"/>
  <c r="C4" i="13"/>
  <c r="B29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H50" i="29"/>
  <c r="H49" i="29"/>
  <c r="H48" i="29"/>
  <c r="H47" i="29"/>
  <c r="H46" i="29"/>
  <c r="H45" i="29"/>
  <c r="H44" i="29"/>
  <c r="H43" i="29"/>
  <c r="H42" i="29"/>
  <c r="H41" i="29"/>
  <c r="H40" i="29"/>
  <c r="H39" i="29"/>
  <c r="H38" i="29"/>
  <c r="H37" i="29"/>
  <c r="H36" i="29"/>
  <c r="H35" i="29"/>
  <c r="H34" i="29"/>
  <c r="H33" i="29"/>
  <c r="H32" i="29"/>
  <c r="H31" i="29"/>
  <c r="H30" i="29"/>
  <c r="H29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36" i="29"/>
  <c r="B35" i="29"/>
  <c r="B34" i="29"/>
  <c r="B33" i="29"/>
  <c r="B32" i="29"/>
  <c r="B31" i="29"/>
  <c r="B30" i="29"/>
  <c r="B20" i="29"/>
  <c r="B19" i="29"/>
  <c r="B18" i="29"/>
  <c r="B17" i="29"/>
  <c r="B11" i="29"/>
  <c r="B10" i="29"/>
  <c r="B8" i="29"/>
  <c r="B7" i="29"/>
  <c r="B6" i="29"/>
  <c r="B5" i="29"/>
  <c r="B4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H25" i="29"/>
  <c r="H24" i="29"/>
  <c r="H23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H5" i="29"/>
  <c r="H4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1" i="29"/>
  <c r="D10" i="29"/>
  <c r="D9" i="29"/>
  <c r="D8" i="29"/>
  <c r="D7" i="29"/>
  <c r="D6" i="29"/>
  <c r="D5" i="29"/>
  <c r="D4" i="29"/>
  <c r="B25" i="29"/>
  <c r="B24" i="29"/>
  <c r="B23" i="29"/>
  <c r="B22" i="29"/>
  <c r="B21" i="29"/>
  <c r="I69" i="12"/>
  <c r="F88" i="36" l="1"/>
  <c r="G46" i="36"/>
  <c r="F102" i="36"/>
  <c r="E154" i="36"/>
  <c r="E72" i="36"/>
  <c r="E80" i="36"/>
  <c r="E248" i="36"/>
  <c r="G248" i="36" s="1"/>
  <c r="E120" i="36"/>
  <c r="F300" i="36"/>
  <c r="G300" i="36" s="1"/>
  <c r="F136" i="36"/>
  <c r="E174" i="36"/>
  <c r="E194" i="36"/>
  <c r="F74" i="36"/>
  <c r="G74" i="36" s="1"/>
  <c r="E92" i="36"/>
  <c r="E126" i="36"/>
  <c r="E160" i="36"/>
  <c r="E214" i="36"/>
  <c r="E302" i="36"/>
  <c r="G302" i="36" s="1"/>
  <c r="F76" i="36"/>
  <c r="G76" i="36" s="1"/>
  <c r="E94" i="36"/>
  <c r="E128" i="36"/>
  <c r="F162" i="36"/>
  <c r="F222" i="36"/>
  <c r="E66" i="36"/>
  <c r="F82" i="36"/>
  <c r="G82" i="36" s="1"/>
  <c r="F108" i="36"/>
  <c r="F142" i="36"/>
  <c r="E180" i="36"/>
  <c r="F276" i="36"/>
  <c r="G276" i="36" s="1"/>
  <c r="F68" i="36"/>
  <c r="E86" i="36"/>
  <c r="G86" i="36" s="1"/>
  <c r="E112" i="36"/>
  <c r="E146" i="36"/>
  <c r="F182" i="36"/>
  <c r="E284" i="36"/>
  <c r="G284" i="36" s="1"/>
  <c r="F340" i="36"/>
  <c r="G340" i="36" s="1"/>
  <c r="E342" i="36"/>
  <c r="G342" i="36" s="1"/>
  <c r="F202" i="36"/>
  <c r="F256" i="36"/>
  <c r="E410" i="36"/>
  <c r="E522" i="36"/>
  <c r="F528" i="36"/>
  <c r="E534" i="36"/>
  <c r="E634" i="36"/>
  <c r="F648" i="36"/>
  <c r="E658" i="36"/>
  <c r="E668" i="36"/>
  <c r="F264" i="36"/>
  <c r="F294" i="36"/>
  <c r="G294" i="36" s="1"/>
  <c r="E358" i="36"/>
  <c r="G358" i="36" s="1"/>
  <c r="E364" i="36"/>
  <c r="G364" i="36" s="1"/>
  <c r="F370" i="36"/>
  <c r="G370" i="36" s="1"/>
  <c r="F482" i="36"/>
  <c r="F230" i="36"/>
  <c r="G230" i="36" s="1"/>
  <c r="E320" i="36"/>
  <c r="G320" i="36" s="1"/>
  <c r="E520" i="36"/>
  <c r="E526" i="36"/>
  <c r="F532" i="36"/>
  <c r="F638" i="36"/>
  <c r="E240" i="36"/>
  <c r="E360" i="36"/>
  <c r="G360" i="36" s="1"/>
  <c r="F366" i="36"/>
  <c r="G366" i="36" s="1"/>
  <c r="E372" i="36"/>
  <c r="G372" i="36" s="1"/>
  <c r="F578" i="36"/>
  <c r="E106" i="36"/>
  <c r="G106" i="36" s="1"/>
  <c r="F122" i="36"/>
  <c r="E140" i="36"/>
  <c r="F156" i="36"/>
  <c r="F176" i="36"/>
  <c r="F196" i="36"/>
  <c r="F216" i="36"/>
  <c r="E234" i="36"/>
  <c r="F250" i="36"/>
  <c r="G250" i="36" s="1"/>
  <c r="E268" i="36"/>
  <c r="E282" i="36"/>
  <c r="G282" i="36" s="1"/>
  <c r="E306" i="36"/>
  <c r="G306" i="36" s="1"/>
  <c r="E318" i="36"/>
  <c r="G318" i="36" s="1"/>
  <c r="E324" i="36"/>
  <c r="G324" i="36" s="1"/>
  <c r="F332" i="36"/>
  <c r="G332" i="36" s="1"/>
  <c r="F338" i="36"/>
  <c r="G338" i="36" s="1"/>
  <c r="F428" i="36"/>
  <c r="E468" i="36"/>
  <c r="F474" i="36"/>
  <c r="E480" i="36"/>
  <c r="E620" i="36"/>
  <c r="E200" i="36"/>
  <c r="E220" i="36"/>
  <c r="F236" i="36"/>
  <c r="G236" i="36" s="1"/>
  <c r="E254" i="36"/>
  <c r="G254" i="36" s="1"/>
  <c r="F270" i="36"/>
  <c r="F278" i="36"/>
  <c r="G278" i="36" s="1"/>
  <c r="F296" i="36"/>
  <c r="G296" i="36" s="1"/>
  <c r="F314" i="36"/>
  <c r="G314" i="36" s="1"/>
  <c r="E412" i="36"/>
  <c r="E418" i="36"/>
  <c r="F424" i="36"/>
  <c r="E464" i="36"/>
  <c r="G222" i="36"/>
  <c r="G216" i="36"/>
  <c r="G48" i="36"/>
  <c r="G40" i="36"/>
  <c r="G34" i="36"/>
  <c r="F96" i="36"/>
  <c r="E114" i="36"/>
  <c r="G114" i="36" s="1"/>
  <c r="F130" i="36"/>
  <c r="E148" i="36"/>
  <c r="E168" i="36"/>
  <c r="G168" i="36" s="1"/>
  <c r="E188" i="36"/>
  <c r="E208" i="36"/>
  <c r="F224" i="36"/>
  <c r="G224" i="36" s="1"/>
  <c r="F242" i="36"/>
  <c r="G242" i="36" s="1"/>
  <c r="E260" i="36"/>
  <c r="G260" i="36" s="1"/>
  <c r="F280" i="36"/>
  <c r="G280" i="36" s="1"/>
  <c r="F298" i="36"/>
  <c r="G298" i="36" s="1"/>
  <c r="E356" i="36"/>
  <c r="G356" i="36" s="1"/>
  <c r="E466" i="36"/>
  <c r="E472" i="36"/>
  <c r="F478" i="36"/>
  <c r="E518" i="36"/>
  <c r="E100" i="36"/>
  <c r="F116" i="36"/>
  <c r="E134" i="36"/>
  <c r="G134" i="36" s="1"/>
  <c r="F150" i="36"/>
  <c r="G150" i="36" s="1"/>
  <c r="F170" i="36"/>
  <c r="F190" i="36"/>
  <c r="G190" i="36" s="1"/>
  <c r="F210" i="36"/>
  <c r="G210" i="36" s="1"/>
  <c r="E228" i="36"/>
  <c r="F244" i="36"/>
  <c r="E262" i="36"/>
  <c r="G262" i="36" s="1"/>
  <c r="E286" i="36"/>
  <c r="G286" i="36" s="1"/>
  <c r="E304" i="36"/>
  <c r="G304" i="36" s="1"/>
  <c r="E316" i="36"/>
  <c r="G316" i="36" s="1"/>
  <c r="F336" i="36"/>
  <c r="G336" i="36" s="1"/>
  <c r="F374" i="36"/>
  <c r="G374" i="36" s="1"/>
  <c r="E414" i="36"/>
  <c r="F420" i="36"/>
  <c r="E426" i="36"/>
  <c r="F536" i="36"/>
  <c r="E562" i="36"/>
  <c r="E678" i="36"/>
  <c r="E694" i="36"/>
  <c r="F786" i="36"/>
  <c r="G92" i="36"/>
  <c r="G126" i="36"/>
  <c r="G60" i="36"/>
  <c r="G112" i="36"/>
  <c r="G146" i="36"/>
  <c r="G28" i="36"/>
  <c r="G66" i="36"/>
  <c r="G100" i="36"/>
  <c r="G54" i="36"/>
  <c r="E10" i="36"/>
  <c r="G10" i="36" s="1"/>
  <c r="E16" i="36"/>
  <c r="G16" i="36" s="1"/>
  <c r="E22" i="36"/>
  <c r="G22" i="36" s="1"/>
  <c r="E44" i="36"/>
  <c r="E50" i="36"/>
  <c r="G50" i="36" s="1"/>
  <c r="E78" i="36"/>
  <c r="G78" i="36" s="1"/>
  <c r="E84" i="36"/>
  <c r="E90" i="36"/>
  <c r="E118" i="36"/>
  <c r="G118" i="36" s="1"/>
  <c r="E124" i="36"/>
  <c r="G124" i="36" s="1"/>
  <c r="E152" i="36"/>
  <c r="G152" i="36" s="1"/>
  <c r="E158" i="36"/>
  <c r="G158" i="36" s="1"/>
  <c r="E164" i="36"/>
  <c r="G164" i="36" s="1"/>
  <c r="E186" i="36"/>
  <c r="E192" i="36"/>
  <c r="G192" i="36" s="1"/>
  <c r="E198" i="36"/>
  <c r="G198" i="36" s="1"/>
  <c r="E204" i="36"/>
  <c r="G204" i="36" s="1"/>
  <c r="E226" i="36"/>
  <c r="E232" i="36"/>
  <c r="E238" i="36"/>
  <c r="E266" i="36"/>
  <c r="E272" i="36"/>
  <c r="G272" i="36" s="1"/>
  <c r="E290" i="36"/>
  <c r="G290" i="36" s="1"/>
  <c r="E308" i="36"/>
  <c r="G308" i="36" s="1"/>
  <c r="E312" i="36"/>
  <c r="G312" i="36" s="1"/>
  <c r="E322" i="36"/>
  <c r="G322" i="36" s="1"/>
  <c r="E346" i="36"/>
  <c r="G346" i="36" s="1"/>
  <c r="F352" i="36"/>
  <c r="G352" i="36" s="1"/>
  <c r="E394" i="36"/>
  <c r="G394" i="36" s="1"/>
  <c r="E400" i="36"/>
  <c r="G400" i="36" s="1"/>
  <c r="F406" i="36"/>
  <c r="G406" i="36" s="1"/>
  <c r="E448" i="36"/>
  <c r="E454" i="36"/>
  <c r="F460" i="36"/>
  <c r="E502" i="36"/>
  <c r="E508" i="36"/>
  <c r="F514" i="36"/>
  <c r="E556" i="36"/>
  <c r="E592" i="36"/>
  <c r="F612" i="36"/>
  <c r="E880" i="36"/>
  <c r="F328" i="36"/>
  <c r="G328" i="36" s="1"/>
  <c r="F334" i="36"/>
  <c r="G334" i="36" s="1"/>
  <c r="E378" i="36"/>
  <c r="G378" i="36" s="1"/>
  <c r="F384" i="36"/>
  <c r="G384" i="36" s="1"/>
  <c r="E390" i="36"/>
  <c r="G390" i="36" s="1"/>
  <c r="E432" i="36"/>
  <c r="F438" i="36"/>
  <c r="E444" i="36"/>
  <c r="E486" i="36"/>
  <c r="F492" i="36"/>
  <c r="E498" i="36"/>
  <c r="E540" i="36"/>
  <c r="F546" i="36"/>
  <c r="E552" i="36"/>
  <c r="E570" i="36"/>
  <c r="F576" i="36"/>
  <c r="F584" i="36"/>
  <c r="E624" i="36"/>
  <c r="F734" i="36"/>
  <c r="E778" i="36"/>
  <c r="E836" i="36"/>
  <c r="E24" i="36"/>
  <c r="G24" i="36" s="1"/>
  <c r="E30" i="36"/>
  <c r="G30" i="36" s="1"/>
  <c r="E36" i="36"/>
  <c r="G36" i="36" s="1"/>
  <c r="E58" i="36"/>
  <c r="E64" i="36"/>
  <c r="E70" i="36"/>
  <c r="E98" i="36"/>
  <c r="G98" i="36" s="1"/>
  <c r="E104" i="36"/>
  <c r="G104" i="36" s="1"/>
  <c r="E110" i="36"/>
  <c r="G110" i="36" s="1"/>
  <c r="E132" i="36"/>
  <c r="G132" i="36" s="1"/>
  <c r="E138" i="36"/>
  <c r="G138" i="36" s="1"/>
  <c r="E144" i="36"/>
  <c r="G144" i="36" s="1"/>
  <c r="E166" i="36"/>
  <c r="G166" i="36" s="1"/>
  <c r="E172" i="36"/>
  <c r="G172" i="36" s="1"/>
  <c r="E178" i="36"/>
  <c r="G178" i="36" s="1"/>
  <c r="E184" i="36"/>
  <c r="G184" i="36" s="1"/>
  <c r="E206" i="36"/>
  <c r="E212" i="36"/>
  <c r="G212" i="36" s="1"/>
  <c r="E218" i="36"/>
  <c r="G218" i="36" s="1"/>
  <c r="E246" i="36"/>
  <c r="G246" i="36" s="1"/>
  <c r="E252" i="36"/>
  <c r="G252" i="36" s="1"/>
  <c r="E258" i="36"/>
  <c r="E274" i="36"/>
  <c r="G274" i="36" s="1"/>
  <c r="E288" i="36"/>
  <c r="G288" i="36" s="1"/>
  <c r="E292" i="36"/>
  <c r="G292" i="36" s="1"/>
  <c r="E310" i="36"/>
  <c r="G310" i="36" s="1"/>
  <c r="F330" i="36"/>
  <c r="G330" i="36" s="1"/>
  <c r="F348" i="36"/>
  <c r="G348" i="36" s="1"/>
  <c r="E354" i="36"/>
  <c r="G354" i="36" s="1"/>
  <c r="E392" i="36"/>
  <c r="G392" i="36" s="1"/>
  <c r="E396" i="36"/>
  <c r="G396" i="36" s="1"/>
  <c r="F402" i="36"/>
  <c r="G402" i="36" s="1"/>
  <c r="E408" i="36"/>
  <c r="G408" i="36" s="1"/>
  <c r="E446" i="36"/>
  <c r="E450" i="36"/>
  <c r="F456" i="36"/>
  <c r="E462" i="36"/>
  <c r="E500" i="36"/>
  <c r="E504" i="36"/>
  <c r="F510" i="36"/>
  <c r="E516" i="36"/>
  <c r="E554" i="36"/>
  <c r="E572" i="36"/>
  <c r="E674" i="36"/>
  <c r="E704" i="36"/>
  <c r="F758" i="36"/>
  <c r="E842" i="36"/>
  <c r="E870" i="36"/>
  <c r="E894" i="36"/>
  <c r="G80" i="36"/>
  <c r="G120" i="36"/>
  <c r="G268" i="36"/>
  <c r="E326" i="36"/>
  <c r="G326" i="36" s="1"/>
  <c r="E344" i="36"/>
  <c r="G344" i="36" s="1"/>
  <c r="E376" i="36"/>
  <c r="G376" i="36" s="1"/>
  <c r="E382" i="36"/>
  <c r="G382" i="36" s="1"/>
  <c r="F388" i="36"/>
  <c r="G388" i="36" s="1"/>
  <c r="E430" i="36"/>
  <c r="E436" i="36"/>
  <c r="F442" i="36"/>
  <c r="E484" i="36"/>
  <c r="E490" i="36"/>
  <c r="F496" i="36"/>
  <c r="E538" i="36"/>
  <c r="E544" i="36"/>
  <c r="F550" i="36"/>
  <c r="F568" i="36"/>
  <c r="E582" i="36"/>
  <c r="E600" i="36"/>
  <c r="E716" i="36"/>
  <c r="E742" i="36"/>
  <c r="G270" i="36"/>
  <c r="G266" i="36"/>
  <c r="G264" i="36"/>
  <c r="G258" i="36"/>
  <c r="G256" i="36"/>
  <c r="G244" i="36"/>
  <c r="G240" i="36"/>
  <c r="G238" i="36"/>
  <c r="G234" i="36"/>
  <c r="G232" i="36"/>
  <c r="G228" i="36"/>
  <c r="G226" i="36"/>
  <c r="G220" i="36"/>
  <c r="G214" i="36"/>
  <c r="G208" i="36"/>
  <c r="G206" i="36"/>
  <c r="G202" i="36"/>
  <c r="G200" i="36"/>
  <c r="G196" i="36"/>
  <c r="G194" i="36"/>
  <c r="G188" i="36"/>
  <c r="G186" i="36"/>
  <c r="G182" i="36"/>
  <c r="G180" i="36"/>
  <c r="G176" i="36"/>
  <c r="G174" i="36"/>
  <c r="G170" i="36"/>
  <c r="G162" i="36"/>
  <c r="G160" i="36"/>
  <c r="G156" i="36"/>
  <c r="G154" i="36"/>
  <c r="G148" i="36"/>
  <c r="G142" i="36"/>
  <c r="G140" i="36"/>
  <c r="G136" i="36"/>
  <c r="G130" i="36"/>
  <c r="G128" i="36"/>
  <c r="G122" i="36"/>
  <c r="G116" i="36"/>
  <c r="G108" i="36"/>
  <c r="G102" i="36"/>
  <c r="G96" i="36"/>
  <c r="G94" i="36"/>
  <c r="G90" i="36"/>
  <c r="G88" i="36"/>
  <c r="G84" i="36"/>
  <c r="G72" i="36"/>
  <c r="G70" i="36"/>
  <c r="G68" i="36"/>
  <c r="G64" i="36"/>
  <c r="G62" i="36"/>
  <c r="G58" i="36"/>
  <c r="G56" i="36"/>
  <c r="G52" i="36"/>
  <c r="G44" i="36"/>
  <c r="G42" i="36"/>
  <c r="G38" i="36"/>
  <c r="G32" i="36"/>
  <c r="G26" i="36"/>
  <c r="G20" i="36"/>
  <c r="G18" i="36"/>
  <c r="G14" i="36"/>
  <c r="G12" i="36"/>
  <c r="G8" i="36"/>
  <c r="G6" i="36"/>
  <c r="F1020" i="36"/>
  <c r="F642" i="36"/>
  <c r="F664" i="36"/>
  <c r="E672" i="36"/>
  <c r="F682" i="36"/>
  <c r="F966" i="36"/>
  <c r="E1216" i="36"/>
  <c r="F368" i="36"/>
  <c r="G368" i="36" s="1"/>
  <c r="F404" i="36"/>
  <c r="G404" i="36" s="1"/>
  <c r="F440" i="36"/>
  <c r="F476" i="36"/>
  <c r="F512" i="36"/>
  <c r="F548" i="36"/>
  <c r="E608" i="36"/>
  <c r="F630" i="36"/>
  <c r="E644" i="36"/>
  <c r="E654" i="36"/>
  <c r="E688" i="36"/>
  <c r="E714" i="36"/>
  <c r="F720" i="36"/>
  <c r="E728" i="36"/>
  <c r="E746" i="36"/>
  <c r="F808" i="36"/>
  <c r="F820" i="36"/>
  <c r="E828" i="36"/>
  <c r="E888" i="36"/>
  <c r="E950" i="36"/>
  <c r="F1086" i="36"/>
  <c r="E558" i="36"/>
  <c r="F564" i="36"/>
  <c r="E574" i="36"/>
  <c r="F580" i="36"/>
  <c r="E594" i="36"/>
  <c r="E622" i="36"/>
  <c r="E660" i="36"/>
  <c r="F690" i="36"/>
  <c r="F698" i="36"/>
  <c r="E762" i="36"/>
  <c r="F780" i="36"/>
  <c r="F790" i="36"/>
  <c r="E856" i="36"/>
  <c r="E1252" i="36"/>
  <c r="F1324" i="36"/>
  <c r="E1324" i="36"/>
  <c r="F1170" i="36"/>
  <c r="E1170" i="36"/>
  <c r="E1152" i="36"/>
  <c r="F1152" i="36"/>
  <c r="F1136" i="36"/>
  <c r="E1136" i="36"/>
  <c r="E1100" i="36"/>
  <c r="F1100" i="36"/>
  <c r="F1010" i="36"/>
  <c r="E1010" i="36"/>
  <c r="E996" i="36"/>
  <c r="F996" i="36"/>
  <c r="E986" i="36"/>
  <c r="F986" i="36"/>
  <c r="E970" i="36"/>
  <c r="F970" i="36"/>
  <c r="E942" i="36"/>
  <c r="F942" i="36"/>
  <c r="E938" i="36"/>
  <c r="F938" i="36"/>
  <c r="F926" i="36"/>
  <c r="E926" i="36"/>
  <c r="F924" i="36"/>
  <c r="E924" i="36"/>
  <c r="E904" i="36"/>
  <c r="F904" i="36"/>
  <c r="E890" i="36"/>
  <c r="F890" i="36"/>
  <c r="E886" i="36"/>
  <c r="F886" i="36"/>
  <c r="E872" i="36"/>
  <c r="F872" i="36"/>
  <c r="E862" i="36"/>
  <c r="F862" i="36"/>
  <c r="F858" i="36"/>
  <c r="E858" i="36"/>
  <c r="E848" i="36"/>
  <c r="F848" i="36"/>
  <c r="E846" i="36"/>
  <c r="F846" i="36"/>
  <c r="F840" i="36"/>
  <c r="E840" i="36"/>
  <c r="F830" i="36"/>
  <c r="E830" i="36"/>
  <c r="F816" i="36"/>
  <c r="E816" i="36"/>
  <c r="F812" i="36"/>
  <c r="E812" i="36"/>
  <c r="F806" i="36"/>
  <c r="E806" i="36"/>
  <c r="F796" i="36"/>
  <c r="E796" i="36"/>
  <c r="F794" i="36"/>
  <c r="E794" i="36"/>
  <c r="F774" i="36"/>
  <c r="E774" i="36"/>
  <c r="E772" i="36"/>
  <c r="F772" i="36"/>
  <c r="E768" i="36"/>
  <c r="F768" i="36"/>
  <c r="E760" i="36"/>
  <c r="F760" i="36"/>
  <c r="F756" i="36"/>
  <c r="E756" i="36"/>
  <c r="F752" i="36"/>
  <c r="E752" i="36"/>
  <c r="E750" i="36"/>
  <c r="F750" i="36"/>
  <c r="E748" i="36"/>
  <c r="F748" i="36"/>
  <c r="F740" i="36"/>
  <c r="E740" i="36"/>
  <c r="F738" i="36"/>
  <c r="E738" i="36"/>
  <c r="E736" i="36"/>
  <c r="F736" i="36"/>
  <c r="F732" i="36"/>
  <c r="E732" i="36"/>
  <c r="F726" i="36"/>
  <c r="E726" i="36"/>
  <c r="F722" i="36"/>
  <c r="E722" i="36"/>
  <c r="F712" i="36"/>
  <c r="E712" i="36"/>
  <c r="F710" i="36"/>
  <c r="E710" i="36"/>
  <c r="F708" i="36"/>
  <c r="E708" i="36"/>
  <c r="E706" i="36"/>
  <c r="F706" i="36"/>
  <c r="F702" i="36"/>
  <c r="E702" i="36"/>
  <c r="F696" i="36"/>
  <c r="E696" i="36"/>
  <c r="F686" i="36"/>
  <c r="E686" i="36"/>
  <c r="F680" i="36"/>
  <c r="E680" i="36"/>
  <c r="F670" i="36"/>
  <c r="E670" i="36"/>
  <c r="F666" i="36"/>
  <c r="E666" i="36"/>
  <c r="F656" i="36"/>
  <c r="E656" i="36"/>
  <c r="F650" i="36"/>
  <c r="E650" i="36"/>
  <c r="E646" i="36"/>
  <c r="F646" i="36"/>
  <c r="F632" i="36"/>
  <c r="E632" i="36"/>
  <c r="F626" i="36"/>
  <c r="E626" i="36"/>
  <c r="F616" i="36"/>
  <c r="E616" i="36"/>
  <c r="F614" i="36"/>
  <c r="E614" i="36"/>
  <c r="F606" i="36"/>
  <c r="E606" i="36"/>
  <c r="F602" i="36"/>
  <c r="E602" i="36"/>
  <c r="F598" i="36"/>
  <c r="E598" i="36"/>
  <c r="F588" i="36"/>
  <c r="E588" i="36"/>
  <c r="F586" i="36"/>
  <c r="E586" i="36"/>
  <c r="F560" i="36"/>
  <c r="E560" i="36"/>
  <c r="F542" i="36"/>
  <c r="E542" i="36"/>
  <c r="F524" i="36"/>
  <c r="E524" i="36"/>
  <c r="F506" i="36"/>
  <c r="E506" i="36"/>
  <c r="F488" i="36"/>
  <c r="E488" i="36"/>
  <c r="F470" i="36"/>
  <c r="E470" i="36"/>
  <c r="F452" i="36"/>
  <c r="E452" i="36"/>
  <c r="F434" i="36"/>
  <c r="E434" i="36"/>
  <c r="F416" i="36"/>
  <c r="E416" i="36"/>
  <c r="F398" i="36"/>
  <c r="E398" i="36"/>
  <c r="G398" i="36" s="1"/>
  <c r="F380" i="36"/>
  <c r="E380" i="36"/>
  <c r="F362" i="36"/>
  <c r="E362" i="36"/>
  <c r="F350" i="36"/>
  <c r="G350" i="36" s="1"/>
  <c r="F386" i="36"/>
  <c r="G386" i="36" s="1"/>
  <c r="F422" i="36"/>
  <c r="F458" i="36"/>
  <c r="F494" i="36"/>
  <c r="F530" i="36"/>
  <c r="F566" i="36"/>
  <c r="E590" i="36"/>
  <c r="F596" i="36"/>
  <c r="E604" i="36"/>
  <c r="E610" i="36"/>
  <c r="E618" i="36"/>
  <c r="F640" i="36"/>
  <c r="E662" i="36"/>
  <c r="F700" i="36"/>
  <c r="E724" i="36"/>
  <c r="E730" i="36"/>
  <c r="F744" i="36"/>
  <c r="E802" i="36"/>
  <c r="F824" i="36"/>
  <c r="F866" i="36"/>
  <c r="E1116" i="36"/>
  <c r="F628" i="36"/>
  <c r="F636" i="36"/>
  <c r="E652" i="36"/>
  <c r="F676" i="36"/>
  <c r="F684" i="36"/>
  <c r="E692" i="36"/>
  <c r="E718" i="36"/>
  <c r="F754" i="36"/>
  <c r="E766" i="36"/>
  <c r="F784" i="36"/>
  <c r="E818" i="36"/>
  <c r="E884" i="36"/>
  <c r="E900" i="36"/>
  <c r="E918" i="36"/>
  <c r="E984" i="36"/>
  <c r="F1072" i="36"/>
  <c r="F1122" i="36"/>
  <c r="E1380" i="36"/>
  <c r="E934" i="36"/>
  <c r="F946" i="36"/>
  <c r="E962" i="36"/>
  <c r="E974" i="36"/>
  <c r="F1194" i="36"/>
  <c r="E1230" i="36"/>
  <c r="F1286" i="36"/>
  <c r="F1370" i="36"/>
  <c r="E1034" i="36"/>
  <c r="F1056" i="36"/>
  <c r="F1256" i="36"/>
  <c r="E1306" i="36"/>
  <c r="E1476" i="36"/>
  <c r="F978" i="36"/>
  <c r="F990" i="36"/>
  <c r="E1040" i="36"/>
  <c r="F1138" i="36"/>
  <c r="E1164" i="36"/>
  <c r="F1186" i="36"/>
  <c r="E1210" i="36"/>
  <c r="F1238" i="36"/>
  <c r="E1264" i="36"/>
  <c r="E1342" i="36"/>
  <c r="F1270" i="36"/>
  <c r="F1350" i="36"/>
  <c r="F1420" i="36"/>
  <c r="F1014" i="36"/>
  <c r="E1068" i="36"/>
  <c r="E1224" i="36"/>
  <c r="F1362" i="36"/>
  <c r="E1458" i="36"/>
  <c r="E1296" i="36"/>
  <c r="F1312" i="36"/>
  <c r="E1388" i="36"/>
  <c r="E1436" i="36"/>
  <c r="E1400" i="36"/>
  <c r="E1446" i="36"/>
  <c r="E305" i="36"/>
  <c r="G305" i="36" s="1"/>
  <c r="E1144" i="36"/>
  <c r="F1244" i="36"/>
  <c r="F1282" i="36"/>
  <c r="F1410" i="36"/>
  <c r="F1466" i="36"/>
  <c r="F764" i="36"/>
  <c r="E770" i="36"/>
  <c r="F776" i="36"/>
  <c r="E782" i="36"/>
  <c r="E788" i="36"/>
  <c r="F810" i="36"/>
  <c r="E826" i="36"/>
  <c r="F844" i="36"/>
  <c r="E850" i="36"/>
  <c r="F868" i="36"/>
  <c r="E874" i="36"/>
  <c r="E882" i="36"/>
  <c r="E898" i="36"/>
  <c r="F906" i="36"/>
  <c r="E912" i="36"/>
  <c r="F920" i="36"/>
  <c r="E928" i="36"/>
  <c r="E936" i="36"/>
  <c r="E960" i="36"/>
  <c r="E968" i="36"/>
  <c r="E976" i="36"/>
  <c r="F1002" i="36"/>
  <c r="F1012" i="36"/>
  <c r="E1030" i="36"/>
  <c r="F1062" i="36"/>
  <c r="F1084" i="36"/>
  <c r="E1094" i="36"/>
  <c r="E1106" i="36"/>
  <c r="E1132" i="36"/>
  <c r="E1178" i="36"/>
  <c r="F1202" i="36"/>
  <c r="F1226" i="36"/>
  <c r="F1240" i="36"/>
  <c r="E1280" i="36"/>
  <c r="F1290" i="36"/>
  <c r="F1302" i="36"/>
  <c r="F1316" i="36"/>
  <c r="E1336" i="36"/>
  <c r="F1366" i="36"/>
  <c r="F1382" i="36"/>
  <c r="E1416" i="36"/>
  <c r="E1432" i="36"/>
  <c r="F1448" i="36"/>
  <c r="F1470" i="36"/>
  <c r="E798" i="36"/>
  <c r="E804" i="36"/>
  <c r="E822" i="36"/>
  <c r="E832" i="36"/>
  <c r="E838" i="36"/>
  <c r="F852" i="36"/>
  <c r="E860" i="36"/>
  <c r="F876" i="36"/>
  <c r="E914" i="36"/>
  <c r="F922" i="36"/>
  <c r="E952" i="36"/>
  <c r="E1004" i="36"/>
  <c r="E1022" i="36"/>
  <c r="E1042" i="36"/>
  <c r="F1074" i="36"/>
  <c r="E1098" i="36"/>
  <c r="F1108" i="36"/>
  <c r="E1120" i="36"/>
  <c r="F1142" i="36"/>
  <c r="E1154" i="36"/>
  <c r="F1166" i="36"/>
  <c r="E1180" i="36"/>
  <c r="F1192" i="36"/>
  <c r="E1204" i="36"/>
  <c r="E1242" i="36"/>
  <c r="F1254" i="36"/>
  <c r="F1266" i="36"/>
  <c r="F1292" i="36"/>
  <c r="E1338" i="36"/>
  <c r="F1354" i="36"/>
  <c r="E1386" i="36"/>
  <c r="F1404" i="36"/>
  <c r="F1418" i="36"/>
  <c r="F1452" i="36"/>
  <c r="F1472" i="36"/>
  <c r="F1488" i="36"/>
  <c r="E1488" i="36"/>
  <c r="F1486" i="36"/>
  <c r="E1486" i="36"/>
  <c r="F1484" i="36"/>
  <c r="E1484" i="36"/>
  <c r="F1482" i="36"/>
  <c r="E1482" i="36"/>
  <c r="F1478" i="36"/>
  <c r="E1478" i="36"/>
  <c r="F1474" i="36"/>
  <c r="E1474" i="36"/>
  <c r="F1468" i="36"/>
  <c r="E1468" i="36"/>
  <c r="F1464" i="36"/>
  <c r="E1464" i="36"/>
  <c r="E1460" i="36"/>
  <c r="F1460" i="36"/>
  <c r="F1456" i="36"/>
  <c r="E1456" i="36"/>
  <c r="E1454" i="36"/>
  <c r="F1454" i="36"/>
  <c r="F1450" i="36"/>
  <c r="E1450" i="36"/>
  <c r="F1442" i="36"/>
  <c r="E1442" i="36"/>
  <c r="F1438" i="36"/>
  <c r="E1438" i="36"/>
  <c r="E1434" i="36"/>
  <c r="F1434" i="36"/>
  <c r="F1430" i="36"/>
  <c r="E1430" i="36"/>
  <c r="E1426" i="36"/>
  <c r="F1426" i="36"/>
  <c r="F1422" i="36"/>
  <c r="E1422" i="36"/>
  <c r="F1414" i="36"/>
  <c r="E1414" i="36"/>
  <c r="E1412" i="36"/>
  <c r="F1412" i="36"/>
  <c r="E1402" i="36"/>
  <c r="F1402" i="36"/>
  <c r="F1398" i="36"/>
  <c r="E1398" i="36"/>
  <c r="E1394" i="36"/>
  <c r="F1394" i="36"/>
  <c r="E1390" i="36"/>
  <c r="F1390" i="36"/>
  <c r="E1384" i="36"/>
  <c r="F1384" i="36"/>
  <c r="F1378" i="36"/>
  <c r="E1378" i="36"/>
  <c r="E1376" i="36"/>
  <c r="F1376" i="36"/>
  <c r="F1372" i="36"/>
  <c r="E1372" i="36"/>
  <c r="E1368" i="36"/>
  <c r="F1368" i="36"/>
  <c r="F1364" i="36"/>
  <c r="E1364" i="36"/>
  <c r="F1356" i="36"/>
  <c r="E1356" i="36"/>
  <c r="E1352" i="36"/>
  <c r="F1352" i="36"/>
  <c r="F1348" i="36"/>
  <c r="E1348" i="36"/>
  <c r="E1344" i="36"/>
  <c r="F1344" i="36"/>
  <c r="E1340" i="36"/>
  <c r="F1340" i="36"/>
  <c r="E1334" i="36"/>
  <c r="F1334" i="36"/>
  <c r="E1332" i="36"/>
  <c r="F1332" i="36"/>
  <c r="F1328" i="36"/>
  <c r="E1328" i="36"/>
  <c r="E1326" i="36"/>
  <c r="F1326" i="36"/>
  <c r="F1322" i="36"/>
  <c r="E1322" i="36"/>
  <c r="F1320" i="36"/>
  <c r="E1320" i="36"/>
  <c r="E1318" i="36"/>
  <c r="F1318" i="36"/>
  <c r="F1314" i="36"/>
  <c r="E1314" i="36"/>
  <c r="E1308" i="36"/>
  <c r="F1308" i="36"/>
  <c r="F1304" i="36"/>
  <c r="E1304" i="36"/>
  <c r="E1300" i="36"/>
  <c r="F1300" i="36"/>
  <c r="F1294" i="36"/>
  <c r="E1294" i="36"/>
  <c r="F1288" i="36"/>
  <c r="E1288" i="36"/>
  <c r="F1278" i="36"/>
  <c r="E1278" i="36"/>
  <c r="F1276" i="36"/>
  <c r="E1276" i="36"/>
  <c r="E1272" i="36"/>
  <c r="F1272" i="36"/>
  <c r="F1268" i="36"/>
  <c r="E1268" i="36"/>
  <c r="F1262" i="36"/>
  <c r="E1262" i="36"/>
  <c r="F1260" i="36"/>
  <c r="E1260" i="36"/>
  <c r="E1258" i="36"/>
  <c r="F1258" i="36"/>
  <c r="F1248" i="36"/>
  <c r="E1248" i="36"/>
  <c r="E1246" i="36"/>
  <c r="F1246" i="36"/>
  <c r="F1236" i="36"/>
  <c r="E1236" i="36"/>
  <c r="F1228" i="36"/>
  <c r="E1228" i="36"/>
  <c r="E1220" i="36"/>
  <c r="F1220" i="36"/>
  <c r="E1214" i="36"/>
  <c r="F1214" i="36"/>
  <c r="E1212" i="36"/>
  <c r="F1212" i="36"/>
  <c r="F1206" i="36"/>
  <c r="E1206" i="36"/>
  <c r="F1198" i="36"/>
  <c r="E1198" i="36"/>
  <c r="F1190" i="36"/>
  <c r="E1190" i="36"/>
  <c r="F1188" i="36"/>
  <c r="E1188" i="36"/>
  <c r="F1182" i="36"/>
  <c r="E1182" i="36"/>
  <c r="F1176" i="36"/>
  <c r="E1176" i="36"/>
  <c r="E1168" i="36"/>
  <c r="F1168" i="36"/>
  <c r="F1162" i="36"/>
  <c r="E1162" i="36"/>
  <c r="E1158" i="36"/>
  <c r="F1158" i="36"/>
  <c r="E1156" i="36"/>
  <c r="F1156" i="36"/>
  <c r="E1148" i="36"/>
  <c r="F1148" i="36"/>
  <c r="E1140" i="36"/>
  <c r="F1140" i="36"/>
  <c r="F1134" i="36"/>
  <c r="E1134" i="36"/>
  <c r="E1130" i="36"/>
  <c r="F1130" i="36"/>
  <c r="F1124" i="36"/>
  <c r="E1124" i="36"/>
  <c r="F1118" i="36"/>
  <c r="E1118" i="36"/>
  <c r="E1114" i="36"/>
  <c r="F1114" i="36"/>
  <c r="E1112" i="36"/>
  <c r="F1112" i="36"/>
  <c r="E1096" i="36"/>
  <c r="F1096" i="36"/>
  <c r="F1090" i="36"/>
  <c r="E1090" i="36"/>
  <c r="F1088" i="36"/>
  <c r="E1088" i="36"/>
  <c r="F1082" i="36"/>
  <c r="E1082" i="36"/>
  <c r="F1076" i="36"/>
  <c r="E1076" i="36"/>
  <c r="F1066" i="36"/>
  <c r="E1066" i="36"/>
  <c r="F1064" i="36"/>
  <c r="E1064" i="36"/>
  <c r="E1060" i="36"/>
  <c r="F1060" i="36"/>
  <c r="F1054" i="36"/>
  <c r="E1054" i="36"/>
  <c r="F1052" i="36"/>
  <c r="E1052" i="36"/>
  <c r="E1050" i="36"/>
  <c r="F1050" i="36"/>
  <c r="F1044" i="36"/>
  <c r="E1044" i="36"/>
  <c r="E1038" i="36"/>
  <c r="F1038" i="36"/>
  <c r="E1036" i="36"/>
  <c r="F1036" i="36"/>
  <c r="E1032" i="36"/>
  <c r="F1032" i="36"/>
  <c r="E1024" i="36"/>
  <c r="F1024" i="36"/>
  <c r="F1018" i="36"/>
  <c r="E1018" i="36"/>
  <c r="F1016" i="36"/>
  <c r="E1016" i="36"/>
  <c r="F1006" i="36"/>
  <c r="E1006" i="36"/>
  <c r="E998" i="36"/>
  <c r="F998" i="36"/>
  <c r="F994" i="36"/>
  <c r="E994" i="36"/>
  <c r="F992" i="36"/>
  <c r="E992" i="36"/>
  <c r="E988" i="36"/>
  <c r="F988" i="36"/>
  <c r="F982" i="36"/>
  <c r="E982" i="36"/>
  <c r="E964" i="36"/>
  <c r="F964" i="36"/>
  <c r="F958" i="36"/>
  <c r="E958" i="36"/>
  <c r="E954" i="36"/>
  <c r="F954" i="36"/>
  <c r="F944" i="36"/>
  <c r="E944" i="36"/>
  <c r="E930" i="36"/>
  <c r="F930" i="36"/>
  <c r="E896" i="36"/>
  <c r="F896" i="36"/>
  <c r="F854" i="36"/>
  <c r="E854" i="36"/>
  <c r="E792" i="36"/>
  <c r="F800" i="36"/>
  <c r="E814" i="36"/>
  <c r="F834" i="36"/>
  <c r="F864" i="36"/>
  <c r="E878" i="36"/>
  <c r="F892" i="36"/>
  <c r="E902" i="36"/>
  <c r="E908" i="36"/>
  <c r="E916" i="36"/>
  <c r="E932" i="36"/>
  <c r="F940" i="36"/>
  <c r="F948" i="36"/>
  <c r="E956" i="36"/>
  <c r="F972" i="36"/>
  <c r="E980" i="36"/>
  <c r="E1008" i="36"/>
  <c r="F1026" i="36"/>
  <c r="F1046" i="36"/>
  <c r="E1078" i="36"/>
  <c r="F1102" i="36"/>
  <c r="E1110" i="36"/>
  <c r="E1126" i="36"/>
  <c r="E1146" i="36"/>
  <c r="E1160" i="36"/>
  <c r="E1172" i="36"/>
  <c r="F1184" i="36"/>
  <c r="E1196" i="36"/>
  <c r="F1208" i="36"/>
  <c r="F1218" i="36"/>
  <c r="E1232" i="36"/>
  <c r="F1284" i="36"/>
  <c r="F1346" i="36"/>
  <c r="E1358" i="36"/>
  <c r="E1374" i="36"/>
  <c r="E1392" i="36"/>
  <c r="F1406" i="36"/>
  <c r="E1424" i="36"/>
  <c r="F1440" i="36"/>
  <c r="F1480" i="36"/>
  <c r="F910" i="36"/>
  <c r="F1000" i="36"/>
  <c r="E1028" i="36"/>
  <c r="F1048" i="36"/>
  <c r="F1058" i="36"/>
  <c r="F1070" i="36"/>
  <c r="E1080" i="36"/>
  <c r="F1092" i="36"/>
  <c r="E1104" i="36"/>
  <c r="F1128" i="36"/>
  <c r="E1150" i="36"/>
  <c r="F1174" i="36"/>
  <c r="F1200" i="36"/>
  <c r="E1222" i="36"/>
  <c r="F1234" i="36"/>
  <c r="E1250" i="36"/>
  <c r="F1274" i="36"/>
  <c r="F1298" i="36"/>
  <c r="F1310" i="36"/>
  <c r="E1330" i="36"/>
  <c r="F1360" i="36"/>
  <c r="F1396" i="36"/>
  <c r="E1408" i="36"/>
  <c r="E1428" i="36"/>
  <c r="F1444" i="36"/>
  <c r="E1462" i="36"/>
  <c r="F1500" i="36"/>
  <c r="E225" i="36"/>
  <c r="G225" i="36" s="1"/>
  <c r="E321" i="36"/>
  <c r="G321" i="36" s="1"/>
  <c r="E1492" i="36"/>
  <c r="E1490" i="36"/>
  <c r="E47" i="36"/>
  <c r="G47" i="36" s="1"/>
  <c r="E71" i="36"/>
  <c r="G71" i="36" s="1"/>
  <c r="E95" i="36"/>
  <c r="G95" i="36" s="1"/>
  <c r="E119" i="36"/>
  <c r="G119" i="36" s="1"/>
  <c r="E143" i="36"/>
  <c r="G143" i="36" s="1"/>
  <c r="E167" i="36"/>
  <c r="G167" i="36" s="1"/>
  <c r="E261" i="36"/>
  <c r="G261" i="36" s="1"/>
  <c r="E289" i="36"/>
  <c r="G289" i="36" s="1"/>
  <c r="E329" i="36"/>
  <c r="G329" i="36" s="1"/>
  <c r="E313" i="36"/>
  <c r="G313" i="36" s="1"/>
  <c r="E189" i="36"/>
  <c r="G189" i="36" s="1"/>
  <c r="E217" i="36"/>
  <c r="G217" i="36" s="1"/>
  <c r="E297" i="36"/>
  <c r="G297" i="36" s="1"/>
  <c r="E59" i="36"/>
  <c r="G59" i="36" s="1"/>
  <c r="E83" i="36"/>
  <c r="G83" i="36" s="1"/>
  <c r="E107" i="36"/>
  <c r="G107" i="36" s="1"/>
  <c r="E131" i="36"/>
  <c r="G131" i="36" s="1"/>
  <c r="E155" i="36"/>
  <c r="G155" i="36" s="1"/>
  <c r="E179" i="36"/>
  <c r="G179" i="36" s="1"/>
  <c r="E253" i="36"/>
  <c r="G253" i="36" s="1"/>
  <c r="F1496" i="36"/>
  <c r="F1498" i="36"/>
  <c r="F1494" i="36"/>
  <c r="E3" i="36"/>
  <c r="G3" i="36" s="1"/>
  <c r="E1475" i="36"/>
  <c r="F1475" i="36"/>
  <c r="F1465" i="36"/>
  <c r="E1465" i="36"/>
  <c r="F1453" i="36"/>
  <c r="E1453" i="36"/>
  <c r="F1445" i="36"/>
  <c r="E1445" i="36"/>
  <c r="F1433" i="36"/>
  <c r="E1433" i="36"/>
  <c r="E1421" i="36"/>
  <c r="F1421" i="36"/>
  <c r="F1399" i="36"/>
  <c r="E1399" i="36"/>
  <c r="F1393" i="36"/>
  <c r="E1393" i="36"/>
  <c r="E1387" i="36"/>
  <c r="F1387" i="36"/>
  <c r="F1369" i="36"/>
  <c r="E1369" i="36"/>
  <c r="F1355" i="36"/>
  <c r="E1355" i="36"/>
  <c r="F1325" i="36"/>
  <c r="E1325" i="36"/>
  <c r="F1313" i="36"/>
  <c r="E1313" i="36"/>
  <c r="F1297" i="36"/>
  <c r="E1297" i="36"/>
  <c r="F1277" i="36"/>
  <c r="E1277" i="36"/>
  <c r="F1267" i="36"/>
  <c r="E1267" i="36"/>
  <c r="F1247" i="36"/>
  <c r="E1247" i="36"/>
  <c r="F1235" i="36"/>
  <c r="E1235" i="36"/>
  <c r="F1211" i="36"/>
  <c r="E1211" i="36"/>
  <c r="F1195" i="36"/>
  <c r="E1195" i="36"/>
  <c r="F1163" i="36"/>
  <c r="E1163" i="36"/>
  <c r="E1155" i="36"/>
  <c r="F1155" i="36"/>
  <c r="E1145" i="36"/>
  <c r="F1145" i="36"/>
  <c r="F1135" i="36"/>
  <c r="E1135" i="36"/>
  <c r="E1127" i="36"/>
  <c r="F1127" i="36"/>
  <c r="F1117" i="36"/>
  <c r="E1117" i="36"/>
  <c r="E1109" i="36"/>
  <c r="F1109" i="36"/>
  <c r="F1099" i="36"/>
  <c r="E1099" i="36"/>
  <c r="E1091" i="36"/>
  <c r="F1091" i="36"/>
  <c r="F1081" i="36"/>
  <c r="E1081" i="36"/>
  <c r="E1073" i="36"/>
  <c r="F1073" i="36"/>
  <c r="F1063" i="36"/>
  <c r="E1063" i="36"/>
  <c r="E1055" i="36"/>
  <c r="F1055" i="36"/>
  <c r="F1045" i="36"/>
  <c r="E1045" i="36"/>
  <c r="F1033" i="36"/>
  <c r="E1033" i="36"/>
  <c r="E1019" i="36"/>
  <c r="F1019" i="36"/>
  <c r="F997" i="36"/>
  <c r="E997" i="36"/>
  <c r="F977" i="36"/>
  <c r="E977" i="36"/>
  <c r="F953" i="36"/>
  <c r="E953" i="36"/>
  <c r="F943" i="36"/>
  <c r="E943" i="36"/>
  <c r="F935" i="36"/>
  <c r="E935" i="36"/>
  <c r="F925" i="36"/>
  <c r="E925" i="36"/>
  <c r="F917" i="36"/>
  <c r="E917" i="36"/>
  <c r="F907" i="36"/>
  <c r="E907" i="36"/>
  <c r="F887" i="36"/>
  <c r="E887" i="36"/>
  <c r="E875" i="36"/>
  <c r="F875" i="36"/>
  <c r="F865" i="36"/>
  <c r="E865" i="36"/>
  <c r="F853" i="36"/>
  <c r="E853" i="36"/>
  <c r="F833" i="36"/>
  <c r="E833" i="36"/>
  <c r="E823" i="36"/>
  <c r="F823" i="36"/>
  <c r="F815" i="36"/>
  <c r="E815" i="36"/>
  <c r="E805" i="36"/>
  <c r="F805" i="36"/>
  <c r="F781" i="36"/>
  <c r="E781" i="36"/>
  <c r="E733" i="36"/>
  <c r="F733" i="36"/>
  <c r="F725" i="36"/>
  <c r="E725" i="36"/>
  <c r="E719" i="36"/>
  <c r="F719" i="36"/>
  <c r="E713" i="36"/>
  <c r="F713" i="36"/>
  <c r="E703" i="36"/>
  <c r="F703" i="36"/>
  <c r="E695" i="36"/>
  <c r="F695" i="36"/>
  <c r="E677" i="36"/>
  <c r="F677" i="36"/>
  <c r="F671" i="36"/>
  <c r="E671" i="36"/>
  <c r="E661" i="36"/>
  <c r="F661" i="36"/>
  <c r="E641" i="36"/>
  <c r="F641" i="36"/>
  <c r="E629" i="36"/>
  <c r="F629" i="36"/>
  <c r="F619" i="36"/>
  <c r="E619" i="36"/>
  <c r="E599" i="36"/>
  <c r="F599" i="36"/>
  <c r="F585" i="36"/>
  <c r="E585" i="36"/>
  <c r="E575" i="36"/>
  <c r="F575" i="36"/>
  <c r="E565" i="36"/>
  <c r="F565" i="36"/>
  <c r="E557" i="36"/>
  <c r="F557" i="36"/>
  <c r="E547" i="36"/>
  <c r="F547" i="36"/>
  <c r="E539" i="36"/>
  <c r="F539" i="36"/>
  <c r="E533" i="36"/>
  <c r="F533" i="36"/>
  <c r="E523" i="36"/>
  <c r="F523" i="36"/>
  <c r="E515" i="36"/>
  <c r="F515" i="36"/>
  <c r="E511" i="36"/>
  <c r="F511" i="36"/>
  <c r="E501" i="36"/>
  <c r="F501" i="36"/>
  <c r="E491" i="36"/>
  <c r="F491" i="36"/>
  <c r="E481" i="36"/>
  <c r="F481" i="36"/>
  <c r="F471" i="36"/>
  <c r="E471" i="36"/>
  <c r="F461" i="36"/>
  <c r="E461" i="36"/>
  <c r="F451" i="36"/>
  <c r="E451" i="36"/>
  <c r="F441" i="36"/>
  <c r="E441" i="36"/>
  <c r="F431" i="36"/>
  <c r="E431" i="36"/>
  <c r="F421" i="36"/>
  <c r="E421" i="36"/>
  <c r="F411" i="36"/>
  <c r="E411" i="36"/>
  <c r="F401" i="36"/>
  <c r="E401" i="36"/>
  <c r="G401" i="36" s="1"/>
  <c r="F389" i="36"/>
  <c r="E389" i="36"/>
  <c r="F369" i="36"/>
  <c r="E369" i="36"/>
  <c r="F361" i="36"/>
  <c r="E361" i="36"/>
  <c r="F331" i="36"/>
  <c r="E331" i="36"/>
  <c r="F327" i="36"/>
  <c r="E327" i="36"/>
  <c r="F319" i="36"/>
  <c r="E319" i="36"/>
  <c r="F259" i="36"/>
  <c r="E259" i="36"/>
  <c r="F243" i="36"/>
  <c r="E243" i="36"/>
  <c r="F235" i="36"/>
  <c r="E235" i="36"/>
  <c r="F219" i="36"/>
  <c r="E219" i="36"/>
  <c r="F211" i="36"/>
  <c r="E211" i="36"/>
  <c r="E45" i="36"/>
  <c r="G45" i="36" s="1"/>
  <c r="E57" i="36"/>
  <c r="G57" i="36" s="1"/>
  <c r="E69" i="36"/>
  <c r="G69" i="36" s="1"/>
  <c r="E81" i="36"/>
  <c r="G81" i="36" s="1"/>
  <c r="E93" i="36"/>
  <c r="G93" i="36" s="1"/>
  <c r="E105" i="36"/>
  <c r="G105" i="36" s="1"/>
  <c r="E117" i="36"/>
  <c r="G117" i="36" s="1"/>
  <c r="E129" i="36"/>
  <c r="G129" i="36" s="1"/>
  <c r="E141" i="36"/>
  <c r="G141" i="36" s="1"/>
  <c r="E153" i="36"/>
  <c r="G153" i="36" s="1"/>
  <c r="E165" i="36"/>
  <c r="G165" i="36" s="1"/>
  <c r="E177" i="36"/>
  <c r="G177" i="36" s="1"/>
  <c r="E187" i="36"/>
  <c r="G187" i="36" s="1"/>
  <c r="E197" i="36"/>
  <c r="G197" i="36" s="1"/>
  <c r="E215" i="36"/>
  <c r="G215" i="36" s="1"/>
  <c r="E233" i="36"/>
  <c r="G233" i="36" s="1"/>
  <c r="E251" i="36"/>
  <c r="G251" i="36" s="1"/>
  <c r="E269" i="36"/>
  <c r="G269" i="36" s="1"/>
  <c r="E287" i="36"/>
  <c r="G287" i="36" s="1"/>
  <c r="E341" i="36"/>
  <c r="G341" i="36" s="1"/>
  <c r="F1483" i="36"/>
  <c r="E1483" i="36"/>
  <c r="F1471" i="36"/>
  <c r="E1471" i="36"/>
  <c r="F1435" i="36"/>
  <c r="E1435" i="36"/>
  <c r="F1415" i="36"/>
  <c r="E1415" i="36"/>
  <c r="F1409" i="36"/>
  <c r="E1409" i="36"/>
  <c r="F1397" i="36"/>
  <c r="E1397" i="36"/>
  <c r="F1379" i="36"/>
  <c r="E1379" i="36"/>
  <c r="E1371" i="36"/>
  <c r="F1371" i="36"/>
  <c r="F1361" i="36"/>
  <c r="E1361" i="36"/>
  <c r="F1351" i="36"/>
  <c r="E1351" i="36"/>
  <c r="F1343" i="36"/>
  <c r="E1343" i="36"/>
  <c r="F1333" i="36"/>
  <c r="E1333" i="36"/>
  <c r="F1321" i="36"/>
  <c r="E1321" i="36"/>
  <c r="F1289" i="36"/>
  <c r="E1289" i="36"/>
  <c r="F1279" i="36"/>
  <c r="E1279" i="36"/>
  <c r="F1271" i="36"/>
  <c r="E1271" i="36"/>
  <c r="F1259" i="36"/>
  <c r="E1259" i="36"/>
  <c r="F1243" i="36"/>
  <c r="E1243" i="36"/>
  <c r="F1217" i="36"/>
  <c r="E1217" i="36"/>
  <c r="F1205" i="36"/>
  <c r="E1205" i="36"/>
  <c r="F1181" i="36"/>
  <c r="E1181" i="36"/>
  <c r="F1171" i="36"/>
  <c r="E1171" i="36"/>
  <c r="F1151" i="36"/>
  <c r="E1151" i="36"/>
  <c r="F1133" i="36"/>
  <c r="E1133" i="36"/>
  <c r="F1123" i="36"/>
  <c r="E1123" i="36"/>
  <c r="E1111" i="36"/>
  <c r="F1111" i="36"/>
  <c r="E1075" i="36"/>
  <c r="F1075" i="36"/>
  <c r="E1057" i="36"/>
  <c r="F1057" i="36"/>
  <c r="F1049" i="36"/>
  <c r="E1049" i="36"/>
  <c r="E1039" i="36"/>
  <c r="F1039" i="36"/>
  <c r="F1027" i="36"/>
  <c r="E1027" i="36"/>
  <c r="F1009" i="36"/>
  <c r="E1009" i="36"/>
  <c r="F995" i="36"/>
  <c r="E995" i="36"/>
  <c r="F971" i="36"/>
  <c r="E971" i="36"/>
  <c r="F961" i="36"/>
  <c r="E961" i="36"/>
  <c r="F941" i="36"/>
  <c r="E941" i="36"/>
  <c r="E931" i="36"/>
  <c r="F931" i="36"/>
  <c r="F923" i="36"/>
  <c r="E923" i="36"/>
  <c r="E911" i="36"/>
  <c r="F911" i="36"/>
  <c r="F901" i="36"/>
  <c r="E901" i="36"/>
  <c r="F881" i="36"/>
  <c r="E881" i="36"/>
  <c r="F869" i="36"/>
  <c r="E869" i="36"/>
  <c r="E859" i="36"/>
  <c r="F859" i="36"/>
  <c r="F851" i="36"/>
  <c r="E851" i="36"/>
  <c r="E841" i="36"/>
  <c r="F841" i="36"/>
  <c r="E821" i="36"/>
  <c r="F821" i="36"/>
  <c r="F797" i="36"/>
  <c r="E797" i="36"/>
  <c r="E787" i="36"/>
  <c r="F787" i="36"/>
  <c r="E773" i="36"/>
  <c r="F773" i="36"/>
  <c r="F763" i="36"/>
  <c r="E763" i="36"/>
  <c r="E755" i="36"/>
  <c r="F755" i="36"/>
  <c r="F743" i="36"/>
  <c r="E743" i="36"/>
  <c r="F727" i="36"/>
  <c r="E727" i="36"/>
  <c r="E715" i="36"/>
  <c r="F715" i="36"/>
  <c r="F691" i="36"/>
  <c r="E691" i="36"/>
  <c r="E679" i="36"/>
  <c r="F679" i="36"/>
  <c r="E665" i="36"/>
  <c r="F665" i="36"/>
  <c r="F653" i="36"/>
  <c r="E653" i="36"/>
  <c r="E643" i="36"/>
  <c r="F643" i="36"/>
  <c r="F635" i="36"/>
  <c r="E635" i="36"/>
  <c r="E601" i="36"/>
  <c r="F601" i="36"/>
  <c r="F591" i="36"/>
  <c r="E591" i="36"/>
  <c r="E577" i="36"/>
  <c r="F577" i="36"/>
  <c r="F567" i="36"/>
  <c r="E567" i="36"/>
  <c r="E555" i="36"/>
  <c r="F555" i="36"/>
  <c r="E545" i="36"/>
  <c r="F545" i="36"/>
  <c r="E531" i="36"/>
  <c r="F531" i="36"/>
  <c r="E493" i="36"/>
  <c r="F493" i="36"/>
  <c r="E483" i="36"/>
  <c r="F483" i="36"/>
  <c r="F473" i="36"/>
  <c r="E473" i="36"/>
  <c r="F463" i="36"/>
  <c r="E463" i="36"/>
  <c r="F453" i="36"/>
  <c r="E453" i="36"/>
  <c r="F445" i="36"/>
  <c r="E445" i="36"/>
  <c r="F437" i="36"/>
  <c r="E437" i="36"/>
  <c r="F423" i="36"/>
  <c r="E423" i="36"/>
  <c r="F413" i="36"/>
  <c r="E413" i="36"/>
  <c r="F405" i="36"/>
  <c r="E405" i="36"/>
  <c r="F397" i="36"/>
  <c r="E397" i="36"/>
  <c r="G397" i="36" s="1"/>
  <c r="F387" i="36"/>
  <c r="E387" i="36"/>
  <c r="F381" i="36"/>
  <c r="E381" i="36"/>
  <c r="F373" i="36"/>
  <c r="E373" i="36"/>
  <c r="F363" i="36"/>
  <c r="E363" i="36"/>
  <c r="F355" i="36"/>
  <c r="E355" i="36"/>
  <c r="F347" i="36"/>
  <c r="E347" i="36"/>
  <c r="F339" i="36"/>
  <c r="E339" i="36"/>
  <c r="F311" i="36"/>
  <c r="E311" i="36"/>
  <c r="F303" i="36"/>
  <c r="E303" i="36"/>
  <c r="F295" i="36"/>
  <c r="E295" i="36"/>
  <c r="F279" i="36"/>
  <c r="E279" i="36"/>
  <c r="F247" i="36"/>
  <c r="E247" i="36"/>
  <c r="F231" i="36"/>
  <c r="E231" i="36"/>
  <c r="F223" i="36"/>
  <c r="E223" i="36"/>
  <c r="E5" i="36"/>
  <c r="G5" i="36" s="1"/>
  <c r="E7" i="36"/>
  <c r="G7" i="36" s="1"/>
  <c r="E9" i="36"/>
  <c r="G9" i="36" s="1"/>
  <c r="E11" i="36"/>
  <c r="G11" i="36" s="1"/>
  <c r="E13" i="36"/>
  <c r="G13" i="36" s="1"/>
  <c r="E15" i="36"/>
  <c r="G15" i="36" s="1"/>
  <c r="E17" i="36"/>
  <c r="G17" i="36" s="1"/>
  <c r="E19" i="36"/>
  <c r="G19" i="36" s="1"/>
  <c r="E21" i="36"/>
  <c r="G21" i="36" s="1"/>
  <c r="E23" i="36"/>
  <c r="G23" i="36" s="1"/>
  <c r="E25" i="36"/>
  <c r="G25" i="36" s="1"/>
  <c r="E27" i="36"/>
  <c r="G27" i="36" s="1"/>
  <c r="E29" i="36"/>
  <c r="G29" i="36" s="1"/>
  <c r="E31" i="36"/>
  <c r="G31" i="36" s="1"/>
  <c r="E33" i="36"/>
  <c r="G33" i="36" s="1"/>
  <c r="E35" i="36"/>
  <c r="G35" i="36" s="1"/>
  <c r="E37" i="36"/>
  <c r="G37" i="36" s="1"/>
  <c r="E39" i="36"/>
  <c r="G39" i="36" s="1"/>
  <c r="E41" i="36"/>
  <c r="G41" i="36" s="1"/>
  <c r="E43" i="36"/>
  <c r="G43" i="36" s="1"/>
  <c r="E55" i="36"/>
  <c r="G55" i="36" s="1"/>
  <c r="E67" i="36"/>
  <c r="G67" i="36" s="1"/>
  <c r="E79" i="36"/>
  <c r="G79" i="36" s="1"/>
  <c r="E91" i="36"/>
  <c r="G91" i="36" s="1"/>
  <c r="E103" i="36"/>
  <c r="G103" i="36" s="1"/>
  <c r="E115" i="36"/>
  <c r="G115" i="36" s="1"/>
  <c r="E127" i="36"/>
  <c r="G127" i="36" s="1"/>
  <c r="E139" i="36"/>
  <c r="G139" i="36" s="1"/>
  <c r="E151" i="36"/>
  <c r="G151" i="36" s="1"/>
  <c r="E163" i="36"/>
  <c r="G163" i="36" s="1"/>
  <c r="E175" i="36"/>
  <c r="G175" i="36" s="1"/>
  <c r="E185" i="36"/>
  <c r="G185" i="36" s="1"/>
  <c r="E205" i="36"/>
  <c r="G205" i="36" s="1"/>
  <c r="E213" i="36"/>
  <c r="G213" i="36" s="1"/>
  <c r="E241" i="36"/>
  <c r="G241" i="36" s="1"/>
  <c r="E249" i="36"/>
  <c r="G249" i="36" s="1"/>
  <c r="E277" i="36"/>
  <c r="G277" i="36" s="1"/>
  <c r="E285" i="36"/>
  <c r="G285" i="36" s="1"/>
  <c r="E353" i="36"/>
  <c r="G353" i="36" s="1"/>
  <c r="F1499" i="36"/>
  <c r="E1499" i="36"/>
  <c r="F1489" i="36"/>
  <c r="E1489" i="36"/>
  <c r="E1477" i="36"/>
  <c r="F1477" i="36"/>
  <c r="E1457" i="36"/>
  <c r="F1457" i="36"/>
  <c r="E1439" i="36"/>
  <c r="F1439" i="36"/>
  <c r="F1427" i="36"/>
  <c r="E1427" i="36"/>
  <c r="F1417" i="36"/>
  <c r="E1417" i="36"/>
  <c r="E1403" i="36"/>
  <c r="F1403" i="36"/>
  <c r="F1391" i="36"/>
  <c r="E1391" i="36"/>
  <c r="F1381" i="36"/>
  <c r="E1381" i="36"/>
  <c r="F1373" i="36"/>
  <c r="E1373" i="36"/>
  <c r="F1363" i="36"/>
  <c r="E1363" i="36"/>
  <c r="F1345" i="36"/>
  <c r="E1345" i="36"/>
  <c r="F1337" i="36"/>
  <c r="E1337" i="36"/>
  <c r="F1327" i="36"/>
  <c r="E1327" i="36"/>
  <c r="F1309" i="36"/>
  <c r="E1309" i="36"/>
  <c r="F1301" i="36"/>
  <c r="E1301" i="36"/>
  <c r="F1283" i="36"/>
  <c r="E1283" i="36"/>
  <c r="F1261" i="36"/>
  <c r="E1261" i="36"/>
  <c r="F1253" i="36"/>
  <c r="E1253" i="36"/>
  <c r="F1237" i="36"/>
  <c r="E1237" i="36"/>
  <c r="F1229" i="36"/>
  <c r="E1229" i="36"/>
  <c r="F1219" i="36"/>
  <c r="E1219" i="36"/>
  <c r="F1199" i="36"/>
  <c r="E1199" i="36"/>
  <c r="F1187" i="36"/>
  <c r="E1187" i="36"/>
  <c r="F1177" i="36"/>
  <c r="E1177" i="36"/>
  <c r="F1165" i="36"/>
  <c r="E1165" i="36"/>
  <c r="F1153" i="36"/>
  <c r="E1153" i="36"/>
  <c r="F1141" i="36"/>
  <c r="E1141" i="36"/>
  <c r="F1115" i="36"/>
  <c r="E1115" i="36"/>
  <c r="F1105" i="36"/>
  <c r="E1105" i="36"/>
  <c r="F1087" i="36"/>
  <c r="E1087" i="36"/>
  <c r="F1067" i="36"/>
  <c r="E1067" i="36"/>
  <c r="F1051" i="36"/>
  <c r="E1051" i="36"/>
  <c r="F1031" i="36"/>
  <c r="E1031" i="36"/>
  <c r="E1021" i="36"/>
  <c r="F1021" i="36"/>
  <c r="F1013" i="36"/>
  <c r="E1013" i="36"/>
  <c r="E1001" i="36"/>
  <c r="F1001" i="36"/>
  <c r="F991" i="36"/>
  <c r="E991" i="36"/>
  <c r="E983" i="36"/>
  <c r="F983" i="36"/>
  <c r="F973" i="36"/>
  <c r="E973" i="36"/>
  <c r="E965" i="36"/>
  <c r="F965" i="36"/>
  <c r="E947" i="36"/>
  <c r="F947" i="36"/>
  <c r="E929" i="36"/>
  <c r="F929" i="36"/>
  <c r="F919" i="36"/>
  <c r="E919" i="36"/>
  <c r="F899" i="36"/>
  <c r="E899" i="36"/>
  <c r="F889" i="36"/>
  <c r="E889" i="36"/>
  <c r="E857" i="36"/>
  <c r="F857" i="36"/>
  <c r="F847" i="36"/>
  <c r="E847" i="36"/>
  <c r="F829" i="36"/>
  <c r="E829" i="36"/>
  <c r="F817" i="36"/>
  <c r="E817" i="36"/>
  <c r="F809" i="36"/>
  <c r="E809" i="36"/>
  <c r="F799" i="36"/>
  <c r="E799" i="36"/>
  <c r="F779" i="36"/>
  <c r="E779" i="36"/>
  <c r="F761" i="36"/>
  <c r="E761" i="36"/>
  <c r="F745" i="36"/>
  <c r="E745" i="36"/>
  <c r="E721" i="36"/>
  <c r="F721" i="36"/>
  <c r="F709" i="36"/>
  <c r="E709" i="36"/>
  <c r="E697" i="36"/>
  <c r="F697" i="36"/>
  <c r="E683" i="36"/>
  <c r="F683" i="36"/>
  <c r="F655" i="36"/>
  <c r="E655" i="36"/>
  <c r="E647" i="36"/>
  <c r="F647" i="36"/>
  <c r="E625" i="36"/>
  <c r="F625" i="36"/>
  <c r="F617" i="36"/>
  <c r="E617" i="36"/>
  <c r="E607" i="36"/>
  <c r="F607" i="36"/>
  <c r="F595" i="36"/>
  <c r="E595" i="36"/>
  <c r="E587" i="36"/>
  <c r="F587" i="36"/>
  <c r="F579" i="36"/>
  <c r="E579" i="36"/>
  <c r="F569" i="36"/>
  <c r="E569" i="36"/>
  <c r="E559" i="36"/>
  <c r="F559" i="36"/>
  <c r="E549" i="36"/>
  <c r="F549" i="36"/>
  <c r="E541" i="36"/>
  <c r="F541" i="36"/>
  <c r="E535" i="36"/>
  <c r="F535" i="36"/>
  <c r="E525" i="36"/>
  <c r="F525" i="36"/>
  <c r="E517" i="36"/>
  <c r="F517" i="36"/>
  <c r="E507" i="36"/>
  <c r="F507" i="36"/>
  <c r="E497" i="36"/>
  <c r="F497" i="36"/>
  <c r="E485" i="36"/>
  <c r="F485" i="36"/>
  <c r="E475" i="36"/>
  <c r="F475" i="36"/>
  <c r="F465" i="36"/>
  <c r="E465" i="36"/>
  <c r="F455" i="36"/>
  <c r="E455" i="36"/>
  <c r="F443" i="36"/>
  <c r="E443" i="36"/>
  <c r="F433" i="36"/>
  <c r="E433" i="36"/>
  <c r="F427" i="36"/>
  <c r="E427" i="36"/>
  <c r="F419" i="36"/>
  <c r="E419" i="36"/>
  <c r="F409" i="36"/>
  <c r="E409" i="36"/>
  <c r="G409" i="36" s="1"/>
  <c r="F399" i="36"/>
  <c r="E399" i="36"/>
  <c r="G399" i="36" s="1"/>
  <c r="F391" i="36"/>
  <c r="E391" i="36"/>
  <c r="F383" i="36"/>
  <c r="E383" i="36"/>
  <c r="F371" i="36"/>
  <c r="E371" i="36"/>
  <c r="F345" i="36"/>
  <c r="E345" i="36"/>
  <c r="F335" i="36"/>
  <c r="E335" i="36"/>
  <c r="F323" i="36"/>
  <c r="E323" i="36"/>
  <c r="F315" i="36"/>
  <c r="E315" i="36"/>
  <c r="F283" i="36"/>
  <c r="E283" i="36"/>
  <c r="F267" i="36"/>
  <c r="E267" i="36"/>
  <c r="F207" i="36"/>
  <c r="E207" i="36"/>
  <c r="F199" i="36"/>
  <c r="E199" i="36"/>
  <c r="F195" i="36"/>
  <c r="E195" i="36"/>
  <c r="F183" i="36"/>
  <c r="E183" i="36"/>
  <c r="E53" i="36"/>
  <c r="G53" i="36" s="1"/>
  <c r="E65" i="36"/>
  <c r="G65" i="36" s="1"/>
  <c r="E77" i="36"/>
  <c r="G77" i="36" s="1"/>
  <c r="E89" i="36"/>
  <c r="G89" i="36" s="1"/>
  <c r="E101" i="36"/>
  <c r="G101" i="36" s="1"/>
  <c r="E113" i="36"/>
  <c r="G113" i="36" s="1"/>
  <c r="E125" i="36"/>
  <c r="G125" i="36" s="1"/>
  <c r="E137" i="36"/>
  <c r="G137" i="36" s="1"/>
  <c r="E149" i="36"/>
  <c r="G149" i="36" s="1"/>
  <c r="E161" i="36"/>
  <c r="G161" i="36" s="1"/>
  <c r="E173" i="36"/>
  <c r="G173" i="36" s="1"/>
  <c r="E203" i="36"/>
  <c r="G203" i="36" s="1"/>
  <c r="E221" i="36"/>
  <c r="G221" i="36" s="1"/>
  <c r="E239" i="36"/>
  <c r="G239" i="36" s="1"/>
  <c r="E257" i="36"/>
  <c r="G257" i="36" s="1"/>
  <c r="E275" i="36"/>
  <c r="G275" i="36" s="1"/>
  <c r="E293" i="36"/>
  <c r="G293" i="36" s="1"/>
  <c r="E301" i="36"/>
  <c r="G301" i="36" s="1"/>
  <c r="E309" i="36"/>
  <c r="G309" i="36" s="1"/>
  <c r="E317" i="36"/>
  <c r="G317" i="36" s="1"/>
  <c r="E325" i="36"/>
  <c r="G325" i="36" s="1"/>
  <c r="E365" i="36"/>
  <c r="G365" i="36" s="1"/>
  <c r="F1495" i="36"/>
  <c r="E1495" i="36"/>
  <c r="F1487" i="36"/>
  <c r="E1487" i="36"/>
  <c r="F1481" i="36"/>
  <c r="E1481" i="36"/>
  <c r="F1463" i="36"/>
  <c r="E1463" i="36"/>
  <c r="F1447" i="36"/>
  <c r="E1447" i="36"/>
  <c r="F1429" i="36"/>
  <c r="E1429" i="36"/>
  <c r="F1411" i="36"/>
  <c r="E1411" i="36"/>
  <c r="E1385" i="36"/>
  <c r="F1385" i="36"/>
  <c r="F1375" i="36"/>
  <c r="E1375" i="36"/>
  <c r="F1357" i="36"/>
  <c r="E1357" i="36"/>
  <c r="F1349" i="36"/>
  <c r="E1349" i="36"/>
  <c r="F1331" i="36"/>
  <c r="E1331" i="36"/>
  <c r="F1315" i="36"/>
  <c r="E1315" i="36"/>
  <c r="F1307" i="36"/>
  <c r="E1307" i="36"/>
  <c r="F1295" i="36"/>
  <c r="E1295" i="36"/>
  <c r="F1285" i="36"/>
  <c r="E1285" i="36"/>
  <c r="F1273" i="36"/>
  <c r="E1273" i="36"/>
  <c r="F1265" i="36"/>
  <c r="E1265" i="36"/>
  <c r="F1255" i="36"/>
  <c r="E1255" i="36"/>
  <c r="F1249" i="36"/>
  <c r="E1249" i="36"/>
  <c r="F1225" i="36"/>
  <c r="E1225" i="36"/>
  <c r="F1213" i="36"/>
  <c r="E1213" i="36"/>
  <c r="F1189" i="36"/>
  <c r="E1189" i="36"/>
  <c r="F1169" i="36"/>
  <c r="E1169" i="36"/>
  <c r="F1159" i="36"/>
  <c r="E1159" i="36"/>
  <c r="F1097" i="36"/>
  <c r="E1097" i="36"/>
  <c r="F1079" i="36"/>
  <c r="E1079" i="36"/>
  <c r="F1069" i="36"/>
  <c r="E1069" i="36"/>
  <c r="F1061" i="36"/>
  <c r="E1061" i="36"/>
  <c r="F1043" i="36"/>
  <c r="E1043" i="36"/>
  <c r="F1025" i="36"/>
  <c r="E1025" i="36"/>
  <c r="E1003" i="36"/>
  <c r="F1003" i="36"/>
  <c r="E985" i="36"/>
  <c r="F985" i="36"/>
  <c r="E967" i="36"/>
  <c r="F967" i="36"/>
  <c r="F955" i="36"/>
  <c r="E955" i="36"/>
  <c r="F905" i="36"/>
  <c r="E905" i="36"/>
  <c r="E893" i="36"/>
  <c r="F893" i="36"/>
  <c r="F883" i="36"/>
  <c r="E883" i="36"/>
  <c r="E839" i="36"/>
  <c r="F839" i="36"/>
  <c r="F811" i="36"/>
  <c r="E811" i="36"/>
  <c r="F793" i="36"/>
  <c r="E793" i="36"/>
  <c r="E785" i="36"/>
  <c r="F785" i="36"/>
  <c r="E769" i="36"/>
  <c r="F769" i="36"/>
  <c r="E749" i="36"/>
  <c r="F749" i="36"/>
  <c r="E737" i="36"/>
  <c r="F737" i="36"/>
  <c r="F707" i="36"/>
  <c r="E707" i="36"/>
  <c r="F689" i="36"/>
  <c r="E689" i="36"/>
  <c r="F673" i="36"/>
  <c r="E673" i="36"/>
  <c r="E667" i="36"/>
  <c r="F667" i="36"/>
  <c r="E649" i="36"/>
  <c r="F649" i="36"/>
  <c r="F637" i="36"/>
  <c r="E637" i="36"/>
  <c r="E611" i="36"/>
  <c r="F611" i="36"/>
  <c r="F597" i="36"/>
  <c r="E597" i="36"/>
  <c r="E589" i="36"/>
  <c r="F589" i="36"/>
  <c r="F581" i="36"/>
  <c r="E581" i="36"/>
  <c r="F573" i="36"/>
  <c r="E573" i="36"/>
  <c r="E563" i="36"/>
  <c r="F563" i="36"/>
  <c r="E553" i="36"/>
  <c r="F553" i="36"/>
  <c r="E543" i="36"/>
  <c r="F543" i="36"/>
  <c r="E529" i="36"/>
  <c r="F529" i="36"/>
  <c r="E521" i="36"/>
  <c r="F521" i="36"/>
  <c r="E513" i="36"/>
  <c r="F513" i="36"/>
  <c r="E505" i="36"/>
  <c r="F505" i="36"/>
  <c r="E495" i="36"/>
  <c r="F495" i="36"/>
  <c r="E487" i="36"/>
  <c r="F487" i="36"/>
  <c r="E477" i="36"/>
  <c r="F477" i="36"/>
  <c r="F467" i="36"/>
  <c r="E467" i="36"/>
  <c r="F457" i="36"/>
  <c r="E457" i="36"/>
  <c r="F447" i="36"/>
  <c r="E447" i="36"/>
  <c r="F435" i="36"/>
  <c r="E435" i="36"/>
  <c r="F425" i="36"/>
  <c r="E425" i="36"/>
  <c r="F417" i="36"/>
  <c r="E417" i="36"/>
  <c r="F407" i="36"/>
  <c r="E407" i="36"/>
  <c r="G407" i="36" s="1"/>
  <c r="F395" i="36"/>
  <c r="E395" i="36"/>
  <c r="G395" i="36" s="1"/>
  <c r="F385" i="36"/>
  <c r="E385" i="36"/>
  <c r="F375" i="36"/>
  <c r="E375" i="36"/>
  <c r="F367" i="36"/>
  <c r="E367" i="36"/>
  <c r="F359" i="36"/>
  <c r="E359" i="36"/>
  <c r="F351" i="36"/>
  <c r="E351" i="36"/>
  <c r="F343" i="36"/>
  <c r="E343" i="36"/>
  <c r="F333" i="36"/>
  <c r="E333" i="36"/>
  <c r="F299" i="36"/>
  <c r="E299" i="36"/>
  <c r="F291" i="36"/>
  <c r="E291" i="36"/>
  <c r="E51" i="36"/>
  <c r="G51" i="36" s="1"/>
  <c r="E63" i="36"/>
  <c r="G63" i="36" s="1"/>
  <c r="E75" i="36"/>
  <c r="G75" i="36" s="1"/>
  <c r="E87" i="36"/>
  <c r="G87" i="36" s="1"/>
  <c r="E99" i="36"/>
  <c r="G99" i="36" s="1"/>
  <c r="E111" i="36"/>
  <c r="G111" i="36" s="1"/>
  <c r="E123" i="36"/>
  <c r="G123" i="36" s="1"/>
  <c r="E135" i="36"/>
  <c r="G135" i="36" s="1"/>
  <c r="E147" i="36"/>
  <c r="G147" i="36" s="1"/>
  <c r="E159" i="36"/>
  <c r="G159" i="36" s="1"/>
  <c r="E171" i="36"/>
  <c r="G171" i="36" s="1"/>
  <c r="E193" i="36"/>
  <c r="G193" i="36" s="1"/>
  <c r="E201" i="36"/>
  <c r="G201" i="36" s="1"/>
  <c r="E229" i="36"/>
  <c r="G229" i="36" s="1"/>
  <c r="E237" i="36"/>
  <c r="G237" i="36" s="1"/>
  <c r="E265" i="36"/>
  <c r="G265" i="36" s="1"/>
  <c r="E273" i="36"/>
  <c r="G273" i="36" s="1"/>
  <c r="E377" i="36"/>
  <c r="G377" i="36" s="1"/>
  <c r="F751" i="36"/>
  <c r="E1493" i="36"/>
  <c r="F1493" i="36"/>
  <c r="F1469" i="36"/>
  <c r="E1469" i="36"/>
  <c r="E1459" i="36"/>
  <c r="F1459" i="36"/>
  <c r="F1451" i="36"/>
  <c r="E1451" i="36"/>
  <c r="E1441" i="36"/>
  <c r="F1441" i="36"/>
  <c r="E1423" i="36"/>
  <c r="F1423" i="36"/>
  <c r="E1405" i="36"/>
  <c r="F1405" i="36"/>
  <c r="F1367" i="36"/>
  <c r="E1367" i="36"/>
  <c r="F1339" i="36"/>
  <c r="E1339" i="36"/>
  <c r="F1319" i="36"/>
  <c r="E1319" i="36"/>
  <c r="F1303" i="36"/>
  <c r="E1303" i="36"/>
  <c r="F1291" i="36"/>
  <c r="E1291" i="36"/>
  <c r="F1241" i="36"/>
  <c r="E1241" i="36"/>
  <c r="F1231" i="36"/>
  <c r="E1231" i="36"/>
  <c r="F1223" i="36"/>
  <c r="E1223" i="36"/>
  <c r="F1207" i="36"/>
  <c r="E1207" i="36"/>
  <c r="F1201" i="36"/>
  <c r="E1201" i="36"/>
  <c r="F1193" i="36"/>
  <c r="E1193" i="36"/>
  <c r="F1183" i="36"/>
  <c r="E1183" i="36"/>
  <c r="F1175" i="36"/>
  <c r="E1175" i="36"/>
  <c r="F1157" i="36"/>
  <c r="E1157" i="36"/>
  <c r="E1147" i="36"/>
  <c r="F1147" i="36"/>
  <c r="F1139" i="36"/>
  <c r="E1139" i="36"/>
  <c r="E1129" i="36"/>
  <c r="F1129" i="36"/>
  <c r="F1121" i="36"/>
  <c r="E1121" i="36"/>
  <c r="F1103" i="36"/>
  <c r="E1103" i="36"/>
  <c r="E1093" i="36"/>
  <c r="F1093" i="36"/>
  <c r="F1085" i="36"/>
  <c r="E1085" i="36"/>
  <c r="E1037" i="36"/>
  <c r="F1037" i="36"/>
  <c r="F1015" i="36"/>
  <c r="E1015" i="36"/>
  <c r="F1007" i="36"/>
  <c r="E1007" i="36"/>
  <c r="F989" i="36"/>
  <c r="E989" i="36"/>
  <c r="F979" i="36"/>
  <c r="E979" i="36"/>
  <c r="F959" i="36"/>
  <c r="E959" i="36"/>
  <c r="E949" i="36"/>
  <c r="F949" i="36"/>
  <c r="F937" i="36"/>
  <c r="E937" i="36"/>
  <c r="E913" i="36"/>
  <c r="F913" i="36"/>
  <c r="E895" i="36"/>
  <c r="F895" i="36"/>
  <c r="E877" i="36"/>
  <c r="F877" i="36"/>
  <c r="F871" i="36"/>
  <c r="E871" i="36"/>
  <c r="F863" i="36"/>
  <c r="E863" i="36"/>
  <c r="F845" i="36"/>
  <c r="E845" i="36"/>
  <c r="F835" i="36"/>
  <c r="E835" i="36"/>
  <c r="F827" i="36"/>
  <c r="E827" i="36"/>
  <c r="E803" i="36"/>
  <c r="F803" i="36"/>
  <c r="F791" i="36"/>
  <c r="E791" i="36"/>
  <c r="E775" i="36"/>
  <c r="F775" i="36"/>
  <c r="E767" i="36"/>
  <c r="F767" i="36"/>
  <c r="E757" i="36"/>
  <c r="F757" i="36"/>
  <c r="E739" i="36"/>
  <c r="F739" i="36"/>
  <c r="E731" i="36"/>
  <c r="F731" i="36"/>
  <c r="E701" i="36"/>
  <c r="F701" i="36"/>
  <c r="E685" i="36"/>
  <c r="F685" i="36"/>
  <c r="E659" i="36"/>
  <c r="F659" i="36"/>
  <c r="E631" i="36"/>
  <c r="F631" i="36"/>
  <c r="E623" i="36"/>
  <c r="F623" i="36"/>
  <c r="E613" i="36"/>
  <c r="F613" i="36"/>
  <c r="E605" i="36"/>
  <c r="F605" i="36"/>
  <c r="F593" i="36"/>
  <c r="E593" i="36"/>
  <c r="F583" i="36"/>
  <c r="E583" i="36"/>
  <c r="F571" i="36"/>
  <c r="E571" i="36"/>
  <c r="E561" i="36"/>
  <c r="F561" i="36"/>
  <c r="E551" i="36"/>
  <c r="F551" i="36"/>
  <c r="E537" i="36"/>
  <c r="F537" i="36"/>
  <c r="E527" i="36"/>
  <c r="F527" i="36"/>
  <c r="E519" i="36"/>
  <c r="F519" i="36"/>
  <c r="E509" i="36"/>
  <c r="F509" i="36"/>
  <c r="E499" i="36"/>
  <c r="F499" i="36"/>
  <c r="E489" i="36"/>
  <c r="F489" i="36"/>
  <c r="E479" i="36"/>
  <c r="F479" i="36"/>
  <c r="F469" i="36"/>
  <c r="E469" i="36"/>
  <c r="F459" i="36"/>
  <c r="E459" i="36"/>
  <c r="F449" i="36"/>
  <c r="E449" i="36"/>
  <c r="F439" i="36"/>
  <c r="E439" i="36"/>
  <c r="F429" i="36"/>
  <c r="E429" i="36"/>
  <c r="F415" i="36"/>
  <c r="E415" i="36"/>
  <c r="F403" i="36"/>
  <c r="E403" i="36"/>
  <c r="G403" i="36" s="1"/>
  <c r="F393" i="36"/>
  <c r="E393" i="36"/>
  <c r="G393" i="36" s="1"/>
  <c r="F379" i="36"/>
  <c r="E379" i="36"/>
  <c r="F357" i="36"/>
  <c r="E357" i="36"/>
  <c r="F349" i="36"/>
  <c r="E349" i="36"/>
  <c r="F337" i="36"/>
  <c r="E337" i="36"/>
  <c r="F307" i="36"/>
  <c r="E307" i="36"/>
  <c r="F271" i="36"/>
  <c r="E271" i="36"/>
  <c r="F255" i="36"/>
  <c r="E255" i="36"/>
  <c r="E49" i="36"/>
  <c r="G49" i="36" s="1"/>
  <c r="E61" i="36"/>
  <c r="G61" i="36" s="1"/>
  <c r="E73" i="36"/>
  <c r="G73" i="36" s="1"/>
  <c r="E85" i="36"/>
  <c r="G85" i="36" s="1"/>
  <c r="E97" i="36"/>
  <c r="G97" i="36" s="1"/>
  <c r="E109" i="36"/>
  <c r="G109" i="36" s="1"/>
  <c r="E121" i="36"/>
  <c r="G121" i="36" s="1"/>
  <c r="E133" i="36"/>
  <c r="G133" i="36" s="1"/>
  <c r="E145" i="36"/>
  <c r="G145" i="36" s="1"/>
  <c r="E157" i="36"/>
  <c r="G157" i="36" s="1"/>
  <c r="E169" i="36"/>
  <c r="G169" i="36" s="1"/>
  <c r="E181" i="36"/>
  <c r="G181" i="36" s="1"/>
  <c r="E191" i="36"/>
  <c r="G191" i="36" s="1"/>
  <c r="E209" i="36"/>
  <c r="G209" i="36" s="1"/>
  <c r="E227" i="36"/>
  <c r="G227" i="36" s="1"/>
  <c r="E245" i="36"/>
  <c r="G245" i="36" s="1"/>
  <c r="E263" i="36"/>
  <c r="G263" i="36" s="1"/>
  <c r="E281" i="36"/>
  <c r="G281" i="36" s="1"/>
  <c r="F503" i="36"/>
  <c r="E1497" i="36"/>
  <c r="F1497" i="36"/>
  <c r="E1491" i="36"/>
  <c r="F1491" i="36"/>
  <c r="E1485" i="36"/>
  <c r="F1485" i="36"/>
  <c r="E1473" i="36"/>
  <c r="F1473" i="36"/>
  <c r="E1467" i="36"/>
  <c r="F1467" i="36"/>
  <c r="E1461" i="36"/>
  <c r="F1461" i="36"/>
  <c r="E1455" i="36"/>
  <c r="F1455" i="36"/>
  <c r="E1449" i="36"/>
  <c r="F1449" i="36"/>
  <c r="E1437" i="36"/>
  <c r="F1437" i="36"/>
  <c r="E1431" i="36"/>
  <c r="F1431" i="36"/>
  <c r="E1425" i="36"/>
  <c r="F1425" i="36"/>
  <c r="E1419" i="36"/>
  <c r="F1419" i="36"/>
  <c r="E1413" i="36"/>
  <c r="F1413" i="36"/>
  <c r="E1401" i="36"/>
  <c r="F1401" i="36"/>
  <c r="E1395" i="36"/>
  <c r="F1395" i="36"/>
  <c r="E1389" i="36"/>
  <c r="F1389" i="36"/>
  <c r="E1383" i="36"/>
  <c r="F1383" i="36"/>
  <c r="E1377" i="36"/>
  <c r="F1377" i="36"/>
  <c r="E1365" i="36"/>
  <c r="F1365" i="36"/>
  <c r="E1359" i="36"/>
  <c r="F1359" i="36"/>
  <c r="E1353" i="36"/>
  <c r="F1353" i="36"/>
  <c r="E1347" i="36"/>
  <c r="F1347" i="36"/>
  <c r="E1341" i="36"/>
  <c r="F1341" i="36"/>
  <c r="E1329" i="36"/>
  <c r="F1329" i="36"/>
  <c r="E1323" i="36"/>
  <c r="F1323" i="36"/>
  <c r="E1317" i="36"/>
  <c r="F1317" i="36"/>
  <c r="E1311" i="36"/>
  <c r="F1311" i="36"/>
  <c r="E1305" i="36"/>
  <c r="F1305" i="36"/>
  <c r="E1293" i="36"/>
  <c r="F1293" i="36"/>
  <c r="E1287" i="36"/>
  <c r="F1287" i="36"/>
  <c r="E1281" i="36"/>
  <c r="F1281" i="36"/>
  <c r="E1275" i="36"/>
  <c r="F1275" i="36"/>
  <c r="E1269" i="36"/>
  <c r="F1269" i="36"/>
  <c r="E1257" i="36"/>
  <c r="F1257" i="36"/>
  <c r="E1251" i="36"/>
  <c r="F1251" i="36"/>
  <c r="E1245" i="36"/>
  <c r="F1245" i="36"/>
  <c r="E1239" i="36"/>
  <c r="F1239" i="36"/>
  <c r="E1233" i="36"/>
  <c r="F1233" i="36"/>
  <c r="E1221" i="36"/>
  <c r="F1221" i="36"/>
  <c r="E1215" i="36"/>
  <c r="F1215" i="36"/>
  <c r="E1209" i="36"/>
  <c r="F1209" i="36"/>
  <c r="E1203" i="36"/>
  <c r="F1203" i="36"/>
  <c r="E1197" i="36"/>
  <c r="F1197" i="36"/>
  <c r="E1185" i="36"/>
  <c r="F1185" i="36"/>
  <c r="E1179" i="36"/>
  <c r="F1179" i="36"/>
  <c r="E1173" i="36"/>
  <c r="F1173" i="36"/>
  <c r="E1167" i="36"/>
  <c r="F1167" i="36"/>
  <c r="E1161" i="36"/>
  <c r="F1161" i="36"/>
  <c r="E1149" i="36"/>
  <c r="F1149" i="36"/>
  <c r="E1143" i="36"/>
  <c r="F1143" i="36"/>
  <c r="E1137" i="36"/>
  <c r="F1137" i="36"/>
  <c r="E1131" i="36"/>
  <c r="F1131" i="36"/>
  <c r="E1125" i="36"/>
  <c r="F1125" i="36"/>
  <c r="E1113" i="36"/>
  <c r="F1113" i="36"/>
  <c r="E1107" i="36"/>
  <c r="F1107" i="36"/>
  <c r="E1101" i="36"/>
  <c r="F1101" i="36"/>
  <c r="E1095" i="36"/>
  <c r="F1095" i="36"/>
  <c r="E1089" i="36"/>
  <c r="F1089" i="36"/>
  <c r="E1077" i="36"/>
  <c r="F1077" i="36"/>
  <c r="E1071" i="36"/>
  <c r="F1071" i="36"/>
  <c r="E1065" i="36"/>
  <c r="F1065" i="36"/>
  <c r="E1059" i="36"/>
  <c r="F1059" i="36"/>
  <c r="E1053" i="36"/>
  <c r="F1053" i="36"/>
  <c r="E1041" i="36"/>
  <c r="F1041" i="36"/>
  <c r="E1035" i="36"/>
  <c r="F1035" i="36"/>
  <c r="E1029" i="36"/>
  <c r="F1029" i="36"/>
  <c r="E1023" i="36"/>
  <c r="F1023" i="36"/>
  <c r="E1017" i="36"/>
  <c r="F1017" i="36"/>
  <c r="E1005" i="36"/>
  <c r="F1005" i="36"/>
  <c r="E999" i="36"/>
  <c r="F999" i="36"/>
  <c r="E993" i="36"/>
  <c r="F993" i="36"/>
  <c r="F987" i="36"/>
  <c r="E987" i="36"/>
  <c r="F981" i="36"/>
  <c r="E981" i="36"/>
  <c r="F975" i="36"/>
  <c r="E975" i="36"/>
  <c r="F969" i="36"/>
  <c r="E969" i="36"/>
  <c r="F963" i="36"/>
  <c r="E963" i="36"/>
  <c r="F957" i="36"/>
  <c r="E957" i="36"/>
  <c r="F951" i="36"/>
  <c r="E951" i="36"/>
  <c r="F945" i="36"/>
  <c r="E945" i="36"/>
  <c r="F939" i="36"/>
  <c r="E939" i="36"/>
  <c r="F933" i="36"/>
  <c r="E933" i="36"/>
  <c r="F927" i="36"/>
  <c r="E927" i="36"/>
  <c r="F921" i="36"/>
  <c r="E921" i="36"/>
  <c r="F915" i="36"/>
  <c r="E915" i="36"/>
  <c r="F909" i="36"/>
  <c r="E909" i="36"/>
  <c r="F903" i="36"/>
  <c r="E903" i="36"/>
  <c r="F897" i="36"/>
  <c r="E897" i="36"/>
  <c r="F891" i="36"/>
  <c r="E891" i="36"/>
  <c r="F885" i="36"/>
  <c r="E885" i="36"/>
  <c r="F879" i="36"/>
  <c r="E879" i="36"/>
  <c r="F873" i="36"/>
  <c r="E873" i="36"/>
  <c r="F867" i="36"/>
  <c r="E867" i="36"/>
  <c r="F861" i="36"/>
  <c r="E861" i="36"/>
  <c r="F855" i="36"/>
  <c r="E855" i="36"/>
  <c r="F849" i="36"/>
  <c r="E849" i="36"/>
  <c r="F843" i="36"/>
  <c r="E843" i="36"/>
  <c r="F837" i="36"/>
  <c r="E837" i="36"/>
  <c r="F831" i="36"/>
  <c r="E831" i="36"/>
  <c r="F825" i="36"/>
  <c r="E825" i="36"/>
  <c r="F819" i="36"/>
  <c r="E819" i="36"/>
  <c r="F813" i="36"/>
  <c r="E813" i="36"/>
  <c r="F807" i="36"/>
  <c r="E807" i="36"/>
  <c r="F801" i="36"/>
  <c r="E801" i="36"/>
  <c r="F795" i="36"/>
  <c r="E795" i="36"/>
  <c r="F789" i="36"/>
  <c r="E789" i="36"/>
  <c r="F783" i="36"/>
  <c r="E783" i="36"/>
  <c r="F777" i="36"/>
  <c r="E777" i="36"/>
  <c r="F771" i="36"/>
  <c r="E771" i="36"/>
  <c r="F765" i="36"/>
  <c r="E765" i="36"/>
  <c r="F759" i="36"/>
  <c r="E759" i="36"/>
  <c r="F753" i="36"/>
  <c r="E753" i="36"/>
  <c r="F747" i="36"/>
  <c r="E747" i="36"/>
  <c r="F741" i="36"/>
  <c r="E741" i="36"/>
  <c r="F735" i="36"/>
  <c r="E735" i="36"/>
  <c r="F729" i="36"/>
  <c r="E729" i="36"/>
  <c r="F723" i="36"/>
  <c r="E723" i="36"/>
  <c r="F717" i="36"/>
  <c r="E717" i="36"/>
  <c r="F711" i="36"/>
  <c r="E711" i="36"/>
  <c r="F705" i="36"/>
  <c r="E705" i="36"/>
  <c r="F699" i="36"/>
  <c r="E699" i="36"/>
  <c r="F693" i="36"/>
  <c r="E693" i="36"/>
  <c r="F687" i="36"/>
  <c r="E687" i="36"/>
  <c r="F681" i="36"/>
  <c r="E681" i="36"/>
  <c r="F675" i="36"/>
  <c r="E675" i="36"/>
  <c r="F669" i="36"/>
  <c r="E669" i="36"/>
  <c r="F663" i="36"/>
  <c r="E663" i="36"/>
  <c r="F657" i="36"/>
  <c r="E657" i="36"/>
  <c r="F651" i="36"/>
  <c r="E651" i="36"/>
  <c r="F645" i="36"/>
  <c r="E645" i="36"/>
  <c r="F639" i="36"/>
  <c r="E639" i="36"/>
  <c r="F633" i="36"/>
  <c r="E633" i="36"/>
  <c r="F627" i="36"/>
  <c r="E627" i="36"/>
  <c r="F621" i="36"/>
  <c r="E621" i="36"/>
  <c r="F615" i="36"/>
  <c r="E615" i="36"/>
  <c r="F609" i="36"/>
  <c r="E609" i="36"/>
  <c r="F603" i="36"/>
  <c r="E603" i="36"/>
  <c r="F1191" i="36"/>
  <c r="F1407" i="36"/>
  <c r="F1011" i="36"/>
  <c r="F1227" i="36"/>
  <c r="F1443" i="36"/>
  <c r="F1047" i="36"/>
  <c r="F1263" i="36"/>
  <c r="F1479" i="36"/>
  <c r="F1083" i="36"/>
  <c r="F1299" i="36"/>
  <c r="F1119" i="36"/>
  <c r="F1335" i="36"/>
  <c r="B9" i="29"/>
  <c r="B3" i="29"/>
  <c r="B15" i="33"/>
  <c r="J28" i="33"/>
  <c r="F3" i="33"/>
  <c r="B3" i="33"/>
  <c r="B28" i="33"/>
  <c r="H3" i="33"/>
  <c r="J3" i="33"/>
  <c r="D28" i="33"/>
  <c r="F28" i="33"/>
  <c r="H28" i="33"/>
  <c r="D3" i="33"/>
  <c r="K2" i="31"/>
  <c r="G2" i="30"/>
  <c r="B72" i="29"/>
  <c r="B71" i="29"/>
  <c r="B70" i="29"/>
  <c r="I27" i="29"/>
  <c r="I2" i="29"/>
  <c r="C12" i="2"/>
  <c r="C10" i="2"/>
  <c r="C11" i="2"/>
  <c r="E2" i="26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107" i="26"/>
  <c r="E108" i="26"/>
  <c r="E109" i="26"/>
  <c r="E110" i="26"/>
  <c r="E111" i="26"/>
  <c r="E112" i="26"/>
  <c r="E113" i="26"/>
  <c r="E114" i="26"/>
  <c r="E115" i="26"/>
  <c r="E116" i="26"/>
  <c r="E117" i="26"/>
  <c r="E118" i="26"/>
  <c r="E119" i="26"/>
  <c r="E120" i="26"/>
  <c r="E121" i="26"/>
  <c r="E122" i="26"/>
  <c r="E123" i="26"/>
  <c r="E124" i="26"/>
  <c r="E125" i="26"/>
  <c r="E126" i="26"/>
  <c r="E127" i="26"/>
  <c r="E128" i="26"/>
  <c r="E129" i="26"/>
  <c r="E130" i="26"/>
  <c r="E131" i="26"/>
  <c r="E132" i="26"/>
  <c r="E133" i="26"/>
  <c r="E134" i="26"/>
  <c r="E135" i="26"/>
  <c r="E136" i="26"/>
  <c r="E137" i="26"/>
  <c r="E138" i="26"/>
  <c r="E139" i="26"/>
  <c r="E140" i="26"/>
  <c r="E141" i="26"/>
  <c r="E142" i="26"/>
  <c r="E143" i="26"/>
  <c r="E144" i="26"/>
  <c r="E145" i="26"/>
  <c r="E146" i="26"/>
  <c r="E147" i="26"/>
  <c r="E148" i="26"/>
  <c r="E149" i="26"/>
  <c r="E150" i="26"/>
  <c r="E151" i="26"/>
  <c r="E152" i="26"/>
  <c r="E153" i="26"/>
  <c r="E154" i="26"/>
  <c r="E155" i="26"/>
  <c r="E156" i="26"/>
  <c r="E157" i="26"/>
  <c r="E158" i="26"/>
  <c r="E159" i="26"/>
  <c r="E160" i="26"/>
  <c r="E161" i="26"/>
  <c r="E162" i="26"/>
  <c r="E163" i="26"/>
  <c r="E164" i="26"/>
  <c r="E165" i="26"/>
  <c r="E166" i="26"/>
  <c r="E167" i="26"/>
  <c r="E168" i="26"/>
  <c r="E169" i="26"/>
  <c r="E170" i="26"/>
  <c r="E171" i="26"/>
  <c r="E172" i="26"/>
  <c r="E173" i="26"/>
  <c r="E174" i="26"/>
  <c r="E175" i="26"/>
  <c r="E176" i="26"/>
  <c r="E177" i="26"/>
  <c r="E178" i="26"/>
  <c r="E179" i="26"/>
  <c r="E180" i="26"/>
  <c r="E181" i="26"/>
  <c r="E182" i="26"/>
  <c r="E183" i="26"/>
  <c r="E184" i="26"/>
  <c r="E185" i="26"/>
  <c r="E186" i="26"/>
  <c r="E187" i="26"/>
  <c r="E188" i="26"/>
  <c r="E189" i="26"/>
  <c r="E190" i="26"/>
  <c r="E191" i="26"/>
  <c r="E192" i="26"/>
  <c r="E193" i="26"/>
  <c r="E194" i="26"/>
  <c r="E195" i="26"/>
  <c r="E196" i="26"/>
  <c r="E197" i="26"/>
  <c r="E198" i="26"/>
  <c r="E199" i="26"/>
  <c r="E200" i="26"/>
  <c r="E201" i="26"/>
  <c r="E202" i="26"/>
  <c r="E203" i="26"/>
  <c r="E204" i="26"/>
  <c r="E205" i="26"/>
  <c r="E206" i="26"/>
  <c r="E207" i="26"/>
  <c r="E208" i="26"/>
  <c r="E209" i="26"/>
  <c r="E210" i="26"/>
  <c r="E211" i="26"/>
  <c r="E212" i="26"/>
  <c r="E213" i="26"/>
  <c r="E214" i="26"/>
  <c r="E215" i="26"/>
  <c r="E216" i="26"/>
  <c r="E217" i="26"/>
  <c r="E218" i="26"/>
  <c r="E219" i="26"/>
  <c r="E220" i="26"/>
  <c r="E221" i="26"/>
  <c r="E222" i="26"/>
  <c r="E223" i="26"/>
  <c r="E224" i="26"/>
  <c r="E225" i="26"/>
  <c r="E226" i="26"/>
  <c r="E227" i="26"/>
  <c r="E228" i="26"/>
  <c r="E229" i="26"/>
  <c r="E230" i="26"/>
  <c r="E231" i="26"/>
  <c r="E232" i="26"/>
  <c r="E233" i="26"/>
  <c r="E234" i="26"/>
  <c r="E235" i="26"/>
  <c r="E236" i="26"/>
  <c r="E237" i="26"/>
  <c r="E238" i="26"/>
  <c r="E239" i="26"/>
  <c r="E240" i="26"/>
  <c r="E241" i="26"/>
  <c r="E242" i="26"/>
  <c r="E243" i="26"/>
  <c r="E244" i="26"/>
  <c r="E245" i="26"/>
  <c r="E246" i="26"/>
  <c r="E247" i="26"/>
  <c r="E248" i="26"/>
  <c r="E249" i="26"/>
  <c r="E250" i="26"/>
  <c r="E251" i="26"/>
  <c r="E252" i="26"/>
  <c r="E253" i="26"/>
  <c r="E254" i="26"/>
  <c r="E255" i="26"/>
  <c r="E256" i="26"/>
  <c r="E257" i="26"/>
  <c r="E258" i="26"/>
  <c r="E259" i="26"/>
  <c r="E260" i="26"/>
  <c r="E261" i="26"/>
  <c r="E262" i="26"/>
  <c r="E263" i="26"/>
  <c r="E264" i="26"/>
  <c r="E265" i="26"/>
  <c r="E266" i="26"/>
  <c r="E267" i="26"/>
  <c r="E268" i="26"/>
  <c r="E269" i="26"/>
  <c r="E270" i="26"/>
  <c r="E271" i="26"/>
  <c r="E272" i="26"/>
  <c r="E273" i="26"/>
  <c r="E274" i="26"/>
  <c r="E275" i="26"/>
  <c r="E276" i="26"/>
  <c r="E277" i="26"/>
  <c r="E278" i="26"/>
  <c r="E279" i="26"/>
  <c r="E280" i="26"/>
  <c r="E281" i="26"/>
  <c r="E282" i="26"/>
  <c r="E283" i="26"/>
  <c r="E284" i="26"/>
  <c r="E285" i="26"/>
  <c r="E286" i="26"/>
  <c r="E287" i="26"/>
  <c r="E288" i="26"/>
  <c r="E289" i="26"/>
  <c r="E290" i="26"/>
  <c r="E291" i="26"/>
  <c r="E292" i="26"/>
  <c r="E293" i="26"/>
  <c r="E294" i="26"/>
  <c r="E295" i="26"/>
  <c r="E296" i="26"/>
  <c r="E297" i="26"/>
  <c r="E298" i="26"/>
  <c r="E299" i="26"/>
  <c r="E300" i="26"/>
  <c r="E301" i="26"/>
  <c r="E302" i="26"/>
  <c r="E303" i="26"/>
  <c r="E304" i="26"/>
  <c r="E305" i="26"/>
  <c r="E306" i="26"/>
  <c r="E307" i="26"/>
  <c r="E308" i="26"/>
  <c r="E309" i="26"/>
  <c r="E310" i="26"/>
  <c r="E311" i="26"/>
  <c r="E312" i="26"/>
  <c r="E313" i="26"/>
  <c r="E314" i="26"/>
  <c r="E315" i="26"/>
  <c r="E316" i="26"/>
  <c r="E317" i="26"/>
  <c r="E318" i="26"/>
  <c r="E319" i="26"/>
  <c r="E320" i="26"/>
  <c r="E321" i="26"/>
  <c r="E322" i="26"/>
  <c r="E323" i="26"/>
  <c r="E324" i="26"/>
  <c r="E325" i="26"/>
  <c r="E326" i="26"/>
  <c r="E327" i="26"/>
  <c r="E328" i="26"/>
  <c r="E329" i="26"/>
  <c r="E330" i="26"/>
  <c r="E331" i="26"/>
  <c r="E332" i="26"/>
  <c r="E333" i="26"/>
  <c r="E334" i="26"/>
  <c r="E335" i="26"/>
  <c r="E336" i="26"/>
  <c r="E337" i="26"/>
  <c r="E338" i="26"/>
  <c r="E339" i="26"/>
  <c r="E340" i="26"/>
  <c r="E341" i="26"/>
  <c r="E342" i="26"/>
  <c r="E343" i="26"/>
  <c r="E344" i="26"/>
  <c r="E345" i="26"/>
  <c r="E346" i="26"/>
  <c r="E347" i="26"/>
  <c r="E348" i="26"/>
  <c r="E349" i="26"/>
  <c r="E350" i="26"/>
  <c r="E351" i="26"/>
  <c r="E352" i="26"/>
  <c r="E353" i="26"/>
  <c r="E354" i="26"/>
  <c r="E355" i="26"/>
  <c r="E356" i="26"/>
  <c r="E357" i="26"/>
  <c r="E358" i="26"/>
  <c r="E359" i="26"/>
  <c r="E360" i="26"/>
  <c r="E361" i="26"/>
  <c r="E362" i="26"/>
  <c r="E363" i="26"/>
  <c r="E364" i="26"/>
  <c r="E365" i="26"/>
  <c r="E366" i="26"/>
  <c r="E367" i="26"/>
  <c r="E368" i="26"/>
  <c r="E369" i="26"/>
  <c r="E370" i="26"/>
  <c r="E371" i="26"/>
  <c r="E372" i="26"/>
  <c r="E373" i="26"/>
  <c r="E374" i="26"/>
  <c r="E375" i="26"/>
  <c r="E376" i="26"/>
  <c r="E377" i="26"/>
  <c r="E378" i="26"/>
  <c r="E379" i="26"/>
  <c r="E380" i="26"/>
  <c r="E381" i="26"/>
  <c r="E382" i="26"/>
  <c r="E383" i="26"/>
  <c r="E384" i="26"/>
  <c r="E385" i="26"/>
  <c r="E386" i="26"/>
  <c r="E387" i="26"/>
  <c r="E388" i="26"/>
  <c r="E389" i="26"/>
  <c r="E390" i="26"/>
  <c r="E391" i="26"/>
  <c r="E392" i="26"/>
  <c r="E393" i="26"/>
  <c r="E394" i="26"/>
  <c r="E395" i="26"/>
  <c r="E396" i="26"/>
  <c r="E397" i="26"/>
  <c r="E398" i="26"/>
  <c r="E399" i="26"/>
  <c r="E400" i="26"/>
  <c r="E401" i="26"/>
  <c r="E402" i="26"/>
  <c r="E403" i="26"/>
  <c r="E404" i="26"/>
  <c r="E405" i="26"/>
  <c r="E406" i="26"/>
  <c r="E407" i="26"/>
  <c r="E408" i="26"/>
  <c r="E409" i="26"/>
  <c r="E410" i="26"/>
  <c r="E411" i="26"/>
  <c r="E412" i="26"/>
  <c r="E413" i="26"/>
  <c r="E414" i="26"/>
  <c r="E415" i="26"/>
  <c r="E416" i="26"/>
  <c r="E417" i="26"/>
  <c r="E418" i="26"/>
  <c r="E419" i="26"/>
  <c r="E420" i="26"/>
  <c r="E421" i="26"/>
  <c r="E422" i="26"/>
  <c r="E423" i="26"/>
  <c r="E424" i="26"/>
  <c r="E425" i="26"/>
  <c r="E426" i="26"/>
  <c r="E427" i="26"/>
  <c r="E428" i="26"/>
  <c r="E429" i="26"/>
  <c r="E430" i="26"/>
  <c r="E431" i="26"/>
  <c r="E432" i="26"/>
  <c r="E433" i="26"/>
  <c r="E434" i="26"/>
  <c r="E435" i="26"/>
  <c r="E436" i="26"/>
  <c r="E437" i="26"/>
  <c r="E438" i="26"/>
  <c r="E439" i="26"/>
  <c r="E440" i="26"/>
  <c r="E441" i="26"/>
  <c r="E442" i="26"/>
  <c r="E443" i="26"/>
  <c r="E444" i="26"/>
  <c r="E445" i="26"/>
  <c r="E446" i="26"/>
  <c r="E447" i="26"/>
  <c r="E448" i="26"/>
  <c r="E449" i="26"/>
  <c r="E450" i="26"/>
  <c r="E451" i="26"/>
  <c r="E452" i="26"/>
  <c r="E453" i="26"/>
  <c r="E454" i="26"/>
  <c r="E455" i="26"/>
  <c r="E456" i="26"/>
  <c r="E457" i="26"/>
  <c r="E458" i="26"/>
  <c r="E459" i="26"/>
  <c r="E460" i="26"/>
  <c r="E461" i="26"/>
  <c r="E462" i="26"/>
  <c r="E463" i="26"/>
  <c r="E464" i="26"/>
  <c r="E465" i="26"/>
  <c r="E466" i="26"/>
  <c r="E467" i="26"/>
  <c r="E468" i="26"/>
  <c r="E469" i="26"/>
  <c r="E470" i="26"/>
  <c r="E471" i="26"/>
  <c r="E472" i="26"/>
  <c r="E473" i="26"/>
  <c r="E474" i="26"/>
  <c r="E475" i="26"/>
  <c r="E476" i="26"/>
  <c r="E477" i="26"/>
  <c r="E478" i="26"/>
  <c r="E479" i="26"/>
  <c r="E480" i="26"/>
  <c r="E481" i="26"/>
  <c r="E482" i="26"/>
  <c r="E483" i="26"/>
  <c r="E484" i="26"/>
  <c r="E485" i="26"/>
  <c r="E486" i="26"/>
  <c r="E487" i="26"/>
  <c r="E488" i="26"/>
  <c r="E489" i="26"/>
  <c r="E490" i="26"/>
  <c r="E491" i="26"/>
  <c r="E492" i="26"/>
  <c r="E493" i="26"/>
  <c r="E494" i="26"/>
  <c r="E495" i="26"/>
  <c r="E496" i="26"/>
  <c r="E497" i="26"/>
  <c r="E498" i="26"/>
  <c r="E499" i="26"/>
  <c r="E500" i="26"/>
  <c r="E501" i="26"/>
  <c r="E502" i="26"/>
  <c r="E503" i="26"/>
  <c r="E504" i="26"/>
  <c r="E505" i="26"/>
  <c r="E506" i="26"/>
  <c r="E507" i="26"/>
  <c r="E508" i="26"/>
  <c r="E509" i="26"/>
  <c r="E510" i="26"/>
  <c r="E511" i="26"/>
  <c r="E512" i="26"/>
  <c r="E513" i="26"/>
  <c r="E514" i="26"/>
  <c r="E515" i="26"/>
  <c r="E516" i="26"/>
  <c r="E517" i="26"/>
  <c r="E518" i="26"/>
  <c r="E519" i="26"/>
  <c r="E520" i="26"/>
  <c r="E521" i="26"/>
  <c r="E522" i="26"/>
  <c r="E523" i="26"/>
  <c r="E524" i="26"/>
  <c r="E525" i="26"/>
  <c r="E526" i="26"/>
  <c r="E527" i="26"/>
  <c r="E528" i="26"/>
  <c r="E529" i="26"/>
  <c r="E530" i="26"/>
  <c r="E531" i="26"/>
  <c r="E532" i="26"/>
  <c r="E533" i="26"/>
  <c r="E534" i="26"/>
  <c r="E535" i="26"/>
  <c r="E536" i="26"/>
  <c r="E537" i="26"/>
  <c r="E538" i="26"/>
  <c r="E539" i="26"/>
  <c r="E540" i="26"/>
  <c r="E541" i="26"/>
  <c r="E542" i="26"/>
  <c r="E543" i="26"/>
  <c r="E544" i="26"/>
  <c r="E545" i="26"/>
  <c r="E546" i="26"/>
  <c r="E547" i="26"/>
  <c r="E548" i="26"/>
  <c r="E549" i="26"/>
  <c r="E550" i="26"/>
  <c r="E551" i="26"/>
  <c r="E552" i="26"/>
  <c r="E553" i="26"/>
  <c r="E554" i="26"/>
  <c r="E555" i="26"/>
  <c r="E556" i="26"/>
  <c r="E557" i="26"/>
  <c r="E558" i="26"/>
  <c r="E559" i="26"/>
  <c r="E560" i="26"/>
  <c r="E561" i="26"/>
  <c r="E562" i="26"/>
  <c r="E563" i="26"/>
  <c r="E564" i="26"/>
  <c r="E565" i="26"/>
  <c r="E566" i="26"/>
  <c r="E567" i="26"/>
  <c r="E568" i="26"/>
  <c r="E569" i="26"/>
  <c r="E570" i="26"/>
  <c r="E571" i="26"/>
  <c r="E572" i="26"/>
  <c r="E573" i="26"/>
  <c r="E574" i="26"/>
  <c r="E575" i="26"/>
  <c r="E576" i="26"/>
  <c r="E577" i="26"/>
  <c r="E578" i="26"/>
  <c r="E579" i="26"/>
  <c r="E580" i="26"/>
  <c r="E581" i="26"/>
  <c r="E582" i="26"/>
  <c r="E583" i="26"/>
  <c r="E584" i="26"/>
  <c r="E585" i="26"/>
  <c r="E586" i="26"/>
  <c r="E587" i="26"/>
  <c r="E588" i="26"/>
  <c r="E589" i="26"/>
  <c r="E590" i="26"/>
  <c r="E591" i="26"/>
  <c r="E592" i="26"/>
  <c r="E593" i="26"/>
  <c r="E594" i="26"/>
  <c r="E595" i="26"/>
  <c r="E596" i="26"/>
  <c r="E597" i="26"/>
  <c r="E598" i="26"/>
  <c r="E599" i="26"/>
  <c r="E600" i="26"/>
  <c r="E601" i="26"/>
  <c r="E602" i="26"/>
  <c r="E603" i="26"/>
  <c r="E604" i="26"/>
  <c r="E605" i="26"/>
  <c r="E606" i="26"/>
  <c r="E607" i="26"/>
  <c r="E608" i="26"/>
  <c r="E609" i="26"/>
  <c r="E610" i="26"/>
  <c r="E611" i="26"/>
  <c r="E612" i="26"/>
  <c r="E613" i="26"/>
  <c r="E614" i="26"/>
  <c r="E615" i="26"/>
  <c r="E616" i="26"/>
  <c r="E617" i="26"/>
  <c r="E618" i="26"/>
  <c r="E619" i="26"/>
  <c r="E620" i="26"/>
  <c r="E621" i="26"/>
  <c r="E622" i="26"/>
  <c r="E623" i="26"/>
  <c r="E624" i="26"/>
  <c r="E625" i="26"/>
  <c r="E626" i="26"/>
  <c r="E627" i="26"/>
  <c r="E628" i="26"/>
  <c r="E629" i="26"/>
  <c r="E630" i="26"/>
  <c r="E631" i="26"/>
  <c r="E632" i="26"/>
  <c r="E633" i="26"/>
  <c r="E634" i="26"/>
  <c r="E635" i="26"/>
  <c r="E636" i="26"/>
  <c r="E637" i="26"/>
  <c r="E638" i="26"/>
  <c r="E639" i="26"/>
  <c r="E640" i="26"/>
  <c r="E641" i="26"/>
  <c r="E642" i="26"/>
  <c r="E643" i="26"/>
  <c r="E644" i="26"/>
  <c r="E645" i="26"/>
  <c r="E646" i="26"/>
  <c r="E647" i="26"/>
  <c r="E648" i="26"/>
  <c r="E649" i="26"/>
  <c r="E650" i="26"/>
  <c r="E651" i="26"/>
  <c r="E652" i="26"/>
  <c r="E653" i="26"/>
  <c r="E654" i="26"/>
  <c r="E655" i="26"/>
  <c r="E656" i="26"/>
  <c r="E657" i="26"/>
  <c r="E658" i="26"/>
  <c r="E659" i="26"/>
  <c r="E660" i="26"/>
  <c r="E661" i="26"/>
  <c r="E662" i="26"/>
  <c r="E663" i="26"/>
  <c r="E664" i="26"/>
  <c r="E665" i="26"/>
  <c r="E666" i="26"/>
  <c r="E667" i="26"/>
  <c r="E668" i="26"/>
  <c r="E669" i="26"/>
  <c r="E670" i="26"/>
  <c r="E671" i="26"/>
  <c r="E672" i="26"/>
  <c r="E673" i="26"/>
  <c r="E674" i="26"/>
  <c r="E675" i="26"/>
  <c r="E676" i="26"/>
  <c r="E677" i="26"/>
  <c r="E678" i="26"/>
  <c r="E679" i="26"/>
  <c r="E680" i="26"/>
  <c r="E681" i="26"/>
  <c r="E682" i="26"/>
  <c r="E683" i="26"/>
  <c r="E684" i="26"/>
  <c r="E685" i="26"/>
  <c r="E686" i="26"/>
  <c r="E687" i="26"/>
  <c r="E688" i="26"/>
  <c r="E689" i="26"/>
  <c r="E690" i="26"/>
  <c r="E691" i="26"/>
  <c r="E692" i="26"/>
  <c r="E693" i="26"/>
  <c r="E694" i="26"/>
  <c r="E695" i="26"/>
  <c r="E696" i="26"/>
  <c r="E697" i="26"/>
  <c r="E698" i="26"/>
  <c r="E699" i="26"/>
  <c r="E700" i="26"/>
  <c r="E701" i="26"/>
  <c r="E702" i="26"/>
  <c r="E703" i="26"/>
  <c r="E704" i="26"/>
  <c r="E705" i="26"/>
  <c r="E706" i="26"/>
  <c r="E707" i="26"/>
  <c r="E708" i="26"/>
  <c r="E709" i="26"/>
  <c r="E710" i="26"/>
  <c r="E711" i="26"/>
  <c r="E712" i="26"/>
  <c r="E713" i="26"/>
  <c r="E714" i="26"/>
  <c r="E715" i="26"/>
  <c r="E716" i="26"/>
  <c r="E717" i="26"/>
  <c r="E718" i="26"/>
  <c r="E719" i="26"/>
  <c r="E720" i="26"/>
  <c r="E721" i="26"/>
  <c r="E722" i="26"/>
  <c r="E723" i="26"/>
  <c r="E724" i="26"/>
  <c r="E725" i="26"/>
  <c r="E726" i="26"/>
  <c r="E727" i="26"/>
  <c r="E728" i="26"/>
  <c r="E729" i="26"/>
  <c r="E730" i="26"/>
  <c r="E731" i="26"/>
  <c r="E732" i="26"/>
  <c r="E733" i="26"/>
  <c r="E734" i="26"/>
  <c r="E735" i="26"/>
  <c r="E736" i="26"/>
  <c r="E737" i="26"/>
  <c r="E738" i="26"/>
  <c r="E739" i="26"/>
  <c r="E740" i="26"/>
  <c r="E741" i="26"/>
  <c r="E742" i="26"/>
  <c r="E743" i="26"/>
  <c r="E744" i="26"/>
  <c r="E745" i="26"/>
  <c r="E746" i="26"/>
  <c r="E747" i="26"/>
  <c r="E748" i="26"/>
  <c r="E749" i="26"/>
  <c r="E750" i="26"/>
  <c r="E751" i="26"/>
  <c r="E752" i="26"/>
  <c r="E753" i="26"/>
  <c r="E754" i="26"/>
  <c r="E755" i="26"/>
  <c r="E756" i="26"/>
  <c r="E757" i="26"/>
  <c r="E758" i="26"/>
  <c r="E759" i="26"/>
  <c r="E760" i="26"/>
  <c r="E761" i="26"/>
  <c r="E762" i="26"/>
  <c r="E763" i="26"/>
  <c r="E764" i="26"/>
  <c r="E765" i="26"/>
  <c r="E766" i="26"/>
  <c r="E767" i="26"/>
  <c r="E768" i="26"/>
  <c r="E769" i="26"/>
  <c r="E770" i="26"/>
  <c r="E771" i="26"/>
  <c r="E772" i="26"/>
  <c r="E773" i="26"/>
  <c r="E774" i="26"/>
  <c r="E775" i="26"/>
  <c r="E776" i="26"/>
  <c r="E777" i="26"/>
  <c r="E778" i="26"/>
  <c r="E779" i="26"/>
  <c r="E780" i="26"/>
  <c r="E781" i="26"/>
  <c r="E782" i="26"/>
  <c r="E783" i="26"/>
  <c r="E784" i="26"/>
  <c r="E785" i="26"/>
  <c r="E786" i="26"/>
  <c r="E787" i="26"/>
  <c r="E788" i="26"/>
  <c r="E789" i="26"/>
  <c r="E790" i="26"/>
  <c r="E791" i="26"/>
  <c r="E792" i="26"/>
  <c r="E793" i="26"/>
  <c r="E794" i="26"/>
  <c r="E795" i="26"/>
  <c r="E796" i="26"/>
  <c r="E797" i="26"/>
  <c r="E798" i="26"/>
  <c r="E799" i="26"/>
  <c r="E800" i="26"/>
  <c r="E801" i="26"/>
  <c r="E802" i="26"/>
  <c r="E803" i="26"/>
  <c r="E804" i="26"/>
  <c r="E805" i="26"/>
  <c r="E806" i="26"/>
  <c r="E807" i="26"/>
  <c r="E808" i="26"/>
  <c r="E809" i="26"/>
  <c r="E810" i="26"/>
  <c r="E811" i="26"/>
  <c r="E812" i="26"/>
  <c r="E813" i="26"/>
  <c r="E814" i="26"/>
  <c r="E815" i="26"/>
  <c r="E816" i="26"/>
  <c r="E817" i="26"/>
  <c r="E818" i="26"/>
  <c r="E819" i="26"/>
  <c r="E820" i="26"/>
  <c r="E821" i="26"/>
  <c r="E822" i="26"/>
  <c r="E823" i="26"/>
  <c r="E824" i="26"/>
  <c r="E825" i="26"/>
  <c r="E826" i="26"/>
  <c r="E827" i="26"/>
  <c r="E828" i="26"/>
  <c r="E829" i="26"/>
  <c r="E830" i="26"/>
  <c r="E831" i="26"/>
  <c r="E832" i="26"/>
  <c r="E833" i="26"/>
  <c r="E834" i="26"/>
  <c r="E835" i="26"/>
  <c r="E836" i="26"/>
  <c r="E837" i="26"/>
  <c r="E838" i="26"/>
  <c r="E839" i="26"/>
  <c r="E840" i="26"/>
  <c r="E841" i="26"/>
  <c r="E842" i="26"/>
  <c r="E843" i="26"/>
  <c r="E844" i="26"/>
  <c r="E845" i="26"/>
  <c r="E846" i="26"/>
  <c r="E847" i="26"/>
  <c r="E848" i="26"/>
  <c r="E849" i="26"/>
  <c r="E850" i="26"/>
  <c r="E851" i="26"/>
  <c r="E852" i="26"/>
  <c r="E853" i="26"/>
  <c r="E854" i="26"/>
  <c r="E855" i="26"/>
  <c r="E856" i="26"/>
  <c r="E857" i="26"/>
  <c r="E858" i="26"/>
  <c r="E859" i="26"/>
  <c r="E860" i="26"/>
  <c r="E861" i="26"/>
  <c r="E862" i="26"/>
  <c r="E863" i="26"/>
  <c r="E864" i="26"/>
  <c r="E865" i="26"/>
  <c r="E866" i="26"/>
  <c r="E867" i="26"/>
  <c r="E868" i="26"/>
  <c r="E869" i="26"/>
  <c r="E870" i="26"/>
  <c r="E871" i="26"/>
  <c r="E872" i="26"/>
  <c r="E873" i="26"/>
  <c r="E874" i="26"/>
  <c r="E875" i="26"/>
  <c r="E876" i="26"/>
  <c r="E877" i="26"/>
  <c r="E878" i="26"/>
  <c r="E879" i="26"/>
  <c r="E880" i="26"/>
  <c r="E881" i="26"/>
  <c r="E882" i="26"/>
  <c r="E883" i="26"/>
  <c r="E884" i="26"/>
  <c r="E885" i="26"/>
  <c r="E886" i="26"/>
  <c r="E887" i="26"/>
  <c r="E888" i="26"/>
  <c r="E889" i="26"/>
  <c r="E890" i="26"/>
  <c r="E891" i="26"/>
  <c r="E892" i="26"/>
  <c r="E893" i="26"/>
  <c r="E894" i="26"/>
  <c r="E895" i="26"/>
  <c r="E896" i="26"/>
  <c r="E897" i="26"/>
  <c r="E898" i="26"/>
  <c r="E899" i="26"/>
  <c r="E900" i="26"/>
  <c r="E901" i="26"/>
  <c r="E902" i="26"/>
  <c r="E903" i="26"/>
  <c r="E904" i="26"/>
  <c r="E905" i="26"/>
  <c r="E906" i="26"/>
  <c r="E907" i="26"/>
  <c r="E908" i="26"/>
  <c r="E909" i="26"/>
  <c r="E910" i="26"/>
  <c r="E911" i="26"/>
  <c r="E912" i="26"/>
  <c r="E913" i="26"/>
  <c r="E914" i="26"/>
  <c r="E915" i="26"/>
  <c r="E916" i="26"/>
  <c r="E917" i="26"/>
  <c r="E918" i="26"/>
  <c r="E919" i="26"/>
  <c r="E920" i="26"/>
  <c r="E921" i="26"/>
  <c r="E922" i="26"/>
  <c r="E923" i="26"/>
  <c r="E924" i="26"/>
  <c r="E925" i="26"/>
  <c r="E926" i="26"/>
  <c r="E927" i="26"/>
  <c r="E928" i="26"/>
  <c r="E929" i="26"/>
  <c r="E930" i="26"/>
  <c r="E931" i="26"/>
  <c r="E932" i="26"/>
  <c r="E933" i="26"/>
  <c r="E934" i="26"/>
  <c r="E935" i="26"/>
  <c r="E936" i="26"/>
  <c r="E937" i="26"/>
  <c r="E938" i="26"/>
  <c r="E939" i="26"/>
  <c r="E940" i="26"/>
  <c r="E941" i="26"/>
  <c r="E942" i="26"/>
  <c r="E943" i="26"/>
  <c r="E944" i="26"/>
  <c r="E945" i="26"/>
  <c r="E946" i="26"/>
  <c r="E947" i="26"/>
  <c r="E948" i="26"/>
  <c r="E949" i="26"/>
  <c r="E950" i="26"/>
  <c r="E951" i="26"/>
  <c r="E952" i="26"/>
  <c r="E953" i="26"/>
  <c r="E954" i="26"/>
  <c r="E955" i="26"/>
  <c r="E956" i="26"/>
  <c r="E957" i="26"/>
  <c r="E958" i="26"/>
  <c r="E959" i="26"/>
  <c r="E960" i="26"/>
  <c r="E961" i="26"/>
  <c r="E962" i="26"/>
  <c r="E963" i="26"/>
  <c r="E964" i="26"/>
  <c r="E965" i="26"/>
  <c r="E966" i="26"/>
  <c r="E967" i="26"/>
  <c r="E968" i="26"/>
  <c r="E969" i="26"/>
  <c r="E970" i="26"/>
  <c r="E971" i="26"/>
  <c r="E972" i="26"/>
  <c r="E973" i="26"/>
  <c r="E974" i="26"/>
  <c r="E975" i="26"/>
  <c r="E976" i="26"/>
  <c r="E977" i="26"/>
  <c r="E978" i="26"/>
  <c r="E979" i="26"/>
  <c r="E980" i="26"/>
  <c r="E981" i="26"/>
  <c r="E982" i="26"/>
  <c r="E983" i="26"/>
  <c r="E984" i="26"/>
  <c r="E985" i="26"/>
  <c r="E986" i="26"/>
  <c r="E987" i="26"/>
  <c r="E988" i="26"/>
  <c r="E989" i="26"/>
  <c r="E990" i="26"/>
  <c r="E991" i="26"/>
  <c r="E992" i="26"/>
  <c r="E993" i="26"/>
  <c r="E994" i="26"/>
  <c r="E995" i="26"/>
  <c r="E996" i="26"/>
  <c r="E997" i="26"/>
  <c r="E998" i="26"/>
  <c r="E999" i="26"/>
  <c r="E1000" i="26"/>
  <c r="E1001" i="26"/>
  <c r="E1002" i="26"/>
  <c r="E1003" i="26"/>
  <c r="E1004" i="26"/>
  <c r="E1005" i="26"/>
  <c r="E1006" i="26"/>
  <c r="E1007" i="26"/>
  <c r="E1008" i="26"/>
  <c r="E1009" i="26"/>
  <c r="E1010" i="26"/>
  <c r="E1011" i="26"/>
  <c r="E1012" i="26"/>
  <c r="E1013" i="26"/>
  <c r="E1014" i="26"/>
  <c r="E1015" i="26"/>
  <c r="E1016" i="26"/>
  <c r="E1017" i="26"/>
  <c r="E1018" i="26"/>
  <c r="E1019" i="26"/>
  <c r="E1020" i="26"/>
  <c r="E1021" i="26"/>
  <c r="E1022" i="26"/>
  <c r="E1023" i="26"/>
  <c r="E1024" i="26"/>
  <c r="E1025" i="26"/>
  <c r="E1026" i="26"/>
  <c r="E1027" i="26"/>
  <c r="E1028" i="26"/>
  <c r="E1029" i="26"/>
  <c r="E1030" i="26"/>
  <c r="E1031" i="26"/>
  <c r="E1032" i="26"/>
  <c r="E1033" i="26"/>
  <c r="E1034" i="26"/>
  <c r="E1035" i="26"/>
  <c r="E1036" i="26"/>
  <c r="E1037" i="26"/>
  <c r="E1038" i="26"/>
  <c r="E1039" i="26"/>
  <c r="E1040" i="26"/>
  <c r="E1041" i="26"/>
  <c r="E1042" i="26"/>
  <c r="E1043" i="26"/>
  <c r="E1044" i="26"/>
  <c r="E1045" i="26"/>
  <c r="E1046" i="26"/>
  <c r="E1047" i="26"/>
  <c r="E1048" i="26"/>
  <c r="E1049" i="26"/>
  <c r="E1050" i="26"/>
  <c r="E1051" i="26"/>
  <c r="E1052" i="26"/>
  <c r="E1053" i="26"/>
  <c r="E1054" i="26"/>
  <c r="E1055" i="26"/>
  <c r="E1056" i="26"/>
  <c r="E1057" i="26"/>
  <c r="E1058" i="26"/>
  <c r="E1059" i="26"/>
  <c r="E1060" i="26"/>
  <c r="E1061" i="26"/>
  <c r="E1062" i="26"/>
  <c r="E1063" i="26"/>
  <c r="E1064" i="26"/>
  <c r="E1065" i="26"/>
  <c r="E1066" i="26"/>
  <c r="E1067" i="26"/>
  <c r="E1068" i="26"/>
  <c r="E1069" i="26"/>
  <c r="E1070" i="26"/>
  <c r="E1071" i="26"/>
  <c r="E1072" i="26"/>
  <c r="E1073" i="26"/>
  <c r="E1074" i="26"/>
  <c r="E1075" i="26"/>
  <c r="E1076" i="26"/>
  <c r="E1077" i="26"/>
  <c r="E1078" i="26"/>
  <c r="E1079" i="26"/>
  <c r="E1080" i="26"/>
  <c r="E1081" i="26"/>
  <c r="E1082" i="26"/>
  <c r="E1083" i="26"/>
  <c r="E1084" i="26"/>
  <c r="E1085" i="26"/>
  <c r="E1086" i="26"/>
  <c r="E1087" i="26"/>
  <c r="E1088" i="26"/>
  <c r="E1089" i="26"/>
  <c r="E1090" i="26"/>
  <c r="E1091" i="26"/>
  <c r="E1092" i="26"/>
  <c r="E1093" i="26"/>
  <c r="E1094" i="26"/>
  <c r="E1095" i="26"/>
  <c r="E1096" i="26"/>
  <c r="E1097" i="26"/>
  <c r="E1098" i="26"/>
  <c r="E1099" i="26"/>
  <c r="E1100" i="26"/>
  <c r="E1101" i="26"/>
  <c r="E1102" i="26"/>
  <c r="E1103" i="26"/>
  <c r="E1104" i="26"/>
  <c r="E1105" i="26"/>
  <c r="E1106" i="26"/>
  <c r="E1107" i="26"/>
  <c r="E1108" i="26"/>
  <c r="E1109" i="26"/>
  <c r="E1110" i="26"/>
  <c r="E1111" i="26"/>
  <c r="E1112" i="26"/>
  <c r="E1113" i="26"/>
  <c r="E1114" i="26"/>
  <c r="E1115" i="26"/>
  <c r="E1116" i="26"/>
  <c r="E1117" i="26"/>
  <c r="E1118" i="26"/>
  <c r="E1119" i="26"/>
  <c r="E1120" i="26"/>
  <c r="E1121" i="26"/>
  <c r="E1122" i="26"/>
  <c r="E1123" i="26"/>
  <c r="E1124" i="26"/>
  <c r="E1125" i="26"/>
  <c r="E1126" i="26"/>
  <c r="E1127" i="26"/>
  <c r="E1128" i="26"/>
  <c r="E1129" i="26"/>
  <c r="E1130" i="26"/>
  <c r="E1131" i="26"/>
  <c r="E1132" i="26"/>
  <c r="E1133" i="26"/>
  <c r="E1134" i="26"/>
  <c r="E1135" i="26"/>
  <c r="E1136" i="26"/>
  <c r="E1137" i="26"/>
  <c r="E1138" i="26"/>
  <c r="E1139" i="26"/>
  <c r="E1140" i="26"/>
  <c r="E1141" i="26"/>
  <c r="E1142" i="26"/>
  <c r="E1143" i="26"/>
  <c r="E1144" i="26"/>
  <c r="E1145" i="26"/>
  <c r="E1146" i="26"/>
  <c r="E1147" i="26"/>
  <c r="E1148" i="26"/>
  <c r="E1149" i="26"/>
  <c r="E1150" i="26"/>
  <c r="E1151" i="26"/>
  <c r="E1152" i="26"/>
  <c r="E1153" i="26"/>
  <c r="E1154" i="26"/>
  <c r="E1155" i="26"/>
  <c r="E1156" i="26"/>
  <c r="E1157" i="26"/>
  <c r="E1158" i="26"/>
  <c r="E1159" i="26"/>
  <c r="E1160" i="26"/>
  <c r="E1161" i="26"/>
  <c r="E1162" i="26"/>
  <c r="E1163" i="26"/>
  <c r="E1164" i="26"/>
  <c r="E1165" i="26"/>
  <c r="E1166" i="26"/>
  <c r="E1167" i="26"/>
  <c r="E1168" i="26"/>
  <c r="E1169" i="26"/>
  <c r="E1170" i="26"/>
  <c r="E1171" i="26"/>
  <c r="E1172" i="26"/>
  <c r="E1173" i="26"/>
  <c r="E1174" i="26"/>
  <c r="E1175" i="26"/>
  <c r="E1176" i="26"/>
  <c r="E1177" i="26"/>
  <c r="E1178" i="26"/>
  <c r="E1179" i="26"/>
  <c r="E1180" i="26"/>
  <c r="E1181" i="26"/>
  <c r="E1182" i="26"/>
  <c r="E1183" i="26"/>
  <c r="E1184" i="26"/>
  <c r="E1185" i="26"/>
  <c r="E1186" i="26"/>
  <c r="E1187" i="26"/>
  <c r="E1188" i="26"/>
  <c r="E1189" i="26"/>
  <c r="E1190" i="26"/>
  <c r="E1191" i="26"/>
  <c r="E1192" i="26"/>
  <c r="E1193" i="26"/>
  <c r="E1194" i="26"/>
  <c r="E1195" i="26"/>
  <c r="E1196" i="26"/>
  <c r="E1197" i="26"/>
  <c r="E1198" i="26"/>
  <c r="E1199" i="26"/>
  <c r="E1200" i="26"/>
  <c r="E1201" i="26"/>
  <c r="E1202" i="26"/>
  <c r="E1203" i="26"/>
  <c r="E1204" i="26"/>
  <c r="E1205" i="26"/>
  <c r="E1206" i="26"/>
  <c r="E1207" i="26"/>
  <c r="E1208" i="26"/>
  <c r="E1209" i="26"/>
  <c r="E1210" i="26"/>
  <c r="E1211" i="26"/>
  <c r="E1212" i="26"/>
  <c r="E1213" i="26"/>
  <c r="E1214" i="26"/>
  <c r="E1215" i="26"/>
  <c r="E1216" i="26"/>
  <c r="E1217" i="26"/>
  <c r="E1218" i="26"/>
  <c r="E1219" i="26"/>
  <c r="E1220" i="26"/>
  <c r="E1221" i="26"/>
  <c r="E1222" i="26"/>
  <c r="E1223" i="26"/>
  <c r="E1224" i="26"/>
  <c r="E1225" i="26"/>
  <c r="E1226" i="26"/>
  <c r="E1227" i="26"/>
  <c r="E1228" i="26"/>
  <c r="E1229" i="26"/>
  <c r="E1230" i="26"/>
  <c r="E1231" i="26"/>
  <c r="E1232" i="26"/>
  <c r="E1233" i="26"/>
  <c r="E1234" i="26"/>
  <c r="E1235" i="26"/>
  <c r="E1236" i="26"/>
  <c r="E1237" i="26"/>
  <c r="E1238" i="26"/>
  <c r="E1239" i="26"/>
  <c r="E1240" i="26"/>
  <c r="E1241" i="26"/>
  <c r="E1242" i="26"/>
  <c r="E1243" i="26"/>
  <c r="E1244" i="26"/>
  <c r="E1245" i="26"/>
  <c r="E1246" i="26"/>
  <c r="E1247" i="26"/>
  <c r="E1248" i="26"/>
  <c r="E1249" i="26"/>
  <c r="E1250" i="26"/>
  <c r="E1251" i="26"/>
  <c r="E1252" i="26"/>
  <c r="E1253" i="26"/>
  <c r="E1254" i="26"/>
  <c r="E1255" i="26"/>
  <c r="E1256" i="26"/>
  <c r="E1257" i="26"/>
  <c r="E1258" i="26"/>
  <c r="E1259" i="26"/>
  <c r="E1260" i="26"/>
  <c r="E1261" i="26"/>
  <c r="E1262" i="26"/>
  <c r="E1263" i="26"/>
  <c r="E1264" i="26"/>
  <c r="E1265" i="26"/>
  <c r="E1266" i="26"/>
  <c r="E1267" i="26"/>
  <c r="E1268" i="26"/>
  <c r="E1269" i="26"/>
  <c r="E1270" i="26"/>
  <c r="E1271" i="26"/>
  <c r="E1272" i="26"/>
  <c r="E1273" i="26"/>
  <c r="E1274" i="26"/>
  <c r="E1275" i="26"/>
  <c r="E1276" i="26"/>
  <c r="E1277" i="26"/>
  <c r="E1278" i="26"/>
  <c r="E1279" i="26"/>
  <c r="E1280" i="26"/>
  <c r="E1281" i="26"/>
  <c r="E1282" i="26"/>
  <c r="E1283" i="26"/>
  <c r="E1284" i="26"/>
  <c r="E1285" i="26"/>
  <c r="E1286" i="26"/>
  <c r="E1287" i="26"/>
  <c r="E1288" i="26"/>
  <c r="E1289" i="26"/>
  <c r="E1290" i="26"/>
  <c r="E1291" i="26"/>
  <c r="E1292" i="26"/>
  <c r="E1293" i="26"/>
  <c r="E1294" i="26"/>
  <c r="E1295" i="26"/>
  <c r="E1296" i="26"/>
  <c r="E1297" i="26"/>
  <c r="E1298" i="26"/>
  <c r="E1299" i="26"/>
  <c r="E1300" i="26"/>
  <c r="E1301" i="26"/>
  <c r="E1302" i="26"/>
  <c r="E1303" i="26"/>
  <c r="E1304" i="26"/>
  <c r="E1305" i="26"/>
  <c r="E1306" i="26"/>
  <c r="E1307" i="26"/>
  <c r="E1308" i="26"/>
  <c r="E1309" i="26"/>
  <c r="E1310" i="26"/>
  <c r="E1311" i="26"/>
  <c r="E1312" i="26"/>
  <c r="E1313" i="26"/>
  <c r="E1314" i="26"/>
  <c r="E1315" i="26"/>
  <c r="E1316" i="26"/>
  <c r="E1317" i="26"/>
  <c r="E1318" i="26"/>
  <c r="E1319" i="26"/>
  <c r="E1320" i="26"/>
  <c r="E1321" i="26"/>
  <c r="E1322" i="26"/>
  <c r="E1323" i="26"/>
  <c r="E1324" i="26"/>
  <c r="E1325" i="26"/>
  <c r="E1326" i="26"/>
  <c r="E1327" i="26"/>
  <c r="E1328" i="26"/>
  <c r="E1329" i="26"/>
  <c r="E1330" i="26"/>
  <c r="E1331" i="26"/>
  <c r="E1332" i="26"/>
  <c r="E1333" i="26"/>
  <c r="E1334" i="26"/>
  <c r="E1335" i="26"/>
  <c r="E1336" i="26"/>
  <c r="E1337" i="26"/>
  <c r="E1338" i="26"/>
  <c r="E1339" i="26"/>
  <c r="E1340" i="26"/>
  <c r="E1341" i="26"/>
  <c r="E1342" i="26"/>
  <c r="E1343" i="26"/>
  <c r="E1344" i="26"/>
  <c r="E1345" i="26"/>
  <c r="E1346" i="26"/>
  <c r="E1347" i="26"/>
  <c r="E1348" i="26"/>
  <c r="E1349" i="26"/>
  <c r="E1350" i="26"/>
  <c r="E1351" i="26"/>
  <c r="E1352" i="26"/>
  <c r="E1353" i="26"/>
  <c r="E1354" i="26"/>
  <c r="E1355" i="26"/>
  <c r="E1356" i="26"/>
  <c r="E1357" i="26"/>
  <c r="E1358" i="26"/>
  <c r="E1359" i="26"/>
  <c r="E1360" i="26"/>
  <c r="E1361" i="26"/>
  <c r="E1362" i="26"/>
  <c r="E1363" i="26"/>
  <c r="E1364" i="26"/>
  <c r="E1365" i="26"/>
  <c r="E1366" i="26"/>
  <c r="E1367" i="26"/>
  <c r="E1368" i="26"/>
  <c r="E1369" i="26"/>
  <c r="E1370" i="26"/>
  <c r="E1371" i="26"/>
  <c r="E1372" i="26"/>
  <c r="E1373" i="26"/>
  <c r="E1374" i="26"/>
  <c r="E1375" i="26"/>
  <c r="E1376" i="26"/>
  <c r="E1377" i="26"/>
  <c r="E1378" i="26"/>
  <c r="E1379" i="26"/>
  <c r="E1380" i="26"/>
  <c r="E1381" i="26"/>
  <c r="E1382" i="26"/>
  <c r="E1383" i="26"/>
  <c r="E1384" i="26"/>
  <c r="E1385" i="26"/>
  <c r="E1386" i="26"/>
  <c r="E1387" i="26"/>
  <c r="E1388" i="26"/>
  <c r="E1389" i="26"/>
  <c r="E1390" i="26"/>
  <c r="E1391" i="26"/>
  <c r="E1392" i="26"/>
  <c r="E1393" i="26"/>
  <c r="E1394" i="26"/>
  <c r="E1395" i="26"/>
  <c r="E1396" i="26"/>
  <c r="E1397" i="26"/>
  <c r="E1398" i="26"/>
  <c r="E1399" i="26"/>
  <c r="E1400" i="26"/>
  <c r="E1401" i="26"/>
  <c r="E1402" i="26"/>
  <c r="E1403" i="26"/>
  <c r="E1404" i="26"/>
  <c r="E1405" i="26"/>
  <c r="E1406" i="26"/>
  <c r="E1407" i="26"/>
  <c r="E1408" i="26"/>
  <c r="E1409" i="26"/>
  <c r="E1410" i="26"/>
  <c r="E1411" i="26"/>
  <c r="E1412" i="26"/>
  <c r="E1413" i="26"/>
  <c r="E1414" i="26"/>
  <c r="E1415" i="26"/>
  <c r="E1416" i="26"/>
  <c r="E1417" i="26"/>
  <c r="E1418" i="26"/>
  <c r="E1419" i="26"/>
  <c r="E1420" i="26"/>
  <c r="E1421" i="26"/>
  <c r="E1422" i="26"/>
  <c r="E1423" i="26"/>
  <c r="E1424" i="26"/>
  <c r="E1425" i="26"/>
  <c r="E1426" i="26"/>
  <c r="E1427" i="26"/>
  <c r="E1428" i="26"/>
  <c r="E1429" i="26"/>
  <c r="E1430" i="26"/>
  <c r="E1431" i="26"/>
  <c r="E1432" i="26"/>
  <c r="E1433" i="26"/>
  <c r="E1434" i="26"/>
  <c r="E1435" i="26"/>
  <c r="E1436" i="26"/>
  <c r="E1437" i="26"/>
  <c r="E1438" i="26"/>
  <c r="E1439" i="26"/>
  <c r="E1440" i="26"/>
  <c r="E1441" i="26"/>
  <c r="E1442" i="26"/>
  <c r="E1443" i="26"/>
  <c r="E1444" i="26"/>
  <c r="E1445" i="26"/>
  <c r="E1446" i="26"/>
  <c r="E1447" i="26"/>
  <c r="E1448" i="26"/>
  <c r="E1449" i="26"/>
  <c r="E1450" i="26"/>
  <c r="E1451" i="26"/>
  <c r="E1452" i="26"/>
  <c r="E1453" i="26"/>
  <c r="E1454" i="26"/>
  <c r="E1455" i="26"/>
  <c r="E1456" i="26"/>
  <c r="E1457" i="26"/>
  <c r="E1458" i="26"/>
  <c r="E1459" i="26"/>
  <c r="E1460" i="26"/>
  <c r="E1461" i="26"/>
  <c r="E1462" i="26"/>
  <c r="E1463" i="26"/>
  <c r="E1464" i="26"/>
  <c r="E1465" i="26"/>
  <c r="E1466" i="26"/>
  <c r="E1467" i="26"/>
  <c r="E1468" i="26"/>
  <c r="E1469" i="26"/>
  <c r="E1470" i="26"/>
  <c r="E1471" i="26"/>
  <c r="E1472" i="26"/>
  <c r="E1473" i="26"/>
  <c r="E1474" i="26"/>
  <c r="E1475" i="26"/>
  <c r="E1476" i="26"/>
  <c r="E1477" i="26"/>
  <c r="E1478" i="26"/>
  <c r="E1479" i="26"/>
  <c r="E1480" i="26"/>
  <c r="E1481" i="26"/>
  <c r="E1482" i="26"/>
  <c r="E1483" i="26"/>
  <c r="E1484" i="26"/>
  <c r="E1485" i="26"/>
  <c r="E1486" i="26"/>
  <c r="E1487" i="26"/>
  <c r="E1488" i="26"/>
  <c r="E1489" i="26"/>
  <c r="E1490" i="26"/>
  <c r="E1491" i="26"/>
  <c r="E1492" i="26"/>
  <c r="E1493" i="26"/>
  <c r="E1494" i="26"/>
  <c r="E1495" i="26"/>
  <c r="E1496" i="26"/>
  <c r="E1497" i="26"/>
  <c r="E1498" i="26"/>
  <c r="E1499" i="26"/>
  <c r="E1500" i="26"/>
  <c r="E1501" i="26"/>
  <c r="E1502" i="26"/>
  <c r="E1503" i="26"/>
  <c r="E1504" i="26"/>
  <c r="E1505" i="26"/>
  <c r="E1506" i="26"/>
  <c r="E1507" i="26"/>
  <c r="E1508" i="26"/>
  <c r="E1509" i="26"/>
  <c r="E1510" i="26"/>
  <c r="E1511" i="26"/>
  <c r="E1512" i="26"/>
  <c r="E1513" i="26"/>
  <c r="E1514" i="26"/>
  <c r="E1515" i="26"/>
  <c r="E1516" i="26"/>
  <c r="E1517" i="26"/>
  <c r="E1518" i="26"/>
  <c r="E1519" i="26"/>
  <c r="E1520" i="26"/>
  <c r="E1521" i="26"/>
  <c r="E1522" i="26"/>
  <c r="E1523" i="26"/>
  <c r="E1524" i="26"/>
  <c r="E1525" i="26"/>
  <c r="E1526" i="26"/>
  <c r="E1527" i="26"/>
  <c r="E1528" i="26"/>
  <c r="E1529" i="26"/>
  <c r="E1530" i="26"/>
  <c r="E1531" i="26"/>
  <c r="E1532" i="26"/>
  <c r="E1533" i="26"/>
  <c r="E1534" i="26"/>
  <c r="E1535" i="26"/>
  <c r="E1536" i="26"/>
  <c r="E1537" i="26"/>
  <c r="E1538" i="26"/>
  <c r="E1539" i="26"/>
  <c r="E1540" i="26"/>
  <c r="E1541" i="26"/>
  <c r="E1542" i="26"/>
  <c r="E1543" i="26"/>
  <c r="E1544" i="26"/>
  <c r="E1545" i="26"/>
  <c r="E1546" i="26"/>
  <c r="E1547" i="26"/>
  <c r="E1548" i="26"/>
  <c r="E1549" i="26"/>
  <c r="E1550" i="26"/>
  <c r="E1551" i="26"/>
  <c r="E1552" i="26"/>
  <c r="E1553" i="26"/>
  <c r="E1554" i="26"/>
  <c r="E1555" i="26"/>
  <c r="E1556" i="26"/>
  <c r="E1557" i="26"/>
  <c r="E1558" i="26"/>
  <c r="E1559" i="26"/>
  <c r="E1560" i="26"/>
  <c r="E1561" i="26"/>
  <c r="E1562" i="26"/>
  <c r="E1563" i="26"/>
  <c r="E1564" i="26"/>
  <c r="E1565" i="26"/>
  <c r="E1566" i="26"/>
  <c r="E1567" i="26"/>
  <c r="E1568" i="26"/>
  <c r="E1569" i="26"/>
  <c r="E1570" i="26"/>
  <c r="E1571" i="26"/>
  <c r="E1572" i="26"/>
  <c r="E1573" i="26"/>
  <c r="E1574" i="26"/>
  <c r="E1575" i="26"/>
  <c r="E1576" i="26"/>
  <c r="E1577" i="26"/>
  <c r="E1578" i="26"/>
  <c r="E1579" i="26"/>
  <c r="E1580" i="26"/>
  <c r="E1581" i="26"/>
  <c r="E1582" i="26"/>
  <c r="E1583" i="26"/>
  <c r="E1584" i="26"/>
  <c r="E1585" i="26"/>
  <c r="E1586" i="26"/>
  <c r="E1587" i="26"/>
  <c r="E1588" i="26"/>
  <c r="E1589" i="26"/>
  <c r="E1590" i="26"/>
  <c r="E1591" i="26"/>
  <c r="E1592" i="26"/>
  <c r="E1593" i="26"/>
  <c r="E1594" i="26"/>
  <c r="E1595" i="26"/>
  <c r="E1596" i="26"/>
  <c r="E1597" i="26"/>
  <c r="E1598" i="26"/>
  <c r="E1599" i="26"/>
  <c r="E1600" i="26"/>
  <c r="E1601" i="26"/>
  <c r="E1602" i="26"/>
  <c r="E1603" i="26"/>
  <c r="E1604" i="26"/>
  <c r="E1605" i="26"/>
  <c r="E1606" i="26"/>
  <c r="E1607" i="26"/>
  <c r="E1608" i="26"/>
  <c r="E1609" i="26"/>
  <c r="E1610" i="26"/>
  <c r="E1611" i="26"/>
  <c r="E1612" i="26"/>
  <c r="E1613" i="26"/>
  <c r="E1614" i="26"/>
  <c r="E1615" i="26"/>
  <c r="E1616" i="26"/>
  <c r="E1617" i="26"/>
  <c r="E1618" i="26"/>
  <c r="E1619" i="26"/>
  <c r="E1620" i="26"/>
  <c r="E1621" i="26"/>
  <c r="E1622" i="26"/>
  <c r="E1623" i="26"/>
  <c r="E1624" i="26"/>
  <c r="E1625" i="26"/>
  <c r="E1626" i="26"/>
  <c r="E1627" i="26"/>
  <c r="E1628" i="26"/>
  <c r="E1629" i="26"/>
  <c r="E1630" i="26"/>
  <c r="E1631" i="26"/>
  <c r="E1632" i="26"/>
  <c r="E1633" i="26"/>
  <c r="E1634" i="26"/>
  <c r="E1635" i="26"/>
  <c r="E1636" i="26"/>
  <c r="E1637" i="26"/>
  <c r="E1638" i="26"/>
  <c r="E1639" i="26"/>
  <c r="E1640" i="26"/>
  <c r="E1641" i="26"/>
  <c r="E1642" i="26"/>
  <c r="E1643" i="26"/>
  <c r="E1644" i="26"/>
  <c r="E1645" i="26"/>
  <c r="E1646" i="26"/>
  <c r="E1647" i="26"/>
  <c r="E1648" i="26"/>
  <c r="E1649" i="26"/>
  <c r="E1650" i="26"/>
  <c r="E1651" i="26"/>
  <c r="E1652" i="26"/>
  <c r="E1653" i="26"/>
  <c r="E1654" i="26"/>
  <c r="E1655" i="26"/>
  <c r="E1656" i="26"/>
  <c r="E1657" i="26"/>
  <c r="E1658" i="26"/>
  <c r="E1659" i="26"/>
  <c r="E1660" i="26"/>
  <c r="E1661" i="26"/>
  <c r="E1662" i="26"/>
  <c r="E1663" i="26"/>
  <c r="E1664" i="26"/>
  <c r="E1665" i="26"/>
  <c r="E1666" i="26"/>
  <c r="E1667" i="26"/>
  <c r="E1668" i="26"/>
  <c r="E1669" i="26"/>
  <c r="E1670" i="26"/>
  <c r="E1671" i="26"/>
  <c r="E1672" i="26"/>
  <c r="E1673" i="26"/>
  <c r="E1674" i="26"/>
  <c r="E1675" i="26"/>
  <c r="E1676" i="26"/>
  <c r="E1677" i="26"/>
  <c r="E1678" i="26"/>
  <c r="E1679" i="26"/>
  <c r="E1680" i="26"/>
  <c r="E1681" i="26"/>
  <c r="E1682" i="26"/>
  <c r="E1683" i="26"/>
  <c r="E1684" i="26"/>
  <c r="E1685" i="26"/>
  <c r="E1686" i="26"/>
  <c r="E1687" i="26"/>
  <c r="E1688" i="26"/>
  <c r="E1689" i="26"/>
  <c r="E1690" i="26"/>
  <c r="E1691" i="26"/>
  <c r="E1692" i="26"/>
  <c r="E1693" i="26"/>
  <c r="E1694" i="26"/>
  <c r="E1695" i="26"/>
  <c r="E1696" i="26"/>
  <c r="E1697" i="26"/>
  <c r="E1698" i="26"/>
  <c r="E1699" i="26"/>
  <c r="E1700" i="26"/>
  <c r="E1701" i="26"/>
  <c r="E1702" i="26"/>
  <c r="E1703" i="26"/>
  <c r="E1704" i="26"/>
  <c r="E1705" i="26"/>
  <c r="E1706" i="26"/>
  <c r="E1707" i="26"/>
  <c r="E1708" i="26"/>
  <c r="E1709" i="26"/>
  <c r="E1710" i="26"/>
  <c r="E1711" i="26"/>
  <c r="E1712" i="26"/>
  <c r="E1713" i="26"/>
  <c r="E1714" i="26"/>
  <c r="E1715" i="26"/>
  <c r="E1716" i="26"/>
  <c r="E1717" i="26"/>
  <c r="E1718" i="26"/>
  <c r="E1719" i="26"/>
  <c r="E1720" i="26"/>
  <c r="E1721" i="26"/>
  <c r="E1722" i="26"/>
  <c r="E1723" i="26"/>
  <c r="E1724" i="26"/>
  <c r="E1725" i="26"/>
  <c r="E1726" i="26"/>
  <c r="E1727" i="26"/>
  <c r="E1728" i="26"/>
  <c r="E1729" i="26"/>
  <c r="E1730" i="26"/>
  <c r="E1731" i="26"/>
  <c r="E1732" i="26"/>
  <c r="E1733" i="26"/>
  <c r="E1734" i="26"/>
  <c r="E1735" i="26"/>
  <c r="E1736" i="26"/>
  <c r="E1737" i="26"/>
  <c r="E1738" i="26"/>
  <c r="E1739" i="26"/>
  <c r="E1740" i="26"/>
  <c r="E1741" i="26"/>
  <c r="E1742" i="26"/>
  <c r="E1743" i="26"/>
  <c r="E1744" i="26"/>
  <c r="E1745" i="26"/>
  <c r="E1746" i="26"/>
  <c r="E1747" i="26"/>
  <c r="E1748" i="26"/>
  <c r="E1749" i="26"/>
  <c r="E1750" i="26"/>
  <c r="E1751" i="26"/>
  <c r="E1752" i="26"/>
  <c r="E1753" i="26"/>
  <c r="E1754" i="26"/>
  <c r="E1755" i="26"/>
  <c r="E1756" i="26"/>
  <c r="E1757" i="26"/>
  <c r="E1758" i="26"/>
  <c r="E1759" i="26"/>
  <c r="E1760" i="26"/>
  <c r="E1761" i="26"/>
  <c r="E1762" i="26"/>
  <c r="E1763" i="26"/>
  <c r="E1764" i="26"/>
  <c r="E1765" i="26"/>
  <c r="E1766" i="26"/>
  <c r="E1767" i="26"/>
  <c r="E1768" i="26"/>
  <c r="E1769" i="26"/>
  <c r="E1770" i="26"/>
  <c r="E1771" i="26"/>
  <c r="E1772" i="26"/>
  <c r="E1773" i="26"/>
  <c r="E1774" i="26"/>
  <c r="E1775" i="26"/>
  <c r="E1776" i="26"/>
  <c r="E1777" i="26"/>
  <c r="E1778" i="26"/>
  <c r="E1779" i="26"/>
  <c r="E1780" i="26"/>
  <c r="E1781" i="26"/>
  <c r="E1782" i="26"/>
  <c r="E1783" i="26"/>
  <c r="E1784" i="26"/>
  <c r="E1785" i="26"/>
  <c r="E1786" i="26"/>
  <c r="E1787" i="26"/>
  <c r="E1788" i="26"/>
  <c r="E1789" i="26"/>
  <c r="E1790" i="26"/>
  <c r="E1791" i="26"/>
  <c r="E1792" i="26"/>
  <c r="E1793" i="26"/>
  <c r="E1794" i="26"/>
  <c r="E1795" i="26"/>
  <c r="E1796" i="26"/>
  <c r="E1797" i="26"/>
  <c r="E1798" i="26"/>
  <c r="E1799" i="26"/>
  <c r="E1800" i="26"/>
  <c r="E1801" i="26"/>
  <c r="E1802" i="26"/>
  <c r="E1803" i="26"/>
  <c r="E1804" i="26"/>
  <c r="E1805" i="26"/>
  <c r="E1806" i="26"/>
  <c r="E1807" i="26"/>
  <c r="E1808" i="26"/>
  <c r="E1809" i="26"/>
  <c r="E1810" i="26"/>
  <c r="E1811" i="26"/>
  <c r="E1812" i="26"/>
  <c r="E1813" i="26"/>
  <c r="E1814" i="26"/>
  <c r="E1815" i="26"/>
  <c r="E1816" i="26"/>
  <c r="E1817" i="26"/>
  <c r="E1818" i="26"/>
  <c r="E1819" i="26"/>
  <c r="E1820" i="26"/>
  <c r="E1821" i="26"/>
  <c r="E1822" i="26"/>
  <c r="E1823" i="26"/>
  <c r="E1824" i="26"/>
  <c r="E1825" i="26"/>
  <c r="E1826" i="26"/>
  <c r="E1827" i="26"/>
  <c r="E1828" i="26"/>
  <c r="E1829" i="26"/>
  <c r="E1830" i="26"/>
  <c r="E1831" i="26"/>
  <c r="E1832" i="26"/>
  <c r="E1833" i="26"/>
  <c r="E1834" i="26"/>
  <c r="E1835" i="26"/>
  <c r="E1836" i="26"/>
  <c r="E1837" i="26"/>
  <c r="E1838" i="26"/>
  <c r="E1839" i="26"/>
  <c r="E1840" i="26"/>
  <c r="E1841" i="26"/>
  <c r="E1842" i="26"/>
  <c r="E1843" i="26"/>
  <c r="E1844" i="26"/>
  <c r="E1845" i="26"/>
  <c r="E1846" i="26"/>
  <c r="E1847" i="26"/>
  <c r="E1848" i="26"/>
  <c r="E1849" i="26"/>
  <c r="E1850" i="26"/>
  <c r="E1851" i="26"/>
  <c r="E1852" i="26"/>
  <c r="E1853" i="26"/>
  <c r="E1854" i="26"/>
  <c r="E1855" i="26"/>
  <c r="E1856" i="26"/>
  <c r="E1857" i="26"/>
  <c r="E1858" i="26"/>
  <c r="E1859" i="26"/>
  <c r="E1860" i="26"/>
  <c r="E1861" i="26"/>
  <c r="E1862" i="26"/>
  <c r="E1863" i="26"/>
  <c r="E1864" i="26"/>
  <c r="E1865" i="26"/>
  <c r="E1866" i="26"/>
  <c r="E1867" i="26"/>
  <c r="E1868" i="26"/>
  <c r="E1869" i="26"/>
  <c r="E1870" i="26"/>
  <c r="E1871" i="26"/>
  <c r="E1872" i="26"/>
  <c r="E1873" i="26"/>
  <c r="E1874" i="26"/>
  <c r="E1875" i="26"/>
  <c r="E1876" i="26"/>
  <c r="E1877" i="26"/>
  <c r="E1878" i="26"/>
  <c r="E1879" i="26"/>
  <c r="E1880" i="26"/>
  <c r="E1881" i="26"/>
  <c r="E1882" i="26"/>
  <c r="E1883" i="26"/>
  <c r="E1884" i="26"/>
  <c r="E1885" i="26"/>
  <c r="E1886" i="26"/>
  <c r="E1887" i="26"/>
  <c r="E1888" i="26"/>
  <c r="E1889" i="26"/>
  <c r="E1890" i="26"/>
  <c r="E1891" i="26"/>
  <c r="E1892" i="26"/>
  <c r="E1893" i="26"/>
  <c r="E1894" i="26"/>
  <c r="E1895" i="26"/>
  <c r="E1896" i="26"/>
  <c r="E1897" i="26"/>
  <c r="E1898" i="26"/>
  <c r="E1899" i="26"/>
  <c r="E1900" i="26"/>
  <c r="E1901" i="26"/>
  <c r="E1902" i="26"/>
  <c r="E1903" i="26"/>
  <c r="E1904" i="26"/>
  <c r="E1905" i="26"/>
  <c r="E1906" i="26"/>
  <c r="E1907" i="26"/>
  <c r="E1908" i="26"/>
  <c r="E1909" i="26"/>
  <c r="E1910" i="26"/>
  <c r="E1911" i="26"/>
  <c r="E1912" i="26"/>
  <c r="E1913" i="26"/>
  <c r="E1914" i="26"/>
  <c r="E1915" i="26"/>
  <c r="E1916" i="26"/>
  <c r="E1917" i="26"/>
  <c r="E1918" i="26"/>
  <c r="E1919" i="26"/>
  <c r="E1920" i="26"/>
  <c r="E1921" i="26"/>
  <c r="E1922" i="26"/>
  <c r="E1923" i="26"/>
  <c r="E1924" i="26"/>
  <c r="E1925" i="26"/>
  <c r="E1926" i="26"/>
  <c r="E1927" i="26"/>
  <c r="E1928" i="26"/>
  <c r="E1929" i="26"/>
  <c r="E1930" i="26"/>
  <c r="E1931" i="26"/>
  <c r="E1932" i="26"/>
  <c r="E1933" i="26"/>
  <c r="E1934" i="26"/>
  <c r="E1935" i="26"/>
  <c r="E1936" i="26"/>
  <c r="E1937" i="26"/>
  <c r="E1938" i="26"/>
  <c r="E1939" i="26"/>
  <c r="E1940" i="26"/>
  <c r="E1941" i="26"/>
  <c r="E1942" i="26"/>
  <c r="E1943" i="26"/>
  <c r="E1944" i="26"/>
  <c r="E1945" i="26"/>
  <c r="E1946" i="26"/>
  <c r="E1947" i="26"/>
  <c r="E1948" i="26"/>
  <c r="E1949" i="26"/>
  <c r="E1950" i="26"/>
  <c r="E1951" i="26"/>
  <c r="E1952" i="26"/>
  <c r="E1953" i="26"/>
  <c r="E1954" i="26"/>
  <c r="E1955" i="26"/>
  <c r="E1956" i="26"/>
  <c r="E1957" i="26"/>
  <c r="E1958" i="26"/>
  <c r="E1959" i="26"/>
  <c r="E1960" i="26"/>
  <c r="E1961" i="26"/>
  <c r="E1962" i="26"/>
  <c r="E1963" i="26"/>
  <c r="E1964" i="26"/>
  <c r="E1965" i="26"/>
  <c r="E1966" i="26"/>
  <c r="E1967" i="26"/>
  <c r="E1968" i="26"/>
  <c r="E1969" i="26"/>
  <c r="E1970" i="26"/>
  <c r="E1971" i="26"/>
  <c r="E1972" i="26"/>
  <c r="E1973" i="26"/>
  <c r="E1974" i="26"/>
  <c r="E1975" i="26"/>
  <c r="E1976" i="26"/>
  <c r="E1977" i="26"/>
  <c r="E1978" i="26"/>
  <c r="E1979" i="26"/>
  <c r="E1980" i="26"/>
  <c r="E1981" i="26"/>
  <c r="E1982" i="26"/>
  <c r="E1983" i="26"/>
  <c r="E1984" i="26"/>
  <c r="E1985" i="26"/>
  <c r="E1986" i="26"/>
  <c r="E1987" i="26"/>
  <c r="E1988" i="26"/>
  <c r="E1989" i="26"/>
  <c r="E1990" i="26"/>
  <c r="E1991" i="26"/>
  <c r="E1992" i="26"/>
  <c r="E1993" i="26"/>
  <c r="E1994" i="26"/>
  <c r="E1995" i="26"/>
  <c r="E1996" i="26"/>
  <c r="E1997" i="26"/>
  <c r="E1998" i="26"/>
  <c r="E1999" i="26"/>
  <c r="E2000" i="26"/>
  <c r="B1" i="2"/>
  <c r="I7" i="3"/>
  <c r="I6" i="3"/>
  <c r="M3" i="3"/>
  <c r="M5" i="3"/>
  <c r="M1" i="3"/>
  <c r="M4" i="3"/>
  <c r="G405" i="36" l="1"/>
  <c r="G391" i="36"/>
  <c r="G315" i="36"/>
  <c r="G345" i="36"/>
  <c r="G331" i="36"/>
  <c r="G387" i="36"/>
  <c r="G389" i="36"/>
  <c r="G362" i="36"/>
  <c r="G271" i="36"/>
  <c r="G247" i="36"/>
  <c r="G235" i="36"/>
  <c r="G380" i="36"/>
  <c r="G357" i="36"/>
  <c r="G349" i="36"/>
  <c r="G303" i="36"/>
  <c r="G347" i="36"/>
  <c r="G373" i="36"/>
  <c r="G319" i="36"/>
  <c r="G361" i="36"/>
  <c r="G291" i="36"/>
  <c r="G343" i="36"/>
  <c r="G367" i="36"/>
  <c r="G283" i="36"/>
  <c r="G335" i="36"/>
  <c r="G383" i="36"/>
  <c r="G307" i="36"/>
  <c r="G279" i="36"/>
  <c r="G311" i="36"/>
  <c r="G355" i="36"/>
  <c r="G381" i="36"/>
  <c r="G327" i="36"/>
  <c r="G369" i="36"/>
  <c r="G299" i="36"/>
  <c r="G351" i="36"/>
  <c r="G375" i="36"/>
  <c r="G337" i="36"/>
  <c r="G379" i="36"/>
  <c r="G295" i="36"/>
  <c r="G339" i="36"/>
  <c r="G363" i="36"/>
  <c r="G333" i="36"/>
  <c r="G359" i="36"/>
  <c r="G385" i="36"/>
  <c r="G323" i="36"/>
  <c r="G371" i="36"/>
  <c r="G259" i="36"/>
  <c r="G267" i="36"/>
  <c r="G223" i="36"/>
  <c r="G211" i="36"/>
  <c r="G243" i="36"/>
  <c r="G183" i="36"/>
  <c r="G207" i="36"/>
  <c r="G255" i="36"/>
  <c r="G231" i="36"/>
  <c r="G219" i="36"/>
  <c r="G195" i="36"/>
  <c r="G199" i="36"/>
  <c r="J50" i="33"/>
  <c r="J25" i="33"/>
  <c r="C13" i="2"/>
  <c r="D28" i="29"/>
  <c r="H3" i="29"/>
  <c r="H28" i="29"/>
  <c r="J28" i="29"/>
  <c r="B28" i="29"/>
  <c r="F28" i="29"/>
  <c r="D3" i="29"/>
  <c r="F3" i="29"/>
  <c r="J3" i="29"/>
  <c r="K21" i="2"/>
  <c r="J21" i="2"/>
  <c r="I21" i="2"/>
  <c r="H18" i="2"/>
  <c r="J2" i="12"/>
  <c r="I22" i="2"/>
  <c r="E3" i="5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M3" i="4"/>
  <c r="K3" i="4"/>
  <c r="G2" i="16"/>
  <c r="J50" i="29" l="1"/>
  <c r="J25" i="29"/>
  <c r="K22" i="2"/>
  <c r="J22" i="2"/>
  <c r="B19" i="2"/>
  <c r="H19" i="2"/>
  <c r="C20" i="2" s="1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H9" i="22"/>
  <c r="H8" i="22"/>
  <c r="H7" i="22"/>
  <c r="H6" i="22"/>
  <c r="H5" i="22"/>
  <c r="H4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B17" i="22"/>
  <c r="B18" i="22"/>
  <c r="B19" i="22"/>
  <c r="B20" i="22"/>
  <c r="B21" i="22"/>
  <c r="B22" i="22"/>
  <c r="B23" i="22"/>
  <c r="B24" i="22"/>
  <c r="B25" i="22"/>
  <c r="B16" i="22"/>
  <c r="B5" i="22"/>
  <c r="B6" i="22"/>
  <c r="B7" i="22"/>
  <c r="B8" i="22"/>
  <c r="B9" i="22"/>
  <c r="B10" i="22"/>
  <c r="B11" i="22"/>
  <c r="B12" i="22"/>
  <c r="B13" i="22"/>
  <c r="B14" i="22"/>
  <c r="B4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H50" i="22"/>
  <c r="H49" i="22"/>
  <c r="H48" i="22"/>
  <c r="H47" i="22"/>
  <c r="H46" i="22"/>
  <c r="H45" i="22"/>
  <c r="H44" i="22"/>
  <c r="H43" i="22"/>
  <c r="H42" i="22"/>
  <c r="H41" i="22"/>
  <c r="H40" i="22"/>
  <c r="H39" i="22"/>
  <c r="H38" i="22"/>
  <c r="H37" i="22"/>
  <c r="H36" i="22"/>
  <c r="H35" i="22"/>
  <c r="H34" i="22"/>
  <c r="H33" i="22"/>
  <c r="H32" i="22"/>
  <c r="H31" i="22"/>
  <c r="H30" i="22"/>
  <c r="H29" i="22"/>
  <c r="F50" i="22"/>
  <c r="F49" i="22"/>
  <c r="F48" i="22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29" i="22"/>
  <c r="K2" i="25"/>
  <c r="G2" i="24"/>
  <c r="B72" i="22"/>
  <c r="B71" i="22"/>
  <c r="B70" i="22"/>
  <c r="I27" i="22"/>
  <c r="I2" i="22"/>
  <c r="C3" i="4"/>
  <c r="B3" i="4"/>
  <c r="G3" i="4" s="1"/>
  <c r="K2" i="3"/>
  <c r="I46" i="13" l="1"/>
  <c r="L3" i="4"/>
  <c r="H3" i="4" s="1"/>
  <c r="J3" i="4"/>
  <c r="I3" i="4" s="1"/>
  <c r="F3" i="4"/>
  <c r="J3" i="22"/>
  <c r="D3" i="22"/>
  <c r="B15" i="22"/>
  <c r="F28" i="22"/>
  <c r="H28" i="22"/>
  <c r="B3" i="22"/>
  <c r="F3" i="22"/>
  <c r="H3" i="22"/>
  <c r="J28" i="22"/>
  <c r="B28" i="22"/>
  <c r="D28" i="22"/>
  <c r="C14" i="2"/>
  <c r="H4" i="2" s="1"/>
  <c r="I5" i="3"/>
  <c r="Q4" i="3"/>
  <c r="H4" i="14"/>
  <c r="H5" i="14"/>
  <c r="H6" i="14"/>
  <c r="H7" i="14"/>
  <c r="H8" i="14"/>
  <c r="H10" i="14"/>
  <c r="H11" i="14"/>
  <c r="H12" i="14"/>
  <c r="H13" i="14"/>
  <c r="H14" i="14"/>
  <c r="H15" i="14"/>
  <c r="H16" i="14"/>
  <c r="H17" i="14"/>
  <c r="H18" i="14"/>
  <c r="H19" i="14"/>
  <c r="H20" i="14"/>
  <c r="H22" i="14"/>
  <c r="H23" i="14"/>
  <c r="H24" i="14"/>
  <c r="H25" i="14"/>
  <c r="H26" i="14"/>
  <c r="H28" i="14"/>
  <c r="H29" i="14"/>
  <c r="H30" i="14"/>
  <c r="H31" i="14"/>
  <c r="H32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2" i="14"/>
  <c r="H53" i="14"/>
  <c r="H54" i="14"/>
  <c r="H55" i="14"/>
  <c r="H56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6" i="14"/>
  <c r="H77" i="14"/>
  <c r="H78" i="14"/>
  <c r="H79" i="14"/>
  <c r="H80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1" i="14"/>
  <c r="H102" i="14"/>
  <c r="H103" i="14"/>
  <c r="H104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2" i="14"/>
  <c r="H173" i="14"/>
  <c r="H174" i="14"/>
  <c r="H175" i="14"/>
  <c r="H176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20" i="14"/>
  <c r="H221" i="14"/>
  <c r="H222" i="14"/>
  <c r="H223" i="14"/>
  <c r="H224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4" i="14"/>
  <c r="H245" i="14"/>
  <c r="H246" i="14"/>
  <c r="H247" i="14"/>
  <c r="H248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8" i="14"/>
  <c r="H269" i="14"/>
  <c r="H270" i="14"/>
  <c r="H271" i="14"/>
  <c r="H272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6" i="14"/>
  <c r="H317" i="14"/>
  <c r="H318" i="14"/>
  <c r="H319" i="14"/>
  <c r="H320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4" i="14"/>
  <c r="H365" i="14"/>
  <c r="H366" i="14"/>
  <c r="H367" i="14"/>
  <c r="H368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8" i="14"/>
  <c r="H389" i="14"/>
  <c r="H390" i="14"/>
  <c r="H391" i="14"/>
  <c r="H392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2" i="14"/>
  <c r="H413" i="14"/>
  <c r="H414" i="14"/>
  <c r="H415" i="14"/>
  <c r="H416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6" i="14"/>
  <c r="H437" i="14"/>
  <c r="H438" i="14"/>
  <c r="H439" i="14"/>
  <c r="H440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60" i="14"/>
  <c r="H461" i="14"/>
  <c r="H462" i="14"/>
  <c r="H463" i="14"/>
  <c r="H464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4" i="14"/>
  <c r="H485" i="14"/>
  <c r="H486" i="14"/>
  <c r="H487" i="14"/>
  <c r="H488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2" i="14"/>
  <c r="H533" i="14"/>
  <c r="H534" i="14"/>
  <c r="H535" i="14"/>
  <c r="H536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552" i="14"/>
  <c r="H553" i="14"/>
  <c r="H554" i="14"/>
  <c r="H556" i="14"/>
  <c r="H557" i="14"/>
  <c r="H558" i="14"/>
  <c r="H559" i="14"/>
  <c r="H560" i="14"/>
  <c r="H562" i="14"/>
  <c r="H563" i="14"/>
  <c r="H564" i="14"/>
  <c r="H565" i="14"/>
  <c r="H566" i="14"/>
  <c r="H567" i="14"/>
  <c r="H568" i="14"/>
  <c r="H569" i="14"/>
  <c r="H570" i="14"/>
  <c r="H571" i="14"/>
  <c r="H572" i="14"/>
  <c r="H573" i="14"/>
  <c r="H574" i="14"/>
  <c r="H575" i="14"/>
  <c r="H576" i="14"/>
  <c r="H577" i="14"/>
  <c r="H578" i="14"/>
  <c r="H580" i="14"/>
  <c r="H581" i="14"/>
  <c r="H582" i="14"/>
  <c r="H583" i="14"/>
  <c r="H584" i="14"/>
  <c r="H586" i="14"/>
  <c r="H587" i="14"/>
  <c r="H588" i="14"/>
  <c r="H589" i="14"/>
  <c r="H590" i="14"/>
  <c r="H591" i="14"/>
  <c r="H592" i="14"/>
  <c r="H593" i="14"/>
  <c r="H594" i="14"/>
  <c r="H595" i="14"/>
  <c r="H596" i="14"/>
  <c r="H597" i="14"/>
  <c r="H598" i="14"/>
  <c r="H599" i="14"/>
  <c r="H600" i="14"/>
  <c r="H601" i="14"/>
  <c r="H602" i="14"/>
  <c r="H604" i="14"/>
  <c r="H605" i="14"/>
  <c r="H606" i="14"/>
  <c r="H607" i="14"/>
  <c r="H608" i="14"/>
  <c r="H610" i="14"/>
  <c r="H611" i="14"/>
  <c r="H612" i="14"/>
  <c r="H613" i="14"/>
  <c r="H614" i="14"/>
  <c r="H615" i="14"/>
  <c r="H616" i="14"/>
  <c r="H617" i="14"/>
  <c r="H618" i="14"/>
  <c r="H619" i="14"/>
  <c r="H620" i="14"/>
  <c r="H621" i="14"/>
  <c r="H622" i="14"/>
  <c r="H623" i="14"/>
  <c r="H624" i="14"/>
  <c r="H625" i="14"/>
  <c r="H626" i="14"/>
  <c r="H628" i="14"/>
  <c r="H629" i="14"/>
  <c r="H630" i="14"/>
  <c r="H631" i="14"/>
  <c r="H632" i="14"/>
  <c r="H634" i="14"/>
  <c r="H635" i="14"/>
  <c r="H636" i="14"/>
  <c r="H637" i="14"/>
  <c r="H638" i="14"/>
  <c r="H639" i="14"/>
  <c r="H640" i="14"/>
  <c r="H641" i="14"/>
  <c r="H642" i="14"/>
  <c r="H643" i="14"/>
  <c r="H644" i="14"/>
  <c r="H645" i="14"/>
  <c r="H646" i="14"/>
  <c r="H647" i="14"/>
  <c r="H648" i="14"/>
  <c r="H649" i="14"/>
  <c r="H650" i="14"/>
  <c r="H652" i="14"/>
  <c r="H653" i="14"/>
  <c r="H654" i="14"/>
  <c r="H655" i="14"/>
  <c r="H656" i="14"/>
  <c r="H658" i="14"/>
  <c r="H659" i="14"/>
  <c r="H660" i="14"/>
  <c r="H661" i="14"/>
  <c r="H662" i="14"/>
  <c r="H663" i="14"/>
  <c r="H664" i="14"/>
  <c r="H665" i="14"/>
  <c r="H666" i="14"/>
  <c r="H667" i="14"/>
  <c r="H668" i="14"/>
  <c r="H669" i="14"/>
  <c r="H670" i="14"/>
  <c r="H671" i="14"/>
  <c r="H672" i="14"/>
  <c r="H673" i="14"/>
  <c r="H674" i="14"/>
  <c r="H676" i="14"/>
  <c r="H677" i="14"/>
  <c r="H678" i="14"/>
  <c r="H679" i="14"/>
  <c r="H680" i="14"/>
  <c r="H682" i="14"/>
  <c r="H683" i="14"/>
  <c r="H684" i="14"/>
  <c r="H685" i="14"/>
  <c r="H686" i="14"/>
  <c r="H687" i="14"/>
  <c r="H688" i="14"/>
  <c r="H689" i="14"/>
  <c r="H690" i="14"/>
  <c r="H691" i="14"/>
  <c r="H692" i="14"/>
  <c r="H693" i="14"/>
  <c r="H694" i="14"/>
  <c r="H695" i="14"/>
  <c r="H696" i="14"/>
  <c r="H697" i="14"/>
  <c r="H698" i="14"/>
  <c r="H700" i="14"/>
  <c r="H701" i="14"/>
  <c r="H702" i="14"/>
  <c r="H703" i="14"/>
  <c r="H704" i="14"/>
  <c r="H706" i="14"/>
  <c r="H707" i="14"/>
  <c r="H708" i="14"/>
  <c r="H709" i="14"/>
  <c r="H710" i="14"/>
  <c r="H711" i="14"/>
  <c r="H712" i="14"/>
  <c r="H713" i="14"/>
  <c r="H714" i="14"/>
  <c r="H715" i="14"/>
  <c r="H716" i="14"/>
  <c r="H717" i="14"/>
  <c r="H718" i="14"/>
  <c r="H719" i="14"/>
  <c r="H720" i="14"/>
  <c r="H721" i="14"/>
  <c r="H722" i="14"/>
  <c r="H724" i="14"/>
  <c r="H725" i="14"/>
  <c r="H726" i="14"/>
  <c r="H727" i="14"/>
  <c r="H728" i="14"/>
  <c r="H730" i="14"/>
  <c r="H731" i="14"/>
  <c r="H732" i="14"/>
  <c r="H733" i="14"/>
  <c r="H734" i="14"/>
  <c r="H735" i="14"/>
  <c r="H736" i="14"/>
  <c r="H737" i="14"/>
  <c r="H738" i="14"/>
  <c r="H739" i="14"/>
  <c r="H740" i="14"/>
  <c r="H741" i="14"/>
  <c r="H742" i="14"/>
  <c r="H743" i="14"/>
  <c r="H744" i="14"/>
  <c r="H745" i="14"/>
  <c r="H746" i="14"/>
  <c r="H748" i="14"/>
  <c r="H749" i="14"/>
  <c r="H750" i="14"/>
  <c r="H751" i="14"/>
  <c r="H752" i="14"/>
  <c r="H754" i="14"/>
  <c r="H755" i="14"/>
  <c r="H756" i="14"/>
  <c r="H757" i="14"/>
  <c r="H758" i="14"/>
  <c r="H759" i="14"/>
  <c r="H760" i="14"/>
  <c r="H761" i="14"/>
  <c r="H762" i="14"/>
  <c r="H763" i="14"/>
  <c r="H764" i="14"/>
  <c r="H765" i="14"/>
  <c r="H766" i="14"/>
  <c r="H767" i="14"/>
  <c r="H768" i="14"/>
  <c r="H769" i="14"/>
  <c r="H770" i="14"/>
  <c r="H772" i="14"/>
  <c r="H773" i="14"/>
  <c r="H774" i="14"/>
  <c r="H775" i="14"/>
  <c r="H776" i="14"/>
  <c r="H778" i="14"/>
  <c r="H779" i="14"/>
  <c r="H780" i="14"/>
  <c r="H781" i="14"/>
  <c r="H782" i="14"/>
  <c r="H783" i="14"/>
  <c r="H784" i="14"/>
  <c r="H785" i="14"/>
  <c r="H786" i="14"/>
  <c r="H787" i="14"/>
  <c r="H788" i="14"/>
  <c r="H789" i="14"/>
  <c r="H790" i="14"/>
  <c r="H791" i="14"/>
  <c r="H792" i="14"/>
  <c r="H793" i="14"/>
  <c r="H794" i="14"/>
  <c r="H796" i="14"/>
  <c r="H797" i="14"/>
  <c r="H798" i="14"/>
  <c r="H799" i="14"/>
  <c r="H800" i="14"/>
  <c r="H802" i="14"/>
  <c r="H803" i="14"/>
  <c r="H804" i="14"/>
  <c r="H805" i="14"/>
  <c r="H806" i="14"/>
  <c r="H807" i="14"/>
  <c r="H808" i="14"/>
  <c r="H809" i="14"/>
  <c r="H810" i="14"/>
  <c r="H811" i="14"/>
  <c r="H812" i="14"/>
  <c r="H813" i="14"/>
  <c r="H814" i="14"/>
  <c r="H815" i="14"/>
  <c r="H816" i="14"/>
  <c r="H817" i="14"/>
  <c r="H818" i="14"/>
  <c r="H820" i="14"/>
  <c r="H821" i="14"/>
  <c r="H822" i="14"/>
  <c r="H823" i="14"/>
  <c r="H824" i="14"/>
  <c r="H826" i="14"/>
  <c r="H827" i="14"/>
  <c r="H828" i="14"/>
  <c r="H829" i="14"/>
  <c r="H830" i="14"/>
  <c r="H831" i="14"/>
  <c r="H832" i="14"/>
  <c r="H833" i="14"/>
  <c r="H834" i="14"/>
  <c r="H835" i="14"/>
  <c r="H836" i="14"/>
  <c r="H837" i="14"/>
  <c r="H838" i="14"/>
  <c r="H839" i="14"/>
  <c r="H840" i="14"/>
  <c r="H841" i="14"/>
  <c r="H842" i="14"/>
  <c r="H844" i="14"/>
  <c r="H845" i="14"/>
  <c r="H846" i="14"/>
  <c r="H847" i="14"/>
  <c r="H848" i="14"/>
  <c r="H850" i="14"/>
  <c r="H851" i="14"/>
  <c r="H852" i="14"/>
  <c r="H853" i="14"/>
  <c r="H854" i="14"/>
  <c r="H855" i="14"/>
  <c r="H856" i="14"/>
  <c r="H857" i="14"/>
  <c r="H858" i="14"/>
  <c r="H859" i="14"/>
  <c r="H860" i="14"/>
  <c r="H861" i="14"/>
  <c r="H862" i="14"/>
  <c r="H863" i="14"/>
  <c r="H864" i="14"/>
  <c r="H865" i="14"/>
  <c r="H866" i="14"/>
  <c r="H868" i="14"/>
  <c r="H869" i="14"/>
  <c r="H870" i="14"/>
  <c r="H871" i="14"/>
  <c r="H872" i="14"/>
  <c r="H874" i="14"/>
  <c r="H875" i="14"/>
  <c r="H876" i="14"/>
  <c r="H877" i="14"/>
  <c r="H878" i="14"/>
  <c r="H879" i="14"/>
  <c r="H880" i="14"/>
  <c r="H881" i="14"/>
  <c r="H882" i="14"/>
  <c r="H883" i="14"/>
  <c r="H884" i="14"/>
  <c r="H885" i="14"/>
  <c r="H886" i="14"/>
  <c r="H887" i="14"/>
  <c r="H888" i="14"/>
  <c r="H889" i="14"/>
  <c r="H890" i="14"/>
  <c r="H892" i="14"/>
  <c r="H893" i="14"/>
  <c r="H894" i="14"/>
  <c r="H895" i="14"/>
  <c r="H896" i="14"/>
  <c r="H898" i="14"/>
  <c r="H899" i="14"/>
  <c r="H900" i="14"/>
  <c r="H901" i="14"/>
  <c r="H902" i="14"/>
  <c r="H903" i="14"/>
  <c r="H904" i="14"/>
  <c r="H905" i="14"/>
  <c r="H906" i="14"/>
  <c r="H907" i="14"/>
  <c r="H908" i="14"/>
  <c r="H909" i="14"/>
  <c r="H910" i="14"/>
  <c r="H911" i="14"/>
  <c r="H912" i="14"/>
  <c r="H913" i="14"/>
  <c r="H914" i="14"/>
  <c r="H916" i="14"/>
  <c r="H917" i="14"/>
  <c r="H918" i="14"/>
  <c r="H919" i="14"/>
  <c r="H920" i="14"/>
  <c r="H922" i="14"/>
  <c r="H923" i="14"/>
  <c r="H924" i="14"/>
  <c r="H925" i="14"/>
  <c r="H926" i="14"/>
  <c r="H927" i="14"/>
  <c r="H928" i="14"/>
  <c r="H929" i="14"/>
  <c r="H930" i="14"/>
  <c r="H931" i="14"/>
  <c r="H932" i="14"/>
  <c r="H933" i="14"/>
  <c r="H934" i="14"/>
  <c r="H935" i="14"/>
  <c r="H936" i="14"/>
  <c r="H937" i="14"/>
  <c r="H938" i="14"/>
  <c r="H940" i="14"/>
  <c r="H941" i="14"/>
  <c r="H942" i="14"/>
  <c r="H943" i="14"/>
  <c r="H944" i="14"/>
  <c r="H946" i="14"/>
  <c r="H947" i="14"/>
  <c r="H948" i="14"/>
  <c r="H949" i="14"/>
  <c r="H950" i="14"/>
  <c r="H951" i="14"/>
  <c r="H952" i="14"/>
  <c r="H953" i="14"/>
  <c r="H954" i="14"/>
  <c r="H955" i="14"/>
  <c r="H956" i="14"/>
  <c r="H957" i="14"/>
  <c r="H958" i="14"/>
  <c r="H959" i="14"/>
  <c r="H960" i="14"/>
  <c r="H961" i="14"/>
  <c r="H962" i="14"/>
  <c r="H964" i="14"/>
  <c r="H965" i="14"/>
  <c r="H966" i="14"/>
  <c r="H967" i="14"/>
  <c r="H968" i="14"/>
  <c r="H970" i="14"/>
  <c r="H971" i="14"/>
  <c r="H972" i="14"/>
  <c r="H973" i="14"/>
  <c r="H974" i="14"/>
  <c r="H975" i="14"/>
  <c r="H976" i="14"/>
  <c r="H977" i="14"/>
  <c r="H978" i="14"/>
  <c r="H979" i="14"/>
  <c r="H980" i="14"/>
  <c r="H981" i="14"/>
  <c r="H982" i="14"/>
  <c r="H983" i="14"/>
  <c r="H984" i="14"/>
  <c r="H985" i="14"/>
  <c r="H986" i="14"/>
  <c r="H988" i="14"/>
  <c r="H989" i="14"/>
  <c r="H990" i="14"/>
  <c r="H991" i="14"/>
  <c r="H992" i="14"/>
  <c r="H994" i="14"/>
  <c r="H995" i="14"/>
  <c r="H996" i="14"/>
  <c r="H997" i="14"/>
  <c r="H998" i="14"/>
  <c r="H999" i="14"/>
  <c r="H1000" i="14"/>
  <c r="H1001" i="14"/>
  <c r="H1002" i="14"/>
  <c r="H1003" i="14"/>
  <c r="H1004" i="14"/>
  <c r="H1005" i="14"/>
  <c r="H1006" i="14"/>
  <c r="H1007" i="14"/>
  <c r="H1008" i="14"/>
  <c r="H1009" i="14"/>
  <c r="H1010" i="14"/>
  <c r="H1012" i="14"/>
  <c r="H1013" i="14"/>
  <c r="H1014" i="14"/>
  <c r="H1015" i="14"/>
  <c r="H1016" i="14"/>
  <c r="H1018" i="14"/>
  <c r="H1019" i="14"/>
  <c r="H1020" i="14"/>
  <c r="H1021" i="14"/>
  <c r="H1022" i="14"/>
  <c r="H1023" i="14"/>
  <c r="H1024" i="14"/>
  <c r="H1025" i="14"/>
  <c r="H1026" i="14"/>
  <c r="H1027" i="14"/>
  <c r="H1028" i="14"/>
  <c r="H1029" i="14"/>
  <c r="H1030" i="14"/>
  <c r="H1031" i="14"/>
  <c r="H1032" i="14"/>
  <c r="H1033" i="14"/>
  <c r="H1034" i="14"/>
  <c r="H1036" i="14"/>
  <c r="H1037" i="14"/>
  <c r="H1038" i="14"/>
  <c r="H1039" i="14"/>
  <c r="H1040" i="14"/>
  <c r="H1042" i="14"/>
  <c r="H1043" i="14"/>
  <c r="H1044" i="14"/>
  <c r="H1045" i="14"/>
  <c r="H1046" i="14"/>
  <c r="H1047" i="14"/>
  <c r="H1048" i="14"/>
  <c r="H1049" i="14"/>
  <c r="H1050" i="14"/>
  <c r="H1051" i="14"/>
  <c r="H1052" i="14"/>
  <c r="H1053" i="14"/>
  <c r="H1054" i="14"/>
  <c r="H1055" i="14"/>
  <c r="H1056" i="14"/>
  <c r="H1057" i="14"/>
  <c r="H1058" i="14"/>
  <c r="H1060" i="14"/>
  <c r="H1061" i="14"/>
  <c r="H1062" i="14"/>
  <c r="H1063" i="14"/>
  <c r="H1064" i="14"/>
  <c r="H1066" i="14"/>
  <c r="H1067" i="14"/>
  <c r="H1068" i="14"/>
  <c r="H1069" i="14"/>
  <c r="H1070" i="14"/>
  <c r="H1071" i="14"/>
  <c r="H1072" i="14"/>
  <c r="H1073" i="14"/>
  <c r="H1074" i="14"/>
  <c r="H1075" i="14"/>
  <c r="H1076" i="14"/>
  <c r="H1077" i="14"/>
  <c r="H1078" i="14"/>
  <c r="H1079" i="14"/>
  <c r="H1080" i="14"/>
  <c r="H1081" i="14"/>
  <c r="H1082" i="14"/>
  <c r="H1084" i="14"/>
  <c r="H1085" i="14"/>
  <c r="H1086" i="14"/>
  <c r="H1087" i="14"/>
  <c r="H1088" i="14"/>
  <c r="H1090" i="14"/>
  <c r="H1091" i="14"/>
  <c r="H1092" i="14"/>
  <c r="H1093" i="14"/>
  <c r="H1094" i="14"/>
  <c r="H1095" i="14"/>
  <c r="H1096" i="14"/>
  <c r="H1097" i="14"/>
  <c r="H1098" i="14"/>
  <c r="H1099" i="14"/>
  <c r="H1100" i="14"/>
  <c r="H1101" i="14"/>
  <c r="H1102" i="14"/>
  <c r="H1103" i="14"/>
  <c r="H1104" i="14"/>
  <c r="H1105" i="14"/>
  <c r="H1106" i="14"/>
  <c r="H1108" i="14"/>
  <c r="H1109" i="14"/>
  <c r="H1110" i="14"/>
  <c r="H1111" i="14"/>
  <c r="H1112" i="14"/>
  <c r="H1114" i="14"/>
  <c r="H1115" i="14"/>
  <c r="H1116" i="14"/>
  <c r="H1117" i="14"/>
  <c r="H1118" i="14"/>
  <c r="H1119" i="14"/>
  <c r="H1120" i="14"/>
  <c r="H1121" i="14"/>
  <c r="H1122" i="14"/>
  <c r="H1123" i="14"/>
  <c r="H1124" i="14"/>
  <c r="H1125" i="14"/>
  <c r="H1126" i="14"/>
  <c r="H1127" i="14"/>
  <c r="H1128" i="14"/>
  <c r="H1129" i="14"/>
  <c r="H1130" i="14"/>
  <c r="H1132" i="14"/>
  <c r="H1133" i="14"/>
  <c r="H1134" i="14"/>
  <c r="H1135" i="14"/>
  <c r="H1136" i="14"/>
  <c r="H1138" i="14"/>
  <c r="H1139" i="14"/>
  <c r="H1140" i="14"/>
  <c r="H1141" i="14"/>
  <c r="H1142" i="14"/>
  <c r="H1143" i="14"/>
  <c r="H1144" i="14"/>
  <c r="H1145" i="14"/>
  <c r="H1146" i="14"/>
  <c r="H1147" i="14"/>
  <c r="H1148" i="14"/>
  <c r="H1149" i="14"/>
  <c r="H1150" i="14"/>
  <c r="H1151" i="14"/>
  <c r="H1152" i="14"/>
  <c r="H1153" i="14"/>
  <c r="H1154" i="14"/>
  <c r="H1156" i="14"/>
  <c r="H1157" i="14"/>
  <c r="H1158" i="14"/>
  <c r="H1159" i="14"/>
  <c r="H1160" i="14"/>
  <c r="H1162" i="14"/>
  <c r="H1163" i="14"/>
  <c r="H1164" i="14"/>
  <c r="H1165" i="14"/>
  <c r="H1166" i="14"/>
  <c r="H1167" i="14"/>
  <c r="H1168" i="14"/>
  <c r="H1169" i="14"/>
  <c r="H1170" i="14"/>
  <c r="H1171" i="14"/>
  <c r="H1172" i="14"/>
  <c r="H1173" i="14"/>
  <c r="H1174" i="14"/>
  <c r="H1175" i="14"/>
  <c r="H1176" i="14"/>
  <c r="H1177" i="14"/>
  <c r="H1178" i="14"/>
  <c r="H1180" i="14"/>
  <c r="H1181" i="14"/>
  <c r="H1182" i="14"/>
  <c r="H1183" i="14"/>
  <c r="H1184" i="14"/>
  <c r="H1186" i="14"/>
  <c r="H1187" i="14"/>
  <c r="H1188" i="14"/>
  <c r="H1189" i="14"/>
  <c r="H1190" i="14"/>
  <c r="H1191" i="14"/>
  <c r="H1192" i="14"/>
  <c r="H1193" i="14"/>
  <c r="H1194" i="14"/>
  <c r="H1195" i="14"/>
  <c r="H1196" i="14"/>
  <c r="H1197" i="14"/>
  <c r="H1198" i="14"/>
  <c r="H1199" i="14"/>
  <c r="H1200" i="14"/>
  <c r="H1201" i="14"/>
  <c r="H1202" i="14"/>
  <c r="H1204" i="14"/>
  <c r="H1205" i="14"/>
  <c r="H1206" i="14"/>
  <c r="H1207" i="14"/>
  <c r="H1208" i="14"/>
  <c r="H1210" i="14"/>
  <c r="H1211" i="14"/>
  <c r="H1212" i="14"/>
  <c r="H1213" i="14"/>
  <c r="H1214" i="14"/>
  <c r="H1215" i="14"/>
  <c r="H1216" i="14"/>
  <c r="H1217" i="14"/>
  <c r="H1218" i="14"/>
  <c r="H1219" i="14"/>
  <c r="H1220" i="14"/>
  <c r="H1221" i="14"/>
  <c r="H1222" i="14"/>
  <c r="H1223" i="14"/>
  <c r="H1224" i="14"/>
  <c r="H1225" i="14"/>
  <c r="H1226" i="14"/>
  <c r="H1228" i="14"/>
  <c r="H1229" i="14"/>
  <c r="H1230" i="14"/>
  <c r="H1231" i="14"/>
  <c r="H1232" i="14"/>
  <c r="H1234" i="14"/>
  <c r="H1235" i="14"/>
  <c r="H1236" i="14"/>
  <c r="H1237" i="14"/>
  <c r="H1238" i="14"/>
  <c r="H1239" i="14"/>
  <c r="H1240" i="14"/>
  <c r="H1241" i="14"/>
  <c r="H1242" i="14"/>
  <c r="H1243" i="14"/>
  <c r="H1244" i="14"/>
  <c r="H1245" i="14"/>
  <c r="H1246" i="14"/>
  <c r="H1247" i="14"/>
  <c r="H1248" i="14"/>
  <c r="H1249" i="14"/>
  <c r="H1250" i="14"/>
  <c r="H1252" i="14"/>
  <c r="H1253" i="14"/>
  <c r="H1254" i="14"/>
  <c r="H1255" i="14"/>
  <c r="H1256" i="14"/>
  <c r="H1258" i="14"/>
  <c r="H1259" i="14"/>
  <c r="H1260" i="14"/>
  <c r="H1261" i="14"/>
  <c r="H1262" i="14"/>
  <c r="H1263" i="14"/>
  <c r="H1264" i="14"/>
  <c r="H1265" i="14"/>
  <c r="H1266" i="14"/>
  <c r="H1267" i="14"/>
  <c r="H1268" i="14"/>
  <c r="H1269" i="14"/>
  <c r="H1270" i="14"/>
  <c r="H1271" i="14"/>
  <c r="H1272" i="14"/>
  <c r="H1273" i="14"/>
  <c r="H1274" i="14"/>
  <c r="H1276" i="14"/>
  <c r="H1277" i="14"/>
  <c r="H1278" i="14"/>
  <c r="H1279" i="14"/>
  <c r="H1280" i="14"/>
  <c r="H1282" i="14"/>
  <c r="H1283" i="14"/>
  <c r="H1284" i="14"/>
  <c r="H1285" i="14"/>
  <c r="H1286" i="14"/>
  <c r="H1287" i="14"/>
  <c r="H1288" i="14"/>
  <c r="H1289" i="14"/>
  <c r="H1290" i="14"/>
  <c r="H1291" i="14"/>
  <c r="H1292" i="14"/>
  <c r="H1293" i="14"/>
  <c r="H1294" i="14"/>
  <c r="H1295" i="14"/>
  <c r="H1296" i="14"/>
  <c r="H1297" i="14"/>
  <c r="H1298" i="14"/>
  <c r="H1300" i="14"/>
  <c r="H1301" i="14"/>
  <c r="H1302" i="14"/>
  <c r="H1303" i="14"/>
  <c r="H1304" i="14"/>
  <c r="H1306" i="14"/>
  <c r="H1307" i="14"/>
  <c r="H1308" i="14"/>
  <c r="H1309" i="14"/>
  <c r="H1310" i="14"/>
  <c r="H1311" i="14"/>
  <c r="H1312" i="14"/>
  <c r="H1313" i="14"/>
  <c r="H1314" i="14"/>
  <c r="H1315" i="14"/>
  <c r="H1316" i="14"/>
  <c r="H1317" i="14"/>
  <c r="H1318" i="14"/>
  <c r="H1319" i="14"/>
  <c r="H1320" i="14"/>
  <c r="H1321" i="14"/>
  <c r="H1322" i="14"/>
  <c r="H1324" i="14"/>
  <c r="H1325" i="14"/>
  <c r="H1326" i="14"/>
  <c r="H1327" i="14"/>
  <c r="H1328" i="14"/>
  <c r="H1330" i="14"/>
  <c r="H1331" i="14"/>
  <c r="H1332" i="14"/>
  <c r="H1333" i="14"/>
  <c r="H1334" i="14"/>
  <c r="H1335" i="14"/>
  <c r="H1336" i="14"/>
  <c r="H1337" i="14"/>
  <c r="H1338" i="14"/>
  <c r="H1339" i="14"/>
  <c r="H1340" i="14"/>
  <c r="H1341" i="14"/>
  <c r="H1342" i="14"/>
  <c r="H1343" i="14"/>
  <c r="H1344" i="14"/>
  <c r="H1345" i="14"/>
  <c r="H1346" i="14"/>
  <c r="H1348" i="14"/>
  <c r="H1349" i="14"/>
  <c r="H1350" i="14"/>
  <c r="H1351" i="14"/>
  <c r="H1352" i="14"/>
  <c r="H1354" i="14"/>
  <c r="H1355" i="14"/>
  <c r="H1356" i="14"/>
  <c r="H1357" i="14"/>
  <c r="H1358" i="14"/>
  <c r="H1359" i="14"/>
  <c r="H1360" i="14"/>
  <c r="H1361" i="14"/>
  <c r="H1362" i="14"/>
  <c r="H1363" i="14"/>
  <c r="H1364" i="14"/>
  <c r="H1365" i="14"/>
  <c r="H1366" i="14"/>
  <c r="H1367" i="14"/>
  <c r="H1368" i="14"/>
  <c r="H1369" i="14"/>
  <c r="H1370" i="14"/>
  <c r="H1372" i="14"/>
  <c r="H1373" i="14"/>
  <c r="H1374" i="14"/>
  <c r="H1375" i="14"/>
  <c r="H1376" i="14"/>
  <c r="H1378" i="14"/>
  <c r="H1379" i="14"/>
  <c r="H1380" i="14"/>
  <c r="H1381" i="14"/>
  <c r="H1382" i="14"/>
  <c r="H1383" i="14"/>
  <c r="H1384" i="14"/>
  <c r="H1385" i="14"/>
  <c r="H1386" i="14"/>
  <c r="H1387" i="14"/>
  <c r="H1388" i="14"/>
  <c r="H1389" i="14"/>
  <c r="H1390" i="14"/>
  <c r="H1391" i="14"/>
  <c r="H1392" i="14"/>
  <c r="H1393" i="14"/>
  <c r="H1394" i="14"/>
  <c r="H1396" i="14"/>
  <c r="H1397" i="14"/>
  <c r="H1398" i="14"/>
  <c r="H1399" i="14"/>
  <c r="H1400" i="14"/>
  <c r="H1402" i="14"/>
  <c r="H1403" i="14"/>
  <c r="H1404" i="14"/>
  <c r="H1405" i="14"/>
  <c r="H1406" i="14"/>
  <c r="H1407" i="14"/>
  <c r="H1408" i="14"/>
  <c r="H1409" i="14"/>
  <c r="H1410" i="14"/>
  <c r="H1411" i="14"/>
  <c r="H1412" i="14"/>
  <c r="H1413" i="14"/>
  <c r="H1414" i="14"/>
  <c r="H1415" i="14"/>
  <c r="H1416" i="14"/>
  <c r="H1417" i="14"/>
  <c r="H1418" i="14"/>
  <c r="H1420" i="14"/>
  <c r="H1421" i="14"/>
  <c r="H1422" i="14"/>
  <c r="H1423" i="14"/>
  <c r="H1424" i="14"/>
  <c r="H1426" i="14"/>
  <c r="H1427" i="14"/>
  <c r="H1428" i="14"/>
  <c r="H1429" i="14"/>
  <c r="H1430" i="14"/>
  <c r="H1431" i="14"/>
  <c r="H1432" i="14"/>
  <c r="H1433" i="14"/>
  <c r="H1434" i="14"/>
  <c r="H1435" i="14"/>
  <c r="H1436" i="14"/>
  <c r="H1437" i="14"/>
  <c r="H1438" i="14"/>
  <c r="H1439" i="14"/>
  <c r="H1440" i="14"/>
  <c r="H1441" i="14"/>
  <c r="H1442" i="14"/>
  <c r="H1444" i="14"/>
  <c r="H1445" i="14"/>
  <c r="H1446" i="14"/>
  <c r="H1447" i="14"/>
  <c r="H1448" i="14"/>
  <c r="H1450" i="14"/>
  <c r="H1451" i="14"/>
  <c r="H1452" i="14"/>
  <c r="H1453" i="14"/>
  <c r="H1454" i="14"/>
  <c r="H1455" i="14"/>
  <c r="H1456" i="14"/>
  <c r="H1457" i="14"/>
  <c r="H1458" i="14"/>
  <c r="H1459" i="14"/>
  <c r="H1460" i="14"/>
  <c r="H1461" i="14"/>
  <c r="H1462" i="14"/>
  <c r="H1463" i="14"/>
  <c r="H1464" i="14"/>
  <c r="H1465" i="14"/>
  <c r="H1466" i="14"/>
  <c r="H1468" i="14"/>
  <c r="H1469" i="14"/>
  <c r="H1470" i="14"/>
  <c r="H1471" i="14"/>
  <c r="H1472" i="14"/>
  <c r="H1474" i="14"/>
  <c r="H1475" i="14"/>
  <c r="H1476" i="14"/>
  <c r="H1477" i="14"/>
  <c r="H1478" i="14"/>
  <c r="H1479" i="14"/>
  <c r="H1480" i="14"/>
  <c r="H1481" i="14"/>
  <c r="H1482" i="14"/>
  <c r="H1483" i="14"/>
  <c r="H1484" i="14"/>
  <c r="H1485" i="14"/>
  <c r="H1486" i="14"/>
  <c r="H1487" i="14"/>
  <c r="H1488" i="14"/>
  <c r="H1489" i="14"/>
  <c r="H1490" i="14"/>
  <c r="H1492" i="14"/>
  <c r="H1493" i="14"/>
  <c r="H1494" i="14"/>
  <c r="H1495" i="14"/>
  <c r="H1496" i="14"/>
  <c r="H1498" i="14"/>
  <c r="H1499" i="14"/>
  <c r="H1500" i="14"/>
  <c r="H1501" i="14"/>
  <c r="H1502" i="14"/>
  <c r="H1503" i="14"/>
  <c r="H1504" i="14"/>
  <c r="H1505" i="14"/>
  <c r="H1506" i="14"/>
  <c r="H1507" i="14"/>
  <c r="H1508" i="14"/>
  <c r="H1509" i="14"/>
  <c r="H1510" i="14"/>
  <c r="H1511" i="14"/>
  <c r="H1512" i="14"/>
  <c r="H1513" i="14"/>
  <c r="H1514" i="14"/>
  <c r="H1516" i="14"/>
  <c r="H1517" i="14"/>
  <c r="H1518" i="14"/>
  <c r="H1519" i="14"/>
  <c r="H1520" i="14"/>
  <c r="H1522" i="14"/>
  <c r="H1523" i="14"/>
  <c r="H1524" i="14"/>
  <c r="H1525" i="14"/>
  <c r="H1526" i="14"/>
  <c r="H1527" i="14"/>
  <c r="H1528" i="14"/>
  <c r="H1529" i="14"/>
  <c r="H1530" i="14"/>
  <c r="H1531" i="14"/>
  <c r="H1532" i="14"/>
  <c r="H1533" i="14"/>
  <c r="H1534" i="14"/>
  <c r="H1535" i="14"/>
  <c r="H1536" i="14"/>
  <c r="H1537" i="14"/>
  <c r="H1538" i="14"/>
  <c r="H1540" i="14"/>
  <c r="H1541" i="14"/>
  <c r="H1542" i="14"/>
  <c r="H1543" i="14"/>
  <c r="H1544" i="14"/>
  <c r="H1546" i="14"/>
  <c r="H1547" i="14"/>
  <c r="H1548" i="14"/>
  <c r="H1549" i="14"/>
  <c r="H1550" i="14"/>
  <c r="H1551" i="14"/>
  <c r="H1552" i="14"/>
  <c r="H1553" i="14"/>
  <c r="H1554" i="14"/>
  <c r="H1555" i="14"/>
  <c r="H1556" i="14"/>
  <c r="H1557" i="14"/>
  <c r="H1558" i="14"/>
  <c r="H1559" i="14"/>
  <c r="H1560" i="14"/>
  <c r="H1561" i="14"/>
  <c r="H1562" i="14"/>
  <c r="H1564" i="14"/>
  <c r="H1565" i="14"/>
  <c r="H1566" i="14"/>
  <c r="H1567" i="14"/>
  <c r="H1568" i="14"/>
  <c r="H1570" i="14"/>
  <c r="H1571" i="14"/>
  <c r="H1572" i="14"/>
  <c r="H1573" i="14"/>
  <c r="H1574" i="14"/>
  <c r="H1575" i="14"/>
  <c r="H1576" i="14"/>
  <c r="H1577" i="14"/>
  <c r="H1578" i="14"/>
  <c r="H1579" i="14"/>
  <c r="H1580" i="14"/>
  <c r="H1581" i="14"/>
  <c r="H1582" i="14"/>
  <c r="H1583" i="14"/>
  <c r="H1584" i="14"/>
  <c r="H1585" i="14"/>
  <c r="H1586" i="14"/>
  <c r="H1588" i="14"/>
  <c r="H1589" i="14"/>
  <c r="H1590" i="14"/>
  <c r="H1591" i="14"/>
  <c r="H1592" i="14"/>
  <c r="H1594" i="14"/>
  <c r="H1595" i="14"/>
  <c r="H1596" i="14"/>
  <c r="H1597" i="14"/>
  <c r="H1598" i="14"/>
  <c r="H1599" i="14"/>
  <c r="H1600" i="14"/>
  <c r="H1601" i="14"/>
  <c r="H1602" i="14"/>
  <c r="H1603" i="14"/>
  <c r="H1604" i="14"/>
  <c r="H1605" i="14"/>
  <c r="H1606" i="14"/>
  <c r="H1607" i="14"/>
  <c r="H1608" i="14"/>
  <c r="H1609" i="14"/>
  <c r="H1610" i="14"/>
  <c r="H1612" i="14"/>
  <c r="H1613" i="14"/>
  <c r="H1614" i="14"/>
  <c r="H1615" i="14"/>
  <c r="H1616" i="14"/>
  <c r="H1618" i="14"/>
  <c r="H1619" i="14"/>
  <c r="H1620" i="14"/>
  <c r="H1621" i="14"/>
  <c r="H1622" i="14"/>
  <c r="H1623" i="14"/>
  <c r="H1624" i="14"/>
  <c r="H1625" i="14"/>
  <c r="H1626" i="14"/>
  <c r="H1627" i="14"/>
  <c r="H1628" i="14"/>
  <c r="H1629" i="14"/>
  <c r="H1630" i="14"/>
  <c r="H1631" i="14"/>
  <c r="H1632" i="14"/>
  <c r="H1633" i="14"/>
  <c r="H1634" i="14"/>
  <c r="H1636" i="14"/>
  <c r="H1637" i="14"/>
  <c r="H1638" i="14"/>
  <c r="H1639" i="14"/>
  <c r="H1642" i="14"/>
  <c r="H1643" i="14"/>
  <c r="H1644" i="14"/>
  <c r="H1645" i="14"/>
  <c r="H1646" i="14"/>
  <c r="H1647" i="14"/>
  <c r="H1648" i="14"/>
  <c r="H1649" i="14"/>
  <c r="H1650" i="14"/>
  <c r="H1651" i="14"/>
  <c r="H1652" i="14"/>
  <c r="H1653" i="14"/>
  <c r="H1654" i="14"/>
  <c r="H1655" i="14"/>
  <c r="H1656" i="14"/>
  <c r="H1657" i="14"/>
  <c r="H1658" i="14"/>
  <c r="H1660" i="14"/>
  <c r="H1661" i="14"/>
  <c r="H1662" i="14"/>
  <c r="H1663" i="14"/>
  <c r="H1664" i="14"/>
  <c r="H1666" i="14"/>
  <c r="H1667" i="14"/>
  <c r="H1668" i="14"/>
  <c r="H1669" i="14"/>
  <c r="H1670" i="14"/>
  <c r="H1671" i="14"/>
  <c r="H1672" i="14"/>
  <c r="H1673" i="14"/>
  <c r="H1674" i="14"/>
  <c r="H1675" i="14"/>
  <c r="H1676" i="14"/>
  <c r="H1677" i="14"/>
  <c r="H1678" i="14"/>
  <c r="H1679" i="14"/>
  <c r="H1680" i="14"/>
  <c r="H1681" i="14"/>
  <c r="H1682" i="14"/>
  <c r="H1684" i="14"/>
  <c r="H1685" i="14"/>
  <c r="H1686" i="14"/>
  <c r="H1687" i="14"/>
  <c r="H1688" i="14"/>
  <c r="H1690" i="14"/>
  <c r="H1691" i="14"/>
  <c r="H1692" i="14"/>
  <c r="H1693" i="14"/>
  <c r="H1694" i="14"/>
  <c r="H1695" i="14"/>
  <c r="H1696" i="14"/>
  <c r="H1697" i="14"/>
  <c r="H1698" i="14"/>
  <c r="H1699" i="14"/>
  <c r="H1700" i="14"/>
  <c r="H1701" i="14"/>
  <c r="H1702" i="14"/>
  <c r="H1703" i="14"/>
  <c r="H1704" i="14"/>
  <c r="H1705" i="14"/>
  <c r="H1706" i="14"/>
  <c r="H1708" i="14"/>
  <c r="H1709" i="14"/>
  <c r="H1710" i="14"/>
  <c r="H1711" i="14"/>
  <c r="H1712" i="14"/>
  <c r="H1714" i="14"/>
  <c r="H1715" i="14"/>
  <c r="H1716" i="14"/>
  <c r="H1717" i="14"/>
  <c r="H1718" i="14"/>
  <c r="H1719" i="14"/>
  <c r="H1720" i="14"/>
  <c r="H1721" i="14"/>
  <c r="H1722" i="14"/>
  <c r="H1723" i="14"/>
  <c r="H1724" i="14"/>
  <c r="H1725" i="14"/>
  <c r="H1726" i="14"/>
  <c r="H1727" i="14"/>
  <c r="H1728" i="14"/>
  <c r="H1729" i="14"/>
  <c r="H1730" i="14"/>
  <c r="H1732" i="14"/>
  <c r="H1733" i="14"/>
  <c r="H1734" i="14"/>
  <c r="H1735" i="14"/>
  <c r="H1736" i="14"/>
  <c r="H1738" i="14"/>
  <c r="H1739" i="14"/>
  <c r="H1740" i="14"/>
  <c r="H1741" i="14"/>
  <c r="H1742" i="14"/>
  <c r="H1743" i="14"/>
  <c r="H1744" i="14"/>
  <c r="H1745" i="14"/>
  <c r="H1746" i="14"/>
  <c r="H1747" i="14"/>
  <c r="H1748" i="14"/>
  <c r="H1749" i="14"/>
  <c r="H1750" i="14"/>
  <c r="H1751" i="14"/>
  <c r="H1752" i="14"/>
  <c r="H1753" i="14"/>
  <c r="H1754" i="14"/>
  <c r="H1756" i="14"/>
  <c r="H1757" i="14"/>
  <c r="H1758" i="14"/>
  <c r="H1759" i="14"/>
  <c r="H1760" i="14"/>
  <c r="H1762" i="14"/>
  <c r="H1763" i="14"/>
  <c r="H1764" i="14"/>
  <c r="H1765" i="14"/>
  <c r="H1766" i="14"/>
  <c r="H1767" i="14"/>
  <c r="H1768" i="14"/>
  <c r="H1769" i="14"/>
  <c r="H1770" i="14"/>
  <c r="H1771" i="14"/>
  <c r="H1772" i="14"/>
  <c r="H1773" i="14"/>
  <c r="H1774" i="14"/>
  <c r="H1775" i="14"/>
  <c r="H1776" i="14"/>
  <c r="H1777" i="14"/>
  <c r="H1778" i="14"/>
  <c r="H1780" i="14"/>
  <c r="H1781" i="14"/>
  <c r="H1782" i="14"/>
  <c r="H1783" i="14"/>
  <c r="H1784" i="14"/>
  <c r="H1786" i="14"/>
  <c r="H1787" i="14"/>
  <c r="H1788" i="14"/>
  <c r="H1789" i="14"/>
  <c r="H1790" i="14"/>
  <c r="H1791" i="14"/>
  <c r="H1792" i="14"/>
  <c r="H1793" i="14"/>
  <c r="H1794" i="14"/>
  <c r="H1795" i="14"/>
  <c r="H1796" i="14"/>
  <c r="H1797" i="14"/>
  <c r="H1798" i="14"/>
  <c r="H1799" i="14"/>
  <c r="H1800" i="14"/>
  <c r="H1801" i="14"/>
  <c r="H1802" i="14"/>
  <c r="H1804" i="14"/>
  <c r="H1805" i="14"/>
  <c r="H1806" i="14"/>
  <c r="H1807" i="14"/>
  <c r="H1808" i="14"/>
  <c r="H1810" i="14"/>
  <c r="H1811" i="14"/>
  <c r="H1812" i="14"/>
  <c r="H1813" i="14"/>
  <c r="H1814" i="14"/>
  <c r="H1815" i="14"/>
  <c r="H1816" i="14"/>
  <c r="H1817" i="14"/>
  <c r="H1818" i="14"/>
  <c r="H1819" i="14"/>
  <c r="H1820" i="14"/>
  <c r="H1821" i="14"/>
  <c r="H1822" i="14"/>
  <c r="H1823" i="14"/>
  <c r="H1824" i="14"/>
  <c r="H1825" i="14"/>
  <c r="H1826" i="14"/>
  <c r="H1828" i="14"/>
  <c r="H1829" i="14"/>
  <c r="H1830" i="14"/>
  <c r="H1831" i="14"/>
  <c r="H1832" i="14"/>
  <c r="H1834" i="14"/>
  <c r="H1835" i="14"/>
  <c r="H1836" i="14"/>
  <c r="H1837" i="14"/>
  <c r="H1838" i="14"/>
  <c r="H1839" i="14"/>
  <c r="H1840" i="14"/>
  <c r="H1841" i="14"/>
  <c r="H1842" i="14"/>
  <c r="H1843" i="14"/>
  <c r="H1844" i="14"/>
  <c r="H1845" i="14"/>
  <c r="H1846" i="14"/>
  <c r="H1847" i="14"/>
  <c r="H1848" i="14"/>
  <c r="H1849" i="14"/>
  <c r="H1850" i="14"/>
  <c r="H1852" i="14"/>
  <c r="H1853" i="14"/>
  <c r="H1854" i="14"/>
  <c r="H1855" i="14"/>
  <c r="H1856" i="14"/>
  <c r="H1858" i="14"/>
  <c r="H1859" i="14"/>
  <c r="H1860" i="14"/>
  <c r="H1861" i="14"/>
  <c r="H1862" i="14"/>
  <c r="H1863" i="14"/>
  <c r="H1864" i="14"/>
  <c r="H1865" i="14"/>
  <c r="H1866" i="14"/>
  <c r="H1867" i="14"/>
  <c r="H1868" i="14"/>
  <c r="H1869" i="14"/>
  <c r="H1870" i="14"/>
  <c r="H1871" i="14"/>
  <c r="H1872" i="14"/>
  <c r="H1873" i="14"/>
  <c r="H1874" i="14"/>
  <c r="H1876" i="14"/>
  <c r="H1877" i="14"/>
  <c r="H1878" i="14"/>
  <c r="H1879" i="14"/>
  <c r="H1880" i="14"/>
  <c r="H1882" i="14"/>
  <c r="H1883" i="14"/>
  <c r="H1884" i="14"/>
  <c r="H1885" i="14"/>
  <c r="H1886" i="14"/>
  <c r="H1887" i="14"/>
  <c r="H1888" i="14"/>
  <c r="H1889" i="14"/>
  <c r="H1890" i="14"/>
  <c r="H1891" i="14"/>
  <c r="H1892" i="14"/>
  <c r="H1893" i="14"/>
  <c r="H1894" i="14"/>
  <c r="H1895" i="14"/>
  <c r="H1896" i="14"/>
  <c r="H1897" i="14"/>
  <c r="H1898" i="14"/>
  <c r="H1900" i="14"/>
  <c r="H1901" i="14"/>
  <c r="H1902" i="14"/>
  <c r="H1903" i="14"/>
  <c r="H1904" i="14"/>
  <c r="H1906" i="14"/>
  <c r="H1907" i="14"/>
  <c r="H1908" i="14"/>
  <c r="H1909" i="14"/>
  <c r="H1910" i="14"/>
  <c r="H1911" i="14"/>
  <c r="H1912" i="14"/>
  <c r="H1913" i="14"/>
  <c r="H1914" i="14"/>
  <c r="H1915" i="14"/>
  <c r="H1916" i="14"/>
  <c r="H1917" i="14"/>
  <c r="H1918" i="14"/>
  <c r="H1919" i="14"/>
  <c r="H1920" i="14"/>
  <c r="H1921" i="14"/>
  <c r="H1922" i="14"/>
  <c r="H1924" i="14"/>
  <c r="H1925" i="14"/>
  <c r="H1926" i="14"/>
  <c r="H1927" i="14"/>
  <c r="H1928" i="14"/>
  <c r="H1930" i="14"/>
  <c r="H1931" i="14"/>
  <c r="H1932" i="14"/>
  <c r="H1933" i="14"/>
  <c r="H1934" i="14"/>
  <c r="H1935" i="14"/>
  <c r="H1936" i="14"/>
  <c r="H1937" i="14"/>
  <c r="H1938" i="14"/>
  <c r="H1939" i="14"/>
  <c r="H1940" i="14"/>
  <c r="H1941" i="14"/>
  <c r="H1942" i="14"/>
  <c r="H1943" i="14"/>
  <c r="H1944" i="14"/>
  <c r="H1945" i="14"/>
  <c r="H1946" i="14"/>
  <c r="H1948" i="14"/>
  <c r="H1949" i="14"/>
  <c r="H1950" i="14"/>
  <c r="H1951" i="14"/>
  <c r="H1952" i="14"/>
  <c r="H1954" i="14"/>
  <c r="H1955" i="14"/>
  <c r="H1956" i="14"/>
  <c r="H1957" i="14"/>
  <c r="H1958" i="14"/>
  <c r="H1959" i="14"/>
  <c r="H1960" i="14"/>
  <c r="H1961" i="14"/>
  <c r="H1962" i="14"/>
  <c r="H1963" i="14"/>
  <c r="H1964" i="14"/>
  <c r="H1965" i="14"/>
  <c r="H1966" i="14"/>
  <c r="H1967" i="14"/>
  <c r="H1968" i="14"/>
  <c r="H1969" i="14"/>
  <c r="H1970" i="14"/>
  <c r="H1972" i="14"/>
  <c r="H1973" i="14"/>
  <c r="H1974" i="14"/>
  <c r="H1975" i="14"/>
  <c r="H1976" i="14"/>
  <c r="H1978" i="14"/>
  <c r="H1979" i="14"/>
  <c r="H1980" i="14"/>
  <c r="H1981" i="14"/>
  <c r="H1982" i="14"/>
  <c r="H1983" i="14"/>
  <c r="H1984" i="14"/>
  <c r="H1985" i="14"/>
  <c r="H1986" i="14"/>
  <c r="H1987" i="14"/>
  <c r="H1988" i="14"/>
  <c r="H1989" i="14"/>
  <c r="H1990" i="14"/>
  <c r="H1991" i="14"/>
  <c r="H1992" i="14"/>
  <c r="H1993" i="14"/>
  <c r="H1994" i="14"/>
  <c r="H1996" i="14"/>
  <c r="H1997" i="14"/>
  <c r="H1998" i="14"/>
  <c r="H1999" i="14"/>
  <c r="H2000" i="14"/>
  <c r="H2002" i="14"/>
  <c r="H2003" i="14"/>
  <c r="H2004" i="14"/>
  <c r="H2005" i="14"/>
  <c r="H2006" i="14"/>
  <c r="H2007" i="14"/>
  <c r="H2008" i="14"/>
  <c r="H2009" i="14"/>
  <c r="H2010" i="14"/>
  <c r="H2011" i="14"/>
  <c r="H2012" i="14"/>
  <c r="H2013" i="14"/>
  <c r="H2014" i="14"/>
  <c r="H2015" i="14"/>
  <c r="H2016" i="14"/>
  <c r="H2017" i="14"/>
  <c r="H2018" i="14"/>
  <c r="H2020" i="14"/>
  <c r="H2021" i="14"/>
  <c r="H2022" i="14"/>
  <c r="H2023" i="14"/>
  <c r="H2024" i="14"/>
  <c r="H2026" i="14"/>
  <c r="H2027" i="14"/>
  <c r="H2028" i="14"/>
  <c r="H2029" i="14"/>
  <c r="H2030" i="14"/>
  <c r="H2031" i="14"/>
  <c r="H2032" i="14"/>
  <c r="H2033" i="14"/>
  <c r="H2034" i="14"/>
  <c r="H2035" i="14"/>
  <c r="H2036" i="14"/>
  <c r="H2037" i="14"/>
  <c r="H2038" i="14"/>
  <c r="H2039" i="14"/>
  <c r="H2040" i="14"/>
  <c r="H2041" i="14"/>
  <c r="H2042" i="14"/>
  <c r="H2044" i="14"/>
  <c r="H2045" i="14"/>
  <c r="H2046" i="14"/>
  <c r="H2047" i="14"/>
  <c r="H2048" i="14"/>
  <c r="H2050" i="14"/>
  <c r="H2051" i="14"/>
  <c r="H2052" i="14"/>
  <c r="H2053" i="14"/>
  <c r="H2054" i="14"/>
  <c r="H2055" i="14"/>
  <c r="H2056" i="14"/>
  <c r="H2057" i="14"/>
  <c r="H2058" i="14"/>
  <c r="H2059" i="14"/>
  <c r="H2060" i="14"/>
  <c r="H2061" i="14"/>
  <c r="H2062" i="14"/>
  <c r="H2063" i="14"/>
  <c r="H2064" i="14"/>
  <c r="H2065" i="14"/>
  <c r="H2066" i="14"/>
  <c r="H2068" i="14"/>
  <c r="H2069" i="14"/>
  <c r="H2070" i="14"/>
  <c r="H2071" i="14"/>
  <c r="H2072" i="14"/>
  <c r="H2074" i="14"/>
  <c r="H2075" i="14"/>
  <c r="H2076" i="14"/>
  <c r="H2077" i="14"/>
  <c r="H2078" i="14"/>
  <c r="H2079" i="14"/>
  <c r="H2080" i="14"/>
  <c r="H2081" i="14"/>
  <c r="H2082" i="14"/>
  <c r="H2083" i="14"/>
  <c r="H2084" i="14"/>
  <c r="H2085" i="14"/>
  <c r="H2086" i="14"/>
  <c r="H2087" i="14"/>
  <c r="H2088" i="14"/>
  <c r="H2089" i="14"/>
  <c r="H2090" i="14"/>
  <c r="H2092" i="14"/>
  <c r="H2093" i="14"/>
  <c r="H2094" i="14"/>
  <c r="H2095" i="14"/>
  <c r="H2096" i="14"/>
  <c r="H2098" i="14"/>
  <c r="H2099" i="14"/>
  <c r="H2100" i="14"/>
  <c r="H2101" i="14"/>
  <c r="H2102" i="14"/>
  <c r="H2103" i="14"/>
  <c r="H2104" i="14"/>
  <c r="H2105" i="14"/>
  <c r="H2106" i="14"/>
  <c r="H2107" i="14"/>
  <c r="H2108" i="14"/>
  <c r="H2109" i="14"/>
  <c r="H2110" i="14"/>
  <c r="H2111" i="14"/>
  <c r="H2112" i="14"/>
  <c r="H2113" i="14"/>
  <c r="H2114" i="14"/>
  <c r="H2116" i="14"/>
  <c r="H2117" i="14"/>
  <c r="H2118" i="14"/>
  <c r="H2119" i="14"/>
  <c r="H2120" i="14"/>
  <c r="H2122" i="14"/>
  <c r="H2123" i="14"/>
  <c r="H2124" i="14"/>
  <c r="H2125" i="14"/>
  <c r="H2126" i="14"/>
  <c r="H2127" i="14"/>
  <c r="H2128" i="14"/>
  <c r="H2129" i="14"/>
  <c r="H2130" i="14"/>
  <c r="H2131" i="14"/>
  <c r="H2132" i="14"/>
  <c r="H2133" i="14"/>
  <c r="H2134" i="14"/>
  <c r="H2135" i="14"/>
  <c r="H2136" i="14"/>
  <c r="H2137" i="14"/>
  <c r="H2138" i="14"/>
  <c r="H2140" i="14"/>
  <c r="H2141" i="14"/>
  <c r="H2142" i="14"/>
  <c r="H2143" i="14"/>
  <c r="H2144" i="14"/>
  <c r="H2146" i="14"/>
  <c r="H2147" i="14"/>
  <c r="H2148" i="14"/>
  <c r="H2149" i="14"/>
  <c r="H2150" i="14"/>
  <c r="H2151" i="14"/>
  <c r="H2152" i="14"/>
  <c r="H2153" i="14"/>
  <c r="H2154" i="14"/>
  <c r="H2155" i="14"/>
  <c r="H2156" i="14"/>
  <c r="H2157" i="14"/>
  <c r="H2158" i="14"/>
  <c r="H2159" i="14"/>
  <c r="H2160" i="14"/>
  <c r="H2161" i="14"/>
  <c r="H2162" i="14"/>
  <c r="H2164" i="14"/>
  <c r="H2165" i="14"/>
  <c r="H2166" i="14"/>
  <c r="H2167" i="14"/>
  <c r="H2168" i="14"/>
  <c r="H2170" i="14"/>
  <c r="H2171" i="14"/>
  <c r="H2172" i="14"/>
  <c r="H2173" i="14"/>
  <c r="H2174" i="14"/>
  <c r="H2175" i="14"/>
  <c r="H2176" i="14"/>
  <c r="H2177" i="14"/>
  <c r="H2178" i="14"/>
  <c r="H2179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85" i="14"/>
  <c r="C586" i="14"/>
  <c r="C587" i="14"/>
  <c r="C588" i="14"/>
  <c r="C589" i="14"/>
  <c r="C590" i="14"/>
  <c r="C591" i="14"/>
  <c r="C592" i="14"/>
  <c r="C593" i="14"/>
  <c r="C594" i="14"/>
  <c r="C595" i="14"/>
  <c r="C596" i="14"/>
  <c r="C597" i="14"/>
  <c r="C598" i="14"/>
  <c r="C599" i="14"/>
  <c r="C600" i="14"/>
  <c r="C601" i="14"/>
  <c r="C602" i="14"/>
  <c r="C603" i="14"/>
  <c r="C604" i="14"/>
  <c r="C605" i="14"/>
  <c r="C606" i="14"/>
  <c r="C607" i="14"/>
  <c r="C608" i="14"/>
  <c r="C609" i="14"/>
  <c r="C610" i="14"/>
  <c r="C611" i="14"/>
  <c r="C612" i="14"/>
  <c r="C613" i="14"/>
  <c r="C614" i="14"/>
  <c r="C615" i="14"/>
  <c r="C616" i="14"/>
  <c r="C617" i="14"/>
  <c r="C618" i="14"/>
  <c r="C619" i="14"/>
  <c r="C620" i="14"/>
  <c r="C621" i="14"/>
  <c r="C622" i="14"/>
  <c r="C623" i="14"/>
  <c r="C624" i="14"/>
  <c r="C625" i="14"/>
  <c r="C626" i="14"/>
  <c r="C627" i="14"/>
  <c r="C628" i="14"/>
  <c r="C629" i="14"/>
  <c r="C630" i="14"/>
  <c r="C631" i="14"/>
  <c r="C632" i="14"/>
  <c r="C633" i="14"/>
  <c r="C634" i="14"/>
  <c r="C635" i="14"/>
  <c r="C636" i="14"/>
  <c r="C637" i="14"/>
  <c r="C638" i="14"/>
  <c r="C639" i="14"/>
  <c r="C640" i="14"/>
  <c r="C641" i="14"/>
  <c r="C642" i="14"/>
  <c r="C643" i="14"/>
  <c r="C644" i="14"/>
  <c r="C645" i="14"/>
  <c r="C646" i="14"/>
  <c r="C647" i="14"/>
  <c r="C648" i="14"/>
  <c r="C649" i="14"/>
  <c r="C650" i="14"/>
  <c r="C651" i="14"/>
  <c r="C652" i="14"/>
  <c r="C653" i="14"/>
  <c r="C654" i="14"/>
  <c r="C655" i="14"/>
  <c r="C656" i="14"/>
  <c r="C657" i="14"/>
  <c r="C658" i="14"/>
  <c r="C659" i="14"/>
  <c r="C660" i="14"/>
  <c r="C661" i="14"/>
  <c r="C662" i="14"/>
  <c r="C663" i="14"/>
  <c r="C664" i="14"/>
  <c r="C665" i="14"/>
  <c r="C666" i="14"/>
  <c r="C667" i="14"/>
  <c r="C668" i="14"/>
  <c r="C669" i="14"/>
  <c r="C670" i="14"/>
  <c r="C671" i="14"/>
  <c r="C672" i="14"/>
  <c r="C673" i="14"/>
  <c r="C674" i="14"/>
  <c r="C675" i="14"/>
  <c r="C676" i="14"/>
  <c r="C677" i="14"/>
  <c r="C678" i="14"/>
  <c r="C679" i="14"/>
  <c r="C680" i="14"/>
  <c r="C681" i="14"/>
  <c r="C682" i="14"/>
  <c r="C683" i="14"/>
  <c r="C684" i="14"/>
  <c r="C685" i="14"/>
  <c r="C686" i="14"/>
  <c r="C687" i="14"/>
  <c r="C688" i="14"/>
  <c r="C689" i="14"/>
  <c r="C690" i="14"/>
  <c r="C691" i="14"/>
  <c r="C692" i="14"/>
  <c r="C693" i="14"/>
  <c r="C694" i="14"/>
  <c r="C695" i="14"/>
  <c r="C696" i="14"/>
  <c r="C697" i="14"/>
  <c r="C698" i="14"/>
  <c r="C699" i="14"/>
  <c r="C700" i="14"/>
  <c r="C701" i="14"/>
  <c r="C702" i="14"/>
  <c r="C703" i="14"/>
  <c r="C704" i="14"/>
  <c r="C705" i="14"/>
  <c r="C706" i="14"/>
  <c r="C707" i="14"/>
  <c r="C708" i="14"/>
  <c r="C709" i="14"/>
  <c r="C710" i="14"/>
  <c r="C711" i="14"/>
  <c r="C712" i="14"/>
  <c r="C713" i="14"/>
  <c r="C714" i="14"/>
  <c r="C715" i="14"/>
  <c r="C716" i="14"/>
  <c r="C717" i="14"/>
  <c r="C718" i="14"/>
  <c r="C719" i="14"/>
  <c r="C720" i="14"/>
  <c r="C721" i="14"/>
  <c r="C722" i="14"/>
  <c r="C723" i="14"/>
  <c r="C724" i="14"/>
  <c r="C725" i="14"/>
  <c r="C726" i="14"/>
  <c r="C727" i="14"/>
  <c r="C728" i="14"/>
  <c r="C729" i="14"/>
  <c r="C730" i="14"/>
  <c r="C731" i="14"/>
  <c r="C732" i="14"/>
  <c r="C733" i="14"/>
  <c r="C734" i="14"/>
  <c r="C735" i="14"/>
  <c r="C736" i="14"/>
  <c r="C737" i="14"/>
  <c r="C738" i="14"/>
  <c r="C739" i="14"/>
  <c r="C740" i="14"/>
  <c r="C741" i="14"/>
  <c r="C742" i="14"/>
  <c r="C74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C760" i="14"/>
  <c r="C761" i="14"/>
  <c r="C762" i="14"/>
  <c r="C763" i="14"/>
  <c r="C764" i="14"/>
  <c r="C765" i="14"/>
  <c r="C766" i="14"/>
  <c r="C767" i="14"/>
  <c r="C768" i="14"/>
  <c r="C769" i="14"/>
  <c r="C770" i="14"/>
  <c r="C771" i="14"/>
  <c r="C772" i="14"/>
  <c r="C773" i="14"/>
  <c r="C774" i="14"/>
  <c r="C775" i="14"/>
  <c r="C776" i="14"/>
  <c r="C777" i="14"/>
  <c r="C778" i="14"/>
  <c r="C779" i="14"/>
  <c r="C780" i="14"/>
  <c r="C781" i="14"/>
  <c r="C782" i="14"/>
  <c r="C783" i="14"/>
  <c r="C784" i="14"/>
  <c r="C785" i="14"/>
  <c r="C786" i="14"/>
  <c r="C787" i="14"/>
  <c r="C788" i="14"/>
  <c r="C789" i="14"/>
  <c r="C790" i="14"/>
  <c r="C791" i="14"/>
  <c r="C792" i="14"/>
  <c r="C793" i="14"/>
  <c r="C794" i="14"/>
  <c r="C795" i="14"/>
  <c r="C796" i="14"/>
  <c r="C797" i="14"/>
  <c r="C798" i="14"/>
  <c r="C799" i="14"/>
  <c r="C800" i="14"/>
  <c r="C801" i="14"/>
  <c r="C802" i="14"/>
  <c r="C803" i="14"/>
  <c r="C804" i="14"/>
  <c r="C805" i="14"/>
  <c r="C806" i="14"/>
  <c r="C807" i="14"/>
  <c r="C808" i="14"/>
  <c r="C809" i="14"/>
  <c r="C810" i="14"/>
  <c r="C811" i="14"/>
  <c r="C812" i="14"/>
  <c r="C813" i="14"/>
  <c r="C814" i="14"/>
  <c r="C815" i="14"/>
  <c r="C816" i="14"/>
  <c r="C817" i="14"/>
  <c r="C818" i="14"/>
  <c r="C819" i="14"/>
  <c r="C820" i="14"/>
  <c r="C821" i="14"/>
  <c r="C822" i="14"/>
  <c r="C823" i="14"/>
  <c r="C824" i="14"/>
  <c r="C825" i="14"/>
  <c r="C826" i="14"/>
  <c r="C827" i="14"/>
  <c r="C828" i="14"/>
  <c r="C829" i="14"/>
  <c r="C830" i="14"/>
  <c r="C831" i="14"/>
  <c r="C832" i="14"/>
  <c r="C833" i="14"/>
  <c r="C834" i="14"/>
  <c r="C835" i="14"/>
  <c r="C836" i="14"/>
  <c r="C837" i="14"/>
  <c r="C838" i="14"/>
  <c r="C839" i="14"/>
  <c r="C840" i="14"/>
  <c r="C841" i="14"/>
  <c r="C842" i="14"/>
  <c r="C843" i="14"/>
  <c r="C844" i="14"/>
  <c r="C845" i="14"/>
  <c r="C846" i="14"/>
  <c r="C847" i="14"/>
  <c r="C848" i="14"/>
  <c r="C849" i="14"/>
  <c r="C850" i="14"/>
  <c r="C851" i="14"/>
  <c r="C852" i="14"/>
  <c r="C853" i="14"/>
  <c r="C854" i="14"/>
  <c r="C855" i="14"/>
  <c r="C856" i="14"/>
  <c r="C857" i="14"/>
  <c r="C858" i="14"/>
  <c r="C859" i="14"/>
  <c r="C860" i="14"/>
  <c r="C861" i="14"/>
  <c r="C862" i="14"/>
  <c r="C863" i="14"/>
  <c r="C864" i="14"/>
  <c r="C865" i="14"/>
  <c r="C866" i="14"/>
  <c r="C867" i="14"/>
  <c r="C868" i="14"/>
  <c r="C869" i="14"/>
  <c r="C870" i="14"/>
  <c r="C871" i="14"/>
  <c r="C872" i="14"/>
  <c r="C873" i="14"/>
  <c r="C874" i="14"/>
  <c r="C875" i="14"/>
  <c r="C876" i="14"/>
  <c r="C877" i="14"/>
  <c r="C878" i="14"/>
  <c r="C879" i="14"/>
  <c r="C880" i="14"/>
  <c r="C881" i="14"/>
  <c r="C882" i="14"/>
  <c r="C883" i="14"/>
  <c r="C884" i="14"/>
  <c r="C885" i="14"/>
  <c r="C886" i="14"/>
  <c r="C887" i="14"/>
  <c r="C888" i="14"/>
  <c r="C889" i="14"/>
  <c r="C890" i="14"/>
  <c r="C891" i="14"/>
  <c r="C892" i="14"/>
  <c r="C893" i="14"/>
  <c r="C894" i="14"/>
  <c r="C895" i="14"/>
  <c r="C896" i="14"/>
  <c r="C897" i="14"/>
  <c r="C898" i="14"/>
  <c r="C899" i="14"/>
  <c r="C900" i="14"/>
  <c r="C901" i="14"/>
  <c r="C902" i="14"/>
  <c r="C903" i="14"/>
  <c r="C904" i="14"/>
  <c r="C905" i="14"/>
  <c r="C906" i="14"/>
  <c r="C907" i="14"/>
  <c r="C908" i="14"/>
  <c r="C909" i="14"/>
  <c r="C910" i="14"/>
  <c r="C911" i="14"/>
  <c r="C912" i="14"/>
  <c r="C913" i="14"/>
  <c r="C914" i="14"/>
  <c r="C915" i="14"/>
  <c r="C916" i="14"/>
  <c r="C917" i="14"/>
  <c r="C918" i="14"/>
  <c r="C919" i="14"/>
  <c r="C920" i="14"/>
  <c r="C921" i="14"/>
  <c r="C922" i="14"/>
  <c r="C923" i="14"/>
  <c r="C924" i="14"/>
  <c r="C925" i="14"/>
  <c r="C926" i="14"/>
  <c r="C927" i="14"/>
  <c r="C928" i="14"/>
  <c r="C929" i="14"/>
  <c r="C930" i="14"/>
  <c r="C931" i="14"/>
  <c r="C932" i="14"/>
  <c r="C933" i="14"/>
  <c r="C934" i="14"/>
  <c r="C935" i="14"/>
  <c r="C936" i="14"/>
  <c r="C937" i="14"/>
  <c r="C938" i="14"/>
  <c r="C939" i="14"/>
  <c r="C940" i="14"/>
  <c r="C941" i="14"/>
  <c r="C942" i="14"/>
  <c r="C943" i="14"/>
  <c r="C944" i="14"/>
  <c r="C945" i="14"/>
  <c r="C946" i="14"/>
  <c r="C947" i="14"/>
  <c r="C948" i="14"/>
  <c r="C949" i="14"/>
  <c r="C950" i="14"/>
  <c r="C951" i="14"/>
  <c r="C952" i="14"/>
  <c r="C953" i="14"/>
  <c r="C954" i="14"/>
  <c r="C955" i="14"/>
  <c r="C956" i="14"/>
  <c r="C957" i="14"/>
  <c r="C958" i="14"/>
  <c r="C959" i="14"/>
  <c r="C960" i="14"/>
  <c r="C961" i="14"/>
  <c r="C962" i="14"/>
  <c r="C963" i="14"/>
  <c r="C964" i="14"/>
  <c r="C965" i="14"/>
  <c r="C966" i="14"/>
  <c r="C967" i="14"/>
  <c r="C968" i="14"/>
  <c r="C969" i="14"/>
  <c r="C970" i="14"/>
  <c r="C971" i="14"/>
  <c r="C972" i="14"/>
  <c r="C973" i="14"/>
  <c r="C974" i="14"/>
  <c r="C975" i="14"/>
  <c r="C976" i="14"/>
  <c r="C977" i="14"/>
  <c r="C978" i="14"/>
  <c r="C979" i="14"/>
  <c r="C980" i="14"/>
  <c r="C981" i="14"/>
  <c r="C982" i="14"/>
  <c r="C983" i="14"/>
  <c r="C984" i="14"/>
  <c r="C985" i="14"/>
  <c r="C986" i="14"/>
  <c r="C987" i="14"/>
  <c r="C988" i="14"/>
  <c r="C989" i="14"/>
  <c r="C990" i="14"/>
  <c r="C991" i="14"/>
  <c r="C992" i="14"/>
  <c r="C993" i="14"/>
  <c r="C994" i="14"/>
  <c r="C995" i="14"/>
  <c r="C996" i="14"/>
  <c r="C997" i="14"/>
  <c r="C998" i="14"/>
  <c r="C999" i="14"/>
  <c r="C1000" i="14"/>
  <c r="C1001" i="14"/>
  <c r="C1002" i="14"/>
  <c r="C1003" i="14"/>
  <c r="C1004" i="14"/>
  <c r="C1005" i="14"/>
  <c r="C1006" i="14"/>
  <c r="C1007" i="14"/>
  <c r="C1008" i="14"/>
  <c r="C1009" i="14"/>
  <c r="C1010" i="14"/>
  <c r="C1011" i="14"/>
  <c r="C1012" i="14"/>
  <c r="C1013" i="14"/>
  <c r="C1014" i="14"/>
  <c r="C1015" i="14"/>
  <c r="C1016" i="14"/>
  <c r="C1017" i="14"/>
  <c r="C1018" i="14"/>
  <c r="C1019" i="14"/>
  <c r="C1020" i="14"/>
  <c r="C1021" i="14"/>
  <c r="C1022" i="14"/>
  <c r="C1023" i="14"/>
  <c r="C1024" i="14"/>
  <c r="C1025" i="14"/>
  <c r="C1026" i="14"/>
  <c r="C1027" i="14"/>
  <c r="C1028" i="14"/>
  <c r="C1029" i="14"/>
  <c r="C1030" i="14"/>
  <c r="C1031" i="14"/>
  <c r="C1032" i="14"/>
  <c r="C1033" i="14"/>
  <c r="C1034" i="14"/>
  <c r="C1035" i="14"/>
  <c r="C1036" i="14"/>
  <c r="C1037" i="14"/>
  <c r="C1038" i="14"/>
  <c r="C1039" i="14"/>
  <c r="C1040" i="14"/>
  <c r="C1041" i="14"/>
  <c r="C1042" i="14"/>
  <c r="C1043" i="14"/>
  <c r="C1044" i="14"/>
  <c r="C1045" i="14"/>
  <c r="C1046" i="14"/>
  <c r="C1047" i="14"/>
  <c r="C1048" i="14"/>
  <c r="C1049" i="14"/>
  <c r="C1050" i="14"/>
  <c r="C1051" i="14"/>
  <c r="C1052" i="14"/>
  <c r="C1053" i="14"/>
  <c r="C1054" i="14"/>
  <c r="C1055" i="14"/>
  <c r="C1056" i="14"/>
  <c r="C1057" i="14"/>
  <c r="C1058" i="14"/>
  <c r="C1059" i="14"/>
  <c r="C1060" i="14"/>
  <c r="C1061" i="14"/>
  <c r="C1062" i="14"/>
  <c r="C1063" i="14"/>
  <c r="C1064" i="14"/>
  <c r="C1065" i="14"/>
  <c r="C1066" i="14"/>
  <c r="C1067" i="14"/>
  <c r="C1068" i="14"/>
  <c r="C1069" i="14"/>
  <c r="C1070" i="14"/>
  <c r="C1071" i="14"/>
  <c r="C1072" i="14"/>
  <c r="C1073" i="14"/>
  <c r="C1074" i="14"/>
  <c r="C1075" i="14"/>
  <c r="C1076" i="14"/>
  <c r="C1077" i="14"/>
  <c r="C1078" i="14"/>
  <c r="C1079" i="14"/>
  <c r="C1080" i="14"/>
  <c r="C1081" i="14"/>
  <c r="C1082" i="14"/>
  <c r="C1083" i="14"/>
  <c r="C1084" i="14"/>
  <c r="C1085" i="14"/>
  <c r="C1086" i="14"/>
  <c r="C1087" i="14"/>
  <c r="C1088" i="14"/>
  <c r="C1089" i="14"/>
  <c r="C1090" i="14"/>
  <c r="C1091" i="14"/>
  <c r="C1092" i="14"/>
  <c r="C1093" i="14"/>
  <c r="C1094" i="14"/>
  <c r="C1095" i="14"/>
  <c r="C1096" i="14"/>
  <c r="C1097" i="14"/>
  <c r="C1098" i="14"/>
  <c r="C1099" i="14"/>
  <c r="C1100" i="14"/>
  <c r="C1101" i="14"/>
  <c r="C1102" i="14"/>
  <c r="C1103" i="14"/>
  <c r="C1104" i="14"/>
  <c r="C1105" i="14"/>
  <c r="C1106" i="14"/>
  <c r="C1107" i="14"/>
  <c r="C1108" i="14"/>
  <c r="C1109" i="14"/>
  <c r="C1110" i="14"/>
  <c r="C1111" i="14"/>
  <c r="C1112" i="14"/>
  <c r="C1113" i="14"/>
  <c r="C1114" i="14"/>
  <c r="C1115" i="14"/>
  <c r="C1116" i="14"/>
  <c r="C1117" i="14"/>
  <c r="C1118" i="14"/>
  <c r="C1119" i="14"/>
  <c r="C1120" i="14"/>
  <c r="C1121" i="14"/>
  <c r="C1122" i="14"/>
  <c r="C1123" i="14"/>
  <c r="C1124" i="14"/>
  <c r="C1125" i="14"/>
  <c r="C1126" i="14"/>
  <c r="C1127" i="14"/>
  <c r="C1128" i="14"/>
  <c r="C1129" i="14"/>
  <c r="C1130" i="14"/>
  <c r="C1131" i="14"/>
  <c r="C1132" i="14"/>
  <c r="C1133" i="14"/>
  <c r="C1134" i="14"/>
  <c r="C1135" i="14"/>
  <c r="C1136" i="14"/>
  <c r="C1137" i="14"/>
  <c r="C1138" i="14"/>
  <c r="C1139" i="14"/>
  <c r="C1140" i="14"/>
  <c r="C1141" i="14"/>
  <c r="C1142" i="14"/>
  <c r="C1143" i="14"/>
  <c r="C1144" i="14"/>
  <c r="C1145" i="14"/>
  <c r="C1146" i="14"/>
  <c r="C1147" i="14"/>
  <c r="C1148" i="14"/>
  <c r="C1149" i="14"/>
  <c r="C1150" i="14"/>
  <c r="C1151" i="14"/>
  <c r="C1152" i="14"/>
  <c r="C1153" i="14"/>
  <c r="C1154" i="14"/>
  <c r="C1155" i="14"/>
  <c r="C1156" i="14"/>
  <c r="C1157" i="14"/>
  <c r="C1158" i="14"/>
  <c r="C1159" i="14"/>
  <c r="C1160" i="14"/>
  <c r="C1161" i="14"/>
  <c r="C1162" i="14"/>
  <c r="C1163" i="14"/>
  <c r="C1164" i="14"/>
  <c r="C1165" i="14"/>
  <c r="C1166" i="14"/>
  <c r="C1167" i="14"/>
  <c r="C1168" i="14"/>
  <c r="C1169" i="14"/>
  <c r="C1170" i="14"/>
  <c r="C1171" i="14"/>
  <c r="C1172" i="14"/>
  <c r="C1173" i="14"/>
  <c r="C1174" i="14"/>
  <c r="C1175" i="14"/>
  <c r="C1176" i="14"/>
  <c r="C1177" i="14"/>
  <c r="C1178" i="14"/>
  <c r="C1179" i="14"/>
  <c r="C1180" i="14"/>
  <c r="C1181" i="14"/>
  <c r="C1182" i="14"/>
  <c r="C1183" i="14"/>
  <c r="C1184" i="14"/>
  <c r="C1185" i="14"/>
  <c r="C1186" i="14"/>
  <c r="C1187" i="14"/>
  <c r="C1188" i="14"/>
  <c r="C1189" i="14"/>
  <c r="C1190" i="14"/>
  <c r="C1191" i="14"/>
  <c r="C1192" i="14"/>
  <c r="C1193" i="14"/>
  <c r="C1194" i="14"/>
  <c r="C1195" i="14"/>
  <c r="C1196" i="14"/>
  <c r="C1197" i="14"/>
  <c r="C1198" i="14"/>
  <c r="C1199" i="14"/>
  <c r="C1200" i="14"/>
  <c r="C1201" i="14"/>
  <c r="C1202" i="14"/>
  <c r="C1203" i="14"/>
  <c r="C1204" i="14"/>
  <c r="C1205" i="14"/>
  <c r="C1206" i="14"/>
  <c r="C1207" i="14"/>
  <c r="C1208" i="14"/>
  <c r="C1209" i="14"/>
  <c r="C1210" i="14"/>
  <c r="C1211" i="14"/>
  <c r="C1212" i="14"/>
  <c r="C1213" i="14"/>
  <c r="C1214" i="14"/>
  <c r="C1215" i="14"/>
  <c r="C1216" i="14"/>
  <c r="C1217" i="14"/>
  <c r="C1218" i="14"/>
  <c r="C1219" i="14"/>
  <c r="C1220" i="14"/>
  <c r="C1221" i="14"/>
  <c r="C1222" i="14"/>
  <c r="C1223" i="14"/>
  <c r="C1224" i="14"/>
  <c r="C1225" i="14"/>
  <c r="C1226" i="14"/>
  <c r="C1227" i="14"/>
  <c r="C1228" i="14"/>
  <c r="C1229" i="14"/>
  <c r="C1230" i="14"/>
  <c r="C1231" i="14"/>
  <c r="C1232" i="14"/>
  <c r="C1233" i="14"/>
  <c r="C1234" i="14"/>
  <c r="C1235" i="14"/>
  <c r="C1236" i="14"/>
  <c r="C1237" i="14"/>
  <c r="C1238" i="14"/>
  <c r="C1239" i="14"/>
  <c r="C1240" i="14"/>
  <c r="C1241" i="14"/>
  <c r="C1242" i="14"/>
  <c r="C1243" i="14"/>
  <c r="C1244" i="14"/>
  <c r="C1245" i="14"/>
  <c r="C1246" i="14"/>
  <c r="C1247" i="14"/>
  <c r="C1248" i="14"/>
  <c r="C1249" i="14"/>
  <c r="C1250" i="14"/>
  <c r="C1251" i="14"/>
  <c r="C1252" i="14"/>
  <c r="C1253" i="14"/>
  <c r="C1254" i="14"/>
  <c r="C1255" i="14"/>
  <c r="C1256" i="14"/>
  <c r="C1257" i="14"/>
  <c r="C1258" i="14"/>
  <c r="C1259" i="14"/>
  <c r="C1260" i="14"/>
  <c r="C1261" i="14"/>
  <c r="C1262" i="14"/>
  <c r="C1263" i="14"/>
  <c r="C1264" i="14"/>
  <c r="C1265" i="14"/>
  <c r="C1266" i="14"/>
  <c r="C1267" i="14"/>
  <c r="C1268" i="14"/>
  <c r="C1269" i="14"/>
  <c r="C1270" i="14"/>
  <c r="C1271" i="14"/>
  <c r="C1272" i="14"/>
  <c r="C1273" i="14"/>
  <c r="C1274" i="14"/>
  <c r="C1275" i="14"/>
  <c r="C1276" i="14"/>
  <c r="C1277" i="14"/>
  <c r="C1278" i="14"/>
  <c r="C1279" i="14"/>
  <c r="C1280" i="14"/>
  <c r="C1281" i="14"/>
  <c r="C1282" i="14"/>
  <c r="C1283" i="14"/>
  <c r="C1284" i="14"/>
  <c r="C1285" i="14"/>
  <c r="C1286" i="14"/>
  <c r="C1287" i="14"/>
  <c r="C1288" i="14"/>
  <c r="C1289" i="14"/>
  <c r="C1290" i="14"/>
  <c r="C1291" i="14"/>
  <c r="C1292" i="14"/>
  <c r="C1293" i="14"/>
  <c r="C1294" i="14"/>
  <c r="C1295" i="14"/>
  <c r="C1296" i="14"/>
  <c r="C1297" i="14"/>
  <c r="C1298" i="14"/>
  <c r="C1299" i="14"/>
  <c r="C1300" i="14"/>
  <c r="C1301" i="14"/>
  <c r="C1302" i="14"/>
  <c r="C1303" i="14"/>
  <c r="C1304" i="14"/>
  <c r="C1305" i="14"/>
  <c r="C1306" i="14"/>
  <c r="C1307" i="14"/>
  <c r="C1308" i="14"/>
  <c r="C1309" i="14"/>
  <c r="C1310" i="14"/>
  <c r="C1311" i="14"/>
  <c r="C1312" i="14"/>
  <c r="C1313" i="14"/>
  <c r="C1314" i="14"/>
  <c r="C1315" i="14"/>
  <c r="C1316" i="14"/>
  <c r="C1317" i="14"/>
  <c r="C1318" i="14"/>
  <c r="C1319" i="14"/>
  <c r="C1320" i="14"/>
  <c r="C1321" i="14"/>
  <c r="C1322" i="14"/>
  <c r="C1323" i="14"/>
  <c r="C1324" i="14"/>
  <c r="C1325" i="14"/>
  <c r="C1326" i="14"/>
  <c r="C1327" i="14"/>
  <c r="C1328" i="14"/>
  <c r="C1329" i="14"/>
  <c r="C1330" i="14"/>
  <c r="C1331" i="14"/>
  <c r="C1332" i="14"/>
  <c r="C1333" i="14"/>
  <c r="C1334" i="14"/>
  <c r="C1335" i="14"/>
  <c r="C1336" i="14"/>
  <c r="C1337" i="14"/>
  <c r="C1338" i="14"/>
  <c r="C1339" i="14"/>
  <c r="C1340" i="14"/>
  <c r="C1341" i="14"/>
  <c r="C1342" i="14"/>
  <c r="C1343" i="14"/>
  <c r="C1344" i="14"/>
  <c r="C1345" i="14"/>
  <c r="C1346" i="14"/>
  <c r="C1347" i="14"/>
  <c r="C1348" i="14"/>
  <c r="C1349" i="14"/>
  <c r="C1350" i="14"/>
  <c r="C1351" i="14"/>
  <c r="C1352" i="14"/>
  <c r="C1353" i="14"/>
  <c r="C1354" i="14"/>
  <c r="C1355" i="14"/>
  <c r="C1356" i="14"/>
  <c r="C1357" i="14"/>
  <c r="C1358" i="14"/>
  <c r="C1359" i="14"/>
  <c r="C1360" i="14"/>
  <c r="C1361" i="14"/>
  <c r="C1362" i="14"/>
  <c r="C1363" i="14"/>
  <c r="C1364" i="14"/>
  <c r="C1365" i="14"/>
  <c r="C1366" i="14"/>
  <c r="C1367" i="14"/>
  <c r="C1368" i="14"/>
  <c r="C1369" i="14"/>
  <c r="C1370" i="14"/>
  <c r="C1371" i="14"/>
  <c r="C1372" i="14"/>
  <c r="C1373" i="14"/>
  <c r="C1374" i="14"/>
  <c r="C1375" i="14"/>
  <c r="C1376" i="14"/>
  <c r="C1377" i="14"/>
  <c r="C1378" i="14"/>
  <c r="C1379" i="14"/>
  <c r="C1380" i="14"/>
  <c r="C1381" i="14"/>
  <c r="C1382" i="14"/>
  <c r="C1383" i="14"/>
  <c r="C1384" i="14"/>
  <c r="C1385" i="14"/>
  <c r="C1386" i="14"/>
  <c r="C1387" i="14"/>
  <c r="C1388" i="14"/>
  <c r="C1389" i="14"/>
  <c r="C1390" i="14"/>
  <c r="C1391" i="14"/>
  <c r="C1392" i="14"/>
  <c r="C1393" i="14"/>
  <c r="C1394" i="14"/>
  <c r="C1395" i="14"/>
  <c r="C1396" i="14"/>
  <c r="C1397" i="14"/>
  <c r="C1398" i="14"/>
  <c r="C1399" i="14"/>
  <c r="C1400" i="14"/>
  <c r="C1401" i="14"/>
  <c r="C1402" i="14"/>
  <c r="C1403" i="14"/>
  <c r="C1404" i="14"/>
  <c r="C1405" i="14"/>
  <c r="C1406" i="14"/>
  <c r="C1407" i="14"/>
  <c r="C1408" i="14"/>
  <c r="C1409" i="14"/>
  <c r="C1410" i="14"/>
  <c r="C1411" i="14"/>
  <c r="C1412" i="14"/>
  <c r="C1413" i="14"/>
  <c r="C1414" i="14"/>
  <c r="C1415" i="14"/>
  <c r="C1416" i="14"/>
  <c r="C1417" i="14"/>
  <c r="C1418" i="14"/>
  <c r="C1419" i="14"/>
  <c r="C1420" i="14"/>
  <c r="C1421" i="14"/>
  <c r="C1422" i="14"/>
  <c r="C1423" i="14"/>
  <c r="C1424" i="14"/>
  <c r="C1425" i="14"/>
  <c r="C1426" i="14"/>
  <c r="C1427" i="14"/>
  <c r="C1428" i="14"/>
  <c r="C1429" i="14"/>
  <c r="C1430" i="14"/>
  <c r="C1431" i="14"/>
  <c r="C1432" i="14"/>
  <c r="C1433" i="14"/>
  <c r="C1434" i="14"/>
  <c r="C1435" i="14"/>
  <c r="C1436" i="14"/>
  <c r="C1437" i="14"/>
  <c r="C1438" i="14"/>
  <c r="C1439" i="14"/>
  <c r="C1440" i="14"/>
  <c r="C1441" i="14"/>
  <c r="C1442" i="14"/>
  <c r="C1443" i="14"/>
  <c r="C1444" i="14"/>
  <c r="C1445" i="14"/>
  <c r="C1446" i="14"/>
  <c r="C1447" i="14"/>
  <c r="C1448" i="14"/>
  <c r="C1449" i="14"/>
  <c r="C1450" i="14"/>
  <c r="C1451" i="14"/>
  <c r="C1452" i="14"/>
  <c r="C1453" i="14"/>
  <c r="C1454" i="14"/>
  <c r="C1455" i="14"/>
  <c r="C1456" i="14"/>
  <c r="C1457" i="14"/>
  <c r="C1458" i="14"/>
  <c r="C1459" i="14"/>
  <c r="C1460" i="14"/>
  <c r="C1461" i="14"/>
  <c r="C1462" i="14"/>
  <c r="C1463" i="14"/>
  <c r="C1464" i="14"/>
  <c r="C1465" i="14"/>
  <c r="C1466" i="14"/>
  <c r="C1467" i="14"/>
  <c r="C1468" i="14"/>
  <c r="C1469" i="14"/>
  <c r="C1470" i="14"/>
  <c r="C1471" i="14"/>
  <c r="C1472" i="14"/>
  <c r="C1473" i="14"/>
  <c r="C1474" i="14"/>
  <c r="C1475" i="14"/>
  <c r="C1476" i="14"/>
  <c r="C1477" i="14"/>
  <c r="C1478" i="14"/>
  <c r="C1479" i="14"/>
  <c r="C1480" i="14"/>
  <c r="C1481" i="14"/>
  <c r="C1482" i="14"/>
  <c r="C1483" i="14"/>
  <c r="C1484" i="14"/>
  <c r="C1485" i="14"/>
  <c r="C1486" i="14"/>
  <c r="C1487" i="14"/>
  <c r="C1488" i="14"/>
  <c r="C1489" i="14"/>
  <c r="C1490" i="14"/>
  <c r="C1491" i="14"/>
  <c r="C1492" i="14"/>
  <c r="C1493" i="14"/>
  <c r="C1494" i="14"/>
  <c r="C1495" i="14"/>
  <c r="C1496" i="14"/>
  <c r="C1497" i="14"/>
  <c r="C1498" i="14"/>
  <c r="C1499" i="14"/>
  <c r="C1500" i="14"/>
  <c r="C1501" i="14"/>
  <c r="C1502" i="14"/>
  <c r="C1503" i="14"/>
  <c r="C1504" i="14"/>
  <c r="C1505" i="14"/>
  <c r="C1506" i="14"/>
  <c r="C1507" i="14"/>
  <c r="C1508" i="14"/>
  <c r="C1509" i="14"/>
  <c r="C1510" i="14"/>
  <c r="C1511" i="14"/>
  <c r="C1512" i="14"/>
  <c r="C1513" i="14"/>
  <c r="C1514" i="14"/>
  <c r="C1515" i="14"/>
  <c r="C1516" i="14"/>
  <c r="C1517" i="14"/>
  <c r="C1518" i="14"/>
  <c r="C1519" i="14"/>
  <c r="C1520" i="14"/>
  <c r="C1521" i="14"/>
  <c r="C1522" i="14"/>
  <c r="C1523" i="14"/>
  <c r="C1524" i="14"/>
  <c r="C1525" i="14"/>
  <c r="C1526" i="14"/>
  <c r="C1527" i="14"/>
  <c r="C1528" i="14"/>
  <c r="C1529" i="14"/>
  <c r="C1530" i="14"/>
  <c r="C1531" i="14"/>
  <c r="C1532" i="14"/>
  <c r="C1533" i="14"/>
  <c r="C1534" i="14"/>
  <c r="C1535" i="14"/>
  <c r="C1536" i="14"/>
  <c r="C1537" i="14"/>
  <c r="C1538" i="14"/>
  <c r="C1539" i="14"/>
  <c r="C1540" i="14"/>
  <c r="C1541" i="14"/>
  <c r="C1542" i="14"/>
  <c r="C1543" i="14"/>
  <c r="C1544" i="14"/>
  <c r="C1545" i="14"/>
  <c r="C1546" i="14"/>
  <c r="C1547" i="14"/>
  <c r="C1548" i="14"/>
  <c r="C1549" i="14"/>
  <c r="C1550" i="14"/>
  <c r="C1551" i="14"/>
  <c r="C1552" i="14"/>
  <c r="C1553" i="14"/>
  <c r="C1554" i="14"/>
  <c r="C1555" i="14"/>
  <c r="C1556" i="14"/>
  <c r="C1557" i="14"/>
  <c r="C1558" i="14"/>
  <c r="C1559" i="14"/>
  <c r="C1560" i="14"/>
  <c r="C1561" i="14"/>
  <c r="C1562" i="14"/>
  <c r="C1563" i="14"/>
  <c r="C1564" i="14"/>
  <c r="C1565" i="14"/>
  <c r="C1566" i="14"/>
  <c r="C1567" i="14"/>
  <c r="C1568" i="14"/>
  <c r="C1569" i="14"/>
  <c r="C1570" i="14"/>
  <c r="C1571" i="14"/>
  <c r="C1572" i="14"/>
  <c r="C1573" i="14"/>
  <c r="C1574" i="14"/>
  <c r="C1575" i="14"/>
  <c r="C1576" i="14"/>
  <c r="C1577" i="14"/>
  <c r="C1578" i="14"/>
  <c r="C1579" i="14"/>
  <c r="C1580" i="14"/>
  <c r="C1581" i="14"/>
  <c r="C1582" i="14"/>
  <c r="C1583" i="14"/>
  <c r="C1584" i="14"/>
  <c r="C1585" i="14"/>
  <c r="C1586" i="14"/>
  <c r="C1587" i="14"/>
  <c r="C1588" i="14"/>
  <c r="C1589" i="14"/>
  <c r="C1590" i="14"/>
  <c r="C1591" i="14"/>
  <c r="C1592" i="14"/>
  <c r="C1593" i="14"/>
  <c r="C1594" i="14"/>
  <c r="C1595" i="14"/>
  <c r="C1596" i="14"/>
  <c r="C1597" i="14"/>
  <c r="C1598" i="14"/>
  <c r="C1599" i="14"/>
  <c r="C1600" i="14"/>
  <c r="C1601" i="14"/>
  <c r="C1602" i="14"/>
  <c r="C1603" i="14"/>
  <c r="C1604" i="14"/>
  <c r="C1605" i="14"/>
  <c r="C1606" i="14"/>
  <c r="C1607" i="14"/>
  <c r="C1608" i="14"/>
  <c r="C1609" i="14"/>
  <c r="C1610" i="14"/>
  <c r="C1611" i="14"/>
  <c r="C1612" i="14"/>
  <c r="C1613" i="14"/>
  <c r="C1614" i="14"/>
  <c r="C1615" i="14"/>
  <c r="C1616" i="14"/>
  <c r="C1617" i="14"/>
  <c r="C1618" i="14"/>
  <c r="C1619" i="14"/>
  <c r="C1620" i="14"/>
  <c r="C1621" i="14"/>
  <c r="C1622" i="14"/>
  <c r="C1623" i="14"/>
  <c r="C1624" i="14"/>
  <c r="C1625" i="14"/>
  <c r="C1626" i="14"/>
  <c r="C1627" i="14"/>
  <c r="C1628" i="14"/>
  <c r="C1629" i="14"/>
  <c r="C1630" i="14"/>
  <c r="C1631" i="14"/>
  <c r="C1632" i="14"/>
  <c r="C1633" i="14"/>
  <c r="C1634" i="14"/>
  <c r="C1635" i="14"/>
  <c r="C1636" i="14"/>
  <c r="C1637" i="14"/>
  <c r="C1638" i="14"/>
  <c r="C1639" i="14"/>
  <c r="C1640" i="14"/>
  <c r="C1641" i="14"/>
  <c r="C1642" i="14"/>
  <c r="C1643" i="14"/>
  <c r="C1644" i="14"/>
  <c r="C1645" i="14"/>
  <c r="C1646" i="14"/>
  <c r="C1647" i="14"/>
  <c r="C1648" i="14"/>
  <c r="C1649" i="14"/>
  <c r="C1650" i="14"/>
  <c r="C1651" i="14"/>
  <c r="C1652" i="14"/>
  <c r="C1653" i="14"/>
  <c r="C1654" i="14"/>
  <c r="C1655" i="14"/>
  <c r="C1656" i="14"/>
  <c r="C1657" i="14"/>
  <c r="C1658" i="14"/>
  <c r="C1659" i="14"/>
  <c r="C1660" i="14"/>
  <c r="C1661" i="14"/>
  <c r="C1662" i="14"/>
  <c r="C1663" i="14"/>
  <c r="C1664" i="14"/>
  <c r="C1665" i="14"/>
  <c r="C1666" i="14"/>
  <c r="C1667" i="14"/>
  <c r="C1668" i="14"/>
  <c r="C1669" i="14"/>
  <c r="C1670" i="14"/>
  <c r="C1671" i="14"/>
  <c r="C1672" i="14"/>
  <c r="C1673" i="14"/>
  <c r="C1674" i="14"/>
  <c r="C1675" i="14"/>
  <c r="C1676" i="14"/>
  <c r="C1677" i="14"/>
  <c r="C1678" i="14"/>
  <c r="C1679" i="14"/>
  <c r="C1680" i="14"/>
  <c r="C1681" i="14"/>
  <c r="C1682" i="14"/>
  <c r="C1683" i="14"/>
  <c r="C1684" i="14"/>
  <c r="C1685" i="14"/>
  <c r="C1686" i="14"/>
  <c r="C1687" i="14"/>
  <c r="C1688" i="14"/>
  <c r="C1689" i="14"/>
  <c r="C1690" i="14"/>
  <c r="C1691" i="14"/>
  <c r="C1692" i="14"/>
  <c r="C1693" i="14"/>
  <c r="C1694" i="14"/>
  <c r="C1695" i="14"/>
  <c r="C1696" i="14"/>
  <c r="C1697" i="14"/>
  <c r="C1698" i="14"/>
  <c r="C1699" i="14"/>
  <c r="C1700" i="14"/>
  <c r="C1701" i="14"/>
  <c r="C1702" i="14"/>
  <c r="C1703" i="14"/>
  <c r="C1704" i="14"/>
  <c r="C1705" i="14"/>
  <c r="C1706" i="14"/>
  <c r="C1707" i="14"/>
  <c r="C1708" i="14"/>
  <c r="C1709" i="14"/>
  <c r="C1710" i="14"/>
  <c r="C1711" i="14"/>
  <c r="C1712" i="14"/>
  <c r="C1713" i="14"/>
  <c r="C1714" i="14"/>
  <c r="C1715" i="14"/>
  <c r="C1716" i="14"/>
  <c r="C1717" i="14"/>
  <c r="C1718" i="14"/>
  <c r="C1719" i="14"/>
  <c r="C1720" i="14"/>
  <c r="C1721" i="14"/>
  <c r="C1722" i="14"/>
  <c r="C1723" i="14"/>
  <c r="C1724" i="14"/>
  <c r="C1725" i="14"/>
  <c r="C1726" i="14"/>
  <c r="C1727" i="14"/>
  <c r="C1728" i="14"/>
  <c r="C1729" i="14"/>
  <c r="C1730" i="14"/>
  <c r="C1731" i="14"/>
  <c r="C1732" i="14"/>
  <c r="C1733" i="14"/>
  <c r="C1734" i="14"/>
  <c r="C1735" i="14"/>
  <c r="C1736" i="14"/>
  <c r="C1737" i="14"/>
  <c r="C1738" i="14"/>
  <c r="C1739" i="14"/>
  <c r="C1740" i="14"/>
  <c r="C1741" i="14"/>
  <c r="C1742" i="14"/>
  <c r="C1743" i="14"/>
  <c r="C1744" i="14"/>
  <c r="C1745" i="14"/>
  <c r="C1746" i="14"/>
  <c r="C1747" i="14"/>
  <c r="C1748" i="14"/>
  <c r="C1749" i="14"/>
  <c r="C1750" i="14"/>
  <c r="C1751" i="14"/>
  <c r="C1752" i="14"/>
  <c r="C1753" i="14"/>
  <c r="C1754" i="14"/>
  <c r="C1755" i="14"/>
  <c r="C1756" i="14"/>
  <c r="C1757" i="14"/>
  <c r="C1758" i="14"/>
  <c r="C1759" i="14"/>
  <c r="C1760" i="14"/>
  <c r="C1761" i="14"/>
  <c r="C1762" i="14"/>
  <c r="C1763" i="14"/>
  <c r="C1764" i="14"/>
  <c r="C1765" i="14"/>
  <c r="C1766" i="14"/>
  <c r="C1767" i="14"/>
  <c r="C1768" i="14"/>
  <c r="C1769" i="14"/>
  <c r="C1770" i="14"/>
  <c r="C1771" i="14"/>
  <c r="C1772" i="14"/>
  <c r="C1773" i="14"/>
  <c r="C1774" i="14"/>
  <c r="C1775" i="14"/>
  <c r="C1776" i="14"/>
  <c r="C1777" i="14"/>
  <c r="C1778" i="14"/>
  <c r="C1779" i="14"/>
  <c r="C1780" i="14"/>
  <c r="C1781" i="14"/>
  <c r="C1782" i="14"/>
  <c r="C1783" i="14"/>
  <c r="C1784" i="14"/>
  <c r="C1785" i="14"/>
  <c r="C1786" i="14"/>
  <c r="C1787" i="14"/>
  <c r="C1788" i="14"/>
  <c r="C1789" i="14"/>
  <c r="C1790" i="14"/>
  <c r="C1791" i="14"/>
  <c r="C1792" i="14"/>
  <c r="C1793" i="14"/>
  <c r="C1794" i="14"/>
  <c r="C1795" i="14"/>
  <c r="C1796" i="14"/>
  <c r="C1797" i="14"/>
  <c r="C1798" i="14"/>
  <c r="C1799" i="14"/>
  <c r="C1800" i="14"/>
  <c r="C1801" i="14"/>
  <c r="C1802" i="14"/>
  <c r="C1803" i="14"/>
  <c r="C1804" i="14"/>
  <c r="C1805" i="14"/>
  <c r="C1806" i="14"/>
  <c r="C1807" i="14"/>
  <c r="C1808" i="14"/>
  <c r="C1809" i="14"/>
  <c r="C1810" i="14"/>
  <c r="C1811" i="14"/>
  <c r="C1812" i="14"/>
  <c r="C1813" i="14"/>
  <c r="C1814" i="14"/>
  <c r="C1815" i="14"/>
  <c r="C1816" i="14"/>
  <c r="C1817" i="14"/>
  <c r="C1818" i="14"/>
  <c r="C1819" i="14"/>
  <c r="C1820" i="14"/>
  <c r="C1821" i="14"/>
  <c r="C1822" i="14"/>
  <c r="C1823" i="14"/>
  <c r="C1824" i="14"/>
  <c r="C1825" i="14"/>
  <c r="C1826" i="14"/>
  <c r="C1827" i="14"/>
  <c r="C1828" i="14"/>
  <c r="C1829" i="14"/>
  <c r="C1830" i="14"/>
  <c r="C1831" i="14"/>
  <c r="C1832" i="14"/>
  <c r="C1833" i="14"/>
  <c r="C1834" i="14"/>
  <c r="C1835" i="14"/>
  <c r="C1836" i="14"/>
  <c r="C1837" i="14"/>
  <c r="C1838" i="14"/>
  <c r="C1839" i="14"/>
  <c r="C1840" i="14"/>
  <c r="C1841" i="14"/>
  <c r="C1842" i="14"/>
  <c r="C1843" i="14"/>
  <c r="C1844" i="14"/>
  <c r="C1845" i="14"/>
  <c r="C1846" i="14"/>
  <c r="C1847" i="14"/>
  <c r="C1848" i="14"/>
  <c r="C1849" i="14"/>
  <c r="C1850" i="14"/>
  <c r="C1851" i="14"/>
  <c r="C1852" i="14"/>
  <c r="C1853" i="14"/>
  <c r="C1854" i="14"/>
  <c r="C1855" i="14"/>
  <c r="C1856" i="14"/>
  <c r="C1857" i="14"/>
  <c r="C1858" i="14"/>
  <c r="C1859" i="14"/>
  <c r="C1860" i="14"/>
  <c r="C1861" i="14"/>
  <c r="C1862" i="14"/>
  <c r="C1863" i="14"/>
  <c r="C1864" i="14"/>
  <c r="C1865" i="14"/>
  <c r="C1866" i="14"/>
  <c r="C1867" i="14"/>
  <c r="C1868" i="14"/>
  <c r="C1869" i="14"/>
  <c r="C1870" i="14"/>
  <c r="C1871" i="14"/>
  <c r="C1872" i="14"/>
  <c r="C1873" i="14"/>
  <c r="C1874" i="14"/>
  <c r="C1875" i="14"/>
  <c r="C1876" i="14"/>
  <c r="C1877" i="14"/>
  <c r="C1878" i="14"/>
  <c r="C1879" i="14"/>
  <c r="C1880" i="14"/>
  <c r="C1881" i="14"/>
  <c r="C1882" i="14"/>
  <c r="C1883" i="14"/>
  <c r="C1884" i="14"/>
  <c r="C1885" i="14"/>
  <c r="C1886" i="14"/>
  <c r="C1887" i="14"/>
  <c r="C1888" i="14"/>
  <c r="C1889" i="14"/>
  <c r="C1890" i="14"/>
  <c r="C1891" i="14"/>
  <c r="C1892" i="14"/>
  <c r="C1893" i="14"/>
  <c r="C1894" i="14"/>
  <c r="C1895" i="14"/>
  <c r="C1896" i="14"/>
  <c r="C1897" i="14"/>
  <c r="C1898" i="14"/>
  <c r="C1899" i="14"/>
  <c r="C1900" i="14"/>
  <c r="C1901" i="14"/>
  <c r="C1902" i="14"/>
  <c r="C1903" i="14"/>
  <c r="C1904" i="14"/>
  <c r="C1905" i="14"/>
  <c r="C1906" i="14"/>
  <c r="C1907" i="14"/>
  <c r="C1908" i="14"/>
  <c r="C1909" i="14"/>
  <c r="C1910" i="14"/>
  <c r="C1911" i="14"/>
  <c r="C1912" i="14"/>
  <c r="C1913" i="14"/>
  <c r="C1914" i="14"/>
  <c r="C1915" i="14"/>
  <c r="C1916" i="14"/>
  <c r="C1917" i="14"/>
  <c r="C1918" i="14"/>
  <c r="C1919" i="14"/>
  <c r="C1920" i="14"/>
  <c r="C1921" i="14"/>
  <c r="C1922" i="14"/>
  <c r="C1923" i="14"/>
  <c r="C1924" i="14"/>
  <c r="C1925" i="14"/>
  <c r="C1926" i="14"/>
  <c r="C1927" i="14"/>
  <c r="C1928" i="14"/>
  <c r="C1929" i="14"/>
  <c r="C1930" i="14"/>
  <c r="C1931" i="14"/>
  <c r="C1932" i="14"/>
  <c r="C1933" i="14"/>
  <c r="C1934" i="14"/>
  <c r="C1935" i="14"/>
  <c r="C1936" i="14"/>
  <c r="C1937" i="14"/>
  <c r="C1938" i="14"/>
  <c r="C1939" i="14"/>
  <c r="C1940" i="14"/>
  <c r="C1941" i="14"/>
  <c r="C1942" i="14"/>
  <c r="C1943" i="14"/>
  <c r="C1944" i="14"/>
  <c r="C1945" i="14"/>
  <c r="C1946" i="14"/>
  <c r="C1947" i="14"/>
  <c r="C1948" i="14"/>
  <c r="C1949" i="14"/>
  <c r="C1950" i="14"/>
  <c r="C1951" i="14"/>
  <c r="C1952" i="14"/>
  <c r="C1953" i="14"/>
  <c r="C1954" i="14"/>
  <c r="C1955" i="14"/>
  <c r="C1956" i="14"/>
  <c r="C1957" i="14"/>
  <c r="C1958" i="14"/>
  <c r="C1959" i="14"/>
  <c r="C1960" i="14"/>
  <c r="C1961" i="14"/>
  <c r="C1962" i="14"/>
  <c r="C1963" i="14"/>
  <c r="C1964" i="14"/>
  <c r="C1965" i="14"/>
  <c r="C1966" i="14"/>
  <c r="C1967" i="14"/>
  <c r="C1968" i="14"/>
  <c r="C1969" i="14"/>
  <c r="C1970" i="14"/>
  <c r="C1971" i="14"/>
  <c r="C1972" i="14"/>
  <c r="C1973" i="14"/>
  <c r="C1974" i="14"/>
  <c r="C1975" i="14"/>
  <c r="C1976" i="14"/>
  <c r="C1977" i="14"/>
  <c r="C1978" i="14"/>
  <c r="C1979" i="14"/>
  <c r="C1980" i="14"/>
  <c r="C1981" i="14"/>
  <c r="C1982" i="14"/>
  <c r="C1983" i="14"/>
  <c r="C1984" i="14"/>
  <c r="C1985" i="14"/>
  <c r="C1986" i="14"/>
  <c r="C1987" i="14"/>
  <c r="C1988" i="14"/>
  <c r="C1989" i="14"/>
  <c r="C1990" i="14"/>
  <c r="C1991" i="14"/>
  <c r="C1992" i="14"/>
  <c r="C1993" i="14"/>
  <c r="C1994" i="14"/>
  <c r="C1995" i="14"/>
  <c r="C1996" i="14"/>
  <c r="C1997" i="14"/>
  <c r="C1998" i="14"/>
  <c r="C1999" i="14"/>
  <c r="C2000" i="14"/>
  <c r="C2001" i="14"/>
  <c r="C2002" i="14"/>
  <c r="C2003" i="14"/>
  <c r="C2004" i="14"/>
  <c r="C2005" i="14"/>
  <c r="C2006" i="14"/>
  <c r="C2007" i="14"/>
  <c r="C2008" i="14"/>
  <c r="C2009" i="14"/>
  <c r="C2010" i="14"/>
  <c r="C2011" i="14"/>
  <c r="C2012" i="14"/>
  <c r="C2013" i="14"/>
  <c r="C2014" i="14"/>
  <c r="C2015" i="14"/>
  <c r="C2016" i="14"/>
  <c r="C2017" i="14"/>
  <c r="C2018" i="14"/>
  <c r="C2019" i="14"/>
  <c r="C2020" i="14"/>
  <c r="C2021" i="14"/>
  <c r="C2022" i="14"/>
  <c r="C2023" i="14"/>
  <c r="C2024" i="14"/>
  <c r="C2025" i="14"/>
  <c r="C2026" i="14"/>
  <c r="C2027" i="14"/>
  <c r="C2028" i="14"/>
  <c r="C2029" i="14"/>
  <c r="C2030" i="14"/>
  <c r="C2031" i="14"/>
  <c r="C2032" i="14"/>
  <c r="C2033" i="14"/>
  <c r="C2034" i="14"/>
  <c r="C2035" i="14"/>
  <c r="C2036" i="14"/>
  <c r="C2037" i="14"/>
  <c r="C2038" i="14"/>
  <c r="C2039" i="14"/>
  <c r="C2040" i="14"/>
  <c r="C2041" i="14"/>
  <c r="C2042" i="14"/>
  <c r="C2043" i="14"/>
  <c r="C2044" i="14"/>
  <c r="C2045" i="14"/>
  <c r="C2046" i="14"/>
  <c r="C2047" i="14"/>
  <c r="C2048" i="14"/>
  <c r="C2049" i="14"/>
  <c r="C2050" i="14"/>
  <c r="C2051" i="14"/>
  <c r="C2052" i="14"/>
  <c r="C2053" i="14"/>
  <c r="C2054" i="14"/>
  <c r="C2055" i="14"/>
  <c r="C2056" i="14"/>
  <c r="C2057" i="14"/>
  <c r="C2058" i="14"/>
  <c r="C2059" i="14"/>
  <c r="C2060" i="14"/>
  <c r="C2061" i="14"/>
  <c r="C2062" i="14"/>
  <c r="C2063" i="14"/>
  <c r="C2064" i="14"/>
  <c r="C2065" i="14"/>
  <c r="C2066" i="14"/>
  <c r="C2067" i="14"/>
  <c r="C2068" i="14"/>
  <c r="C2069" i="14"/>
  <c r="C2070" i="14"/>
  <c r="C2071" i="14"/>
  <c r="C2072" i="14"/>
  <c r="C2073" i="14"/>
  <c r="C2074" i="14"/>
  <c r="C2075" i="14"/>
  <c r="C2076" i="14"/>
  <c r="C2077" i="14"/>
  <c r="C2078" i="14"/>
  <c r="C2079" i="14"/>
  <c r="C2080" i="14"/>
  <c r="C2081" i="14"/>
  <c r="C2082" i="14"/>
  <c r="C2083" i="14"/>
  <c r="C2084" i="14"/>
  <c r="C2085" i="14"/>
  <c r="C2086" i="14"/>
  <c r="C2087" i="14"/>
  <c r="C2088" i="14"/>
  <c r="C2089" i="14"/>
  <c r="C2090" i="14"/>
  <c r="C2091" i="14"/>
  <c r="C2092" i="14"/>
  <c r="C2093" i="14"/>
  <c r="C2094" i="14"/>
  <c r="C2095" i="14"/>
  <c r="C2096" i="14"/>
  <c r="C2097" i="14"/>
  <c r="C2098" i="14"/>
  <c r="C2099" i="14"/>
  <c r="C2100" i="14"/>
  <c r="C2101" i="14"/>
  <c r="C2102" i="14"/>
  <c r="C2103" i="14"/>
  <c r="C2104" i="14"/>
  <c r="C2105" i="14"/>
  <c r="C2106" i="14"/>
  <c r="C2107" i="14"/>
  <c r="C2108" i="14"/>
  <c r="C2109" i="14"/>
  <c r="C2110" i="14"/>
  <c r="C2111" i="14"/>
  <c r="C2112" i="14"/>
  <c r="C2113" i="14"/>
  <c r="C2114" i="14"/>
  <c r="C2115" i="14"/>
  <c r="C2116" i="14"/>
  <c r="C2117" i="14"/>
  <c r="C2118" i="14"/>
  <c r="C2119" i="14"/>
  <c r="C2120" i="14"/>
  <c r="C2121" i="14"/>
  <c r="C2122" i="14"/>
  <c r="C2123" i="14"/>
  <c r="C2124" i="14"/>
  <c r="C2125" i="14"/>
  <c r="C2126" i="14"/>
  <c r="C2127" i="14"/>
  <c r="C2128" i="14"/>
  <c r="C2129" i="14"/>
  <c r="C2130" i="14"/>
  <c r="C2131" i="14"/>
  <c r="C2132" i="14"/>
  <c r="C2133" i="14"/>
  <c r="C2134" i="14"/>
  <c r="C2135" i="14"/>
  <c r="C2136" i="14"/>
  <c r="C2137" i="14"/>
  <c r="C2138" i="14"/>
  <c r="C2139" i="14"/>
  <c r="C2140" i="14"/>
  <c r="C2141" i="14"/>
  <c r="C2142" i="14"/>
  <c r="C2143" i="14"/>
  <c r="C2144" i="14"/>
  <c r="C2145" i="14"/>
  <c r="C2146" i="14"/>
  <c r="C2147" i="14"/>
  <c r="C2148" i="14"/>
  <c r="C2149" i="14"/>
  <c r="C2150" i="14"/>
  <c r="C2151" i="14"/>
  <c r="C2152" i="14"/>
  <c r="C2153" i="14"/>
  <c r="C2154" i="14"/>
  <c r="C2155" i="14"/>
  <c r="C2156" i="14"/>
  <c r="C2157" i="14"/>
  <c r="C2158" i="14"/>
  <c r="C2159" i="14"/>
  <c r="C2160" i="14"/>
  <c r="C2161" i="14"/>
  <c r="C2162" i="14"/>
  <c r="C2163" i="14"/>
  <c r="C2164" i="14"/>
  <c r="C2165" i="14"/>
  <c r="C2166" i="14"/>
  <c r="C2167" i="14"/>
  <c r="C2168" i="14"/>
  <c r="C2169" i="14"/>
  <c r="C2170" i="14"/>
  <c r="C2171" i="14"/>
  <c r="C2172" i="14"/>
  <c r="C2173" i="14"/>
  <c r="C2174" i="14"/>
  <c r="C2175" i="14"/>
  <c r="C2176" i="14"/>
  <c r="C2177" i="14"/>
  <c r="C2178" i="14"/>
  <c r="C2179" i="14"/>
  <c r="H3" i="21"/>
  <c r="H3" i="14"/>
  <c r="H9" i="14"/>
  <c r="H21" i="14"/>
  <c r="H27" i="14"/>
  <c r="H33" i="14"/>
  <c r="H51" i="14"/>
  <c r="H57" i="14"/>
  <c r="H75" i="14"/>
  <c r="H81" i="14"/>
  <c r="H100" i="14"/>
  <c r="H105" i="14"/>
  <c r="H129" i="14"/>
  <c r="H153" i="14"/>
  <c r="H171" i="14"/>
  <c r="H177" i="14"/>
  <c r="H201" i="14"/>
  <c r="H219" i="14"/>
  <c r="H225" i="14"/>
  <c r="H243" i="14"/>
  <c r="H249" i="14"/>
  <c r="H267" i="14"/>
  <c r="H273" i="14"/>
  <c r="H297" i="14"/>
  <c r="H315" i="14"/>
  <c r="H321" i="14"/>
  <c r="H345" i="14"/>
  <c r="H363" i="14"/>
  <c r="H369" i="14"/>
  <c r="H387" i="14"/>
  <c r="H393" i="14"/>
  <c r="H411" i="14"/>
  <c r="H417" i="14"/>
  <c r="H435" i="14"/>
  <c r="H441" i="14"/>
  <c r="H459" i="14"/>
  <c r="H465" i="14"/>
  <c r="H483" i="14"/>
  <c r="H489" i="14"/>
  <c r="H513" i="14"/>
  <c r="H531" i="14"/>
  <c r="H537" i="14"/>
  <c r="H555" i="14"/>
  <c r="H561" i="14"/>
  <c r="H579" i="14"/>
  <c r="H585" i="14"/>
  <c r="H603" i="14"/>
  <c r="H609" i="14"/>
  <c r="H627" i="14"/>
  <c r="H633" i="14"/>
  <c r="H651" i="14"/>
  <c r="H657" i="14"/>
  <c r="H675" i="14"/>
  <c r="H681" i="14"/>
  <c r="H699" i="14"/>
  <c r="H705" i="14"/>
  <c r="H723" i="14"/>
  <c r="H729" i="14"/>
  <c r="H747" i="14"/>
  <c r="H753" i="14"/>
  <c r="H771" i="14"/>
  <c r="H777" i="14"/>
  <c r="H795" i="14"/>
  <c r="H801" i="14"/>
  <c r="H819" i="14"/>
  <c r="H825" i="14"/>
  <c r="H843" i="14"/>
  <c r="H849" i="14"/>
  <c r="H867" i="14"/>
  <c r="H873" i="14"/>
  <c r="H891" i="14"/>
  <c r="H897" i="14"/>
  <c r="H915" i="14"/>
  <c r="H921" i="14"/>
  <c r="H939" i="14"/>
  <c r="H945" i="14"/>
  <c r="H963" i="14"/>
  <c r="H969" i="14"/>
  <c r="H987" i="14"/>
  <c r="H993" i="14"/>
  <c r="H1011" i="14"/>
  <c r="H1017" i="14"/>
  <c r="H1035" i="14"/>
  <c r="H1041" i="14"/>
  <c r="H1059" i="14"/>
  <c r="H1065" i="14"/>
  <c r="H1083" i="14"/>
  <c r="H1089" i="14"/>
  <c r="H1107" i="14"/>
  <c r="H1113" i="14"/>
  <c r="H1131" i="14"/>
  <c r="H1137" i="14"/>
  <c r="H1155" i="14"/>
  <c r="H1161" i="14"/>
  <c r="H1179" i="14"/>
  <c r="H1185" i="14"/>
  <c r="H1203" i="14"/>
  <c r="H1209" i="14"/>
  <c r="H1227" i="14"/>
  <c r="H1233" i="14"/>
  <c r="H1251" i="14"/>
  <c r="H1257" i="14"/>
  <c r="H1275" i="14"/>
  <c r="H1281" i="14"/>
  <c r="H1299" i="14"/>
  <c r="H1305" i="14"/>
  <c r="H1323" i="14"/>
  <c r="H1329" i="14"/>
  <c r="H1347" i="14"/>
  <c r="H1353" i="14"/>
  <c r="H1371" i="14"/>
  <c r="H1377" i="14"/>
  <c r="H1395" i="14"/>
  <c r="H1401" i="14"/>
  <c r="H1419" i="14"/>
  <c r="H1425" i="14"/>
  <c r="H1443" i="14"/>
  <c r="H1449" i="14"/>
  <c r="H1467" i="14"/>
  <c r="H1473" i="14"/>
  <c r="H1491" i="14"/>
  <c r="H1497" i="14"/>
  <c r="H1515" i="14"/>
  <c r="H1521" i="14"/>
  <c r="H1539" i="14"/>
  <c r="H1545" i="14"/>
  <c r="H1563" i="14"/>
  <c r="H1569" i="14"/>
  <c r="H1587" i="14"/>
  <c r="H1593" i="14"/>
  <c r="H1611" i="14"/>
  <c r="H1617" i="14"/>
  <c r="H1635" i="14"/>
  <c r="H1640" i="14"/>
  <c r="H1641" i="14"/>
  <c r="H1659" i="14"/>
  <c r="H1665" i="14"/>
  <c r="H1683" i="14"/>
  <c r="H1689" i="14"/>
  <c r="H1707" i="14"/>
  <c r="H1713" i="14"/>
  <c r="H1731" i="14"/>
  <c r="H1737" i="14"/>
  <c r="H1755" i="14"/>
  <c r="H1761" i="14"/>
  <c r="H1779" i="14"/>
  <c r="H1785" i="14"/>
  <c r="H1803" i="14"/>
  <c r="H1809" i="14"/>
  <c r="H1827" i="14"/>
  <c r="H1833" i="14"/>
  <c r="H1851" i="14"/>
  <c r="H1857" i="14"/>
  <c r="H1875" i="14"/>
  <c r="H1881" i="14"/>
  <c r="H1899" i="14"/>
  <c r="H1905" i="14"/>
  <c r="H1923" i="14"/>
  <c r="H1929" i="14"/>
  <c r="H1947" i="14"/>
  <c r="H1953" i="14"/>
  <c r="H1971" i="14"/>
  <c r="H1977" i="14"/>
  <c r="H1995" i="14"/>
  <c r="H2001" i="14"/>
  <c r="H2019" i="14"/>
  <c r="H2025" i="14"/>
  <c r="H2043" i="14"/>
  <c r="H2049" i="14"/>
  <c r="H2067" i="14"/>
  <c r="H2073" i="14"/>
  <c r="H2091" i="14"/>
  <c r="H2097" i="14"/>
  <c r="H2115" i="14"/>
  <c r="H2121" i="14"/>
  <c r="H2139" i="14"/>
  <c r="H2145" i="14"/>
  <c r="H2163" i="14"/>
  <c r="H2169" i="14"/>
  <c r="F58" i="12"/>
  <c r="F57" i="12"/>
  <c r="F56" i="12"/>
  <c r="F55" i="12"/>
  <c r="F54" i="12"/>
  <c r="F53" i="12"/>
  <c r="F52" i="12"/>
  <c r="F66" i="12"/>
  <c r="F65" i="12"/>
  <c r="F64" i="12"/>
  <c r="F63" i="12"/>
  <c r="F62" i="12"/>
  <c r="F61" i="12"/>
  <c r="F60" i="12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B17" i="13"/>
  <c r="G1" i="3"/>
  <c r="I3" i="3" l="1"/>
  <c r="L1016" i="4"/>
  <c r="H1016" i="4" s="1"/>
  <c r="J1016" i="4"/>
  <c r="I1016" i="4" s="1"/>
  <c r="L992" i="4"/>
  <c r="H992" i="4" s="1"/>
  <c r="J992" i="4"/>
  <c r="I992" i="4" s="1"/>
  <c r="L962" i="4"/>
  <c r="H962" i="4" s="1"/>
  <c r="J962" i="4"/>
  <c r="I962" i="4" s="1"/>
  <c r="L932" i="4"/>
  <c r="H932" i="4" s="1"/>
  <c r="J932" i="4"/>
  <c r="I932" i="4" s="1"/>
  <c r="L908" i="4"/>
  <c r="H908" i="4" s="1"/>
  <c r="J908" i="4"/>
  <c r="I908" i="4" s="1"/>
  <c r="L890" i="4"/>
  <c r="H890" i="4" s="1"/>
  <c r="J890" i="4"/>
  <c r="I890" i="4" s="1"/>
  <c r="L860" i="4"/>
  <c r="H860" i="4" s="1"/>
  <c r="J860" i="4"/>
  <c r="I860" i="4" s="1"/>
  <c r="L830" i="4"/>
  <c r="H830" i="4" s="1"/>
  <c r="J830" i="4"/>
  <c r="I830" i="4" s="1"/>
  <c r="L800" i="4"/>
  <c r="H800" i="4" s="1"/>
  <c r="J800" i="4"/>
  <c r="I800" i="4" s="1"/>
  <c r="L782" i="4"/>
  <c r="H782" i="4" s="1"/>
  <c r="J782" i="4"/>
  <c r="I782" i="4" s="1"/>
  <c r="L770" i="4"/>
  <c r="H770" i="4" s="1"/>
  <c r="J770" i="4"/>
  <c r="I770" i="4" s="1"/>
  <c r="L752" i="4"/>
  <c r="H752" i="4" s="1"/>
  <c r="J752" i="4"/>
  <c r="I752" i="4" s="1"/>
  <c r="L716" i="4"/>
  <c r="H716" i="4" s="1"/>
  <c r="J716" i="4"/>
  <c r="I716" i="4" s="1"/>
  <c r="L692" i="4"/>
  <c r="H692" i="4" s="1"/>
  <c r="J692" i="4"/>
  <c r="I692" i="4" s="1"/>
  <c r="L662" i="4"/>
  <c r="H662" i="4" s="1"/>
  <c r="J662" i="4"/>
  <c r="I662" i="4" s="1"/>
  <c r="L632" i="4"/>
  <c r="H632" i="4" s="1"/>
  <c r="J632" i="4"/>
  <c r="I632" i="4" s="1"/>
  <c r="L608" i="4"/>
  <c r="H608" i="4" s="1"/>
  <c r="J608" i="4"/>
  <c r="I608" i="4" s="1"/>
  <c r="L596" i="4"/>
  <c r="H596" i="4" s="1"/>
  <c r="J596" i="4"/>
  <c r="I596" i="4" s="1"/>
  <c r="L566" i="4"/>
  <c r="H566" i="4" s="1"/>
  <c r="J566" i="4"/>
  <c r="I566" i="4" s="1"/>
  <c r="L548" i="4"/>
  <c r="H548" i="4" s="1"/>
  <c r="J548" i="4"/>
  <c r="I548" i="4" s="1"/>
  <c r="L452" i="4"/>
  <c r="H452" i="4" s="1"/>
  <c r="J452" i="4"/>
  <c r="I452" i="4" s="1"/>
  <c r="L997" i="4"/>
  <c r="H997" i="4" s="1"/>
  <c r="J997" i="4"/>
  <c r="I997" i="4" s="1"/>
  <c r="L913" i="4"/>
  <c r="H913" i="4" s="1"/>
  <c r="J913" i="4"/>
  <c r="I913" i="4" s="1"/>
  <c r="L841" i="4"/>
  <c r="H841" i="4" s="1"/>
  <c r="J841" i="4"/>
  <c r="I841" i="4" s="1"/>
  <c r="L781" i="4"/>
  <c r="H781" i="4" s="1"/>
  <c r="J781" i="4"/>
  <c r="I781" i="4" s="1"/>
  <c r="L703" i="4"/>
  <c r="H703" i="4" s="1"/>
  <c r="J703" i="4"/>
  <c r="I703" i="4" s="1"/>
  <c r="L631" i="4"/>
  <c r="H631" i="4" s="1"/>
  <c r="J631" i="4"/>
  <c r="I631" i="4" s="1"/>
  <c r="L559" i="4"/>
  <c r="H559" i="4" s="1"/>
  <c r="J559" i="4"/>
  <c r="I559" i="4" s="1"/>
  <c r="L499" i="4"/>
  <c r="H499" i="4" s="1"/>
  <c r="J499" i="4"/>
  <c r="I499" i="4" s="1"/>
  <c r="L445" i="4"/>
  <c r="H445" i="4" s="1"/>
  <c r="J445" i="4"/>
  <c r="I445" i="4" s="1"/>
  <c r="L403" i="4"/>
  <c r="H403" i="4" s="1"/>
  <c r="J403" i="4"/>
  <c r="I403" i="4" s="1"/>
  <c r="L373" i="4"/>
  <c r="H373" i="4" s="1"/>
  <c r="J373" i="4"/>
  <c r="I373" i="4" s="1"/>
  <c r="L343" i="4"/>
  <c r="H343" i="4" s="1"/>
  <c r="J343" i="4"/>
  <c r="I343" i="4" s="1"/>
  <c r="L325" i="4"/>
  <c r="H325" i="4" s="1"/>
  <c r="J325" i="4"/>
  <c r="I325" i="4" s="1"/>
  <c r="L313" i="4"/>
  <c r="H313" i="4" s="1"/>
  <c r="J313" i="4"/>
  <c r="I313" i="4" s="1"/>
  <c r="L307" i="4"/>
  <c r="H307" i="4" s="1"/>
  <c r="J307" i="4"/>
  <c r="I307" i="4" s="1"/>
  <c r="L301" i="4"/>
  <c r="H301" i="4" s="1"/>
  <c r="J301" i="4"/>
  <c r="I301" i="4" s="1"/>
  <c r="L295" i="4"/>
  <c r="H295" i="4" s="1"/>
  <c r="J295" i="4"/>
  <c r="I295" i="4" s="1"/>
  <c r="L283" i="4"/>
  <c r="H283" i="4" s="1"/>
  <c r="J283" i="4"/>
  <c r="I283" i="4" s="1"/>
  <c r="L271" i="4"/>
  <c r="H271" i="4" s="1"/>
  <c r="J271" i="4"/>
  <c r="I271" i="4" s="1"/>
  <c r="L265" i="4"/>
  <c r="H265" i="4" s="1"/>
  <c r="J265" i="4"/>
  <c r="I265" i="4" s="1"/>
  <c r="L259" i="4"/>
  <c r="H259" i="4" s="1"/>
  <c r="J259" i="4"/>
  <c r="I259" i="4" s="1"/>
  <c r="L253" i="4"/>
  <c r="H253" i="4" s="1"/>
  <c r="J253" i="4"/>
  <c r="I253" i="4" s="1"/>
  <c r="L247" i="4"/>
  <c r="H247" i="4" s="1"/>
  <c r="J247" i="4"/>
  <c r="I247" i="4" s="1"/>
  <c r="L241" i="4"/>
  <c r="H241" i="4" s="1"/>
  <c r="J241" i="4"/>
  <c r="I241" i="4" s="1"/>
  <c r="L235" i="4"/>
  <c r="H235" i="4" s="1"/>
  <c r="J235" i="4"/>
  <c r="I235" i="4" s="1"/>
  <c r="L229" i="4"/>
  <c r="H229" i="4" s="1"/>
  <c r="J229" i="4"/>
  <c r="I229" i="4" s="1"/>
  <c r="L223" i="4"/>
  <c r="H223" i="4" s="1"/>
  <c r="J223" i="4"/>
  <c r="I223" i="4" s="1"/>
  <c r="L217" i="4"/>
  <c r="H217" i="4" s="1"/>
  <c r="J217" i="4"/>
  <c r="I217" i="4" s="1"/>
  <c r="L211" i="4"/>
  <c r="H211" i="4" s="1"/>
  <c r="J211" i="4"/>
  <c r="I211" i="4" s="1"/>
  <c r="L205" i="4"/>
  <c r="H205" i="4" s="1"/>
  <c r="J205" i="4"/>
  <c r="I205" i="4" s="1"/>
  <c r="L199" i="4"/>
  <c r="H199" i="4" s="1"/>
  <c r="J199" i="4"/>
  <c r="I199" i="4" s="1"/>
  <c r="L193" i="4"/>
  <c r="H193" i="4" s="1"/>
  <c r="J193" i="4"/>
  <c r="I193" i="4" s="1"/>
  <c r="L187" i="4"/>
  <c r="H187" i="4" s="1"/>
  <c r="J187" i="4"/>
  <c r="I187" i="4" s="1"/>
  <c r="L181" i="4"/>
  <c r="H181" i="4" s="1"/>
  <c r="J181" i="4"/>
  <c r="I181" i="4" s="1"/>
  <c r="L175" i="4"/>
  <c r="H175" i="4" s="1"/>
  <c r="J175" i="4"/>
  <c r="I175" i="4" s="1"/>
  <c r="L169" i="4"/>
  <c r="H169" i="4" s="1"/>
  <c r="J169" i="4"/>
  <c r="I169" i="4" s="1"/>
  <c r="L163" i="4"/>
  <c r="H163" i="4" s="1"/>
  <c r="J163" i="4"/>
  <c r="I163" i="4" s="1"/>
  <c r="L157" i="4"/>
  <c r="H157" i="4" s="1"/>
  <c r="J157" i="4"/>
  <c r="I157" i="4" s="1"/>
  <c r="L151" i="4"/>
  <c r="H151" i="4" s="1"/>
  <c r="J151" i="4"/>
  <c r="I151" i="4" s="1"/>
  <c r="L145" i="4"/>
  <c r="H145" i="4" s="1"/>
  <c r="J145" i="4"/>
  <c r="I145" i="4" s="1"/>
  <c r="L139" i="4"/>
  <c r="H139" i="4" s="1"/>
  <c r="J139" i="4"/>
  <c r="I139" i="4" s="1"/>
  <c r="L133" i="4"/>
  <c r="H133" i="4" s="1"/>
  <c r="J133" i="4"/>
  <c r="I133" i="4" s="1"/>
  <c r="L127" i="4"/>
  <c r="H127" i="4" s="1"/>
  <c r="J127" i="4"/>
  <c r="I127" i="4" s="1"/>
  <c r="L121" i="4"/>
  <c r="H121" i="4" s="1"/>
  <c r="J121" i="4"/>
  <c r="I121" i="4" s="1"/>
  <c r="L115" i="4"/>
  <c r="H115" i="4" s="1"/>
  <c r="J115" i="4"/>
  <c r="I115" i="4" s="1"/>
  <c r="L103" i="4"/>
  <c r="H103" i="4" s="1"/>
  <c r="J103" i="4"/>
  <c r="I103" i="4" s="1"/>
  <c r="L97" i="4"/>
  <c r="H97" i="4" s="1"/>
  <c r="J97" i="4"/>
  <c r="I97" i="4" s="1"/>
  <c r="L91" i="4"/>
  <c r="H91" i="4" s="1"/>
  <c r="J91" i="4"/>
  <c r="I91" i="4" s="1"/>
  <c r="L85" i="4"/>
  <c r="H85" i="4" s="1"/>
  <c r="J85" i="4"/>
  <c r="I85" i="4" s="1"/>
  <c r="L79" i="4"/>
  <c r="H79" i="4" s="1"/>
  <c r="J79" i="4"/>
  <c r="I79" i="4" s="1"/>
  <c r="L73" i="4"/>
  <c r="H73" i="4" s="1"/>
  <c r="J73" i="4"/>
  <c r="I73" i="4" s="1"/>
  <c r="L67" i="4"/>
  <c r="H67" i="4" s="1"/>
  <c r="J67" i="4"/>
  <c r="I67" i="4" s="1"/>
  <c r="L61" i="4"/>
  <c r="H61" i="4" s="1"/>
  <c r="J61" i="4"/>
  <c r="I61" i="4" s="1"/>
  <c r="L55" i="4"/>
  <c r="H55" i="4" s="1"/>
  <c r="J55" i="4"/>
  <c r="I55" i="4" s="1"/>
  <c r="L49" i="4"/>
  <c r="H49" i="4" s="1"/>
  <c r="J49" i="4"/>
  <c r="I49" i="4" s="1"/>
  <c r="L43" i="4"/>
  <c r="H43" i="4" s="1"/>
  <c r="J43" i="4"/>
  <c r="I43" i="4" s="1"/>
  <c r="L37" i="4"/>
  <c r="H37" i="4" s="1"/>
  <c r="J37" i="4"/>
  <c r="I37" i="4" s="1"/>
  <c r="L25" i="4"/>
  <c r="H25" i="4" s="1"/>
  <c r="J25" i="4"/>
  <c r="I25" i="4" s="1"/>
  <c r="L13" i="4"/>
  <c r="H13" i="4" s="1"/>
  <c r="J13" i="4"/>
  <c r="I13" i="4" s="1"/>
  <c r="L7" i="4"/>
  <c r="H7" i="4" s="1"/>
  <c r="J7" i="4"/>
  <c r="I7" i="4" s="1"/>
  <c r="L1004" i="4"/>
  <c r="H1004" i="4" s="1"/>
  <c r="J1004" i="4"/>
  <c r="I1004" i="4" s="1"/>
  <c r="L986" i="4"/>
  <c r="H986" i="4" s="1"/>
  <c r="J986" i="4"/>
  <c r="I986" i="4" s="1"/>
  <c r="L968" i="4"/>
  <c r="H968" i="4" s="1"/>
  <c r="J968" i="4"/>
  <c r="I968" i="4" s="1"/>
  <c r="L944" i="4"/>
  <c r="H944" i="4" s="1"/>
  <c r="J944" i="4"/>
  <c r="I944" i="4" s="1"/>
  <c r="L920" i="4"/>
  <c r="H920" i="4" s="1"/>
  <c r="J920" i="4"/>
  <c r="I920" i="4" s="1"/>
  <c r="L896" i="4"/>
  <c r="H896" i="4" s="1"/>
  <c r="J896" i="4"/>
  <c r="I896" i="4" s="1"/>
  <c r="L866" i="4"/>
  <c r="H866" i="4" s="1"/>
  <c r="J866" i="4"/>
  <c r="I866" i="4" s="1"/>
  <c r="L854" i="4"/>
  <c r="H854" i="4" s="1"/>
  <c r="J854" i="4"/>
  <c r="I854" i="4" s="1"/>
  <c r="L836" i="4"/>
  <c r="H836" i="4" s="1"/>
  <c r="J836" i="4"/>
  <c r="I836" i="4" s="1"/>
  <c r="L794" i="4"/>
  <c r="H794" i="4" s="1"/>
  <c r="J794" i="4"/>
  <c r="I794" i="4" s="1"/>
  <c r="L764" i="4"/>
  <c r="H764" i="4" s="1"/>
  <c r="J764" i="4"/>
  <c r="I764" i="4" s="1"/>
  <c r="L740" i="4"/>
  <c r="H740" i="4" s="1"/>
  <c r="J740" i="4"/>
  <c r="I740" i="4" s="1"/>
  <c r="L710" i="4"/>
  <c r="H710" i="4" s="1"/>
  <c r="J710" i="4"/>
  <c r="I710" i="4" s="1"/>
  <c r="L686" i="4"/>
  <c r="H686" i="4" s="1"/>
  <c r="J686" i="4"/>
  <c r="I686" i="4" s="1"/>
  <c r="L668" i="4"/>
  <c r="H668" i="4" s="1"/>
  <c r="J668" i="4"/>
  <c r="I668" i="4" s="1"/>
  <c r="L650" i="4"/>
  <c r="H650" i="4" s="1"/>
  <c r="J650" i="4"/>
  <c r="I650" i="4" s="1"/>
  <c r="L626" i="4"/>
  <c r="H626" i="4" s="1"/>
  <c r="J626" i="4"/>
  <c r="I626" i="4" s="1"/>
  <c r="L602" i="4"/>
  <c r="H602" i="4" s="1"/>
  <c r="J602" i="4"/>
  <c r="I602" i="4" s="1"/>
  <c r="L572" i="4"/>
  <c r="H572" i="4" s="1"/>
  <c r="J572" i="4"/>
  <c r="I572" i="4" s="1"/>
  <c r="L542" i="4"/>
  <c r="H542" i="4" s="1"/>
  <c r="J542" i="4"/>
  <c r="I542" i="4" s="1"/>
  <c r="L434" i="4"/>
  <c r="H434" i="4" s="1"/>
  <c r="J434" i="4"/>
  <c r="I434" i="4" s="1"/>
  <c r="L1021" i="4"/>
  <c r="H1021" i="4" s="1"/>
  <c r="J1021" i="4"/>
  <c r="I1021" i="4" s="1"/>
  <c r="L979" i="4"/>
  <c r="H979" i="4" s="1"/>
  <c r="J979" i="4"/>
  <c r="I979" i="4" s="1"/>
  <c r="L937" i="4"/>
  <c r="H937" i="4" s="1"/>
  <c r="J937" i="4"/>
  <c r="I937" i="4" s="1"/>
  <c r="L901" i="4"/>
  <c r="H901" i="4" s="1"/>
  <c r="J901" i="4"/>
  <c r="I901" i="4" s="1"/>
  <c r="L871" i="4"/>
  <c r="H871" i="4" s="1"/>
  <c r="J871" i="4"/>
  <c r="I871" i="4" s="1"/>
  <c r="L835" i="4"/>
  <c r="H835" i="4" s="1"/>
  <c r="J835" i="4"/>
  <c r="I835" i="4" s="1"/>
  <c r="L811" i="4"/>
  <c r="H811" i="4" s="1"/>
  <c r="J811" i="4"/>
  <c r="I811" i="4" s="1"/>
  <c r="L793" i="4"/>
  <c r="H793" i="4" s="1"/>
  <c r="J793" i="4"/>
  <c r="I793" i="4" s="1"/>
  <c r="L775" i="4"/>
  <c r="H775" i="4" s="1"/>
  <c r="J775" i="4"/>
  <c r="I775" i="4" s="1"/>
  <c r="L757" i="4"/>
  <c r="H757" i="4" s="1"/>
  <c r="J757" i="4"/>
  <c r="I757" i="4" s="1"/>
  <c r="L739" i="4"/>
  <c r="H739" i="4" s="1"/>
  <c r="J739" i="4"/>
  <c r="I739" i="4" s="1"/>
  <c r="L721" i="4"/>
  <c r="H721" i="4" s="1"/>
  <c r="J721" i="4"/>
  <c r="I721" i="4" s="1"/>
  <c r="L697" i="4"/>
  <c r="H697" i="4" s="1"/>
  <c r="J697" i="4"/>
  <c r="I697" i="4" s="1"/>
  <c r="L679" i="4"/>
  <c r="H679" i="4" s="1"/>
  <c r="J679" i="4"/>
  <c r="I679" i="4" s="1"/>
  <c r="L661" i="4"/>
  <c r="H661" i="4" s="1"/>
  <c r="J661" i="4"/>
  <c r="I661" i="4" s="1"/>
  <c r="L637" i="4"/>
  <c r="H637" i="4" s="1"/>
  <c r="J637" i="4"/>
  <c r="I637" i="4" s="1"/>
  <c r="L613" i="4"/>
  <c r="H613" i="4" s="1"/>
  <c r="J613" i="4"/>
  <c r="I613" i="4" s="1"/>
  <c r="L601" i="4"/>
  <c r="H601" i="4" s="1"/>
  <c r="J601" i="4"/>
  <c r="I601" i="4" s="1"/>
  <c r="L583" i="4"/>
  <c r="H583" i="4" s="1"/>
  <c r="J583" i="4"/>
  <c r="I583" i="4" s="1"/>
  <c r="L565" i="4"/>
  <c r="H565" i="4" s="1"/>
  <c r="J565" i="4"/>
  <c r="I565" i="4" s="1"/>
  <c r="L547" i="4"/>
  <c r="H547" i="4" s="1"/>
  <c r="J547" i="4"/>
  <c r="I547" i="4" s="1"/>
  <c r="L529" i="4"/>
  <c r="H529" i="4" s="1"/>
  <c r="J529" i="4"/>
  <c r="I529" i="4" s="1"/>
  <c r="L505" i="4"/>
  <c r="H505" i="4" s="1"/>
  <c r="J505" i="4"/>
  <c r="I505" i="4" s="1"/>
  <c r="L487" i="4"/>
  <c r="H487" i="4" s="1"/>
  <c r="J487" i="4"/>
  <c r="I487" i="4" s="1"/>
  <c r="L469" i="4"/>
  <c r="H469" i="4" s="1"/>
  <c r="J469" i="4"/>
  <c r="I469" i="4" s="1"/>
  <c r="L451" i="4"/>
  <c r="H451" i="4" s="1"/>
  <c r="J451" i="4"/>
  <c r="I451" i="4" s="1"/>
  <c r="L433" i="4"/>
  <c r="H433" i="4" s="1"/>
  <c r="J433" i="4"/>
  <c r="I433" i="4" s="1"/>
  <c r="L409" i="4"/>
  <c r="H409" i="4" s="1"/>
  <c r="J409" i="4"/>
  <c r="I409" i="4" s="1"/>
  <c r="L391" i="4"/>
  <c r="H391" i="4" s="1"/>
  <c r="J391" i="4"/>
  <c r="I391" i="4" s="1"/>
  <c r="L379" i="4"/>
  <c r="H379" i="4" s="1"/>
  <c r="J379" i="4"/>
  <c r="I379" i="4" s="1"/>
  <c r="L361" i="4"/>
  <c r="H361" i="4" s="1"/>
  <c r="J361" i="4"/>
  <c r="I361" i="4" s="1"/>
  <c r="L337" i="4"/>
  <c r="H337" i="4" s="1"/>
  <c r="J337" i="4"/>
  <c r="I337" i="4" s="1"/>
  <c r="L319" i="4"/>
  <c r="H319" i="4" s="1"/>
  <c r="J319" i="4"/>
  <c r="I319" i="4" s="1"/>
  <c r="L277" i="4"/>
  <c r="H277" i="4" s="1"/>
  <c r="J277" i="4"/>
  <c r="I277" i="4" s="1"/>
  <c r="L31" i="4"/>
  <c r="H31" i="4" s="1"/>
  <c r="J31" i="4"/>
  <c r="I31" i="4" s="1"/>
  <c r="L1020" i="4"/>
  <c r="H1020" i="4" s="1"/>
  <c r="J1020" i="4"/>
  <c r="I1020" i="4" s="1"/>
  <c r="L1002" i="4"/>
  <c r="H1002" i="4" s="1"/>
  <c r="J1002" i="4"/>
  <c r="I1002" i="4" s="1"/>
  <c r="L990" i="4"/>
  <c r="H990" i="4" s="1"/>
  <c r="J990" i="4"/>
  <c r="I990" i="4" s="1"/>
  <c r="L966" i="4"/>
  <c r="H966" i="4" s="1"/>
  <c r="J966" i="4"/>
  <c r="I966" i="4" s="1"/>
  <c r="L936" i="4"/>
  <c r="H936" i="4" s="1"/>
  <c r="J936" i="4"/>
  <c r="I936" i="4" s="1"/>
  <c r="L918" i="4"/>
  <c r="H918" i="4" s="1"/>
  <c r="J918" i="4"/>
  <c r="I918" i="4" s="1"/>
  <c r="L894" i="4"/>
  <c r="H894" i="4" s="1"/>
  <c r="J894" i="4"/>
  <c r="I894" i="4" s="1"/>
  <c r="L870" i="4"/>
  <c r="H870" i="4" s="1"/>
  <c r="J870" i="4"/>
  <c r="I870" i="4" s="1"/>
  <c r="L846" i="4"/>
  <c r="H846" i="4" s="1"/>
  <c r="J846" i="4"/>
  <c r="I846" i="4" s="1"/>
  <c r="L816" i="4"/>
  <c r="H816" i="4" s="1"/>
  <c r="J816" i="4"/>
  <c r="I816" i="4" s="1"/>
  <c r="L786" i="4"/>
  <c r="H786" i="4" s="1"/>
  <c r="J786" i="4"/>
  <c r="I786" i="4" s="1"/>
  <c r="L762" i="4"/>
  <c r="H762" i="4" s="1"/>
  <c r="J762" i="4"/>
  <c r="I762" i="4" s="1"/>
  <c r="L732" i="4"/>
  <c r="H732" i="4" s="1"/>
  <c r="J732" i="4"/>
  <c r="I732" i="4" s="1"/>
  <c r="L708" i="4"/>
  <c r="H708" i="4" s="1"/>
  <c r="J708" i="4"/>
  <c r="I708" i="4" s="1"/>
  <c r="L678" i="4"/>
  <c r="H678" i="4" s="1"/>
  <c r="J678" i="4"/>
  <c r="I678" i="4" s="1"/>
  <c r="L648" i="4"/>
  <c r="H648" i="4" s="1"/>
  <c r="J648" i="4"/>
  <c r="I648" i="4" s="1"/>
  <c r="L606" i="4"/>
  <c r="H606" i="4" s="1"/>
  <c r="J606" i="4"/>
  <c r="I606" i="4" s="1"/>
  <c r="L570" i="4"/>
  <c r="H570" i="4" s="1"/>
  <c r="J570" i="4"/>
  <c r="I570" i="4" s="1"/>
  <c r="L534" i="4"/>
  <c r="H534" i="4" s="1"/>
  <c r="J534" i="4"/>
  <c r="I534" i="4" s="1"/>
  <c r="L498" i="4"/>
  <c r="H498" i="4" s="1"/>
  <c r="J498" i="4"/>
  <c r="I498" i="4" s="1"/>
  <c r="L462" i="4"/>
  <c r="H462" i="4" s="1"/>
  <c r="J462" i="4"/>
  <c r="I462" i="4" s="1"/>
  <c r="L432" i="4"/>
  <c r="H432" i="4" s="1"/>
  <c r="J432" i="4"/>
  <c r="I432" i="4" s="1"/>
  <c r="L408" i="4"/>
  <c r="H408" i="4" s="1"/>
  <c r="J408" i="4"/>
  <c r="I408" i="4" s="1"/>
  <c r="L384" i="4"/>
  <c r="H384" i="4" s="1"/>
  <c r="J384" i="4"/>
  <c r="I384" i="4" s="1"/>
  <c r="L366" i="4"/>
  <c r="H366" i="4" s="1"/>
  <c r="J366" i="4"/>
  <c r="I366" i="4" s="1"/>
  <c r="L348" i="4"/>
  <c r="H348" i="4" s="1"/>
  <c r="J348" i="4"/>
  <c r="I348" i="4" s="1"/>
  <c r="L330" i="4"/>
  <c r="H330" i="4" s="1"/>
  <c r="J330" i="4"/>
  <c r="I330" i="4" s="1"/>
  <c r="L312" i="4"/>
  <c r="H312" i="4" s="1"/>
  <c r="J312" i="4"/>
  <c r="I312" i="4" s="1"/>
  <c r="L294" i="4"/>
  <c r="H294" i="4" s="1"/>
  <c r="J294" i="4"/>
  <c r="I294" i="4" s="1"/>
  <c r="L282" i="4"/>
  <c r="H282" i="4" s="1"/>
  <c r="J282" i="4"/>
  <c r="I282" i="4" s="1"/>
  <c r="L264" i="4"/>
  <c r="H264" i="4" s="1"/>
  <c r="J264" i="4"/>
  <c r="I264" i="4" s="1"/>
  <c r="L240" i="4"/>
  <c r="H240" i="4" s="1"/>
  <c r="J240" i="4"/>
  <c r="I240" i="4" s="1"/>
  <c r="L222" i="4"/>
  <c r="H222" i="4" s="1"/>
  <c r="J222" i="4"/>
  <c r="I222" i="4" s="1"/>
  <c r="L204" i="4"/>
  <c r="H204" i="4" s="1"/>
  <c r="J204" i="4"/>
  <c r="I204" i="4" s="1"/>
  <c r="L186" i="4"/>
  <c r="H186" i="4" s="1"/>
  <c r="J186" i="4"/>
  <c r="I186" i="4" s="1"/>
  <c r="L168" i="4"/>
  <c r="H168" i="4" s="1"/>
  <c r="J168" i="4"/>
  <c r="I168" i="4" s="1"/>
  <c r="L150" i="4"/>
  <c r="H150" i="4" s="1"/>
  <c r="J150" i="4"/>
  <c r="I150" i="4" s="1"/>
  <c r="L132" i="4"/>
  <c r="H132" i="4" s="1"/>
  <c r="J132" i="4"/>
  <c r="I132" i="4" s="1"/>
  <c r="L120" i="4"/>
  <c r="H120" i="4" s="1"/>
  <c r="J120" i="4"/>
  <c r="I120" i="4" s="1"/>
  <c r="L108" i="4"/>
  <c r="H108" i="4" s="1"/>
  <c r="J108" i="4"/>
  <c r="I108" i="4" s="1"/>
  <c r="L102" i="4"/>
  <c r="H102" i="4" s="1"/>
  <c r="J102" i="4"/>
  <c r="I102" i="4" s="1"/>
  <c r="L90" i="4"/>
  <c r="H90" i="4" s="1"/>
  <c r="J90" i="4"/>
  <c r="I90" i="4" s="1"/>
  <c r="L84" i="4"/>
  <c r="H84" i="4" s="1"/>
  <c r="J84" i="4"/>
  <c r="I84" i="4" s="1"/>
  <c r="L78" i="4"/>
  <c r="H78" i="4" s="1"/>
  <c r="J78" i="4"/>
  <c r="I78" i="4" s="1"/>
  <c r="L72" i="4"/>
  <c r="H72" i="4" s="1"/>
  <c r="J72" i="4"/>
  <c r="I72" i="4" s="1"/>
  <c r="L66" i="4"/>
  <c r="H66" i="4" s="1"/>
  <c r="J66" i="4"/>
  <c r="I66" i="4" s="1"/>
  <c r="L54" i="4"/>
  <c r="H54" i="4" s="1"/>
  <c r="J54" i="4"/>
  <c r="I54" i="4" s="1"/>
  <c r="L48" i="4"/>
  <c r="H48" i="4" s="1"/>
  <c r="J48" i="4"/>
  <c r="I48" i="4" s="1"/>
  <c r="L42" i="4"/>
  <c r="H42" i="4" s="1"/>
  <c r="J42" i="4"/>
  <c r="I42" i="4" s="1"/>
  <c r="L36" i="4"/>
  <c r="H36" i="4" s="1"/>
  <c r="J36" i="4"/>
  <c r="I36" i="4" s="1"/>
  <c r="L30" i="4"/>
  <c r="H30" i="4" s="1"/>
  <c r="J30" i="4"/>
  <c r="I30" i="4" s="1"/>
  <c r="L24" i="4"/>
  <c r="H24" i="4" s="1"/>
  <c r="J24" i="4"/>
  <c r="I24" i="4" s="1"/>
  <c r="L18" i="4"/>
  <c r="H18" i="4" s="1"/>
  <c r="J18" i="4"/>
  <c r="I18" i="4" s="1"/>
  <c r="L12" i="4"/>
  <c r="H12" i="4" s="1"/>
  <c r="J12" i="4"/>
  <c r="I12" i="4" s="1"/>
  <c r="L6" i="4"/>
  <c r="H6" i="4" s="1"/>
  <c r="J6" i="4"/>
  <c r="I6" i="4" s="1"/>
  <c r="L998" i="4"/>
  <c r="H998" i="4" s="1"/>
  <c r="J998" i="4"/>
  <c r="I998" i="4" s="1"/>
  <c r="L950" i="4"/>
  <c r="H950" i="4" s="1"/>
  <c r="J950" i="4"/>
  <c r="I950" i="4" s="1"/>
  <c r="L902" i="4"/>
  <c r="H902" i="4" s="1"/>
  <c r="J902" i="4"/>
  <c r="I902" i="4" s="1"/>
  <c r="L872" i="4"/>
  <c r="H872" i="4" s="1"/>
  <c r="J872" i="4"/>
  <c r="I872" i="4" s="1"/>
  <c r="L842" i="4"/>
  <c r="H842" i="4" s="1"/>
  <c r="J842" i="4"/>
  <c r="I842" i="4" s="1"/>
  <c r="L806" i="4"/>
  <c r="H806" i="4" s="1"/>
  <c r="J806" i="4"/>
  <c r="I806" i="4" s="1"/>
  <c r="L776" i="4"/>
  <c r="H776" i="4" s="1"/>
  <c r="J776" i="4"/>
  <c r="I776" i="4" s="1"/>
  <c r="L746" i="4"/>
  <c r="H746" i="4" s="1"/>
  <c r="J746" i="4"/>
  <c r="I746" i="4" s="1"/>
  <c r="L704" i="4"/>
  <c r="H704" i="4" s="1"/>
  <c r="J704" i="4"/>
  <c r="I704" i="4" s="1"/>
  <c r="L680" i="4"/>
  <c r="H680" i="4" s="1"/>
  <c r="J680" i="4"/>
  <c r="I680" i="4" s="1"/>
  <c r="L656" i="4"/>
  <c r="H656" i="4" s="1"/>
  <c r="J656" i="4"/>
  <c r="I656" i="4" s="1"/>
  <c r="L620" i="4"/>
  <c r="H620" i="4" s="1"/>
  <c r="J620" i="4"/>
  <c r="I620" i="4" s="1"/>
  <c r="L590" i="4"/>
  <c r="H590" i="4" s="1"/>
  <c r="J590" i="4"/>
  <c r="I590" i="4" s="1"/>
  <c r="L560" i="4"/>
  <c r="H560" i="4" s="1"/>
  <c r="J560" i="4"/>
  <c r="I560" i="4" s="1"/>
  <c r="L524" i="4"/>
  <c r="H524" i="4" s="1"/>
  <c r="J524" i="4"/>
  <c r="I524" i="4" s="1"/>
  <c r="L440" i="4"/>
  <c r="H440" i="4" s="1"/>
  <c r="J440" i="4"/>
  <c r="I440" i="4" s="1"/>
  <c r="L1009" i="4"/>
  <c r="H1009" i="4" s="1"/>
  <c r="J1009" i="4"/>
  <c r="I1009" i="4" s="1"/>
  <c r="L967" i="4"/>
  <c r="H967" i="4" s="1"/>
  <c r="J967" i="4"/>
  <c r="I967" i="4" s="1"/>
  <c r="L925" i="4"/>
  <c r="H925" i="4" s="1"/>
  <c r="J925" i="4"/>
  <c r="I925" i="4" s="1"/>
  <c r="L883" i="4"/>
  <c r="H883" i="4" s="1"/>
  <c r="J883" i="4"/>
  <c r="I883" i="4" s="1"/>
  <c r="L847" i="4"/>
  <c r="H847" i="4" s="1"/>
  <c r="J847" i="4"/>
  <c r="I847" i="4" s="1"/>
  <c r="L817" i="4"/>
  <c r="H817" i="4" s="1"/>
  <c r="J817" i="4"/>
  <c r="I817" i="4" s="1"/>
  <c r="L787" i="4"/>
  <c r="H787" i="4" s="1"/>
  <c r="J787" i="4"/>
  <c r="I787" i="4" s="1"/>
  <c r="L763" i="4"/>
  <c r="H763" i="4" s="1"/>
  <c r="J763" i="4"/>
  <c r="I763" i="4" s="1"/>
  <c r="L733" i="4"/>
  <c r="H733" i="4" s="1"/>
  <c r="J733" i="4"/>
  <c r="I733" i="4" s="1"/>
  <c r="L709" i="4"/>
  <c r="H709" i="4" s="1"/>
  <c r="J709" i="4"/>
  <c r="I709" i="4" s="1"/>
  <c r="L673" i="4"/>
  <c r="H673" i="4" s="1"/>
  <c r="J673" i="4"/>
  <c r="I673" i="4" s="1"/>
  <c r="L649" i="4"/>
  <c r="H649" i="4" s="1"/>
  <c r="J649" i="4"/>
  <c r="I649" i="4" s="1"/>
  <c r="L619" i="4"/>
  <c r="H619" i="4" s="1"/>
  <c r="J619" i="4"/>
  <c r="I619" i="4" s="1"/>
  <c r="L595" i="4"/>
  <c r="H595" i="4" s="1"/>
  <c r="J595" i="4"/>
  <c r="I595" i="4" s="1"/>
  <c r="L571" i="4"/>
  <c r="H571" i="4" s="1"/>
  <c r="J571" i="4"/>
  <c r="I571" i="4" s="1"/>
  <c r="L541" i="4"/>
  <c r="H541" i="4" s="1"/>
  <c r="J541" i="4"/>
  <c r="I541" i="4" s="1"/>
  <c r="L517" i="4"/>
  <c r="H517" i="4" s="1"/>
  <c r="J517" i="4"/>
  <c r="I517" i="4" s="1"/>
  <c r="L481" i="4"/>
  <c r="H481" i="4" s="1"/>
  <c r="J481" i="4"/>
  <c r="I481" i="4" s="1"/>
  <c r="L427" i="4"/>
  <c r="H427" i="4" s="1"/>
  <c r="J427" i="4"/>
  <c r="I427" i="4" s="1"/>
  <c r="L349" i="4"/>
  <c r="H349" i="4" s="1"/>
  <c r="J349" i="4"/>
  <c r="I349" i="4" s="1"/>
  <c r="L109" i="4"/>
  <c r="H109" i="4" s="1"/>
  <c r="J109" i="4"/>
  <c r="I109" i="4" s="1"/>
  <c r="L1014" i="4"/>
  <c r="H1014" i="4" s="1"/>
  <c r="J1014" i="4"/>
  <c r="I1014" i="4" s="1"/>
  <c r="L996" i="4"/>
  <c r="H996" i="4" s="1"/>
  <c r="J996" i="4"/>
  <c r="I996" i="4" s="1"/>
  <c r="L978" i="4"/>
  <c r="H978" i="4" s="1"/>
  <c r="J978" i="4"/>
  <c r="I978" i="4" s="1"/>
  <c r="L960" i="4"/>
  <c r="H960" i="4" s="1"/>
  <c r="J960" i="4"/>
  <c r="I960" i="4" s="1"/>
  <c r="L948" i="4"/>
  <c r="H948" i="4" s="1"/>
  <c r="J948" i="4"/>
  <c r="I948" i="4" s="1"/>
  <c r="L930" i="4"/>
  <c r="H930" i="4" s="1"/>
  <c r="J930" i="4"/>
  <c r="I930" i="4" s="1"/>
  <c r="L912" i="4"/>
  <c r="H912" i="4" s="1"/>
  <c r="J912" i="4"/>
  <c r="I912" i="4" s="1"/>
  <c r="L900" i="4"/>
  <c r="H900" i="4" s="1"/>
  <c r="J900" i="4"/>
  <c r="I900" i="4" s="1"/>
  <c r="L882" i="4"/>
  <c r="H882" i="4" s="1"/>
  <c r="J882" i="4"/>
  <c r="I882" i="4" s="1"/>
  <c r="L858" i="4"/>
  <c r="H858" i="4" s="1"/>
  <c r="J858" i="4"/>
  <c r="I858" i="4" s="1"/>
  <c r="L834" i="4"/>
  <c r="H834" i="4" s="1"/>
  <c r="J834" i="4"/>
  <c r="I834" i="4" s="1"/>
  <c r="L810" i="4"/>
  <c r="H810" i="4" s="1"/>
  <c r="J810" i="4"/>
  <c r="I810" i="4" s="1"/>
  <c r="L792" i="4"/>
  <c r="H792" i="4" s="1"/>
  <c r="J792" i="4"/>
  <c r="I792" i="4" s="1"/>
  <c r="L774" i="4"/>
  <c r="H774" i="4" s="1"/>
  <c r="J774" i="4"/>
  <c r="I774" i="4" s="1"/>
  <c r="L756" i="4"/>
  <c r="H756" i="4" s="1"/>
  <c r="J756" i="4"/>
  <c r="I756" i="4" s="1"/>
  <c r="L738" i="4"/>
  <c r="H738" i="4" s="1"/>
  <c r="J738" i="4"/>
  <c r="I738" i="4" s="1"/>
  <c r="L720" i="4"/>
  <c r="H720" i="4" s="1"/>
  <c r="J720" i="4"/>
  <c r="I720" i="4" s="1"/>
  <c r="L702" i="4"/>
  <c r="H702" i="4" s="1"/>
  <c r="J702" i="4"/>
  <c r="I702" i="4" s="1"/>
  <c r="L684" i="4"/>
  <c r="H684" i="4" s="1"/>
  <c r="J684" i="4"/>
  <c r="I684" i="4" s="1"/>
  <c r="L660" i="4"/>
  <c r="H660" i="4" s="1"/>
  <c r="J660" i="4"/>
  <c r="I660" i="4" s="1"/>
  <c r="L636" i="4"/>
  <c r="H636" i="4" s="1"/>
  <c r="J636" i="4"/>
  <c r="I636" i="4" s="1"/>
  <c r="L618" i="4"/>
  <c r="H618" i="4" s="1"/>
  <c r="J618" i="4"/>
  <c r="I618" i="4" s="1"/>
  <c r="L594" i="4"/>
  <c r="H594" i="4" s="1"/>
  <c r="J594" i="4"/>
  <c r="I594" i="4" s="1"/>
  <c r="L576" i="4"/>
  <c r="H576" i="4" s="1"/>
  <c r="J576" i="4"/>
  <c r="I576" i="4" s="1"/>
  <c r="L558" i="4"/>
  <c r="H558" i="4" s="1"/>
  <c r="J558" i="4"/>
  <c r="I558" i="4" s="1"/>
  <c r="L546" i="4"/>
  <c r="H546" i="4" s="1"/>
  <c r="J546" i="4"/>
  <c r="I546" i="4" s="1"/>
  <c r="L528" i="4"/>
  <c r="H528" i="4" s="1"/>
  <c r="J528" i="4"/>
  <c r="I528" i="4" s="1"/>
  <c r="L510" i="4"/>
  <c r="H510" i="4" s="1"/>
  <c r="J510" i="4"/>
  <c r="I510" i="4" s="1"/>
  <c r="L492" i="4"/>
  <c r="H492" i="4" s="1"/>
  <c r="J492" i="4"/>
  <c r="I492" i="4" s="1"/>
  <c r="L480" i="4"/>
  <c r="H480" i="4" s="1"/>
  <c r="J480" i="4"/>
  <c r="I480" i="4" s="1"/>
  <c r="L468" i="4"/>
  <c r="H468" i="4" s="1"/>
  <c r="J468" i="4"/>
  <c r="I468" i="4" s="1"/>
  <c r="L450" i="4"/>
  <c r="H450" i="4" s="1"/>
  <c r="J450" i="4"/>
  <c r="I450" i="4" s="1"/>
  <c r="L438" i="4"/>
  <c r="H438" i="4" s="1"/>
  <c r="J438" i="4"/>
  <c r="I438" i="4" s="1"/>
  <c r="L426" i="4"/>
  <c r="H426" i="4" s="1"/>
  <c r="J426" i="4"/>
  <c r="I426" i="4" s="1"/>
  <c r="L414" i="4"/>
  <c r="H414" i="4" s="1"/>
  <c r="J414" i="4"/>
  <c r="I414" i="4" s="1"/>
  <c r="L402" i="4"/>
  <c r="H402" i="4" s="1"/>
  <c r="J402" i="4"/>
  <c r="I402" i="4" s="1"/>
  <c r="L390" i="4"/>
  <c r="H390" i="4" s="1"/>
  <c r="J390" i="4"/>
  <c r="I390" i="4" s="1"/>
  <c r="L378" i="4"/>
  <c r="H378" i="4" s="1"/>
  <c r="J378" i="4"/>
  <c r="I378" i="4" s="1"/>
  <c r="L372" i="4"/>
  <c r="H372" i="4" s="1"/>
  <c r="J372" i="4"/>
  <c r="I372" i="4" s="1"/>
  <c r="L360" i="4"/>
  <c r="H360" i="4" s="1"/>
  <c r="J360" i="4"/>
  <c r="I360" i="4" s="1"/>
  <c r="L354" i="4"/>
  <c r="H354" i="4" s="1"/>
  <c r="J354" i="4"/>
  <c r="I354" i="4" s="1"/>
  <c r="L336" i="4"/>
  <c r="H336" i="4" s="1"/>
  <c r="J336" i="4"/>
  <c r="I336" i="4" s="1"/>
  <c r="L324" i="4"/>
  <c r="H324" i="4" s="1"/>
  <c r="J324" i="4"/>
  <c r="I324" i="4" s="1"/>
  <c r="L318" i="4"/>
  <c r="H318" i="4" s="1"/>
  <c r="J318" i="4"/>
  <c r="I318" i="4" s="1"/>
  <c r="L306" i="4"/>
  <c r="H306" i="4" s="1"/>
  <c r="J306" i="4"/>
  <c r="I306" i="4" s="1"/>
  <c r="L300" i="4"/>
  <c r="H300" i="4" s="1"/>
  <c r="J300" i="4"/>
  <c r="I300" i="4" s="1"/>
  <c r="L288" i="4"/>
  <c r="H288" i="4" s="1"/>
  <c r="J288" i="4"/>
  <c r="I288" i="4" s="1"/>
  <c r="L276" i="4"/>
  <c r="H276" i="4" s="1"/>
  <c r="J276" i="4"/>
  <c r="I276" i="4" s="1"/>
  <c r="L270" i="4"/>
  <c r="H270" i="4" s="1"/>
  <c r="J270" i="4"/>
  <c r="I270" i="4" s="1"/>
  <c r="L258" i="4"/>
  <c r="H258" i="4" s="1"/>
  <c r="J258" i="4"/>
  <c r="I258" i="4" s="1"/>
  <c r="L252" i="4"/>
  <c r="H252" i="4" s="1"/>
  <c r="J252" i="4"/>
  <c r="I252" i="4" s="1"/>
  <c r="L234" i="4"/>
  <c r="H234" i="4" s="1"/>
  <c r="J234" i="4"/>
  <c r="I234" i="4" s="1"/>
  <c r="L228" i="4"/>
  <c r="H228" i="4" s="1"/>
  <c r="J228" i="4"/>
  <c r="I228" i="4" s="1"/>
  <c r="L216" i="4"/>
  <c r="H216" i="4" s="1"/>
  <c r="J216" i="4"/>
  <c r="I216" i="4" s="1"/>
  <c r="L210" i="4"/>
  <c r="H210" i="4" s="1"/>
  <c r="J210" i="4"/>
  <c r="I210" i="4" s="1"/>
  <c r="L198" i="4"/>
  <c r="H198" i="4" s="1"/>
  <c r="J198" i="4"/>
  <c r="I198" i="4" s="1"/>
  <c r="L192" i="4"/>
  <c r="H192" i="4" s="1"/>
  <c r="J192" i="4"/>
  <c r="I192" i="4" s="1"/>
  <c r="L180" i="4"/>
  <c r="H180" i="4" s="1"/>
  <c r="J180" i="4"/>
  <c r="I180" i="4" s="1"/>
  <c r="L174" i="4"/>
  <c r="H174" i="4" s="1"/>
  <c r="J174" i="4"/>
  <c r="I174" i="4" s="1"/>
  <c r="L162" i="4"/>
  <c r="H162" i="4" s="1"/>
  <c r="J162" i="4"/>
  <c r="I162" i="4" s="1"/>
  <c r="L156" i="4"/>
  <c r="H156" i="4" s="1"/>
  <c r="J156" i="4"/>
  <c r="I156" i="4" s="1"/>
  <c r="L144" i="4"/>
  <c r="H144" i="4" s="1"/>
  <c r="J144" i="4"/>
  <c r="I144" i="4" s="1"/>
  <c r="L138" i="4"/>
  <c r="H138" i="4" s="1"/>
  <c r="J138" i="4"/>
  <c r="I138" i="4" s="1"/>
  <c r="L126" i="4"/>
  <c r="H126" i="4" s="1"/>
  <c r="J126" i="4"/>
  <c r="I126" i="4" s="1"/>
  <c r="L114" i="4"/>
  <c r="H114" i="4" s="1"/>
  <c r="J114" i="4"/>
  <c r="I114" i="4" s="1"/>
  <c r="L96" i="4"/>
  <c r="H96" i="4" s="1"/>
  <c r="J96" i="4"/>
  <c r="I96" i="4" s="1"/>
  <c r="L60" i="4"/>
  <c r="H60" i="4" s="1"/>
  <c r="J60" i="4"/>
  <c r="I60" i="4" s="1"/>
  <c r="L1019" i="4"/>
  <c r="H1019" i="4" s="1"/>
  <c r="J1019" i="4"/>
  <c r="I1019" i="4" s="1"/>
  <c r="L1013" i="4"/>
  <c r="H1013" i="4" s="1"/>
  <c r="J1013" i="4"/>
  <c r="I1013" i="4" s="1"/>
  <c r="L1007" i="4"/>
  <c r="H1007" i="4" s="1"/>
  <c r="J1007" i="4"/>
  <c r="I1007" i="4" s="1"/>
  <c r="L1001" i="4"/>
  <c r="H1001" i="4" s="1"/>
  <c r="J1001" i="4"/>
  <c r="I1001" i="4" s="1"/>
  <c r="L995" i="4"/>
  <c r="H995" i="4" s="1"/>
  <c r="J995" i="4"/>
  <c r="I995" i="4" s="1"/>
  <c r="L989" i="4"/>
  <c r="H989" i="4" s="1"/>
  <c r="J989" i="4"/>
  <c r="I989" i="4" s="1"/>
  <c r="L983" i="4"/>
  <c r="H983" i="4" s="1"/>
  <c r="J983" i="4"/>
  <c r="I983" i="4" s="1"/>
  <c r="L977" i="4"/>
  <c r="H977" i="4" s="1"/>
  <c r="J977" i="4"/>
  <c r="I977" i="4" s="1"/>
  <c r="L971" i="4"/>
  <c r="H971" i="4" s="1"/>
  <c r="J971" i="4"/>
  <c r="I971" i="4" s="1"/>
  <c r="L965" i="4"/>
  <c r="H965" i="4" s="1"/>
  <c r="J965" i="4"/>
  <c r="I965" i="4" s="1"/>
  <c r="L959" i="4"/>
  <c r="H959" i="4" s="1"/>
  <c r="J959" i="4"/>
  <c r="I959" i="4" s="1"/>
  <c r="L953" i="4"/>
  <c r="H953" i="4" s="1"/>
  <c r="J953" i="4"/>
  <c r="I953" i="4" s="1"/>
  <c r="L947" i="4"/>
  <c r="H947" i="4" s="1"/>
  <c r="J947" i="4"/>
  <c r="I947" i="4" s="1"/>
  <c r="L941" i="4"/>
  <c r="H941" i="4" s="1"/>
  <c r="J941" i="4"/>
  <c r="I941" i="4" s="1"/>
  <c r="L935" i="4"/>
  <c r="H935" i="4" s="1"/>
  <c r="J935" i="4"/>
  <c r="I935" i="4" s="1"/>
  <c r="L929" i="4"/>
  <c r="H929" i="4" s="1"/>
  <c r="J929" i="4"/>
  <c r="I929" i="4" s="1"/>
  <c r="L923" i="4"/>
  <c r="H923" i="4" s="1"/>
  <c r="J923" i="4"/>
  <c r="I923" i="4" s="1"/>
  <c r="L917" i="4"/>
  <c r="H917" i="4" s="1"/>
  <c r="J917" i="4"/>
  <c r="I917" i="4" s="1"/>
  <c r="L911" i="4"/>
  <c r="H911" i="4" s="1"/>
  <c r="J911" i="4"/>
  <c r="I911" i="4" s="1"/>
  <c r="L905" i="4"/>
  <c r="H905" i="4" s="1"/>
  <c r="J905" i="4"/>
  <c r="I905" i="4" s="1"/>
  <c r="L899" i="4"/>
  <c r="H899" i="4" s="1"/>
  <c r="J899" i="4"/>
  <c r="I899" i="4" s="1"/>
  <c r="L893" i="4"/>
  <c r="H893" i="4" s="1"/>
  <c r="J893" i="4"/>
  <c r="I893" i="4" s="1"/>
  <c r="L887" i="4"/>
  <c r="H887" i="4" s="1"/>
  <c r="J887" i="4"/>
  <c r="I887" i="4" s="1"/>
  <c r="L881" i="4"/>
  <c r="H881" i="4" s="1"/>
  <c r="J881" i="4"/>
  <c r="I881" i="4" s="1"/>
  <c r="L875" i="4"/>
  <c r="H875" i="4" s="1"/>
  <c r="J875" i="4"/>
  <c r="I875" i="4" s="1"/>
  <c r="L869" i="4"/>
  <c r="H869" i="4" s="1"/>
  <c r="J869" i="4"/>
  <c r="I869" i="4" s="1"/>
  <c r="L863" i="4"/>
  <c r="H863" i="4" s="1"/>
  <c r="J863" i="4"/>
  <c r="I863" i="4" s="1"/>
  <c r="L857" i="4"/>
  <c r="H857" i="4" s="1"/>
  <c r="J857" i="4"/>
  <c r="I857" i="4" s="1"/>
  <c r="L851" i="4"/>
  <c r="H851" i="4" s="1"/>
  <c r="J851" i="4"/>
  <c r="I851" i="4" s="1"/>
  <c r="L845" i="4"/>
  <c r="H845" i="4" s="1"/>
  <c r="J845" i="4"/>
  <c r="I845" i="4" s="1"/>
  <c r="L839" i="4"/>
  <c r="H839" i="4" s="1"/>
  <c r="J839" i="4"/>
  <c r="I839" i="4" s="1"/>
  <c r="L833" i="4"/>
  <c r="H833" i="4" s="1"/>
  <c r="J833" i="4"/>
  <c r="I833" i="4" s="1"/>
  <c r="L827" i="4"/>
  <c r="H827" i="4" s="1"/>
  <c r="J827" i="4"/>
  <c r="I827" i="4" s="1"/>
  <c r="L821" i="4"/>
  <c r="H821" i="4" s="1"/>
  <c r="J821" i="4"/>
  <c r="I821" i="4" s="1"/>
  <c r="L815" i="4"/>
  <c r="H815" i="4" s="1"/>
  <c r="J815" i="4"/>
  <c r="I815" i="4" s="1"/>
  <c r="L809" i="4"/>
  <c r="H809" i="4" s="1"/>
  <c r="J809" i="4"/>
  <c r="I809" i="4" s="1"/>
  <c r="L803" i="4"/>
  <c r="H803" i="4" s="1"/>
  <c r="J803" i="4"/>
  <c r="I803" i="4" s="1"/>
  <c r="L797" i="4"/>
  <c r="H797" i="4" s="1"/>
  <c r="J797" i="4"/>
  <c r="I797" i="4" s="1"/>
  <c r="L791" i="4"/>
  <c r="H791" i="4" s="1"/>
  <c r="J791" i="4"/>
  <c r="I791" i="4" s="1"/>
  <c r="L785" i="4"/>
  <c r="H785" i="4" s="1"/>
  <c r="J785" i="4"/>
  <c r="I785" i="4" s="1"/>
  <c r="L779" i="4"/>
  <c r="H779" i="4" s="1"/>
  <c r="J779" i="4"/>
  <c r="I779" i="4" s="1"/>
  <c r="L773" i="4"/>
  <c r="H773" i="4" s="1"/>
  <c r="J773" i="4"/>
  <c r="I773" i="4" s="1"/>
  <c r="L767" i="4"/>
  <c r="H767" i="4" s="1"/>
  <c r="J767" i="4"/>
  <c r="I767" i="4" s="1"/>
  <c r="L761" i="4"/>
  <c r="H761" i="4" s="1"/>
  <c r="J761" i="4"/>
  <c r="I761" i="4" s="1"/>
  <c r="L755" i="4"/>
  <c r="H755" i="4" s="1"/>
  <c r="J755" i="4"/>
  <c r="I755" i="4" s="1"/>
  <c r="L749" i="4"/>
  <c r="H749" i="4" s="1"/>
  <c r="J749" i="4"/>
  <c r="I749" i="4" s="1"/>
  <c r="L743" i="4"/>
  <c r="H743" i="4" s="1"/>
  <c r="J743" i="4"/>
  <c r="I743" i="4" s="1"/>
  <c r="L737" i="4"/>
  <c r="H737" i="4" s="1"/>
  <c r="J737" i="4"/>
  <c r="I737" i="4" s="1"/>
  <c r="L731" i="4"/>
  <c r="H731" i="4" s="1"/>
  <c r="J731" i="4"/>
  <c r="I731" i="4" s="1"/>
  <c r="L725" i="4"/>
  <c r="H725" i="4" s="1"/>
  <c r="J725" i="4"/>
  <c r="I725" i="4" s="1"/>
  <c r="L719" i="4"/>
  <c r="H719" i="4" s="1"/>
  <c r="J719" i="4"/>
  <c r="I719" i="4" s="1"/>
  <c r="L713" i="4"/>
  <c r="H713" i="4" s="1"/>
  <c r="J713" i="4"/>
  <c r="I713" i="4" s="1"/>
  <c r="L707" i="4"/>
  <c r="H707" i="4" s="1"/>
  <c r="J707" i="4"/>
  <c r="I707" i="4" s="1"/>
  <c r="L701" i="4"/>
  <c r="H701" i="4" s="1"/>
  <c r="J701" i="4"/>
  <c r="I701" i="4" s="1"/>
  <c r="L695" i="4"/>
  <c r="H695" i="4" s="1"/>
  <c r="J695" i="4"/>
  <c r="I695" i="4" s="1"/>
  <c r="L689" i="4"/>
  <c r="H689" i="4" s="1"/>
  <c r="J689" i="4"/>
  <c r="I689" i="4" s="1"/>
  <c r="L683" i="4"/>
  <c r="H683" i="4" s="1"/>
  <c r="J683" i="4"/>
  <c r="I683" i="4" s="1"/>
  <c r="L677" i="4"/>
  <c r="H677" i="4" s="1"/>
  <c r="J677" i="4"/>
  <c r="I677" i="4" s="1"/>
  <c r="L671" i="4"/>
  <c r="H671" i="4" s="1"/>
  <c r="J671" i="4"/>
  <c r="I671" i="4" s="1"/>
  <c r="L665" i="4"/>
  <c r="H665" i="4" s="1"/>
  <c r="J665" i="4"/>
  <c r="I665" i="4" s="1"/>
  <c r="L659" i="4"/>
  <c r="H659" i="4" s="1"/>
  <c r="J659" i="4"/>
  <c r="I659" i="4" s="1"/>
  <c r="L653" i="4"/>
  <c r="H653" i="4" s="1"/>
  <c r="J653" i="4"/>
  <c r="I653" i="4" s="1"/>
  <c r="L647" i="4"/>
  <c r="H647" i="4" s="1"/>
  <c r="J647" i="4"/>
  <c r="I647" i="4" s="1"/>
  <c r="L641" i="4"/>
  <c r="H641" i="4" s="1"/>
  <c r="J641" i="4"/>
  <c r="I641" i="4" s="1"/>
  <c r="L635" i="4"/>
  <c r="H635" i="4" s="1"/>
  <c r="J635" i="4"/>
  <c r="I635" i="4" s="1"/>
  <c r="L629" i="4"/>
  <c r="H629" i="4" s="1"/>
  <c r="J629" i="4"/>
  <c r="I629" i="4" s="1"/>
  <c r="L623" i="4"/>
  <c r="H623" i="4" s="1"/>
  <c r="J623" i="4"/>
  <c r="I623" i="4" s="1"/>
  <c r="L617" i="4"/>
  <c r="H617" i="4" s="1"/>
  <c r="J617" i="4"/>
  <c r="I617" i="4" s="1"/>
  <c r="L611" i="4"/>
  <c r="H611" i="4" s="1"/>
  <c r="J611" i="4"/>
  <c r="I611" i="4" s="1"/>
  <c r="L605" i="4"/>
  <c r="H605" i="4" s="1"/>
  <c r="J605" i="4"/>
  <c r="I605" i="4" s="1"/>
  <c r="L599" i="4"/>
  <c r="H599" i="4" s="1"/>
  <c r="J599" i="4"/>
  <c r="I599" i="4" s="1"/>
  <c r="L593" i="4"/>
  <c r="H593" i="4" s="1"/>
  <c r="J593" i="4"/>
  <c r="I593" i="4" s="1"/>
  <c r="L587" i="4"/>
  <c r="H587" i="4" s="1"/>
  <c r="J587" i="4"/>
  <c r="I587" i="4" s="1"/>
  <c r="L581" i="4"/>
  <c r="H581" i="4" s="1"/>
  <c r="J581" i="4"/>
  <c r="I581" i="4" s="1"/>
  <c r="L575" i="4"/>
  <c r="H575" i="4" s="1"/>
  <c r="J575" i="4"/>
  <c r="I575" i="4" s="1"/>
  <c r="L569" i="4"/>
  <c r="H569" i="4" s="1"/>
  <c r="J569" i="4"/>
  <c r="I569" i="4" s="1"/>
  <c r="L563" i="4"/>
  <c r="H563" i="4" s="1"/>
  <c r="J563" i="4"/>
  <c r="I563" i="4" s="1"/>
  <c r="L557" i="4"/>
  <c r="H557" i="4" s="1"/>
  <c r="J557" i="4"/>
  <c r="I557" i="4" s="1"/>
  <c r="L551" i="4"/>
  <c r="H551" i="4" s="1"/>
  <c r="J551" i="4"/>
  <c r="I551" i="4" s="1"/>
  <c r="L545" i="4"/>
  <c r="H545" i="4" s="1"/>
  <c r="J545" i="4"/>
  <c r="I545" i="4" s="1"/>
  <c r="L539" i="4"/>
  <c r="H539" i="4" s="1"/>
  <c r="J539" i="4"/>
  <c r="I539" i="4" s="1"/>
  <c r="L533" i="4"/>
  <c r="H533" i="4" s="1"/>
  <c r="J533" i="4"/>
  <c r="I533" i="4" s="1"/>
  <c r="L527" i="4"/>
  <c r="H527" i="4" s="1"/>
  <c r="J527" i="4"/>
  <c r="I527" i="4" s="1"/>
  <c r="L521" i="4"/>
  <c r="H521" i="4" s="1"/>
  <c r="J521" i="4"/>
  <c r="I521" i="4" s="1"/>
  <c r="L515" i="4"/>
  <c r="H515" i="4" s="1"/>
  <c r="J515" i="4"/>
  <c r="I515" i="4" s="1"/>
  <c r="L509" i="4"/>
  <c r="H509" i="4" s="1"/>
  <c r="J509" i="4"/>
  <c r="I509" i="4" s="1"/>
  <c r="L503" i="4"/>
  <c r="H503" i="4" s="1"/>
  <c r="J503" i="4"/>
  <c r="I503" i="4" s="1"/>
  <c r="L497" i="4"/>
  <c r="H497" i="4" s="1"/>
  <c r="J497" i="4"/>
  <c r="I497" i="4" s="1"/>
  <c r="L491" i="4"/>
  <c r="H491" i="4" s="1"/>
  <c r="J491" i="4"/>
  <c r="I491" i="4" s="1"/>
  <c r="L485" i="4"/>
  <c r="H485" i="4" s="1"/>
  <c r="J485" i="4"/>
  <c r="I485" i="4" s="1"/>
  <c r="L479" i="4"/>
  <c r="H479" i="4" s="1"/>
  <c r="J479" i="4"/>
  <c r="I479" i="4" s="1"/>
  <c r="L473" i="4"/>
  <c r="H473" i="4" s="1"/>
  <c r="J473" i="4"/>
  <c r="I473" i="4" s="1"/>
  <c r="L467" i="4"/>
  <c r="H467" i="4" s="1"/>
  <c r="J467" i="4"/>
  <c r="I467" i="4" s="1"/>
  <c r="L461" i="4"/>
  <c r="H461" i="4" s="1"/>
  <c r="J461" i="4"/>
  <c r="I461" i="4" s="1"/>
  <c r="L455" i="4"/>
  <c r="H455" i="4" s="1"/>
  <c r="J455" i="4"/>
  <c r="I455" i="4" s="1"/>
  <c r="L449" i="4"/>
  <c r="H449" i="4" s="1"/>
  <c r="J449" i="4"/>
  <c r="I449" i="4" s="1"/>
  <c r="L443" i="4"/>
  <c r="H443" i="4" s="1"/>
  <c r="J443" i="4"/>
  <c r="I443" i="4" s="1"/>
  <c r="L437" i="4"/>
  <c r="H437" i="4" s="1"/>
  <c r="J437" i="4"/>
  <c r="I437" i="4" s="1"/>
  <c r="L431" i="4"/>
  <c r="H431" i="4" s="1"/>
  <c r="J431" i="4"/>
  <c r="I431" i="4" s="1"/>
  <c r="L425" i="4"/>
  <c r="H425" i="4" s="1"/>
  <c r="J425" i="4"/>
  <c r="I425" i="4" s="1"/>
  <c r="L419" i="4"/>
  <c r="H419" i="4" s="1"/>
  <c r="J419" i="4"/>
  <c r="I419" i="4" s="1"/>
  <c r="L413" i="4"/>
  <c r="H413" i="4" s="1"/>
  <c r="J413" i="4"/>
  <c r="I413" i="4" s="1"/>
  <c r="L407" i="4"/>
  <c r="H407" i="4" s="1"/>
  <c r="J407" i="4"/>
  <c r="I407" i="4" s="1"/>
  <c r="L401" i="4"/>
  <c r="H401" i="4" s="1"/>
  <c r="J401" i="4"/>
  <c r="I401" i="4" s="1"/>
  <c r="L395" i="4"/>
  <c r="H395" i="4" s="1"/>
  <c r="J395" i="4"/>
  <c r="I395" i="4" s="1"/>
  <c r="L389" i="4"/>
  <c r="H389" i="4" s="1"/>
  <c r="J389" i="4"/>
  <c r="I389" i="4" s="1"/>
  <c r="L383" i="4"/>
  <c r="H383" i="4" s="1"/>
  <c r="J383" i="4"/>
  <c r="I383" i="4" s="1"/>
  <c r="L377" i="4"/>
  <c r="H377" i="4" s="1"/>
  <c r="J377" i="4"/>
  <c r="I377" i="4" s="1"/>
  <c r="L371" i="4"/>
  <c r="H371" i="4" s="1"/>
  <c r="J371" i="4"/>
  <c r="I371" i="4" s="1"/>
  <c r="L365" i="4"/>
  <c r="H365" i="4" s="1"/>
  <c r="J365" i="4"/>
  <c r="I365" i="4" s="1"/>
  <c r="L359" i="4"/>
  <c r="H359" i="4" s="1"/>
  <c r="J359" i="4"/>
  <c r="I359" i="4" s="1"/>
  <c r="L353" i="4"/>
  <c r="H353" i="4" s="1"/>
  <c r="J353" i="4"/>
  <c r="I353" i="4" s="1"/>
  <c r="L347" i="4"/>
  <c r="H347" i="4" s="1"/>
  <c r="J347" i="4"/>
  <c r="I347" i="4" s="1"/>
  <c r="L341" i="4"/>
  <c r="H341" i="4" s="1"/>
  <c r="J341" i="4"/>
  <c r="I341" i="4" s="1"/>
  <c r="L335" i="4"/>
  <c r="H335" i="4" s="1"/>
  <c r="J335" i="4"/>
  <c r="I335" i="4" s="1"/>
  <c r="L329" i="4"/>
  <c r="H329" i="4" s="1"/>
  <c r="J329" i="4"/>
  <c r="I329" i="4" s="1"/>
  <c r="L323" i="4"/>
  <c r="H323" i="4" s="1"/>
  <c r="J323" i="4"/>
  <c r="I323" i="4" s="1"/>
  <c r="L317" i="4"/>
  <c r="H317" i="4" s="1"/>
  <c r="J317" i="4"/>
  <c r="I317" i="4" s="1"/>
  <c r="L311" i="4"/>
  <c r="H311" i="4" s="1"/>
  <c r="J311" i="4"/>
  <c r="I311" i="4" s="1"/>
  <c r="L305" i="4"/>
  <c r="H305" i="4" s="1"/>
  <c r="J305" i="4"/>
  <c r="I305" i="4" s="1"/>
  <c r="L299" i="4"/>
  <c r="H299" i="4" s="1"/>
  <c r="J299" i="4"/>
  <c r="I299" i="4" s="1"/>
  <c r="L293" i="4"/>
  <c r="H293" i="4" s="1"/>
  <c r="J293" i="4"/>
  <c r="I293" i="4" s="1"/>
  <c r="L287" i="4"/>
  <c r="H287" i="4" s="1"/>
  <c r="J287" i="4"/>
  <c r="I287" i="4" s="1"/>
  <c r="L281" i="4"/>
  <c r="H281" i="4" s="1"/>
  <c r="J281" i="4"/>
  <c r="I281" i="4" s="1"/>
  <c r="L275" i="4"/>
  <c r="H275" i="4" s="1"/>
  <c r="J275" i="4"/>
  <c r="I275" i="4" s="1"/>
  <c r="L269" i="4"/>
  <c r="H269" i="4" s="1"/>
  <c r="J269" i="4"/>
  <c r="I269" i="4" s="1"/>
  <c r="L263" i="4"/>
  <c r="H263" i="4" s="1"/>
  <c r="J263" i="4"/>
  <c r="I263" i="4" s="1"/>
  <c r="L257" i="4"/>
  <c r="H257" i="4" s="1"/>
  <c r="J257" i="4"/>
  <c r="I257" i="4" s="1"/>
  <c r="L251" i="4"/>
  <c r="H251" i="4" s="1"/>
  <c r="J251" i="4"/>
  <c r="I251" i="4" s="1"/>
  <c r="L245" i="4"/>
  <c r="H245" i="4" s="1"/>
  <c r="J245" i="4"/>
  <c r="I245" i="4" s="1"/>
  <c r="L239" i="4"/>
  <c r="H239" i="4" s="1"/>
  <c r="J239" i="4"/>
  <c r="I239" i="4" s="1"/>
  <c r="L233" i="4"/>
  <c r="H233" i="4" s="1"/>
  <c r="J233" i="4"/>
  <c r="I233" i="4" s="1"/>
  <c r="L227" i="4"/>
  <c r="H227" i="4" s="1"/>
  <c r="J227" i="4"/>
  <c r="I227" i="4" s="1"/>
  <c r="L221" i="4"/>
  <c r="H221" i="4" s="1"/>
  <c r="J221" i="4"/>
  <c r="I221" i="4" s="1"/>
  <c r="L215" i="4"/>
  <c r="H215" i="4" s="1"/>
  <c r="J215" i="4"/>
  <c r="I215" i="4" s="1"/>
  <c r="L209" i="4"/>
  <c r="H209" i="4" s="1"/>
  <c r="J209" i="4"/>
  <c r="I209" i="4" s="1"/>
  <c r="L203" i="4"/>
  <c r="H203" i="4" s="1"/>
  <c r="J203" i="4"/>
  <c r="I203" i="4" s="1"/>
  <c r="L197" i="4"/>
  <c r="H197" i="4" s="1"/>
  <c r="J197" i="4"/>
  <c r="I197" i="4" s="1"/>
  <c r="L191" i="4"/>
  <c r="H191" i="4" s="1"/>
  <c r="J191" i="4"/>
  <c r="I191" i="4" s="1"/>
  <c r="L185" i="4"/>
  <c r="H185" i="4" s="1"/>
  <c r="J185" i="4"/>
  <c r="I185" i="4" s="1"/>
  <c r="L179" i="4"/>
  <c r="H179" i="4" s="1"/>
  <c r="J179" i="4"/>
  <c r="I179" i="4" s="1"/>
  <c r="L173" i="4"/>
  <c r="H173" i="4" s="1"/>
  <c r="J173" i="4"/>
  <c r="I173" i="4" s="1"/>
  <c r="L167" i="4"/>
  <c r="H167" i="4" s="1"/>
  <c r="J167" i="4"/>
  <c r="I167" i="4" s="1"/>
  <c r="L161" i="4"/>
  <c r="H161" i="4" s="1"/>
  <c r="J161" i="4"/>
  <c r="I161" i="4" s="1"/>
  <c r="L155" i="4"/>
  <c r="H155" i="4" s="1"/>
  <c r="J155" i="4"/>
  <c r="I155" i="4" s="1"/>
  <c r="L149" i="4"/>
  <c r="H149" i="4" s="1"/>
  <c r="J149" i="4"/>
  <c r="I149" i="4" s="1"/>
  <c r="L143" i="4"/>
  <c r="H143" i="4" s="1"/>
  <c r="J143" i="4"/>
  <c r="I143" i="4" s="1"/>
  <c r="L137" i="4"/>
  <c r="H137" i="4" s="1"/>
  <c r="J137" i="4"/>
  <c r="I137" i="4" s="1"/>
  <c r="L131" i="4"/>
  <c r="H131" i="4" s="1"/>
  <c r="J131" i="4"/>
  <c r="I131" i="4" s="1"/>
  <c r="L125" i="4"/>
  <c r="H125" i="4" s="1"/>
  <c r="J125" i="4"/>
  <c r="I125" i="4" s="1"/>
  <c r="L119" i="4"/>
  <c r="H119" i="4" s="1"/>
  <c r="J119" i="4"/>
  <c r="I119" i="4" s="1"/>
  <c r="L113" i="4"/>
  <c r="H113" i="4" s="1"/>
  <c r="J113" i="4"/>
  <c r="I113" i="4" s="1"/>
  <c r="L107" i="4"/>
  <c r="H107" i="4" s="1"/>
  <c r="J107" i="4"/>
  <c r="I107" i="4" s="1"/>
  <c r="L101" i="4"/>
  <c r="H101" i="4" s="1"/>
  <c r="J101" i="4"/>
  <c r="I101" i="4" s="1"/>
  <c r="L95" i="4"/>
  <c r="H95" i="4" s="1"/>
  <c r="J95" i="4"/>
  <c r="I95" i="4" s="1"/>
  <c r="L89" i="4"/>
  <c r="H89" i="4" s="1"/>
  <c r="J89" i="4"/>
  <c r="I89" i="4" s="1"/>
  <c r="L83" i="4"/>
  <c r="H83" i="4" s="1"/>
  <c r="J83" i="4"/>
  <c r="I83" i="4" s="1"/>
  <c r="L77" i="4"/>
  <c r="H77" i="4" s="1"/>
  <c r="J77" i="4"/>
  <c r="I77" i="4" s="1"/>
  <c r="L71" i="4"/>
  <c r="H71" i="4" s="1"/>
  <c r="J71" i="4"/>
  <c r="I71" i="4" s="1"/>
  <c r="L65" i="4"/>
  <c r="H65" i="4" s="1"/>
  <c r="J65" i="4"/>
  <c r="I65" i="4" s="1"/>
  <c r="L59" i="4"/>
  <c r="H59" i="4" s="1"/>
  <c r="J59" i="4"/>
  <c r="I59" i="4" s="1"/>
  <c r="L53" i="4"/>
  <c r="H53" i="4" s="1"/>
  <c r="J53" i="4"/>
  <c r="I53" i="4" s="1"/>
  <c r="L47" i="4"/>
  <c r="H47" i="4" s="1"/>
  <c r="J47" i="4"/>
  <c r="I47" i="4" s="1"/>
  <c r="L41" i="4"/>
  <c r="H41" i="4" s="1"/>
  <c r="J41" i="4"/>
  <c r="I41" i="4" s="1"/>
  <c r="L35" i="4"/>
  <c r="H35" i="4" s="1"/>
  <c r="J35" i="4"/>
  <c r="I35" i="4" s="1"/>
  <c r="L29" i="4"/>
  <c r="H29" i="4" s="1"/>
  <c r="J29" i="4"/>
  <c r="I29" i="4" s="1"/>
  <c r="L23" i="4"/>
  <c r="H23" i="4" s="1"/>
  <c r="J23" i="4"/>
  <c r="I23" i="4" s="1"/>
  <c r="L17" i="4"/>
  <c r="H17" i="4" s="1"/>
  <c r="J17" i="4"/>
  <c r="I17" i="4" s="1"/>
  <c r="L11" i="4"/>
  <c r="H11" i="4" s="1"/>
  <c r="J11" i="4"/>
  <c r="I11" i="4" s="1"/>
  <c r="L5" i="4"/>
  <c r="H5" i="4" s="1"/>
  <c r="J5" i="4"/>
  <c r="I5" i="4" s="1"/>
  <c r="L1010" i="4"/>
  <c r="H1010" i="4" s="1"/>
  <c r="J1010" i="4"/>
  <c r="I1010" i="4" s="1"/>
  <c r="L974" i="4"/>
  <c r="H974" i="4" s="1"/>
  <c r="J974" i="4"/>
  <c r="I974" i="4" s="1"/>
  <c r="L938" i="4"/>
  <c r="H938" i="4" s="1"/>
  <c r="J938" i="4"/>
  <c r="I938" i="4" s="1"/>
  <c r="L914" i="4"/>
  <c r="H914" i="4" s="1"/>
  <c r="J914" i="4"/>
  <c r="I914" i="4" s="1"/>
  <c r="L884" i="4"/>
  <c r="H884" i="4" s="1"/>
  <c r="J884" i="4"/>
  <c r="I884" i="4" s="1"/>
  <c r="L848" i="4"/>
  <c r="H848" i="4" s="1"/>
  <c r="J848" i="4"/>
  <c r="I848" i="4" s="1"/>
  <c r="L818" i="4"/>
  <c r="H818" i="4" s="1"/>
  <c r="J818" i="4"/>
  <c r="I818" i="4" s="1"/>
  <c r="L788" i="4"/>
  <c r="H788" i="4" s="1"/>
  <c r="J788" i="4"/>
  <c r="I788" i="4" s="1"/>
  <c r="L758" i="4"/>
  <c r="H758" i="4" s="1"/>
  <c r="J758" i="4"/>
  <c r="I758" i="4" s="1"/>
  <c r="L728" i="4"/>
  <c r="H728" i="4" s="1"/>
  <c r="J728" i="4"/>
  <c r="I728" i="4" s="1"/>
  <c r="L698" i="4"/>
  <c r="H698" i="4" s="1"/>
  <c r="J698" i="4"/>
  <c r="I698" i="4" s="1"/>
  <c r="L674" i="4"/>
  <c r="H674" i="4" s="1"/>
  <c r="J674" i="4"/>
  <c r="I674" i="4" s="1"/>
  <c r="L644" i="4"/>
  <c r="H644" i="4" s="1"/>
  <c r="J644" i="4"/>
  <c r="I644" i="4" s="1"/>
  <c r="L614" i="4"/>
  <c r="H614" i="4" s="1"/>
  <c r="J614" i="4"/>
  <c r="I614" i="4" s="1"/>
  <c r="L578" i="4"/>
  <c r="H578" i="4" s="1"/>
  <c r="J578" i="4"/>
  <c r="I578" i="4" s="1"/>
  <c r="L536" i="4"/>
  <c r="H536" i="4" s="1"/>
  <c r="J536" i="4"/>
  <c r="I536" i="4" s="1"/>
  <c r="L428" i="4"/>
  <c r="H428" i="4" s="1"/>
  <c r="J428" i="4"/>
  <c r="I428" i="4" s="1"/>
  <c r="L991" i="4"/>
  <c r="H991" i="4" s="1"/>
  <c r="J991" i="4"/>
  <c r="I991" i="4" s="1"/>
  <c r="L955" i="4"/>
  <c r="H955" i="4" s="1"/>
  <c r="J955" i="4"/>
  <c r="I955" i="4" s="1"/>
  <c r="L919" i="4"/>
  <c r="H919" i="4" s="1"/>
  <c r="J919" i="4"/>
  <c r="I919" i="4" s="1"/>
  <c r="L889" i="4"/>
  <c r="H889" i="4" s="1"/>
  <c r="J889" i="4"/>
  <c r="I889" i="4" s="1"/>
  <c r="L859" i="4"/>
  <c r="H859" i="4" s="1"/>
  <c r="J859" i="4"/>
  <c r="I859" i="4" s="1"/>
  <c r="L823" i="4"/>
  <c r="H823" i="4" s="1"/>
  <c r="J823" i="4"/>
  <c r="I823" i="4" s="1"/>
  <c r="L799" i="4"/>
  <c r="H799" i="4" s="1"/>
  <c r="J799" i="4"/>
  <c r="I799" i="4" s="1"/>
  <c r="L769" i="4"/>
  <c r="H769" i="4" s="1"/>
  <c r="J769" i="4"/>
  <c r="I769" i="4" s="1"/>
  <c r="L745" i="4"/>
  <c r="H745" i="4" s="1"/>
  <c r="J745" i="4"/>
  <c r="I745" i="4" s="1"/>
  <c r="L727" i="4"/>
  <c r="H727" i="4" s="1"/>
  <c r="J727" i="4"/>
  <c r="I727" i="4" s="1"/>
  <c r="L715" i="4"/>
  <c r="H715" i="4" s="1"/>
  <c r="J715" i="4"/>
  <c r="I715" i="4" s="1"/>
  <c r="L691" i="4"/>
  <c r="H691" i="4" s="1"/>
  <c r="J691" i="4"/>
  <c r="I691" i="4" s="1"/>
  <c r="L667" i="4"/>
  <c r="H667" i="4" s="1"/>
  <c r="J667" i="4"/>
  <c r="I667" i="4" s="1"/>
  <c r="L655" i="4"/>
  <c r="H655" i="4" s="1"/>
  <c r="J655" i="4"/>
  <c r="I655" i="4" s="1"/>
  <c r="L643" i="4"/>
  <c r="H643" i="4" s="1"/>
  <c r="J643" i="4"/>
  <c r="I643" i="4" s="1"/>
  <c r="L625" i="4"/>
  <c r="H625" i="4" s="1"/>
  <c r="J625" i="4"/>
  <c r="I625" i="4" s="1"/>
  <c r="L607" i="4"/>
  <c r="H607" i="4" s="1"/>
  <c r="J607" i="4"/>
  <c r="I607" i="4" s="1"/>
  <c r="L589" i="4"/>
  <c r="H589" i="4" s="1"/>
  <c r="J589" i="4"/>
  <c r="I589" i="4" s="1"/>
  <c r="L577" i="4"/>
  <c r="H577" i="4" s="1"/>
  <c r="J577" i="4"/>
  <c r="I577" i="4" s="1"/>
  <c r="L553" i="4"/>
  <c r="H553" i="4" s="1"/>
  <c r="J553" i="4"/>
  <c r="I553" i="4" s="1"/>
  <c r="L535" i="4"/>
  <c r="H535" i="4" s="1"/>
  <c r="J535" i="4"/>
  <c r="I535" i="4" s="1"/>
  <c r="L523" i="4"/>
  <c r="H523" i="4" s="1"/>
  <c r="J523" i="4"/>
  <c r="I523" i="4" s="1"/>
  <c r="L511" i="4"/>
  <c r="H511" i="4" s="1"/>
  <c r="J511" i="4"/>
  <c r="I511" i="4" s="1"/>
  <c r="L493" i="4"/>
  <c r="H493" i="4" s="1"/>
  <c r="J493" i="4"/>
  <c r="I493" i="4" s="1"/>
  <c r="L475" i="4"/>
  <c r="H475" i="4" s="1"/>
  <c r="J475" i="4"/>
  <c r="I475" i="4" s="1"/>
  <c r="L457" i="4"/>
  <c r="H457" i="4" s="1"/>
  <c r="J457" i="4"/>
  <c r="I457" i="4" s="1"/>
  <c r="L439" i="4"/>
  <c r="H439" i="4" s="1"/>
  <c r="J439" i="4"/>
  <c r="I439" i="4" s="1"/>
  <c r="L421" i="4"/>
  <c r="H421" i="4" s="1"/>
  <c r="J421" i="4"/>
  <c r="I421" i="4" s="1"/>
  <c r="L415" i="4"/>
  <c r="H415" i="4" s="1"/>
  <c r="J415" i="4"/>
  <c r="I415" i="4" s="1"/>
  <c r="L397" i="4"/>
  <c r="H397" i="4" s="1"/>
  <c r="J397" i="4"/>
  <c r="I397" i="4" s="1"/>
  <c r="L385" i="4"/>
  <c r="H385" i="4" s="1"/>
  <c r="J385" i="4"/>
  <c r="I385" i="4" s="1"/>
  <c r="L367" i="4"/>
  <c r="H367" i="4" s="1"/>
  <c r="J367" i="4"/>
  <c r="I367" i="4" s="1"/>
  <c r="L355" i="4"/>
  <c r="H355" i="4" s="1"/>
  <c r="J355" i="4"/>
  <c r="I355" i="4" s="1"/>
  <c r="L331" i="4"/>
  <c r="H331" i="4" s="1"/>
  <c r="J331" i="4"/>
  <c r="I331" i="4" s="1"/>
  <c r="L289" i="4"/>
  <c r="H289" i="4" s="1"/>
  <c r="J289" i="4"/>
  <c r="I289" i="4" s="1"/>
  <c r="L19" i="4"/>
  <c r="H19" i="4" s="1"/>
  <c r="J19" i="4"/>
  <c r="I19" i="4" s="1"/>
  <c r="L1008" i="4"/>
  <c r="H1008" i="4" s="1"/>
  <c r="J1008" i="4"/>
  <c r="I1008" i="4" s="1"/>
  <c r="L984" i="4"/>
  <c r="H984" i="4" s="1"/>
  <c r="J984" i="4"/>
  <c r="I984" i="4" s="1"/>
  <c r="L972" i="4"/>
  <c r="H972" i="4" s="1"/>
  <c r="J972" i="4"/>
  <c r="I972" i="4" s="1"/>
  <c r="L954" i="4"/>
  <c r="H954" i="4" s="1"/>
  <c r="J954" i="4"/>
  <c r="I954" i="4" s="1"/>
  <c r="L942" i="4"/>
  <c r="H942" i="4" s="1"/>
  <c r="J942" i="4"/>
  <c r="I942" i="4" s="1"/>
  <c r="L924" i="4"/>
  <c r="H924" i="4" s="1"/>
  <c r="J924" i="4"/>
  <c r="I924" i="4" s="1"/>
  <c r="L906" i="4"/>
  <c r="H906" i="4" s="1"/>
  <c r="J906" i="4"/>
  <c r="I906" i="4" s="1"/>
  <c r="L888" i="4"/>
  <c r="H888" i="4" s="1"/>
  <c r="J888" i="4"/>
  <c r="I888" i="4" s="1"/>
  <c r="L876" i="4"/>
  <c r="H876" i="4" s="1"/>
  <c r="J876" i="4"/>
  <c r="I876" i="4" s="1"/>
  <c r="L864" i="4"/>
  <c r="H864" i="4" s="1"/>
  <c r="J864" i="4"/>
  <c r="I864" i="4" s="1"/>
  <c r="L852" i="4"/>
  <c r="H852" i="4" s="1"/>
  <c r="J852" i="4"/>
  <c r="I852" i="4" s="1"/>
  <c r="L840" i="4"/>
  <c r="H840" i="4" s="1"/>
  <c r="J840" i="4"/>
  <c r="I840" i="4" s="1"/>
  <c r="L828" i="4"/>
  <c r="H828" i="4" s="1"/>
  <c r="J828" i="4"/>
  <c r="I828" i="4" s="1"/>
  <c r="L822" i="4"/>
  <c r="H822" i="4" s="1"/>
  <c r="J822" i="4"/>
  <c r="I822" i="4" s="1"/>
  <c r="L804" i="4"/>
  <c r="H804" i="4" s="1"/>
  <c r="J804" i="4"/>
  <c r="I804" i="4" s="1"/>
  <c r="L798" i="4"/>
  <c r="H798" i="4" s="1"/>
  <c r="J798" i="4"/>
  <c r="I798" i="4" s="1"/>
  <c r="L780" i="4"/>
  <c r="H780" i="4" s="1"/>
  <c r="J780" i="4"/>
  <c r="I780" i="4" s="1"/>
  <c r="L768" i="4"/>
  <c r="H768" i="4" s="1"/>
  <c r="J768" i="4"/>
  <c r="I768" i="4" s="1"/>
  <c r="L750" i="4"/>
  <c r="H750" i="4" s="1"/>
  <c r="J750" i="4"/>
  <c r="I750" i="4" s="1"/>
  <c r="L744" i="4"/>
  <c r="H744" i="4" s="1"/>
  <c r="J744" i="4"/>
  <c r="I744" i="4" s="1"/>
  <c r="L726" i="4"/>
  <c r="H726" i="4" s="1"/>
  <c r="J726" i="4"/>
  <c r="I726" i="4" s="1"/>
  <c r="L714" i="4"/>
  <c r="H714" i="4" s="1"/>
  <c r="J714" i="4"/>
  <c r="I714" i="4" s="1"/>
  <c r="L696" i="4"/>
  <c r="H696" i="4" s="1"/>
  <c r="J696" i="4"/>
  <c r="I696" i="4" s="1"/>
  <c r="L690" i="4"/>
  <c r="H690" i="4" s="1"/>
  <c r="J690" i="4"/>
  <c r="I690" i="4" s="1"/>
  <c r="L672" i="4"/>
  <c r="H672" i="4" s="1"/>
  <c r="J672" i="4"/>
  <c r="I672" i="4" s="1"/>
  <c r="L666" i="4"/>
  <c r="H666" i="4" s="1"/>
  <c r="J666" i="4"/>
  <c r="I666" i="4" s="1"/>
  <c r="L654" i="4"/>
  <c r="H654" i="4" s="1"/>
  <c r="J654" i="4"/>
  <c r="I654" i="4" s="1"/>
  <c r="L642" i="4"/>
  <c r="H642" i="4" s="1"/>
  <c r="J642" i="4"/>
  <c r="I642" i="4" s="1"/>
  <c r="L630" i="4"/>
  <c r="H630" i="4" s="1"/>
  <c r="J630" i="4"/>
  <c r="I630" i="4" s="1"/>
  <c r="L624" i="4"/>
  <c r="H624" i="4" s="1"/>
  <c r="J624" i="4"/>
  <c r="I624" i="4" s="1"/>
  <c r="L612" i="4"/>
  <c r="H612" i="4" s="1"/>
  <c r="J612" i="4"/>
  <c r="I612" i="4" s="1"/>
  <c r="L600" i="4"/>
  <c r="H600" i="4" s="1"/>
  <c r="J600" i="4"/>
  <c r="I600" i="4" s="1"/>
  <c r="L588" i="4"/>
  <c r="H588" i="4" s="1"/>
  <c r="J588" i="4"/>
  <c r="I588" i="4" s="1"/>
  <c r="L582" i="4"/>
  <c r="H582" i="4" s="1"/>
  <c r="J582" i="4"/>
  <c r="I582" i="4" s="1"/>
  <c r="L564" i="4"/>
  <c r="H564" i="4" s="1"/>
  <c r="J564" i="4"/>
  <c r="I564" i="4" s="1"/>
  <c r="L552" i="4"/>
  <c r="H552" i="4" s="1"/>
  <c r="J552" i="4"/>
  <c r="I552" i="4" s="1"/>
  <c r="L540" i="4"/>
  <c r="H540" i="4" s="1"/>
  <c r="J540" i="4"/>
  <c r="I540" i="4" s="1"/>
  <c r="L522" i="4"/>
  <c r="H522" i="4" s="1"/>
  <c r="J522" i="4"/>
  <c r="I522" i="4" s="1"/>
  <c r="L516" i="4"/>
  <c r="H516" i="4" s="1"/>
  <c r="J516" i="4"/>
  <c r="I516" i="4" s="1"/>
  <c r="L504" i="4"/>
  <c r="H504" i="4" s="1"/>
  <c r="J504" i="4"/>
  <c r="I504" i="4" s="1"/>
  <c r="L486" i="4"/>
  <c r="H486" i="4" s="1"/>
  <c r="J486" i="4"/>
  <c r="I486" i="4" s="1"/>
  <c r="L474" i="4"/>
  <c r="H474" i="4" s="1"/>
  <c r="J474" i="4"/>
  <c r="I474" i="4" s="1"/>
  <c r="L456" i="4"/>
  <c r="H456" i="4" s="1"/>
  <c r="J456" i="4"/>
  <c r="I456" i="4" s="1"/>
  <c r="L444" i="4"/>
  <c r="H444" i="4" s="1"/>
  <c r="J444" i="4"/>
  <c r="I444" i="4" s="1"/>
  <c r="L420" i="4"/>
  <c r="H420" i="4" s="1"/>
  <c r="J420" i="4"/>
  <c r="I420" i="4" s="1"/>
  <c r="L396" i="4"/>
  <c r="H396" i="4" s="1"/>
  <c r="J396" i="4"/>
  <c r="I396" i="4" s="1"/>
  <c r="L342" i="4"/>
  <c r="H342" i="4" s="1"/>
  <c r="J342" i="4"/>
  <c r="I342" i="4" s="1"/>
  <c r="L246" i="4"/>
  <c r="H246" i="4" s="1"/>
  <c r="J246" i="4"/>
  <c r="I246" i="4" s="1"/>
  <c r="L1024" i="4"/>
  <c r="H1024" i="4" s="1"/>
  <c r="J1024" i="4"/>
  <c r="I1024" i="4" s="1"/>
  <c r="L1018" i="4"/>
  <c r="H1018" i="4" s="1"/>
  <c r="J1018" i="4"/>
  <c r="I1018" i="4" s="1"/>
  <c r="L1012" i="4"/>
  <c r="H1012" i="4" s="1"/>
  <c r="J1012" i="4"/>
  <c r="I1012" i="4" s="1"/>
  <c r="L1006" i="4"/>
  <c r="H1006" i="4" s="1"/>
  <c r="J1006" i="4"/>
  <c r="I1006" i="4" s="1"/>
  <c r="L1000" i="4"/>
  <c r="H1000" i="4" s="1"/>
  <c r="J1000" i="4"/>
  <c r="I1000" i="4" s="1"/>
  <c r="L994" i="4"/>
  <c r="H994" i="4" s="1"/>
  <c r="J994" i="4"/>
  <c r="I994" i="4" s="1"/>
  <c r="L988" i="4"/>
  <c r="H988" i="4" s="1"/>
  <c r="J988" i="4"/>
  <c r="I988" i="4" s="1"/>
  <c r="L982" i="4"/>
  <c r="H982" i="4" s="1"/>
  <c r="J982" i="4"/>
  <c r="I982" i="4" s="1"/>
  <c r="L976" i="4"/>
  <c r="H976" i="4" s="1"/>
  <c r="J976" i="4"/>
  <c r="I976" i="4" s="1"/>
  <c r="L970" i="4"/>
  <c r="H970" i="4" s="1"/>
  <c r="J970" i="4"/>
  <c r="I970" i="4" s="1"/>
  <c r="L964" i="4"/>
  <c r="H964" i="4" s="1"/>
  <c r="J964" i="4"/>
  <c r="I964" i="4" s="1"/>
  <c r="L958" i="4"/>
  <c r="H958" i="4" s="1"/>
  <c r="J958" i="4"/>
  <c r="I958" i="4" s="1"/>
  <c r="L952" i="4"/>
  <c r="H952" i="4" s="1"/>
  <c r="J952" i="4"/>
  <c r="I952" i="4" s="1"/>
  <c r="L946" i="4"/>
  <c r="H946" i="4" s="1"/>
  <c r="J946" i="4"/>
  <c r="I946" i="4" s="1"/>
  <c r="L940" i="4"/>
  <c r="H940" i="4" s="1"/>
  <c r="J940" i="4"/>
  <c r="I940" i="4" s="1"/>
  <c r="L934" i="4"/>
  <c r="H934" i="4" s="1"/>
  <c r="J934" i="4"/>
  <c r="I934" i="4" s="1"/>
  <c r="L928" i="4"/>
  <c r="H928" i="4" s="1"/>
  <c r="J928" i="4"/>
  <c r="I928" i="4" s="1"/>
  <c r="L922" i="4"/>
  <c r="H922" i="4" s="1"/>
  <c r="J922" i="4"/>
  <c r="I922" i="4" s="1"/>
  <c r="L916" i="4"/>
  <c r="H916" i="4" s="1"/>
  <c r="J916" i="4"/>
  <c r="I916" i="4" s="1"/>
  <c r="L910" i="4"/>
  <c r="H910" i="4" s="1"/>
  <c r="J910" i="4"/>
  <c r="I910" i="4" s="1"/>
  <c r="L904" i="4"/>
  <c r="H904" i="4" s="1"/>
  <c r="J904" i="4"/>
  <c r="I904" i="4" s="1"/>
  <c r="L898" i="4"/>
  <c r="H898" i="4" s="1"/>
  <c r="J898" i="4"/>
  <c r="I898" i="4" s="1"/>
  <c r="L892" i="4"/>
  <c r="H892" i="4" s="1"/>
  <c r="J892" i="4"/>
  <c r="I892" i="4" s="1"/>
  <c r="L886" i="4"/>
  <c r="H886" i="4" s="1"/>
  <c r="J886" i="4"/>
  <c r="I886" i="4" s="1"/>
  <c r="L880" i="4"/>
  <c r="H880" i="4" s="1"/>
  <c r="J880" i="4"/>
  <c r="I880" i="4" s="1"/>
  <c r="L874" i="4"/>
  <c r="H874" i="4" s="1"/>
  <c r="J874" i="4"/>
  <c r="I874" i="4" s="1"/>
  <c r="L868" i="4"/>
  <c r="H868" i="4" s="1"/>
  <c r="J868" i="4"/>
  <c r="I868" i="4" s="1"/>
  <c r="L862" i="4"/>
  <c r="H862" i="4" s="1"/>
  <c r="J862" i="4"/>
  <c r="I862" i="4" s="1"/>
  <c r="L856" i="4"/>
  <c r="H856" i="4" s="1"/>
  <c r="J856" i="4"/>
  <c r="I856" i="4" s="1"/>
  <c r="L850" i="4"/>
  <c r="H850" i="4" s="1"/>
  <c r="J850" i="4"/>
  <c r="I850" i="4" s="1"/>
  <c r="L844" i="4"/>
  <c r="H844" i="4" s="1"/>
  <c r="J844" i="4"/>
  <c r="I844" i="4" s="1"/>
  <c r="L838" i="4"/>
  <c r="H838" i="4" s="1"/>
  <c r="J838" i="4"/>
  <c r="I838" i="4" s="1"/>
  <c r="L832" i="4"/>
  <c r="H832" i="4" s="1"/>
  <c r="J832" i="4"/>
  <c r="I832" i="4" s="1"/>
  <c r="L826" i="4"/>
  <c r="H826" i="4" s="1"/>
  <c r="J826" i="4"/>
  <c r="I826" i="4" s="1"/>
  <c r="L820" i="4"/>
  <c r="H820" i="4" s="1"/>
  <c r="J820" i="4"/>
  <c r="I820" i="4" s="1"/>
  <c r="L814" i="4"/>
  <c r="H814" i="4" s="1"/>
  <c r="J814" i="4"/>
  <c r="I814" i="4" s="1"/>
  <c r="L808" i="4"/>
  <c r="H808" i="4" s="1"/>
  <c r="J808" i="4"/>
  <c r="I808" i="4" s="1"/>
  <c r="L802" i="4"/>
  <c r="H802" i="4" s="1"/>
  <c r="J802" i="4"/>
  <c r="I802" i="4" s="1"/>
  <c r="L796" i="4"/>
  <c r="H796" i="4" s="1"/>
  <c r="J796" i="4"/>
  <c r="I796" i="4" s="1"/>
  <c r="L790" i="4"/>
  <c r="H790" i="4" s="1"/>
  <c r="J790" i="4"/>
  <c r="I790" i="4" s="1"/>
  <c r="L784" i="4"/>
  <c r="H784" i="4" s="1"/>
  <c r="J784" i="4"/>
  <c r="I784" i="4" s="1"/>
  <c r="L778" i="4"/>
  <c r="H778" i="4" s="1"/>
  <c r="J778" i="4"/>
  <c r="I778" i="4" s="1"/>
  <c r="L772" i="4"/>
  <c r="H772" i="4" s="1"/>
  <c r="J772" i="4"/>
  <c r="I772" i="4" s="1"/>
  <c r="L766" i="4"/>
  <c r="H766" i="4" s="1"/>
  <c r="J766" i="4"/>
  <c r="I766" i="4" s="1"/>
  <c r="L760" i="4"/>
  <c r="H760" i="4" s="1"/>
  <c r="J760" i="4"/>
  <c r="I760" i="4" s="1"/>
  <c r="L754" i="4"/>
  <c r="H754" i="4" s="1"/>
  <c r="J754" i="4"/>
  <c r="I754" i="4" s="1"/>
  <c r="L748" i="4"/>
  <c r="H748" i="4" s="1"/>
  <c r="J748" i="4"/>
  <c r="I748" i="4" s="1"/>
  <c r="L742" i="4"/>
  <c r="H742" i="4" s="1"/>
  <c r="J742" i="4"/>
  <c r="I742" i="4" s="1"/>
  <c r="L736" i="4"/>
  <c r="H736" i="4" s="1"/>
  <c r="J736" i="4"/>
  <c r="I736" i="4" s="1"/>
  <c r="L730" i="4"/>
  <c r="H730" i="4" s="1"/>
  <c r="J730" i="4"/>
  <c r="I730" i="4" s="1"/>
  <c r="L724" i="4"/>
  <c r="H724" i="4" s="1"/>
  <c r="J724" i="4"/>
  <c r="I724" i="4" s="1"/>
  <c r="L718" i="4"/>
  <c r="H718" i="4" s="1"/>
  <c r="J718" i="4"/>
  <c r="I718" i="4" s="1"/>
  <c r="L712" i="4"/>
  <c r="H712" i="4" s="1"/>
  <c r="J712" i="4"/>
  <c r="I712" i="4" s="1"/>
  <c r="L706" i="4"/>
  <c r="H706" i="4" s="1"/>
  <c r="J706" i="4"/>
  <c r="I706" i="4" s="1"/>
  <c r="L700" i="4"/>
  <c r="H700" i="4" s="1"/>
  <c r="J700" i="4"/>
  <c r="I700" i="4" s="1"/>
  <c r="L694" i="4"/>
  <c r="H694" i="4" s="1"/>
  <c r="J694" i="4"/>
  <c r="I694" i="4" s="1"/>
  <c r="L688" i="4"/>
  <c r="H688" i="4" s="1"/>
  <c r="J688" i="4"/>
  <c r="I688" i="4" s="1"/>
  <c r="L682" i="4"/>
  <c r="H682" i="4" s="1"/>
  <c r="J682" i="4"/>
  <c r="I682" i="4" s="1"/>
  <c r="L676" i="4"/>
  <c r="H676" i="4" s="1"/>
  <c r="J676" i="4"/>
  <c r="I676" i="4" s="1"/>
  <c r="L670" i="4"/>
  <c r="H670" i="4" s="1"/>
  <c r="J670" i="4"/>
  <c r="I670" i="4" s="1"/>
  <c r="L664" i="4"/>
  <c r="H664" i="4" s="1"/>
  <c r="J664" i="4"/>
  <c r="I664" i="4" s="1"/>
  <c r="L658" i="4"/>
  <c r="H658" i="4" s="1"/>
  <c r="J658" i="4"/>
  <c r="I658" i="4" s="1"/>
  <c r="L652" i="4"/>
  <c r="H652" i="4" s="1"/>
  <c r="J652" i="4"/>
  <c r="I652" i="4" s="1"/>
  <c r="L646" i="4"/>
  <c r="H646" i="4" s="1"/>
  <c r="J646" i="4"/>
  <c r="I646" i="4" s="1"/>
  <c r="L640" i="4"/>
  <c r="H640" i="4" s="1"/>
  <c r="J640" i="4"/>
  <c r="I640" i="4" s="1"/>
  <c r="L634" i="4"/>
  <c r="H634" i="4" s="1"/>
  <c r="J634" i="4"/>
  <c r="I634" i="4" s="1"/>
  <c r="L628" i="4"/>
  <c r="H628" i="4" s="1"/>
  <c r="J628" i="4"/>
  <c r="I628" i="4" s="1"/>
  <c r="L622" i="4"/>
  <c r="H622" i="4" s="1"/>
  <c r="J622" i="4"/>
  <c r="I622" i="4" s="1"/>
  <c r="L616" i="4"/>
  <c r="H616" i="4" s="1"/>
  <c r="J616" i="4"/>
  <c r="I616" i="4" s="1"/>
  <c r="L610" i="4"/>
  <c r="H610" i="4" s="1"/>
  <c r="J610" i="4"/>
  <c r="I610" i="4" s="1"/>
  <c r="L604" i="4"/>
  <c r="H604" i="4" s="1"/>
  <c r="J604" i="4"/>
  <c r="I604" i="4" s="1"/>
  <c r="L598" i="4"/>
  <c r="H598" i="4" s="1"/>
  <c r="J598" i="4"/>
  <c r="I598" i="4" s="1"/>
  <c r="L592" i="4"/>
  <c r="H592" i="4" s="1"/>
  <c r="J592" i="4"/>
  <c r="I592" i="4" s="1"/>
  <c r="L586" i="4"/>
  <c r="H586" i="4" s="1"/>
  <c r="J586" i="4"/>
  <c r="I586" i="4" s="1"/>
  <c r="L580" i="4"/>
  <c r="H580" i="4" s="1"/>
  <c r="J580" i="4"/>
  <c r="I580" i="4" s="1"/>
  <c r="L574" i="4"/>
  <c r="H574" i="4" s="1"/>
  <c r="J574" i="4"/>
  <c r="I574" i="4" s="1"/>
  <c r="L568" i="4"/>
  <c r="H568" i="4" s="1"/>
  <c r="J568" i="4"/>
  <c r="I568" i="4" s="1"/>
  <c r="L562" i="4"/>
  <c r="H562" i="4" s="1"/>
  <c r="J562" i="4"/>
  <c r="I562" i="4" s="1"/>
  <c r="L556" i="4"/>
  <c r="H556" i="4" s="1"/>
  <c r="J556" i="4"/>
  <c r="I556" i="4" s="1"/>
  <c r="L550" i="4"/>
  <c r="H550" i="4" s="1"/>
  <c r="J550" i="4"/>
  <c r="I550" i="4" s="1"/>
  <c r="L544" i="4"/>
  <c r="H544" i="4" s="1"/>
  <c r="J544" i="4"/>
  <c r="I544" i="4" s="1"/>
  <c r="L538" i="4"/>
  <c r="H538" i="4" s="1"/>
  <c r="J538" i="4"/>
  <c r="I538" i="4" s="1"/>
  <c r="L532" i="4"/>
  <c r="H532" i="4" s="1"/>
  <c r="J532" i="4"/>
  <c r="I532" i="4" s="1"/>
  <c r="L526" i="4"/>
  <c r="H526" i="4" s="1"/>
  <c r="J526" i="4"/>
  <c r="I526" i="4" s="1"/>
  <c r="L520" i="4"/>
  <c r="H520" i="4" s="1"/>
  <c r="J520" i="4"/>
  <c r="I520" i="4" s="1"/>
  <c r="L514" i="4"/>
  <c r="H514" i="4" s="1"/>
  <c r="J514" i="4"/>
  <c r="I514" i="4" s="1"/>
  <c r="L508" i="4"/>
  <c r="H508" i="4" s="1"/>
  <c r="J508" i="4"/>
  <c r="I508" i="4" s="1"/>
  <c r="L502" i="4"/>
  <c r="H502" i="4" s="1"/>
  <c r="J502" i="4"/>
  <c r="I502" i="4" s="1"/>
  <c r="L496" i="4"/>
  <c r="H496" i="4" s="1"/>
  <c r="J496" i="4"/>
  <c r="I496" i="4" s="1"/>
  <c r="L490" i="4"/>
  <c r="H490" i="4" s="1"/>
  <c r="J490" i="4"/>
  <c r="I490" i="4" s="1"/>
  <c r="L484" i="4"/>
  <c r="H484" i="4" s="1"/>
  <c r="J484" i="4"/>
  <c r="I484" i="4" s="1"/>
  <c r="L478" i="4"/>
  <c r="H478" i="4" s="1"/>
  <c r="J478" i="4"/>
  <c r="I478" i="4" s="1"/>
  <c r="L472" i="4"/>
  <c r="H472" i="4" s="1"/>
  <c r="J472" i="4"/>
  <c r="I472" i="4" s="1"/>
  <c r="L466" i="4"/>
  <c r="H466" i="4" s="1"/>
  <c r="J466" i="4"/>
  <c r="I466" i="4" s="1"/>
  <c r="L460" i="4"/>
  <c r="H460" i="4" s="1"/>
  <c r="J460" i="4"/>
  <c r="I460" i="4" s="1"/>
  <c r="L454" i="4"/>
  <c r="H454" i="4" s="1"/>
  <c r="J454" i="4"/>
  <c r="I454" i="4" s="1"/>
  <c r="L448" i="4"/>
  <c r="H448" i="4" s="1"/>
  <c r="J448" i="4"/>
  <c r="I448" i="4" s="1"/>
  <c r="L442" i="4"/>
  <c r="H442" i="4" s="1"/>
  <c r="J442" i="4"/>
  <c r="I442" i="4" s="1"/>
  <c r="L436" i="4"/>
  <c r="H436" i="4" s="1"/>
  <c r="J436" i="4"/>
  <c r="I436" i="4" s="1"/>
  <c r="L430" i="4"/>
  <c r="H430" i="4" s="1"/>
  <c r="J430" i="4"/>
  <c r="I430" i="4" s="1"/>
  <c r="L424" i="4"/>
  <c r="H424" i="4" s="1"/>
  <c r="J424" i="4"/>
  <c r="I424" i="4" s="1"/>
  <c r="L418" i="4"/>
  <c r="H418" i="4" s="1"/>
  <c r="J418" i="4"/>
  <c r="I418" i="4" s="1"/>
  <c r="L412" i="4"/>
  <c r="H412" i="4" s="1"/>
  <c r="J412" i="4"/>
  <c r="I412" i="4" s="1"/>
  <c r="L406" i="4"/>
  <c r="H406" i="4" s="1"/>
  <c r="J406" i="4"/>
  <c r="I406" i="4" s="1"/>
  <c r="L400" i="4"/>
  <c r="H400" i="4" s="1"/>
  <c r="J400" i="4"/>
  <c r="I400" i="4" s="1"/>
  <c r="L394" i="4"/>
  <c r="H394" i="4" s="1"/>
  <c r="J394" i="4"/>
  <c r="I394" i="4" s="1"/>
  <c r="L388" i="4"/>
  <c r="H388" i="4" s="1"/>
  <c r="J388" i="4"/>
  <c r="I388" i="4" s="1"/>
  <c r="L382" i="4"/>
  <c r="H382" i="4" s="1"/>
  <c r="J382" i="4"/>
  <c r="I382" i="4" s="1"/>
  <c r="L376" i="4"/>
  <c r="H376" i="4" s="1"/>
  <c r="J376" i="4"/>
  <c r="I376" i="4" s="1"/>
  <c r="L370" i="4"/>
  <c r="H370" i="4" s="1"/>
  <c r="J370" i="4"/>
  <c r="I370" i="4" s="1"/>
  <c r="L364" i="4"/>
  <c r="H364" i="4" s="1"/>
  <c r="J364" i="4"/>
  <c r="I364" i="4" s="1"/>
  <c r="L358" i="4"/>
  <c r="H358" i="4" s="1"/>
  <c r="J358" i="4"/>
  <c r="I358" i="4" s="1"/>
  <c r="L352" i="4"/>
  <c r="H352" i="4" s="1"/>
  <c r="J352" i="4"/>
  <c r="I352" i="4" s="1"/>
  <c r="L346" i="4"/>
  <c r="H346" i="4" s="1"/>
  <c r="J346" i="4"/>
  <c r="I346" i="4" s="1"/>
  <c r="L340" i="4"/>
  <c r="H340" i="4" s="1"/>
  <c r="J340" i="4"/>
  <c r="I340" i="4" s="1"/>
  <c r="L334" i="4"/>
  <c r="H334" i="4" s="1"/>
  <c r="J334" i="4"/>
  <c r="I334" i="4" s="1"/>
  <c r="L328" i="4"/>
  <c r="H328" i="4" s="1"/>
  <c r="J328" i="4"/>
  <c r="I328" i="4" s="1"/>
  <c r="L322" i="4"/>
  <c r="H322" i="4" s="1"/>
  <c r="J322" i="4"/>
  <c r="I322" i="4" s="1"/>
  <c r="L316" i="4"/>
  <c r="H316" i="4" s="1"/>
  <c r="J316" i="4"/>
  <c r="I316" i="4" s="1"/>
  <c r="L310" i="4"/>
  <c r="H310" i="4" s="1"/>
  <c r="J310" i="4"/>
  <c r="I310" i="4" s="1"/>
  <c r="L304" i="4"/>
  <c r="H304" i="4" s="1"/>
  <c r="J304" i="4"/>
  <c r="I304" i="4" s="1"/>
  <c r="L298" i="4"/>
  <c r="H298" i="4" s="1"/>
  <c r="J298" i="4"/>
  <c r="I298" i="4" s="1"/>
  <c r="L292" i="4"/>
  <c r="H292" i="4" s="1"/>
  <c r="J292" i="4"/>
  <c r="I292" i="4" s="1"/>
  <c r="L286" i="4"/>
  <c r="H286" i="4" s="1"/>
  <c r="J286" i="4"/>
  <c r="I286" i="4" s="1"/>
  <c r="L280" i="4"/>
  <c r="H280" i="4" s="1"/>
  <c r="J280" i="4"/>
  <c r="I280" i="4" s="1"/>
  <c r="L274" i="4"/>
  <c r="H274" i="4" s="1"/>
  <c r="J274" i="4"/>
  <c r="I274" i="4" s="1"/>
  <c r="L268" i="4"/>
  <c r="H268" i="4" s="1"/>
  <c r="J268" i="4"/>
  <c r="I268" i="4" s="1"/>
  <c r="L262" i="4"/>
  <c r="H262" i="4" s="1"/>
  <c r="J262" i="4"/>
  <c r="I262" i="4" s="1"/>
  <c r="L256" i="4"/>
  <c r="H256" i="4" s="1"/>
  <c r="J256" i="4"/>
  <c r="I256" i="4" s="1"/>
  <c r="L250" i="4"/>
  <c r="H250" i="4" s="1"/>
  <c r="J250" i="4"/>
  <c r="I250" i="4" s="1"/>
  <c r="L244" i="4"/>
  <c r="H244" i="4" s="1"/>
  <c r="J244" i="4"/>
  <c r="I244" i="4" s="1"/>
  <c r="L238" i="4"/>
  <c r="H238" i="4" s="1"/>
  <c r="J238" i="4"/>
  <c r="I238" i="4" s="1"/>
  <c r="L232" i="4"/>
  <c r="H232" i="4" s="1"/>
  <c r="J232" i="4"/>
  <c r="I232" i="4" s="1"/>
  <c r="L226" i="4"/>
  <c r="H226" i="4" s="1"/>
  <c r="J226" i="4"/>
  <c r="I226" i="4" s="1"/>
  <c r="L220" i="4"/>
  <c r="H220" i="4" s="1"/>
  <c r="J220" i="4"/>
  <c r="I220" i="4" s="1"/>
  <c r="L214" i="4"/>
  <c r="H214" i="4" s="1"/>
  <c r="J214" i="4"/>
  <c r="I214" i="4" s="1"/>
  <c r="L208" i="4"/>
  <c r="H208" i="4" s="1"/>
  <c r="J208" i="4"/>
  <c r="I208" i="4" s="1"/>
  <c r="L202" i="4"/>
  <c r="H202" i="4" s="1"/>
  <c r="J202" i="4"/>
  <c r="I202" i="4" s="1"/>
  <c r="L196" i="4"/>
  <c r="H196" i="4" s="1"/>
  <c r="J196" i="4"/>
  <c r="I196" i="4" s="1"/>
  <c r="L190" i="4"/>
  <c r="H190" i="4" s="1"/>
  <c r="J190" i="4"/>
  <c r="I190" i="4" s="1"/>
  <c r="L184" i="4"/>
  <c r="H184" i="4" s="1"/>
  <c r="J184" i="4"/>
  <c r="I184" i="4" s="1"/>
  <c r="L178" i="4"/>
  <c r="H178" i="4" s="1"/>
  <c r="J178" i="4"/>
  <c r="I178" i="4" s="1"/>
  <c r="L172" i="4"/>
  <c r="H172" i="4" s="1"/>
  <c r="J172" i="4"/>
  <c r="I172" i="4" s="1"/>
  <c r="L166" i="4"/>
  <c r="H166" i="4" s="1"/>
  <c r="J166" i="4"/>
  <c r="I166" i="4" s="1"/>
  <c r="L160" i="4"/>
  <c r="H160" i="4" s="1"/>
  <c r="J160" i="4"/>
  <c r="I160" i="4" s="1"/>
  <c r="L154" i="4"/>
  <c r="H154" i="4" s="1"/>
  <c r="J154" i="4"/>
  <c r="I154" i="4" s="1"/>
  <c r="L148" i="4"/>
  <c r="H148" i="4" s="1"/>
  <c r="J148" i="4"/>
  <c r="I148" i="4" s="1"/>
  <c r="L142" i="4"/>
  <c r="H142" i="4" s="1"/>
  <c r="J142" i="4"/>
  <c r="I142" i="4" s="1"/>
  <c r="L136" i="4"/>
  <c r="H136" i="4" s="1"/>
  <c r="J136" i="4"/>
  <c r="I136" i="4" s="1"/>
  <c r="L130" i="4"/>
  <c r="H130" i="4" s="1"/>
  <c r="J130" i="4"/>
  <c r="I130" i="4" s="1"/>
  <c r="L124" i="4"/>
  <c r="H124" i="4" s="1"/>
  <c r="J124" i="4"/>
  <c r="I124" i="4" s="1"/>
  <c r="L118" i="4"/>
  <c r="H118" i="4" s="1"/>
  <c r="J118" i="4"/>
  <c r="I118" i="4" s="1"/>
  <c r="L112" i="4"/>
  <c r="H112" i="4" s="1"/>
  <c r="J112" i="4"/>
  <c r="I112" i="4" s="1"/>
  <c r="L106" i="4"/>
  <c r="H106" i="4" s="1"/>
  <c r="J106" i="4"/>
  <c r="I106" i="4" s="1"/>
  <c r="L100" i="4"/>
  <c r="H100" i="4" s="1"/>
  <c r="J100" i="4"/>
  <c r="I100" i="4" s="1"/>
  <c r="L94" i="4"/>
  <c r="H94" i="4" s="1"/>
  <c r="J94" i="4"/>
  <c r="I94" i="4" s="1"/>
  <c r="L88" i="4"/>
  <c r="H88" i="4" s="1"/>
  <c r="J88" i="4"/>
  <c r="I88" i="4" s="1"/>
  <c r="L82" i="4"/>
  <c r="H82" i="4" s="1"/>
  <c r="J82" i="4"/>
  <c r="I82" i="4" s="1"/>
  <c r="L76" i="4"/>
  <c r="H76" i="4" s="1"/>
  <c r="J76" i="4"/>
  <c r="I76" i="4" s="1"/>
  <c r="L70" i="4"/>
  <c r="H70" i="4" s="1"/>
  <c r="J70" i="4"/>
  <c r="I70" i="4" s="1"/>
  <c r="L64" i="4"/>
  <c r="H64" i="4" s="1"/>
  <c r="J64" i="4"/>
  <c r="I64" i="4" s="1"/>
  <c r="L58" i="4"/>
  <c r="H58" i="4" s="1"/>
  <c r="J58" i="4"/>
  <c r="I58" i="4" s="1"/>
  <c r="L52" i="4"/>
  <c r="H52" i="4" s="1"/>
  <c r="J52" i="4"/>
  <c r="I52" i="4" s="1"/>
  <c r="L46" i="4"/>
  <c r="H46" i="4" s="1"/>
  <c r="J46" i="4"/>
  <c r="I46" i="4" s="1"/>
  <c r="L40" i="4"/>
  <c r="H40" i="4" s="1"/>
  <c r="J40" i="4"/>
  <c r="I40" i="4" s="1"/>
  <c r="L34" i="4"/>
  <c r="H34" i="4" s="1"/>
  <c r="J34" i="4"/>
  <c r="I34" i="4" s="1"/>
  <c r="L28" i="4"/>
  <c r="H28" i="4" s="1"/>
  <c r="J28" i="4"/>
  <c r="I28" i="4" s="1"/>
  <c r="L22" i="4"/>
  <c r="H22" i="4" s="1"/>
  <c r="J22" i="4"/>
  <c r="I22" i="4" s="1"/>
  <c r="L16" i="4"/>
  <c r="H16" i="4" s="1"/>
  <c r="J16" i="4"/>
  <c r="I16" i="4" s="1"/>
  <c r="L10" i="4"/>
  <c r="H10" i="4" s="1"/>
  <c r="J10" i="4"/>
  <c r="I10" i="4" s="1"/>
  <c r="L4" i="4"/>
  <c r="H4" i="4" s="1"/>
  <c r="J4" i="4"/>
  <c r="I4" i="4" s="1"/>
  <c r="L1022" i="4"/>
  <c r="H1022" i="4" s="1"/>
  <c r="J1022" i="4"/>
  <c r="I1022" i="4" s="1"/>
  <c r="L980" i="4"/>
  <c r="H980" i="4" s="1"/>
  <c r="J980" i="4"/>
  <c r="I980" i="4" s="1"/>
  <c r="L926" i="4"/>
  <c r="H926" i="4" s="1"/>
  <c r="J926" i="4"/>
  <c r="I926" i="4" s="1"/>
  <c r="L878" i="4"/>
  <c r="H878" i="4" s="1"/>
  <c r="J878" i="4"/>
  <c r="I878" i="4" s="1"/>
  <c r="L812" i="4"/>
  <c r="H812" i="4" s="1"/>
  <c r="J812" i="4"/>
  <c r="I812" i="4" s="1"/>
  <c r="L734" i="4"/>
  <c r="H734" i="4" s="1"/>
  <c r="J734" i="4"/>
  <c r="I734" i="4" s="1"/>
  <c r="L506" i="4"/>
  <c r="H506" i="4" s="1"/>
  <c r="J506" i="4"/>
  <c r="I506" i="4" s="1"/>
  <c r="L1015" i="4"/>
  <c r="H1015" i="4" s="1"/>
  <c r="J1015" i="4"/>
  <c r="I1015" i="4" s="1"/>
  <c r="L1003" i="4"/>
  <c r="H1003" i="4" s="1"/>
  <c r="J1003" i="4"/>
  <c r="I1003" i="4" s="1"/>
  <c r="L985" i="4"/>
  <c r="H985" i="4" s="1"/>
  <c r="J985" i="4"/>
  <c r="I985" i="4" s="1"/>
  <c r="L973" i="4"/>
  <c r="H973" i="4" s="1"/>
  <c r="J973" i="4"/>
  <c r="I973" i="4" s="1"/>
  <c r="L961" i="4"/>
  <c r="H961" i="4" s="1"/>
  <c r="J961" i="4"/>
  <c r="I961" i="4" s="1"/>
  <c r="L949" i="4"/>
  <c r="H949" i="4" s="1"/>
  <c r="J949" i="4"/>
  <c r="I949" i="4" s="1"/>
  <c r="L943" i="4"/>
  <c r="H943" i="4" s="1"/>
  <c r="J943" i="4"/>
  <c r="I943" i="4" s="1"/>
  <c r="L931" i="4"/>
  <c r="H931" i="4" s="1"/>
  <c r="J931" i="4"/>
  <c r="I931" i="4" s="1"/>
  <c r="L907" i="4"/>
  <c r="H907" i="4" s="1"/>
  <c r="J907" i="4"/>
  <c r="I907" i="4" s="1"/>
  <c r="L895" i="4"/>
  <c r="H895" i="4" s="1"/>
  <c r="J895" i="4"/>
  <c r="I895" i="4" s="1"/>
  <c r="L877" i="4"/>
  <c r="H877" i="4" s="1"/>
  <c r="J877" i="4"/>
  <c r="I877" i="4" s="1"/>
  <c r="L865" i="4"/>
  <c r="H865" i="4" s="1"/>
  <c r="J865" i="4"/>
  <c r="I865" i="4" s="1"/>
  <c r="L853" i="4"/>
  <c r="H853" i="4" s="1"/>
  <c r="J853" i="4"/>
  <c r="I853" i="4" s="1"/>
  <c r="L829" i="4"/>
  <c r="H829" i="4" s="1"/>
  <c r="J829" i="4"/>
  <c r="I829" i="4" s="1"/>
  <c r="L805" i="4"/>
  <c r="H805" i="4" s="1"/>
  <c r="J805" i="4"/>
  <c r="I805" i="4" s="1"/>
  <c r="L751" i="4"/>
  <c r="H751" i="4" s="1"/>
  <c r="J751" i="4"/>
  <c r="I751" i="4" s="1"/>
  <c r="L685" i="4"/>
  <c r="H685" i="4" s="1"/>
  <c r="J685" i="4"/>
  <c r="I685" i="4" s="1"/>
  <c r="L463" i="4"/>
  <c r="H463" i="4" s="1"/>
  <c r="J463" i="4"/>
  <c r="I463" i="4" s="1"/>
  <c r="L1023" i="4"/>
  <c r="H1023" i="4" s="1"/>
  <c r="J1023" i="4"/>
  <c r="I1023" i="4" s="1"/>
  <c r="L1017" i="4"/>
  <c r="H1017" i="4" s="1"/>
  <c r="J1017" i="4"/>
  <c r="I1017" i="4" s="1"/>
  <c r="L1011" i="4"/>
  <c r="H1011" i="4" s="1"/>
  <c r="J1011" i="4"/>
  <c r="I1011" i="4" s="1"/>
  <c r="L1005" i="4"/>
  <c r="H1005" i="4" s="1"/>
  <c r="J1005" i="4"/>
  <c r="I1005" i="4" s="1"/>
  <c r="L999" i="4"/>
  <c r="H999" i="4" s="1"/>
  <c r="J999" i="4"/>
  <c r="I999" i="4" s="1"/>
  <c r="L993" i="4"/>
  <c r="H993" i="4" s="1"/>
  <c r="J993" i="4"/>
  <c r="I993" i="4" s="1"/>
  <c r="L987" i="4"/>
  <c r="H987" i="4" s="1"/>
  <c r="J987" i="4"/>
  <c r="I987" i="4" s="1"/>
  <c r="L981" i="4"/>
  <c r="H981" i="4" s="1"/>
  <c r="J981" i="4"/>
  <c r="I981" i="4" s="1"/>
  <c r="L975" i="4"/>
  <c r="H975" i="4" s="1"/>
  <c r="J975" i="4"/>
  <c r="I975" i="4" s="1"/>
  <c r="L969" i="4"/>
  <c r="H969" i="4" s="1"/>
  <c r="J969" i="4"/>
  <c r="I969" i="4" s="1"/>
  <c r="L963" i="4"/>
  <c r="H963" i="4" s="1"/>
  <c r="J963" i="4"/>
  <c r="I963" i="4" s="1"/>
  <c r="L957" i="4"/>
  <c r="H957" i="4" s="1"/>
  <c r="J957" i="4"/>
  <c r="I957" i="4" s="1"/>
  <c r="L951" i="4"/>
  <c r="H951" i="4" s="1"/>
  <c r="J951" i="4"/>
  <c r="I951" i="4" s="1"/>
  <c r="L945" i="4"/>
  <c r="H945" i="4" s="1"/>
  <c r="J945" i="4"/>
  <c r="I945" i="4" s="1"/>
  <c r="L939" i="4"/>
  <c r="H939" i="4" s="1"/>
  <c r="J939" i="4"/>
  <c r="I939" i="4" s="1"/>
  <c r="L933" i="4"/>
  <c r="H933" i="4" s="1"/>
  <c r="J933" i="4"/>
  <c r="I933" i="4" s="1"/>
  <c r="L927" i="4"/>
  <c r="H927" i="4" s="1"/>
  <c r="J927" i="4"/>
  <c r="I927" i="4" s="1"/>
  <c r="L921" i="4"/>
  <c r="H921" i="4" s="1"/>
  <c r="J921" i="4"/>
  <c r="I921" i="4" s="1"/>
  <c r="L915" i="4"/>
  <c r="H915" i="4" s="1"/>
  <c r="J915" i="4"/>
  <c r="I915" i="4" s="1"/>
  <c r="L909" i="4"/>
  <c r="H909" i="4" s="1"/>
  <c r="J909" i="4"/>
  <c r="I909" i="4" s="1"/>
  <c r="L903" i="4"/>
  <c r="H903" i="4" s="1"/>
  <c r="J903" i="4"/>
  <c r="I903" i="4" s="1"/>
  <c r="L897" i="4"/>
  <c r="H897" i="4" s="1"/>
  <c r="J897" i="4"/>
  <c r="I897" i="4" s="1"/>
  <c r="L891" i="4"/>
  <c r="H891" i="4" s="1"/>
  <c r="J891" i="4"/>
  <c r="I891" i="4" s="1"/>
  <c r="L885" i="4"/>
  <c r="H885" i="4" s="1"/>
  <c r="J885" i="4"/>
  <c r="I885" i="4" s="1"/>
  <c r="L879" i="4"/>
  <c r="H879" i="4" s="1"/>
  <c r="J879" i="4"/>
  <c r="I879" i="4" s="1"/>
  <c r="L873" i="4"/>
  <c r="H873" i="4" s="1"/>
  <c r="J873" i="4"/>
  <c r="I873" i="4" s="1"/>
  <c r="L867" i="4"/>
  <c r="H867" i="4" s="1"/>
  <c r="J867" i="4"/>
  <c r="I867" i="4" s="1"/>
  <c r="L861" i="4"/>
  <c r="H861" i="4" s="1"/>
  <c r="J861" i="4"/>
  <c r="I861" i="4" s="1"/>
  <c r="L855" i="4"/>
  <c r="H855" i="4" s="1"/>
  <c r="J855" i="4"/>
  <c r="I855" i="4" s="1"/>
  <c r="L849" i="4"/>
  <c r="H849" i="4" s="1"/>
  <c r="J849" i="4"/>
  <c r="I849" i="4" s="1"/>
  <c r="L843" i="4"/>
  <c r="H843" i="4" s="1"/>
  <c r="J843" i="4"/>
  <c r="I843" i="4" s="1"/>
  <c r="L837" i="4"/>
  <c r="H837" i="4" s="1"/>
  <c r="J837" i="4"/>
  <c r="I837" i="4" s="1"/>
  <c r="L831" i="4"/>
  <c r="H831" i="4" s="1"/>
  <c r="J831" i="4"/>
  <c r="I831" i="4" s="1"/>
  <c r="L825" i="4"/>
  <c r="H825" i="4" s="1"/>
  <c r="J825" i="4"/>
  <c r="I825" i="4" s="1"/>
  <c r="L819" i="4"/>
  <c r="H819" i="4" s="1"/>
  <c r="J819" i="4"/>
  <c r="I819" i="4" s="1"/>
  <c r="L813" i="4"/>
  <c r="H813" i="4" s="1"/>
  <c r="J813" i="4"/>
  <c r="I813" i="4" s="1"/>
  <c r="L807" i="4"/>
  <c r="H807" i="4" s="1"/>
  <c r="J807" i="4"/>
  <c r="I807" i="4" s="1"/>
  <c r="L801" i="4"/>
  <c r="H801" i="4" s="1"/>
  <c r="J801" i="4"/>
  <c r="I801" i="4" s="1"/>
  <c r="L795" i="4"/>
  <c r="H795" i="4" s="1"/>
  <c r="J795" i="4"/>
  <c r="I795" i="4" s="1"/>
  <c r="L789" i="4"/>
  <c r="H789" i="4" s="1"/>
  <c r="J789" i="4"/>
  <c r="I789" i="4" s="1"/>
  <c r="L783" i="4"/>
  <c r="H783" i="4" s="1"/>
  <c r="J783" i="4"/>
  <c r="I783" i="4" s="1"/>
  <c r="L777" i="4"/>
  <c r="H777" i="4" s="1"/>
  <c r="J777" i="4"/>
  <c r="I777" i="4" s="1"/>
  <c r="L771" i="4"/>
  <c r="H771" i="4" s="1"/>
  <c r="J771" i="4"/>
  <c r="I771" i="4" s="1"/>
  <c r="L765" i="4"/>
  <c r="H765" i="4" s="1"/>
  <c r="J765" i="4"/>
  <c r="I765" i="4" s="1"/>
  <c r="L759" i="4"/>
  <c r="H759" i="4" s="1"/>
  <c r="J759" i="4"/>
  <c r="I759" i="4" s="1"/>
  <c r="L753" i="4"/>
  <c r="H753" i="4" s="1"/>
  <c r="J753" i="4"/>
  <c r="I753" i="4" s="1"/>
  <c r="L747" i="4"/>
  <c r="H747" i="4" s="1"/>
  <c r="J747" i="4"/>
  <c r="I747" i="4" s="1"/>
  <c r="L741" i="4"/>
  <c r="H741" i="4" s="1"/>
  <c r="J741" i="4"/>
  <c r="I741" i="4" s="1"/>
  <c r="L735" i="4"/>
  <c r="H735" i="4" s="1"/>
  <c r="J735" i="4"/>
  <c r="I735" i="4" s="1"/>
  <c r="L729" i="4"/>
  <c r="H729" i="4" s="1"/>
  <c r="J729" i="4"/>
  <c r="I729" i="4" s="1"/>
  <c r="L723" i="4"/>
  <c r="H723" i="4" s="1"/>
  <c r="J723" i="4"/>
  <c r="I723" i="4" s="1"/>
  <c r="L717" i="4"/>
  <c r="H717" i="4" s="1"/>
  <c r="J717" i="4"/>
  <c r="I717" i="4" s="1"/>
  <c r="L711" i="4"/>
  <c r="H711" i="4" s="1"/>
  <c r="J711" i="4"/>
  <c r="I711" i="4" s="1"/>
  <c r="L705" i="4"/>
  <c r="H705" i="4" s="1"/>
  <c r="J705" i="4"/>
  <c r="I705" i="4" s="1"/>
  <c r="L699" i="4"/>
  <c r="H699" i="4" s="1"/>
  <c r="J699" i="4"/>
  <c r="I699" i="4" s="1"/>
  <c r="L693" i="4"/>
  <c r="H693" i="4" s="1"/>
  <c r="J693" i="4"/>
  <c r="I693" i="4" s="1"/>
  <c r="L687" i="4"/>
  <c r="H687" i="4" s="1"/>
  <c r="J687" i="4"/>
  <c r="I687" i="4" s="1"/>
  <c r="L681" i="4"/>
  <c r="H681" i="4" s="1"/>
  <c r="J681" i="4"/>
  <c r="I681" i="4" s="1"/>
  <c r="L675" i="4"/>
  <c r="H675" i="4" s="1"/>
  <c r="J675" i="4"/>
  <c r="I675" i="4" s="1"/>
  <c r="L669" i="4"/>
  <c r="H669" i="4" s="1"/>
  <c r="J669" i="4"/>
  <c r="I669" i="4" s="1"/>
  <c r="L663" i="4"/>
  <c r="H663" i="4" s="1"/>
  <c r="J663" i="4"/>
  <c r="I663" i="4" s="1"/>
  <c r="L657" i="4"/>
  <c r="H657" i="4" s="1"/>
  <c r="J657" i="4"/>
  <c r="I657" i="4" s="1"/>
  <c r="L651" i="4"/>
  <c r="H651" i="4" s="1"/>
  <c r="J651" i="4"/>
  <c r="I651" i="4" s="1"/>
  <c r="L645" i="4"/>
  <c r="H645" i="4" s="1"/>
  <c r="J645" i="4"/>
  <c r="I645" i="4" s="1"/>
  <c r="L639" i="4"/>
  <c r="H639" i="4" s="1"/>
  <c r="J639" i="4"/>
  <c r="I639" i="4" s="1"/>
  <c r="L633" i="4"/>
  <c r="H633" i="4" s="1"/>
  <c r="J633" i="4"/>
  <c r="I633" i="4" s="1"/>
  <c r="L627" i="4"/>
  <c r="H627" i="4" s="1"/>
  <c r="J627" i="4"/>
  <c r="I627" i="4" s="1"/>
  <c r="L621" i="4"/>
  <c r="H621" i="4" s="1"/>
  <c r="J621" i="4"/>
  <c r="I621" i="4" s="1"/>
  <c r="L615" i="4"/>
  <c r="H615" i="4" s="1"/>
  <c r="J615" i="4"/>
  <c r="I615" i="4" s="1"/>
  <c r="L609" i="4"/>
  <c r="H609" i="4" s="1"/>
  <c r="J609" i="4"/>
  <c r="I609" i="4" s="1"/>
  <c r="L603" i="4"/>
  <c r="H603" i="4" s="1"/>
  <c r="J603" i="4"/>
  <c r="I603" i="4" s="1"/>
  <c r="L597" i="4"/>
  <c r="H597" i="4" s="1"/>
  <c r="J597" i="4"/>
  <c r="I597" i="4" s="1"/>
  <c r="L591" i="4"/>
  <c r="H591" i="4" s="1"/>
  <c r="J591" i="4"/>
  <c r="I591" i="4" s="1"/>
  <c r="L585" i="4"/>
  <c r="H585" i="4" s="1"/>
  <c r="J585" i="4"/>
  <c r="I585" i="4" s="1"/>
  <c r="L579" i="4"/>
  <c r="H579" i="4" s="1"/>
  <c r="J579" i="4"/>
  <c r="I579" i="4" s="1"/>
  <c r="L573" i="4"/>
  <c r="H573" i="4" s="1"/>
  <c r="J573" i="4"/>
  <c r="I573" i="4" s="1"/>
  <c r="L567" i="4"/>
  <c r="H567" i="4" s="1"/>
  <c r="J567" i="4"/>
  <c r="I567" i="4" s="1"/>
  <c r="L561" i="4"/>
  <c r="H561" i="4" s="1"/>
  <c r="J561" i="4"/>
  <c r="I561" i="4" s="1"/>
  <c r="L555" i="4"/>
  <c r="H555" i="4" s="1"/>
  <c r="J555" i="4"/>
  <c r="I555" i="4" s="1"/>
  <c r="L549" i="4"/>
  <c r="H549" i="4" s="1"/>
  <c r="J549" i="4"/>
  <c r="I549" i="4" s="1"/>
  <c r="L543" i="4"/>
  <c r="H543" i="4" s="1"/>
  <c r="J543" i="4"/>
  <c r="I543" i="4" s="1"/>
  <c r="L537" i="4"/>
  <c r="H537" i="4" s="1"/>
  <c r="J537" i="4"/>
  <c r="I537" i="4" s="1"/>
  <c r="L531" i="4"/>
  <c r="H531" i="4" s="1"/>
  <c r="J531" i="4"/>
  <c r="I531" i="4" s="1"/>
  <c r="L525" i="4"/>
  <c r="H525" i="4" s="1"/>
  <c r="J525" i="4"/>
  <c r="I525" i="4" s="1"/>
  <c r="L519" i="4"/>
  <c r="H519" i="4" s="1"/>
  <c r="J519" i="4"/>
  <c r="I519" i="4" s="1"/>
  <c r="L513" i="4"/>
  <c r="H513" i="4" s="1"/>
  <c r="J513" i="4"/>
  <c r="I513" i="4" s="1"/>
  <c r="L507" i="4"/>
  <c r="H507" i="4" s="1"/>
  <c r="J507" i="4"/>
  <c r="I507" i="4" s="1"/>
  <c r="L501" i="4"/>
  <c r="H501" i="4" s="1"/>
  <c r="J501" i="4"/>
  <c r="I501" i="4" s="1"/>
  <c r="L495" i="4"/>
  <c r="H495" i="4" s="1"/>
  <c r="J495" i="4"/>
  <c r="I495" i="4" s="1"/>
  <c r="L489" i="4"/>
  <c r="H489" i="4" s="1"/>
  <c r="J489" i="4"/>
  <c r="I489" i="4" s="1"/>
  <c r="L483" i="4"/>
  <c r="H483" i="4" s="1"/>
  <c r="J483" i="4"/>
  <c r="I483" i="4" s="1"/>
  <c r="L477" i="4"/>
  <c r="H477" i="4" s="1"/>
  <c r="J477" i="4"/>
  <c r="I477" i="4" s="1"/>
  <c r="L471" i="4"/>
  <c r="H471" i="4" s="1"/>
  <c r="J471" i="4"/>
  <c r="I471" i="4" s="1"/>
  <c r="L465" i="4"/>
  <c r="H465" i="4" s="1"/>
  <c r="J465" i="4"/>
  <c r="I465" i="4" s="1"/>
  <c r="L459" i="4"/>
  <c r="H459" i="4" s="1"/>
  <c r="J459" i="4"/>
  <c r="I459" i="4" s="1"/>
  <c r="L453" i="4"/>
  <c r="H453" i="4" s="1"/>
  <c r="J453" i="4"/>
  <c r="I453" i="4" s="1"/>
  <c r="L447" i="4"/>
  <c r="H447" i="4" s="1"/>
  <c r="J447" i="4"/>
  <c r="I447" i="4" s="1"/>
  <c r="L441" i="4"/>
  <c r="H441" i="4" s="1"/>
  <c r="J441" i="4"/>
  <c r="I441" i="4" s="1"/>
  <c r="L435" i="4"/>
  <c r="H435" i="4" s="1"/>
  <c r="J435" i="4"/>
  <c r="I435" i="4" s="1"/>
  <c r="L429" i="4"/>
  <c r="H429" i="4" s="1"/>
  <c r="J429" i="4"/>
  <c r="I429" i="4" s="1"/>
  <c r="L423" i="4"/>
  <c r="H423" i="4" s="1"/>
  <c r="J423" i="4"/>
  <c r="I423" i="4" s="1"/>
  <c r="L417" i="4"/>
  <c r="H417" i="4" s="1"/>
  <c r="J417" i="4"/>
  <c r="I417" i="4" s="1"/>
  <c r="L411" i="4"/>
  <c r="H411" i="4" s="1"/>
  <c r="J411" i="4"/>
  <c r="I411" i="4" s="1"/>
  <c r="L405" i="4"/>
  <c r="H405" i="4" s="1"/>
  <c r="J405" i="4"/>
  <c r="I405" i="4" s="1"/>
  <c r="L399" i="4"/>
  <c r="H399" i="4" s="1"/>
  <c r="J399" i="4"/>
  <c r="I399" i="4" s="1"/>
  <c r="L393" i="4"/>
  <c r="H393" i="4" s="1"/>
  <c r="J393" i="4"/>
  <c r="I393" i="4" s="1"/>
  <c r="L387" i="4"/>
  <c r="H387" i="4" s="1"/>
  <c r="J387" i="4"/>
  <c r="I387" i="4" s="1"/>
  <c r="L381" i="4"/>
  <c r="H381" i="4" s="1"/>
  <c r="J381" i="4"/>
  <c r="I381" i="4" s="1"/>
  <c r="L375" i="4"/>
  <c r="H375" i="4" s="1"/>
  <c r="J375" i="4"/>
  <c r="I375" i="4" s="1"/>
  <c r="L369" i="4"/>
  <c r="H369" i="4" s="1"/>
  <c r="J369" i="4"/>
  <c r="I369" i="4" s="1"/>
  <c r="L363" i="4"/>
  <c r="H363" i="4" s="1"/>
  <c r="J363" i="4"/>
  <c r="I363" i="4" s="1"/>
  <c r="L357" i="4"/>
  <c r="H357" i="4" s="1"/>
  <c r="J357" i="4"/>
  <c r="I357" i="4" s="1"/>
  <c r="L351" i="4"/>
  <c r="H351" i="4" s="1"/>
  <c r="J351" i="4"/>
  <c r="I351" i="4" s="1"/>
  <c r="L345" i="4"/>
  <c r="H345" i="4" s="1"/>
  <c r="J345" i="4"/>
  <c r="I345" i="4" s="1"/>
  <c r="L339" i="4"/>
  <c r="H339" i="4" s="1"/>
  <c r="J339" i="4"/>
  <c r="I339" i="4" s="1"/>
  <c r="L333" i="4"/>
  <c r="H333" i="4" s="1"/>
  <c r="J333" i="4"/>
  <c r="I333" i="4" s="1"/>
  <c r="L327" i="4"/>
  <c r="H327" i="4" s="1"/>
  <c r="J327" i="4"/>
  <c r="I327" i="4" s="1"/>
  <c r="L321" i="4"/>
  <c r="H321" i="4" s="1"/>
  <c r="J321" i="4"/>
  <c r="I321" i="4" s="1"/>
  <c r="L315" i="4"/>
  <c r="H315" i="4" s="1"/>
  <c r="J315" i="4"/>
  <c r="I315" i="4" s="1"/>
  <c r="L309" i="4"/>
  <c r="H309" i="4" s="1"/>
  <c r="J309" i="4"/>
  <c r="I309" i="4" s="1"/>
  <c r="L303" i="4"/>
  <c r="H303" i="4" s="1"/>
  <c r="J303" i="4"/>
  <c r="I303" i="4" s="1"/>
  <c r="L297" i="4"/>
  <c r="H297" i="4" s="1"/>
  <c r="J297" i="4"/>
  <c r="I297" i="4" s="1"/>
  <c r="L291" i="4"/>
  <c r="H291" i="4" s="1"/>
  <c r="J291" i="4"/>
  <c r="I291" i="4" s="1"/>
  <c r="L285" i="4"/>
  <c r="H285" i="4" s="1"/>
  <c r="J285" i="4"/>
  <c r="I285" i="4" s="1"/>
  <c r="L279" i="4"/>
  <c r="H279" i="4" s="1"/>
  <c r="J279" i="4"/>
  <c r="I279" i="4" s="1"/>
  <c r="L273" i="4"/>
  <c r="H273" i="4" s="1"/>
  <c r="J273" i="4"/>
  <c r="I273" i="4" s="1"/>
  <c r="L267" i="4"/>
  <c r="H267" i="4" s="1"/>
  <c r="J267" i="4"/>
  <c r="I267" i="4" s="1"/>
  <c r="L261" i="4"/>
  <c r="H261" i="4" s="1"/>
  <c r="J261" i="4"/>
  <c r="I261" i="4" s="1"/>
  <c r="L255" i="4"/>
  <c r="H255" i="4" s="1"/>
  <c r="J255" i="4"/>
  <c r="I255" i="4" s="1"/>
  <c r="L249" i="4"/>
  <c r="H249" i="4" s="1"/>
  <c r="J249" i="4"/>
  <c r="I249" i="4" s="1"/>
  <c r="L243" i="4"/>
  <c r="H243" i="4" s="1"/>
  <c r="J243" i="4"/>
  <c r="I243" i="4" s="1"/>
  <c r="L237" i="4"/>
  <c r="H237" i="4" s="1"/>
  <c r="J237" i="4"/>
  <c r="I237" i="4" s="1"/>
  <c r="L231" i="4"/>
  <c r="H231" i="4" s="1"/>
  <c r="J231" i="4"/>
  <c r="I231" i="4" s="1"/>
  <c r="L225" i="4"/>
  <c r="H225" i="4" s="1"/>
  <c r="J225" i="4"/>
  <c r="I225" i="4" s="1"/>
  <c r="L219" i="4"/>
  <c r="H219" i="4" s="1"/>
  <c r="J219" i="4"/>
  <c r="I219" i="4" s="1"/>
  <c r="L213" i="4"/>
  <c r="H213" i="4" s="1"/>
  <c r="J213" i="4"/>
  <c r="I213" i="4" s="1"/>
  <c r="L207" i="4"/>
  <c r="H207" i="4" s="1"/>
  <c r="J207" i="4"/>
  <c r="I207" i="4" s="1"/>
  <c r="L201" i="4"/>
  <c r="H201" i="4" s="1"/>
  <c r="J201" i="4"/>
  <c r="I201" i="4" s="1"/>
  <c r="L195" i="4"/>
  <c r="H195" i="4" s="1"/>
  <c r="J195" i="4"/>
  <c r="I195" i="4" s="1"/>
  <c r="L189" i="4"/>
  <c r="H189" i="4" s="1"/>
  <c r="J189" i="4"/>
  <c r="I189" i="4" s="1"/>
  <c r="L183" i="4"/>
  <c r="H183" i="4" s="1"/>
  <c r="J183" i="4"/>
  <c r="I183" i="4" s="1"/>
  <c r="L177" i="4"/>
  <c r="H177" i="4" s="1"/>
  <c r="J177" i="4"/>
  <c r="I177" i="4" s="1"/>
  <c r="L171" i="4"/>
  <c r="H171" i="4" s="1"/>
  <c r="J171" i="4"/>
  <c r="I171" i="4" s="1"/>
  <c r="L165" i="4"/>
  <c r="H165" i="4" s="1"/>
  <c r="J165" i="4"/>
  <c r="I165" i="4" s="1"/>
  <c r="L159" i="4"/>
  <c r="H159" i="4" s="1"/>
  <c r="J159" i="4"/>
  <c r="I159" i="4" s="1"/>
  <c r="L153" i="4"/>
  <c r="H153" i="4" s="1"/>
  <c r="J153" i="4"/>
  <c r="I153" i="4" s="1"/>
  <c r="L147" i="4"/>
  <c r="H147" i="4" s="1"/>
  <c r="J147" i="4"/>
  <c r="I147" i="4" s="1"/>
  <c r="L141" i="4"/>
  <c r="H141" i="4" s="1"/>
  <c r="J141" i="4"/>
  <c r="I141" i="4" s="1"/>
  <c r="L135" i="4"/>
  <c r="H135" i="4" s="1"/>
  <c r="J135" i="4"/>
  <c r="I135" i="4" s="1"/>
  <c r="L129" i="4"/>
  <c r="H129" i="4" s="1"/>
  <c r="J129" i="4"/>
  <c r="I129" i="4" s="1"/>
  <c r="L123" i="4"/>
  <c r="H123" i="4" s="1"/>
  <c r="J123" i="4"/>
  <c r="I123" i="4" s="1"/>
  <c r="L117" i="4"/>
  <c r="H117" i="4" s="1"/>
  <c r="J117" i="4"/>
  <c r="I117" i="4" s="1"/>
  <c r="L111" i="4"/>
  <c r="H111" i="4" s="1"/>
  <c r="J111" i="4"/>
  <c r="I111" i="4" s="1"/>
  <c r="L105" i="4"/>
  <c r="H105" i="4" s="1"/>
  <c r="J105" i="4"/>
  <c r="I105" i="4" s="1"/>
  <c r="L99" i="4"/>
  <c r="H99" i="4" s="1"/>
  <c r="J99" i="4"/>
  <c r="I99" i="4" s="1"/>
  <c r="L93" i="4"/>
  <c r="H93" i="4" s="1"/>
  <c r="J93" i="4"/>
  <c r="I93" i="4" s="1"/>
  <c r="L87" i="4"/>
  <c r="H87" i="4" s="1"/>
  <c r="J87" i="4"/>
  <c r="I87" i="4" s="1"/>
  <c r="L81" i="4"/>
  <c r="H81" i="4" s="1"/>
  <c r="J81" i="4"/>
  <c r="I81" i="4" s="1"/>
  <c r="L75" i="4"/>
  <c r="H75" i="4" s="1"/>
  <c r="J75" i="4"/>
  <c r="I75" i="4" s="1"/>
  <c r="L69" i="4"/>
  <c r="H69" i="4" s="1"/>
  <c r="J69" i="4"/>
  <c r="I69" i="4" s="1"/>
  <c r="L63" i="4"/>
  <c r="H63" i="4" s="1"/>
  <c r="J63" i="4"/>
  <c r="I63" i="4" s="1"/>
  <c r="L57" i="4"/>
  <c r="H57" i="4" s="1"/>
  <c r="J57" i="4"/>
  <c r="I57" i="4" s="1"/>
  <c r="L51" i="4"/>
  <c r="H51" i="4" s="1"/>
  <c r="J51" i="4"/>
  <c r="I51" i="4" s="1"/>
  <c r="L45" i="4"/>
  <c r="H45" i="4" s="1"/>
  <c r="J45" i="4"/>
  <c r="I45" i="4" s="1"/>
  <c r="L39" i="4"/>
  <c r="H39" i="4" s="1"/>
  <c r="J39" i="4"/>
  <c r="I39" i="4" s="1"/>
  <c r="L33" i="4"/>
  <c r="H33" i="4" s="1"/>
  <c r="J33" i="4"/>
  <c r="I33" i="4" s="1"/>
  <c r="L27" i="4"/>
  <c r="H27" i="4" s="1"/>
  <c r="J27" i="4"/>
  <c r="I27" i="4" s="1"/>
  <c r="L21" i="4"/>
  <c r="H21" i="4" s="1"/>
  <c r="J21" i="4"/>
  <c r="I21" i="4" s="1"/>
  <c r="L15" i="4"/>
  <c r="H15" i="4" s="1"/>
  <c r="J15" i="4"/>
  <c r="I15" i="4" s="1"/>
  <c r="L9" i="4"/>
  <c r="H9" i="4" s="1"/>
  <c r="J9" i="4"/>
  <c r="I9" i="4" s="1"/>
  <c r="L956" i="4"/>
  <c r="H956" i="4" s="1"/>
  <c r="J956" i="4"/>
  <c r="I956" i="4" s="1"/>
  <c r="L824" i="4"/>
  <c r="H824" i="4" s="1"/>
  <c r="J824" i="4"/>
  <c r="I824" i="4" s="1"/>
  <c r="L722" i="4"/>
  <c r="H722" i="4" s="1"/>
  <c r="J722" i="4"/>
  <c r="I722" i="4" s="1"/>
  <c r="L638" i="4"/>
  <c r="H638" i="4" s="1"/>
  <c r="J638" i="4"/>
  <c r="I638" i="4" s="1"/>
  <c r="L584" i="4"/>
  <c r="H584" i="4" s="1"/>
  <c r="J584" i="4"/>
  <c r="I584" i="4" s="1"/>
  <c r="L554" i="4"/>
  <c r="H554" i="4" s="1"/>
  <c r="J554" i="4"/>
  <c r="I554" i="4" s="1"/>
  <c r="L530" i="4"/>
  <c r="H530" i="4" s="1"/>
  <c r="J530" i="4"/>
  <c r="I530" i="4" s="1"/>
  <c r="L518" i="4"/>
  <c r="H518" i="4" s="1"/>
  <c r="J518" i="4"/>
  <c r="I518" i="4" s="1"/>
  <c r="L512" i="4"/>
  <c r="H512" i="4" s="1"/>
  <c r="J512" i="4"/>
  <c r="I512" i="4" s="1"/>
  <c r="L500" i="4"/>
  <c r="H500" i="4" s="1"/>
  <c r="J500" i="4"/>
  <c r="I500" i="4" s="1"/>
  <c r="L494" i="4"/>
  <c r="H494" i="4" s="1"/>
  <c r="J494" i="4"/>
  <c r="I494" i="4" s="1"/>
  <c r="L488" i="4"/>
  <c r="H488" i="4" s="1"/>
  <c r="J488" i="4"/>
  <c r="I488" i="4" s="1"/>
  <c r="L482" i="4"/>
  <c r="H482" i="4" s="1"/>
  <c r="J482" i="4"/>
  <c r="I482" i="4" s="1"/>
  <c r="L476" i="4"/>
  <c r="H476" i="4" s="1"/>
  <c r="J476" i="4"/>
  <c r="I476" i="4" s="1"/>
  <c r="L470" i="4"/>
  <c r="H470" i="4" s="1"/>
  <c r="J470" i="4"/>
  <c r="I470" i="4" s="1"/>
  <c r="L464" i="4"/>
  <c r="H464" i="4" s="1"/>
  <c r="J464" i="4"/>
  <c r="I464" i="4" s="1"/>
  <c r="L458" i="4"/>
  <c r="H458" i="4" s="1"/>
  <c r="J458" i="4"/>
  <c r="I458" i="4" s="1"/>
  <c r="L446" i="4"/>
  <c r="H446" i="4" s="1"/>
  <c r="J446" i="4"/>
  <c r="I446" i="4" s="1"/>
  <c r="L422" i="4"/>
  <c r="H422" i="4" s="1"/>
  <c r="J422" i="4"/>
  <c r="I422" i="4" s="1"/>
  <c r="L416" i="4"/>
  <c r="H416" i="4" s="1"/>
  <c r="J416" i="4"/>
  <c r="I416" i="4" s="1"/>
  <c r="L410" i="4"/>
  <c r="H410" i="4" s="1"/>
  <c r="J410" i="4"/>
  <c r="I410" i="4" s="1"/>
  <c r="L404" i="4"/>
  <c r="H404" i="4" s="1"/>
  <c r="J404" i="4"/>
  <c r="I404" i="4" s="1"/>
  <c r="L398" i="4"/>
  <c r="H398" i="4" s="1"/>
  <c r="J398" i="4"/>
  <c r="I398" i="4" s="1"/>
  <c r="L392" i="4"/>
  <c r="H392" i="4" s="1"/>
  <c r="J392" i="4"/>
  <c r="I392" i="4" s="1"/>
  <c r="L386" i="4"/>
  <c r="H386" i="4" s="1"/>
  <c r="J386" i="4"/>
  <c r="I386" i="4" s="1"/>
  <c r="L380" i="4"/>
  <c r="H380" i="4" s="1"/>
  <c r="J380" i="4"/>
  <c r="I380" i="4" s="1"/>
  <c r="L374" i="4"/>
  <c r="H374" i="4" s="1"/>
  <c r="J374" i="4"/>
  <c r="I374" i="4" s="1"/>
  <c r="L368" i="4"/>
  <c r="H368" i="4" s="1"/>
  <c r="J368" i="4"/>
  <c r="I368" i="4" s="1"/>
  <c r="L362" i="4"/>
  <c r="H362" i="4" s="1"/>
  <c r="J362" i="4"/>
  <c r="I362" i="4" s="1"/>
  <c r="L356" i="4"/>
  <c r="H356" i="4" s="1"/>
  <c r="J356" i="4"/>
  <c r="I356" i="4" s="1"/>
  <c r="L350" i="4"/>
  <c r="H350" i="4" s="1"/>
  <c r="J350" i="4"/>
  <c r="I350" i="4" s="1"/>
  <c r="L344" i="4"/>
  <c r="H344" i="4" s="1"/>
  <c r="J344" i="4"/>
  <c r="I344" i="4" s="1"/>
  <c r="L338" i="4"/>
  <c r="H338" i="4" s="1"/>
  <c r="J338" i="4"/>
  <c r="I338" i="4" s="1"/>
  <c r="L332" i="4"/>
  <c r="H332" i="4" s="1"/>
  <c r="J332" i="4"/>
  <c r="I332" i="4" s="1"/>
  <c r="L326" i="4"/>
  <c r="H326" i="4" s="1"/>
  <c r="J326" i="4"/>
  <c r="I326" i="4" s="1"/>
  <c r="L320" i="4"/>
  <c r="H320" i="4" s="1"/>
  <c r="J320" i="4"/>
  <c r="I320" i="4" s="1"/>
  <c r="L314" i="4"/>
  <c r="H314" i="4" s="1"/>
  <c r="J314" i="4"/>
  <c r="I314" i="4" s="1"/>
  <c r="L308" i="4"/>
  <c r="H308" i="4" s="1"/>
  <c r="J308" i="4"/>
  <c r="I308" i="4" s="1"/>
  <c r="L302" i="4"/>
  <c r="H302" i="4" s="1"/>
  <c r="J302" i="4"/>
  <c r="I302" i="4" s="1"/>
  <c r="L296" i="4"/>
  <c r="H296" i="4" s="1"/>
  <c r="J296" i="4"/>
  <c r="I296" i="4" s="1"/>
  <c r="L290" i="4"/>
  <c r="H290" i="4" s="1"/>
  <c r="J290" i="4"/>
  <c r="I290" i="4" s="1"/>
  <c r="L284" i="4"/>
  <c r="H284" i="4" s="1"/>
  <c r="J284" i="4"/>
  <c r="I284" i="4" s="1"/>
  <c r="L278" i="4"/>
  <c r="H278" i="4" s="1"/>
  <c r="J278" i="4"/>
  <c r="I278" i="4" s="1"/>
  <c r="L272" i="4"/>
  <c r="H272" i="4" s="1"/>
  <c r="J272" i="4"/>
  <c r="I272" i="4" s="1"/>
  <c r="L266" i="4"/>
  <c r="H266" i="4" s="1"/>
  <c r="J266" i="4"/>
  <c r="I266" i="4" s="1"/>
  <c r="L260" i="4"/>
  <c r="H260" i="4" s="1"/>
  <c r="J260" i="4"/>
  <c r="I260" i="4" s="1"/>
  <c r="L254" i="4"/>
  <c r="H254" i="4" s="1"/>
  <c r="J254" i="4"/>
  <c r="I254" i="4" s="1"/>
  <c r="L248" i="4"/>
  <c r="H248" i="4" s="1"/>
  <c r="J248" i="4"/>
  <c r="I248" i="4" s="1"/>
  <c r="L242" i="4"/>
  <c r="H242" i="4" s="1"/>
  <c r="J242" i="4"/>
  <c r="I242" i="4" s="1"/>
  <c r="L236" i="4"/>
  <c r="H236" i="4" s="1"/>
  <c r="J236" i="4"/>
  <c r="I236" i="4" s="1"/>
  <c r="L230" i="4"/>
  <c r="H230" i="4" s="1"/>
  <c r="J230" i="4"/>
  <c r="I230" i="4" s="1"/>
  <c r="L224" i="4"/>
  <c r="H224" i="4" s="1"/>
  <c r="J224" i="4"/>
  <c r="I224" i="4" s="1"/>
  <c r="L218" i="4"/>
  <c r="H218" i="4" s="1"/>
  <c r="J218" i="4"/>
  <c r="I218" i="4" s="1"/>
  <c r="L212" i="4"/>
  <c r="H212" i="4" s="1"/>
  <c r="J212" i="4"/>
  <c r="I212" i="4" s="1"/>
  <c r="L206" i="4"/>
  <c r="H206" i="4" s="1"/>
  <c r="J206" i="4"/>
  <c r="I206" i="4" s="1"/>
  <c r="L200" i="4"/>
  <c r="H200" i="4" s="1"/>
  <c r="J200" i="4"/>
  <c r="I200" i="4" s="1"/>
  <c r="L194" i="4"/>
  <c r="H194" i="4" s="1"/>
  <c r="J194" i="4"/>
  <c r="I194" i="4" s="1"/>
  <c r="L188" i="4"/>
  <c r="H188" i="4" s="1"/>
  <c r="J188" i="4"/>
  <c r="I188" i="4" s="1"/>
  <c r="L182" i="4"/>
  <c r="H182" i="4" s="1"/>
  <c r="J182" i="4"/>
  <c r="I182" i="4" s="1"/>
  <c r="L176" i="4"/>
  <c r="H176" i="4" s="1"/>
  <c r="J176" i="4"/>
  <c r="I176" i="4" s="1"/>
  <c r="L170" i="4"/>
  <c r="H170" i="4" s="1"/>
  <c r="J170" i="4"/>
  <c r="I170" i="4" s="1"/>
  <c r="L164" i="4"/>
  <c r="H164" i="4" s="1"/>
  <c r="J164" i="4"/>
  <c r="I164" i="4" s="1"/>
  <c r="L158" i="4"/>
  <c r="H158" i="4" s="1"/>
  <c r="J158" i="4"/>
  <c r="I158" i="4" s="1"/>
  <c r="L152" i="4"/>
  <c r="H152" i="4" s="1"/>
  <c r="J152" i="4"/>
  <c r="I152" i="4" s="1"/>
  <c r="L146" i="4"/>
  <c r="H146" i="4" s="1"/>
  <c r="J146" i="4"/>
  <c r="I146" i="4" s="1"/>
  <c r="L140" i="4"/>
  <c r="H140" i="4" s="1"/>
  <c r="J140" i="4"/>
  <c r="I140" i="4" s="1"/>
  <c r="L134" i="4"/>
  <c r="H134" i="4" s="1"/>
  <c r="J134" i="4"/>
  <c r="I134" i="4" s="1"/>
  <c r="L128" i="4"/>
  <c r="H128" i="4" s="1"/>
  <c r="J128" i="4"/>
  <c r="I128" i="4" s="1"/>
  <c r="L122" i="4"/>
  <c r="H122" i="4" s="1"/>
  <c r="J122" i="4"/>
  <c r="I122" i="4" s="1"/>
  <c r="L116" i="4"/>
  <c r="H116" i="4" s="1"/>
  <c r="J116" i="4"/>
  <c r="I116" i="4" s="1"/>
  <c r="L110" i="4"/>
  <c r="H110" i="4" s="1"/>
  <c r="J110" i="4"/>
  <c r="I110" i="4" s="1"/>
  <c r="L104" i="4"/>
  <c r="H104" i="4" s="1"/>
  <c r="J104" i="4"/>
  <c r="I104" i="4" s="1"/>
  <c r="L98" i="4"/>
  <c r="H98" i="4" s="1"/>
  <c r="J98" i="4"/>
  <c r="I98" i="4" s="1"/>
  <c r="L92" i="4"/>
  <c r="H92" i="4" s="1"/>
  <c r="J92" i="4"/>
  <c r="I92" i="4" s="1"/>
  <c r="L86" i="4"/>
  <c r="H86" i="4" s="1"/>
  <c r="J86" i="4"/>
  <c r="I86" i="4" s="1"/>
  <c r="L80" i="4"/>
  <c r="H80" i="4" s="1"/>
  <c r="J80" i="4"/>
  <c r="I80" i="4" s="1"/>
  <c r="L74" i="4"/>
  <c r="H74" i="4" s="1"/>
  <c r="J74" i="4"/>
  <c r="I74" i="4" s="1"/>
  <c r="L68" i="4"/>
  <c r="H68" i="4" s="1"/>
  <c r="J68" i="4"/>
  <c r="I68" i="4" s="1"/>
  <c r="L62" i="4"/>
  <c r="H62" i="4" s="1"/>
  <c r="J62" i="4"/>
  <c r="I62" i="4" s="1"/>
  <c r="L56" i="4"/>
  <c r="H56" i="4" s="1"/>
  <c r="J56" i="4"/>
  <c r="I56" i="4" s="1"/>
  <c r="L50" i="4"/>
  <c r="H50" i="4" s="1"/>
  <c r="J50" i="4"/>
  <c r="I50" i="4" s="1"/>
  <c r="L44" i="4"/>
  <c r="H44" i="4" s="1"/>
  <c r="J44" i="4"/>
  <c r="I44" i="4" s="1"/>
  <c r="L38" i="4"/>
  <c r="H38" i="4" s="1"/>
  <c r="J38" i="4"/>
  <c r="I38" i="4" s="1"/>
  <c r="L32" i="4"/>
  <c r="H32" i="4" s="1"/>
  <c r="J32" i="4"/>
  <c r="I32" i="4" s="1"/>
  <c r="L26" i="4"/>
  <c r="H26" i="4" s="1"/>
  <c r="J26" i="4"/>
  <c r="I26" i="4" s="1"/>
  <c r="L20" i="4"/>
  <c r="H20" i="4" s="1"/>
  <c r="J20" i="4"/>
  <c r="I20" i="4" s="1"/>
  <c r="L14" i="4"/>
  <c r="H14" i="4" s="1"/>
  <c r="J14" i="4"/>
  <c r="I14" i="4" s="1"/>
  <c r="L8" i="4"/>
  <c r="H8" i="4" s="1"/>
  <c r="J8" i="4"/>
  <c r="I8" i="4" s="1"/>
  <c r="J50" i="22"/>
  <c r="J25" i="22"/>
  <c r="C5" i="2"/>
  <c r="C4" i="2"/>
  <c r="C6" i="2"/>
  <c r="C7" i="2"/>
  <c r="I27" i="19"/>
  <c r="I2" i="19"/>
  <c r="K2" i="20" l="1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B42" i="19" l="1"/>
  <c r="D42" i="19"/>
  <c r="F42" i="19"/>
  <c r="H42" i="19"/>
  <c r="J42" i="19"/>
  <c r="B43" i="19"/>
  <c r="D43" i="19"/>
  <c r="F43" i="19"/>
  <c r="H43" i="19"/>
  <c r="J43" i="19"/>
  <c r="B44" i="19"/>
  <c r="D44" i="19"/>
  <c r="F44" i="19"/>
  <c r="H44" i="19"/>
  <c r="J44" i="19"/>
  <c r="B45" i="19"/>
  <c r="D45" i="19"/>
  <c r="F45" i="19"/>
  <c r="H45" i="19"/>
  <c r="J45" i="19"/>
  <c r="B46" i="19"/>
  <c r="D46" i="19"/>
  <c r="F46" i="19"/>
  <c r="H46" i="19"/>
  <c r="J46" i="19"/>
  <c r="B47" i="19"/>
  <c r="D47" i="19"/>
  <c r="F47" i="19"/>
  <c r="H47" i="19"/>
  <c r="J47" i="19"/>
  <c r="B48" i="19"/>
  <c r="D48" i="19"/>
  <c r="F48" i="19"/>
  <c r="H48" i="19"/>
  <c r="J48" i="19"/>
  <c r="D15" i="19"/>
  <c r="H15" i="19"/>
  <c r="J15" i="19"/>
  <c r="J5" i="19"/>
  <c r="J6" i="19"/>
  <c r="J7" i="19"/>
  <c r="J8" i="19"/>
  <c r="J9" i="19"/>
  <c r="J10" i="19"/>
  <c r="J11" i="19"/>
  <c r="J12" i="19"/>
  <c r="J13" i="19"/>
  <c r="J14" i="19"/>
  <c r="J16" i="19"/>
  <c r="J17" i="19"/>
  <c r="J18" i="19"/>
  <c r="J19" i="19"/>
  <c r="J20" i="19"/>
  <c r="J21" i="19"/>
  <c r="J22" i="19"/>
  <c r="J23" i="19"/>
  <c r="J24" i="19"/>
  <c r="J4" i="19"/>
  <c r="H5" i="19"/>
  <c r="H6" i="19"/>
  <c r="H7" i="19"/>
  <c r="H8" i="19"/>
  <c r="H9" i="19"/>
  <c r="H10" i="19"/>
  <c r="H11" i="19"/>
  <c r="H12" i="19"/>
  <c r="H13" i="19"/>
  <c r="H14" i="19"/>
  <c r="H16" i="19"/>
  <c r="H17" i="19"/>
  <c r="H18" i="19"/>
  <c r="H19" i="19"/>
  <c r="H20" i="19"/>
  <c r="H21" i="19"/>
  <c r="H22" i="19"/>
  <c r="H23" i="19"/>
  <c r="H24" i="19"/>
  <c r="H25" i="19"/>
  <c r="H4" i="19"/>
  <c r="F5" i="19"/>
  <c r="F4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9" i="19"/>
  <c r="H50" i="19"/>
  <c r="H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9" i="19"/>
  <c r="B29" i="19"/>
  <c r="H3" i="19" l="1"/>
  <c r="J3" i="19"/>
  <c r="F50" i="19"/>
  <c r="D50" i="19"/>
  <c r="J49" i="19"/>
  <c r="F49" i="19"/>
  <c r="D49" i="19"/>
  <c r="F41" i="19"/>
  <c r="D41" i="19"/>
  <c r="F40" i="19"/>
  <c r="D40" i="19"/>
  <c r="F39" i="19"/>
  <c r="D39" i="19"/>
  <c r="F38" i="19"/>
  <c r="D38" i="19"/>
  <c r="F37" i="19"/>
  <c r="D37" i="19"/>
  <c r="F36" i="19"/>
  <c r="D36" i="19"/>
  <c r="F35" i="19"/>
  <c r="D35" i="19"/>
  <c r="F34" i="19"/>
  <c r="D34" i="19"/>
  <c r="F33" i="19"/>
  <c r="D33" i="19"/>
  <c r="F32" i="19"/>
  <c r="D32" i="19"/>
  <c r="F31" i="19"/>
  <c r="D31" i="19"/>
  <c r="F30" i="19"/>
  <c r="D30" i="19"/>
  <c r="F29" i="19"/>
  <c r="D29" i="19"/>
  <c r="H28" i="19" l="1"/>
  <c r="B28" i="19"/>
  <c r="J28" i="19"/>
  <c r="D28" i="19"/>
  <c r="F28" i="19"/>
  <c r="J50" i="19" l="1"/>
  <c r="D22" i="19"/>
  <c r="B5" i="19"/>
  <c r="B6" i="19"/>
  <c r="B7" i="19"/>
  <c r="B8" i="19"/>
  <c r="B9" i="19"/>
  <c r="B10" i="19"/>
  <c r="B11" i="19"/>
  <c r="B12" i="19"/>
  <c r="B13" i="19"/>
  <c r="B14" i="19"/>
  <c r="B16" i="19"/>
  <c r="B17" i="19"/>
  <c r="B18" i="19"/>
  <c r="B19" i="19"/>
  <c r="B20" i="19"/>
  <c r="B21" i="19"/>
  <c r="B4" i="19"/>
  <c r="B3" i="19" l="1"/>
  <c r="B15" i="19"/>
  <c r="B72" i="19"/>
  <c r="B71" i="19"/>
  <c r="B70" i="19"/>
  <c r="D24" i="19"/>
  <c r="D21" i="19"/>
  <c r="D19" i="19"/>
  <c r="D17" i="19"/>
  <c r="D13" i="19"/>
  <c r="D11" i="19"/>
  <c r="D9" i="19"/>
  <c r="D7" i="19"/>
  <c r="D5" i="19"/>
  <c r="D4" i="19"/>
  <c r="D23" i="19" l="1"/>
  <c r="D25" i="19"/>
  <c r="D6" i="19"/>
  <c r="D8" i="19"/>
  <c r="D10" i="19"/>
  <c r="D12" i="19"/>
  <c r="D14" i="19"/>
  <c r="D16" i="19"/>
  <c r="D18" i="19"/>
  <c r="D20" i="19"/>
  <c r="G2" i="18"/>
  <c r="D3" i="19" l="1"/>
  <c r="F3" i="19"/>
  <c r="J25" i="19" l="1"/>
  <c r="D2" i="16" l="1"/>
  <c r="AH674" i="3" l="1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G4" i="3"/>
  <c r="AG5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09" i="3"/>
  <c r="AG210" i="3"/>
  <c r="AG211" i="3"/>
  <c r="AG212" i="3"/>
  <c r="AG213" i="3"/>
  <c r="AG214" i="3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21" i="3"/>
  <c r="AG322" i="3"/>
  <c r="AG323" i="3"/>
  <c r="AG324" i="3"/>
  <c r="AG325" i="3"/>
  <c r="AG326" i="3"/>
  <c r="AG327" i="3"/>
  <c r="AG328" i="3"/>
  <c r="AG329" i="3"/>
  <c r="AG330" i="3"/>
  <c r="AG331" i="3"/>
  <c r="AG332" i="3"/>
  <c r="AG333" i="3"/>
  <c r="AG334" i="3"/>
  <c r="AG335" i="3"/>
  <c r="AG336" i="3"/>
  <c r="AG337" i="3"/>
  <c r="AG338" i="3"/>
  <c r="AG339" i="3"/>
  <c r="AG340" i="3"/>
  <c r="AG341" i="3"/>
  <c r="AG342" i="3"/>
  <c r="AG343" i="3"/>
  <c r="AG344" i="3"/>
  <c r="AG345" i="3"/>
  <c r="AG346" i="3"/>
  <c r="AG347" i="3"/>
  <c r="AG348" i="3"/>
  <c r="AG349" i="3"/>
  <c r="AG350" i="3"/>
  <c r="AG351" i="3"/>
  <c r="AG352" i="3"/>
  <c r="AG353" i="3"/>
  <c r="AG354" i="3"/>
  <c r="AG355" i="3"/>
  <c r="AG356" i="3"/>
  <c r="AG357" i="3"/>
  <c r="AG358" i="3"/>
  <c r="AG359" i="3"/>
  <c r="AG360" i="3"/>
  <c r="AG361" i="3"/>
  <c r="AG362" i="3"/>
  <c r="AG363" i="3"/>
  <c r="AG364" i="3"/>
  <c r="AG365" i="3"/>
  <c r="AG366" i="3"/>
  <c r="AG367" i="3"/>
  <c r="AG368" i="3"/>
  <c r="AG369" i="3"/>
  <c r="AG370" i="3"/>
  <c r="AG371" i="3"/>
  <c r="AG372" i="3"/>
  <c r="AG373" i="3"/>
  <c r="AG374" i="3"/>
  <c r="AG375" i="3"/>
  <c r="AG376" i="3"/>
  <c r="AG377" i="3"/>
  <c r="AG378" i="3"/>
  <c r="AG379" i="3"/>
  <c r="AG380" i="3"/>
  <c r="AG381" i="3"/>
  <c r="AG382" i="3"/>
  <c r="AG383" i="3"/>
  <c r="AG384" i="3"/>
  <c r="AG385" i="3"/>
  <c r="AG386" i="3"/>
  <c r="AG387" i="3"/>
  <c r="AG388" i="3"/>
  <c r="AG389" i="3"/>
  <c r="AG390" i="3"/>
  <c r="AG391" i="3"/>
  <c r="AG392" i="3"/>
  <c r="AG393" i="3"/>
  <c r="AG394" i="3"/>
  <c r="AG395" i="3"/>
  <c r="AG396" i="3"/>
  <c r="AG397" i="3"/>
  <c r="AG398" i="3"/>
  <c r="AG399" i="3"/>
  <c r="AG400" i="3"/>
  <c r="AG401" i="3"/>
  <c r="AG402" i="3"/>
  <c r="AG403" i="3"/>
  <c r="AG404" i="3"/>
  <c r="AG405" i="3"/>
  <c r="AG406" i="3"/>
  <c r="AG407" i="3"/>
  <c r="AG408" i="3"/>
  <c r="AG409" i="3"/>
  <c r="AG410" i="3"/>
  <c r="AG411" i="3"/>
  <c r="AG412" i="3"/>
  <c r="AG413" i="3"/>
  <c r="AG414" i="3"/>
  <c r="AG415" i="3"/>
  <c r="AG416" i="3"/>
  <c r="AG417" i="3"/>
  <c r="AG418" i="3"/>
  <c r="AG419" i="3"/>
  <c r="AG420" i="3"/>
  <c r="AG421" i="3"/>
  <c r="AG422" i="3"/>
  <c r="AG423" i="3"/>
  <c r="AG424" i="3"/>
  <c r="AG425" i="3"/>
  <c r="AG426" i="3"/>
  <c r="AG427" i="3"/>
  <c r="AG428" i="3"/>
  <c r="AG429" i="3"/>
  <c r="AG430" i="3"/>
  <c r="AG431" i="3"/>
  <c r="AG432" i="3"/>
  <c r="AG433" i="3"/>
  <c r="AG434" i="3"/>
  <c r="AG435" i="3"/>
  <c r="AG436" i="3"/>
  <c r="AG437" i="3"/>
  <c r="AG438" i="3"/>
  <c r="AG439" i="3"/>
  <c r="AG440" i="3"/>
  <c r="AG441" i="3"/>
  <c r="AG442" i="3"/>
  <c r="AG443" i="3"/>
  <c r="AG444" i="3"/>
  <c r="AG445" i="3"/>
  <c r="AG446" i="3"/>
  <c r="AG447" i="3"/>
  <c r="AG448" i="3"/>
  <c r="AG449" i="3"/>
  <c r="AG450" i="3"/>
  <c r="AG451" i="3"/>
  <c r="AG452" i="3"/>
  <c r="AG453" i="3"/>
  <c r="AG454" i="3"/>
  <c r="AG455" i="3"/>
  <c r="AG456" i="3"/>
  <c r="AG457" i="3"/>
  <c r="AG458" i="3"/>
  <c r="AG459" i="3"/>
  <c r="AG460" i="3"/>
  <c r="AG461" i="3"/>
  <c r="AG462" i="3"/>
  <c r="AG463" i="3"/>
  <c r="AG464" i="3"/>
  <c r="AG465" i="3"/>
  <c r="AG466" i="3"/>
  <c r="AG467" i="3"/>
  <c r="AG468" i="3"/>
  <c r="AG469" i="3"/>
  <c r="AG470" i="3"/>
  <c r="AG471" i="3"/>
  <c r="AG472" i="3"/>
  <c r="AG473" i="3"/>
  <c r="AG474" i="3"/>
  <c r="AG475" i="3"/>
  <c r="AG476" i="3"/>
  <c r="AG477" i="3"/>
  <c r="AG478" i="3"/>
  <c r="AG479" i="3"/>
  <c r="AG480" i="3"/>
  <c r="AG481" i="3"/>
  <c r="AG482" i="3"/>
  <c r="AG483" i="3"/>
  <c r="AG484" i="3"/>
  <c r="AG485" i="3"/>
  <c r="AG486" i="3"/>
  <c r="AG487" i="3"/>
  <c r="AG488" i="3"/>
  <c r="AG489" i="3"/>
  <c r="AG490" i="3"/>
  <c r="AG491" i="3"/>
  <c r="AG492" i="3"/>
  <c r="AG493" i="3"/>
  <c r="AG494" i="3"/>
  <c r="AG495" i="3"/>
  <c r="AG496" i="3"/>
  <c r="AG497" i="3"/>
  <c r="AG498" i="3"/>
  <c r="AG499" i="3"/>
  <c r="AG500" i="3"/>
  <c r="AG501" i="3"/>
  <c r="AG502" i="3"/>
  <c r="AG503" i="3"/>
  <c r="AG504" i="3"/>
  <c r="AG505" i="3"/>
  <c r="AG506" i="3"/>
  <c r="AG507" i="3"/>
  <c r="AG508" i="3"/>
  <c r="AG509" i="3"/>
  <c r="AG510" i="3"/>
  <c r="AG511" i="3"/>
  <c r="AG512" i="3"/>
  <c r="AG513" i="3"/>
  <c r="AG514" i="3"/>
  <c r="AG515" i="3"/>
  <c r="AG516" i="3"/>
  <c r="AG517" i="3"/>
  <c r="AG518" i="3"/>
  <c r="AG519" i="3"/>
  <c r="AG520" i="3"/>
  <c r="AG521" i="3"/>
  <c r="AG522" i="3"/>
  <c r="AG523" i="3"/>
  <c r="AG524" i="3"/>
  <c r="AG525" i="3"/>
  <c r="AG526" i="3"/>
  <c r="AG527" i="3"/>
  <c r="AG528" i="3"/>
  <c r="AG529" i="3"/>
  <c r="AG530" i="3"/>
  <c r="AG531" i="3"/>
  <c r="AG532" i="3"/>
  <c r="AG533" i="3"/>
  <c r="AG534" i="3"/>
  <c r="AG535" i="3"/>
  <c r="AG536" i="3"/>
  <c r="AG537" i="3"/>
  <c r="AG538" i="3"/>
  <c r="AG539" i="3"/>
  <c r="AG540" i="3"/>
  <c r="AG541" i="3"/>
  <c r="AG542" i="3"/>
  <c r="AG543" i="3"/>
  <c r="AG544" i="3"/>
  <c r="AG545" i="3"/>
  <c r="AG546" i="3"/>
  <c r="AG547" i="3"/>
  <c r="AG548" i="3"/>
  <c r="AG549" i="3"/>
  <c r="AG550" i="3"/>
  <c r="AG551" i="3"/>
  <c r="AG552" i="3"/>
  <c r="AG553" i="3"/>
  <c r="AG554" i="3"/>
  <c r="AG555" i="3"/>
  <c r="AG556" i="3"/>
  <c r="AG557" i="3"/>
  <c r="AG558" i="3"/>
  <c r="AG559" i="3"/>
  <c r="AG560" i="3"/>
  <c r="AG561" i="3"/>
  <c r="AG562" i="3"/>
  <c r="AG563" i="3"/>
  <c r="AG564" i="3"/>
  <c r="AG565" i="3"/>
  <c r="AG566" i="3"/>
  <c r="AG567" i="3"/>
  <c r="AG568" i="3"/>
  <c r="AG569" i="3"/>
  <c r="AG570" i="3"/>
  <c r="AG571" i="3"/>
  <c r="AG572" i="3"/>
  <c r="AG573" i="3"/>
  <c r="AG574" i="3"/>
  <c r="AG575" i="3"/>
  <c r="AG576" i="3"/>
  <c r="AG577" i="3"/>
  <c r="AG578" i="3"/>
  <c r="AG579" i="3"/>
  <c r="AG580" i="3"/>
  <c r="AG581" i="3"/>
  <c r="AG582" i="3"/>
  <c r="AG583" i="3"/>
  <c r="AG584" i="3"/>
  <c r="AG585" i="3"/>
  <c r="AG586" i="3"/>
  <c r="AG587" i="3"/>
  <c r="AG588" i="3"/>
  <c r="AG589" i="3"/>
  <c r="AG590" i="3"/>
  <c r="AG591" i="3"/>
  <c r="AG592" i="3"/>
  <c r="AG593" i="3"/>
  <c r="AG594" i="3"/>
  <c r="AG595" i="3"/>
  <c r="AG596" i="3"/>
  <c r="AG597" i="3"/>
  <c r="AG598" i="3"/>
  <c r="AG599" i="3"/>
  <c r="AG600" i="3"/>
  <c r="AG601" i="3"/>
  <c r="AG602" i="3"/>
  <c r="AG603" i="3"/>
  <c r="AG604" i="3"/>
  <c r="AG605" i="3"/>
  <c r="AG606" i="3"/>
  <c r="AG607" i="3"/>
  <c r="AG608" i="3"/>
  <c r="AG609" i="3"/>
  <c r="AG610" i="3"/>
  <c r="AG611" i="3"/>
  <c r="AG612" i="3"/>
  <c r="AG613" i="3"/>
  <c r="AG614" i="3"/>
  <c r="AG615" i="3"/>
  <c r="AG616" i="3"/>
  <c r="AG617" i="3"/>
  <c r="AG618" i="3"/>
  <c r="AG619" i="3"/>
  <c r="AG620" i="3"/>
  <c r="AG621" i="3"/>
  <c r="AG622" i="3"/>
  <c r="AG623" i="3"/>
  <c r="AG624" i="3"/>
  <c r="AG625" i="3"/>
  <c r="AG626" i="3"/>
  <c r="AG627" i="3"/>
  <c r="AG628" i="3"/>
  <c r="AG629" i="3"/>
  <c r="AG630" i="3"/>
  <c r="AG631" i="3"/>
  <c r="AG632" i="3"/>
  <c r="AG633" i="3"/>
  <c r="AG634" i="3"/>
  <c r="AG635" i="3"/>
  <c r="AG636" i="3"/>
  <c r="AG637" i="3"/>
  <c r="AG638" i="3"/>
  <c r="AG639" i="3"/>
  <c r="AG640" i="3"/>
  <c r="AG641" i="3"/>
  <c r="AG642" i="3"/>
  <c r="AG643" i="3"/>
  <c r="AG644" i="3"/>
  <c r="AG645" i="3"/>
  <c r="AG646" i="3"/>
  <c r="AG647" i="3"/>
  <c r="AG648" i="3"/>
  <c r="AG649" i="3"/>
  <c r="AG650" i="3"/>
  <c r="AG651" i="3"/>
  <c r="AG652" i="3"/>
  <c r="AG653" i="3"/>
  <c r="AG654" i="3"/>
  <c r="AG655" i="3"/>
  <c r="AG656" i="3"/>
  <c r="AG657" i="3"/>
  <c r="AG658" i="3"/>
  <c r="AG659" i="3"/>
  <c r="AG660" i="3"/>
  <c r="AG661" i="3"/>
  <c r="AG662" i="3"/>
  <c r="AG663" i="3"/>
  <c r="AG664" i="3"/>
  <c r="AG665" i="3"/>
  <c r="AG666" i="3"/>
  <c r="AG667" i="3"/>
  <c r="AG668" i="3"/>
  <c r="AG669" i="3"/>
  <c r="AG670" i="3"/>
  <c r="AG671" i="3"/>
  <c r="AG672" i="3"/>
  <c r="AG673" i="3"/>
  <c r="AG674" i="3"/>
  <c r="AG675" i="3"/>
  <c r="AG676" i="3"/>
  <c r="AG677" i="3"/>
  <c r="AG678" i="3"/>
  <c r="AG679" i="3"/>
  <c r="AG680" i="3"/>
  <c r="AG681" i="3"/>
  <c r="AG682" i="3"/>
  <c r="AG683" i="3"/>
  <c r="AG684" i="3"/>
  <c r="AG685" i="3"/>
  <c r="AG686" i="3"/>
  <c r="AG687" i="3"/>
  <c r="AG688" i="3"/>
  <c r="AG689" i="3"/>
  <c r="AG690" i="3"/>
  <c r="AG691" i="3"/>
  <c r="AG692" i="3"/>
  <c r="AG693" i="3"/>
  <c r="AG694" i="3"/>
  <c r="AG695" i="3"/>
  <c r="AG696" i="3"/>
  <c r="AG697" i="3"/>
  <c r="AG698" i="3"/>
  <c r="AG699" i="3"/>
  <c r="AG700" i="3"/>
  <c r="AG701" i="3"/>
  <c r="AG702" i="3"/>
  <c r="AG703" i="3"/>
  <c r="AG704" i="3"/>
  <c r="AG705" i="3"/>
  <c r="AG706" i="3"/>
  <c r="AG707" i="3"/>
  <c r="AG708" i="3"/>
  <c r="AG709" i="3"/>
  <c r="AG710" i="3"/>
  <c r="AG711" i="3"/>
  <c r="AG712" i="3"/>
  <c r="AG713" i="3"/>
  <c r="AG714" i="3"/>
  <c r="AG715" i="3"/>
  <c r="AG716" i="3"/>
  <c r="AG717" i="3"/>
  <c r="AG718" i="3"/>
  <c r="AG719" i="3"/>
  <c r="AG720" i="3"/>
  <c r="AG721" i="3"/>
  <c r="AG722" i="3"/>
  <c r="AG723" i="3"/>
  <c r="AG724" i="3"/>
  <c r="AG725" i="3"/>
  <c r="AG726" i="3"/>
  <c r="AG727" i="3"/>
  <c r="AG728" i="3"/>
  <c r="AG729" i="3"/>
  <c r="AG730" i="3"/>
  <c r="AG731" i="3"/>
  <c r="AG732" i="3"/>
  <c r="AG733" i="3"/>
  <c r="AG734" i="3"/>
  <c r="AG735" i="3"/>
  <c r="AG736" i="3"/>
  <c r="AG737" i="3"/>
  <c r="AG738" i="3"/>
  <c r="AG739" i="3"/>
  <c r="AG740" i="3"/>
  <c r="AG741" i="3"/>
  <c r="AG742" i="3"/>
  <c r="AG743" i="3"/>
  <c r="AG744" i="3"/>
  <c r="AG745" i="3"/>
  <c r="AG746" i="3"/>
  <c r="AG747" i="3"/>
  <c r="AG748" i="3"/>
  <c r="AG749" i="3"/>
  <c r="AG750" i="3"/>
  <c r="AG751" i="3"/>
  <c r="AG752" i="3"/>
  <c r="AG753" i="3"/>
  <c r="AG754" i="3"/>
  <c r="AG755" i="3"/>
  <c r="AG756" i="3"/>
  <c r="AG757" i="3"/>
  <c r="AG758" i="3"/>
  <c r="AG759" i="3"/>
  <c r="AG760" i="3"/>
  <c r="AG761" i="3"/>
  <c r="AG762" i="3"/>
  <c r="AG763" i="3"/>
  <c r="AG764" i="3"/>
  <c r="AG765" i="3"/>
  <c r="AG766" i="3"/>
  <c r="AG767" i="3"/>
  <c r="AG768" i="3"/>
  <c r="AG769" i="3"/>
  <c r="AG770" i="3"/>
  <c r="AG771" i="3"/>
  <c r="AG772" i="3"/>
  <c r="AG773" i="3"/>
  <c r="AG774" i="3"/>
  <c r="AG775" i="3"/>
  <c r="AG776" i="3"/>
  <c r="AG777" i="3"/>
  <c r="AG778" i="3"/>
  <c r="AG779" i="3"/>
  <c r="AG780" i="3"/>
  <c r="AG781" i="3"/>
  <c r="AG782" i="3"/>
  <c r="AG783" i="3"/>
  <c r="AG784" i="3"/>
  <c r="AG785" i="3"/>
  <c r="AG786" i="3"/>
  <c r="AG787" i="3"/>
  <c r="AG788" i="3"/>
  <c r="AG789" i="3"/>
  <c r="AG790" i="3"/>
  <c r="AG791" i="3"/>
  <c r="AG792" i="3"/>
  <c r="AG793" i="3"/>
  <c r="AG794" i="3"/>
  <c r="AG795" i="3"/>
  <c r="AG796" i="3"/>
  <c r="AG797" i="3"/>
  <c r="AG798" i="3"/>
  <c r="AG799" i="3"/>
  <c r="AG800" i="3"/>
  <c r="AG801" i="3"/>
  <c r="AG802" i="3"/>
  <c r="AG803" i="3"/>
  <c r="AG804" i="3"/>
  <c r="AG805" i="3"/>
  <c r="AG806" i="3"/>
  <c r="AG807" i="3"/>
  <c r="AG808" i="3"/>
  <c r="AG809" i="3"/>
  <c r="AG810" i="3"/>
  <c r="AG811" i="3"/>
  <c r="AG812" i="3"/>
  <c r="AG813" i="3"/>
  <c r="AG814" i="3"/>
  <c r="AG815" i="3"/>
  <c r="AG816" i="3"/>
  <c r="AG817" i="3"/>
  <c r="AG818" i="3"/>
  <c r="AG819" i="3"/>
  <c r="AG820" i="3"/>
  <c r="AG821" i="3"/>
  <c r="AG822" i="3"/>
  <c r="AG823" i="3"/>
  <c r="AG824" i="3"/>
  <c r="AG825" i="3"/>
  <c r="AG826" i="3"/>
  <c r="AG827" i="3"/>
  <c r="AG828" i="3"/>
  <c r="AG829" i="3"/>
  <c r="AG830" i="3"/>
  <c r="AG831" i="3"/>
  <c r="AG832" i="3"/>
  <c r="AG833" i="3"/>
  <c r="AG834" i="3"/>
  <c r="AG835" i="3"/>
  <c r="AG836" i="3"/>
  <c r="AG837" i="3"/>
  <c r="AG838" i="3"/>
  <c r="AG839" i="3"/>
  <c r="AG840" i="3"/>
  <c r="AG841" i="3"/>
  <c r="AG842" i="3"/>
  <c r="AG843" i="3"/>
  <c r="AG844" i="3"/>
  <c r="AG845" i="3"/>
  <c r="AG846" i="3"/>
  <c r="AG847" i="3"/>
  <c r="AG848" i="3"/>
  <c r="AG849" i="3"/>
  <c r="AG850" i="3"/>
  <c r="AG851" i="3"/>
  <c r="AG852" i="3"/>
  <c r="AG853" i="3"/>
  <c r="AG854" i="3"/>
  <c r="AG855" i="3"/>
  <c r="AG856" i="3"/>
  <c r="AG857" i="3"/>
  <c r="AG858" i="3"/>
  <c r="AG859" i="3"/>
  <c r="AG860" i="3"/>
  <c r="AG861" i="3"/>
  <c r="AG862" i="3"/>
  <c r="AG863" i="3"/>
  <c r="AG864" i="3"/>
  <c r="AG865" i="3"/>
  <c r="AG866" i="3"/>
  <c r="AG867" i="3"/>
  <c r="AG868" i="3"/>
  <c r="AG869" i="3"/>
  <c r="AG870" i="3"/>
  <c r="AG871" i="3"/>
  <c r="AG872" i="3"/>
  <c r="AG873" i="3"/>
  <c r="AG874" i="3"/>
  <c r="AG875" i="3"/>
  <c r="AG876" i="3"/>
  <c r="AG877" i="3"/>
  <c r="AG878" i="3"/>
  <c r="AG879" i="3"/>
  <c r="AG880" i="3"/>
  <c r="AG881" i="3"/>
  <c r="AG882" i="3"/>
  <c r="AG883" i="3"/>
  <c r="AG884" i="3"/>
  <c r="AG885" i="3"/>
  <c r="AG886" i="3"/>
  <c r="AG887" i="3"/>
  <c r="AG888" i="3"/>
  <c r="AG889" i="3"/>
  <c r="AG890" i="3"/>
  <c r="AG891" i="3"/>
  <c r="AG892" i="3"/>
  <c r="AG893" i="3"/>
  <c r="AG894" i="3"/>
  <c r="AG895" i="3"/>
  <c r="AG896" i="3"/>
  <c r="AG897" i="3"/>
  <c r="AG898" i="3"/>
  <c r="AG899" i="3"/>
  <c r="AG900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N674" i="3"/>
  <c r="AN675" i="3"/>
  <c r="AN676" i="3"/>
  <c r="AN677" i="3"/>
  <c r="AN678" i="3"/>
  <c r="AN679" i="3"/>
  <c r="AN680" i="3"/>
  <c r="AN681" i="3"/>
  <c r="AN682" i="3"/>
  <c r="AN683" i="3"/>
  <c r="AN684" i="3"/>
  <c r="AN685" i="3"/>
  <c r="AN686" i="3"/>
  <c r="AN687" i="3"/>
  <c r="AN688" i="3"/>
  <c r="AN689" i="3"/>
  <c r="AN690" i="3"/>
  <c r="AN691" i="3"/>
  <c r="AN692" i="3"/>
  <c r="AN693" i="3"/>
  <c r="AN694" i="3"/>
  <c r="AN695" i="3"/>
  <c r="AN696" i="3"/>
  <c r="AN697" i="3"/>
  <c r="AN698" i="3"/>
  <c r="AN699" i="3"/>
  <c r="AN700" i="3"/>
  <c r="AN701" i="3"/>
  <c r="AN702" i="3"/>
  <c r="AN703" i="3"/>
  <c r="AN704" i="3"/>
  <c r="AN705" i="3"/>
  <c r="AN706" i="3"/>
  <c r="AN707" i="3"/>
  <c r="AN708" i="3"/>
  <c r="AN709" i="3"/>
  <c r="AN710" i="3"/>
  <c r="AN711" i="3"/>
  <c r="AN712" i="3"/>
  <c r="AN713" i="3"/>
  <c r="AN714" i="3"/>
  <c r="AN715" i="3"/>
  <c r="AN716" i="3"/>
  <c r="AN717" i="3"/>
  <c r="AN718" i="3"/>
  <c r="AN719" i="3"/>
  <c r="AN720" i="3"/>
  <c r="AN721" i="3"/>
  <c r="AN722" i="3"/>
  <c r="AN723" i="3"/>
  <c r="AN724" i="3"/>
  <c r="AN725" i="3"/>
  <c r="AN726" i="3"/>
  <c r="AN727" i="3"/>
  <c r="AN728" i="3"/>
  <c r="AN729" i="3"/>
  <c r="AN730" i="3"/>
  <c r="AN731" i="3"/>
  <c r="AN732" i="3"/>
  <c r="AN733" i="3"/>
  <c r="AN734" i="3"/>
  <c r="AN735" i="3"/>
  <c r="AN736" i="3"/>
  <c r="AN737" i="3"/>
  <c r="AN738" i="3"/>
  <c r="AN739" i="3"/>
  <c r="AN740" i="3"/>
  <c r="AN741" i="3"/>
  <c r="AN742" i="3"/>
  <c r="AN743" i="3"/>
  <c r="AN744" i="3"/>
  <c r="AN745" i="3"/>
  <c r="AN746" i="3"/>
  <c r="AN747" i="3"/>
  <c r="AN748" i="3"/>
  <c r="AN749" i="3"/>
  <c r="AN750" i="3"/>
  <c r="AN751" i="3"/>
  <c r="AN752" i="3"/>
  <c r="AN753" i="3"/>
  <c r="AN754" i="3"/>
  <c r="AN755" i="3"/>
  <c r="AN756" i="3"/>
  <c r="AN757" i="3"/>
  <c r="AN758" i="3"/>
  <c r="AN759" i="3"/>
  <c r="AN760" i="3"/>
  <c r="AN761" i="3"/>
  <c r="AN762" i="3"/>
  <c r="AN763" i="3"/>
  <c r="AN764" i="3"/>
  <c r="AN765" i="3"/>
  <c r="AN766" i="3"/>
  <c r="AN767" i="3"/>
  <c r="AN768" i="3"/>
  <c r="AN769" i="3"/>
  <c r="AN770" i="3"/>
  <c r="AN771" i="3"/>
  <c r="AN772" i="3"/>
  <c r="AN773" i="3"/>
  <c r="AN774" i="3"/>
  <c r="AN775" i="3"/>
  <c r="AN776" i="3"/>
  <c r="AN777" i="3"/>
  <c r="AN778" i="3"/>
  <c r="AN779" i="3"/>
  <c r="AN780" i="3"/>
  <c r="AN781" i="3"/>
  <c r="AN782" i="3"/>
  <c r="AN783" i="3"/>
  <c r="AN784" i="3"/>
  <c r="AN785" i="3"/>
  <c r="AN786" i="3"/>
  <c r="AN787" i="3"/>
  <c r="AN788" i="3"/>
  <c r="AN789" i="3"/>
  <c r="AN790" i="3"/>
  <c r="AN791" i="3"/>
  <c r="AN792" i="3"/>
  <c r="AN793" i="3"/>
  <c r="AN794" i="3"/>
  <c r="AN795" i="3"/>
  <c r="AN796" i="3"/>
  <c r="AN797" i="3"/>
  <c r="AN798" i="3"/>
  <c r="AN799" i="3"/>
  <c r="AN800" i="3"/>
  <c r="AN801" i="3"/>
  <c r="AN802" i="3"/>
  <c r="AN803" i="3"/>
  <c r="AN804" i="3"/>
  <c r="AN805" i="3"/>
  <c r="AN806" i="3"/>
  <c r="AN807" i="3"/>
  <c r="AN808" i="3"/>
  <c r="AN809" i="3"/>
  <c r="AN810" i="3"/>
  <c r="AN811" i="3"/>
  <c r="AN812" i="3"/>
  <c r="AN813" i="3"/>
  <c r="AN814" i="3"/>
  <c r="AN815" i="3"/>
  <c r="AN816" i="3"/>
  <c r="AN817" i="3"/>
  <c r="AN818" i="3"/>
  <c r="AN819" i="3"/>
  <c r="AN820" i="3"/>
  <c r="AN821" i="3"/>
  <c r="AN822" i="3"/>
  <c r="AN823" i="3"/>
  <c r="AN824" i="3"/>
  <c r="AN825" i="3"/>
  <c r="AN826" i="3"/>
  <c r="AN827" i="3"/>
  <c r="AN828" i="3"/>
  <c r="AN829" i="3"/>
  <c r="AN830" i="3"/>
  <c r="AN831" i="3"/>
  <c r="AN832" i="3"/>
  <c r="AN833" i="3"/>
  <c r="AN834" i="3"/>
  <c r="AN835" i="3"/>
  <c r="AN836" i="3"/>
  <c r="AN837" i="3"/>
  <c r="AN838" i="3"/>
  <c r="AN839" i="3"/>
  <c r="AN840" i="3"/>
  <c r="AN841" i="3"/>
  <c r="AN842" i="3"/>
  <c r="AN843" i="3"/>
  <c r="AN844" i="3"/>
  <c r="AN845" i="3"/>
  <c r="AN846" i="3"/>
  <c r="AN847" i="3"/>
  <c r="AN848" i="3"/>
  <c r="AN849" i="3"/>
  <c r="AN850" i="3"/>
  <c r="AN851" i="3"/>
  <c r="AN852" i="3"/>
  <c r="AN853" i="3"/>
  <c r="AN854" i="3"/>
  <c r="AN855" i="3"/>
  <c r="AN856" i="3"/>
  <c r="AN857" i="3"/>
  <c r="AN858" i="3"/>
  <c r="AN859" i="3"/>
  <c r="AN860" i="3"/>
  <c r="AN861" i="3"/>
  <c r="AN862" i="3"/>
  <c r="AN863" i="3"/>
  <c r="AN864" i="3"/>
  <c r="AN865" i="3"/>
  <c r="AN866" i="3"/>
  <c r="AN867" i="3"/>
  <c r="AN868" i="3"/>
  <c r="AN869" i="3"/>
  <c r="AN870" i="3"/>
  <c r="AN871" i="3"/>
  <c r="AN872" i="3"/>
  <c r="AN873" i="3"/>
  <c r="AN874" i="3"/>
  <c r="AN875" i="3"/>
  <c r="AN876" i="3"/>
  <c r="AN877" i="3"/>
  <c r="AN878" i="3"/>
  <c r="AN879" i="3"/>
  <c r="AN880" i="3"/>
  <c r="AN881" i="3"/>
  <c r="AN882" i="3"/>
  <c r="AN883" i="3"/>
  <c r="AN884" i="3"/>
  <c r="AN885" i="3"/>
  <c r="AN886" i="3"/>
  <c r="AN887" i="3"/>
  <c r="AN888" i="3"/>
  <c r="AN889" i="3"/>
  <c r="AN890" i="3"/>
  <c r="AN891" i="3"/>
  <c r="AN892" i="3"/>
  <c r="AN893" i="3"/>
  <c r="AN894" i="3"/>
  <c r="AN895" i="3"/>
  <c r="AN896" i="3"/>
  <c r="AN897" i="3"/>
  <c r="AN898" i="3"/>
  <c r="AN899" i="3"/>
  <c r="AN900" i="3"/>
  <c r="AL674" i="3"/>
  <c r="AL675" i="3"/>
  <c r="AL676" i="3"/>
  <c r="AL677" i="3"/>
  <c r="AL678" i="3"/>
  <c r="AL679" i="3"/>
  <c r="AL680" i="3"/>
  <c r="AL681" i="3"/>
  <c r="AL682" i="3"/>
  <c r="AL683" i="3"/>
  <c r="AL684" i="3"/>
  <c r="AL685" i="3"/>
  <c r="AL686" i="3"/>
  <c r="AL687" i="3"/>
  <c r="AL688" i="3"/>
  <c r="AL689" i="3"/>
  <c r="AL690" i="3"/>
  <c r="AL691" i="3"/>
  <c r="AL692" i="3"/>
  <c r="AL693" i="3"/>
  <c r="AL694" i="3"/>
  <c r="AL695" i="3"/>
  <c r="AL696" i="3"/>
  <c r="AL697" i="3"/>
  <c r="AL698" i="3"/>
  <c r="AL699" i="3"/>
  <c r="AL700" i="3"/>
  <c r="AL701" i="3"/>
  <c r="AL702" i="3"/>
  <c r="AL703" i="3"/>
  <c r="AL704" i="3"/>
  <c r="AL705" i="3"/>
  <c r="AL706" i="3"/>
  <c r="AL707" i="3"/>
  <c r="AL708" i="3"/>
  <c r="AL709" i="3"/>
  <c r="AL710" i="3"/>
  <c r="AL711" i="3"/>
  <c r="AL712" i="3"/>
  <c r="AL713" i="3"/>
  <c r="AL714" i="3"/>
  <c r="AL715" i="3"/>
  <c r="AL716" i="3"/>
  <c r="AL717" i="3"/>
  <c r="AL718" i="3"/>
  <c r="AL719" i="3"/>
  <c r="AL720" i="3"/>
  <c r="AL721" i="3"/>
  <c r="AL722" i="3"/>
  <c r="AL723" i="3"/>
  <c r="AL724" i="3"/>
  <c r="AL725" i="3"/>
  <c r="AL726" i="3"/>
  <c r="AL727" i="3"/>
  <c r="AL728" i="3"/>
  <c r="AL729" i="3"/>
  <c r="AL730" i="3"/>
  <c r="AL731" i="3"/>
  <c r="AL732" i="3"/>
  <c r="AL733" i="3"/>
  <c r="AL734" i="3"/>
  <c r="AL735" i="3"/>
  <c r="AL736" i="3"/>
  <c r="AL737" i="3"/>
  <c r="AL738" i="3"/>
  <c r="AL739" i="3"/>
  <c r="AL740" i="3"/>
  <c r="AL741" i="3"/>
  <c r="AL742" i="3"/>
  <c r="AL743" i="3"/>
  <c r="AL744" i="3"/>
  <c r="AL745" i="3"/>
  <c r="AL746" i="3"/>
  <c r="AL747" i="3"/>
  <c r="AL748" i="3"/>
  <c r="AL749" i="3"/>
  <c r="AL750" i="3"/>
  <c r="AL751" i="3"/>
  <c r="AL752" i="3"/>
  <c r="AL753" i="3"/>
  <c r="AL754" i="3"/>
  <c r="AL755" i="3"/>
  <c r="AL756" i="3"/>
  <c r="AL757" i="3"/>
  <c r="AL758" i="3"/>
  <c r="AL759" i="3"/>
  <c r="AL760" i="3"/>
  <c r="AL761" i="3"/>
  <c r="AL762" i="3"/>
  <c r="AL763" i="3"/>
  <c r="AL764" i="3"/>
  <c r="AL765" i="3"/>
  <c r="AL766" i="3"/>
  <c r="AL767" i="3"/>
  <c r="AL768" i="3"/>
  <c r="AL769" i="3"/>
  <c r="AL770" i="3"/>
  <c r="AL771" i="3"/>
  <c r="AL772" i="3"/>
  <c r="AL773" i="3"/>
  <c r="AL774" i="3"/>
  <c r="AL775" i="3"/>
  <c r="AL776" i="3"/>
  <c r="AL777" i="3"/>
  <c r="AL778" i="3"/>
  <c r="AL779" i="3"/>
  <c r="AL780" i="3"/>
  <c r="AL781" i="3"/>
  <c r="AL782" i="3"/>
  <c r="AL783" i="3"/>
  <c r="AL784" i="3"/>
  <c r="AL785" i="3"/>
  <c r="AL786" i="3"/>
  <c r="AL787" i="3"/>
  <c r="AL788" i="3"/>
  <c r="AL789" i="3"/>
  <c r="AL790" i="3"/>
  <c r="AL791" i="3"/>
  <c r="AL792" i="3"/>
  <c r="AL793" i="3"/>
  <c r="AL794" i="3"/>
  <c r="AL795" i="3"/>
  <c r="AL796" i="3"/>
  <c r="AL797" i="3"/>
  <c r="AL798" i="3"/>
  <c r="AL799" i="3"/>
  <c r="AL800" i="3"/>
  <c r="AL801" i="3"/>
  <c r="AL802" i="3"/>
  <c r="AL803" i="3"/>
  <c r="AL804" i="3"/>
  <c r="AL805" i="3"/>
  <c r="AL806" i="3"/>
  <c r="AL807" i="3"/>
  <c r="AL808" i="3"/>
  <c r="AL809" i="3"/>
  <c r="AL810" i="3"/>
  <c r="AL811" i="3"/>
  <c r="AL812" i="3"/>
  <c r="AL813" i="3"/>
  <c r="AL814" i="3"/>
  <c r="AL815" i="3"/>
  <c r="AL816" i="3"/>
  <c r="AL817" i="3"/>
  <c r="AL818" i="3"/>
  <c r="AL819" i="3"/>
  <c r="AL820" i="3"/>
  <c r="AL821" i="3"/>
  <c r="AL822" i="3"/>
  <c r="AL823" i="3"/>
  <c r="AL824" i="3"/>
  <c r="AL825" i="3"/>
  <c r="AL826" i="3"/>
  <c r="AL827" i="3"/>
  <c r="AL828" i="3"/>
  <c r="AL829" i="3"/>
  <c r="AL830" i="3"/>
  <c r="AL831" i="3"/>
  <c r="AL832" i="3"/>
  <c r="AL833" i="3"/>
  <c r="AL834" i="3"/>
  <c r="AL835" i="3"/>
  <c r="AL836" i="3"/>
  <c r="AL837" i="3"/>
  <c r="AL838" i="3"/>
  <c r="AL839" i="3"/>
  <c r="AL840" i="3"/>
  <c r="AL841" i="3"/>
  <c r="AL842" i="3"/>
  <c r="AL843" i="3"/>
  <c r="AL844" i="3"/>
  <c r="AL845" i="3"/>
  <c r="AL846" i="3"/>
  <c r="AL847" i="3"/>
  <c r="AL848" i="3"/>
  <c r="AL849" i="3"/>
  <c r="AL850" i="3"/>
  <c r="AL851" i="3"/>
  <c r="AL852" i="3"/>
  <c r="AL853" i="3"/>
  <c r="AL854" i="3"/>
  <c r="AL855" i="3"/>
  <c r="AL856" i="3"/>
  <c r="AL857" i="3"/>
  <c r="AL858" i="3"/>
  <c r="AL859" i="3"/>
  <c r="AL860" i="3"/>
  <c r="AL861" i="3"/>
  <c r="AL862" i="3"/>
  <c r="AL863" i="3"/>
  <c r="AL864" i="3"/>
  <c r="AL865" i="3"/>
  <c r="AL866" i="3"/>
  <c r="AL867" i="3"/>
  <c r="AL868" i="3"/>
  <c r="AL869" i="3"/>
  <c r="AL870" i="3"/>
  <c r="AL871" i="3"/>
  <c r="AL872" i="3"/>
  <c r="AL873" i="3"/>
  <c r="AL874" i="3"/>
  <c r="AL875" i="3"/>
  <c r="AL876" i="3"/>
  <c r="AL877" i="3"/>
  <c r="AL878" i="3"/>
  <c r="AL879" i="3"/>
  <c r="AL880" i="3"/>
  <c r="AL881" i="3"/>
  <c r="AL882" i="3"/>
  <c r="AL883" i="3"/>
  <c r="AL884" i="3"/>
  <c r="AL885" i="3"/>
  <c r="AL886" i="3"/>
  <c r="AL887" i="3"/>
  <c r="AL888" i="3"/>
  <c r="AL889" i="3"/>
  <c r="AL890" i="3"/>
  <c r="AL891" i="3"/>
  <c r="AL892" i="3"/>
  <c r="AL893" i="3"/>
  <c r="AL894" i="3"/>
  <c r="AL895" i="3"/>
  <c r="AL896" i="3"/>
  <c r="AL897" i="3"/>
  <c r="AL898" i="3"/>
  <c r="AL899" i="3"/>
  <c r="AL900" i="3"/>
  <c r="AJ674" i="3"/>
  <c r="AJ675" i="3"/>
  <c r="AJ676" i="3"/>
  <c r="AJ677" i="3"/>
  <c r="AJ678" i="3"/>
  <c r="AJ679" i="3"/>
  <c r="AJ680" i="3"/>
  <c r="AJ681" i="3"/>
  <c r="AJ682" i="3"/>
  <c r="AJ683" i="3"/>
  <c r="AJ684" i="3"/>
  <c r="AJ685" i="3"/>
  <c r="AJ686" i="3"/>
  <c r="AJ687" i="3"/>
  <c r="AJ688" i="3"/>
  <c r="AJ689" i="3"/>
  <c r="AJ690" i="3"/>
  <c r="AJ691" i="3"/>
  <c r="AJ692" i="3"/>
  <c r="AJ693" i="3"/>
  <c r="AJ694" i="3"/>
  <c r="AJ695" i="3"/>
  <c r="AJ696" i="3"/>
  <c r="AJ697" i="3"/>
  <c r="AJ698" i="3"/>
  <c r="AJ699" i="3"/>
  <c r="AJ700" i="3"/>
  <c r="AJ701" i="3"/>
  <c r="AJ702" i="3"/>
  <c r="AJ703" i="3"/>
  <c r="AJ704" i="3"/>
  <c r="AJ705" i="3"/>
  <c r="AJ706" i="3"/>
  <c r="AJ707" i="3"/>
  <c r="AJ708" i="3"/>
  <c r="AJ709" i="3"/>
  <c r="AJ710" i="3"/>
  <c r="AJ711" i="3"/>
  <c r="AJ712" i="3"/>
  <c r="AJ713" i="3"/>
  <c r="AJ714" i="3"/>
  <c r="AJ715" i="3"/>
  <c r="AJ716" i="3"/>
  <c r="AJ717" i="3"/>
  <c r="AJ718" i="3"/>
  <c r="AJ719" i="3"/>
  <c r="AJ720" i="3"/>
  <c r="AJ721" i="3"/>
  <c r="AJ722" i="3"/>
  <c r="AJ723" i="3"/>
  <c r="AJ724" i="3"/>
  <c r="AJ725" i="3"/>
  <c r="AJ726" i="3"/>
  <c r="AJ727" i="3"/>
  <c r="AJ728" i="3"/>
  <c r="AJ729" i="3"/>
  <c r="AJ730" i="3"/>
  <c r="AJ731" i="3"/>
  <c r="AJ732" i="3"/>
  <c r="AJ733" i="3"/>
  <c r="AJ734" i="3"/>
  <c r="AJ735" i="3"/>
  <c r="AJ736" i="3"/>
  <c r="AJ737" i="3"/>
  <c r="AJ738" i="3"/>
  <c r="AJ739" i="3"/>
  <c r="AJ740" i="3"/>
  <c r="AJ741" i="3"/>
  <c r="AJ742" i="3"/>
  <c r="AJ743" i="3"/>
  <c r="AJ744" i="3"/>
  <c r="AJ745" i="3"/>
  <c r="AJ746" i="3"/>
  <c r="AJ747" i="3"/>
  <c r="AJ748" i="3"/>
  <c r="AJ749" i="3"/>
  <c r="AJ750" i="3"/>
  <c r="AJ751" i="3"/>
  <c r="AJ752" i="3"/>
  <c r="AJ753" i="3"/>
  <c r="AJ754" i="3"/>
  <c r="AJ755" i="3"/>
  <c r="AJ756" i="3"/>
  <c r="AJ757" i="3"/>
  <c r="AJ758" i="3"/>
  <c r="AJ759" i="3"/>
  <c r="AJ760" i="3"/>
  <c r="AJ761" i="3"/>
  <c r="AJ762" i="3"/>
  <c r="AJ763" i="3"/>
  <c r="AJ764" i="3"/>
  <c r="AJ765" i="3"/>
  <c r="AJ766" i="3"/>
  <c r="AJ767" i="3"/>
  <c r="AJ768" i="3"/>
  <c r="AJ769" i="3"/>
  <c r="AJ770" i="3"/>
  <c r="AJ771" i="3"/>
  <c r="AJ772" i="3"/>
  <c r="AJ773" i="3"/>
  <c r="AJ774" i="3"/>
  <c r="AJ775" i="3"/>
  <c r="AJ776" i="3"/>
  <c r="AJ777" i="3"/>
  <c r="AJ778" i="3"/>
  <c r="AJ779" i="3"/>
  <c r="AJ780" i="3"/>
  <c r="AJ781" i="3"/>
  <c r="AJ782" i="3"/>
  <c r="AJ783" i="3"/>
  <c r="AJ784" i="3"/>
  <c r="AJ785" i="3"/>
  <c r="AJ786" i="3"/>
  <c r="AJ787" i="3"/>
  <c r="AJ788" i="3"/>
  <c r="AJ789" i="3"/>
  <c r="AJ790" i="3"/>
  <c r="AJ791" i="3"/>
  <c r="AJ792" i="3"/>
  <c r="AJ793" i="3"/>
  <c r="AJ794" i="3"/>
  <c r="AJ795" i="3"/>
  <c r="AJ796" i="3"/>
  <c r="AJ797" i="3"/>
  <c r="AJ798" i="3"/>
  <c r="AJ799" i="3"/>
  <c r="AJ800" i="3"/>
  <c r="AJ801" i="3"/>
  <c r="AJ802" i="3"/>
  <c r="AJ803" i="3"/>
  <c r="AJ804" i="3"/>
  <c r="AJ805" i="3"/>
  <c r="AJ806" i="3"/>
  <c r="AJ807" i="3"/>
  <c r="AJ808" i="3"/>
  <c r="AJ809" i="3"/>
  <c r="AJ810" i="3"/>
  <c r="AJ811" i="3"/>
  <c r="AJ812" i="3"/>
  <c r="AJ813" i="3"/>
  <c r="AJ814" i="3"/>
  <c r="AJ815" i="3"/>
  <c r="AJ816" i="3"/>
  <c r="AJ817" i="3"/>
  <c r="AJ818" i="3"/>
  <c r="AJ819" i="3"/>
  <c r="AJ820" i="3"/>
  <c r="AJ821" i="3"/>
  <c r="AJ822" i="3"/>
  <c r="AJ823" i="3"/>
  <c r="AJ824" i="3"/>
  <c r="AJ825" i="3"/>
  <c r="AJ826" i="3"/>
  <c r="AJ827" i="3"/>
  <c r="AJ828" i="3"/>
  <c r="AJ829" i="3"/>
  <c r="AJ830" i="3"/>
  <c r="AJ831" i="3"/>
  <c r="AJ832" i="3"/>
  <c r="AJ833" i="3"/>
  <c r="AJ834" i="3"/>
  <c r="AJ835" i="3"/>
  <c r="AJ836" i="3"/>
  <c r="AJ837" i="3"/>
  <c r="AJ838" i="3"/>
  <c r="AJ839" i="3"/>
  <c r="AJ840" i="3"/>
  <c r="AJ841" i="3"/>
  <c r="AJ842" i="3"/>
  <c r="AJ843" i="3"/>
  <c r="AJ844" i="3"/>
  <c r="AJ845" i="3"/>
  <c r="AJ846" i="3"/>
  <c r="AJ847" i="3"/>
  <c r="AJ848" i="3"/>
  <c r="AJ849" i="3"/>
  <c r="AJ850" i="3"/>
  <c r="AJ851" i="3"/>
  <c r="AJ852" i="3"/>
  <c r="AJ853" i="3"/>
  <c r="AJ854" i="3"/>
  <c r="AJ855" i="3"/>
  <c r="AJ856" i="3"/>
  <c r="AJ857" i="3"/>
  <c r="AJ858" i="3"/>
  <c r="AJ859" i="3"/>
  <c r="AJ860" i="3"/>
  <c r="AJ861" i="3"/>
  <c r="AJ862" i="3"/>
  <c r="AJ863" i="3"/>
  <c r="AJ864" i="3"/>
  <c r="AJ865" i="3"/>
  <c r="AJ866" i="3"/>
  <c r="AJ867" i="3"/>
  <c r="AJ868" i="3"/>
  <c r="AJ869" i="3"/>
  <c r="AJ870" i="3"/>
  <c r="AJ871" i="3"/>
  <c r="AJ872" i="3"/>
  <c r="AJ873" i="3"/>
  <c r="AJ874" i="3"/>
  <c r="AJ875" i="3"/>
  <c r="AJ876" i="3"/>
  <c r="AJ877" i="3"/>
  <c r="AJ878" i="3"/>
  <c r="AJ879" i="3"/>
  <c r="AJ880" i="3"/>
  <c r="AJ881" i="3"/>
  <c r="AJ882" i="3"/>
  <c r="AJ883" i="3"/>
  <c r="AJ884" i="3"/>
  <c r="AJ885" i="3"/>
  <c r="AJ886" i="3"/>
  <c r="AJ887" i="3"/>
  <c r="AJ888" i="3"/>
  <c r="AJ889" i="3"/>
  <c r="AJ890" i="3"/>
  <c r="AJ891" i="3"/>
  <c r="AJ892" i="3"/>
  <c r="AJ893" i="3"/>
  <c r="AJ894" i="3"/>
  <c r="AJ895" i="3"/>
  <c r="AJ896" i="3"/>
  <c r="AJ897" i="3"/>
  <c r="AJ898" i="3"/>
  <c r="AJ899" i="3"/>
  <c r="AJ900" i="3"/>
  <c r="AO4" i="3"/>
  <c r="AO5" i="3"/>
  <c r="AO6" i="3"/>
  <c r="AO7" i="3"/>
  <c r="AO8" i="3"/>
  <c r="AO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AO101" i="3"/>
  <c r="AO102" i="3"/>
  <c r="AO103" i="3"/>
  <c r="AO104" i="3"/>
  <c r="AO105" i="3"/>
  <c r="AO106" i="3"/>
  <c r="AO107" i="3"/>
  <c r="AO108" i="3"/>
  <c r="AO109" i="3"/>
  <c r="AO110" i="3"/>
  <c r="AO111" i="3"/>
  <c r="AO112" i="3"/>
  <c r="AO113" i="3"/>
  <c r="AO114" i="3"/>
  <c r="AO115" i="3"/>
  <c r="AO116" i="3"/>
  <c r="AO117" i="3"/>
  <c r="AO118" i="3"/>
  <c r="AO119" i="3"/>
  <c r="AO120" i="3"/>
  <c r="AO121" i="3"/>
  <c r="AO122" i="3"/>
  <c r="AO123" i="3"/>
  <c r="AO124" i="3"/>
  <c r="AO125" i="3"/>
  <c r="AO126" i="3"/>
  <c r="AO127" i="3"/>
  <c r="AO128" i="3"/>
  <c r="AO129" i="3"/>
  <c r="AO130" i="3"/>
  <c r="AO131" i="3"/>
  <c r="AO132" i="3"/>
  <c r="AO133" i="3"/>
  <c r="AO134" i="3"/>
  <c r="AO135" i="3"/>
  <c r="AO136" i="3"/>
  <c r="AO137" i="3"/>
  <c r="AO138" i="3"/>
  <c r="AO139" i="3"/>
  <c r="AO140" i="3"/>
  <c r="AO141" i="3"/>
  <c r="AO142" i="3"/>
  <c r="AO143" i="3"/>
  <c r="AO144" i="3"/>
  <c r="AO145" i="3"/>
  <c r="AO146" i="3"/>
  <c r="AO147" i="3"/>
  <c r="AO148" i="3"/>
  <c r="AO149" i="3"/>
  <c r="AO150" i="3"/>
  <c r="AO151" i="3"/>
  <c r="AO152" i="3"/>
  <c r="AO153" i="3"/>
  <c r="AO154" i="3"/>
  <c r="AO155" i="3"/>
  <c r="AO156" i="3"/>
  <c r="AO157" i="3"/>
  <c r="AO158" i="3"/>
  <c r="AO159" i="3"/>
  <c r="AO160" i="3"/>
  <c r="AO161" i="3"/>
  <c r="AO162" i="3"/>
  <c r="AO163" i="3"/>
  <c r="AO164" i="3"/>
  <c r="AO165" i="3"/>
  <c r="AO166" i="3"/>
  <c r="AO167" i="3"/>
  <c r="AO168" i="3"/>
  <c r="AO169" i="3"/>
  <c r="AO170" i="3"/>
  <c r="AO171" i="3"/>
  <c r="AO172" i="3"/>
  <c r="AO173" i="3"/>
  <c r="AO174" i="3"/>
  <c r="AO175" i="3"/>
  <c r="AO176" i="3"/>
  <c r="AO177" i="3"/>
  <c r="AO178" i="3"/>
  <c r="AO179" i="3"/>
  <c r="AO180" i="3"/>
  <c r="AO181" i="3"/>
  <c r="AO182" i="3"/>
  <c r="AO183" i="3"/>
  <c r="AO184" i="3"/>
  <c r="AO185" i="3"/>
  <c r="AO186" i="3"/>
  <c r="AO187" i="3"/>
  <c r="AO188" i="3"/>
  <c r="AO189" i="3"/>
  <c r="AO190" i="3"/>
  <c r="AO191" i="3"/>
  <c r="AO192" i="3"/>
  <c r="AO193" i="3"/>
  <c r="AO194" i="3"/>
  <c r="AO195" i="3"/>
  <c r="AO196" i="3"/>
  <c r="AO197" i="3"/>
  <c r="AO198" i="3"/>
  <c r="AO199" i="3"/>
  <c r="AO200" i="3"/>
  <c r="AO201" i="3"/>
  <c r="AO202" i="3"/>
  <c r="AO203" i="3"/>
  <c r="AO204" i="3"/>
  <c r="AO205" i="3"/>
  <c r="AO206" i="3"/>
  <c r="AO207" i="3"/>
  <c r="AO208" i="3"/>
  <c r="AO209" i="3"/>
  <c r="AO210" i="3"/>
  <c r="AO211" i="3"/>
  <c r="AO212" i="3"/>
  <c r="AO213" i="3"/>
  <c r="AO214" i="3"/>
  <c r="AO215" i="3"/>
  <c r="AO216" i="3"/>
  <c r="AO217" i="3"/>
  <c r="AO218" i="3"/>
  <c r="AO219" i="3"/>
  <c r="AO220" i="3"/>
  <c r="AO221" i="3"/>
  <c r="AO222" i="3"/>
  <c r="AO223" i="3"/>
  <c r="AO224" i="3"/>
  <c r="AO225" i="3"/>
  <c r="AO226" i="3"/>
  <c r="AO227" i="3"/>
  <c r="AO228" i="3"/>
  <c r="AO229" i="3"/>
  <c r="AO230" i="3"/>
  <c r="AO231" i="3"/>
  <c r="AO232" i="3"/>
  <c r="AO233" i="3"/>
  <c r="AO234" i="3"/>
  <c r="AO235" i="3"/>
  <c r="AO236" i="3"/>
  <c r="AO237" i="3"/>
  <c r="AO238" i="3"/>
  <c r="AO239" i="3"/>
  <c r="AO240" i="3"/>
  <c r="AO241" i="3"/>
  <c r="AO242" i="3"/>
  <c r="AO243" i="3"/>
  <c r="AO244" i="3"/>
  <c r="AO245" i="3"/>
  <c r="AO246" i="3"/>
  <c r="AO247" i="3"/>
  <c r="AO248" i="3"/>
  <c r="AO249" i="3"/>
  <c r="AO250" i="3"/>
  <c r="AO251" i="3"/>
  <c r="AO252" i="3"/>
  <c r="AO253" i="3"/>
  <c r="AO254" i="3"/>
  <c r="AO255" i="3"/>
  <c r="AO256" i="3"/>
  <c r="AO257" i="3"/>
  <c r="AO258" i="3"/>
  <c r="AO259" i="3"/>
  <c r="AO260" i="3"/>
  <c r="AO261" i="3"/>
  <c r="AO262" i="3"/>
  <c r="AO263" i="3"/>
  <c r="AO264" i="3"/>
  <c r="AO265" i="3"/>
  <c r="AO266" i="3"/>
  <c r="AO267" i="3"/>
  <c r="AO268" i="3"/>
  <c r="AO269" i="3"/>
  <c r="AO270" i="3"/>
  <c r="AO271" i="3"/>
  <c r="AO272" i="3"/>
  <c r="AO273" i="3"/>
  <c r="AO274" i="3"/>
  <c r="AO275" i="3"/>
  <c r="AO276" i="3"/>
  <c r="AO277" i="3"/>
  <c r="AO278" i="3"/>
  <c r="AO279" i="3"/>
  <c r="AO280" i="3"/>
  <c r="AO281" i="3"/>
  <c r="AO282" i="3"/>
  <c r="AO283" i="3"/>
  <c r="AO284" i="3"/>
  <c r="AO285" i="3"/>
  <c r="AO286" i="3"/>
  <c r="AO287" i="3"/>
  <c r="AO288" i="3"/>
  <c r="AO289" i="3"/>
  <c r="AO290" i="3"/>
  <c r="AO291" i="3"/>
  <c r="AO292" i="3"/>
  <c r="AO293" i="3"/>
  <c r="AO294" i="3"/>
  <c r="AO295" i="3"/>
  <c r="AO296" i="3"/>
  <c r="AO297" i="3"/>
  <c r="AO298" i="3"/>
  <c r="AO299" i="3"/>
  <c r="AO300" i="3"/>
  <c r="AO301" i="3"/>
  <c r="AO302" i="3"/>
  <c r="AO303" i="3"/>
  <c r="AO304" i="3"/>
  <c r="AO305" i="3"/>
  <c r="AO306" i="3"/>
  <c r="AO307" i="3"/>
  <c r="AO308" i="3"/>
  <c r="AO309" i="3"/>
  <c r="AO310" i="3"/>
  <c r="AO311" i="3"/>
  <c r="AO312" i="3"/>
  <c r="AO313" i="3"/>
  <c r="AO314" i="3"/>
  <c r="AO315" i="3"/>
  <c r="AO316" i="3"/>
  <c r="AO317" i="3"/>
  <c r="AO318" i="3"/>
  <c r="AO319" i="3"/>
  <c r="AO320" i="3"/>
  <c r="AO321" i="3"/>
  <c r="AO322" i="3"/>
  <c r="AO323" i="3"/>
  <c r="AO324" i="3"/>
  <c r="AO325" i="3"/>
  <c r="AO326" i="3"/>
  <c r="AO327" i="3"/>
  <c r="AO328" i="3"/>
  <c r="AO329" i="3"/>
  <c r="AO330" i="3"/>
  <c r="AO331" i="3"/>
  <c r="AO332" i="3"/>
  <c r="AO333" i="3"/>
  <c r="AO334" i="3"/>
  <c r="AO335" i="3"/>
  <c r="AO336" i="3"/>
  <c r="AO337" i="3"/>
  <c r="AO338" i="3"/>
  <c r="AO339" i="3"/>
  <c r="AO340" i="3"/>
  <c r="AO341" i="3"/>
  <c r="AO342" i="3"/>
  <c r="AO343" i="3"/>
  <c r="AO344" i="3"/>
  <c r="AO345" i="3"/>
  <c r="AO346" i="3"/>
  <c r="AO347" i="3"/>
  <c r="AO348" i="3"/>
  <c r="AO349" i="3"/>
  <c r="AO350" i="3"/>
  <c r="AO351" i="3"/>
  <c r="AO352" i="3"/>
  <c r="AO353" i="3"/>
  <c r="AO354" i="3"/>
  <c r="AO355" i="3"/>
  <c r="AO356" i="3"/>
  <c r="AO357" i="3"/>
  <c r="AO358" i="3"/>
  <c r="AO359" i="3"/>
  <c r="AO360" i="3"/>
  <c r="AO361" i="3"/>
  <c r="AO362" i="3"/>
  <c r="AO363" i="3"/>
  <c r="AO364" i="3"/>
  <c r="AO365" i="3"/>
  <c r="AO366" i="3"/>
  <c r="AO367" i="3"/>
  <c r="AO368" i="3"/>
  <c r="AO369" i="3"/>
  <c r="AO370" i="3"/>
  <c r="AO371" i="3"/>
  <c r="AO372" i="3"/>
  <c r="AO373" i="3"/>
  <c r="AO374" i="3"/>
  <c r="AO375" i="3"/>
  <c r="AO376" i="3"/>
  <c r="AO377" i="3"/>
  <c r="AO378" i="3"/>
  <c r="AO379" i="3"/>
  <c r="AO380" i="3"/>
  <c r="AO381" i="3"/>
  <c r="AO382" i="3"/>
  <c r="AO383" i="3"/>
  <c r="AO384" i="3"/>
  <c r="AO385" i="3"/>
  <c r="AO386" i="3"/>
  <c r="AO387" i="3"/>
  <c r="AO388" i="3"/>
  <c r="AO389" i="3"/>
  <c r="AO390" i="3"/>
  <c r="AO391" i="3"/>
  <c r="AO392" i="3"/>
  <c r="AO393" i="3"/>
  <c r="AO394" i="3"/>
  <c r="AO395" i="3"/>
  <c r="AO396" i="3"/>
  <c r="AO397" i="3"/>
  <c r="AO398" i="3"/>
  <c r="AO399" i="3"/>
  <c r="AO400" i="3"/>
  <c r="AO401" i="3"/>
  <c r="AO402" i="3"/>
  <c r="AO403" i="3"/>
  <c r="AO404" i="3"/>
  <c r="AO405" i="3"/>
  <c r="AO406" i="3"/>
  <c r="AO407" i="3"/>
  <c r="AO408" i="3"/>
  <c r="AO409" i="3"/>
  <c r="AO410" i="3"/>
  <c r="AO411" i="3"/>
  <c r="AO412" i="3"/>
  <c r="AO413" i="3"/>
  <c r="AO414" i="3"/>
  <c r="AO415" i="3"/>
  <c r="AO416" i="3"/>
  <c r="AO417" i="3"/>
  <c r="AO418" i="3"/>
  <c r="AO419" i="3"/>
  <c r="AO420" i="3"/>
  <c r="AO421" i="3"/>
  <c r="AO422" i="3"/>
  <c r="AO423" i="3"/>
  <c r="AO424" i="3"/>
  <c r="AO425" i="3"/>
  <c r="AO426" i="3"/>
  <c r="AO427" i="3"/>
  <c r="AO428" i="3"/>
  <c r="AO429" i="3"/>
  <c r="AO430" i="3"/>
  <c r="AO431" i="3"/>
  <c r="AO432" i="3"/>
  <c r="AO433" i="3"/>
  <c r="AO434" i="3"/>
  <c r="AO435" i="3"/>
  <c r="AO436" i="3"/>
  <c r="AO437" i="3"/>
  <c r="AO438" i="3"/>
  <c r="AO439" i="3"/>
  <c r="AO440" i="3"/>
  <c r="AO441" i="3"/>
  <c r="AO442" i="3"/>
  <c r="AO443" i="3"/>
  <c r="AO444" i="3"/>
  <c r="AO445" i="3"/>
  <c r="AO446" i="3"/>
  <c r="AO447" i="3"/>
  <c r="AO448" i="3"/>
  <c r="AO449" i="3"/>
  <c r="AO450" i="3"/>
  <c r="AO451" i="3"/>
  <c r="AO452" i="3"/>
  <c r="AO453" i="3"/>
  <c r="AO454" i="3"/>
  <c r="AO455" i="3"/>
  <c r="AO456" i="3"/>
  <c r="AO457" i="3"/>
  <c r="AO458" i="3"/>
  <c r="AO459" i="3"/>
  <c r="AO460" i="3"/>
  <c r="AO461" i="3"/>
  <c r="AO462" i="3"/>
  <c r="AO463" i="3"/>
  <c r="AO464" i="3"/>
  <c r="AO465" i="3"/>
  <c r="AO466" i="3"/>
  <c r="AO467" i="3"/>
  <c r="AO468" i="3"/>
  <c r="AO469" i="3"/>
  <c r="AO470" i="3"/>
  <c r="AO471" i="3"/>
  <c r="AO472" i="3"/>
  <c r="AO473" i="3"/>
  <c r="AO474" i="3"/>
  <c r="AO475" i="3"/>
  <c r="AO476" i="3"/>
  <c r="AO477" i="3"/>
  <c r="AO478" i="3"/>
  <c r="AO479" i="3"/>
  <c r="AO480" i="3"/>
  <c r="AO481" i="3"/>
  <c r="AO482" i="3"/>
  <c r="AO483" i="3"/>
  <c r="AO484" i="3"/>
  <c r="AO485" i="3"/>
  <c r="AO486" i="3"/>
  <c r="AO487" i="3"/>
  <c r="AO488" i="3"/>
  <c r="AO489" i="3"/>
  <c r="AO490" i="3"/>
  <c r="AO491" i="3"/>
  <c r="AO492" i="3"/>
  <c r="AO493" i="3"/>
  <c r="AO494" i="3"/>
  <c r="AO495" i="3"/>
  <c r="AO496" i="3"/>
  <c r="AO497" i="3"/>
  <c r="AO498" i="3"/>
  <c r="AO499" i="3"/>
  <c r="AO500" i="3"/>
  <c r="AO501" i="3"/>
  <c r="AO502" i="3"/>
  <c r="AO503" i="3"/>
  <c r="AO504" i="3"/>
  <c r="AO505" i="3"/>
  <c r="AO506" i="3"/>
  <c r="AO507" i="3"/>
  <c r="AO508" i="3"/>
  <c r="AO509" i="3"/>
  <c r="AO510" i="3"/>
  <c r="AO511" i="3"/>
  <c r="AO512" i="3"/>
  <c r="AO513" i="3"/>
  <c r="AO514" i="3"/>
  <c r="AO515" i="3"/>
  <c r="AO516" i="3"/>
  <c r="AO517" i="3"/>
  <c r="AO518" i="3"/>
  <c r="AO519" i="3"/>
  <c r="AO520" i="3"/>
  <c r="AO521" i="3"/>
  <c r="AO522" i="3"/>
  <c r="AO523" i="3"/>
  <c r="AO524" i="3"/>
  <c r="AO525" i="3"/>
  <c r="AO526" i="3"/>
  <c r="AO527" i="3"/>
  <c r="AO528" i="3"/>
  <c r="AO529" i="3"/>
  <c r="AO530" i="3"/>
  <c r="AO531" i="3"/>
  <c r="AO532" i="3"/>
  <c r="AO533" i="3"/>
  <c r="AO534" i="3"/>
  <c r="AO535" i="3"/>
  <c r="AO536" i="3"/>
  <c r="AO537" i="3"/>
  <c r="AO538" i="3"/>
  <c r="AO539" i="3"/>
  <c r="AO540" i="3"/>
  <c r="AO541" i="3"/>
  <c r="AO542" i="3"/>
  <c r="AO543" i="3"/>
  <c r="AO544" i="3"/>
  <c r="AO545" i="3"/>
  <c r="AO546" i="3"/>
  <c r="AO547" i="3"/>
  <c r="AO548" i="3"/>
  <c r="AO549" i="3"/>
  <c r="AO550" i="3"/>
  <c r="AO551" i="3"/>
  <c r="AO552" i="3"/>
  <c r="AO553" i="3"/>
  <c r="AO554" i="3"/>
  <c r="AO555" i="3"/>
  <c r="AO556" i="3"/>
  <c r="AO557" i="3"/>
  <c r="AO558" i="3"/>
  <c r="AO559" i="3"/>
  <c r="AO560" i="3"/>
  <c r="AO561" i="3"/>
  <c r="AO562" i="3"/>
  <c r="AO563" i="3"/>
  <c r="AO564" i="3"/>
  <c r="AO565" i="3"/>
  <c r="AO566" i="3"/>
  <c r="AO567" i="3"/>
  <c r="AO568" i="3"/>
  <c r="AO569" i="3"/>
  <c r="AO570" i="3"/>
  <c r="AO571" i="3"/>
  <c r="AO572" i="3"/>
  <c r="AO573" i="3"/>
  <c r="AO574" i="3"/>
  <c r="AO575" i="3"/>
  <c r="AO576" i="3"/>
  <c r="AO577" i="3"/>
  <c r="AO578" i="3"/>
  <c r="AO579" i="3"/>
  <c r="AO580" i="3"/>
  <c r="AO581" i="3"/>
  <c r="AO582" i="3"/>
  <c r="AO583" i="3"/>
  <c r="AO584" i="3"/>
  <c r="AO585" i="3"/>
  <c r="AO586" i="3"/>
  <c r="AO587" i="3"/>
  <c r="AO588" i="3"/>
  <c r="AO589" i="3"/>
  <c r="AO590" i="3"/>
  <c r="AO591" i="3"/>
  <c r="AO592" i="3"/>
  <c r="AO593" i="3"/>
  <c r="AO594" i="3"/>
  <c r="AO595" i="3"/>
  <c r="AO596" i="3"/>
  <c r="AO597" i="3"/>
  <c r="AO598" i="3"/>
  <c r="AO599" i="3"/>
  <c r="AO600" i="3"/>
  <c r="AO601" i="3"/>
  <c r="AO602" i="3"/>
  <c r="AO603" i="3"/>
  <c r="AO604" i="3"/>
  <c r="AO605" i="3"/>
  <c r="AO606" i="3"/>
  <c r="AO607" i="3"/>
  <c r="AO608" i="3"/>
  <c r="AO609" i="3"/>
  <c r="AO610" i="3"/>
  <c r="AO611" i="3"/>
  <c r="AO612" i="3"/>
  <c r="AO613" i="3"/>
  <c r="AO614" i="3"/>
  <c r="AO615" i="3"/>
  <c r="AO616" i="3"/>
  <c r="AO617" i="3"/>
  <c r="AO618" i="3"/>
  <c r="AO619" i="3"/>
  <c r="AO620" i="3"/>
  <c r="AO621" i="3"/>
  <c r="AO622" i="3"/>
  <c r="AO623" i="3"/>
  <c r="AO624" i="3"/>
  <c r="AO625" i="3"/>
  <c r="AO626" i="3"/>
  <c r="AO627" i="3"/>
  <c r="AO628" i="3"/>
  <c r="AO629" i="3"/>
  <c r="AO630" i="3"/>
  <c r="AO631" i="3"/>
  <c r="AO632" i="3"/>
  <c r="AO633" i="3"/>
  <c r="AO634" i="3"/>
  <c r="AO635" i="3"/>
  <c r="AO636" i="3"/>
  <c r="AO637" i="3"/>
  <c r="AO638" i="3"/>
  <c r="AO639" i="3"/>
  <c r="AO640" i="3"/>
  <c r="AO641" i="3"/>
  <c r="AO642" i="3"/>
  <c r="AO643" i="3"/>
  <c r="AO644" i="3"/>
  <c r="AO645" i="3"/>
  <c r="AO646" i="3"/>
  <c r="AO647" i="3"/>
  <c r="AO648" i="3"/>
  <c r="AO649" i="3"/>
  <c r="AO650" i="3"/>
  <c r="AO651" i="3"/>
  <c r="AO652" i="3"/>
  <c r="AO653" i="3"/>
  <c r="AO654" i="3"/>
  <c r="AO655" i="3"/>
  <c r="AO656" i="3"/>
  <c r="AO657" i="3"/>
  <c r="AO658" i="3"/>
  <c r="AO659" i="3"/>
  <c r="AO660" i="3"/>
  <c r="AO661" i="3"/>
  <c r="AO662" i="3"/>
  <c r="AO663" i="3"/>
  <c r="AO664" i="3"/>
  <c r="AO665" i="3"/>
  <c r="AO666" i="3"/>
  <c r="AO667" i="3"/>
  <c r="AO668" i="3"/>
  <c r="AO669" i="3"/>
  <c r="AO670" i="3"/>
  <c r="AO671" i="3"/>
  <c r="AO672" i="3"/>
  <c r="AO673" i="3"/>
  <c r="AO674" i="3"/>
  <c r="AO675" i="3"/>
  <c r="AO676" i="3"/>
  <c r="AO677" i="3"/>
  <c r="AO678" i="3"/>
  <c r="AO679" i="3"/>
  <c r="AO680" i="3"/>
  <c r="AO681" i="3"/>
  <c r="AO682" i="3"/>
  <c r="AO683" i="3"/>
  <c r="AO684" i="3"/>
  <c r="AO685" i="3"/>
  <c r="AO686" i="3"/>
  <c r="AO687" i="3"/>
  <c r="AO688" i="3"/>
  <c r="AO689" i="3"/>
  <c r="AO690" i="3"/>
  <c r="AO691" i="3"/>
  <c r="AO692" i="3"/>
  <c r="AO693" i="3"/>
  <c r="AO694" i="3"/>
  <c r="AO695" i="3"/>
  <c r="AO696" i="3"/>
  <c r="AO697" i="3"/>
  <c r="AO698" i="3"/>
  <c r="AO699" i="3"/>
  <c r="AO700" i="3"/>
  <c r="AO701" i="3"/>
  <c r="AO702" i="3"/>
  <c r="AO703" i="3"/>
  <c r="AO704" i="3"/>
  <c r="AO705" i="3"/>
  <c r="AO706" i="3"/>
  <c r="AO707" i="3"/>
  <c r="AO708" i="3"/>
  <c r="AO709" i="3"/>
  <c r="AO710" i="3"/>
  <c r="AO711" i="3"/>
  <c r="AO712" i="3"/>
  <c r="AO713" i="3"/>
  <c r="AO714" i="3"/>
  <c r="AO715" i="3"/>
  <c r="AO716" i="3"/>
  <c r="AO717" i="3"/>
  <c r="AO718" i="3"/>
  <c r="AO719" i="3"/>
  <c r="AO720" i="3"/>
  <c r="AO721" i="3"/>
  <c r="AO722" i="3"/>
  <c r="AO723" i="3"/>
  <c r="AO724" i="3"/>
  <c r="AO725" i="3"/>
  <c r="AO726" i="3"/>
  <c r="AO727" i="3"/>
  <c r="AO728" i="3"/>
  <c r="AO729" i="3"/>
  <c r="AO730" i="3"/>
  <c r="AO731" i="3"/>
  <c r="AO732" i="3"/>
  <c r="AO733" i="3"/>
  <c r="AO734" i="3"/>
  <c r="AO735" i="3"/>
  <c r="AO736" i="3"/>
  <c r="AO737" i="3"/>
  <c r="AO738" i="3"/>
  <c r="AO739" i="3"/>
  <c r="AO740" i="3"/>
  <c r="AO741" i="3"/>
  <c r="AO742" i="3"/>
  <c r="AO743" i="3"/>
  <c r="AO744" i="3"/>
  <c r="AO745" i="3"/>
  <c r="AO746" i="3"/>
  <c r="AO747" i="3"/>
  <c r="AO748" i="3"/>
  <c r="AO749" i="3"/>
  <c r="AO750" i="3"/>
  <c r="AO751" i="3"/>
  <c r="AO752" i="3"/>
  <c r="AO753" i="3"/>
  <c r="AO754" i="3"/>
  <c r="AO755" i="3"/>
  <c r="AO756" i="3"/>
  <c r="AO757" i="3"/>
  <c r="AO758" i="3"/>
  <c r="AO759" i="3"/>
  <c r="AO760" i="3"/>
  <c r="AO761" i="3"/>
  <c r="AO762" i="3"/>
  <c r="AO763" i="3"/>
  <c r="AO764" i="3"/>
  <c r="AO765" i="3"/>
  <c r="AO766" i="3"/>
  <c r="AO767" i="3"/>
  <c r="AO768" i="3"/>
  <c r="AO769" i="3"/>
  <c r="AO770" i="3"/>
  <c r="AO771" i="3"/>
  <c r="AO772" i="3"/>
  <c r="AO773" i="3"/>
  <c r="AO774" i="3"/>
  <c r="AO775" i="3"/>
  <c r="AO776" i="3"/>
  <c r="AO777" i="3"/>
  <c r="AO778" i="3"/>
  <c r="AO779" i="3"/>
  <c r="AO780" i="3"/>
  <c r="AO781" i="3"/>
  <c r="AO782" i="3"/>
  <c r="AO783" i="3"/>
  <c r="AO784" i="3"/>
  <c r="AO785" i="3"/>
  <c r="AO786" i="3"/>
  <c r="AO787" i="3"/>
  <c r="AO788" i="3"/>
  <c r="AO789" i="3"/>
  <c r="AO790" i="3"/>
  <c r="AO791" i="3"/>
  <c r="AO792" i="3"/>
  <c r="AO793" i="3"/>
  <c r="AO794" i="3"/>
  <c r="AO795" i="3"/>
  <c r="AO796" i="3"/>
  <c r="AO797" i="3"/>
  <c r="AO798" i="3"/>
  <c r="AO799" i="3"/>
  <c r="AO800" i="3"/>
  <c r="AO801" i="3"/>
  <c r="AO802" i="3"/>
  <c r="AO803" i="3"/>
  <c r="AO804" i="3"/>
  <c r="AO805" i="3"/>
  <c r="AO806" i="3"/>
  <c r="AO807" i="3"/>
  <c r="AO808" i="3"/>
  <c r="AO809" i="3"/>
  <c r="AO810" i="3"/>
  <c r="AO811" i="3"/>
  <c r="AO812" i="3"/>
  <c r="AO813" i="3"/>
  <c r="AO814" i="3"/>
  <c r="AO815" i="3"/>
  <c r="AO816" i="3"/>
  <c r="AO817" i="3"/>
  <c r="AO818" i="3"/>
  <c r="AO819" i="3"/>
  <c r="AO820" i="3"/>
  <c r="AO821" i="3"/>
  <c r="AO822" i="3"/>
  <c r="AO823" i="3"/>
  <c r="AO824" i="3"/>
  <c r="AO825" i="3"/>
  <c r="AO826" i="3"/>
  <c r="AO827" i="3"/>
  <c r="AO828" i="3"/>
  <c r="AO829" i="3"/>
  <c r="AO830" i="3"/>
  <c r="AO831" i="3"/>
  <c r="AO832" i="3"/>
  <c r="AO833" i="3"/>
  <c r="AO834" i="3"/>
  <c r="AO835" i="3"/>
  <c r="AO836" i="3"/>
  <c r="AO837" i="3"/>
  <c r="AO838" i="3"/>
  <c r="AO839" i="3"/>
  <c r="AO840" i="3"/>
  <c r="AO841" i="3"/>
  <c r="AO842" i="3"/>
  <c r="AO843" i="3"/>
  <c r="AO844" i="3"/>
  <c r="AO845" i="3"/>
  <c r="AO846" i="3"/>
  <c r="AO847" i="3"/>
  <c r="AO848" i="3"/>
  <c r="AO849" i="3"/>
  <c r="AO850" i="3"/>
  <c r="AO851" i="3"/>
  <c r="AO852" i="3"/>
  <c r="AO853" i="3"/>
  <c r="AO854" i="3"/>
  <c r="AO855" i="3"/>
  <c r="AO856" i="3"/>
  <c r="AO857" i="3"/>
  <c r="AO858" i="3"/>
  <c r="AO859" i="3"/>
  <c r="AO860" i="3"/>
  <c r="AO861" i="3"/>
  <c r="AO862" i="3"/>
  <c r="AO863" i="3"/>
  <c r="AO864" i="3"/>
  <c r="AO865" i="3"/>
  <c r="AO866" i="3"/>
  <c r="AO867" i="3"/>
  <c r="AO868" i="3"/>
  <c r="AO869" i="3"/>
  <c r="AO870" i="3"/>
  <c r="AO871" i="3"/>
  <c r="AO872" i="3"/>
  <c r="AO873" i="3"/>
  <c r="AO874" i="3"/>
  <c r="AO875" i="3"/>
  <c r="AO876" i="3"/>
  <c r="AO877" i="3"/>
  <c r="AO878" i="3"/>
  <c r="AO879" i="3"/>
  <c r="AO880" i="3"/>
  <c r="AO881" i="3"/>
  <c r="AO882" i="3"/>
  <c r="AO883" i="3"/>
  <c r="AO884" i="3"/>
  <c r="AO885" i="3"/>
  <c r="AO886" i="3"/>
  <c r="AO887" i="3"/>
  <c r="AO888" i="3"/>
  <c r="AO889" i="3"/>
  <c r="AO890" i="3"/>
  <c r="AO891" i="3"/>
  <c r="AO892" i="3"/>
  <c r="AO893" i="3"/>
  <c r="AO894" i="3"/>
  <c r="AO895" i="3"/>
  <c r="AO896" i="3"/>
  <c r="AO897" i="3"/>
  <c r="AO898" i="3"/>
  <c r="AO899" i="3"/>
  <c r="AO900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M101" i="3"/>
  <c r="AM102" i="3"/>
  <c r="AM103" i="3"/>
  <c r="AM104" i="3"/>
  <c r="AM105" i="3"/>
  <c r="AM106" i="3"/>
  <c r="AM107" i="3"/>
  <c r="AM108" i="3"/>
  <c r="AM109" i="3"/>
  <c r="AM110" i="3"/>
  <c r="AM111" i="3"/>
  <c r="AM112" i="3"/>
  <c r="AM113" i="3"/>
  <c r="AM114" i="3"/>
  <c r="AM115" i="3"/>
  <c r="AM116" i="3"/>
  <c r="AM117" i="3"/>
  <c r="AM118" i="3"/>
  <c r="AM119" i="3"/>
  <c r="AM120" i="3"/>
  <c r="AM121" i="3"/>
  <c r="AM122" i="3"/>
  <c r="AM123" i="3"/>
  <c r="AM124" i="3"/>
  <c r="AM125" i="3"/>
  <c r="AM126" i="3"/>
  <c r="AM127" i="3"/>
  <c r="AM128" i="3"/>
  <c r="AM129" i="3"/>
  <c r="AM130" i="3"/>
  <c r="AM131" i="3"/>
  <c r="AM132" i="3"/>
  <c r="AM133" i="3"/>
  <c r="AM134" i="3"/>
  <c r="AM135" i="3"/>
  <c r="AM136" i="3"/>
  <c r="AM137" i="3"/>
  <c r="AM138" i="3"/>
  <c r="AM139" i="3"/>
  <c r="AM140" i="3"/>
  <c r="AM141" i="3"/>
  <c r="AM142" i="3"/>
  <c r="AM143" i="3"/>
  <c r="AM144" i="3"/>
  <c r="AM145" i="3"/>
  <c r="AM146" i="3"/>
  <c r="AM147" i="3"/>
  <c r="AM148" i="3"/>
  <c r="AM149" i="3"/>
  <c r="AM150" i="3"/>
  <c r="AM151" i="3"/>
  <c r="AM152" i="3"/>
  <c r="AM153" i="3"/>
  <c r="AM154" i="3"/>
  <c r="AM155" i="3"/>
  <c r="AM156" i="3"/>
  <c r="AM157" i="3"/>
  <c r="AM158" i="3"/>
  <c r="AM159" i="3"/>
  <c r="AM160" i="3"/>
  <c r="AM161" i="3"/>
  <c r="AM162" i="3"/>
  <c r="AM163" i="3"/>
  <c r="AM164" i="3"/>
  <c r="AM165" i="3"/>
  <c r="AM166" i="3"/>
  <c r="AM167" i="3"/>
  <c r="AM168" i="3"/>
  <c r="AM169" i="3"/>
  <c r="AM170" i="3"/>
  <c r="AM171" i="3"/>
  <c r="AM172" i="3"/>
  <c r="AM173" i="3"/>
  <c r="AM174" i="3"/>
  <c r="AM175" i="3"/>
  <c r="AM176" i="3"/>
  <c r="AM177" i="3"/>
  <c r="AM178" i="3"/>
  <c r="AM179" i="3"/>
  <c r="AM180" i="3"/>
  <c r="AM181" i="3"/>
  <c r="AM182" i="3"/>
  <c r="AM183" i="3"/>
  <c r="AM184" i="3"/>
  <c r="AM185" i="3"/>
  <c r="AM186" i="3"/>
  <c r="AM187" i="3"/>
  <c r="AM188" i="3"/>
  <c r="AM189" i="3"/>
  <c r="AM190" i="3"/>
  <c r="AM191" i="3"/>
  <c r="AM192" i="3"/>
  <c r="AM193" i="3"/>
  <c r="AM194" i="3"/>
  <c r="AM195" i="3"/>
  <c r="AM196" i="3"/>
  <c r="AM197" i="3"/>
  <c r="AM198" i="3"/>
  <c r="AM199" i="3"/>
  <c r="AM200" i="3"/>
  <c r="AM201" i="3"/>
  <c r="AM202" i="3"/>
  <c r="AM203" i="3"/>
  <c r="AM204" i="3"/>
  <c r="AM205" i="3"/>
  <c r="AM206" i="3"/>
  <c r="AM207" i="3"/>
  <c r="AM208" i="3"/>
  <c r="AM209" i="3"/>
  <c r="AM210" i="3"/>
  <c r="AM211" i="3"/>
  <c r="AM212" i="3"/>
  <c r="AM213" i="3"/>
  <c r="AM214" i="3"/>
  <c r="AM215" i="3"/>
  <c r="AM216" i="3"/>
  <c r="AM217" i="3"/>
  <c r="AM218" i="3"/>
  <c r="AM219" i="3"/>
  <c r="AM220" i="3"/>
  <c r="AM221" i="3"/>
  <c r="AM222" i="3"/>
  <c r="AM223" i="3"/>
  <c r="AM224" i="3"/>
  <c r="AM225" i="3"/>
  <c r="AM226" i="3"/>
  <c r="AM227" i="3"/>
  <c r="AM228" i="3"/>
  <c r="AM229" i="3"/>
  <c r="AM230" i="3"/>
  <c r="AM231" i="3"/>
  <c r="AM232" i="3"/>
  <c r="AM233" i="3"/>
  <c r="AM234" i="3"/>
  <c r="AM235" i="3"/>
  <c r="AM236" i="3"/>
  <c r="AM237" i="3"/>
  <c r="AM238" i="3"/>
  <c r="AM239" i="3"/>
  <c r="AM240" i="3"/>
  <c r="AM241" i="3"/>
  <c r="AM242" i="3"/>
  <c r="AM243" i="3"/>
  <c r="AM244" i="3"/>
  <c r="AM245" i="3"/>
  <c r="AM246" i="3"/>
  <c r="AM247" i="3"/>
  <c r="AM248" i="3"/>
  <c r="AM249" i="3"/>
  <c r="AM250" i="3"/>
  <c r="AM251" i="3"/>
  <c r="AM252" i="3"/>
  <c r="AM253" i="3"/>
  <c r="AM254" i="3"/>
  <c r="AM255" i="3"/>
  <c r="AM256" i="3"/>
  <c r="AM257" i="3"/>
  <c r="AM258" i="3"/>
  <c r="AM259" i="3"/>
  <c r="AM260" i="3"/>
  <c r="AM261" i="3"/>
  <c r="AM262" i="3"/>
  <c r="AM263" i="3"/>
  <c r="AM264" i="3"/>
  <c r="AM265" i="3"/>
  <c r="AM266" i="3"/>
  <c r="AM267" i="3"/>
  <c r="AM268" i="3"/>
  <c r="AM269" i="3"/>
  <c r="AM270" i="3"/>
  <c r="AM271" i="3"/>
  <c r="AM272" i="3"/>
  <c r="AM273" i="3"/>
  <c r="AM274" i="3"/>
  <c r="AM275" i="3"/>
  <c r="AM276" i="3"/>
  <c r="AM277" i="3"/>
  <c r="AM278" i="3"/>
  <c r="AM279" i="3"/>
  <c r="AM280" i="3"/>
  <c r="AM281" i="3"/>
  <c r="AM282" i="3"/>
  <c r="AM283" i="3"/>
  <c r="AM284" i="3"/>
  <c r="AM285" i="3"/>
  <c r="AM286" i="3"/>
  <c r="AM287" i="3"/>
  <c r="AM288" i="3"/>
  <c r="AM289" i="3"/>
  <c r="AM290" i="3"/>
  <c r="AM291" i="3"/>
  <c r="AM292" i="3"/>
  <c r="AM293" i="3"/>
  <c r="AM294" i="3"/>
  <c r="AM295" i="3"/>
  <c r="AM296" i="3"/>
  <c r="AM297" i="3"/>
  <c r="AM298" i="3"/>
  <c r="AM299" i="3"/>
  <c r="AM300" i="3"/>
  <c r="AM301" i="3"/>
  <c r="AM302" i="3"/>
  <c r="AM303" i="3"/>
  <c r="AM304" i="3"/>
  <c r="AM305" i="3"/>
  <c r="AM306" i="3"/>
  <c r="AM307" i="3"/>
  <c r="AM308" i="3"/>
  <c r="AM309" i="3"/>
  <c r="AM310" i="3"/>
  <c r="AM311" i="3"/>
  <c r="AM312" i="3"/>
  <c r="AM313" i="3"/>
  <c r="AM314" i="3"/>
  <c r="AM315" i="3"/>
  <c r="AM316" i="3"/>
  <c r="AM317" i="3"/>
  <c r="AM318" i="3"/>
  <c r="AM319" i="3"/>
  <c r="AM320" i="3"/>
  <c r="AM321" i="3"/>
  <c r="AM322" i="3"/>
  <c r="AM323" i="3"/>
  <c r="AM324" i="3"/>
  <c r="AM325" i="3"/>
  <c r="AM326" i="3"/>
  <c r="AM327" i="3"/>
  <c r="AM328" i="3"/>
  <c r="AM329" i="3"/>
  <c r="AM330" i="3"/>
  <c r="AM331" i="3"/>
  <c r="AM332" i="3"/>
  <c r="AM333" i="3"/>
  <c r="AM334" i="3"/>
  <c r="AM335" i="3"/>
  <c r="AM336" i="3"/>
  <c r="AM337" i="3"/>
  <c r="AM338" i="3"/>
  <c r="AM339" i="3"/>
  <c r="AM340" i="3"/>
  <c r="AM341" i="3"/>
  <c r="AM342" i="3"/>
  <c r="AM343" i="3"/>
  <c r="AM344" i="3"/>
  <c r="AM345" i="3"/>
  <c r="AM346" i="3"/>
  <c r="AM347" i="3"/>
  <c r="AM348" i="3"/>
  <c r="AM349" i="3"/>
  <c r="AM350" i="3"/>
  <c r="AM351" i="3"/>
  <c r="AM352" i="3"/>
  <c r="AM353" i="3"/>
  <c r="AM354" i="3"/>
  <c r="AM355" i="3"/>
  <c r="AM356" i="3"/>
  <c r="AM357" i="3"/>
  <c r="AM358" i="3"/>
  <c r="AM359" i="3"/>
  <c r="AM360" i="3"/>
  <c r="AM361" i="3"/>
  <c r="AM362" i="3"/>
  <c r="AM363" i="3"/>
  <c r="AM364" i="3"/>
  <c r="AM365" i="3"/>
  <c r="AM366" i="3"/>
  <c r="AM367" i="3"/>
  <c r="AM368" i="3"/>
  <c r="AM369" i="3"/>
  <c r="AM370" i="3"/>
  <c r="AM371" i="3"/>
  <c r="AM372" i="3"/>
  <c r="AM373" i="3"/>
  <c r="AM374" i="3"/>
  <c r="AM375" i="3"/>
  <c r="AM376" i="3"/>
  <c r="AM377" i="3"/>
  <c r="AM378" i="3"/>
  <c r="AM379" i="3"/>
  <c r="AM380" i="3"/>
  <c r="AM381" i="3"/>
  <c r="AM382" i="3"/>
  <c r="AM383" i="3"/>
  <c r="AM384" i="3"/>
  <c r="AM385" i="3"/>
  <c r="AM386" i="3"/>
  <c r="AM387" i="3"/>
  <c r="AM388" i="3"/>
  <c r="AM389" i="3"/>
  <c r="AM390" i="3"/>
  <c r="AM391" i="3"/>
  <c r="AM392" i="3"/>
  <c r="AM393" i="3"/>
  <c r="AM394" i="3"/>
  <c r="AM395" i="3"/>
  <c r="AM396" i="3"/>
  <c r="AM397" i="3"/>
  <c r="AM398" i="3"/>
  <c r="AM399" i="3"/>
  <c r="AM400" i="3"/>
  <c r="AM401" i="3"/>
  <c r="AM402" i="3"/>
  <c r="AM403" i="3"/>
  <c r="AM404" i="3"/>
  <c r="AM405" i="3"/>
  <c r="AM406" i="3"/>
  <c r="AM407" i="3"/>
  <c r="AM408" i="3"/>
  <c r="AM409" i="3"/>
  <c r="AM410" i="3"/>
  <c r="AM411" i="3"/>
  <c r="AM412" i="3"/>
  <c r="AM413" i="3"/>
  <c r="AM414" i="3"/>
  <c r="AM415" i="3"/>
  <c r="AM416" i="3"/>
  <c r="AM417" i="3"/>
  <c r="AM418" i="3"/>
  <c r="AM419" i="3"/>
  <c r="AM420" i="3"/>
  <c r="AM421" i="3"/>
  <c r="AM422" i="3"/>
  <c r="AM423" i="3"/>
  <c r="AM424" i="3"/>
  <c r="AM425" i="3"/>
  <c r="AM426" i="3"/>
  <c r="AM427" i="3"/>
  <c r="AM428" i="3"/>
  <c r="AM429" i="3"/>
  <c r="AM430" i="3"/>
  <c r="AM431" i="3"/>
  <c r="AM432" i="3"/>
  <c r="AM433" i="3"/>
  <c r="AM434" i="3"/>
  <c r="AM435" i="3"/>
  <c r="AM436" i="3"/>
  <c r="AM437" i="3"/>
  <c r="AM438" i="3"/>
  <c r="AM439" i="3"/>
  <c r="AM440" i="3"/>
  <c r="AM441" i="3"/>
  <c r="AM442" i="3"/>
  <c r="AM443" i="3"/>
  <c r="AM444" i="3"/>
  <c r="AM445" i="3"/>
  <c r="AM446" i="3"/>
  <c r="AM447" i="3"/>
  <c r="AM448" i="3"/>
  <c r="AM449" i="3"/>
  <c r="AM450" i="3"/>
  <c r="AM451" i="3"/>
  <c r="AM452" i="3"/>
  <c r="AM453" i="3"/>
  <c r="AM454" i="3"/>
  <c r="AM455" i="3"/>
  <c r="AM456" i="3"/>
  <c r="AM457" i="3"/>
  <c r="AM458" i="3"/>
  <c r="AM459" i="3"/>
  <c r="AM460" i="3"/>
  <c r="AM461" i="3"/>
  <c r="AM462" i="3"/>
  <c r="AM463" i="3"/>
  <c r="AM464" i="3"/>
  <c r="AM465" i="3"/>
  <c r="AM466" i="3"/>
  <c r="AM467" i="3"/>
  <c r="AM468" i="3"/>
  <c r="AM469" i="3"/>
  <c r="AM470" i="3"/>
  <c r="AM471" i="3"/>
  <c r="AM472" i="3"/>
  <c r="AM473" i="3"/>
  <c r="AM474" i="3"/>
  <c r="AM475" i="3"/>
  <c r="AM476" i="3"/>
  <c r="AM477" i="3"/>
  <c r="AM478" i="3"/>
  <c r="AM479" i="3"/>
  <c r="AM480" i="3"/>
  <c r="AM481" i="3"/>
  <c r="AM482" i="3"/>
  <c r="AM483" i="3"/>
  <c r="AM484" i="3"/>
  <c r="AM485" i="3"/>
  <c r="AM486" i="3"/>
  <c r="AM487" i="3"/>
  <c r="AM488" i="3"/>
  <c r="AM489" i="3"/>
  <c r="AM490" i="3"/>
  <c r="AM491" i="3"/>
  <c r="AM492" i="3"/>
  <c r="AM493" i="3"/>
  <c r="AM494" i="3"/>
  <c r="AM495" i="3"/>
  <c r="AM496" i="3"/>
  <c r="AM497" i="3"/>
  <c r="AM498" i="3"/>
  <c r="AM499" i="3"/>
  <c r="AM500" i="3"/>
  <c r="AM501" i="3"/>
  <c r="AM502" i="3"/>
  <c r="AM503" i="3"/>
  <c r="AM504" i="3"/>
  <c r="AM505" i="3"/>
  <c r="AM506" i="3"/>
  <c r="AM507" i="3"/>
  <c r="AM508" i="3"/>
  <c r="AM509" i="3"/>
  <c r="AM510" i="3"/>
  <c r="AM511" i="3"/>
  <c r="AM512" i="3"/>
  <c r="AM513" i="3"/>
  <c r="AM514" i="3"/>
  <c r="AM515" i="3"/>
  <c r="AM516" i="3"/>
  <c r="AM517" i="3"/>
  <c r="AM518" i="3"/>
  <c r="AM519" i="3"/>
  <c r="AM520" i="3"/>
  <c r="AM521" i="3"/>
  <c r="AM522" i="3"/>
  <c r="AM523" i="3"/>
  <c r="AM524" i="3"/>
  <c r="AM525" i="3"/>
  <c r="AM526" i="3"/>
  <c r="AM527" i="3"/>
  <c r="AM528" i="3"/>
  <c r="AM529" i="3"/>
  <c r="AM530" i="3"/>
  <c r="AM531" i="3"/>
  <c r="AM532" i="3"/>
  <c r="AM533" i="3"/>
  <c r="AM534" i="3"/>
  <c r="AM535" i="3"/>
  <c r="AM536" i="3"/>
  <c r="AM537" i="3"/>
  <c r="AM538" i="3"/>
  <c r="AM539" i="3"/>
  <c r="AM540" i="3"/>
  <c r="AM541" i="3"/>
  <c r="AM542" i="3"/>
  <c r="AM543" i="3"/>
  <c r="AM544" i="3"/>
  <c r="AM545" i="3"/>
  <c r="AM546" i="3"/>
  <c r="AM547" i="3"/>
  <c r="AM548" i="3"/>
  <c r="AM549" i="3"/>
  <c r="AM550" i="3"/>
  <c r="AM551" i="3"/>
  <c r="AM552" i="3"/>
  <c r="AM553" i="3"/>
  <c r="AM554" i="3"/>
  <c r="AM555" i="3"/>
  <c r="AM556" i="3"/>
  <c r="AM557" i="3"/>
  <c r="AM558" i="3"/>
  <c r="AM559" i="3"/>
  <c r="AM560" i="3"/>
  <c r="AM561" i="3"/>
  <c r="AM562" i="3"/>
  <c r="AM563" i="3"/>
  <c r="AM564" i="3"/>
  <c r="AM565" i="3"/>
  <c r="AM566" i="3"/>
  <c r="AM567" i="3"/>
  <c r="AM568" i="3"/>
  <c r="AM569" i="3"/>
  <c r="AM570" i="3"/>
  <c r="AM571" i="3"/>
  <c r="AM572" i="3"/>
  <c r="AM573" i="3"/>
  <c r="AM574" i="3"/>
  <c r="AM575" i="3"/>
  <c r="AM576" i="3"/>
  <c r="AM577" i="3"/>
  <c r="AM578" i="3"/>
  <c r="AM579" i="3"/>
  <c r="AM580" i="3"/>
  <c r="AM581" i="3"/>
  <c r="AM582" i="3"/>
  <c r="AM583" i="3"/>
  <c r="AM584" i="3"/>
  <c r="AM585" i="3"/>
  <c r="AM586" i="3"/>
  <c r="AM587" i="3"/>
  <c r="AM588" i="3"/>
  <c r="AM589" i="3"/>
  <c r="AM590" i="3"/>
  <c r="AM591" i="3"/>
  <c r="AM592" i="3"/>
  <c r="AM593" i="3"/>
  <c r="AM594" i="3"/>
  <c r="AM595" i="3"/>
  <c r="AM596" i="3"/>
  <c r="AM597" i="3"/>
  <c r="AM598" i="3"/>
  <c r="AM599" i="3"/>
  <c r="AM600" i="3"/>
  <c r="AM601" i="3"/>
  <c r="AM602" i="3"/>
  <c r="AM603" i="3"/>
  <c r="AM604" i="3"/>
  <c r="AM605" i="3"/>
  <c r="AM606" i="3"/>
  <c r="AM607" i="3"/>
  <c r="AM608" i="3"/>
  <c r="AM609" i="3"/>
  <c r="AM610" i="3"/>
  <c r="AM611" i="3"/>
  <c r="AM612" i="3"/>
  <c r="AM613" i="3"/>
  <c r="AM614" i="3"/>
  <c r="AM615" i="3"/>
  <c r="AM616" i="3"/>
  <c r="AM617" i="3"/>
  <c r="AM618" i="3"/>
  <c r="AM619" i="3"/>
  <c r="AM620" i="3"/>
  <c r="AM621" i="3"/>
  <c r="AM622" i="3"/>
  <c r="AM623" i="3"/>
  <c r="AM624" i="3"/>
  <c r="AM625" i="3"/>
  <c r="AM626" i="3"/>
  <c r="AM627" i="3"/>
  <c r="AM628" i="3"/>
  <c r="AM629" i="3"/>
  <c r="AM630" i="3"/>
  <c r="AM631" i="3"/>
  <c r="AM632" i="3"/>
  <c r="AM633" i="3"/>
  <c r="AM634" i="3"/>
  <c r="AM635" i="3"/>
  <c r="AM636" i="3"/>
  <c r="AM637" i="3"/>
  <c r="AM638" i="3"/>
  <c r="AM639" i="3"/>
  <c r="AM640" i="3"/>
  <c r="AM641" i="3"/>
  <c r="AM642" i="3"/>
  <c r="AM643" i="3"/>
  <c r="AM644" i="3"/>
  <c r="AM645" i="3"/>
  <c r="AM646" i="3"/>
  <c r="AM647" i="3"/>
  <c r="AM648" i="3"/>
  <c r="AM649" i="3"/>
  <c r="AM650" i="3"/>
  <c r="AM651" i="3"/>
  <c r="AM652" i="3"/>
  <c r="AM653" i="3"/>
  <c r="AM654" i="3"/>
  <c r="AM655" i="3"/>
  <c r="AM656" i="3"/>
  <c r="AM657" i="3"/>
  <c r="AM658" i="3"/>
  <c r="AM659" i="3"/>
  <c r="AM660" i="3"/>
  <c r="AM661" i="3"/>
  <c r="AM662" i="3"/>
  <c r="AM663" i="3"/>
  <c r="AM664" i="3"/>
  <c r="AM665" i="3"/>
  <c r="AM666" i="3"/>
  <c r="AM667" i="3"/>
  <c r="AM668" i="3"/>
  <c r="AM669" i="3"/>
  <c r="AM670" i="3"/>
  <c r="AM671" i="3"/>
  <c r="AM672" i="3"/>
  <c r="AM673" i="3"/>
  <c r="AM674" i="3"/>
  <c r="AM675" i="3"/>
  <c r="AM676" i="3"/>
  <c r="AM677" i="3"/>
  <c r="AM678" i="3"/>
  <c r="AM679" i="3"/>
  <c r="AM680" i="3"/>
  <c r="AM681" i="3"/>
  <c r="AM682" i="3"/>
  <c r="AM683" i="3"/>
  <c r="AM684" i="3"/>
  <c r="AM685" i="3"/>
  <c r="AM686" i="3"/>
  <c r="AM687" i="3"/>
  <c r="AM688" i="3"/>
  <c r="AM689" i="3"/>
  <c r="AM690" i="3"/>
  <c r="AM691" i="3"/>
  <c r="AM692" i="3"/>
  <c r="AM693" i="3"/>
  <c r="AM694" i="3"/>
  <c r="AM695" i="3"/>
  <c r="AM696" i="3"/>
  <c r="AM697" i="3"/>
  <c r="AM698" i="3"/>
  <c r="AM699" i="3"/>
  <c r="AM700" i="3"/>
  <c r="AM701" i="3"/>
  <c r="AM702" i="3"/>
  <c r="AM703" i="3"/>
  <c r="AM704" i="3"/>
  <c r="AM705" i="3"/>
  <c r="AM706" i="3"/>
  <c r="AM707" i="3"/>
  <c r="AM708" i="3"/>
  <c r="AM709" i="3"/>
  <c r="AM710" i="3"/>
  <c r="AM711" i="3"/>
  <c r="AM712" i="3"/>
  <c r="AM713" i="3"/>
  <c r="AM714" i="3"/>
  <c r="AM715" i="3"/>
  <c r="AM716" i="3"/>
  <c r="AM717" i="3"/>
  <c r="AM718" i="3"/>
  <c r="AM719" i="3"/>
  <c r="AM720" i="3"/>
  <c r="AM721" i="3"/>
  <c r="AM722" i="3"/>
  <c r="AM723" i="3"/>
  <c r="AM724" i="3"/>
  <c r="AM725" i="3"/>
  <c r="AM726" i="3"/>
  <c r="AM727" i="3"/>
  <c r="AM728" i="3"/>
  <c r="AM729" i="3"/>
  <c r="AM730" i="3"/>
  <c r="AM731" i="3"/>
  <c r="AM732" i="3"/>
  <c r="AM733" i="3"/>
  <c r="AM734" i="3"/>
  <c r="AM735" i="3"/>
  <c r="AM736" i="3"/>
  <c r="AM737" i="3"/>
  <c r="AM738" i="3"/>
  <c r="AM739" i="3"/>
  <c r="AM740" i="3"/>
  <c r="AM741" i="3"/>
  <c r="AM742" i="3"/>
  <c r="AM743" i="3"/>
  <c r="AM744" i="3"/>
  <c r="AM745" i="3"/>
  <c r="AM746" i="3"/>
  <c r="AM747" i="3"/>
  <c r="AM748" i="3"/>
  <c r="AM749" i="3"/>
  <c r="AM750" i="3"/>
  <c r="AM751" i="3"/>
  <c r="AM752" i="3"/>
  <c r="AM753" i="3"/>
  <c r="AM754" i="3"/>
  <c r="AM755" i="3"/>
  <c r="AM756" i="3"/>
  <c r="AM757" i="3"/>
  <c r="AM758" i="3"/>
  <c r="AM759" i="3"/>
  <c r="AM760" i="3"/>
  <c r="AM761" i="3"/>
  <c r="AM762" i="3"/>
  <c r="AM763" i="3"/>
  <c r="AM764" i="3"/>
  <c r="AM765" i="3"/>
  <c r="AM766" i="3"/>
  <c r="AM767" i="3"/>
  <c r="AM768" i="3"/>
  <c r="AM769" i="3"/>
  <c r="AM770" i="3"/>
  <c r="AM771" i="3"/>
  <c r="AM772" i="3"/>
  <c r="AM773" i="3"/>
  <c r="AM774" i="3"/>
  <c r="AM775" i="3"/>
  <c r="AM776" i="3"/>
  <c r="AM777" i="3"/>
  <c r="AM778" i="3"/>
  <c r="AM779" i="3"/>
  <c r="AM780" i="3"/>
  <c r="AM781" i="3"/>
  <c r="AM782" i="3"/>
  <c r="AM783" i="3"/>
  <c r="AM784" i="3"/>
  <c r="AM785" i="3"/>
  <c r="AM786" i="3"/>
  <c r="AM787" i="3"/>
  <c r="AM788" i="3"/>
  <c r="AM789" i="3"/>
  <c r="AM790" i="3"/>
  <c r="AM791" i="3"/>
  <c r="AM792" i="3"/>
  <c r="AM793" i="3"/>
  <c r="AM794" i="3"/>
  <c r="AM795" i="3"/>
  <c r="AM796" i="3"/>
  <c r="AM797" i="3"/>
  <c r="AM798" i="3"/>
  <c r="AM799" i="3"/>
  <c r="AM800" i="3"/>
  <c r="AM801" i="3"/>
  <c r="AM802" i="3"/>
  <c r="AM803" i="3"/>
  <c r="AM804" i="3"/>
  <c r="AM805" i="3"/>
  <c r="AM806" i="3"/>
  <c r="AM807" i="3"/>
  <c r="AM808" i="3"/>
  <c r="AM809" i="3"/>
  <c r="AM810" i="3"/>
  <c r="AM811" i="3"/>
  <c r="AM812" i="3"/>
  <c r="AM813" i="3"/>
  <c r="AM814" i="3"/>
  <c r="AM815" i="3"/>
  <c r="AM816" i="3"/>
  <c r="AM817" i="3"/>
  <c r="AM818" i="3"/>
  <c r="AM819" i="3"/>
  <c r="AM820" i="3"/>
  <c r="AM821" i="3"/>
  <c r="AM822" i="3"/>
  <c r="AM823" i="3"/>
  <c r="AM824" i="3"/>
  <c r="AM825" i="3"/>
  <c r="AM826" i="3"/>
  <c r="AM827" i="3"/>
  <c r="AM828" i="3"/>
  <c r="AM829" i="3"/>
  <c r="AM830" i="3"/>
  <c r="AM831" i="3"/>
  <c r="AM832" i="3"/>
  <c r="AM833" i="3"/>
  <c r="AM834" i="3"/>
  <c r="AM835" i="3"/>
  <c r="AM836" i="3"/>
  <c r="AM837" i="3"/>
  <c r="AM838" i="3"/>
  <c r="AM839" i="3"/>
  <c r="AM840" i="3"/>
  <c r="AM841" i="3"/>
  <c r="AM842" i="3"/>
  <c r="AM843" i="3"/>
  <c r="AM844" i="3"/>
  <c r="AM845" i="3"/>
  <c r="AM846" i="3"/>
  <c r="AM847" i="3"/>
  <c r="AM848" i="3"/>
  <c r="AM849" i="3"/>
  <c r="AM850" i="3"/>
  <c r="AM851" i="3"/>
  <c r="AM852" i="3"/>
  <c r="AM853" i="3"/>
  <c r="AM854" i="3"/>
  <c r="AM855" i="3"/>
  <c r="AM856" i="3"/>
  <c r="AM857" i="3"/>
  <c r="AM858" i="3"/>
  <c r="AM859" i="3"/>
  <c r="AM860" i="3"/>
  <c r="AM861" i="3"/>
  <c r="AM862" i="3"/>
  <c r="AM863" i="3"/>
  <c r="AM864" i="3"/>
  <c r="AM865" i="3"/>
  <c r="AM866" i="3"/>
  <c r="AM867" i="3"/>
  <c r="AM868" i="3"/>
  <c r="AM869" i="3"/>
  <c r="AM870" i="3"/>
  <c r="AM871" i="3"/>
  <c r="AM872" i="3"/>
  <c r="AM873" i="3"/>
  <c r="AM874" i="3"/>
  <c r="AM875" i="3"/>
  <c r="AM876" i="3"/>
  <c r="AM877" i="3"/>
  <c r="AM878" i="3"/>
  <c r="AM879" i="3"/>
  <c r="AM880" i="3"/>
  <c r="AM881" i="3"/>
  <c r="AM882" i="3"/>
  <c r="AM883" i="3"/>
  <c r="AM884" i="3"/>
  <c r="AM885" i="3"/>
  <c r="AM886" i="3"/>
  <c r="AM887" i="3"/>
  <c r="AM888" i="3"/>
  <c r="AM889" i="3"/>
  <c r="AM890" i="3"/>
  <c r="AM891" i="3"/>
  <c r="AM892" i="3"/>
  <c r="AM893" i="3"/>
  <c r="AM894" i="3"/>
  <c r="AM895" i="3"/>
  <c r="AM896" i="3"/>
  <c r="AM897" i="3"/>
  <c r="AM898" i="3"/>
  <c r="AM899" i="3"/>
  <c r="AM900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K82" i="3"/>
  <c r="AK83" i="3"/>
  <c r="AK84" i="3"/>
  <c r="AK85" i="3"/>
  <c r="AK86" i="3"/>
  <c r="AK87" i="3"/>
  <c r="AK88" i="3"/>
  <c r="AK89" i="3"/>
  <c r="AK90" i="3"/>
  <c r="AK91" i="3"/>
  <c r="AK92" i="3"/>
  <c r="AK93" i="3"/>
  <c r="AK94" i="3"/>
  <c r="AK95" i="3"/>
  <c r="AK96" i="3"/>
  <c r="AK97" i="3"/>
  <c r="AK98" i="3"/>
  <c r="AK99" i="3"/>
  <c r="AK100" i="3"/>
  <c r="AK101" i="3"/>
  <c r="AK102" i="3"/>
  <c r="AK103" i="3"/>
  <c r="AK104" i="3"/>
  <c r="AK105" i="3"/>
  <c r="AK106" i="3"/>
  <c r="AK107" i="3"/>
  <c r="AK108" i="3"/>
  <c r="AK109" i="3"/>
  <c r="AK110" i="3"/>
  <c r="AK111" i="3"/>
  <c r="AK112" i="3"/>
  <c r="AK113" i="3"/>
  <c r="AK114" i="3"/>
  <c r="AK115" i="3"/>
  <c r="AK116" i="3"/>
  <c r="AK117" i="3"/>
  <c r="AK118" i="3"/>
  <c r="AK119" i="3"/>
  <c r="AK120" i="3"/>
  <c r="AK121" i="3"/>
  <c r="AK122" i="3"/>
  <c r="AK123" i="3"/>
  <c r="AK124" i="3"/>
  <c r="AK125" i="3"/>
  <c r="AK126" i="3"/>
  <c r="AK127" i="3"/>
  <c r="AK128" i="3"/>
  <c r="AK129" i="3"/>
  <c r="AK130" i="3"/>
  <c r="AK131" i="3"/>
  <c r="AK132" i="3"/>
  <c r="AK133" i="3"/>
  <c r="AK134" i="3"/>
  <c r="AK135" i="3"/>
  <c r="AK136" i="3"/>
  <c r="AK137" i="3"/>
  <c r="AK138" i="3"/>
  <c r="AK139" i="3"/>
  <c r="AK140" i="3"/>
  <c r="AK141" i="3"/>
  <c r="AK142" i="3"/>
  <c r="AK143" i="3"/>
  <c r="AK144" i="3"/>
  <c r="AK145" i="3"/>
  <c r="AK146" i="3"/>
  <c r="AK147" i="3"/>
  <c r="AK148" i="3"/>
  <c r="AK149" i="3"/>
  <c r="AK150" i="3"/>
  <c r="AK151" i="3"/>
  <c r="AK152" i="3"/>
  <c r="AK153" i="3"/>
  <c r="AK154" i="3"/>
  <c r="AK155" i="3"/>
  <c r="AK156" i="3"/>
  <c r="AK157" i="3"/>
  <c r="AK158" i="3"/>
  <c r="AK159" i="3"/>
  <c r="AK160" i="3"/>
  <c r="AK161" i="3"/>
  <c r="AK162" i="3"/>
  <c r="AK163" i="3"/>
  <c r="AK164" i="3"/>
  <c r="AK165" i="3"/>
  <c r="AK166" i="3"/>
  <c r="AK167" i="3"/>
  <c r="AK168" i="3"/>
  <c r="AK169" i="3"/>
  <c r="AK170" i="3"/>
  <c r="AK171" i="3"/>
  <c r="AK172" i="3"/>
  <c r="AK173" i="3"/>
  <c r="AK174" i="3"/>
  <c r="AK175" i="3"/>
  <c r="AK176" i="3"/>
  <c r="AK177" i="3"/>
  <c r="AK178" i="3"/>
  <c r="AK179" i="3"/>
  <c r="AK180" i="3"/>
  <c r="AK181" i="3"/>
  <c r="AK182" i="3"/>
  <c r="AK183" i="3"/>
  <c r="AK184" i="3"/>
  <c r="AK185" i="3"/>
  <c r="AK186" i="3"/>
  <c r="AK187" i="3"/>
  <c r="AK188" i="3"/>
  <c r="AK189" i="3"/>
  <c r="AK190" i="3"/>
  <c r="AK191" i="3"/>
  <c r="AK192" i="3"/>
  <c r="AK193" i="3"/>
  <c r="AK194" i="3"/>
  <c r="AK195" i="3"/>
  <c r="AK196" i="3"/>
  <c r="AK197" i="3"/>
  <c r="AK198" i="3"/>
  <c r="AK199" i="3"/>
  <c r="AK200" i="3"/>
  <c r="AK201" i="3"/>
  <c r="AK202" i="3"/>
  <c r="AK203" i="3"/>
  <c r="AK204" i="3"/>
  <c r="AK205" i="3"/>
  <c r="AK206" i="3"/>
  <c r="AK207" i="3"/>
  <c r="AK208" i="3"/>
  <c r="AK209" i="3"/>
  <c r="AK210" i="3"/>
  <c r="AK211" i="3"/>
  <c r="AK212" i="3"/>
  <c r="AK213" i="3"/>
  <c r="AK214" i="3"/>
  <c r="AK215" i="3"/>
  <c r="AK216" i="3"/>
  <c r="AK217" i="3"/>
  <c r="AK218" i="3"/>
  <c r="AK219" i="3"/>
  <c r="AK220" i="3"/>
  <c r="AK221" i="3"/>
  <c r="AK222" i="3"/>
  <c r="AK223" i="3"/>
  <c r="AK224" i="3"/>
  <c r="AK225" i="3"/>
  <c r="AK226" i="3"/>
  <c r="AK227" i="3"/>
  <c r="AK228" i="3"/>
  <c r="AK229" i="3"/>
  <c r="AK230" i="3"/>
  <c r="AK231" i="3"/>
  <c r="AK232" i="3"/>
  <c r="AK233" i="3"/>
  <c r="AK234" i="3"/>
  <c r="AK235" i="3"/>
  <c r="AK236" i="3"/>
  <c r="AK237" i="3"/>
  <c r="AK238" i="3"/>
  <c r="AK239" i="3"/>
  <c r="AK240" i="3"/>
  <c r="AK241" i="3"/>
  <c r="AK242" i="3"/>
  <c r="AK243" i="3"/>
  <c r="AK244" i="3"/>
  <c r="AK245" i="3"/>
  <c r="AK246" i="3"/>
  <c r="AK247" i="3"/>
  <c r="AK248" i="3"/>
  <c r="AK249" i="3"/>
  <c r="AK250" i="3"/>
  <c r="AK251" i="3"/>
  <c r="AK252" i="3"/>
  <c r="AK253" i="3"/>
  <c r="AK254" i="3"/>
  <c r="AK255" i="3"/>
  <c r="AK256" i="3"/>
  <c r="AK257" i="3"/>
  <c r="AK258" i="3"/>
  <c r="AK259" i="3"/>
  <c r="AK260" i="3"/>
  <c r="AK261" i="3"/>
  <c r="AK262" i="3"/>
  <c r="AK263" i="3"/>
  <c r="AK264" i="3"/>
  <c r="AK265" i="3"/>
  <c r="AK266" i="3"/>
  <c r="AK267" i="3"/>
  <c r="AK268" i="3"/>
  <c r="AK269" i="3"/>
  <c r="AK270" i="3"/>
  <c r="AK271" i="3"/>
  <c r="AK272" i="3"/>
  <c r="AK273" i="3"/>
  <c r="AK274" i="3"/>
  <c r="AK275" i="3"/>
  <c r="AK276" i="3"/>
  <c r="AK277" i="3"/>
  <c r="AK278" i="3"/>
  <c r="AK279" i="3"/>
  <c r="AK280" i="3"/>
  <c r="AK281" i="3"/>
  <c r="AK282" i="3"/>
  <c r="AK283" i="3"/>
  <c r="AK284" i="3"/>
  <c r="AK285" i="3"/>
  <c r="AK286" i="3"/>
  <c r="AK287" i="3"/>
  <c r="AK288" i="3"/>
  <c r="AK289" i="3"/>
  <c r="AK290" i="3"/>
  <c r="AK291" i="3"/>
  <c r="AK292" i="3"/>
  <c r="AK293" i="3"/>
  <c r="AK294" i="3"/>
  <c r="AK295" i="3"/>
  <c r="AK296" i="3"/>
  <c r="AK297" i="3"/>
  <c r="AK298" i="3"/>
  <c r="AK299" i="3"/>
  <c r="AK300" i="3"/>
  <c r="AK301" i="3"/>
  <c r="AK302" i="3"/>
  <c r="AK303" i="3"/>
  <c r="AK304" i="3"/>
  <c r="AK305" i="3"/>
  <c r="AK306" i="3"/>
  <c r="AK307" i="3"/>
  <c r="AK308" i="3"/>
  <c r="AK309" i="3"/>
  <c r="AK310" i="3"/>
  <c r="AK311" i="3"/>
  <c r="AK312" i="3"/>
  <c r="AK313" i="3"/>
  <c r="AK314" i="3"/>
  <c r="AK315" i="3"/>
  <c r="AK316" i="3"/>
  <c r="AK317" i="3"/>
  <c r="AK318" i="3"/>
  <c r="AK319" i="3"/>
  <c r="AK320" i="3"/>
  <c r="AK321" i="3"/>
  <c r="AK322" i="3"/>
  <c r="AK323" i="3"/>
  <c r="AK324" i="3"/>
  <c r="AK325" i="3"/>
  <c r="AK326" i="3"/>
  <c r="AK327" i="3"/>
  <c r="AK328" i="3"/>
  <c r="AK329" i="3"/>
  <c r="AK330" i="3"/>
  <c r="AK331" i="3"/>
  <c r="AK332" i="3"/>
  <c r="AK333" i="3"/>
  <c r="AK334" i="3"/>
  <c r="AK335" i="3"/>
  <c r="AK336" i="3"/>
  <c r="AK337" i="3"/>
  <c r="AK338" i="3"/>
  <c r="AK339" i="3"/>
  <c r="AK340" i="3"/>
  <c r="AK341" i="3"/>
  <c r="AK342" i="3"/>
  <c r="AK343" i="3"/>
  <c r="AK344" i="3"/>
  <c r="AK345" i="3"/>
  <c r="AK346" i="3"/>
  <c r="AK347" i="3"/>
  <c r="AK348" i="3"/>
  <c r="AK349" i="3"/>
  <c r="AK350" i="3"/>
  <c r="AK351" i="3"/>
  <c r="AK352" i="3"/>
  <c r="AK353" i="3"/>
  <c r="AK354" i="3"/>
  <c r="AK355" i="3"/>
  <c r="AK356" i="3"/>
  <c r="AK357" i="3"/>
  <c r="AK358" i="3"/>
  <c r="AK359" i="3"/>
  <c r="AK360" i="3"/>
  <c r="AK361" i="3"/>
  <c r="AK362" i="3"/>
  <c r="AK363" i="3"/>
  <c r="AK364" i="3"/>
  <c r="AK365" i="3"/>
  <c r="AK366" i="3"/>
  <c r="AK367" i="3"/>
  <c r="AK368" i="3"/>
  <c r="AK369" i="3"/>
  <c r="AK370" i="3"/>
  <c r="AK371" i="3"/>
  <c r="AK372" i="3"/>
  <c r="AK373" i="3"/>
  <c r="AK374" i="3"/>
  <c r="AK375" i="3"/>
  <c r="AK376" i="3"/>
  <c r="AK377" i="3"/>
  <c r="AK378" i="3"/>
  <c r="AK379" i="3"/>
  <c r="AK380" i="3"/>
  <c r="AK381" i="3"/>
  <c r="AK382" i="3"/>
  <c r="AK383" i="3"/>
  <c r="AK384" i="3"/>
  <c r="AK385" i="3"/>
  <c r="AK386" i="3"/>
  <c r="AK387" i="3"/>
  <c r="AK388" i="3"/>
  <c r="AK389" i="3"/>
  <c r="AK390" i="3"/>
  <c r="AK391" i="3"/>
  <c r="AK392" i="3"/>
  <c r="AK393" i="3"/>
  <c r="AK394" i="3"/>
  <c r="AK395" i="3"/>
  <c r="AK396" i="3"/>
  <c r="AK397" i="3"/>
  <c r="AK398" i="3"/>
  <c r="AK399" i="3"/>
  <c r="AK400" i="3"/>
  <c r="AK401" i="3"/>
  <c r="AK402" i="3"/>
  <c r="AK403" i="3"/>
  <c r="AK404" i="3"/>
  <c r="AK405" i="3"/>
  <c r="AK406" i="3"/>
  <c r="AK407" i="3"/>
  <c r="AK408" i="3"/>
  <c r="AK409" i="3"/>
  <c r="AK410" i="3"/>
  <c r="AK411" i="3"/>
  <c r="AK412" i="3"/>
  <c r="AK413" i="3"/>
  <c r="AK414" i="3"/>
  <c r="AK415" i="3"/>
  <c r="AK416" i="3"/>
  <c r="AK417" i="3"/>
  <c r="AK418" i="3"/>
  <c r="AK419" i="3"/>
  <c r="AK420" i="3"/>
  <c r="AK421" i="3"/>
  <c r="AK422" i="3"/>
  <c r="AK423" i="3"/>
  <c r="AK424" i="3"/>
  <c r="AK425" i="3"/>
  <c r="AK426" i="3"/>
  <c r="AK427" i="3"/>
  <c r="AK428" i="3"/>
  <c r="AK429" i="3"/>
  <c r="AK430" i="3"/>
  <c r="AK431" i="3"/>
  <c r="AK432" i="3"/>
  <c r="AK433" i="3"/>
  <c r="AK434" i="3"/>
  <c r="AK435" i="3"/>
  <c r="AK436" i="3"/>
  <c r="AK437" i="3"/>
  <c r="AK438" i="3"/>
  <c r="AK439" i="3"/>
  <c r="AK440" i="3"/>
  <c r="AK441" i="3"/>
  <c r="AK442" i="3"/>
  <c r="AK443" i="3"/>
  <c r="AK444" i="3"/>
  <c r="AK445" i="3"/>
  <c r="AK446" i="3"/>
  <c r="AK447" i="3"/>
  <c r="AK448" i="3"/>
  <c r="AK449" i="3"/>
  <c r="AK450" i="3"/>
  <c r="AK451" i="3"/>
  <c r="AK452" i="3"/>
  <c r="AK453" i="3"/>
  <c r="AK454" i="3"/>
  <c r="AK455" i="3"/>
  <c r="AK456" i="3"/>
  <c r="AK457" i="3"/>
  <c r="AK458" i="3"/>
  <c r="AK459" i="3"/>
  <c r="AK460" i="3"/>
  <c r="AK461" i="3"/>
  <c r="AK462" i="3"/>
  <c r="AK463" i="3"/>
  <c r="AK464" i="3"/>
  <c r="AK465" i="3"/>
  <c r="AK466" i="3"/>
  <c r="AK467" i="3"/>
  <c r="AK468" i="3"/>
  <c r="AK469" i="3"/>
  <c r="AK470" i="3"/>
  <c r="AK471" i="3"/>
  <c r="AK472" i="3"/>
  <c r="AK473" i="3"/>
  <c r="AK474" i="3"/>
  <c r="AK475" i="3"/>
  <c r="AK476" i="3"/>
  <c r="AK477" i="3"/>
  <c r="AK478" i="3"/>
  <c r="AK479" i="3"/>
  <c r="AK480" i="3"/>
  <c r="AK481" i="3"/>
  <c r="AK482" i="3"/>
  <c r="AK483" i="3"/>
  <c r="AK484" i="3"/>
  <c r="AK485" i="3"/>
  <c r="AK486" i="3"/>
  <c r="AK487" i="3"/>
  <c r="AK488" i="3"/>
  <c r="AK489" i="3"/>
  <c r="AK490" i="3"/>
  <c r="AK491" i="3"/>
  <c r="AK492" i="3"/>
  <c r="AK493" i="3"/>
  <c r="AK494" i="3"/>
  <c r="AK495" i="3"/>
  <c r="AK496" i="3"/>
  <c r="AK497" i="3"/>
  <c r="AK498" i="3"/>
  <c r="AK499" i="3"/>
  <c r="AK500" i="3"/>
  <c r="AK501" i="3"/>
  <c r="AK502" i="3"/>
  <c r="AK503" i="3"/>
  <c r="AK504" i="3"/>
  <c r="AK505" i="3"/>
  <c r="AK506" i="3"/>
  <c r="AK507" i="3"/>
  <c r="AK508" i="3"/>
  <c r="AK509" i="3"/>
  <c r="AK510" i="3"/>
  <c r="AK511" i="3"/>
  <c r="AK512" i="3"/>
  <c r="AK513" i="3"/>
  <c r="AK514" i="3"/>
  <c r="AK515" i="3"/>
  <c r="AK516" i="3"/>
  <c r="AK517" i="3"/>
  <c r="AK518" i="3"/>
  <c r="AK519" i="3"/>
  <c r="AK520" i="3"/>
  <c r="AK521" i="3"/>
  <c r="AK522" i="3"/>
  <c r="AK523" i="3"/>
  <c r="AK524" i="3"/>
  <c r="AK525" i="3"/>
  <c r="AK526" i="3"/>
  <c r="AK527" i="3"/>
  <c r="AK528" i="3"/>
  <c r="AK529" i="3"/>
  <c r="AK530" i="3"/>
  <c r="AK531" i="3"/>
  <c r="AK532" i="3"/>
  <c r="AK533" i="3"/>
  <c r="AK534" i="3"/>
  <c r="AK535" i="3"/>
  <c r="AK536" i="3"/>
  <c r="AK537" i="3"/>
  <c r="AK538" i="3"/>
  <c r="AK539" i="3"/>
  <c r="AK540" i="3"/>
  <c r="AK541" i="3"/>
  <c r="AK542" i="3"/>
  <c r="AK543" i="3"/>
  <c r="AK544" i="3"/>
  <c r="AK545" i="3"/>
  <c r="AK546" i="3"/>
  <c r="AK547" i="3"/>
  <c r="AK548" i="3"/>
  <c r="AK549" i="3"/>
  <c r="AK550" i="3"/>
  <c r="AK551" i="3"/>
  <c r="AK552" i="3"/>
  <c r="AK553" i="3"/>
  <c r="AK554" i="3"/>
  <c r="AK555" i="3"/>
  <c r="AK556" i="3"/>
  <c r="AK557" i="3"/>
  <c r="AK558" i="3"/>
  <c r="AK559" i="3"/>
  <c r="AK560" i="3"/>
  <c r="AK561" i="3"/>
  <c r="AK562" i="3"/>
  <c r="AK563" i="3"/>
  <c r="AK564" i="3"/>
  <c r="AK565" i="3"/>
  <c r="AK566" i="3"/>
  <c r="AK567" i="3"/>
  <c r="AK568" i="3"/>
  <c r="AK569" i="3"/>
  <c r="AK570" i="3"/>
  <c r="AK571" i="3"/>
  <c r="AK572" i="3"/>
  <c r="AK573" i="3"/>
  <c r="AK574" i="3"/>
  <c r="AK575" i="3"/>
  <c r="AK576" i="3"/>
  <c r="AK577" i="3"/>
  <c r="AK578" i="3"/>
  <c r="AK579" i="3"/>
  <c r="AK580" i="3"/>
  <c r="AK581" i="3"/>
  <c r="AK582" i="3"/>
  <c r="AK583" i="3"/>
  <c r="AK584" i="3"/>
  <c r="AK585" i="3"/>
  <c r="AK586" i="3"/>
  <c r="AK587" i="3"/>
  <c r="AK588" i="3"/>
  <c r="AK589" i="3"/>
  <c r="AK590" i="3"/>
  <c r="AK591" i="3"/>
  <c r="AK592" i="3"/>
  <c r="AK593" i="3"/>
  <c r="AK594" i="3"/>
  <c r="AK595" i="3"/>
  <c r="AK596" i="3"/>
  <c r="AK597" i="3"/>
  <c r="AK598" i="3"/>
  <c r="AK599" i="3"/>
  <c r="AK600" i="3"/>
  <c r="AK601" i="3"/>
  <c r="AK602" i="3"/>
  <c r="AK603" i="3"/>
  <c r="AK604" i="3"/>
  <c r="AK605" i="3"/>
  <c r="AK606" i="3"/>
  <c r="AK607" i="3"/>
  <c r="AK608" i="3"/>
  <c r="AK609" i="3"/>
  <c r="AK610" i="3"/>
  <c r="AK611" i="3"/>
  <c r="AK612" i="3"/>
  <c r="AK613" i="3"/>
  <c r="AK614" i="3"/>
  <c r="AK615" i="3"/>
  <c r="AK616" i="3"/>
  <c r="AK617" i="3"/>
  <c r="AK618" i="3"/>
  <c r="AK619" i="3"/>
  <c r="AK620" i="3"/>
  <c r="AK621" i="3"/>
  <c r="AK622" i="3"/>
  <c r="AK623" i="3"/>
  <c r="AK624" i="3"/>
  <c r="AK625" i="3"/>
  <c r="AK626" i="3"/>
  <c r="AK627" i="3"/>
  <c r="AK628" i="3"/>
  <c r="AK629" i="3"/>
  <c r="AK630" i="3"/>
  <c r="AK631" i="3"/>
  <c r="AK632" i="3"/>
  <c r="AK633" i="3"/>
  <c r="AK634" i="3"/>
  <c r="AK635" i="3"/>
  <c r="AK636" i="3"/>
  <c r="AK637" i="3"/>
  <c r="AK638" i="3"/>
  <c r="AK639" i="3"/>
  <c r="AK640" i="3"/>
  <c r="AK641" i="3"/>
  <c r="AK642" i="3"/>
  <c r="AK643" i="3"/>
  <c r="AK644" i="3"/>
  <c r="AK645" i="3"/>
  <c r="AK646" i="3"/>
  <c r="AK647" i="3"/>
  <c r="AK648" i="3"/>
  <c r="AK649" i="3"/>
  <c r="AK650" i="3"/>
  <c r="AK651" i="3"/>
  <c r="AK652" i="3"/>
  <c r="AK653" i="3"/>
  <c r="AK654" i="3"/>
  <c r="AK655" i="3"/>
  <c r="AK656" i="3"/>
  <c r="AK657" i="3"/>
  <c r="AK658" i="3"/>
  <c r="AK659" i="3"/>
  <c r="AK660" i="3"/>
  <c r="AK661" i="3"/>
  <c r="AK662" i="3"/>
  <c r="AK663" i="3"/>
  <c r="AK664" i="3"/>
  <c r="AK665" i="3"/>
  <c r="AK666" i="3"/>
  <c r="AK667" i="3"/>
  <c r="AK668" i="3"/>
  <c r="AK669" i="3"/>
  <c r="AK670" i="3"/>
  <c r="AK671" i="3"/>
  <c r="AK672" i="3"/>
  <c r="AK673" i="3"/>
  <c r="AK674" i="3"/>
  <c r="AK675" i="3"/>
  <c r="AK676" i="3"/>
  <c r="AK677" i="3"/>
  <c r="AK678" i="3"/>
  <c r="AK679" i="3"/>
  <c r="AK680" i="3"/>
  <c r="AK681" i="3"/>
  <c r="AK682" i="3"/>
  <c r="AK683" i="3"/>
  <c r="AK684" i="3"/>
  <c r="AK685" i="3"/>
  <c r="AK686" i="3"/>
  <c r="AK687" i="3"/>
  <c r="AK688" i="3"/>
  <c r="AK689" i="3"/>
  <c r="AK690" i="3"/>
  <c r="AK691" i="3"/>
  <c r="AK692" i="3"/>
  <c r="AK693" i="3"/>
  <c r="AK694" i="3"/>
  <c r="AK695" i="3"/>
  <c r="AK696" i="3"/>
  <c r="AK697" i="3"/>
  <c r="AK698" i="3"/>
  <c r="AK699" i="3"/>
  <c r="AK700" i="3"/>
  <c r="AK701" i="3"/>
  <c r="AK702" i="3"/>
  <c r="AK703" i="3"/>
  <c r="AK704" i="3"/>
  <c r="AK705" i="3"/>
  <c r="AK706" i="3"/>
  <c r="AK707" i="3"/>
  <c r="AK708" i="3"/>
  <c r="AK709" i="3"/>
  <c r="AK710" i="3"/>
  <c r="AK711" i="3"/>
  <c r="AK712" i="3"/>
  <c r="AK713" i="3"/>
  <c r="AK714" i="3"/>
  <c r="AK715" i="3"/>
  <c r="AK716" i="3"/>
  <c r="AK717" i="3"/>
  <c r="AK718" i="3"/>
  <c r="AK719" i="3"/>
  <c r="AK720" i="3"/>
  <c r="AK721" i="3"/>
  <c r="AK722" i="3"/>
  <c r="AK723" i="3"/>
  <c r="AK724" i="3"/>
  <c r="AK725" i="3"/>
  <c r="AK726" i="3"/>
  <c r="AK727" i="3"/>
  <c r="AK728" i="3"/>
  <c r="AK729" i="3"/>
  <c r="AK730" i="3"/>
  <c r="AK731" i="3"/>
  <c r="AK732" i="3"/>
  <c r="AK733" i="3"/>
  <c r="AK734" i="3"/>
  <c r="AK735" i="3"/>
  <c r="AK736" i="3"/>
  <c r="AK737" i="3"/>
  <c r="AK738" i="3"/>
  <c r="AK739" i="3"/>
  <c r="AK740" i="3"/>
  <c r="AK741" i="3"/>
  <c r="AK742" i="3"/>
  <c r="AK743" i="3"/>
  <c r="AK744" i="3"/>
  <c r="AK745" i="3"/>
  <c r="AK746" i="3"/>
  <c r="AK747" i="3"/>
  <c r="AK748" i="3"/>
  <c r="AK749" i="3"/>
  <c r="AK750" i="3"/>
  <c r="AK751" i="3"/>
  <c r="AK752" i="3"/>
  <c r="AK753" i="3"/>
  <c r="AK754" i="3"/>
  <c r="AK755" i="3"/>
  <c r="AK756" i="3"/>
  <c r="AK757" i="3"/>
  <c r="AK758" i="3"/>
  <c r="AK759" i="3"/>
  <c r="AK760" i="3"/>
  <c r="AK761" i="3"/>
  <c r="AK762" i="3"/>
  <c r="AK763" i="3"/>
  <c r="AK764" i="3"/>
  <c r="AK765" i="3"/>
  <c r="AK766" i="3"/>
  <c r="AK767" i="3"/>
  <c r="AK768" i="3"/>
  <c r="AK769" i="3"/>
  <c r="AK770" i="3"/>
  <c r="AK771" i="3"/>
  <c r="AK772" i="3"/>
  <c r="AK773" i="3"/>
  <c r="AK774" i="3"/>
  <c r="AK775" i="3"/>
  <c r="AK776" i="3"/>
  <c r="AK777" i="3"/>
  <c r="AK778" i="3"/>
  <c r="AK779" i="3"/>
  <c r="AK780" i="3"/>
  <c r="AK781" i="3"/>
  <c r="AK782" i="3"/>
  <c r="AK783" i="3"/>
  <c r="AK784" i="3"/>
  <c r="AK785" i="3"/>
  <c r="AK786" i="3"/>
  <c r="AK787" i="3"/>
  <c r="AK788" i="3"/>
  <c r="AK789" i="3"/>
  <c r="AK790" i="3"/>
  <c r="AK791" i="3"/>
  <c r="AK792" i="3"/>
  <c r="AK793" i="3"/>
  <c r="AK794" i="3"/>
  <c r="AK795" i="3"/>
  <c r="AK796" i="3"/>
  <c r="AK797" i="3"/>
  <c r="AK798" i="3"/>
  <c r="AK799" i="3"/>
  <c r="AK800" i="3"/>
  <c r="AK801" i="3"/>
  <c r="AK802" i="3"/>
  <c r="AK803" i="3"/>
  <c r="AK804" i="3"/>
  <c r="AK805" i="3"/>
  <c r="AK806" i="3"/>
  <c r="AK807" i="3"/>
  <c r="AK808" i="3"/>
  <c r="AK809" i="3"/>
  <c r="AK810" i="3"/>
  <c r="AK811" i="3"/>
  <c r="AK812" i="3"/>
  <c r="AK813" i="3"/>
  <c r="AK814" i="3"/>
  <c r="AK815" i="3"/>
  <c r="AK816" i="3"/>
  <c r="AK817" i="3"/>
  <c r="AK818" i="3"/>
  <c r="AK819" i="3"/>
  <c r="AK820" i="3"/>
  <c r="AK821" i="3"/>
  <c r="AK822" i="3"/>
  <c r="AK823" i="3"/>
  <c r="AK824" i="3"/>
  <c r="AK825" i="3"/>
  <c r="AK826" i="3"/>
  <c r="AK827" i="3"/>
  <c r="AK828" i="3"/>
  <c r="AK829" i="3"/>
  <c r="AK830" i="3"/>
  <c r="AK831" i="3"/>
  <c r="AK832" i="3"/>
  <c r="AK833" i="3"/>
  <c r="AK834" i="3"/>
  <c r="AK835" i="3"/>
  <c r="AK836" i="3"/>
  <c r="AK837" i="3"/>
  <c r="AK838" i="3"/>
  <c r="AK839" i="3"/>
  <c r="AK840" i="3"/>
  <c r="AK841" i="3"/>
  <c r="AK842" i="3"/>
  <c r="AK843" i="3"/>
  <c r="AK844" i="3"/>
  <c r="AK845" i="3"/>
  <c r="AK846" i="3"/>
  <c r="AK847" i="3"/>
  <c r="AK848" i="3"/>
  <c r="AK849" i="3"/>
  <c r="AK850" i="3"/>
  <c r="AK851" i="3"/>
  <c r="AK852" i="3"/>
  <c r="AK853" i="3"/>
  <c r="AK854" i="3"/>
  <c r="AK855" i="3"/>
  <c r="AK856" i="3"/>
  <c r="AK857" i="3"/>
  <c r="AK858" i="3"/>
  <c r="AK859" i="3"/>
  <c r="AK860" i="3"/>
  <c r="AK861" i="3"/>
  <c r="AK862" i="3"/>
  <c r="AK863" i="3"/>
  <c r="AK864" i="3"/>
  <c r="AK865" i="3"/>
  <c r="AK866" i="3"/>
  <c r="AK867" i="3"/>
  <c r="AK868" i="3"/>
  <c r="AK869" i="3"/>
  <c r="AK870" i="3"/>
  <c r="AK871" i="3"/>
  <c r="AK872" i="3"/>
  <c r="AK873" i="3"/>
  <c r="AK874" i="3"/>
  <c r="AK875" i="3"/>
  <c r="AK876" i="3"/>
  <c r="AK877" i="3"/>
  <c r="AK878" i="3"/>
  <c r="AK879" i="3"/>
  <c r="AK880" i="3"/>
  <c r="AK881" i="3"/>
  <c r="AK882" i="3"/>
  <c r="AK883" i="3"/>
  <c r="AK884" i="3"/>
  <c r="AK885" i="3"/>
  <c r="AK886" i="3"/>
  <c r="AK887" i="3"/>
  <c r="AK888" i="3"/>
  <c r="AK889" i="3"/>
  <c r="AK890" i="3"/>
  <c r="AK891" i="3"/>
  <c r="AK892" i="3"/>
  <c r="AK893" i="3"/>
  <c r="AK894" i="3"/>
  <c r="AK895" i="3"/>
  <c r="AK896" i="3"/>
  <c r="AK897" i="3"/>
  <c r="AK898" i="3"/>
  <c r="AK899" i="3"/>
  <c r="AK900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39" i="3"/>
  <c r="AI340" i="3"/>
  <c r="AI341" i="3"/>
  <c r="AI342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623" i="3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O3" i="3"/>
  <c r="AP3" i="3" s="1"/>
  <c r="AM3" i="3"/>
  <c r="AN3" i="3" s="1"/>
  <c r="AK3" i="3"/>
  <c r="AL3" i="3" s="1"/>
  <c r="AI3" i="3"/>
  <c r="AJ3" i="3" s="1"/>
  <c r="AG3" i="3"/>
  <c r="AF674" i="3"/>
  <c r="AF675" i="3"/>
  <c r="AF676" i="3"/>
  <c r="AF677" i="3"/>
  <c r="AF678" i="3"/>
  <c r="AF679" i="3"/>
  <c r="AF680" i="3"/>
  <c r="AF681" i="3"/>
  <c r="AF682" i="3"/>
  <c r="AF683" i="3"/>
  <c r="AF684" i="3"/>
  <c r="AF685" i="3"/>
  <c r="AF686" i="3"/>
  <c r="AF687" i="3"/>
  <c r="AF688" i="3"/>
  <c r="AF689" i="3"/>
  <c r="AF690" i="3"/>
  <c r="AF691" i="3"/>
  <c r="AF692" i="3"/>
  <c r="AF693" i="3"/>
  <c r="AF694" i="3"/>
  <c r="AF695" i="3"/>
  <c r="AF696" i="3"/>
  <c r="AF697" i="3"/>
  <c r="AF698" i="3"/>
  <c r="AF699" i="3"/>
  <c r="AF700" i="3"/>
  <c r="AF701" i="3"/>
  <c r="AF702" i="3"/>
  <c r="AF703" i="3"/>
  <c r="AF704" i="3"/>
  <c r="AF705" i="3"/>
  <c r="AF706" i="3"/>
  <c r="AF707" i="3"/>
  <c r="AF708" i="3"/>
  <c r="AF709" i="3"/>
  <c r="AF710" i="3"/>
  <c r="AF711" i="3"/>
  <c r="AF712" i="3"/>
  <c r="AF713" i="3"/>
  <c r="AF714" i="3"/>
  <c r="AF715" i="3"/>
  <c r="AF716" i="3"/>
  <c r="AF717" i="3"/>
  <c r="AF718" i="3"/>
  <c r="AF719" i="3"/>
  <c r="AF720" i="3"/>
  <c r="AF721" i="3"/>
  <c r="AF722" i="3"/>
  <c r="AF723" i="3"/>
  <c r="AF724" i="3"/>
  <c r="AF725" i="3"/>
  <c r="AF726" i="3"/>
  <c r="AF727" i="3"/>
  <c r="AF728" i="3"/>
  <c r="AF729" i="3"/>
  <c r="AF730" i="3"/>
  <c r="AF731" i="3"/>
  <c r="AF732" i="3"/>
  <c r="AF733" i="3"/>
  <c r="AF734" i="3"/>
  <c r="AF735" i="3"/>
  <c r="AF736" i="3"/>
  <c r="AF737" i="3"/>
  <c r="AF738" i="3"/>
  <c r="AF739" i="3"/>
  <c r="AF740" i="3"/>
  <c r="AF741" i="3"/>
  <c r="AF742" i="3"/>
  <c r="AF743" i="3"/>
  <c r="AF744" i="3"/>
  <c r="AF745" i="3"/>
  <c r="AF746" i="3"/>
  <c r="AF747" i="3"/>
  <c r="AF748" i="3"/>
  <c r="AF749" i="3"/>
  <c r="AF750" i="3"/>
  <c r="AF751" i="3"/>
  <c r="AF752" i="3"/>
  <c r="AF753" i="3"/>
  <c r="AF754" i="3"/>
  <c r="AF755" i="3"/>
  <c r="AF756" i="3"/>
  <c r="AF757" i="3"/>
  <c r="AF758" i="3"/>
  <c r="AF759" i="3"/>
  <c r="AF760" i="3"/>
  <c r="AF761" i="3"/>
  <c r="AF762" i="3"/>
  <c r="AF763" i="3"/>
  <c r="AF764" i="3"/>
  <c r="AF765" i="3"/>
  <c r="AF766" i="3"/>
  <c r="AF767" i="3"/>
  <c r="AF768" i="3"/>
  <c r="AF769" i="3"/>
  <c r="AF770" i="3"/>
  <c r="AF771" i="3"/>
  <c r="AF772" i="3"/>
  <c r="AF773" i="3"/>
  <c r="AF774" i="3"/>
  <c r="AF775" i="3"/>
  <c r="AF776" i="3"/>
  <c r="AF777" i="3"/>
  <c r="AF778" i="3"/>
  <c r="AF779" i="3"/>
  <c r="AF780" i="3"/>
  <c r="AF781" i="3"/>
  <c r="AF782" i="3"/>
  <c r="AF783" i="3"/>
  <c r="AF784" i="3"/>
  <c r="AF785" i="3"/>
  <c r="AF786" i="3"/>
  <c r="AF787" i="3"/>
  <c r="AF788" i="3"/>
  <c r="AF789" i="3"/>
  <c r="AF790" i="3"/>
  <c r="AF791" i="3"/>
  <c r="AF792" i="3"/>
  <c r="AF793" i="3"/>
  <c r="AF794" i="3"/>
  <c r="AF795" i="3"/>
  <c r="AF796" i="3"/>
  <c r="AF797" i="3"/>
  <c r="AF798" i="3"/>
  <c r="AF799" i="3"/>
  <c r="AF800" i="3"/>
  <c r="AF801" i="3"/>
  <c r="AF802" i="3"/>
  <c r="AF803" i="3"/>
  <c r="AF804" i="3"/>
  <c r="AF805" i="3"/>
  <c r="AF806" i="3"/>
  <c r="AF807" i="3"/>
  <c r="AF808" i="3"/>
  <c r="AF809" i="3"/>
  <c r="AF810" i="3"/>
  <c r="AF811" i="3"/>
  <c r="AF812" i="3"/>
  <c r="AF813" i="3"/>
  <c r="AF814" i="3"/>
  <c r="AF815" i="3"/>
  <c r="AF816" i="3"/>
  <c r="AF817" i="3"/>
  <c r="AF818" i="3"/>
  <c r="AF819" i="3"/>
  <c r="AF820" i="3"/>
  <c r="AF821" i="3"/>
  <c r="AF822" i="3"/>
  <c r="AF823" i="3"/>
  <c r="AF824" i="3"/>
  <c r="AF825" i="3"/>
  <c r="AF826" i="3"/>
  <c r="AF827" i="3"/>
  <c r="AF828" i="3"/>
  <c r="AF829" i="3"/>
  <c r="AF830" i="3"/>
  <c r="AF831" i="3"/>
  <c r="AF832" i="3"/>
  <c r="AF833" i="3"/>
  <c r="AF834" i="3"/>
  <c r="AF835" i="3"/>
  <c r="AF836" i="3"/>
  <c r="AF837" i="3"/>
  <c r="AF838" i="3"/>
  <c r="AF839" i="3"/>
  <c r="AF840" i="3"/>
  <c r="AF841" i="3"/>
  <c r="AF842" i="3"/>
  <c r="AF843" i="3"/>
  <c r="AF844" i="3"/>
  <c r="AF845" i="3"/>
  <c r="AF846" i="3"/>
  <c r="AF847" i="3"/>
  <c r="AF848" i="3"/>
  <c r="AF849" i="3"/>
  <c r="AF850" i="3"/>
  <c r="AF851" i="3"/>
  <c r="AF852" i="3"/>
  <c r="AF853" i="3"/>
  <c r="AF854" i="3"/>
  <c r="AF855" i="3"/>
  <c r="AF856" i="3"/>
  <c r="AF857" i="3"/>
  <c r="AF858" i="3"/>
  <c r="AF859" i="3"/>
  <c r="AF860" i="3"/>
  <c r="AF861" i="3"/>
  <c r="AF862" i="3"/>
  <c r="AF863" i="3"/>
  <c r="AF864" i="3"/>
  <c r="AF865" i="3"/>
  <c r="AF866" i="3"/>
  <c r="AF867" i="3"/>
  <c r="AF868" i="3"/>
  <c r="AF869" i="3"/>
  <c r="AF870" i="3"/>
  <c r="AF871" i="3"/>
  <c r="AF872" i="3"/>
  <c r="AF873" i="3"/>
  <c r="AF874" i="3"/>
  <c r="AF875" i="3"/>
  <c r="AF876" i="3"/>
  <c r="AF877" i="3"/>
  <c r="AF878" i="3"/>
  <c r="AF879" i="3"/>
  <c r="AF880" i="3"/>
  <c r="AF881" i="3"/>
  <c r="AF882" i="3"/>
  <c r="AF883" i="3"/>
  <c r="AF884" i="3"/>
  <c r="AF885" i="3"/>
  <c r="AF886" i="3"/>
  <c r="AF887" i="3"/>
  <c r="AF888" i="3"/>
  <c r="AF889" i="3"/>
  <c r="AF890" i="3"/>
  <c r="AF891" i="3"/>
  <c r="AF892" i="3"/>
  <c r="AF893" i="3"/>
  <c r="AF894" i="3"/>
  <c r="AF895" i="3"/>
  <c r="AF896" i="3"/>
  <c r="AF897" i="3"/>
  <c r="AF898" i="3"/>
  <c r="AF899" i="3"/>
  <c r="AF900" i="3"/>
  <c r="AJ665" i="3" l="1"/>
  <c r="AJ647" i="3"/>
  <c r="AJ629" i="3"/>
  <c r="AJ617" i="3"/>
  <c r="AJ611" i="3"/>
  <c r="AJ605" i="3"/>
  <c r="AJ593" i="3"/>
  <c r="AJ581" i="3"/>
  <c r="AJ671" i="3"/>
  <c r="AJ653" i="3"/>
  <c r="AJ641" i="3"/>
  <c r="AJ623" i="3"/>
  <c r="AJ587" i="3"/>
  <c r="AJ659" i="3"/>
  <c r="AJ635" i="3"/>
  <c r="AJ599" i="3"/>
  <c r="AJ575" i="3"/>
  <c r="AJ563" i="3"/>
  <c r="AJ545" i="3"/>
  <c r="AJ533" i="3"/>
  <c r="AJ569" i="3"/>
  <c r="AJ557" i="3"/>
  <c r="AJ551" i="3"/>
  <c r="AJ539" i="3"/>
  <c r="AJ668" i="3"/>
  <c r="AJ662" i="3"/>
  <c r="AJ656" i="3"/>
  <c r="AJ650" i="3"/>
  <c r="AJ644" i="3"/>
  <c r="AJ638" i="3"/>
  <c r="AJ632" i="3"/>
  <c r="AJ626" i="3"/>
  <c r="AJ620" i="3"/>
  <c r="AJ614" i="3"/>
  <c r="AJ673" i="3"/>
  <c r="AJ667" i="3"/>
  <c r="AJ661" i="3"/>
  <c r="AJ655" i="3"/>
  <c r="AJ649" i="3"/>
  <c r="AJ643" i="3"/>
  <c r="AJ637" i="3"/>
  <c r="AJ631" i="3"/>
  <c r="AJ625" i="3"/>
  <c r="AJ619" i="3"/>
  <c r="AJ613" i="3"/>
  <c r="AJ493" i="3"/>
  <c r="AJ672" i="3"/>
  <c r="AJ666" i="3"/>
  <c r="AJ660" i="3"/>
  <c r="AJ654" i="3"/>
  <c r="AJ648" i="3"/>
  <c r="AJ642" i="3"/>
  <c r="AJ636" i="3"/>
  <c r="AJ630" i="3"/>
  <c r="AJ624" i="3"/>
  <c r="AJ618" i="3"/>
  <c r="AJ612" i="3"/>
  <c r="AL669" i="3"/>
  <c r="AJ527" i="3"/>
  <c r="AJ521" i="3"/>
  <c r="AJ509" i="3"/>
  <c r="AJ497" i="3"/>
  <c r="AL668" i="3"/>
  <c r="AL662" i="3"/>
  <c r="AL656" i="3"/>
  <c r="AL650" i="3"/>
  <c r="AL644" i="3"/>
  <c r="AL638" i="3"/>
  <c r="AL632" i="3"/>
  <c r="AL626" i="3"/>
  <c r="AL620" i="3"/>
  <c r="AL614" i="3"/>
  <c r="AL608" i="3"/>
  <c r="AL602" i="3"/>
  <c r="AL596" i="3"/>
  <c r="AL590" i="3"/>
  <c r="AL584" i="3"/>
  <c r="AL578" i="3"/>
  <c r="AL572" i="3"/>
  <c r="AJ670" i="3"/>
  <c r="AJ664" i="3"/>
  <c r="AJ658" i="3"/>
  <c r="AJ652" i="3"/>
  <c r="AJ646" i="3"/>
  <c r="AJ640" i="3"/>
  <c r="AJ634" i="3"/>
  <c r="AJ628" i="3"/>
  <c r="AJ622" i="3"/>
  <c r="AJ616" i="3"/>
  <c r="AJ610" i="3"/>
  <c r="AL673" i="3"/>
  <c r="AL667" i="3"/>
  <c r="AJ669" i="3"/>
  <c r="AJ663" i="3"/>
  <c r="AJ657" i="3"/>
  <c r="AJ651" i="3"/>
  <c r="AJ645" i="3"/>
  <c r="AJ639" i="3"/>
  <c r="AJ633" i="3"/>
  <c r="AJ627" i="3"/>
  <c r="AJ621" i="3"/>
  <c r="AJ615" i="3"/>
  <c r="AL672" i="3"/>
  <c r="AL666" i="3"/>
  <c r="AL671" i="3"/>
  <c r="AL665" i="3"/>
  <c r="AL659" i="3"/>
  <c r="AL653" i="3"/>
  <c r="AL647" i="3"/>
  <c r="AL641" i="3"/>
  <c r="AL635" i="3"/>
  <c r="AL629" i="3"/>
  <c r="AL623" i="3"/>
  <c r="AL617" i="3"/>
  <c r="AL611" i="3"/>
  <c r="AN668" i="3"/>
  <c r="AN662" i="3"/>
  <c r="AN656" i="3"/>
  <c r="AN650" i="3"/>
  <c r="AN644" i="3"/>
  <c r="AN638" i="3"/>
  <c r="AN632" i="3"/>
  <c r="AN626" i="3"/>
  <c r="AN620" i="3"/>
  <c r="AN614" i="3"/>
  <c r="AP671" i="3"/>
  <c r="AP665" i="3"/>
  <c r="AP659" i="3"/>
  <c r="AP653" i="3"/>
  <c r="AP647" i="3"/>
  <c r="AP641" i="3"/>
  <c r="AP635" i="3"/>
  <c r="AP629" i="3"/>
  <c r="AP623" i="3"/>
  <c r="AP617" i="3"/>
  <c r="AP611" i="3"/>
  <c r="AH670" i="3"/>
  <c r="AH664" i="3"/>
  <c r="AH658" i="3"/>
  <c r="AH652" i="3"/>
  <c r="AH646" i="3"/>
  <c r="AH640" i="3"/>
  <c r="AH634" i="3"/>
  <c r="AH628" i="3"/>
  <c r="AH622" i="3"/>
  <c r="AH616" i="3"/>
  <c r="AH610" i="3"/>
  <c r="AL670" i="3"/>
  <c r="AL664" i="3"/>
  <c r="AL658" i="3"/>
  <c r="AL652" i="3"/>
  <c r="AL646" i="3"/>
  <c r="AL640" i="3"/>
  <c r="AL634" i="3"/>
  <c r="AL628" i="3"/>
  <c r="AL622" i="3"/>
  <c r="AL616" i="3"/>
  <c r="AL610" i="3"/>
  <c r="AN673" i="3"/>
  <c r="AN667" i="3"/>
  <c r="AN661" i="3"/>
  <c r="AN655" i="3"/>
  <c r="AN649" i="3"/>
  <c r="AN643" i="3"/>
  <c r="AN637" i="3"/>
  <c r="AN631" i="3"/>
  <c r="AN625" i="3"/>
  <c r="AN619" i="3"/>
  <c r="AN613" i="3"/>
  <c r="AP670" i="3"/>
  <c r="AP664" i="3"/>
  <c r="AP658" i="3"/>
  <c r="AP652" i="3"/>
  <c r="AP646" i="3"/>
  <c r="AP640" i="3"/>
  <c r="AP634" i="3"/>
  <c r="AP628" i="3"/>
  <c r="AP622" i="3"/>
  <c r="AP616" i="3"/>
  <c r="AP610" i="3"/>
  <c r="AL663" i="3"/>
  <c r="AL657" i="3"/>
  <c r="AL651" i="3"/>
  <c r="AL645" i="3"/>
  <c r="AL639" i="3"/>
  <c r="AL633" i="3"/>
  <c r="AL627" i="3"/>
  <c r="AL621" i="3"/>
  <c r="AL615" i="3"/>
  <c r="AN672" i="3"/>
  <c r="AN666" i="3"/>
  <c r="AN660" i="3"/>
  <c r="AN654" i="3"/>
  <c r="AN648" i="3"/>
  <c r="AN642" i="3"/>
  <c r="AN636" i="3"/>
  <c r="AN630" i="3"/>
  <c r="AN624" i="3"/>
  <c r="AN618" i="3"/>
  <c r="AN612" i="3"/>
  <c r="AP669" i="3"/>
  <c r="AP663" i="3"/>
  <c r="AP657" i="3"/>
  <c r="AP651" i="3"/>
  <c r="AP645" i="3"/>
  <c r="AP639" i="3"/>
  <c r="AP633" i="3"/>
  <c r="AP627" i="3"/>
  <c r="AP621" i="3"/>
  <c r="AP615" i="3"/>
  <c r="AL566" i="3"/>
  <c r="AL560" i="3"/>
  <c r="AL554" i="3"/>
  <c r="AL548" i="3"/>
  <c r="AL542" i="3"/>
  <c r="AL536" i="3"/>
  <c r="AL530" i="3"/>
  <c r="AL535" i="3"/>
  <c r="AN671" i="3"/>
  <c r="AN665" i="3"/>
  <c r="AN659" i="3"/>
  <c r="AN653" i="3"/>
  <c r="AN647" i="3"/>
  <c r="AN641" i="3"/>
  <c r="AN635" i="3"/>
  <c r="AN629" i="3"/>
  <c r="AN623" i="3"/>
  <c r="AN617" i="3"/>
  <c r="AN611" i="3"/>
  <c r="AN605" i="3"/>
  <c r="AN599" i="3"/>
  <c r="AN593" i="3"/>
  <c r="AN587" i="3"/>
  <c r="AN581" i="3"/>
  <c r="AN575" i="3"/>
  <c r="AN569" i="3"/>
  <c r="AN563" i="3"/>
  <c r="AN557" i="3"/>
  <c r="AN551" i="3"/>
  <c r="AN545" i="3"/>
  <c r="AN539" i="3"/>
  <c r="AN533" i="3"/>
  <c r="AN527" i="3"/>
  <c r="AN531" i="3"/>
  <c r="AP668" i="3"/>
  <c r="AP662" i="3"/>
  <c r="AP656" i="3"/>
  <c r="AP650" i="3"/>
  <c r="AP644" i="3"/>
  <c r="AP638" i="3"/>
  <c r="AP632" i="3"/>
  <c r="AP626" i="3"/>
  <c r="AP620" i="3"/>
  <c r="AP614" i="3"/>
  <c r="AP608" i="3"/>
  <c r="AP602" i="3"/>
  <c r="AP596" i="3"/>
  <c r="AP590" i="3"/>
  <c r="AP584" i="3"/>
  <c r="AP578" i="3"/>
  <c r="AP572" i="3"/>
  <c r="AP566" i="3"/>
  <c r="AP560" i="3"/>
  <c r="AP554" i="3"/>
  <c r="AP548" i="3"/>
  <c r="AP542" i="3"/>
  <c r="AP536" i="3"/>
  <c r="AP530" i="3"/>
  <c r="AP557" i="3"/>
  <c r="AH673" i="3"/>
  <c r="AH667" i="3"/>
  <c r="AH661" i="3"/>
  <c r="AH655" i="3"/>
  <c r="AH649" i="3"/>
  <c r="AH643" i="3"/>
  <c r="AH637" i="3"/>
  <c r="AH631" i="3"/>
  <c r="AH625" i="3"/>
  <c r="AH619" i="3"/>
  <c r="AH613" i="3"/>
  <c r="AH607" i="3"/>
  <c r="AH601" i="3"/>
  <c r="AH595" i="3"/>
  <c r="AH589" i="3"/>
  <c r="AH583" i="3"/>
  <c r="AH577" i="3"/>
  <c r="AH571" i="3"/>
  <c r="AH565" i="3"/>
  <c r="AH559" i="3"/>
  <c r="AH553" i="3"/>
  <c r="AH547" i="3"/>
  <c r="AH541" i="3"/>
  <c r="AH535" i="3"/>
  <c r="AH529" i="3"/>
  <c r="AH532" i="3"/>
  <c r="AL661" i="3"/>
  <c r="AL655" i="3"/>
  <c r="AL649" i="3"/>
  <c r="AL643" i="3"/>
  <c r="AL637" i="3"/>
  <c r="AL631" i="3"/>
  <c r="AL625" i="3"/>
  <c r="AL619" i="3"/>
  <c r="AL613" i="3"/>
  <c r="AN670" i="3"/>
  <c r="AN664" i="3"/>
  <c r="AN658" i="3"/>
  <c r="AN652" i="3"/>
  <c r="AN646" i="3"/>
  <c r="AN640" i="3"/>
  <c r="AN634" i="3"/>
  <c r="AN628" i="3"/>
  <c r="AN622" i="3"/>
  <c r="AN616" i="3"/>
  <c r="AN610" i="3"/>
  <c r="AP673" i="3"/>
  <c r="AP667" i="3"/>
  <c r="AP661" i="3"/>
  <c r="AP655" i="3"/>
  <c r="AP649" i="3"/>
  <c r="AP643" i="3"/>
  <c r="AP637" i="3"/>
  <c r="AP631" i="3"/>
  <c r="AP625" i="3"/>
  <c r="AP619" i="3"/>
  <c r="AP613" i="3"/>
  <c r="AH672" i="3"/>
  <c r="AH666" i="3"/>
  <c r="AH660" i="3"/>
  <c r="AH654" i="3"/>
  <c r="AH648" i="3"/>
  <c r="AH642" i="3"/>
  <c r="AH636" i="3"/>
  <c r="AH630" i="3"/>
  <c r="AH624" i="3"/>
  <c r="AH618" i="3"/>
  <c r="AH615" i="3"/>
  <c r="AL660" i="3"/>
  <c r="AL654" i="3"/>
  <c r="AL648" i="3"/>
  <c r="AL642" i="3"/>
  <c r="AL636" i="3"/>
  <c r="AL630" i="3"/>
  <c r="AL624" i="3"/>
  <c r="AL618" i="3"/>
  <c r="AL612" i="3"/>
  <c r="AN669" i="3"/>
  <c r="AN663" i="3"/>
  <c r="AN657" i="3"/>
  <c r="AN651" i="3"/>
  <c r="AN645" i="3"/>
  <c r="AN639" i="3"/>
  <c r="AN633" i="3"/>
  <c r="AN627" i="3"/>
  <c r="AN621" i="3"/>
  <c r="AN615" i="3"/>
  <c r="AP672" i="3"/>
  <c r="AP666" i="3"/>
  <c r="AP660" i="3"/>
  <c r="AP654" i="3"/>
  <c r="AP648" i="3"/>
  <c r="AP642" i="3"/>
  <c r="AP636" i="3"/>
  <c r="AP630" i="3"/>
  <c r="AP624" i="3"/>
  <c r="AP618" i="3"/>
  <c r="AP612" i="3"/>
  <c r="AH671" i="3"/>
  <c r="AH665" i="3"/>
  <c r="AH659" i="3"/>
  <c r="AH653" i="3"/>
  <c r="AH647" i="3"/>
  <c r="AH641" i="3"/>
  <c r="AH635" i="3"/>
  <c r="AH629" i="3"/>
  <c r="AH623" i="3"/>
  <c r="AH617" i="3"/>
  <c r="AH611" i="3"/>
  <c r="AH533" i="3"/>
  <c r="AH669" i="3"/>
  <c r="AH645" i="3"/>
  <c r="AH633" i="3"/>
  <c r="AH668" i="3"/>
  <c r="AH662" i="3"/>
  <c r="AH656" i="3"/>
  <c r="AH650" i="3"/>
  <c r="AH644" i="3"/>
  <c r="AH638" i="3"/>
  <c r="AH632" i="3"/>
  <c r="AH626" i="3"/>
  <c r="AH620" i="3"/>
  <c r="AH614" i="3"/>
  <c r="AH639" i="3"/>
  <c r="AH657" i="3"/>
  <c r="AH621" i="3"/>
  <c r="AH612" i="3"/>
  <c r="AH651" i="3"/>
  <c r="AH627" i="3"/>
  <c r="AH663" i="3"/>
  <c r="AJ592" i="3"/>
  <c r="AJ603" i="3"/>
  <c r="AJ591" i="3"/>
  <c r="AJ579" i="3"/>
  <c r="AJ567" i="3"/>
  <c r="AJ555" i="3"/>
  <c r="AJ543" i="3"/>
  <c r="AJ531" i="3"/>
  <c r="AL606" i="3"/>
  <c r="AL600" i="3"/>
  <c r="AL594" i="3"/>
  <c r="AL588" i="3"/>
  <c r="AL582" i="3"/>
  <c r="AL576" i="3"/>
  <c r="AL570" i="3"/>
  <c r="AL564" i="3"/>
  <c r="AL558" i="3"/>
  <c r="AL552" i="3"/>
  <c r="AL546" i="3"/>
  <c r="AL540" i="3"/>
  <c r="AL534" i="3"/>
  <c r="AL528" i="3"/>
  <c r="AP606" i="3"/>
  <c r="AP600" i="3"/>
  <c r="AP594" i="3"/>
  <c r="AP588" i="3"/>
  <c r="AP582" i="3"/>
  <c r="AP576" i="3"/>
  <c r="AP570" i="3"/>
  <c r="AP564" i="3"/>
  <c r="AP558" i="3"/>
  <c r="AP552" i="3"/>
  <c r="AP546" i="3"/>
  <c r="AP540" i="3"/>
  <c r="AP534" i="3"/>
  <c r="AP528" i="3"/>
  <c r="AL601" i="3"/>
  <c r="AL565" i="3"/>
  <c r="AL529" i="3"/>
  <c r="AN597" i="3"/>
  <c r="AN561" i="3"/>
  <c r="AP587" i="3"/>
  <c r="AP551" i="3"/>
  <c r="AH605" i="3"/>
  <c r="AH599" i="3"/>
  <c r="AH593" i="3"/>
  <c r="AH587" i="3"/>
  <c r="AH581" i="3"/>
  <c r="AH575" i="3"/>
  <c r="AH569" i="3"/>
  <c r="AH563" i="3"/>
  <c r="AH557" i="3"/>
  <c r="AH551" i="3"/>
  <c r="AH545" i="3"/>
  <c r="AH539" i="3"/>
  <c r="AH527" i="3"/>
  <c r="AH598" i="3"/>
  <c r="AH562" i="3"/>
  <c r="AJ598" i="3"/>
  <c r="AJ609" i="3"/>
  <c r="AJ597" i="3"/>
  <c r="AJ585" i="3"/>
  <c r="AJ573" i="3"/>
  <c r="AJ561" i="3"/>
  <c r="AJ549" i="3"/>
  <c r="AJ537" i="3"/>
  <c r="AJ608" i="3"/>
  <c r="AJ602" i="3"/>
  <c r="AJ596" i="3"/>
  <c r="AJ590" i="3"/>
  <c r="AJ584" i="3"/>
  <c r="AJ578" i="3"/>
  <c r="AJ572" i="3"/>
  <c r="AJ566" i="3"/>
  <c r="AJ560" i="3"/>
  <c r="AJ554" i="3"/>
  <c r="AJ548" i="3"/>
  <c r="AJ542" i="3"/>
  <c r="AJ536" i="3"/>
  <c r="AJ530" i="3"/>
  <c r="AL605" i="3"/>
  <c r="AL599" i="3"/>
  <c r="AL593" i="3"/>
  <c r="AL587" i="3"/>
  <c r="AL581" i="3"/>
  <c r="AL575" i="3"/>
  <c r="AL569" i="3"/>
  <c r="AL563" i="3"/>
  <c r="AL557" i="3"/>
  <c r="AL551" i="3"/>
  <c r="AL545" i="3"/>
  <c r="AL539" i="3"/>
  <c r="AL533" i="3"/>
  <c r="AL527" i="3"/>
  <c r="AN608" i="3"/>
  <c r="AN602" i="3"/>
  <c r="AN596" i="3"/>
  <c r="AN590" i="3"/>
  <c r="AN584" i="3"/>
  <c r="AN578" i="3"/>
  <c r="AN572" i="3"/>
  <c r="AN566" i="3"/>
  <c r="AN560" i="3"/>
  <c r="AN554" i="3"/>
  <c r="AN548" i="3"/>
  <c r="AN542" i="3"/>
  <c r="AN536" i="3"/>
  <c r="AN530" i="3"/>
  <c r="AL595" i="3"/>
  <c r="AL559" i="3"/>
  <c r="AN591" i="3"/>
  <c r="AN555" i="3"/>
  <c r="AP581" i="3"/>
  <c r="AP545" i="3"/>
  <c r="AH592" i="3"/>
  <c r="AH556" i="3"/>
  <c r="AJ607" i="3"/>
  <c r="AJ601" i="3"/>
  <c r="AJ595" i="3"/>
  <c r="AJ589" i="3"/>
  <c r="AJ583" i="3"/>
  <c r="AJ577" i="3"/>
  <c r="AJ571" i="3"/>
  <c r="AJ565" i="3"/>
  <c r="AJ559" i="3"/>
  <c r="AJ553" i="3"/>
  <c r="AJ547" i="3"/>
  <c r="AJ541" i="3"/>
  <c r="AJ535" i="3"/>
  <c r="AJ529" i="3"/>
  <c r="AL604" i="3"/>
  <c r="AL598" i="3"/>
  <c r="AL592" i="3"/>
  <c r="AL586" i="3"/>
  <c r="AL580" i="3"/>
  <c r="AL574" i="3"/>
  <c r="AL568" i="3"/>
  <c r="AL562" i="3"/>
  <c r="AL556" i="3"/>
  <c r="AL550" i="3"/>
  <c r="AL544" i="3"/>
  <c r="AL538" i="3"/>
  <c r="AL532" i="3"/>
  <c r="AN607" i="3"/>
  <c r="AN601" i="3"/>
  <c r="AN595" i="3"/>
  <c r="AN589" i="3"/>
  <c r="AN583" i="3"/>
  <c r="AN577" i="3"/>
  <c r="AN571" i="3"/>
  <c r="AN565" i="3"/>
  <c r="AN559" i="3"/>
  <c r="AN553" i="3"/>
  <c r="AN547" i="3"/>
  <c r="AN541" i="3"/>
  <c r="AN535" i="3"/>
  <c r="AN529" i="3"/>
  <c r="AP604" i="3"/>
  <c r="AP598" i="3"/>
  <c r="AP592" i="3"/>
  <c r="AP586" i="3"/>
  <c r="AP580" i="3"/>
  <c r="AP574" i="3"/>
  <c r="AP568" i="3"/>
  <c r="AP562" i="3"/>
  <c r="AP556" i="3"/>
  <c r="AP550" i="3"/>
  <c r="AP544" i="3"/>
  <c r="AP538" i="3"/>
  <c r="AP532" i="3"/>
  <c r="AL589" i="3"/>
  <c r="AL553" i="3"/>
  <c r="AN585" i="3"/>
  <c r="AN549" i="3"/>
  <c r="AP575" i="3"/>
  <c r="AP539" i="3"/>
  <c r="AH609" i="3"/>
  <c r="AH603" i="3"/>
  <c r="AH597" i="3"/>
  <c r="AH591" i="3"/>
  <c r="AH585" i="3"/>
  <c r="AH579" i="3"/>
  <c r="AH573" i="3"/>
  <c r="AH567" i="3"/>
  <c r="AH561" i="3"/>
  <c r="AH555" i="3"/>
  <c r="AH549" i="3"/>
  <c r="AH543" i="3"/>
  <c r="AH537" i="3"/>
  <c r="AH531" i="3"/>
  <c r="AH586" i="3"/>
  <c r="AH550" i="3"/>
  <c r="AJ606" i="3"/>
  <c r="AJ600" i="3"/>
  <c r="AJ594" i="3"/>
  <c r="AJ588" i="3"/>
  <c r="AJ582" i="3"/>
  <c r="AJ576" i="3"/>
  <c r="AJ570" i="3"/>
  <c r="AJ564" i="3"/>
  <c r="AJ558" i="3"/>
  <c r="AJ552" i="3"/>
  <c r="AJ546" i="3"/>
  <c r="AJ540" i="3"/>
  <c r="AJ534" i="3"/>
  <c r="AJ528" i="3"/>
  <c r="AL609" i="3"/>
  <c r="AL603" i="3"/>
  <c r="AL597" i="3"/>
  <c r="AL591" i="3"/>
  <c r="AL585" i="3"/>
  <c r="AL579" i="3"/>
  <c r="AL573" i="3"/>
  <c r="AL567" i="3"/>
  <c r="AL561" i="3"/>
  <c r="AL555" i="3"/>
  <c r="AL549" i="3"/>
  <c r="AL543" i="3"/>
  <c r="AL537" i="3"/>
  <c r="AL531" i="3"/>
  <c r="AN606" i="3"/>
  <c r="AN600" i="3"/>
  <c r="AN594" i="3"/>
  <c r="AN588" i="3"/>
  <c r="AN582" i="3"/>
  <c r="AN576" i="3"/>
  <c r="AN570" i="3"/>
  <c r="AN564" i="3"/>
  <c r="AN558" i="3"/>
  <c r="AN552" i="3"/>
  <c r="AN546" i="3"/>
  <c r="AN540" i="3"/>
  <c r="AN534" i="3"/>
  <c r="AN528" i="3"/>
  <c r="AP609" i="3"/>
  <c r="AP603" i="3"/>
  <c r="AP597" i="3"/>
  <c r="AP591" i="3"/>
  <c r="AP585" i="3"/>
  <c r="AP579" i="3"/>
  <c r="AP573" i="3"/>
  <c r="AP567" i="3"/>
  <c r="AP561" i="3"/>
  <c r="AP555" i="3"/>
  <c r="AP549" i="3"/>
  <c r="AP543" i="3"/>
  <c r="AP537" i="3"/>
  <c r="AP531" i="3"/>
  <c r="AL583" i="3"/>
  <c r="AL547" i="3"/>
  <c r="AN579" i="3"/>
  <c r="AN543" i="3"/>
  <c r="AP605" i="3"/>
  <c r="AP569" i="3"/>
  <c r="AP533" i="3"/>
  <c r="AH608" i="3"/>
  <c r="AH602" i="3"/>
  <c r="AH596" i="3"/>
  <c r="AH590" i="3"/>
  <c r="AH584" i="3"/>
  <c r="AH578" i="3"/>
  <c r="AH572" i="3"/>
  <c r="AH566" i="3"/>
  <c r="AH560" i="3"/>
  <c r="AH554" i="3"/>
  <c r="AH548" i="3"/>
  <c r="AH542" i="3"/>
  <c r="AH536" i="3"/>
  <c r="AH530" i="3"/>
  <c r="AH580" i="3"/>
  <c r="AH544" i="3"/>
  <c r="AL577" i="3"/>
  <c r="AL541" i="3"/>
  <c r="AN609" i="3"/>
  <c r="AN573" i="3"/>
  <c r="AN537" i="3"/>
  <c r="AP599" i="3"/>
  <c r="AP563" i="3"/>
  <c r="AP527" i="3"/>
  <c r="AH574" i="3"/>
  <c r="AH538" i="3"/>
  <c r="AJ604" i="3"/>
  <c r="AJ586" i="3"/>
  <c r="AJ580" i="3"/>
  <c r="AJ574" i="3"/>
  <c r="AJ568" i="3"/>
  <c r="AJ562" i="3"/>
  <c r="AJ556" i="3"/>
  <c r="AJ550" i="3"/>
  <c r="AJ544" i="3"/>
  <c r="AJ538" i="3"/>
  <c r="AJ532" i="3"/>
  <c r="AN604" i="3"/>
  <c r="AN598" i="3"/>
  <c r="AN592" i="3"/>
  <c r="AN586" i="3"/>
  <c r="AN580" i="3"/>
  <c r="AN574" i="3"/>
  <c r="AN568" i="3"/>
  <c r="AN562" i="3"/>
  <c r="AN556" i="3"/>
  <c r="AN550" i="3"/>
  <c r="AN544" i="3"/>
  <c r="AN538" i="3"/>
  <c r="AN532" i="3"/>
  <c r="AP607" i="3"/>
  <c r="AP601" i="3"/>
  <c r="AP595" i="3"/>
  <c r="AP589" i="3"/>
  <c r="AP583" i="3"/>
  <c r="AP577" i="3"/>
  <c r="AP571" i="3"/>
  <c r="AP565" i="3"/>
  <c r="AP559" i="3"/>
  <c r="AP553" i="3"/>
  <c r="AP547" i="3"/>
  <c r="AP541" i="3"/>
  <c r="AP535" i="3"/>
  <c r="AP529" i="3"/>
  <c r="AL607" i="3"/>
  <c r="AL571" i="3"/>
  <c r="AN603" i="3"/>
  <c r="AN567" i="3"/>
  <c r="AP593" i="3"/>
  <c r="AH606" i="3"/>
  <c r="AH600" i="3"/>
  <c r="AH594" i="3"/>
  <c r="AH588" i="3"/>
  <c r="AH582" i="3"/>
  <c r="AH576" i="3"/>
  <c r="AH570" i="3"/>
  <c r="AH564" i="3"/>
  <c r="AH558" i="3"/>
  <c r="AH552" i="3"/>
  <c r="AH546" i="3"/>
  <c r="AH540" i="3"/>
  <c r="AH534" i="3"/>
  <c r="AH528" i="3"/>
  <c r="AH604" i="3"/>
  <c r="AH568" i="3"/>
  <c r="AJ525" i="3"/>
  <c r="AJ513" i="3"/>
  <c r="AJ517" i="3"/>
  <c r="AJ505" i="3"/>
  <c r="AJ501" i="3"/>
  <c r="AJ489" i="3"/>
  <c r="AJ481" i="3"/>
  <c r="AJ473" i="3"/>
  <c r="AJ465" i="3"/>
  <c r="AJ457" i="3"/>
  <c r="AJ449" i="3"/>
  <c r="AJ441" i="3"/>
  <c r="AJ433" i="3"/>
  <c r="AJ425" i="3"/>
  <c r="AJ417" i="3"/>
  <c r="AJ409" i="3"/>
  <c r="AJ401" i="3"/>
  <c r="AJ393" i="3"/>
  <c r="AJ385" i="3"/>
  <c r="AJ377" i="3"/>
  <c r="AJ485" i="3"/>
  <c r="AJ477" i="3"/>
  <c r="AJ469" i="3"/>
  <c r="AJ461" i="3"/>
  <c r="AJ453" i="3"/>
  <c r="AJ445" i="3"/>
  <c r="AJ437" i="3"/>
  <c r="AJ429" i="3"/>
  <c r="AJ421" i="3"/>
  <c r="AJ413" i="3"/>
  <c r="AJ405" i="3"/>
  <c r="AJ397" i="3"/>
  <c r="AJ389" i="3"/>
  <c r="AJ381" i="3"/>
  <c r="AJ373" i="3"/>
  <c r="AJ369" i="3"/>
  <c r="AJ361" i="3"/>
  <c r="AJ337" i="3"/>
  <c r="AJ329" i="3"/>
  <c r="AJ365" i="3"/>
  <c r="AJ357" i="3"/>
  <c r="AJ333" i="3"/>
  <c r="AJ325" i="3"/>
  <c r="AJ321" i="3"/>
  <c r="AJ301" i="3"/>
  <c r="AJ297" i="3"/>
  <c r="AJ293" i="3"/>
  <c r="AL526" i="3"/>
  <c r="AL522" i="3"/>
  <c r="AL518" i="3"/>
  <c r="AL514" i="3"/>
  <c r="AL510" i="3"/>
  <c r="AL506" i="3"/>
  <c r="AL502" i="3"/>
  <c r="AL498" i="3"/>
  <c r="AL494" i="3"/>
  <c r="AL490" i="3"/>
  <c r="AL486" i="3"/>
  <c r="AL482" i="3"/>
  <c r="AL478" i="3"/>
  <c r="AL474" i="3"/>
  <c r="AL470" i="3"/>
  <c r="AL466" i="3"/>
  <c r="AL462" i="3"/>
  <c r="AL458" i="3"/>
  <c r="AL454" i="3"/>
  <c r="AL450" i="3"/>
  <c r="AL446" i="3"/>
  <c r="AL442" i="3"/>
  <c r="AL438" i="3"/>
  <c r="AL434" i="3"/>
  <c r="AL430" i="3"/>
  <c r="AL426" i="3"/>
  <c r="AL422" i="3"/>
  <c r="AL418" i="3"/>
  <c r="AL414" i="3"/>
  <c r="AL410" i="3"/>
  <c r="AL406" i="3"/>
  <c r="AL402" i="3"/>
  <c r="AL398" i="3"/>
  <c r="AL394" i="3"/>
  <c r="AL390" i="3"/>
  <c r="AL386" i="3"/>
  <c r="AL382" i="3"/>
  <c r="AL378" i="3"/>
  <c r="AL374" i="3"/>
  <c r="AL370" i="3"/>
  <c r="AL366" i="3"/>
  <c r="AL362" i="3"/>
  <c r="AL358" i="3"/>
  <c r="AL354" i="3"/>
  <c r="AL350" i="3"/>
  <c r="AL346" i="3"/>
  <c r="AL342" i="3"/>
  <c r="AL338" i="3"/>
  <c r="AL334" i="3"/>
  <c r="AL330" i="3"/>
  <c r="AL326" i="3"/>
  <c r="AL322" i="3"/>
  <c r="AJ524" i="3"/>
  <c r="AJ520" i="3"/>
  <c r="AJ516" i="3"/>
  <c r="AJ512" i="3"/>
  <c r="AJ508" i="3"/>
  <c r="AJ504" i="3"/>
  <c r="AJ500" i="3"/>
  <c r="AJ496" i="3"/>
  <c r="AJ492" i="3"/>
  <c r="AJ488" i="3"/>
  <c r="AJ484" i="3"/>
  <c r="AJ424" i="3"/>
  <c r="AJ420" i="3"/>
  <c r="AJ416" i="3"/>
  <c r="AJ412" i="3"/>
  <c r="AJ408" i="3"/>
  <c r="AJ404" i="3"/>
  <c r="AJ400" i="3"/>
  <c r="AJ396" i="3"/>
  <c r="AJ392" i="3"/>
  <c r="AJ388" i="3"/>
  <c r="AJ384" i="3"/>
  <c r="AJ380" i="3"/>
  <c r="AJ376" i="3"/>
  <c r="AJ372" i="3"/>
  <c r="AJ368" i="3"/>
  <c r="AJ364" i="3"/>
  <c r="AJ360" i="3"/>
  <c r="AJ356" i="3"/>
  <c r="AJ352" i="3"/>
  <c r="AJ348" i="3"/>
  <c r="AJ344" i="3"/>
  <c r="AJ340" i="3"/>
  <c r="AJ336" i="3"/>
  <c r="AJ332" i="3"/>
  <c r="AJ328" i="3"/>
  <c r="AJ324" i="3"/>
  <c r="AJ320" i="3"/>
  <c r="AL525" i="3"/>
  <c r="AL521" i="3"/>
  <c r="AL517" i="3"/>
  <c r="AL513" i="3"/>
  <c r="AL509" i="3"/>
  <c r="AL505" i="3"/>
  <c r="AL501" i="3"/>
  <c r="AL497" i="3"/>
  <c r="AL493" i="3"/>
  <c r="AL489" i="3"/>
  <c r="AL485" i="3"/>
  <c r="AL481" i="3"/>
  <c r="AL477" i="3"/>
  <c r="AL473" i="3"/>
  <c r="AL469" i="3"/>
  <c r="AL465" i="3"/>
  <c r="AL461" i="3"/>
  <c r="AJ523" i="3"/>
  <c r="AJ519" i="3"/>
  <c r="AJ515" i="3"/>
  <c r="AJ511" i="3"/>
  <c r="AJ507" i="3"/>
  <c r="AJ503" i="3"/>
  <c r="AJ499" i="3"/>
  <c r="AJ495" i="3"/>
  <c r="AJ491" i="3"/>
  <c r="AJ487" i="3"/>
  <c r="AJ483" i="3"/>
  <c r="AJ455" i="3"/>
  <c r="AJ451" i="3"/>
  <c r="AJ447" i="3"/>
  <c r="AJ443" i="3"/>
  <c r="AJ439" i="3"/>
  <c r="AJ435" i="3"/>
  <c r="AJ431" i="3"/>
  <c r="AJ427" i="3"/>
  <c r="AJ423" i="3"/>
  <c r="AJ419" i="3"/>
  <c r="AJ415" i="3"/>
  <c r="AJ411" i="3"/>
  <c r="AJ407" i="3"/>
  <c r="AJ403" i="3"/>
  <c r="AJ399" i="3"/>
  <c r="AJ395" i="3"/>
  <c r="AJ391" i="3"/>
  <c r="AJ387" i="3"/>
  <c r="AJ383" i="3"/>
  <c r="AJ379" i="3"/>
  <c r="AJ375" i="3"/>
  <c r="AJ371" i="3"/>
  <c r="AJ367" i="3"/>
  <c r="AJ363" i="3"/>
  <c r="AJ359" i="3"/>
  <c r="AJ355" i="3"/>
  <c r="AJ351" i="3"/>
  <c r="AJ347" i="3"/>
  <c r="AJ343" i="3"/>
  <c r="AJ339" i="3"/>
  <c r="AJ335" i="3"/>
  <c r="AJ331" i="3"/>
  <c r="AJ327" i="3"/>
  <c r="AJ323" i="3"/>
  <c r="AJ319" i="3"/>
  <c r="AL524" i="3"/>
  <c r="AL520" i="3"/>
  <c r="AL516" i="3"/>
  <c r="AL512" i="3"/>
  <c r="AL508" i="3"/>
  <c r="AL504" i="3"/>
  <c r="AL500" i="3"/>
  <c r="AJ526" i="3"/>
  <c r="AJ522" i="3"/>
  <c r="AJ518" i="3"/>
  <c r="AJ514" i="3"/>
  <c r="AJ510" i="3"/>
  <c r="AJ506" i="3"/>
  <c r="AJ502" i="3"/>
  <c r="AJ498" i="3"/>
  <c r="AJ494" i="3"/>
  <c r="AJ490" i="3"/>
  <c r="AJ486" i="3"/>
  <c r="AJ482" i="3"/>
  <c r="AJ478" i="3"/>
  <c r="AJ474" i="3"/>
  <c r="AJ470" i="3"/>
  <c r="AJ466" i="3"/>
  <c r="AJ462" i="3"/>
  <c r="AJ458" i="3"/>
  <c r="AJ454" i="3"/>
  <c r="AJ450" i="3"/>
  <c r="AJ446" i="3"/>
  <c r="AJ442" i="3"/>
  <c r="AJ438" i="3"/>
  <c r="AJ434" i="3"/>
  <c r="AJ430" i="3"/>
  <c r="AJ426" i="3"/>
  <c r="AJ422" i="3"/>
  <c r="AJ418" i="3"/>
  <c r="AJ414" i="3"/>
  <c r="AJ410" i="3"/>
  <c r="AJ406" i="3"/>
  <c r="AJ402" i="3"/>
  <c r="AJ398" i="3"/>
  <c r="AJ394" i="3"/>
  <c r="AJ390" i="3"/>
  <c r="AJ386" i="3"/>
  <c r="AJ382" i="3"/>
  <c r="AJ378" i="3"/>
  <c r="AJ374" i="3"/>
  <c r="AJ370" i="3"/>
  <c r="AJ366" i="3"/>
  <c r="AJ362" i="3"/>
  <c r="AJ358" i="3"/>
  <c r="AJ354" i="3"/>
  <c r="AJ350" i="3"/>
  <c r="AJ346" i="3"/>
  <c r="AJ342" i="3"/>
  <c r="AJ338" i="3"/>
  <c r="AJ334" i="3"/>
  <c r="AJ330" i="3"/>
  <c r="AJ326" i="3"/>
  <c r="AJ322" i="3"/>
  <c r="AL523" i="3"/>
  <c r="AL519" i="3"/>
  <c r="AL515" i="3"/>
  <c r="AL511" i="3"/>
  <c r="AL507" i="3"/>
  <c r="AL503" i="3"/>
  <c r="AL499" i="3"/>
  <c r="AL495" i="3"/>
  <c r="AN523" i="3"/>
  <c r="AN519" i="3"/>
  <c r="AN515" i="3"/>
  <c r="AN511" i="3"/>
  <c r="AN507" i="3"/>
  <c r="AN503" i="3"/>
  <c r="AN499" i="3"/>
  <c r="AN495" i="3"/>
  <c r="AN491" i="3"/>
  <c r="AN487" i="3"/>
  <c r="AN483" i="3"/>
  <c r="AN479" i="3"/>
  <c r="AN475" i="3"/>
  <c r="AN471" i="3"/>
  <c r="AN467" i="3"/>
  <c r="AN463" i="3"/>
  <c r="AN459" i="3"/>
  <c r="AN455" i="3"/>
  <c r="AN451" i="3"/>
  <c r="AN447" i="3"/>
  <c r="AN443" i="3"/>
  <c r="AN435" i="3"/>
  <c r="AN423" i="3"/>
  <c r="AN419" i="3"/>
  <c r="AN415" i="3"/>
  <c r="AN411" i="3"/>
  <c r="AN407" i="3"/>
  <c r="AN403" i="3"/>
  <c r="AN399" i="3"/>
  <c r="AN395" i="3"/>
  <c r="AN391" i="3"/>
  <c r="AN387" i="3"/>
  <c r="AN383" i="3"/>
  <c r="AN379" i="3"/>
  <c r="AN375" i="3"/>
  <c r="AN371" i="3"/>
  <c r="AN367" i="3"/>
  <c r="AN363" i="3"/>
  <c r="AN359" i="3"/>
  <c r="AN355" i="3"/>
  <c r="AN351" i="3"/>
  <c r="AN347" i="3"/>
  <c r="AN343" i="3"/>
  <c r="AN339" i="3"/>
  <c r="AN335" i="3"/>
  <c r="AN331" i="3"/>
  <c r="AN327" i="3"/>
  <c r="AN323" i="3"/>
  <c r="AN319" i="3"/>
  <c r="AP524" i="3"/>
  <c r="AP520" i="3"/>
  <c r="AP516" i="3"/>
  <c r="AP512" i="3"/>
  <c r="AP508" i="3"/>
  <c r="AP504" i="3"/>
  <c r="AP500" i="3"/>
  <c r="AP496" i="3"/>
  <c r="AP492" i="3"/>
  <c r="AP488" i="3"/>
  <c r="AP484" i="3"/>
  <c r="AL457" i="3"/>
  <c r="AL453" i="3"/>
  <c r="AL449" i="3"/>
  <c r="AL445" i="3"/>
  <c r="AL441" i="3"/>
  <c r="AL437" i="3"/>
  <c r="AL433" i="3"/>
  <c r="AL429" i="3"/>
  <c r="AL425" i="3"/>
  <c r="AL421" i="3"/>
  <c r="AL393" i="3"/>
  <c r="AL389" i="3"/>
  <c r="AL385" i="3"/>
  <c r="AL381" i="3"/>
  <c r="AL377" i="3"/>
  <c r="AL373" i="3"/>
  <c r="AL369" i="3"/>
  <c r="AL365" i="3"/>
  <c r="AL361" i="3"/>
  <c r="AL357" i="3"/>
  <c r="AL353" i="3"/>
  <c r="AL349" i="3"/>
  <c r="AL345" i="3"/>
  <c r="AL341" i="3"/>
  <c r="AL337" i="3"/>
  <c r="AL333" i="3"/>
  <c r="AL329" i="3"/>
  <c r="AL325" i="3"/>
  <c r="AL321" i="3"/>
  <c r="AN526" i="3"/>
  <c r="AN522" i="3"/>
  <c r="AN518" i="3"/>
  <c r="AN514" i="3"/>
  <c r="AN510" i="3"/>
  <c r="AN506" i="3"/>
  <c r="AN502" i="3"/>
  <c r="AN498" i="3"/>
  <c r="AN494" i="3"/>
  <c r="AN490" i="3"/>
  <c r="AN486" i="3"/>
  <c r="AN482" i="3"/>
  <c r="AN394" i="3"/>
  <c r="AN390" i="3"/>
  <c r="AN386" i="3"/>
  <c r="AN382" i="3"/>
  <c r="AN378" i="3"/>
  <c r="AN374" i="3"/>
  <c r="AN370" i="3"/>
  <c r="AN366" i="3"/>
  <c r="AN362" i="3"/>
  <c r="AN358" i="3"/>
  <c r="AN354" i="3"/>
  <c r="AN350" i="3"/>
  <c r="AN346" i="3"/>
  <c r="AN342" i="3"/>
  <c r="AN338" i="3"/>
  <c r="AN334" i="3"/>
  <c r="AN330" i="3"/>
  <c r="AN326" i="3"/>
  <c r="AN322" i="3"/>
  <c r="AP523" i="3"/>
  <c r="AP519" i="3"/>
  <c r="AL496" i="3"/>
  <c r="AL492" i="3"/>
  <c r="AL488" i="3"/>
  <c r="AL484" i="3"/>
  <c r="AL480" i="3"/>
  <c r="AL476" i="3"/>
  <c r="AL472" i="3"/>
  <c r="AL468" i="3"/>
  <c r="AL464" i="3"/>
  <c r="AL460" i="3"/>
  <c r="AL456" i="3"/>
  <c r="AL452" i="3"/>
  <c r="AL448" i="3"/>
  <c r="AL444" i="3"/>
  <c r="AL440" i="3"/>
  <c r="AL436" i="3"/>
  <c r="AL432" i="3"/>
  <c r="AL428" i="3"/>
  <c r="AL424" i="3"/>
  <c r="AL420" i="3"/>
  <c r="AL416" i="3"/>
  <c r="AL412" i="3"/>
  <c r="AL408" i="3"/>
  <c r="AL404" i="3"/>
  <c r="AL392" i="3"/>
  <c r="AL388" i="3"/>
  <c r="AL384" i="3"/>
  <c r="AL380" i="3"/>
  <c r="AL376" i="3"/>
  <c r="AL372" i="3"/>
  <c r="AL368" i="3"/>
  <c r="AL364" i="3"/>
  <c r="AL360" i="3"/>
  <c r="AL356" i="3"/>
  <c r="AL352" i="3"/>
  <c r="AL348" i="3"/>
  <c r="AL344" i="3"/>
  <c r="AL340" i="3"/>
  <c r="AL336" i="3"/>
  <c r="AL332" i="3"/>
  <c r="AL328" i="3"/>
  <c r="AL324" i="3"/>
  <c r="AL320" i="3"/>
  <c r="AN525" i="3"/>
  <c r="AN521" i="3"/>
  <c r="AN517" i="3"/>
  <c r="AN513" i="3"/>
  <c r="AN509" i="3"/>
  <c r="AN505" i="3"/>
  <c r="AN501" i="3"/>
  <c r="AN497" i="3"/>
  <c r="AN493" i="3"/>
  <c r="AN489" i="3"/>
  <c r="AN485" i="3"/>
  <c r="AN481" i="3"/>
  <c r="AN477" i="3"/>
  <c r="AN473" i="3"/>
  <c r="AN469" i="3"/>
  <c r="AN465" i="3"/>
  <c r="AN461" i="3"/>
  <c r="AN457" i="3"/>
  <c r="AN453" i="3"/>
  <c r="AN361" i="3"/>
  <c r="AN357" i="3"/>
  <c r="AN353" i="3"/>
  <c r="AN349" i="3"/>
  <c r="AN345" i="3"/>
  <c r="AN341" i="3"/>
  <c r="AN337" i="3"/>
  <c r="AN333" i="3"/>
  <c r="AN329" i="3"/>
  <c r="AN325" i="3"/>
  <c r="AN321" i="3"/>
  <c r="AP526" i="3"/>
  <c r="AP522" i="3"/>
  <c r="AP518" i="3"/>
  <c r="AP514" i="3"/>
  <c r="AP510" i="3"/>
  <c r="AP506" i="3"/>
  <c r="AP502" i="3"/>
  <c r="AP498" i="3"/>
  <c r="AP494" i="3"/>
  <c r="AP490" i="3"/>
  <c r="AP486" i="3"/>
  <c r="AP482" i="3"/>
  <c r="AL491" i="3"/>
  <c r="AL487" i="3"/>
  <c r="AL483" i="3"/>
  <c r="AL479" i="3"/>
  <c r="AL475" i="3"/>
  <c r="AL471" i="3"/>
  <c r="AL467" i="3"/>
  <c r="AL463" i="3"/>
  <c r="AL459" i="3"/>
  <c r="AL455" i="3"/>
  <c r="AL451" i="3"/>
  <c r="AL447" i="3"/>
  <c r="AL443" i="3"/>
  <c r="AL439" i="3"/>
  <c r="AL435" i="3"/>
  <c r="AL431" i="3"/>
  <c r="AL427" i="3"/>
  <c r="AL423" i="3"/>
  <c r="AL419" i="3"/>
  <c r="AL415" i="3"/>
  <c r="AL411" i="3"/>
  <c r="AL407" i="3"/>
  <c r="AL403" i="3"/>
  <c r="AL399" i="3"/>
  <c r="AL395" i="3"/>
  <c r="AL391" i="3"/>
  <c r="AL387" i="3"/>
  <c r="AL383" i="3"/>
  <c r="AL379" i="3"/>
  <c r="AL375" i="3"/>
  <c r="AL371" i="3"/>
  <c r="AL367" i="3"/>
  <c r="AL363" i="3"/>
  <c r="AL359" i="3"/>
  <c r="AL355" i="3"/>
  <c r="AL351" i="3"/>
  <c r="AL347" i="3"/>
  <c r="AL319" i="3"/>
  <c r="AN524" i="3"/>
  <c r="AN520" i="3"/>
  <c r="AN516" i="3"/>
  <c r="AN512" i="3"/>
  <c r="AN508" i="3"/>
  <c r="AN504" i="3"/>
  <c r="AN500" i="3"/>
  <c r="AN496" i="3"/>
  <c r="AN492" i="3"/>
  <c r="AN488" i="3"/>
  <c r="AN484" i="3"/>
  <c r="AN480" i="3"/>
  <c r="AN476" i="3"/>
  <c r="AN472" i="3"/>
  <c r="AN468" i="3"/>
  <c r="AN464" i="3"/>
  <c r="AN460" i="3"/>
  <c r="AN456" i="3"/>
  <c r="AN452" i="3"/>
  <c r="AN448" i="3"/>
  <c r="AN444" i="3"/>
  <c r="AN440" i="3"/>
  <c r="AN436" i="3"/>
  <c r="AN432" i="3"/>
  <c r="AN428" i="3"/>
  <c r="AN424" i="3"/>
  <c r="AN420" i="3"/>
  <c r="AN416" i="3"/>
  <c r="AN412" i="3"/>
  <c r="AN408" i="3"/>
  <c r="AN404" i="3"/>
  <c r="AN400" i="3"/>
  <c r="AN396" i="3"/>
  <c r="AP525" i="3"/>
  <c r="AP521" i="3"/>
  <c r="AP517" i="3"/>
  <c r="AP513" i="3"/>
  <c r="AP509" i="3"/>
  <c r="AP505" i="3"/>
  <c r="AP501" i="3"/>
  <c r="AP497" i="3"/>
  <c r="AP480" i="3"/>
  <c r="AP476" i="3"/>
  <c r="AP472" i="3"/>
  <c r="AP468" i="3"/>
  <c r="AP464" i="3"/>
  <c r="AP460" i="3"/>
  <c r="AP456" i="3"/>
  <c r="AP452" i="3"/>
  <c r="AP448" i="3"/>
  <c r="AP444" i="3"/>
  <c r="AP440" i="3"/>
  <c r="AP436" i="3"/>
  <c r="AP432" i="3"/>
  <c r="AP428" i="3"/>
  <c r="AP424" i="3"/>
  <c r="AP420" i="3"/>
  <c r="AP416" i="3"/>
  <c r="AP412" i="3"/>
  <c r="AP408" i="3"/>
  <c r="AP404" i="3"/>
  <c r="AP396" i="3"/>
  <c r="AP344" i="3"/>
  <c r="AP340" i="3"/>
  <c r="AP336" i="3"/>
  <c r="AP332" i="3"/>
  <c r="AP328" i="3"/>
  <c r="AP324" i="3"/>
  <c r="AP320" i="3"/>
  <c r="AH525" i="3"/>
  <c r="AH521" i="3"/>
  <c r="AH517" i="3"/>
  <c r="AH513" i="3"/>
  <c r="AH509" i="3"/>
  <c r="AH505" i="3"/>
  <c r="AH501" i="3"/>
  <c r="AH497" i="3"/>
  <c r="AH493" i="3"/>
  <c r="AH489" i="3"/>
  <c r="AH485" i="3"/>
  <c r="AH481" i="3"/>
  <c r="AH477" i="3"/>
  <c r="AH473" i="3"/>
  <c r="AH469" i="3"/>
  <c r="AH465" i="3"/>
  <c r="AH461" i="3"/>
  <c r="AH457" i="3"/>
  <c r="AH453" i="3"/>
  <c r="AH449" i="3"/>
  <c r="AH445" i="3"/>
  <c r="AH441" i="3"/>
  <c r="AH437" i="3"/>
  <c r="AH433" i="3"/>
  <c r="AH429" i="3"/>
  <c r="AH425" i="3"/>
  <c r="AH421" i="3"/>
  <c r="AH417" i="3"/>
  <c r="AH413" i="3"/>
  <c r="AH409" i="3"/>
  <c r="AH405" i="3"/>
  <c r="AH401" i="3"/>
  <c r="AH397" i="3"/>
  <c r="AH393" i="3"/>
  <c r="AH389" i="3"/>
  <c r="AH385" i="3"/>
  <c r="AH381" i="3"/>
  <c r="AH377" i="3"/>
  <c r="AH373" i="3"/>
  <c r="AH369" i="3"/>
  <c r="AH365" i="3"/>
  <c r="AH361" i="3"/>
  <c r="AH357" i="3"/>
  <c r="AH353" i="3"/>
  <c r="AH349" i="3"/>
  <c r="AH345" i="3"/>
  <c r="AH341" i="3"/>
  <c r="AH337" i="3"/>
  <c r="AH333" i="3"/>
  <c r="AH329" i="3"/>
  <c r="AH325" i="3"/>
  <c r="AH321" i="3"/>
  <c r="AP515" i="3"/>
  <c r="AP511" i="3"/>
  <c r="AP507" i="3"/>
  <c r="AP503" i="3"/>
  <c r="AP499" i="3"/>
  <c r="AP495" i="3"/>
  <c r="AP491" i="3"/>
  <c r="AP487" i="3"/>
  <c r="AP483" i="3"/>
  <c r="AP419" i="3"/>
  <c r="AP415" i="3"/>
  <c r="AP411" i="3"/>
  <c r="AP407" i="3"/>
  <c r="AP395" i="3"/>
  <c r="AP391" i="3"/>
  <c r="AP387" i="3"/>
  <c r="AP383" i="3"/>
  <c r="AP379" i="3"/>
  <c r="AP375" i="3"/>
  <c r="AP371" i="3"/>
  <c r="AP367" i="3"/>
  <c r="AP363" i="3"/>
  <c r="AP359" i="3"/>
  <c r="AP355" i="3"/>
  <c r="AP351" i="3"/>
  <c r="AP347" i="3"/>
  <c r="AP343" i="3"/>
  <c r="AP339" i="3"/>
  <c r="AP335" i="3"/>
  <c r="AP331" i="3"/>
  <c r="AP327" i="3"/>
  <c r="AP323" i="3"/>
  <c r="AP319" i="3"/>
  <c r="AH524" i="3"/>
  <c r="AH520" i="3"/>
  <c r="AH516" i="3"/>
  <c r="AH512" i="3"/>
  <c r="AH508" i="3"/>
  <c r="AH504" i="3"/>
  <c r="AH500" i="3"/>
  <c r="AH496" i="3"/>
  <c r="AH492" i="3"/>
  <c r="AH488" i="3"/>
  <c r="AH484" i="3"/>
  <c r="AH480" i="3"/>
  <c r="AH476" i="3"/>
  <c r="AH472" i="3"/>
  <c r="AH468" i="3"/>
  <c r="AH464" i="3"/>
  <c r="AH460" i="3"/>
  <c r="AH456" i="3"/>
  <c r="AH452" i="3"/>
  <c r="AH448" i="3"/>
  <c r="AH444" i="3"/>
  <c r="AH440" i="3"/>
  <c r="AH436" i="3"/>
  <c r="AH432" i="3"/>
  <c r="AH428" i="3"/>
  <c r="AH424" i="3"/>
  <c r="AH420" i="3"/>
  <c r="AH416" i="3"/>
  <c r="AH412" i="3"/>
  <c r="AH408" i="3"/>
  <c r="AH404" i="3"/>
  <c r="AH400" i="3"/>
  <c r="AH396" i="3"/>
  <c r="AH392" i="3"/>
  <c r="AH388" i="3"/>
  <c r="AH384" i="3"/>
  <c r="AH380" i="3"/>
  <c r="AH376" i="3"/>
  <c r="AH372" i="3"/>
  <c r="AH368" i="3"/>
  <c r="AH364" i="3"/>
  <c r="AH360" i="3"/>
  <c r="AH356" i="3"/>
  <c r="AH352" i="3"/>
  <c r="AH348" i="3"/>
  <c r="AH344" i="3"/>
  <c r="AH340" i="3"/>
  <c r="AH336" i="3"/>
  <c r="AH332" i="3"/>
  <c r="AH328" i="3"/>
  <c r="AH324" i="3"/>
  <c r="AH320" i="3"/>
  <c r="AP406" i="3"/>
  <c r="AP394" i="3"/>
  <c r="AP390" i="3"/>
  <c r="AP386" i="3"/>
  <c r="AP382" i="3"/>
  <c r="AP378" i="3"/>
  <c r="AP374" i="3"/>
  <c r="AP362" i="3"/>
  <c r="AP358" i="3"/>
  <c r="AP350" i="3"/>
  <c r="AP346" i="3"/>
  <c r="AP342" i="3"/>
  <c r="AP338" i="3"/>
  <c r="AP334" i="3"/>
  <c r="AP330" i="3"/>
  <c r="AP326" i="3"/>
  <c r="AP322" i="3"/>
  <c r="AH523" i="3"/>
  <c r="AH519" i="3"/>
  <c r="AH515" i="3"/>
  <c r="AH511" i="3"/>
  <c r="AH507" i="3"/>
  <c r="AH503" i="3"/>
  <c r="AH499" i="3"/>
  <c r="AH495" i="3"/>
  <c r="AH491" i="3"/>
  <c r="AH487" i="3"/>
  <c r="AH483" i="3"/>
  <c r="AH479" i="3"/>
  <c r="AH475" i="3"/>
  <c r="AH471" i="3"/>
  <c r="AH467" i="3"/>
  <c r="AH463" i="3"/>
  <c r="AH459" i="3"/>
  <c r="AH455" i="3"/>
  <c r="AH451" i="3"/>
  <c r="AH447" i="3"/>
  <c r="AH443" i="3"/>
  <c r="AH439" i="3"/>
  <c r="AH435" i="3"/>
  <c r="AH431" i="3"/>
  <c r="AH427" i="3"/>
  <c r="AH423" i="3"/>
  <c r="AH419" i="3"/>
  <c r="AH415" i="3"/>
  <c r="AH411" i="3"/>
  <c r="AH407" i="3"/>
  <c r="AH403" i="3"/>
  <c r="AH399" i="3"/>
  <c r="AH395" i="3"/>
  <c r="AH391" i="3"/>
  <c r="AH387" i="3"/>
  <c r="AH383" i="3"/>
  <c r="AH379" i="3"/>
  <c r="AH375" i="3"/>
  <c r="AH371" i="3"/>
  <c r="AH367" i="3"/>
  <c r="AH363" i="3"/>
  <c r="AH359" i="3"/>
  <c r="AH355" i="3"/>
  <c r="AH351" i="3"/>
  <c r="AH347" i="3"/>
  <c r="AH343" i="3"/>
  <c r="AH339" i="3"/>
  <c r="AH335" i="3"/>
  <c r="AH331" i="3"/>
  <c r="AH327" i="3"/>
  <c r="AH323" i="3"/>
  <c r="AH319" i="3"/>
  <c r="AP493" i="3"/>
  <c r="AP489" i="3"/>
  <c r="AP485" i="3"/>
  <c r="AP481" i="3"/>
  <c r="AP477" i="3"/>
  <c r="AP473" i="3"/>
  <c r="AP469" i="3"/>
  <c r="AP465" i="3"/>
  <c r="AP461" i="3"/>
  <c r="AP457" i="3"/>
  <c r="AP453" i="3"/>
  <c r="AP449" i="3"/>
  <c r="AP445" i="3"/>
  <c r="AP441" i="3"/>
  <c r="AP437" i="3"/>
  <c r="AP433" i="3"/>
  <c r="AP429" i="3"/>
  <c r="AP425" i="3"/>
  <c r="AP421" i="3"/>
  <c r="AP417" i="3"/>
  <c r="AP413" i="3"/>
  <c r="AP409" i="3"/>
  <c r="AP405" i="3"/>
  <c r="AP401" i="3"/>
  <c r="AP397" i="3"/>
  <c r="AP337" i="3"/>
  <c r="AP333" i="3"/>
  <c r="AP329" i="3"/>
  <c r="AP325" i="3"/>
  <c r="AP321" i="3"/>
  <c r="AH526" i="3"/>
  <c r="AH522" i="3"/>
  <c r="AH518" i="3"/>
  <c r="AH514" i="3"/>
  <c r="AH510" i="3"/>
  <c r="AH506" i="3"/>
  <c r="AH502" i="3"/>
  <c r="AH498" i="3"/>
  <c r="AH494" i="3"/>
  <c r="AH490" i="3"/>
  <c r="AH486" i="3"/>
  <c r="AH482" i="3"/>
  <c r="AH478" i="3"/>
  <c r="AH474" i="3"/>
  <c r="AH470" i="3"/>
  <c r="AH466" i="3"/>
  <c r="AH462" i="3"/>
  <c r="AH458" i="3"/>
  <c r="AH454" i="3"/>
  <c r="AH450" i="3"/>
  <c r="AH446" i="3"/>
  <c r="AH442" i="3"/>
  <c r="AH438" i="3"/>
  <c r="AH434" i="3"/>
  <c r="AH430" i="3"/>
  <c r="AH426" i="3"/>
  <c r="AH422" i="3"/>
  <c r="AH418" i="3"/>
  <c r="AH414" i="3"/>
  <c r="AH410" i="3"/>
  <c r="AH406" i="3"/>
  <c r="AH402" i="3"/>
  <c r="AH398" i="3"/>
  <c r="AH394" i="3"/>
  <c r="AH390" i="3"/>
  <c r="AH386" i="3"/>
  <c r="AH382" i="3"/>
  <c r="AH378" i="3"/>
  <c r="AH374" i="3"/>
  <c r="AH370" i="3"/>
  <c r="AH366" i="3"/>
  <c r="AH362" i="3"/>
  <c r="AH358" i="3"/>
  <c r="AH354" i="3"/>
  <c r="AH350" i="3"/>
  <c r="AH346" i="3"/>
  <c r="AH342" i="3"/>
  <c r="AH338" i="3"/>
  <c r="AH334" i="3"/>
  <c r="AH330" i="3"/>
  <c r="AH326" i="3"/>
  <c r="AH322" i="3"/>
  <c r="AJ480" i="3"/>
  <c r="AJ476" i="3"/>
  <c r="AJ472" i="3"/>
  <c r="AJ468" i="3"/>
  <c r="AJ464" i="3"/>
  <c r="AJ460" i="3"/>
  <c r="AJ456" i="3"/>
  <c r="AJ452" i="3"/>
  <c r="AJ448" i="3"/>
  <c r="AJ444" i="3"/>
  <c r="AJ440" i="3"/>
  <c r="AJ436" i="3"/>
  <c r="AJ432" i="3"/>
  <c r="AJ428" i="3"/>
  <c r="AJ479" i="3"/>
  <c r="AJ475" i="3"/>
  <c r="AJ471" i="3"/>
  <c r="AJ467" i="3"/>
  <c r="AJ463" i="3"/>
  <c r="AJ459" i="3"/>
  <c r="AL400" i="3"/>
  <c r="AL396" i="3"/>
  <c r="AN449" i="3"/>
  <c r="AN445" i="3"/>
  <c r="AN441" i="3"/>
  <c r="AN437" i="3"/>
  <c r="AN433" i="3"/>
  <c r="AN429" i="3"/>
  <c r="AN425" i="3"/>
  <c r="AN421" i="3"/>
  <c r="AN417" i="3"/>
  <c r="AN413" i="3"/>
  <c r="AN409" i="3"/>
  <c r="AN405" i="3"/>
  <c r="AN401" i="3"/>
  <c r="AN397" i="3"/>
  <c r="AP478" i="3"/>
  <c r="AP474" i="3"/>
  <c r="AP470" i="3"/>
  <c r="AP466" i="3"/>
  <c r="AP462" i="3"/>
  <c r="AP458" i="3"/>
  <c r="AP454" i="3"/>
  <c r="AP450" i="3"/>
  <c r="AP446" i="3"/>
  <c r="AP442" i="3"/>
  <c r="AP438" i="3"/>
  <c r="AP434" i="3"/>
  <c r="AP430" i="3"/>
  <c r="AP426" i="3"/>
  <c r="AP422" i="3"/>
  <c r="AP418" i="3"/>
  <c r="AP414" i="3"/>
  <c r="AP410" i="3"/>
  <c r="AP402" i="3"/>
  <c r="AP398" i="3"/>
  <c r="AN439" i="3"/>
  <c r="AN431" i="3"/>
  <c r="AN427" i="3"/>
  <c r="AP400" i="3"/>
  <c r="AL417" i="3"/>
  <c r="AL413" i="3"/>
  <c r="AL409" i="3"/>
  <c r="AL405" i="3"/>
  <c r="AL401" i="3"/>
  <c r="AL397" i="3"/>
  <c r="AN478" i="3"/>
  <c r="AN474" i="3"/>
  <c r="AN470" i="3"/>
  <c r="AN466" i="3"/>
  <c r="AN462" i="3"/>
  <c r="AN458" i="3"/>
  <c r="AN454" i="3"/>
  <c r="AN450" i="3"/>
  <c r="AN446" i="3"/>
  <c r="AN442" i="3"/>
  <c r="AN438" i="3"/>
  <c r="AN434" i="3"/>
  <c r="AN430" i="3"/>
  <c r="AN426" i="3"/>
  <c r="AN422" i="3"/>
  <c r="AN418" i="3"/>
  <c r="AN414" i="3"/>
  <c r="AN410" i="3"/>
  <c r="AN406" i="3"/>
  <c r="AN402" i="3"/>
  <c r="AN398" i="3"/>
  <c r="AP479" i="3"/>
  <c r="AP475" i="3"/>
  <c r="AP471" i="3"/>
  <c r="AP467" i="3"/>
  <c r="AP463" i="3"/>
  <c r="AP459" i="3"/>
  <c r="AP455" i="3"/>
  <c r="AP451" i="3"/>
  <c r="AP447" i="3"/>
  <c r="AP443" i="3"/>
  <c r="AP439" i="3"/>
  <c r="AP435" i="3"/>
  <c r="AP431" i="3"/>
  <c r="AP427" i="3"/>
  <c r="AP423" i="3"/>
  <c r="AP403" i="3"/>
  <c r="AP399" i="3"/>
  <c r="AL343" i="3"/>
  <c r="AL339" i="3"/>
  <c r="AL335" i="3"/>
  <c r="AL331" i="3"/>
  <c r="AL327" i="3"/>
  <c r="AL323" i="3"/>
  <c r="AN392" i="3"/>
  <c r="AN388" i="3"/>
  <c r="AN384" i="3"/>
  <c r="AN380" i="3"/>
  <c r="AN376" i="3"/>
  <c r="AN372" i="3"/>
  <c r="AN368" i="3"/>
  <c r="AN364" i="3"/>
  <c r="AN360" i="3"/>
  <c r="AN356" i="3"/>
  <c r="AN352" i="3"/>
  <c r="AN348" i="3"/>
  <c r="AN344" i="3"/>
  <c r="AN340" i="3"/>
  <c r="AN336" i="3"/>
  <c r="AN332" i="3"/>
  <c r="AN328" i="3"/>
  <c r="AN324" i="3"/>
  <c r="AN320" i="3"/>
  <c r="AP393" i="3"/>
  <c r="AP389" i="3"/>
  <c r="AP385" i="3"/>
  <c r="AP381" i="3"/>
  <c r="AP377" i="3"/>
  <c r="AP373" i="3"/>
  <c r="AP369" i="3"/>
  <c r="AP365" i="3"/>
  <c r="AP361" i="3"/>
  <c r="AP357" i="3"/>
  <c r="AP353" i="3"/>
  <c r="AP349" i="3"/>
  <c r="AP345" i="3"/>
  <c r="AP341" i="3"/>
  <c r="AJ353" i="3"/>
  <c r="AJ349" i="3"/>
  <c r="AJ345" i="3"/>
  <c r="AJ341" i="3"/>
  <c r="AP392" i="3"/>
  <c r="AP388" i="3"/>
  <c r="AP384" i="3"/>
  <c r="AP380" i="3"/>
  <c r="AP376" i="3"/>
  <c r="AP372" i="3"/>
  <c r="AP368" i="3"/>
  <c r="AP364" i="3"/>
  <c r="AP360" i="3"/>
  <c r="AP356" i="3"/>
  <c r="AP352" i="3"/>
  <c r="AP348" i="3"/>
  <c r="AN393" i="3"/>
  <c r="AN389" i="3"/>
  <c r="AN385" i="3"/>
  <c r="AN381" i="3"/>
  <c r="AN377" i="3"/>
  <c r="AN373" i="3"/>
  <c r="AN369" i="3"/>
  <c r="AN365" i="3"/>
  <c r="AP370" i="3"/>
  <c r="AP366" i="3"/>
  <c r="AP354" i="3"/>
  <c r="AJ289" i="3"/>
  <c r="AJ313" i="3"/>
  <c r="AJ309" i="3"/>
  <c r="AJ285" i="3"/>
  <c r="AJ281" i="3"/>
  <c r="AJ277" i="3"/>
  <c r="AJ305" i="3"/>
  <c r="AJ273" i="3"/>
  <c r="AJ269" i="3"/>
  <c r="AJ265" i="3"/>
  <c r="AJ261" i="3"/>
  <c r="AJ257" i="3"/>
  <c r="AJ253" i="3"/>
  <c r="AJ249" i="3"/>
  <c r="AJ245" i="3"/>
  <c r="AJ241" i="3"/>
  <c r="AJ237" i="3"/>
  <c r="AJ233" i="3"/>
  <c r="AJ229" i="3"/>
  <c r="AJ225" i="3"/>
  <c r="AJ217" i="3"/>
  <c r="AJ213" i="3"/>
  <c r="AJ209" i="3"/>
  <c r="AJ205" i="3"/>
  <c r="AJ201" i="3"/>
  <c r="AJ197" i="3"/>
  <c r="AJ193" i="3"/>
  <c r="AJ189" i="3"/>
  <c r="AJ185" i="3"/>
  <c r="AJ181" i="3"/>
  <c r="AL318" i="3"/>
  <c r="AL314" i="3"/>
  <c r="AL310" i="3"/>
  <c r="AL306" i="3"/>
  <c r="AL302" i="3"/>
  <c r="AL298" i="3"/>
  <c r="AL294" i="3"/>
  <c r="AL290" i="3"/>
  <c r="AL286" i="3"/>
  <c r="AL282" i="3"/>
  <c r="AL278" i="3"/>
  <c r="AL274" i="3"/>
  <c r="AL270" i="3"/>
  <c r="AL266" i="3"/>
  <c r="AL262" i="3"/>
  <c r="AL258" i="3"/>
  <c r="AL254" i="3"/>
  <c r="AL250" i="3"/>
  <c r="AL246" i="3"/>
  <c r="AL242" i="3"/>
  <c r="AL238" i="3"/>
  <c r="AL234" i="3"/>
  <c r="AL230" i="3"/>
  <c r="AL226" i="3"/>
  <c r="AL222" i="3"/>
  <c r="AL202" i="3"/>
  <c r="AL194" i="3"/>
  <c r="AL190" i="3"/>
  <c r="AL186" i="3"/>
  <c r="AL182" i="3"/>
  <c r="AN315" i="3"/>
  <c r="AN311" i="3"/>
  <c r="AN307" i="3"/>
  <c r="AN303" i="3"/>
  <c r="AN299" i="3"/>
  <c r="AN295" i="3"/>
  <c r="AN291" i="3"/>
  <c r="AN287" i="3"/>
  <c r="AN283" i="3"/>
  <c r="AN279" i="3"/>
  <c r="AN275" i="3"/>
  <c r="AN271" i="3"/>
  <c r="AN267" i="3"/>
  <c r="AN263" i="3"/>
  <c r="AN259" i="3"/>
  <c r="AN255" i="3"/>
  <c r="AN251" i="3"/>
  <c r="AN247" i="3"/>
  <c r="AN243" i="3"/>
  <c r="AJ180" i="3"/>
  <c r="AJ291" i="3"/>
  <c r="AJ287" i="3"/>
  <c r="AJ283" i="3"/>
  <c r="AJ275" i="3"/>
  <c r="AJ271" i="3"/>
  <c r="AJ267" i="3"/>
  <c r="AJ263" i="3"/>
  <c r="AJ259" i="3"/>
  <c r="AJ255" i="3"/>
  <c r="AJ251" i="3"/>
  <c r="AJ247" i="3"/>
  <c r="AJ243" i="3"/>
  <c r="AJ239" i="3"/>
  <c r="AJ235" i="3"/>
  <c r="AJ231" i="3"/>
  <c r="AJ227" i="3"/>
  <c r="AJ223" i="3"/>
  <c r="AJ219" i="3"/>
  <c r="AJ215" i="3"/>
  <c r="AJ211" i="3"/>
  <c r="AJ207" i="3"/>
  <c r="AJ203" i="3"/>
  <c r="AJ199" i="3"/>
  <c r="AJ195" i="3"/>
  <c r="AJ191" i="3"/>
  <c r="AJ187" i="3"/>
  <c r="AJ183" i="3"/>
  <c r="AL316" i="3"/>
  <c r="AL312" i="3"/>
  <c r="AL308" i="3"/>
  <c r="AL304" i="3"/>
  <c r="AL300" i="3"/>
  <c r="AL296" i="3"/>
  <c r="AL292" i="3"/>
  <c r="AL288" i="3"/>
  <c r="AL284" i="3"/>
  <c r="AL280" i="3"/>
  <c r="AL276" i="3"/>
  <c r="AL272" i="3"/>
  <c r="AL268" i="3"/>
  <c r="AL264" i="3"/>
  <c r="AL260" i="3"/>
  <c r="AL256" i="3"/>
  <c r="AL252" i="3"/>
  <c r="AL248" i="3"/>
  <c r="AL244" i="3"/>
  <c r="AL240" i="3"/>
  <c r="AL236" i="3"/>
  <c r="AL232" i="3"/>
  <c r="AL228" i="3"/>
  <c r="AL224" i="3"/>
  <c r="AL220" i="3"/>
  <c r="AL216" i="3"/>
  <c r="AL212" i="3"/>
  <c r="AL208" i="3"/>
  <c r="AL204" i="3"/>
  <c r="AL200" i="3"/>
  <c r="AL196" i="3"/>
  <c r="AL192" i="3"/>
  <c r="AL188" i="3"/>
  <c r="AL184" i="3"/>
  <c r="AL180" i="3"/>
  <c r="AN317" i="3"/>
  <c r="AN313" i="3"/>
  <c r="AN309" i="3"/>
  <c r="AN305" i="3"/>
  <c r="AN301" i="3"/>
  <c r="AN297" i="3"/>
  <c r="AN239" i="3"/>
  <c r="AN235" i="3"/>
  <c r="AN231" i="3"/>
  <c r="AN227" i="3"/>
  <c r="AN223" i="3"/>
  <c r="AN219" i="3"/>
  <c r="AN215" i="3"/>
  <c r="AN211" i="3"/>
  <c r="AN207" i="3"/>
  <c r="AN203" i="3"/>
  <c r="AN199" i="3"/>
  <c r="AN195" i="3"/>
  <c r="AN191" i="3"/>
  <c r="AN187" i="3"/>
  <c r="AN183" i="3"/>
  <c r="AP316" i="3"/>
  <c r="AP312" i="3"/>
  <c r="AP308" i="3"/>
  <c r="AP304" i="3"/>
  <c r="AP300" i="3"/>
  <c r="AP296" i="3"/>
  <c r="AP292" i="3"/>
  <c r="AP288" i="3"/>
  <c r="AP284" i="3"/>
  <c r="AP280" i="3"/>
  <c r="AP276" i="3"/>
  <c r="AP272" i="3"/>
  <c r="AP268" i="3"/>
  <c r="AP264" i="3"/>
  <c r="AP260" i="3"/>
  <c r="AP256" i="3"/>
  <c r="AP252" i="3"/>
  <c r="AP248" i="3"/>
  <c r="AP244" i="3"/>
  <c r="AP240" i="3"/>
  <c r="AP236" i="3"/>
  <c r="AP232" i="3"/>
  <c r="AP228" i="3"/>
  <c r="AP224" i="3"/>
  <c r="AP220" i="3"/>
  <c r="AP216" i="3"/>
  <c r="AP212" i="3"/>
  <c r="AP208" i="3"/>
  <c r="AP204" i="3"/>
  <c r="AP200" i="3"/>
  <c r="AP196" i="3"/>
  <c r="AP192" i="3"/>
  <c r="AP188" i="3"/>
  <c r="AP184" i="3"/>
  <c r="AP180" i="3"/>
  <c r="AH317" i="3"/>
  <c r="AH313" i="3"/>
  <c r="AH309" i="3"/>
  <c r="AH305" i="3"/>
  <c r="AH301" i="3"/>
  <c r="AH297" i="3"/>
  <c r="AH293" i="3"/>
  <c r="AH289" i="3"/>
  <c r="AH285" i="3"/>
  <c r="AH281" i="3"/>
  <c r="AH277" i="3"/>
  <c r="AH273" i="3"/>
  <c r="AH269" i="3"/>
  <c r="AH265" i="3"/>
  <c r="AH261" i="3"/>
  <c r="AH257" i="3"/>
  <c r="AH253" i="3"/>
  <c r="AH249" i="3"/>
  <c r="AH245" i="3"/>
  <c r="AH241" i="3"/>
  <c r="AH237" i="3"/>
  <c r="AH233" i="3"/>
  <c r="AH229" i="3"/>
  <c r="AH225" i="3"/>
  <c r="AH221" i="3"/>
  <c r="AH217" i="3"/>
  <c r="AH213" i="3"/>
  <c r="AH209" i="3"/>
  <c r="AH205" i="3"/>
  <c r="AH201" i="3"/>
  <c r="AH197" i="3"/>
  <c r="AH193" i="3"/>
  <c r="AH189" i="3"/>
  <c r="AH185" i="3"/>
  <c r="AH181" i="3"/>
  <c r="AH316" i="3"/>
  <c r="AH312" i="3"/>
  <c r="AH308" i="3"/>
  <c r="AH304" i="3"/>
  <c r="AH300" i="3"/>
  <c r="AH296" i="3"/>
  <c r="AH292" i="3"/>
  <c r="AH288" i="3"/>
  <c r="AH284" i="3"/>
  <c r="AH280" i="3"/>
  <c r="AH276" i="3"/>
  <c r="AH272" i="3"/>
  <c r="AH268" i="3"/>
  <c r="AH264" i="3"/>
  <c r="AH260" i="3"/>
  <c r="AH256" i="3"/>
  <c r="AH252" i="3"/>
  <c r="AH248" i="3"/>
  <c r="AH244" i="3"/>
  <c r="AH240" i="3"/>
  <c r="AH236" i="3"/>
  <c r="AH232" i="3"/>
  <c r="AH228" i="3"/>
  <c r="AH224" i="3"/>
  <c r="AH220" i="3"/>
  <c r="AH216" i="3"/>
  <c r="AH212" i="3"/>
  <c r="AH208" i="3"/>
  <c r="AH204" i="3"/>
  <c r="AH200" i="3"/>
  <c r="AH196" i="3"/>
  <c r="AH192" i="3"/>
  <c r="AH188" i="3"/>
  <c r="AH184" i="3"/>
  <c r="AH180" i="3"/>
  <c r="AN181" i="3"/>
  <c r="AH315" i="3"/>
  <c r="AH311" i="3"/>
  <c r="AH307" i="3"/>
  <c r="AH303" i="3"/>
  <c r="AH299" i="3"/>
  <c r="AH295" i="3"/>
  <c r="AH291" i="3"/>
  <c r="AH287" i="3"/>
  <c r="AH283" i="3"/>
  <c r="AH279" i="3"/>
  <c r="AH275" i="3"/>
  <c r="AH271" i="3"/>
  <c r="AH267" i="3"/>
  <c r="AH263" i="3"/>
  <c r="AH259" i="3"/>
  <c r="AH255" i="3"/>
  <c r="AH251" i="3"/>
  <c r="AH247" i="3"/>
  <c r="AH243" i="3"/>
  <c r="AH239" i="3"/>
  <c r="AH235" i="3"/>
  <c r="AH231" i="3"/>
  <c r="AH227" i="3"/>
  <c r="AH223" i="3"/>
  <c r="AH219" i="3"/>
  <c r="AH215" i="3"/>
  <c r="AH211" i="3"/>
  <c r="AH207" i="3"/>
  <c r="AH203" i="3"/>
  <c r="AH199" i="3"/>
  <c r="AH195" i="3"/>
  <c r="AH191" i="3"/>
  <c r="AH187" i="3"/>
  <c r="AH183" i="3"/>
  <c r="AN180" i="3"/>
  <c r="AH318" i="3"/>
  <c r="AH314" i="3"/>
  <c r="AH310" i="3"/>
  <c r="AH306" i="3"/>
  <c r="AH302" i="3"/>
  <c r="AH298" i="3"/>
  <c r="AH294" i="3"/>
  <c r="AH290" i="3"/>
  <c r="AH286" i="3"/>
  <c r="AH282" i="3"/>
  <c r="AH278" i="3"/>
  <c r="AH274" i="3"/>
  <c r="AH270" i="3"/>
  <c r="AH266" i="3"/>
  <c r="AH262" i="3"/>
  <c r="AH258" i="3"/>
  <c r="AH254" i="3"/>
  <c r="AH250" i="3"/>
  <c r="AH246" i="3"/>
  <c r="AH242" i="3"/>
  <c r="AH238" i="3"/>
  <c r="AH234" i="3"/>
  <c r="AH230" i="3"/>
  <c r="AH226" i="3"/>
  <c r="AH222" i="3"/>
  <c r="AH218" i="3"/>
  <c r="AH214" i="3"/>
  <c r="AH210" i="3"/>
  <c r="AH206" i="3"/>
  <c r="AH202" i="3"/>
  <c r="AH198" i="3"/>
  <c r="AH194" i="3"/>
  <c r="AH190" i="3"/>
  <c r="AH186" i="3"/>
  <c r="AH182" i="3"/>
  <c r="AJ315" i="3"/>
  <c r="AJ311" i="3"/>
  <c r="AJ317" i="3"/>
  <c r="AJ316" i="3"/>
  <c r="AJ312" i="3"/>
  <c r="AJ308" i="3"/>
  <c r="AJ304" i="3"/>
  <c r="AJ300" i="3"/>
  <c r="AJ296" i="3"/>
  <c r="AJ292" i="3"/>
  <c r="AJ288" i="3"/>
  <c r="AJ284" i="3"/>
  <c r="AJ280" i="3"/>
  <c r="AJ276" i="3"/>
  <c r="AJ272" i="3"/>
  <c r="AJ268" i="3"/>
  <c r="AJ264" i="3"/>
  <c r="AJ260" i="3"/>
  <c r="AJ256" i="3"/>
  <c r="AJ252" i="3"/>
  <c r="AJ248" i="3"/>
  <c r="AJ244" i="3"/>
  <c r="AJ240" i="3"/>
  <c r="AJ236" i="3"/>
  <c r="AJ232" i="3"/>
  <c r="AJ228" i="3"/>
  <c r="AJ224" i="3"/>
  <c r="AJ220" i="3"/>
  <c r="AJ216" i="3"/>
  <c r="AJ212" i="3"/>
  <c r="AJ208" i="3"/>
  <c r="AJ204" i="3"/>
  <c r="AJ200" i="3"/>
  <c r="AJ196" i="3"/>
  <c r="AJ192" i="3"/>
  <c r="AJ188" i="3"/>
  <c r="AJ184" i="3"/>
  <c r="AL317" i="3"/>
  <c r="AL313" i="3"/>
  <c r="AL309" i="3"/>
  <c r="AL305" i="3"/>
  <c r="AL301" i="3"/>
  <c r="AL297" i="3"/>
  <c r="AL293" i="3"/>
  <c r="AL289" i="3"/>
  <c r="AL285" i="3"/>
  <c r="AL281" i="3"/>
  <c r="AL277" i="3"/>
  <c r="AL273" i="3"/>
  <c r="AL269" i="3"/>
  <c r="AL265" i="3"/>
  <c r="AL261" i="3"/>
  <c r="AL257" i="3"/>
  <c r="AL253" i="3"/>
  <c r="AL249" i="3"/>
  <c r="AL245" i="3"/>
  <c r="AL241" i="3"/>
  <c r="AL237" i="3"/>
  <c r="AL233" i="3"/>
  <c r="AL229" i="3"/>
  <c r="AL225" i="3"/>
  <c r="AL221" i="3"/>
  <c r="AL217" i="3"/>
  <c r="AL213" i="3"/>
  <c r="AL209" i="3"/>
  <c r="AL205" i="3"/>
  <c r="AL201" i="3"/>
  <c r="AL197" i="3"/>
  <c r="AL193" i="3"/>
  <c r="AL189" i="3"/>
  <c r="AL185" i="3"/>
  <c r="AL181" i="3"/>
  <c r="AN318" i="3"/>
  <c r="AN314" i="3"/>
  <c r="AN310" i="3"/>
  <c r="AJ307" i="3"/>
  <c r="AJ303" i="3"/>
  <c r="AJ299" i="3"/>
  <c r="AJ295" i="3"/>
  <c r="AJ279" i="3"/>
  <c r="AJ318" i="3"/>
  <c r="AJ314" i="3"/>
  <c r="AJ310" i="3"/>
  <c r="AJ306" i="3"/>
  <c r="AJ302" i="3"/>
  <c r="AJ298" i="3"/>
  <c r="AJ294" i="3"/>
  <c r="AJ290" i="3"/>
  <c r="AJ286" i="3"/>
  <c r="AJ282" i="3"/>
  <c r="AJ278" i="3"/>
  <c r="AJ274" i="3"/>
  <c r="AJ270" i="3"/>
  <c r="AJ266" i="3"/>
  <c r="AJ262" i="3"/>
  <c r="AJ258" i="3"/>
  <c r="AJ254" i="3"/>
  <c r="AJ250" i="3"/>
  <c r="AJ246" i="3"/>
  <c r="AJ242" i="3"/>
  <c r="AJ238" i="3"/>
  <c r="AJ234" i="3"/>
  <c r="AJ230" i="3"/>
  <c r="AJ226" i="3"/>
  <c r="AJ222" i="3"/>
  <c r="AJ218" i="3"/>
  <c r="AJ214" i="3"/>
  <c r="AJ210" i="3"/>
  <c r="AJ206" i="3"/>
  <c r="AJ202" i="3"/>
  <c r="AJ198" i="3"/>
  <c r="AJ194" i="3"/>
  <c r="AJ190" i="3"/>
  <c r="AJ186" i="3"/>
  <c r="AJ182" i="3"/>
  <c r="AL315" i="3"/>
  <c r="AL311" i="3"/>
  <c r="AL307" i="3"/>
  <c r="AL303" i="3"/>
  <c r="AL299" i="3"/>
  <c r="AL295" i="3"/>
  <c r="AL291" i="3"/>
  <c r="AL287" i="3"/>
  <c r="AL283" i="3"/>
  <c r="AL279" i="3"/>
  <c r="AL275" i="3"/>
  <c r="AL271" i="3"/>
  <c r="AL267" i="3"/>
  <c r="AL263" i="3"/>
  <c r="AL259" i="3"/>
  <c r="AL255" i="3"/>
  <c r="AL251" i="3"/>
  <c r="AL247" i="3"/>
  <c r="AL243" i="3"/>
  <c r="AL239" i="3"/>
  <c r="AL235" i="3"/>
  <c r="AL231" i="3"/>
  <c r="AL227" i="3"/>
  <c r="AL223" i="3"/>
  <c r="AL219" i="3"/>
  <c r="AL215" i="3"/>
  <c r="AL211" i="3"/>
  <c r="AL207" i="3"/>
  <c r="AL203" i="3"/>
  <c r="AL199" i="3"/>
  <c r="AL195" i="3"/>
  <c r="AL191" i="3"/>
  <c r="AL187" i="3"/>
  <c r="AL183" i="3"/>
  <c r="AN316" i="3"/>
  <c r="AN312" i="3"/>
  <c r="AN308" i="3"/>
  <c r="AN304" i="3"/>
  <c r="AJ221" i="3"/>
  <c r="AL218" i="3"/>
  <c r="AL214" i="3"/>
  <c r="AL210" i="3"/>
  <c r="AL206" i="3"/>
  <c r="AL198" i="3"/>
  <c r="AN293" i="3"/>
  <c r="AN289" i="3"/>
  <c r="AN285" i="3"/>
  <c r="AN281" i="3"/>
  <c r="AN277" i="3"/>
  <c r="AN273" i="3"/>
  <c r="AN269" i="3"/>
  <c r="AN265" i="3"/>
  <c r="AN261" i="3"/>
  <c r="AN257" i="3"/>
  <c r="AN253" i="3"/>
  <c r="AN249" i="3"/>
  <c r="AN245" i="3"/>
  <c r="AN241" i="3"/>
  <c r="AN237" i="3"/>
  <c r="AN233" i="3"/>
  <c r="AN229" i="3"/>
  <c r="AN225" i="3"/>
  <c r="AN221" i="3"/>
  <c r="AN217" i="3"/>
  <c r="AN213" i="3"/>
  <c r="AN209" i="3"/>
  <c r="AN205" i="3"/>
  <c r="AN201" i="3"/>
  <c r="AN197" i="3"/>
  <c r="AN193" i="3"/>
  <c r="AN189" i="3"/>
  <c r="AN185" i="3"/>
  <c r="AP318" i="3"/>
  <c r="AP314" i="3"/>
  <c r="AP310" i="3"/>
  <c r="AP306" i="3"/>
  <c r="AP302" i="3"/>
  <c r="AP298" i="3"/>
  <c r="AP294" i="3"/>
  <c r="AP290" i="3"/>
  <c r="AP286" i="3"/>
  <c r="AP282" i="3"/>
  <c r="AP278" i="3"/>
  <c r="AP274" i="3"/>
  <c r="AP270" i="3"/>
  <c r="AP266" i="3"/>
  <c r="AP262" i="3"/>
  <c r="AP258" i="3"/>
  <c r="AP254" i="3"/>
  <c r="AP250" i="3"/>
  <c r="AP246" i="3"/>
  <c r="AP242" i="3"/>
  <c r="AP238" i="3"/>
  <c r="AP234" i="3"/>
  <c r="AP230" i="3"/>
  <c r="AP226" i="3"/>
  <c r="AP222" i="3"/>
  <c r="AP218" i="3"/>
  <c r="AP214" i="3"/>
  <c r="AP210" i="3"/>
  <c r="AP206" i="3"/>
  <c r="AP202" i="3"/>
  <c r="AP198" i="3"/>
  <c r="AP194" i="3"/>
  <c r="AP190" i="3"/>
  <c r="AP186" i="3"/>
  <c r="AP182" i="3"/>
  <c r="AN300" i="3"/>
  <c r="AN296" i="3"/>
  <c r="AN292" i="3"/>
  <c r="AN288" i="3"/>
  <c r="AN284" i="3"/>
  <c r="AN280" i="3"/>
  <c r="AN276" i="3"/>
  <c r="AN272" i="3"/>
  <c r="AN268" i="3"/>
  <c r="AN264" i="3"/>
  <c r="AN260" i="3"/>
  <c r="AN256" i="3"/>
  <c r="AN252" i="3"/>
  <c r="AN248" i="3"/>
  <c r="AN244" i="3"/>
  <c r="AN240" i="3"/>
  <c r="AN236" i="3"/>
  <c r="AN232" i="3"/>
  <c r="AN228" i="3"/>
  <c r="AN224" i="3"/>
  <c r="AN220" i="3"/>
  <c r="AN216" i="3"/>
  <c r="AN212" i="3"/>
  <c r="AN208" i="3"/>
  <c r="AN204" i="3"/>
  <c r="AN200" i="3"/>
  <c r="AN196" i="3"/>
  <c r="AN192" i="3"/>
  <c r="AN188" i="3"/>
  <c r="AN184" i="3"/>
  <c r="AP317" i="3"/>
  <c r="AP313" i="3"/>
  <c r="AP309" i="3"/>
  <c r="AP305" i="3"/>
  <c r="AP301" i="3"/>
  <c r="AP297" i="3"/>
  <c r="AP293" i="3"/>
  <c r="AP289" i="3"/>
  <c r="AP285" i="3"/>
  <c r="AP281" i="3"/>
  <c r="AP277" i="3"/>
  <c r="AP273" i="3"/>
  <c r="AP269" i="3"/>
  <c r="AP265" i="3"/>
  <c r="AP261" i="3"/>
  <c r="AP257" i="3"/>
  <c r="AP253" i="3"/>
  <c r="AP249" i="3"/>
  <c r="AP245" i="3"/>
  <c r="AP241" i="3"/>
  <c r="AP237" i="3"/>
  <c r="AP233" i="3"/>
  <c r="AP229" i="3"/>
  <c r="AP225" i="3"/>
  <c r="AP221" i="3"/>
  <c r="AP217" i="3"/>
  <c r="AP213" i="3"/>
  <c r="AP209" i="3"/>
  <c r="AP205" i="3"/>
  <c r="AP201" i="3"/>
  <c r="AP197" i="3"/>
  <c r="AP193" i="3"/>
  <c r="AP189" i="3"/>
  <c r="AP185" i="3"/>
  <c r="AP181" i="3"/>
  <c r="AN306" i="3"/>
  <c r="AN302" i="3"/>
  <c r="AN298" i="3"/>
  <c r="AN294" i="3"/>
  <c r="AN290" i="3"/>
  <c r="AN286" i="3"/>
  <c r="AN282" i="3"/>
  <c r="AN278" i="3"/>
  <c r="AN274" i="3"/>
  <c r="AN270" i="3"/>
  <c r="AN266" i="3"/>
  <c r="AN262" i="3"/>
  <c r="AN258" i="3"/>
  <c r="AN254" i="3"/>
  <c r="AN250" i="3"/>
  <c r="AN246" i="3"/>
  <c r="AN242" i="3"/>
  <c r="AN238" i="3"/>
  <c r="AN234" i="3"/>
  <c r="AN230" i="3"/>
  <c r="AN226" i="3"/>
  <c r="AN222" i="3"/>
  <c r="AN218" i="3"/>
  <c r="AN214" i="3"/>
  <c r="AN210" i="3"/>
  <c r="AN206" i="3"/>
  <c r="AN202" i="3"/>
  <c r="AN198" i="3"/>
  <c r="AN194" i="3"/>
  <c r="AN190" i="3"/>
  <c r="AN186" i="3"/>
  <c r="AN182" i="3"/>
  <c r="AP315" i="3"/>
  <c r="AP311" i="3"/>
  <c r="AP307" i="3"/>
  <c r="AP303" i="3"/>
  <c r="AP299" i="3"/>
  <c r="AP295" i="3"/>
  <c r="AP291" i="3"/>
  <c r="AP287" i="3"/>
  <c r="AP283" i="3"/>
  <c r="AP279" i="3"/>
  <c r="AP275" i="3"/>
  <c r="AP271" i="3"/>
  <c r="AP267" i="3"/>
  <c r="AP263" i="3"/>
  <c r="AP259" i="3"/>
  <c r="AP255" i="3"/>
  <c r="AP251" i="3"/>
  <c r="AP247" i="3"/>
  <c r="AP243" i="3"/>
  <c r="AP239" i="3"/>
  <c r="AP235" i="3"/>
  <c r="AP231" i="3"/>
  <c r="AP227" i="3"/>
  <c r="AP223" i="3"/>
  <c r="AP219" i="3"/>
  <c r="AP215" i="3"/>
  <c r="AP211" i="3"/>
  <c r="AP207" i="3"/>
  <c r="AP203" i="3"/>
  <c r="AP199" i="3"/>
  <c r="AP195" i="3"/>
  <c r="AP191" i="3"/>
  <c r="AP187" i="3"/>
  <c r="AP183" i="3"/>
  <c r="AJ179" i="3"/>
  <c r="AJ175" i="3"/>
  <c r="AJ171" i="3"/>
  <c r="AJ167" i="3"/>
  <c r="AH3" i="3"/>
  <c r="AH9" i="3"/>
  <c r="AH13" i="3"/>
  <c r="AH17" i="3"/>
  <c r="AH33" i="3"/>
  <c r="AJ177" i="3"/>
  <c r="AJ173" i="3"/>
  <c r="AJ169" i="3"/>
  <c r="AJ165" i="3"/>
  <c r="AJ161" i="3"/>
  <c r="AJ157" i="3"/>
  <c r="AJ153" i="3"/>
  <c r="AJ149" i="3"/>
  <c r="AJ145" i="3"/>
  <c r="AJ141" i="3"/>
  <c r="AJ137" i="3"/>
  <c r="AJ133" i="3"/>
  <c r="AJ129" i="3"/>
  <c r="AJ125" i="3"/>
  <c r="AJ121" i="3"/>
  <c r="AJ117" i="3"/>
  <c r="AJ113" i="3"/>
  <c r="AJ109" i="3"/>
  <c r="AJ176" i="3"/>
  <c r="AJ172" i="3"/>
  <c r="AJ168" i="3"/>
  <c r="AJ164" i="3"/>
  <c r="AJ160" i="3"/>
  <c r="AJ156" i="3"/>
  <c r="AJ152" i="3"/>
  <c r="AJ148" i="3"/>
  <c r="AJ144" i="3"/>
  <c r="AJ140" i="3"/>
  <c r="AJ136" i="3"/>
  <c r="AJ132" i="3"/>
  <c r="AJ128" i="3"/>
  <c r="AJ124" i="3"/>
  <c r="AJ120" i="3"/>
  <c r="AJ116" i="3"/>
  <c r="AJ112" i="3"/>
  <c r="AJ108" i="3"/>
  <c r="AJ104" i="3"/>
  <c r="AJ100" i="3"/>
  <c r="AJ96" i="3"/>
  <c r="AJ92" i="3"/>
  <c r="AJ88" i="3"/>
  <c r="AJ84" i="3"/>
  <c r="AJ80" i="3"/>
  <c r="AJ76" i="3"/>
  <c r="AJ72" i="3"/>
  <c r="AJ68" i="3"/>
  <c r="AJ64" i="3"/>
  <c r="AJ60" i="3"/>
  <c r="AJ56" i="3"/>
  <c r="AJ163" i="3"/>
  <c r="AJ159" i="3"/>
  <c r="AJ155" i="3"/>
  <c r="AJ151" i="3"/>
  <c r="AJ147" i="3"/>
  <c r="AJ143" i="3"/>
  <c r="AJ139" i="3"/>
  <c r="AJ135" i="3"/>
  <c r="AJ131" i="3"/>
  <c r="AJ127" i="3"/>
  <c r="AJ123" i="3"/>
  <c r="AJ119" i="3"/>
  <c r="AJ115" i="3"/>
  <c r="AJ111" i="3"/>
  <c r="AJ107" i="3"/>
  <c r="AJ103" i="3"/>
  <c r="AJ99" i="3"/>
  <c r="AJ95" i="3"/>
  <c r="AJ91" i="3"/>
  <c r="AJ87" i="3"/>
  <c r="AJ83" i="3"/>
  <c r="AJ79" i="3"/>
  <c r="AJ75" i="3"/>
  <c r="AJ178" i="3"/>
  <c r="AJ174" i="3"/>
  <c r="AJ170" i="3"/>
  <c r="AJ166" i="3"/>
  <c r="AJ162" i="3"/>
  <c r="AJ158" i="3"/>
  <c r="AJ154" i="3"/>
  <c r="AJ150" i="3"/>
  <c r="AJ146" i="3"/>
  <c r="AJ142" i="3"/>
  <c r="AJ138" i="3"/>
  <c r="AJ134" i="3"/>
  <c r="AJ130" i="3"/>
  <c r="AJ126" i="3"/>
  <c r="AJ122" i="3"/>
  <c r="AJ118" i="3"/>
  <c r="AJ114" i="3"/>
  <c r="AJ110" i="3"/>
  <c r="AJ106" i="3"/>
  <c r="AJ102" i="3"/>
  <c r="AJ98" i="3"/>
  <c r="AJ94" i="3"/>
  <c r="AJ90" i="3"/>
  <c r="AJ86" i="3"/>
  <c r="AJ82" i="3"/>
  <c r="AJ78" i="3"/>
  <c r="AJ74" i="3"/>
  <c r="AJ70" i="3"/>
  <c r="AJ66" i="3"/>
  <c r="AJ62" i="3"/>
  <c r="AJ58" i="3"/>
  <c r="AJ54" i="3"/>
  <c r="AJ50" i="3"/>
  <c r="AJ46" i="3"/>
  <c r="AJ42" i="3"/>
  <c r="AJ38" i="3"/>
  <c r="AJ34" i="3"/>
  <c r="AJ30" i="3"/>
  <c r="AJ26" i="3"/>
  <c r="AJ22" i="3"/>
  <c r="AJ18" i="3"/>
  <c r="AJ14" i="3"/>
  <c r="AJ10" i="3"/>
  <c r="AJ6" i="3"/>
  <c r="AL179" i="3"/>
  <c r="AL175" i="3"/>
  <c r="AL171" i="3"/>
  <c r="AL167" i="3"/>
  <c r="AL163" i="3"/>
  <c r="AL159" i="3"/>
  <c r="AL155" i="3"/>
  <c r="AL151" i="3"/>
  <c r="AL147" i="3"/>
  <c r="AL143" i="3"/>
  <c r="AL139" i="3"/>
  <c r="AL135" i="3"/>
  <c r="AL131" i="3"/>
  <c r="AL127" i="3"/>
  <c r="AL123" i="3"/>
  <c r="AL119" i="3"/>
  <c r="AL115" i="3"/>
  <c r="AL111" i="3"/>
  <c r="AL107" i="3"/>
  <c r="AL103" i="3"/>
  <c r="AL99" i="3"/>
  <c r="AL95" i="3"/>
  <c r="AL91" i="3"/>
  <c r="AL87" i="3"/>
  <c r="AL83" i="3"/>
  <c r="AL79" i="3"/>
  <c r="AL75" i="3"/>
  <c r="AL71" i="3"/>
  <c r="AL67" i="3"/>
  <c r="AL63" i="3"/>
  <c r="AL59" i="3"/>
  <c r="AL55" i="3"/>
  <c r="AL51" i="3"/>
  <c r="AL47" i="3"/>
  <c r="AL43" i="3"/>
  <c r="AL39" i="3"/>
  <c r="AL35" i="3"/>
  <c r="AL31" i="3"/>
  <c r="AL27" i="3"/>
  <c r="AL23" i="3"/>
  <c r="AL19" i="3"/>
  <c r="AL15" i="3"/>
  <c r="AL11" i="3"/>
  <c r="AL7" i="3"/>
  <c r="AN176" i="3"/>
  <c r="AN172" i="3"/>
  <c r="AN168" i="3"/>
  <c r="AN164" i="3"/>
  <c r="AN160" i="3"/>
  <c r="AN156" i="3"/>
  <c r="AN152" i="3"/>
  <c r="AN148" i="3"/>
  <c r="AN144" i="3"/>
  <c r="AN140" i="3"/>
  <c r="AN136" i="3"/>
  <c r="AN132" i="3"/>
  <c r="AN128" i="3"/>
  <c r="AN124" i="3"/>
  <c r="AN120" i="3"/>
  <c r="AN116" i="3"/>
  <c r="AN112" i="3"/>
  <c r="AN108" i="3"/>
  <c r="AN104" i="3"/>
  <c r="AN100" i="3"/>
  <c r="AN96" i="3"/>
  <c r="AN92" i="3"/>
  <c r="AN88" i="3"/>
  <c r="AN84" i="3"/>
  <c r="AN80" i="3"/>
  <c r="AN76" i="3"/>
  <c r="AN72" i="3"/>
  <c r="AN68" i="3"/>
  <c r="AN64" i="3"/>
  <c r="AN60" i="3"/>
  <c r="AN56" i="3"/>
  <c r="AN52" i="3"/>
  <c r="AN48" i="3"/>
  <c r="AN44" i="3"/>
  <c r="AN40" i="3"/>
  <c r="AN36" i="3"/>
  <c r="AN32" i="3"/>
  <c r="AN28" i="3"/>
  <c r="AN24" i="3"/>
  <c r="AN20" i="3"/>
  <c r="AN16" i="3"/>
  <c r="AN12" i="3"/>
  <c r="AN8" i="3"/>
  <c r="AP177" i="3"/>
  <c r="AP173" i="3"/>
  <c r="AP169" i="3"/>
  <c r="AP165" i="3"/>
  <c r="AP161" i="3"/>
  <c r="AP157" i="3"/>
  <c r="AP153" i="3"/>
  <c r="AP149" i="3"/>
  <c r="AP145" i="3"/>
  <c r="AP141" i="3"/>
  <c r="AP137" i="3"/>
  <c r="AP133" i="3"/>
  <c r="AP129" i="3"/>
  <c r="AP125" i="3"/>
  <c r="AP121" i="3"/>
  <c r="AP117" i="3"/>
  <c r="AP113" i="3"/>
  <c r="AP109" i="3"/>
  <c r="AP105" i="3"/>
  <c r="AP101" i="3"/>
  <c r="AP97" i="3"/>
  <c r="AP93" i="3"/>
  <c r="AP89" i="3"/>
  <c r="AP85" i="3"/>
  <c r="AP81" i="3"/>
  <c r="AP77" i="3"/>
  <c r="AP73" i="3"/>
  <c r="AP69" i="3"/>
  <c r="AP65" i="3"/>
  <c r="AP61" i="3"/>
  <c r="AP57" i="3"/>
  <c r="AP53" i="3"/>
  <c r="AP49" i="3"/>
  <c r="AP45" i="3"/>
  <c r="AP41" i="3"/>
  <c r="AP37" i="3"/>
  <c r="AP33" i="3"/>
  <c r="AP29" i="3"/>
  <c r="AP25" i="3"/>
  <c r="AP21" i="3"/>
  <c r="AP17" i="3"/>
  <c r="AP13" i="3"/>
  <c r="AP9" i="3"/>
  <c r="AP5" i="3"/>
  <c r="AJ105" i="3"/>
  <c r="AJ101" i="3"/>
  <c r="AJ97" i="3"/>
  <c r="AJ93" i="3"/>
  <c r="AJ89" i="3"/>
  <c r="AJ85" i="3"/>
  <c r="AJ81" i="3"/>
  <c r="AJ77" i="3"/>
  <c r="AJ73" i="3"/>
  <c r="AJ69" i="3"/>
  <c r="AJ65" i="3"/>
  <c r="AJ61" i="3"/>
  <c r="AJ57" i="3"/>
  <c r="AJ53" i="3"/>
  <c r="AJ49" i="3"/>
  <c r="AJ45" i="3"/>
  <c r="AJ41" i="3"/>
  <c r="AJ37" i="3"/>
  <c r="AJ33" i="3"/>
  <c r="AJ29" i="3"/>
  <c r="AJ25" i="3"/>
  <c r="AJ21" i="3"/>
  <c r="AJ17" i="3"/>
  <c r="AJ13" i="3"/>
  <c r="AJ9" i="3"/>
  <c r="AJ5" i="3"/>
  <c r="AL178" i="3"/>
  <c r="AL174" i="3"/>
  <c r="AL170" i="3"/>
  <c r="AL166" i="3"/>
  <c r="AL162" i="3"/>
  <c r="AL158" i="3"/>
  <c r="AL154" i="3"/>
  <c r="AL150" i="3"/>
  <c r="AL146" i="3"/>
  <c r="AL142" i="3"/>
  <c r="AL138" i="3"/>
  <c r="AL134" i="3"/>
  <c r="AL130" i="3"/>
  <c r="AL126" i="3"/>
  <c r="AL122" i="3"/>
  <c r="AL118" i="3"/>
  <c r="AL114" i="3"/>
  <c r="AL110" i="3"/>
  <c r="AL106" i="3"/>
  <c r="AL102" i="3"/>
  <c r="AL98" i="3"/>
  <c r="AL94" i="3"/>
  <c r="AL90" i="3"/>
  <c r="AL86" i="3"/>
  <c r="AL82" i="3"/>
  <c r="AL78" i="3"/>
  <c r="AL74" i="3"/>
  <c r="AL70" i="3"/>
  <c r="AL66" i="3"/>
  <c r="AL62" i="3"/>
  <c r="AL58" i="3"/>
  <c r="AL54" i="3"/>
  <c r="AL50" i="3"/>
  <c r="AL46" i="3"/>
  <c r="AL42" i="3"/>
  <c r="AL38" i="3"/>
  <c r="AL34" i="3"/>
  <c r="AL30" i="3"/>
  <c r="AL26" i="3"/>
  <c r="AL22" i="3"/>
  <c r="AL18" i="3"/>
  <c r="AL14" i="3"/>
  <c r="AL10" i="3"/>
  <c r="AN179" i="3"/>
  <c r="AN175" i="3"/>
  <c r="AN171" i="3"/>
  <c r="AN167" i="3"/>
  <c r="AN163" i="3"/>
  <c r="AN159" i="3"/>
  <c r="AN155" i="3"/>
  <c r="AN151" i="3"/>
  <c r="AN147" i="3"/>
  <c r="AN143" i="3"/>
  <c r="AN139" i="3"/>
  <c r="AN135" i="3"/>
  <c r="AN131" i="3"/>
  <c r="AN127" i="3"/>
  <c r="AN123" i="3"/>
  <c r="AN119" i="3"/>
  <c r="AN115" i="3"/>
  <c r="AN111" i="3"/>
  <c r="AN107" i="3"/>
  <c r="AN103" i="3"/>
  <c r="AN99" i="3"/>
  <c r="AN95" i="3"/>
  <c r="AN91" i="3"/>
  <c r="AN87" i="3"/>
  <c r="AN83" i="3"/>
  <c r="AN79" i="3"/>
  <c r="AN75" i="3"/>
  <c r="AN71" i="3"/>
  <c r="AN67" i="3"/>
  <c r="AN63" i="3"/>
  <c r="AN59" i="3"/>
  <c r="AN55" i="3"/>
  <c r="AN51" i="3"/>
  <c r="AN47" i="3"/>
  <c r="AN43" i="3"/>
  <c r="AN39" i="3"/>
  <c r="AN35" i="3"/>
  <c r="AN31" i="3"/>
  <c r="AN27" i="3"/>
  <c r="AN23" i="3"/>
  <c r="AN19" i="3"/>
  <c r="AN15" i="3"/>
  <c r="AN11" i="3"/>
  <c r="AN7" i="3"/>
  <c r="AP176" i="3"/>
  <c r="AP172" i="3"/>
  <c r="AP168" i="3"/>
  <c r="AP164" i="3"/>
  <c r="AP160" i="3"/>
  <c r="AP156" i="3"/>
  <c r="AP152" i="3"/>
  <c r="AP148" i="3"/>
  <c r="AP144" i="3"/>
  <c r="AP140" i="3"/>
  <c r="AP136" i="3"/>
  <c r="AP132" i="3"/>
  <c r="AP128" i="3"/>
  <c r="AP124" i="3"/>
  <c r="AP120" i="3"/>
  <c r="AP116" i="3"/>
  <c r="AP112" i="3"/>
  <c r="AP108" i="3"/>
  <c r="AP104" i="3"/>
  <c r="AP100" i="3"/>
  <c r="AP96" i="3"/>
  <c r="AP92" i="3"/>
  <c r="AP88" i="3"/>
  <c r="AP84" i="3"/>
  <c r="AP80" i="3"/>
  <c r="AP76" i="3"/>
  <c r="AP72" i="3"/>
  <c r="AP68" i="3"/>
  <c r="AP64" i="3"/>
  <c r="AP60" i="3"/>
  <c r="AP56" i="3"/>
  <c r="AP52" i="3"/>
  <c r="AP48" i="3"/>
  <c r="AP44" i="3"/>
  <c r="AP40" i="3"/>
  <c r="AP36" i="3"/>
  <c r="AP32" i="3"/>
  <c r="AP28" i="3"/>
  <c r="AP24" i="3"/>
  <c r="AP20" i="3"/>
  <c r="AP16" i="3"/>
  <c r="AP12" i="3"/>
  <c r="AP8" i="3"/>
  <c r="AJ52" i="3"/>
  <c r="AJ48" i="3"/>
  <c r="AJ44" i="3"/>
  <c r="AJ40" i="3"/>
  <c r="AJ36" i="3"/>
  <c r="AJ32" i="3"/>
  <c r="AJ28" i="3"/>
  <c r="AJ24" i="3"/>
  <c r="AJ20" i="3"/>
  <c r="AJ16" i="3"/>
  <c r="AJ12" i="3"/>
  <c r="AJ8" i="3"/>
  <c r="AL177" i="3"/>
  <c r="AL173" i="3"/>
  <c r="AL169" i="3"/>
  <c r="AL165" i="3"/>
  <c r="AL161" i="3"/>
  <c r="AL157" i="3"/>
  <c r="AL153" i="3"/>
  <c r="AL149" i="3"/>
  <c r="AL145" i="3"/>
  <c r="AL141" i="3"/>
  <c r="AL137" i="3"/>
  <c r="AL133" i="3"/>
  <c r="AL129" i="3"/>
  <c r="AL125" i="3"/>
  <c r="AL121" i="3"/>
  <c r="AL117" i="3"/>
  <c r="AL113" i="3"/>
  <c r="AL109" i="3"/>
  <c r="AL105" i="3"/>
  <c r="AL101" i="3"/>
  <c r="AL97" i="3"/>
  <c r="AL93" i="3"/>
  <c r="AL89" i="3"/>
  <c r="AL85" i="3"/>
  <c r="AL81" i="3"/>
  <c r="AL77" i="3"/>
  <c r="AL73" i="3"/>
  <c r="AL69" i="3"/>
  <c r="AL65" i="3"/>
  <c r="AL61" i="3"/>
  <c r="AL57" i="3"/>
  <c r="AL53" i="3"/>
  <c r="AL49" i="3"/>
  <c r="AL45" i="3"/>
  <c r="AL41" i="3"/>
  <c r="AL37" i="3"/>
  <c r="AL33" i="3"/>
  <c r="AL29" i="3"/>
  <c r="AL25" i="3"/>
  <c r="AL21" i="3"/>
  <c r="AL17" i="3"/>
  <c r="AL13" i="3"/>
  <c r="AL9" i="3"/>
  <c r="AL5" i="3"/>
  <c r="AN178" i="3"/>
  <c r="AN174" i="3"/>
  <c r="AN170" i="3"/>
  <c r="AN166" i="3"/>
  <c r="AN162" i="3"/>
  <c r="AN158" i="3"/>
  <c r="AN154" i="3"/>
  <c r="AN150" i="3"/>
  <c r="AN146" i="3"/>
  <c r="AN142" i="3"/>
  <c r="AN138" i="3"/>
  <c r="AN134" i="3"/>
  <c r="AN130" i="3"/>
  <c r="AN126" i="3"/>
  <c r="AN122" i="3"/>
  <c r="AN118" i="3"/>
  <c r="AN114" i="3"/>
  <c r="AN110" i="3"/>
  <c r="AN106" i="3"/>
  <c r="AN102" i="3"/>
  <c r="AN98" i="3"/>
  <c r="AN94" i="3"/>
  <c r="AN90" i="3"/>
  <c r="AN86" i="3"/>
  <c r="AN82" i="3"/>
  <c r="AN78" i="3"/>
  <c r="AN74" i="3"/>
  <c r="AN70" i="3"/>
  <c r="AN66" i="3"/>
  <c r="AN62" i="3"/>
  <c r="AN58" i="3"/>
  <c r="AN54" i="3"/>
  <c r="AN50" i="3"/>
  <c r="AN46" i="3"/>
  <c r="AN42" i="3"/>
  <c r="AN38" i="3"/>
  <c r="AN34" i="3"/>
  <c r="AN30" i="3"/>
  <c r="AN26" i="3"/>
  <c r="AN22" i="3"/>
  <c r="AN18" i="3"/>
  <c r="AN14" i="3"/>
  <c r="AN10" i="3"/>
  <c r="AP179" i="3"/>
  <c r="AP175" i="3"/>
  <c r="AP171" i="3"/>
  <c r="AP167" i="3"/>
  <c r="AP163" i="3"/>
  <c r="AP159" i="3"/>
  <c r="AP155" i="3"/>
  <c r="AP151" i="3"/>
  <c r="AP147" i="3"/>
  <c r="AP143" i="3"/>
  <c r="AP139" i="3"/>
  <c r="AP135" i="3"/>
  <c r="AP131" i="3"/>
  <c r="AP127" i="3"/>
  <c r="AP123" i="3"/>
  <c r="AP119" i="3"/>
  <c r="AP115" i="3"/>
  <c r="AP111" i="3"/>
  <c r="AP107" i="3"/>
  <c r="AP103" i="3"/>
  <c r="AP99" i="3"/>
  <c r="AP95" i="3"/>
  <c r="AP91" i="3"/>
  <c r="AP87" i="3"/>
  <c r="AP83" i="3"/>
  <c r="AP79" i="3"/>
  <c r="AP75" i="3"/>
  <c r="AP71" i="3"/>
  <c r="AP67" i="3"/>
  <c r="AP63" i="3"/>
  <c r="AP59" i="3"/>
  <c r="AP55" i="3"/>
  <c r="AP51" i="3"/>
  <c r="AP47" i="3"/>
  <c r="AP43" i="3"/>
  <c r="AP39" i="3"/>
  <c r="AP35" i="3"/>
  <c r="AP31" i="3"/>
  <c r="AP27" i="3"/>
  <c r="AP23" i="3"/>
  <c r="AP19" i="3"/>
  <c r="AP15" i="3"/>
  <c r="AP11" i="3"/>
  <c r="AP7" i="3"/>
  <c r="AJ71" i="3"/>
  <c r="AJ67" i="3"/>
  <c r="AJ63" i="3"/>
  <c r="AJ59" i="3"/>
  <c r="AJ55" i="3"/>
  <c r="AJ51" i="3"/>
  <c r="AJ47" i="3"/>
  <c r="AJ43" i="3"/>
  <c r="AJ39" i="3"/>
  <c r="AJ35" i="3"/>
  <c r="AJ31" i="3"/>
  <c r="AJ27" i="3"/>
  <c r="AJ23" i="3"/>
  <c r="AJ19" i="3"/>
  <c r="AJ15" i="3"/>
  <c r="AJ11" i="3"/>
  <c r="AJ7" i="3"/>
  <c r="AL176" i="3"/>
  <c r="AL172" i="3"/>
  <c r="AL168" i="3"/>
  <c r="AL164" i="3"/>
  <c r="AL160" i="3"/>
  <c r="AL156" i="3"/>
  <c r="AL152" i="3"/>
  <c r="AL148" i="3"/>
  <c r="AL144" i="3"/>
  <c r="AL140" i="3"/>
  <c r="AL136" i="3"/>
  <c r="AL132" i="3"/>
  <c r="AL128" i="3"/>
  <c r="AL124" i="3"/>
  <c r="AL120" i="3"/>
  <c r="AL116" i="3"/>
  <c r="AL112" i="3"/>
  <c r="AL108" i="3"/>
  <c r="AL104" i="3"/>
  <c r="AL100" i="3"/>
  <c r="AL96" i="3"/>
  <c r="AL92" i="3"/>
  <c r="AL88" i="3"/>
  <c r="AL84" i="3"/>
  <c r="AL80" i="3"/>
  <c r="AL76" i="3"/>
  <c r="AL72" i="3"/>
  <c r="AL68" i="3"/>
  <c r="AL64" i="3"/>
  <c r="AL60" i="3"/>
  <c r="AL56" i="3"/>
  <c r="AL52" i="3"/>
  <c r="AL48" i="3"/>
  <c r="AL44" i="3"/>
  <c r="AL40" i="3"/>
  <c r="AL36" i="3"/>
  <c r="AL32" i="3"/>
  <c r="AL28" i="3"/>
  <c r="AL24" i="3"/>
  <c r="AL20" i="3"/>
  <c r="AL16" i="3"/>
  <c r="AL12" i="3"/>
  <c r="AL8" i="3"/>
  <c r="AN177" i="3"/>
  <c r="AN173" i="3"/>
  <c r="AN169" i="3"/>
  <c r="AN165" i="3"/>
  <c r="AN161" i="3"/>
  <c r="AN157" i="3"/>
  <c r="AN153" i="3"/>
  <c r="AN149" i="3"/>
  <c r="AN145" i="3"/>
  <c r="AN141" i="3"/>
  <c r="AN137" i="3"/>
  <c r="AN133" i="3"/>
  <c r="AN129" i="3"/>
  <c r="AN125" i="3"/>
  <c r="AN121" i="3"/>
  <c r="AN117" i="3"/>
  <c r="AN113" i="3"/>
  <c r="AN109" i="3"/>
  <c r="AN105" i="3"/>
  <c r="AN101" i="3"/>
  <c r="AN97" i="3"/>
  <c r="AN93" i="3"/>
  <c r="AN89" i="3"/>
  <c r="AN85" i="3"/>
  <c r="AN81" i="3"/>
  <c r="AN77" i="3"/>
  <c r="AN73" i="3"/>
  <c r="AN69" i="3"/>
  <c r="AN65" i="3"/>
  <c r="AN61" i="3"/>
  <c r="AN57" i="3"/>
  <c r="AN53" i="3"/>
  <c r="AN49" i="3"/>
  <c r="AN45" i="3"/>
  <c r="AN41" i="3"/>
  <c r="AN37" i="3"/>
  <c r="AN33" i="3"/>
  <c r="AN29" i="3"/>
  <c r="AN25" i="3"/>
  <c r="AN21" i="3"/>
  <c r="AN17" i="3"/>
  <c r="AN13" i="3"/>
  <c r="AN9" i="3"/>
  <c r="AN5" i="3"/>
  <c r="AP178" i="3"/>
  <c r="AP174" i="3"/>
  <c r="AP170" i="3"/>
  <c r="AP166" i="3"/>
  <c r="AP162" i="3"/>
  <c r="AP158" i="3"/>
  <c r="AP154" i="3"/>
  <c r="AP150" i="3"/>
  <c r="AP146" i="3"/>
  <c r="AP142" i="3"/>
  <c r="AP138" i="3"/>
  <c r="AP134" i="3"/>
  <c r="AP130" i="3"/>
  <c r="AP126" i="3"/>
  <c r="AP122" i="3"/>
  <c r="AP118" i="3"/>
  <c r="AP114" i="3"/>
  <c r="AP110" i="3"/>
  <c r="AP106" i="3"/>
  <c r="AP102" i="3"/>
  <c r="AP98" i="3"/>
  <c r="AP94" i="3"/>
  <c r="AP90" i="3"/>
  <c r="AP86" i="3"/>
  <c r="AP82" i="3"/>
  <c r="AP78" i="3"/>
  <c r="AP74" i="3"/>
  <c r="AP70" i="3"/>
  <c r="AP66" i="3"/>
  <c r="AP62" i="3"/>
  <c r="AP58" i="3"/>
  <c r="AP54" i="3"/>
  <c r="AP50" i="3"/>
  <c r="AP46" i="3"/>
  <c r="AP42" i="3"/>
  <c r="AP38" i="3"/>
  <c r="AP34" i="3"/>
  <c r="AP30" i="3"/>
  <c r="AP26" i="3"/>
  <c r="AP22" i="3"/>
  <c r="AP18" i="3"/>
  <c r="AP14" i="3"/>
  <c r="AH176" i="3"/>
  <c r="AH172" i="3"/>
  <c r="AH168" i="3"/>
  <c r="AH164" i="3"/>
  <c r="AH160" i="3"/>
  <c r="AH156" i="3"/>
  <c r="AP10" i="3"/>
  <c r="AH177" i="3"/>
  <c r="AH173" i="3"/>
  <c r="AH169" i="3"/>
  <c r="AH165" i="3"/>
  <c r="AH161" i="3"/>
  <c r="AH157" i="3"/>
  <c r="AH153" i="3"/>
  <c r="AH149" i="3"/>
  <c r="AH145" i="3"/>
  <c r="AH141" i="3"/>
  <c r="AH137" i="3"/>
  <c r="AH133" i="3"/>
  <c r="AH129" i="3"/>
  <c r="AH125" i="3"/>
  <c r="AH121" i="3"/>
  <c r="AH117" i="3"/>
  <c r="AH113" i="3"/>
  <c r="AH109" i="3"/>
  <c r="AH105" i="3"/>
  <c r="AH101" i="3"/>
  <c r="AH97" i="3"/>
  <c r="AH93" i="3"/>
  <c r="AH89" i="3"/>
  <c r="AH85" i="3"/>
  <c r="AH81" i="3"/>
  <c r="AH77" i="3"/>
  <c r="AH73" i="3"/>
  <c r="AH69" i="3"/>
  <c r="AH65" i="3"/>
  <c r="AH61" i="3"/>
  <c r="AH57" i="3"/>
  <c r="AH53" i="3"/>
  <c r="AH49" i="3"/>
  <c r="AH45" i="3"/>
  <c r="AH41" i="3"/>
  <c r="AH37" i="3"/>
  <c r="AH29" i="3"/>
  <c r="AH25" i="3"/>
  <c r="AH21" i="3"/>
  <c r="AH152" i="3"/>
  <c r="AH148" i="3"/>
  <c r="AH144" i="3"/>
  <c r="AH140" i="3"/>
  <c r="AH136" i="3"/>
  <c r="AH132" i="3"/>
  <c r="AH128" i="3"/>
  <c r="AH124" i="3"/>
  <c r="AH120" i="3"/>
  <c r="AH116" i="3"/>
  <c r="AH112" i="3"/>
  <c r="AH108" i="3"/>
  <c r="AH104" i="3"/>
  <c r="AH100" i="3"/>
  <c r="AH96" i="3"/>
  <c r="AH92" i="3"/>
  <c r="AH88" i="3"/>
  <c r="AH84" i="3"/>
  <c r="AH80" i="3"/>
  <c r="AH76" i="3"/>
  <c r="AH72" i="3"/>
  <c r="AH68" i="3"/>
  <c r="AH64" i="3"/>
  <c r="AH60" i="3"/>
  <c r="AH56" i="3"/>
  <c r="AH52" i="3"/>
  <c r="AH48" i="3"/>
  <c r="AH44" i="3"/>
  <c r="AH40" i="3"/>
  <c r="AH36" i="3"/>
  <c r="AH32" i="3"/>
  <c r="AH28" i="3"/>
  <c r="AH179" i="3"/>
  <c r="AH175" i="3"/>
  <c r="AH171" i="3"/>
  <c r="AH167" i="3"/>
  <c r="AH163" i="3"/>
  <c r="AH159" i="3"/>
  <c r="AH155" i="3"/>
  <c r="AH178" i="3"/>
  <c r="AH174" i="3"/>
  <c r="AH170" i="3"/>
  <c r="AH166" i="3"/>
  <c r="AH162" i="3"/>
  <c r="AH158" i="3"/>
  <c r="AH154" i="3"/>
  <c r="AH150" i="3"/>
  <c r="AH146" i="3"/>
  <c r="AH142" i="3"/>
  <c r="AH138" i="3"/>
  <c r="AH134" i="3"/>
  <c r="AH130" i="3"/>
  <c r="AH126" i="3"/>
  <c r="AH122" i="3"/>
  <c r="AH118" i="3"/>
  <c r="AH114" i="3"/>
  <c r="AH110" i="3"/>
  <c r="AH106" i="3"/>
  <c r="AH102" i="3"/>
  <c r="AH98" i="3"/>
  <c r="AH94" i="3"/>
  <c r="AH90" i="3"/>
  <c r="AH86" i="3"/>
  <c r="AH82" i="3"/>
  <c r="AH78" i="3"/>
  <c r="AH74" i="3"/>
  <c r="AH70" i="3"/>
  <c r="AH66" i="3"/>
  <c r="AH62" i="3"/>
  <c r="AH58" i="3"/>
  <c r="AH54" i="3"/>
  <c r="AH50" i="3"/>
  <c r="AH46" i="3"/>
  <c r="AH42" i="3"/>
  <c r="AH38" i="3"/>
  <c r="AH34" i="3"/>
  <c r="AH30" i="3"/>
  <c r="AH26" i="3"/>
  <c r="AH22" i="3"/>
  <c r="AH18" i="3"/>
  <c r="AH14" i="3"/>
  <c r="AH10" i="3"/>
  <c r="AH24" i="3"/>
  <c r="AH20" i="3"/>
  <c r="AH16" i="3"/>
  <c r="AH12" i="3"/>
  <c r="AH8" i="3"/>
  <c r="AH151" i="3"/>
  <c r="AH147" i="3"/>
  <c r="AH143" i="3"/>
  <c r="AH139" i="3"/>
  <c r="AH135" i="3"/>
  <c r="AH131" i="3"/>
  <c r="AH127" i="3"/>
  <c r="AH123" i="3"/>
  <c r="AH119" i="3"/>
  <c r="AH115" i="3"/>
  <c r="AH111" i="3"/>
  <c r="AH107" i="3"/>
  <c r="AH103" i="3"/>
  <c r="AH99" i="3"/>
  <c r="AH95" i="3"/>
  <c r="AH91" i="3"/>
  <c r="AH87" i="3"/>
  <c r="AH83" i="3"/>
  <c r="AH79" i="3"/>
  <c r="AH75" i="3"/>
  <c r="AH71" i="3"/>
  <c r="AH67" i="3"/>
  <c r="AH63" i="3"/>
  <c r="AH59" i="3"/>
  <c r="AH55" i="3"/>
  <c r="AH51" i="3"/>
  <c r="AH47" i="3"/>
  <c r="AH43" i="3"/>
  <c r="AH39" i="3"/>
  <c r="AH35" i="3"/>
  <c r="AH31" i="3"/>
  <c r="AH27" i="3"/>
  <c r="AH23" i="3"/>
  <c r="AH19" i="3"/>
  <c r="AH15" i="3"/>
  <c r="AH11" i="3"/>
  <c r="AH7" i="3"/>
  <c r="AH5" i="3"/>
  <c r="AL6" i="3"/>
  <c r="AN6" i="3"/>
  <c r="AP6" i="3"/>
  <c r="AH6" i="3"/>
  <c r="AN4" i="3"/>
  <c r="AP4" i="3"/>
  <c r="AL4" i="3"/>
  <c r="AJ4" i="3"/>
  <c r="AH4" i="3"/>
  <c r="K55" i="12"/>
  <c r="K56" i="12"/>
  <c r="K57" i="12"/>
  <c r="K58" i="12"/>
  <c r="K59" i="12"/>
  <c r="K60" i="12"/>
  <c r="K61" i="12"/>
  <c r="K62" i="12"/>
  <c r="K63" i="12"/>
  <c r="K64" i="12"/>
  <c r="B34" i="12" l="1"/>
  <c r="B35" i="12"/>
  <c r="B36" i="12"/>
  <c r="B37" i="12"/>
  <c r="B38" i="12"/>
  <c r="B39" i="12"/>
  <c r="B40" i="12"/>
  <c r="B41" i="12"/>
  <c r="B42" i="12"/>
  <c r="C34" i="12"/>
  <c r="C35" i="12"/>
  <c r="C36" i="12"/>
  <c r="C37" i="12"/>
  <c r="C38" i="12"/>
  <c r="C39" i="12"/>
  <c r="C40" i="12"/>
  <c r="C41" i="12"/>
  <c r="C42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E53" i="12"/>
  <c r="E54" i="12"/>
  <c r="E55" i="12"/>
  <c r="E56" i="12"/>
  <c r="E57" i="12"/>
  <c r="E58" i="12"/>
  <c r="E60" i="12"/>
  <c r="E61" i="12"/>
  <c r="E62" i="12"/>
  <c r="E63" i="12"/>
  <c r="E64" i="12"/>
  <c r="E65" i="12"/>
  <c r="E41" i="13"/>
  <c r="E42" i="13"/>
  <c r="E43" i="13"/>
  <c r="H41" i="13"/>
  <c r="H42" i="13"/>
  <c r="H43" i="13"/>
  <c r="E59" i="12" l="1"/>
  <c r="K42" i="1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AE602" i="3"/>
  <c r="AE603" i="3"/>
  <c r="AE604" i="3"/>
  <c r="AE605" i="3"/>
  <c r="AE606" i="3"/>
  <c r="AE607" i="3"/>
  <c r="AE608" i="3"/>
  <c r="AE609" i="3"/>
  <c r="AE610" i="3"/>
  <c r="AE611" i="3"/>
  <c r="AE612" i="3"/>
  <c r="AE613" i="3"/>
  <c r="AE614" i="3"/>
  <c r="AE615" i="3"/>
  <c r="AE616" i="3"/>
  <c r="AE617" i="3"/>
  <c r="AE618" i="3"/>
  <c r="AE619" i="3"/>
  <c r="AE620" i="3"/>
  <c r="AE621" i="3"/>
  <c r="AE622" i="3"/>
  <c r="AE623" i="3"/>
  <c r="AE624" i="3"/>
  <c r="AE625" i="3"/>
  <c r="AE626" i="3"/>
  <c r="AE627" i="3"/>
  <c r="AE628" i="3"/>
  <c r="AE629" i="3"/>
  <c r="AE630" i="3"/>
  <c r="AE631" i="3"/>
  <c r="AE632" i="3"/>
  <c r="AE633" i="3"/>
  <c r="AE634" i="3"/>
  <c r="AE635" i="3"/>
  <c r="AE636" i="3"/>
  <c r="AE637" i="3"/>
  <c r="AE638" i="3"/>
  <c r="AE639" i="3"/>
  <c r="AE640" i="3"/>
  <c r="AE641" i="3"/>
  <c r="AE642" i="3"/>
  <c r="AE643" i="3"/>
  <c r="AE644" i="3"/>
  <c r="AE645" i="3"/>
  <c r="AE646" i="3"/>
  <c r="AE647" i="3"/>
  <c r="AE648" i="3"/>
  <c r="AE649" i="3"/>
  <c r="AE650" i="3"/>
  <c r="AE651" i="3"/>
  <c r="AE652" i="3"/>
  <c r="AE653" i="3"/>
  <c r="AE654" i="3"/>
  <c r="AE655" i="3"/>
  <c r="AE656" i="3"/>
  <c r="AE657" i="3"/>
  <c r="AE658" i="3"/>
  <c r="AE659" i="3"/>
  <c r="AE660" i="3"/>
  <c r="AE661" i="3"/>
  <c r="AE662" i="3"/>
  <c r="AE663" i="3"/>
  <c r="AE664" i="3"/>
  <c r="AE665" i="3"/>
  <c r="AE666" i="3"/>
  <c r="AE667" i="3"/>
  <c r="AE668" i="3"/>
  <c r="AE669" i="3"/>
  <c r="AE670" i="3"/>
  <c r="AE671" i="3"/>
  <c r="AE672" i="3"/>
  <c r="AE673" i="3"/>
  <c r="AE674" i="3"/>
  <c r="AE675" i="3"/>
  <c r="AE676" i="3"/>
  <c r="AE677" i="3"/>
  <c r="AE678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766" i="3"/>
  <c r="AE767" i="3"/>
  <c r="AE768" i="3"/>
  <c r="AE769" i="3"/>
  <c r="AE770" i="3"/>
  <c r="AE771" i="3"/>
  <c r="AE772" i="3"/>
  <c r="AE773" i="3"/>
  <c r="AE774" i="3"/>
  <c r="AE775" i="3"/>
  <c r="AE776" i="3"/>
  <c r="AE777" i="3"/>
  <c r="AE778" i="3"/>
  <c r="AE779" i="3"/>
  <c r="AE780" i="3"/>
  <c r="AE781" i="3"/>
  <c r="AE782" i="3"/>
  <c r="AE783" i="3"/>
  <c r="AE784" i="3"/>
  <c r="AE785" i="3"/>
  <c r="AE786" i="3"/>
  <c r="AE787" i="3"/>
  <c r="AE788" i="3"/>
  <c r="AE789" i="3"/>
  <c r="AE790" i="3"/>
  <c r="AE791" i="3"/>
  <c r="AE792" i="3"/>
  <c r="AE793" i="3"/>
  <c r="AE794" i="3"/>
  <c r="AE795" i="3"/>
  <c r="AE796" i="3"/>
  <c r="AE797" i="3"/>
  <c r="AE798" i="3"/>
  <c r="AE799" i="3"/>
  <c r="AE800" i="3"/>
  <c r="AE801" i="3"/>
  <c r="AE802" i="3"/>
  <c r="AE803" i="3"/>
  <c r="AE804" i="3"/>
  <c r="AE805" i="3"/>
  <c r="AE806" i="3"/>
  <c r="AE807" i="3"/>
  <c r="AE808" i="3"/>
  <c r="AE809" i="3"/>
  <c r="AE810" i="3"/>
  <c r="AE811" i="3"/>
  <c r="AE812" i="3"/>
  <c r="AE813" i="3"/>
  <c r="AE814" i="3"/>
  <c r="AE815" i="3"/>
  <c r="AE816" i="3"/>
  <c r="AE817" i="3"/>
  <c r="AE818" i="3"/>
  <c r="AE819" i="3"/>
  <c r="AE820" i="3"/>
  <c r="AE821" i="3"/>
  <c r="AE822" i="3"/>
  <c r="AE823" i="3"/>
  <c r="AE824" i="3"/>
  <c r="AE825" i="3"/>
  <c r="AE826" i="3"/>
  <c r="AE827" i="3"/>
  <c r="AE828" i="3"/>
  <c r="AE829" i="3"/>
  <c r="AE830" i="3"/>
  <c r="AE831" i="3"/>
  <c r="AE832" i="3"/>
  <c r="AE833" i="3"/>
  <c r="AE834" i="3"/>
  <c r="AE835" i="3"/>
  <c r="AE836" i="3"/>
  <c r="AE837" i="3"/>
  <c r="AE838" i="3"/>
  <c r="AE839" i="3"/>
  <c r="AE840" i="3"/>
  <c r="AE841" i="3"/>
  <c r="AE842" i="3"/>
  <c r="AE843" i="3"/>
  <c r="AE844" i="3"/>
  <c r="AE845" i="3"/>
  <c r="AE846" i="3"/>
  <c r="AE847" i="3"/>
  <c r="AE848" i="3"/>
  <c r="AE849" i="3"/>
  <c r="AE850" i="3"/>
  <c r="AE851" i="3"/>
  <c r="AE852" i="3"/>
  <c r="AE853" i="3"/>
  <c r="AE854" i="3"/>
  <c r="AE855" i="3"/>
  <c r="AE856" i="3"/>
  <c r="AE857" i="3"/>
  <c r="AE858" i="3"/>
  <c r="AE859" i="3"/>
  <c r="AE860" i="3"/>
  <c r="AE861" i="3"/>
  <c r="AE862" i="3"/>
  <c r="AE863" i="3"/>
  <c r="AE864" i="3"/>
  <c r="AE865" i="3"/>
  <c r="AE866" i="3"/>
  <c r="AE867" i="3"/>
  <c r="AE868" i="3"/>
  <c r="AE869" i="3"/>
  <c r="AE870" i="3"/>
  <c r="AE871" i="3"/>
  <c r="AE872" i="3"/>
  <c r="AE873" i="3"/>
  <c r="AE874" i="3"/>
  <c r="AE875" i="3"/>
  <c r="AE876" i="3"/>
  <c r="AE877" i="3"/>
  <c r="AE878" i="3"/>
  <c r="AE879" i="3"/>
  <c r="AE880" i="3"/>
  <c r="AE881" i="3"/>
  <c r="AE882" i="3"/>
  <c r="AE883" i="3"/>
  <c r="AE884" i="3"/>
  <c r="AE885" i="3"/>
  <c r="AE886" i="3"/>
  <c r="AE887" i="3"/>
  <c r="AE888" i="3"/>
  <c r="AE889" i="3"/>
  <c r="AE890" i="3"/>
  <c r="AE891" i="3"/>
  <c r="AE892" i="3"/>
  <c r="AE893" i="3"/>
  <c r="AE894" i="3"/>
  <c r="AE895" i="3"/>
  <c r="AE896" i="3"/>
  <c r="AE897" i="3"/>
  <c r="AE898" i="3"/>
  <c r="AE899" i="3"/>
  <c r="AE900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D728" i="3"/>
  <c r="AD729" i="3"/>
  <c r="AD730" i="3"/>
  <c r="AD731" i="3"/>
  <c r="AD732" i="3"/>
  <c r="AD733" i="3"/>
  <c r="AD734" i="3"/>
  <c r="AD735" i="3"/>
  <c r="AD736" i="3"/>
  <c r="AD737" i="3"/>
  <c r="AD738" i="3"/>
  <c r="AD739" i="3"/>
  <c r="AD740" i="3"/>
  <c r="AD741" i="3"/>
  <c r="AD742" i="3"/>
  <c r="AD743" i="3"/>
  <c r="AD744" i="3"/>
  <c r="AD745" i="3"/>
  <c r="AD746" i="3"/>
  <c r="AD747" i="3"/>
  <c r="AD748" i="3"/>
  <c r="AD749" i="3"/>
  <c r="AD750" i="3"/>
  <c r="AD751" i="3"/>
  <c r="AD752" i="3"/>
  <c r="AD753" i="3"/>
  <c r="AD754" i="3"/>
  <c r="AD755" i="3"/>
  <c r="AD756" i="3"/>
  <c r="AD757" i="3"/>
  <c r="AD758" i="3"/>
  <c r="AD759" i="3"/>
  <c r="AD760" i="3"/>
  <c r="AD761" i="3"/>
  <c r="AD762" i="3"/>
  <c r="AD763" i="3"/>
  <c r="AD764" i="3"/>
  <c r="AD765" i="3"/>
  <c r="AD766" i="3"/>
  <c r="AD767" i="3"/>
  <c r="AD768" i="3"/>
  <c r="AD769" i="3"/>
  <c r="AD770" i="3"/>
  <c r="AD771" i="3"/>
  <c r="AD772" i="3"/>
  <c r="AD773" i="3"/>
  <c r="AD774" i="3"/>
  <c r="AD775" i="3"/>
  <c r="AD776" i="3"/>
  <c r="AD777" i="3"/>
  <c r="AD778" i="3"/>
  <c r="AD779" i="3"/>
  <c r="AD780" i="3"/>
  <c r="AD781" i="3"/>
  <c r="AD782" i="3"/>
  <c r="AD783" i="3"/>
  <c r="AD784" i="3"/>
  <c r="AD785" i="3"/>
  <c r="AD786" i="3"/>
  <c r="AD787" i="3"/>
  <c r="AD788" i="3"/>
  <c r="AD789" i="3"/>
  <c r="AD790" i="3"/>
  <c r="AD791" i="3"/>
  <c r="AD792" i="3"/>
  <c r="AD793" i="3"/>
  <c r="AD794" i="3"/>
  <c r="AD795" i="3"/>
  <c r="AD796" i="3"/>
  <c r="AD797" i="3"/>
  <c r="AD798" i="3"/>
  <c r="AD799" i="3"/>
  <c r="AD800" i="3"/>
  <c r="AD801" i="3"/>
  <c r="AD802" i="3"/>
  <c r="AD803" i="3"/>
  <c r="AD804" i="3"/>
  <c r="AD805" i="3"/>
  <c r="AD806" i="3"/>
  <c r="AD807" i="3"/>
  <c r="AD808" i="3"/>
  <c r="AD809" i="3"/>
  <c r="AD810" i="3"/>
  <c r="AD811" i="3"/>
  <c r="AD812" i="3"/>
  <c r="AD813" i="3"/>
  <c r="AD814" i="3"/>
  <c r="AD815" i="3"/>
  <c r="AD816" i="3"/>
  <c r="AD817" i="3"/>
  <c r="AD818" i="3"/>
  <c r="AD819" i="3"/>
  <c r="AD820" i="3"/>
  <c r="AD821" i="3"/>
  <c r="AD822" i="3"/>
  <c r="AD823" i="3"/>
  <c r="AD824" i="3"/>
  <c r="AD825" i="3"/>
  <c r="AD826" i="3"/>
  <c r="AD827" i="3"/>
  <c r="AD828" i="3"/>
  <c r="AD829" i="3"/>
  <c r="AD830" i="3"/>
  <c r="AD831" i="3"/>
  <c r="AD832" i="3"/>
  <c r="AD833" i="3"/>
  <c r="AD834" i="3"/>
  <c r="AD835" i="3"/>
  <c r="AD836" i="3"/>
  <c r="AD837" i="3"/>
  <c r="AD838" i="3"/>
  <c r="AD839" i="3"/>
  <c r="AD840" i="3"/>
  <c r="AD841" i="3"/>
  <c r="AD842" i="3"/>
  <c r="AD843" i="3"/>
  <c r="AD844" i="3"/>
  <c r="AD845" i="3"/>
  <c r="AD846" i="3"/>
  <c r="AD847" i="3"/>
  <c r="AD848" i="3"/>
  <c r="AD849" i="3"/>
  <c r="AD850" i="3"/>
  <c r="AD851" i="3"/>
  <c r="AD852" i="3"/>
  <c r="AD853" i="3"/>
  <c r="AD854" i="3"/>
  <c r="AD855" i="3"/>
  <c r="AD856" i="3"/>
  <c r="AD857" i="3"/>
  <c r="AD858" i="3"/>
  <c r="AD859" i="3"/>
  <c r="AD860" i="3"/>
  <c r="AD861" i="3"/>
  <c r="AD862" i="3"/>
  <c r="AD863" i="3"/>
  <c r="AD864" i="3"/>
  <c r="AD865" i="3"/>
  <c r="AD866" i="3"/>
  <c r="AD867" i="3"/>
  <c r="AD868" i="3"/>
  <c r="AD869" i="3"/>
  <c r="AD870" i="3"/>
  <c r="AD871" i="3"/>
  <c r="AD872" i="3"/>
  <c r="AD873" i="3"/>
  <c r="AD874" i="3"/>
  <c r="AD875" i="3"/>
  <c r="AD876" i="3"/>
  <c r="AD877" i="3"/>
  <c r="AD878" i="3"/>
  <c r="AD879" i="3"/>
  <c r="AD880" i="3"/>
  <c r="AD881" i="3"/>
  <c r="AD882" i="3"/>
  <c r="AD883" i="3"/>
  <c r="AD884" i="3"/>
  <c r="AD885" i="3"/>
  <c r="AD886" i="3"/>
  <c r="AD887" i="3"/>
  <c r="AD888" i="3"/>
  <c r="AD889" i="3"/>
  <c r="AD890" i="3"/>
  <c r="AD891" i="3"/>
  <c r="AD892" i="3"/>
  <c r="AD893" i="3"/>
  <c r="AD894" i="3"/>
  <c r="AD895" i="3"/>
  <c r="AD896" i="3"/>
  <c r="AD897" i="3"/>
  <c r="AD898" i="3"/>
  <c r="AD899" i="3"/>
  <c r="AD900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21" i="3"/>
  <c r="AC322" i="3"/>
  <c r="AC323" i="3"/>
  <c r="AC324" i="3"/>
  <c r="AC325" i="3"/>
  <c r="AC326" i="3"/>
  <c r="AC327" i="3"/>
  <c r="AC328" i="3"/>
  <c r="AC329" i="3"/>
  <c r="AC330" i="3"/>
  <c r="AC331" i="3"/>
  <c r="AC332" i="3"/>
  <c r="AC333" i="3"/>
  <c r="AC334" i="3"/>
  <c r="AC335" i="3"/>
  <c r="AC336" i="3"/>
  <c r="AC337" i="3"/>
  <c r="AC338" i="3"/>
  <c r="AC339" i="3"/>
  <c r="AC340" i="3"/>
  <c r="AC341" i="3"/>
  <c r="AC342" i="3"/>
  <c r="AC343" i="3"/>
  <c r="AC344" i="3"/>
  <c r="AC345" i="3"/>
  <c r="AC346" i="3"/>
  <c r="AC347" i="3"/>
  <c r="AC348" i="3"/>
  <c r="AC349" i="3"/>
  <c r="AC350" i="3"/>
  <c r="AC351" i="3"/>
  <c r="AC352" i="3"/>
  <c r="AC353" i="3"/>
  <c r="AC354" i="3"/>
  <c r="AC355" i="3"/>
  <c r="AC356" i="3"/>
  <c r="AC357" i="3"/>
  <c r="AC358" i="3"/>
  <c r="AC359" i="3"/>
  <c r="AC360" i="3"/>
  <c r="AC361" i="3"/>
  <c r="AC362" i="3"/>
  <c r="AC363" i="3"/>
  <c r="AC364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AC678" i="3"/>
  <c r="AC679" i="3"/>
  <c r="AC680" i="3"/>
  <c r="AC681" i="3"/>
  <c r="AC682" i="3"/>
  <c r="AC683" i="3"/>
  <c r="AC684" i="3"/>
  <c r="AC685" i="3"/>
  <c r="AC686" i="3"/>
  <c r="AC687" i="3"/>
  <c r="AC688" i="3"/>
  <c r="AC689" i="3"/>
  <c r="AC690" i="3"/>
  <c r="AC691" i="3"/>
  <c r="AC692" i="3"/>
  <c r="AC693" i="3"/>
  <c r="AC694" i="3"/>
  <c r="AC695" i="3"/>
  <c r="AC696" i="3"/>
  <c r="AC697" i="3"/>
  <c r="AC698" i="3"/>
  <c r="AC699" i="3"/>
  <c r="AC700" i="3"/>
  <c r="AC701" i="3"/>
  <c r="AC702" i="3"/>
  <c r="AC703" i="3"/>
  <c r="AC704" i="3"/>
  <c r="AC705" i="3"/>
  <c r="AC706" i="3"/>
  <c r="AC707" i="3"/>
  <c r="AC708" i="3"/>
  <c r="AC709" i="3"/>
  <c r="AC710" i="3"/>
  <c r="AC711" i="3"/>
  <c r="AC712" i="3"/>
  <c r="AC713" i="3"/>
  <c r="AC714" i="3"/>
  <c r="AC715" i="3"/>
  <c r="AC716" i="3"/>
  <c r="AC717" i="3"/>
  <c r="AC718" i="3"/>
  <c r="AC719" i="3"/>
  <c r="AC720" i="3"/>
  <c r="AC721" i="3"/>
  <c r="AC722" i="3"/>
  <c r="AC723" i="3"/>
  <c r="AC724" i="3"/>
  <c r="AC725" i="3"/>
  <c r="AC726" i="3"/>
  <c r="AC727" i="3"/>
  <c r="AC728" i="3"/>
  <c r="AC729" i="3"/>
  <c r="AC730" i="3"/>
  <c r="AC731" i="3"/>
  <c r="AC732" i="3"/>
  <c r="AC733" i="3"/>
  <c r="AC734" i="3"/>
  <c r="AC735" i="3"/>
  <c r="AC736" i="3"/>
  <c r="AC737" i="3"/>
  <c r="AC738" i="3"/>
  <c r="AC739" i="3"/>
  <c r="AC740" i="3"/>
  <c r="AC741" i="3"/>
  <c r="AC742" i="3"/>
  <c r="AC743" i="3"/>
  <c r="AC744" i="3"/>
  <c r="AC745" i="3"/>
  <c r="AC746" i="3"/>
  <c r="AC747" i="3"/>
  <c r="AC748" i="3"/>
  <c r="AC749" i="3"/>
  <c r="AC750" i="3"/>
  <c r="AC751" i="3"/>
  <c r="AC752" i="3"/>
  <c r="AC753" i="3"/>
  <c r="AC754" i="3"/>
  <c r="AC755" i="3"/>
  <c r="AC756" i="3"/>
  <c r="AC757" i="3"/>
  <c r="AC758" i="3"/>
  <c r="AC759" i="3"/>
  <c r="AC760" i="3"/>
  <c r="AC761" i="3"/>
  <c r="AC762" i="3"/>
  <c r="AC763" i="3"/>
  <c r="AC764" i="3"/>
  <c r="AC765" i="3"/>
  <c r="AC766" i="3"/>
  <c r="AC767" i="3"/>
  <c r="AC768" i="3"/>
  <c r="AC769" i="3"/>
  <c r="AC770" i="3"/>
  <c r="AC771" i="3"/>
  <c r="AC772" i="3"/>
  <c r="AC773" i="3"/>
  <c r="AC774" i="3"/>
  <c r="AC775" i="3"/>
  <c r="AC776" i="3"/>
  <c r="AC777" i="3"/>
  <c r="AC778" i="3"/>
  <c r="AC779" i="3"/>
  <c r="AC780" i="3"/>
  <c r="AC781" i="3"/>
  <c r="AC782" i="3"/>
  <c r="AC783" i="3"/>
  <c r="AC784" i="3"/>
  <c r="AC785" i="3"/>
  <c r="AC786" i="3"/>
  <c r="AC787" i="3"/>
  <c r="AC788" i="3"/>
  <c r="AC789" i="3"/>
  <c r="AC790" i="3"/>
  <c r="AC791" i="3"/>
  <c r="AC792" i="3"/>
  <c r="AC793" i="3"/>
  <c r="AC794" i="3"/>
  <c r="AC795" i="3"/>
  <c r="AC796" i="3"/>
  <c r="AC797" i="3"/>
  <c r="AC798" i="3"/>
  <c r="AC799" i="3"/>
  <c r="AC800" i="3"/>
  <c r="AC801" i="3"/>
  <c r="AC802" i="3"/>
  <c r="AC803" i="3"/>
  <c r="AC804" i="3"/>
  <c r="AC805" i="3"/>
  <c r="AC806" i="3"/>
  <c r="AC807" i="3"/>
  <c r="AC808" i="3"/>
  <c r="AC809" i="3"/>
  <c r="AC810" i="3"/>
  <c r="AC811" i="3"/>
  <c r="AC812" i="3"/>
  <c r="AC813" i="3"/>
  <c r="AC814" i="3"/>
  <c r="AC815" i="3"/>
  <c r="AC816" i="3"/>
  <c r="AC817" i="3"/>
  <c r="AC818" i="3"/>
  <c r="AC819" i="3"/>
  <c r="AC820" i="3"/>
  <c r="AC821" i="3"/>
  <c r="AC822" i="3"/>
  <c r="AC823" i="3"/>
  <c r="AC824" i="3"/>
  <c r="AC825" i="3"/>
  <c r="AC826" i="3"/>
  <c r="AC827" i="3"/>
  <c r="AC828" i="3"/>
  <c r="AC829" i="3"/>
  <c r="AC830" i="3"/>
  <c r="AC831" i="3"/>
  <c r="AC832" i="3"/>
  <c r="AC833" i="3"/>
  <c r="AC834" i="3"/>
  <c r="AC835" i="3"/>
  <c r="AC836" i="3"/>
  <c r="AC837" i="3"/>
  <c r="AC838" i="3"/>
  <c r="AC839" i="3"/>
  <c r="AC840" i="3"/>
  <c r="AC841" i="3"/>
  <c r="AC842" i="3"/>
  <c r="AC843" i="3"/>
  <c r="AC844" i="3"/>
  <c r="AC845" i="3"/>
  <c r="AC846" i="3"/>
  <c r="AC847" i="3"/>
  <c r="AC848" i="3"/>
  <c r="AC849" i="3"/>
  <c r="AC850" i="3"/>
  <c r="AC851" i="3"/>
  <c r="AC852" i="3"/>
  <c r="AC853" i="3"/>
  <c r="AC854" i="3"/>
  <c r="AC855" i="3"/>
  <c r="AC856" i="3"/>
  <c r="AC857" i="3"/>
  <c r="AC858" i="3"/>
  <c r="AC859" i="3"/>
  <c r="AC860" i="3"/>
  <c r="AC861" i="3"/>
  <c r="AC862" i="3"/>
  <c r="AC863" i="3"/>
  <c r="AC864" i="3"/>
  <c r="AC865" i="3"/>
  <c r="AC866" i="3"/>
  <c r="AC867" i="3"/>
  <c r="AC868" i="3"/>
  <c r="AC869" i="3"/>
  <c r="AC870" i="3"/>
  <c r="AC871" i="3"/>
  <c r="AC872" i="3"/>
  <c r="AC873" i="3"/>
  <c r="AC874" i="3"/>
  <c r="AC875" i="3"/>
  <c r="AC876" i="3"/>
  <c r="AC877" i="3"/>
  <c r="AC878" i="3"/>
  <c r="AC879" i="3"/>
  <c r="AC880" i="3"/>
  <c r="AC881" i="3"/>
  <c r="AC882" i="3"/>
  <c r="AC883" i="3"/>
  <c r="AC884" i="3"/>
  <c r="AC885" i="3"/>
  <c r="AC886" i="3"/>
  <c r="AC887" i="3"/>
  <c r="AC888" i="3"/>
  <c r="AC889" i="3"/>
  <c r="AC890" i="3"/>
  <c r="AC891" i="3"/>
  <c r="AC892" i="3"/>
  <c r="AC893" i="3"/>
  <c r="AC894" i="3"/>
  <c r="AC895" i="3"/>
  <c r="AC896" i="3"/>
  <c r="AC897" i="3"/>
  <c r="AC898" i="3"/>
  <c r="AC899" i="3"/>
  <c r="AC900" i="3"/>
  <c r="AE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C3" i="3"/>
  <c r="Q3" i="3"/>
  <c r="R3" i="3" s="1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R673" i="3" l="1"/>
  <c r="R667" i="3"/>
  <c r="R655" i="3"/>
  <c r="R643" i="3"/>
  <c r="R637" i="3"/>
  <c r="R625" i="3"/>
  <c r="R619" i="3"/>
  <c r="R613" i="3"/>
  <c r="R661" i="3"/>
  <c r="R649" i="3"/>
  <c r="R631" i="3"/>
  <c r="R501" i="3"/>
  <c r="R607" i="3"/>
  <c r="R595" i="3"/>
  <c r="R565" i="3"/>
  <c r="R553" i="3"/>
  <c r="R547" i="3"/>
  <c r="R541" i="3"/>
  <c r="R535" i="3"/>
  <c r="R529" i="3"/>
  <c r="R517" i="3"/>
  <c r="R505" i="3"/>
  <c r="R601" i="3"/>
  <c r="R589" i="3"/>
  <c r="R559" i="3"/>
  <c r="R583" i="3"/>
  <c r="R571" i="3"/>
  <c r="R577" i="3"/>
  <c r="R563" i="3"/>
  <c r="R647" i="3"/>
  <c r="R587" i="3"/>
  <c r="R641" i="3"/>
  <c r="R599" i="3"/>
  <c r="R581" i="3"/>
  <c r="AD612" i="3"/>
  <c r="R668" i="3"/>
  <c r="R662" i="3"/>
  <c r="R656" i="3"/>
  <c r="R650" i="3"/>
  <c r="R644" i="3"/>
  <c r="R638" i="3"/>
  <c r="R632" i="3"/>
  <c r="R606" i="3"/>
  <c r="R600" i="3"/>
  <c r="R594" i="3"/>
  <c r="R588" i="3"/>
  <c r="R582" i="3"/>
  <c r="R576" i="3"/>
  <c r="R570" i="3"/>
  <c r="R564" i="3"/>
  <c r="R558" i="3"/>
  <c r="R653" i="3"/>
  <c r="R635" i="3"/>
  <c r="R605" i="3"/>
  <c r="R593" i="3"/>
  <c r="R575" i="3"/>
  <c r="R569" i="3"/>
  <c r="R557" i="3"/>
  <c r="R551" i="3"/>
  <c r="R545" i="3"/>
  <c r="R539" i="3"/>
  <c r="R533" i="3"/>
  <c r="R665" i="3"/>
  <c r="R664" i="3"/>
  <c r="R652" i="3"/>
  <c r="R640" i="3"/>
  <c r="R628" i="3"/>
  <c r="R669" i="3"/>
  <c r="R663" i="3"/>
  <c r="R657" i="3"/>
  <c r="R651" i="3"/>
  <c r="R645" i="3"/>
  <c r="R639" i="3"/>
  <c r="R633" i="3"/>
  <c r="R627" i="3"/>
  <c r="R621" i="3"/>
  <c r="R615" i="3"/>
  <c r="AD606" i="3"/>
  <c r="AD600" i="3"/>
  <c r="AD594" i="3"/>
  <c r="AD588" i="3"/>
  <c r="AD582" i="3"/>
  <c r="AD576" i="3"/>
  <c r="AD570" i="3"/>
  <c r="AD564" i="3"/>
  <c r="AD558" i="3"/>
  <c r="AD552" i="3"/>
  <c r="AD546" i="3"/>
  <c r="AD540" i="3"/>
  <c r="AD534" i="3"/>
  <c r="AD528" i="3"/>
  <c r="AF669" i="3"/>
  <c r="AF663" i="3"/>
  <c r="AF657" i="3"/>
  <c r="AF651" i="3"/>
  <c r="AF645" i="3"/>
  <c r="AF639" i="3"/>
  <c r="AF633" i="3"/>
  <c r="AF627" i="3"/>
  <c r="AF621" i="3"/>
  <c r="AF615" i="3"/>
  <c r="AF609" i="3"/>
  <c r="AF603" i="3"/>
  <c r="AF597" i="3"/>
  <c r="AF591" i="3"/>
  <c r="AF585" i="3"/>
  <c r="AF579" i="3"/>
  <c r="AF573" i="3"/>
  <c r="AF567" i="3"/>
  <c r="AF561" i="3"/>
  <c r="AF555" i="3"/>
  <c r="AF549" i="3"/>
  <c r="AF543" i="3"/>
  <c r="AF537" i="3"/>
  <c r="AF531" i="3"/>
  <c r="R626" i="3"/>
  <c r="R620" i="3"/>
  <c r="R614" i="3"/>
  <c r="R608" i="3"/>
  <c r="R602" i="3"/>
  <c r="R596" i="3"/>
  <c r="R590" i="3"/>
  <c r="R584" i="3"/>
  <c r="R578" i="3"/>
  <c r="R572" i="3"/>
  <c r="R566" i="3"/>
  <c r="R560" i="3"/>
  <c r="R554" i="3"/>
  <c r="R548" i="3"/>
  <c r="R542" i="3"/>
  <c r="R536" i="3"/>
  <c r="R530" i="3"/>
  <c r="AD671" i="3"/>
  <c r="AD665" i="3"/>
  <c r="AD659" i="3"/>
  <c r="AD653" i="3"/>
  <c r="AD647" i="3"/>
  <c r="AD641" i="3"/>
  <c r="AD635" i="3"/>
  <c r="AD629" i="3"/>
  <c r="AD623" i="3"/>
  <c r="AD617" i="3"/>
  <c r="AD611" i="3"/>
  <c r="AD605" i="3"/>
  <c r="AD599" i="3"/>
  <c r="AD593" i="3"/>
  <c r="AD587" i="3"/>
  <c r="AD581" i="3"/>
  <c r="AD575" i="3"/>
  <c r="AD569" i="3"/>
  <c r="AD563" i="3"/>
  <c r="AD557" i="3"/>
  <c r="AD551" i="3"/>
  <c r="AD545" i="3"/>
  <c r="AD539" i="3"/>
  <c r="AD533" i="3"/>
  <c r="AD527" i="3"/>
  <c r="AF614" i="3"/>
  <c r="R493" i="3"/>
  <c r="AD670" i="3"/>
  <c r="AD664" i="3"/>
  <c r="AD658" i="3"/>
  <c r="AD652" i="3"/>
  <c r="AD646" i="3"/>
  <c r="AD640" i="3"/>
  <c r="AD634" i="3"/>
  <c r="AD628" i="3"/>
  <c r="AD622" i="3"/>
  <c r="AD616" i="3"/>
  <c r="AD610" i="3"/>
  <c r="AD604" i="3"/>
  <c r="AD598" i="3"/>
  <c r="AD592" i="3"/>
  <c r="AD586" i="3"/>
  <c r="AD580" i="3"/>
  <c r="AD574" i="3"/>
  <c r="AD568" i="3"/>
  <c r="AD562" i="3"/>
  <c r="AD556" i="3"/>
  <c r="AD550" i="3"/>
  <c r="AD544" i="3"/>
  <c r="AD538" i="3"/>
  <c r="AD532" i="3"/>
  <c r="AD541" i="3"/>
  <c r="AF613" i="3"/>
  <c r="R552" i="3"/>
  <c r="R546" i="3"/>
  <c r="R540" i="3"/>
  <c r="R534" i="3"/>
  <c r="R528" i="3"/>
  <c r="AD669" i="3"/>
  <c r="AD663" i="3"/>
  <c r="AD657" i="3"/>
  <c r="AD651" i="3"/>
  <c r="AD645" i="3"/>
  <c r="AD639" i="3"/>
  <c r="AD633" i="3"/>
  <c r="AD627" i="3"/>
  <c r="AD621" i="3"/>
  <c r="AD642" i="3"/>
  <c r="AD609" i="3"/>
  <c r="AD603" i="3"/>
  <c r="AD597" i="3"/>
  <c r="AD591" i="3"/>
  <c r="AD585" i="3"/>
  <c r="AD579" i="3"/>
  <c r="AD573" i="3"/>
  <c r="AD567" i="3"/>
  <c r="AD561" i="3"/>
  <c r="AD555" i="3"/>
  <c r="AD549" i="3"/>
  <c r="AD543" i="3"/>
  <c r="AD537" i="3"/>
  <c r="AD531" i="3"/>
  <c r="AF612" i="3"/>
  <c r="R659" i="3"/>
  <c r="R629" i="3"/>
  <c r="R623" i="3"/>
  <c r="R617" i="3"/>
  <c r="R611" i="3"/>
  <c r="R527" i="3"/>
  <c r="R497" i="3"/>
  <c r="AD668" i="3"/>
  <c r="AD662" i="3"/>
  <c r="AD656" i="3"/>
  <c r="AD650" i="3"/>
  <c r="AD644" i="3"/>
  <c r="AD638" i="3"/>
  <c r="AD632" i="3"/>
  <c r="AD626" i="3"/>
  <c r="AD620" i="3"/>
  <c r="AD614" i="3"/>
  <c r="AD608" i="3"/>
  <c r="AD602" i="3"/>
  <c r="AD596" i="3"/>
  <c r="AD590" i="3"/>
  <c r="AD584" i="3"/>
  <c r="AD578" i="3"/>
  <c r="AD572" i="3"/>
  <c r="AD566" i="3"/>
  <c r="AD560" i="3"/>
  <c r="AD554" i="3"/>
  <c r="AD548" i="3"/>
  <c r="AD542" i="3"/>
  <c r="AD536" i="3"/>
  <c r="AD530" i="3"/>
  <c r="AF611" i="3"/>
  <c r="R671" i="3"/>
  <c r="R670" i="3"/>
  <c r="R658" i="3"/>
  <c r="R646" i="3"/>
  <c r="R634" i="3"/>
  <c r="R622" i="3"/>
  <c r="R616" i="3"/>
  <c r="R636" i="3"/>
  <c r="R604" i="3"/>
  <c r="R598" i="3"/>
  <c r="R592" i="3"/>
  <c r="R586" i="3"/>
  <c r="R580" i="3"/>
  <c r="R574" i="3"/>
  <c r="R568" i="3"/>
  <c r="R562" i="3"/>
  <c r="R556" i="3"/>
  <c r="R550" i="3"/>
  <c r="R544" i="3"/>
  <c r="R538" i="3"/>
  <c r="R532" i="3"/>
  <c r="AD673" i="3"/>
  <c r="AD667" i="3"/>
  <c r="AD661" i="3"/>
  <c r="AD655" i="3"/>
  <c r="AD649" i="3"/>
  <c r="AD643" i="3"/>
  <c r="AD637" i="3"/>
  <c r="AD631" i="3"/>
  <c r="AD625" i="3"/>
  <c r="AD619" i="3"/>
  <c r="AD613" i="3"/>
  <c r="AF610" i="3"/>
  <c r="R648" i="3"/>
  <c r="R612" i="3"/>
  <c r="AD654" i="3"/>
  <c r="AD630" i="3"/>
  <c r="AF668" i="3"/>
  <c r="AF662" i="3"/>
  <c r="AF656" i="3"/>
  <c r="AF650" i="3"/>
  <c r="AF644" i="3"/>
  <c r="AF638" i="3"/>
  <c r="AF632" i="3"/>
  <c r="AF626" i="3"/>
  <c r="AF620" i="3"/>
  <c r="R654" i="3"/>
  <c r="R624" i="3"/>
  <c r="AD660" i="3"/>
  <c r="AD618" i="3"/>
  <c r="R610" i="3"/>
  <c r="AF673" i="3"/>
  <c r="AF667" i="3"/>
  <c r="AF661" i="3"/>
  <c r="AF655" i="3"/>
  <c r="AF649" i="3"/>
  <c r="AF643" i="3"/>
  <c r="AF637" i="3"/>
  <c r="AF631" i="3"/>
  <c r="AF625" i="3"/>
  <c r="AF619" i="3"/>
  <c r="R672" i="3"/>
  <c r="R660" i="3"/>
  <c r="R630" i="3"/>
  <c r="AD666" i="3"/>
  <c r="AD636" i="3"/>
  <c r="AD615" i="3"/>
  <c r="AF672" i="3"/>
  <c r="AF666" i="3"/>
  <c r="AF660" i="3"/>
  <c r="AF654" i="3"/>
  <c r="AF648" i="3"/>
  <c r="AF642" i="3"/>
  <c r="AF636" i="3"/>
  <c r="AF630" i="3"/>
  <c r="AF624" i="3"/>
  <c r="AF618" i="3"/>
  <c r="R666" i="3"/>
  <c r="R642" i="3"/>
  <c r="R618" i="3"/>
  <c r="AD648" i="3"/>
  <c r="AD624" i="3"/>
  <c r="AF671" i="3"/>
  <c r="AF665" i="3"/>
  <c r="AF659" i="3"/>
  <c r="AF653" i="3"/>
  <c r="AF647" i="3"/>
  <c r="AF641" i="3"/>
  <c r="AF635" i="3"/>
  <c r="AF629" i="3"/>
  <c r="AF623" i="3"/>
  <c r="AF617" i="3"/>
  <c r="AD672" i="3"/>
  <c r="AF670" i="3"/>
  <c r="AF664" i="3"/>
  <c r="AF658" i="3"/>
  <c r="AF652" i="3"/>
  <c r="AF646" i="3"/>
  <c r="AF640" i="3"/>
  <c r="AF634" i="3"/>
  <c r="AF628" i="3"/>
  <c r="AF622" i="3"/>
  <c r="AF616" i="3"/>
  <c r="R609" i="3"/>
  <c r="R567" i="3"/>
  <c r="R531" i="3"/>
  <c r="AD583" i="3"/>
  <c r="AD547" i="3"/>
  <c r="AF608" i="3"/>
  <c r="AF602" i="3"/>
  <c r="AF596" i="3"/>
  <c r="AF590" i="3"/>
  <c r="AF584" i="3"/>
  <c r="AF578" i="3"/>
  <c r="AF572" i="3"/>
  <c r="AF566" i="3"/>
  <c r="AF560" i="3"/>
  <c r="AF554" i="3"/>
  <c r="AF548" i="3"/>
  <c r="AF542" i="3"/>
  <c r="AF536" i="3"/>
  <c r="AF530" i="3"/>
  <c r="R597" i="3"/>
  <c r="R573" i="3"/>
  <c r="R549" i="3"/>
  <c r="AD595" i="3"/>
  <c r="AD565" i="3"/>
  <c r="AD535" i="3"/>
  <c r="R521" i="3"/>
  <c r="R509" i="3"/>
  <c r="AF607" i="3"/>
  <c r="AF601" i="3"/>
  <c r="AF595" i="3"/>
  <c r="AF589" i="3"/>
  <c r="AF583" i="3"/>
  <c r="AF577" i="3"/>
  <c r="AF571" i="3"/>
  <c r="AF565" i="3"/>
  <c r="AF559" i="3"/>
  <c r="AF553" i="3"/>
  <c r="AF547" i="3"/>
  <c r="AF541" i="3"/>
  <c r="AF535" i="3"/>
  <c r="AF529" i="3"/>
  <c r="R591" i="3"/>
  <c r="R561" i="3"/>
  <c r="R537" i="3"/>
  <c r="AD607" i="3"/>
  <c r="AD577" i="3"/>
  <c r="AD559" i="3"/>
  <c r="AD529" i="3"/>
  <c r="AF606" i="3"/>
  <c r="AF600" i="3"/>
  <c r="AF594" i="3"/>
  <c r="AF588" i="3"/>
  <c r="AF582" i="3"/>
  <c r="AF576" i="3"/>
  <c r="AF570" i="3"/>
  <c r="AF564" i="3"/>
  <c r="AF558" i="3"/>
  <c r="AF552" i="3"/>
  <c r="AF546" i="3"/>
  <c r="AF540" i="3"/>
  <c r="AF534" i="3"/>
  <c r="AF528" i="3"/>
  <c r="R603" i="3"/>
  <c r="R579" i="3"/>
  <c r="R555" i="3"/>
  <c r="AD589" i="3"/>
  <c r="AD553" i="3"/>
  <c r="R525" i="3"/>
  <c r="R513" i="3"/>
  <c r="AF605" i="3"/>
  <c r="AF599" i="3"/>
  <c r="AF593" i="3"/>
  <c r="AF587" i="3"/>
  <c r="AF581" i="3"/>
  <c r="AF575" i="3"/>
  <c r="AF569" i="3"/>
  <c r="AF563" i="3"/>
  <c r="AF557" i="3"/>
  <c r="AF551" i="3"/>
  <c r="AF545" i="3"/>
  <c r="AF539" i="3"/>
  <c r="AF533" i="3"/>
  <c r="AF527" i="3"/>
  <c r="R585" i="3"/>
  <c r="R543" i="3"/>
  <c r="AD601" i="3"/>
  <c r="AD571" i="3"/>
  <c r="AF604" i="3"/>
  <c r="AF598" i="3"/>
  <c r="AF592" i="3"/>
  <c r="AF586" i="3"/>
  <c r="AF580" i="3"/>
  <c r="AF574" i="3"/>
  <c r="AF568" i="3"/>
  <c r="AF562" i="3"/>
  <c r="AF556" i="3"/>
  <c r="AF550" i="3"/>
  <c r="AF544" i="3"/>
  <c r="AF538" i="3"/>
  <c r="AF532" i="3"/>
  <c r="R483" i="3"/>
  <c r="R467" i="3"/>
  <c r="R459" i="3"/>
  <c r="R451" i="3"/>
  <c r="R491" i="3"/>
  <c r="R475" i="3"/>
  <c r="R443" i="3"/>
  <c r="R445" i="3"/>
  <c r="R485" i="3"/>
  <c r="R487" i="3"/>
  <c r="R479" i="3"/>
  <c r="R471" i="3"/>
  <c r="R463" i="3"/>
  <c r="R461" i="3"/>
  <c r="R453" i="3"/>
  <c r="R437" i="3"/>
  <c r="R381" i="3"/>
  <c r="R373" i="3"/>
  <c r="R357" i="3"/>
  <c r="R341" i="3"/>
  <c r="R393" i="3"/>
  <c r="R385" i="3"/>
  <c r="R377" i="3"/>
  <c r="R455" i="3"/>
  <c r="R447" i="3"/>
  <c r="R439" i="3"/>
  <c r="R489" i="3"/>
  <c r="R481" i="3"/>
  <c r="R413" i="3"/>
  <c r="R397" i="3"/>
  <c r="R405" i="3"/>
  <c r="R389" i="3"/>
  <c r="R421" i="3"/>
  <c r="R429" i="3"/>
  <c r="R365" i="3"/>
  <c r="R349" i="3"/>
  <c r="R361" i="3"/>
  <c r="R353" i="3"/>
  <c r="R345" i="3"/>
  <c r="R337" i="3"/>
  <c r="R369" i="3"/>
  <c r="R329" i="3"/>
  <c r="R333" i="3"/>
  <c r="R325" i="3"/>
  <c r="R321" i="3"/>
  <c r="R477" i="3"/>
  <c r="R469" i="3"/>
  <c r="AD480" i="3"/>
  <c r="AD476" i="3"/>
  <c r="AD472" i="3"/>
  <c r="AD468" i="3"/>
  <c r="AD464" i="3"/>
  <c r="AD460" i="3"/>
  <c r="AD456" i="3"/>
  <c r="AD452" i="3"/>
  <c r="R524" i="3"/>
  <c r="R520" i="3"/>
  <c r="R516" i="3"/>
  <c r="R512" i="3"/>
  <c r="R508" i="3"/>
  <c r="R504" i="3"/>
  <c r="R500" i="3"/>
  <c r="R496" i="3"/>
  <c r="R492" i="3"/>
  <c r="R488" i="3"/>
  <c r="R484" i="3"/>
  <c r="R480" i="3"/>
  <c r="R476" i="3"/>
  <c r="R392" i="3"/>
  <c r="R388" i="3"/>
  <c r="R384" i="3"/>
  <c r="R380" i="3"/>
  <c r="R376" i="3"/>
  <c r="R372" i="3"/>
  <c r="R368" i="3"/>
  <c r="R364" i="3"/>
  <c r="R360" i="3"/>
  <c r="R356" i="3"/>
  <c r="R352" i="3"/>
  <c r="R348" i="3"/>
  <c r="R344" i="3"/>
  <c r="R340" i="3"/>
  <c r="R336" i="3"/>
  <c r="R332" i="3"/>
  <c r="R328" i="3"/>
  <c r="R324" i="3"/>
  <c r="R320" i="3"/>
  <c r="AD523" i="3"/>
  <c r="AD519" i="3"/>
  <c r="AD515" i="3"/>
  <c r="AD511" i="3"/>
  <c r="AD507" i="3"/>
  <c r="AD503" i="3"/>
  <c r="AD499" i="3"/>
  <c r="AD495" i="3"/>
  <c r="AD491" i="3"/>
  <c r="AD487" i="3"/>
  <c r="AD483" i="3"/>
  <c r="R519" i="3"/>
  <c r="R511" i="3"/>
  <c r="R503" i="3"/>
  <c r="R495" i="3"/>
  <c r="R435" i="3"/>
  <c r="R431" i="3"/>
  <c r="R427" i="3"/>
  <c r="R423" i="3"/>
  <c r="R419" i="3"/>
  <c r="R415" i="3"/>
  <c r="R411" i="3"/>
  <c r="R407" i="3"/>
  <c r="R403" i="3"/>
  <c r="R399" i="3"/>
  <c r="R441" i="3"/>
  <c r="R391" i="3"/>
  <c r="R387" i="3"/>
  <c r="R383" i="3"/>
  <c r="R379" i="3"/>
  <c r="R375" i="3"/>
  <c r="R371" i="3"/>
  <c r="R367" i="3"/>
  <c r="R363" i="3"/>
  <c r="R359" i="3"/>
  <c r="R355" i="3"/>
  <c r="R351" i="3"/>
  <c r="R347" i="3"/>
  <c r="R343" i="3"/>
  <c r="R339" i="3"/>
  <c r="R335" i="3"/>
  <c r="R331" i="3"/>
  <c r="R327" i="3"/>
  <c r="R323" i="3"/>
  <c r="R319" i="3"/>
  <c r="AD526" i="3"/>
  <c r="AD522" i="3"/>
  <c r="AD518" i="3"/>
  <c r="AD514" i="3"/>
  <c r="AD510" i="3"/>
  <c r="AD506" i="3"/>
  <c r="AD502" i="3"/>
  <c r="AD498" i="3"/>
  <c r="AD494" i="3"/>
  <c r="AD490" i="3"/>
  <c r="AD486" i="3"/>
  <c r="AD482" i="3"/>
  <c r="R523" i="3"/>
  <c r="R515" i="3"/>
  <c r="R507" i="3"/>
  <c r="R499" i="3"/>
  <c r="R526" i="3"/>
  <c r="R522" i="3"/>
  <c r="R518" i="3"/>
  <c r="R514" i="3"/>
  <c r="R510" i="3"/>
  <c r="R506" i="3"/>
  <c r="R502" i="3"/>
  <c r="R498" i="3"/>
  <c r="R494" i="3"/>
  <c r="R490" i="3"/>
  <c r="R486" i="3"/>
  <c r="R482" i="3"/>
  <c r="R394" i="3"/>
  <c r="R390" i="3"/>
  <c r="R386" i="3"/>
  <c r="R382" i="3"/>
  <c r="R378" i="3"/>
  <c r="R374" i="3"/>
  <c r="R370" i="3"/>
  <c r="R366" i="3"/>
  <c r="R362" i="3"/>
  <c r="R358" i="3"/>
  <c r="R354" i="3"/>
  <c r="R350" i="3"/>
  <c r="R346" i="3"/>
  <c r="R342" i="3"/>
  <c r="R338" i="3"/>
  <c r="R334" i="3"/>
  <c r="R330" i="3"/>
  <c r="R326" i="3"/>
  <c r="R322" i="3"/>
  <c r="AD525" i="3"/>
  <c r="AD521" i="3"/>
  <c r="AD517" i="3"/>
  <c r="AD513" i="3"/>
  <c r="AD509" i="3"/>
  <c r="AD505" i="3"/>
  <c r="AD501" i="3"/>
  <c r="AD497" i="3"/>
  <c r="AD493" i="3"/>
  <c r="AD489" i="3"/>
  <c r="AD485" i="3"/>
  <c r="AD448" i="3"/>
  <c r="AD444" i="3"/>
  <c r="AD440" i="3"/>
  <c r="AD436" i="3"/>
  <c r="AD432" i="3"/>
  <c r="AD428" i="3"/>
  <c r="AD424" i="3"/>
  <c r="AD420" i="3"/>
  <c r="AD416" i="3"/>
  <c r="AD412" i="3"/>
  <c r="AD408" i="3"/>
  <c r="AD404" i="3"/>
  <c r="AD400" i="3"/>
  <c r="AD469" i="3"/>
  <c r="AD392" i="3"/>
  <c r="AD388" i="3"/>
  <c r="AD384" i="3"/>
  <c r="AD380" i="3"/>
  <c r="AD376" i="3"/>
  <c r="AD372" i="3"/>
  <c r="AD368" i="3"/>
  <c r="AD364" i="3"/>
  <c r="AD360" i="3"/>
  <c r="AD356" i="3"/>
  <c r="AD352" i="3"/>
  <c r="AD348" i="3"/>
  <c r="AD344" i="3"/>
  <c r="AD340" i="3"/>
  <c r="AD336" i="3"/>
  <c r="AD332" i="3"/>
  <c r="AD328" i="3"/>
  <c r="AD324" i="3"/>
  <c r="AD320" i="3"/>
  <c r="AF523" i="3"/>
  <c r="AF519" i="3"/>
  <c r="AF515" i="3"/>
  <c r="AF511" i="3"/>
  <c r="AF507" i="3"/>
  <c r="AF503" i="3"/>
  <c r="AF499" i="3"/>
  <c r="AF495" i="3"/>
  <c r="AF491" i="3"/>
  <c r="AF487" i="3"/>
  <c r="AF483" i="3"/>
  <c r="AF479" i="3"/>
  <c r="AF475" i="3"/>
  <c r="AF471" i="3"/>
  <c r="AF467" i="3"/>
  <c r="AF463" i="3"/>
  <c r="AF459" i="3"/>
  <c r="AF455" i="3"/>
  <c r="AF451" i="3"/>
  <c r="AF447" i="3"/>
  <c r="AF443" i="3"/>
  <c r="AF439" i="3"/>
  <c r="AF435" i="3"/>
  <c r="AF431" i="3"/>
  <c r="AF427" i="3"/>
  <c r="AF423" i="3"/>
  <c r="AF419" i="3"/>
  <c r="AF415" i="3"/>
  <c r="AF411" i="3"/>
  <c r="AF407" i="3"/>
  <c r="AF403" i="3"/>
  <c r="AF399" i="3"/>
  <c r="AF395" i="3"/>
  <c r="AF391" i="3"/>
  <c r="AF387" i="3"/>
  <c r="AF383" i="3"/>
  <c r="AF379" i="3"/>
  <c r="AF375" i="3"/>
  <c r="AF371" i="3"/>
  <c r="AF367" i="3"/>
  <c r="AF363" i="3"/>
  <c r="AF359" i="3"/>
  <c r="AF355" i="3"/>
  <c r="AF351" i="3"/>
  <c r="AF347" i="3"/>
  <c r="AF343" i="3"/>
  <c r="AF339" i="3"/>
  <c r="AF335" i="3"/>
  <c r="AF331" i="3"/>
  <c r="AF327" i="3"/>
  <c r="AF323" i="3"/>
  <c r="AF319" i="3"/>
  <c r="AD395" i="3"/>
  <c r="AD391" i="3"/>
  <c r="AD387" i="3"/>
  <c r="AD383" i="3"/>
  <c r="AD379" i="3"/>
  <c r="AD375" i="3"/>
  <c r="AD371" i="3"/>
  <c r="AD367" i="3"/>
  <c r="AD363" i="3"/>
  <c r="AD359" i="3"/>
  <c r="AD355" i="3"/>
  <c r="AD351" i="3"/>
  <c r="AD347" i="3"/>
  <c r="AD343" i="3"/>
  <c r="AD339" i="3"/>
  <c r="AD335" i="3"/>
  <c r="AD331" i="3"/>
  <c r="AD327" i="3"/>
  <c r="AD323" i="3"/>
  <c r="AD319" i="3"/>
  <c r="AF482" i="3"/>
  <c r="AD394" i="3"/>
  <c r="AD390" i="3"/>
  <c r="AD386" i="3"/>
  <c r="AD382" i="3"/>
  <c r="AD378" i="3"/>
  <c r="AD374" i="3"/>
  <c r="AD370" i="3"/>
  <c r="AD366" i="3"/>
  <c r="AD362" i="3"/>
  <c r="AD358" i="3"/>
  <c r="AD354" i="3"/>
  <c r="AD350" i="3"/>
  <c r="AD346" i="3"/>
  <c r="AD342" i="3"/>
  <c r="AD338" i="3"/>
  <c r="AD334" i="3"/>
  <c r="AD330" i="3"/>
  <c r="AD326" i="3"/>
  <c r="AD322" i="3"/>
  <c r="AD524" i="3"/>
  <c r="AD520" i="3"/>
  <c r="AD516" i="3"/>
  <c r="AD512" i="3"/>
  <c r="AD508" i="3"/>
  <c r="AD504" i="3"/>
  <c r="AD500" i="3"/>
  <c r="AD496" i="3"/>
  <c r="AD492" i="3"/>
  <c r="AD488" i="3"/>
  <c r="AD484" i="3"/>
  <c r="AF526" i="3"/>
  <c r="AF522" i="3"/>
  <c r="AF518" i="3"/>
  <c r="AF514" i="3"/>
  <c r="AF510" i="3"/>
  <c r="AF506" i="3"/>
  <c r="AF502" i="3"/>
  <c r="AF498" i="3"/>
  <c r="AF494" i="3"/>
  <c r="AF490" i="3"/>
  <c r="AF486" i="3"/>
  <c r="AF525" i="3"/>
  <c r="AF521" i="3"/>
  <c r="AF517" i="3"/>
  <c r="AF513" i="3"/>
  <c r="AF509" i="3"/>
  <c r="AF505" i="3"/>
  <c r="AF501" i="3"/>
  <c r="AF497" i="3"/>
  <c r="AF493" i="3"/>
  <c r="AF489" i="3"/>
  <c r="AF485" i="3"/>
  <c r="AF524" i="3"/>
  <c r="AF520" i="3"/>
  <c r="AF516" i="3"/>
  <c r="AF512" i="3"/>
  <c r="AF508" i="3"/>
  <c r="AF504" i="3"/>
  <c r="AF500" i="3"/>
  <c r="AF496" i="3"/>
  <c r="AF492" i="3"/>
  <c r="AF488" i="3"/>
  <c r="AF484" i="3"/>
  <c r="R449" i="3"/>
  <c r="R474" i="3"/>
  <c r="R462" i="3"/>
  <c r="R450" i="3"/>
  <c r="R442" i="3"/>
  <c r="R430" i="3"/>
  <c r="R422" i="3"/>
  <c r="R410" i="3"/>
  <c r="AD478" i="3"/>
  <c r="AD474" i="3"/>
  <c r="AD470" i="3"/>
  <c r="AD466" i="3"/>
  <c r="AD462" i="3"/>
  <c r="AD458" i="3"/>
  <c r="AD454" i="3"/>
  <c r="AD450" i="3"/>
  <c r="AD446" i="3"/>
  <c r="AD442" i="3"/>
  <c r="AD438" i="3"/>
  <c r="AD434" i="3"/>
  <c r="AD430" i="3"/>
  <c r="AD426" i="3"/>
  <c r="AD422" i="3"/>
  <c r="AD418" i="3"/>
  <c r="AD414" i="3"/>
  <c r="AD410" i="3"/>
  <c r="AD406" i="3"/>
  <c r="AD402" i="3"/>
  <c r="AD398" i="3"/>
  <c r="AD473" i="3"/>
  <c r="R465" i="3"/>
  <c r="R478" i="3"/>
  <c r="R466" i="3"/>
  <c r="R454" i="3"/>
  <c r="R472" i="3"/>
  <c r="R468" i="3"/>
  <c r="R464" i="3"/>
  <c r="R460" i="3"/>
  <c r="R456" i="3"/>
  <c r="R452" i="3"/>
  <c r="R448" i="3"/>
  <c r="R444" i="3"/>
  <c r="R440" i="3"/>
  <c r="R436" i="3"/>
  <c r="R432" i="3"/>
  <c r="R428" i="3"/>
  <c r="R424" i="3"/>
  <c r="R420" i="3"/>
  <c r="R416" i="3"/>
  <c r="R412" i="3"/>
  <c r="R408" i="3"/>
  <c r="R404" i="3"/>
  <c r="R400" i="3"/>
  <c r="R396" i="3"/>
  <c r="R395" i="3"/>
  <c r="R473" i="3"/>
  <c r="R457" i="3"/>
  <c r="R433" i="3"/>
  <c r="R425" i="3"/>
  <c r="R417" i="3"/>
  <c r="R409" i="3"/>
  <c r="R401" i="3"/>
  <c r="AD396" i="3"/>
  <c r="AD397" i="3"/>
  <c r="AD401" i="3"/>
  <c r="AD405" i="3"/>
  <c r="AD409" i="3"/>
  <c r="AD413" i="3"/>
  <c r="AD417" i="3"/>
  <c r="AD421" i="3"/>
  <c r="AD425" i="3"/>
  <c r="AD429" i="3"/>
  <c r="AD433" i="3"/>
  <c r="AD437" i="3"/>
  <c r="AD441" i="3"/>
  <c r="AD445" i="3"/>
  <c r="AD449" i="3"/>
  <c r="AD453" i="3"/>
  <c r="AD457" i="3"/>
  <c r="AD461" i="3"/>
  <c r="AD481" i="3"/>
  <c r="AD465" i="3"/>
  <c r="R470" i="3"/>
  <c r="R458" i="3"/>
  <c r="R446" i="3"/>
  <c r="R438" i="3"/>
  <c r="R434" i="3"/>
  <c r="R426" i="3"/>
  <c r="R418" i="3"/>
  <c r="R414" i="3"/>
  <c r="R406" i="3"/>
  <c r="R402" i="3"/>
  <c r="R398" i="3"/>
  <c r="AD479" i="3"/>
  <c r="AD475" i="3"/>
  <c r="AD471" i="3"/>
  <c r="AD467" i="3"/>
  <c r="AD463" i="3"/>
  <c r="AD459" i="3"/>
  <c r="AD455" i="3"/>
  <c r="AD451" i="3"/>
  <c r="AD447" i="3"/>
  <c r="AD443" i="3"/>
  <c r="AD439" i="3"/>
  <c r="AD435" i="3"/>
  <c r="AD431" i="3"/>
  <c r="AD427" i="3"/>
  <c r="AD423" i="3"/>
  <c r="AD419" i="3"/>
  <c r="AD415" i="3"/>
  <c r="AD411" i="3"/>
  <c r="AD407" i="3"/>
  <c r="AD403" i="3"/>
  <c r="AD399" i="3"/>
  <c r="AD477" i="3"/>
  <c r="AF478" i="3"/>
  <c r="AF474" i="3"/>
  <c r="AF470" i="3"/>
  <c r="AF466" i="3"/>
  <c r="AF462" i="3"/>
  <c r="AF458" i="3"/>
  <c r="AF454" i="3"/>
  <c r="AF450" i="3"/>
  <c r="AF446" i="3"/>
  <c r="AF442" i="3"/>
  <c r="AF438" i="3"/>
  <c r="AF434" i="3"/>
  <c r="AF430" i="3"/>
  <c r="AF426" i="3"/>
  <c r="AF422" i="3"/>
  <c r="AF418" i="3"/>
  <c r="AF414" i="3"/>
  <c r="AF410" i="3"/>
  <c r="AF406" i="3"/>
  <c r="AF402" i="3"/>
  <c r="AF398" i="3"/>
  <c r="AF481" i="3"/>
  <c r="AF477" i="3"/>
  <c r="AF473" i="3"/>
  <c r="AF469" i="3"/>
  <c r="AF465" i="3"/>
  <c r="AF461" i="3"/>
  <c r="AF457" i="3"/>
  <c r="AF453" i="3"/>
  <c r="AF449" i="3"/>
  <c r="AF445" i="3"/>
  <c r="AF441" i="3"/>
  <c r="AF437" i="3"/>
  <c r="AF433" i="3"/>
  <c r="AF429" i="3"/>
  <c r="AF425" i="3"/>
  <c r="AF421" i="3"/>
  <c r="AF417" i="3"/>
  <c r="AF413" i="3"/>
  <c r="AF409" i="3"/>
  <c r="AF405" i="3"/>
  <c r="AF401" i="3"/>
  <c r="AF397" i="3"/>
  <c r="AF480" i="3"/>
  <c r="AF476" i="3"/>
  <c r="AF472" i="3"/>
  <c r="AF468" i="3"/>
  <c r="AF464" i="3"/>
  <c r="AF460" i="3"/>
  <c r="AF456" i="3"/>
  <c r="AF452" i="3"/>
  <c r="AF448" i="3"/>
  <c r="AF444" i="3"/>
  <c r="AF440" i="3"/>
  <c r="AF436" i="3"/>
  <c r="AF432" i="3"/>
  <c r="AF428" i="3"/>
  <c r="AF424" i="3"/>
  <c r="AF420" i="3"/>
  <c r="AF416" i="3"/>
  <c r="AF412" i="3"/>
  <c r="AF408" i="3"/>
  <c r="AF404" i="3"/>
  <c r="AF400" i="3"/>
  <c r="AF396" i="3"/>
  <c r="AD393" i="3"/>
  <c r="AD389" i="3"/>
  <c r="AD385" i="3"/>
  <c r="AD381" i="3"/>
  <c r="AD377" i="3"/>
  <c r="AD373" i="3"/>
  <c r="AD369" i="3"/>
  <c r="AD365" i="3"/>
  <c r="AD361" i="3"/>
  <c r="AD357" i="3"/>
  <c r="AD353" i="3"/>
  <c r="AD349" i="3"/>
  <c r="AD345" i="3"/>
  <c r="AD341" i="3"/>
  <c r="AD337" i="3"/>
  <c r="AD333" i="3"/>
  <c r="AD329" i="3"/>
  <c r="AD325" i="3"/>
  <c r="AD321" i="3"/>
  <c r="AF394" i="3"/>
  <c r="AF390" i="3"/>
  <c r="AF386" i="3"/>
  <c r="AF382" i="3"/>
  <c r="AF378" i="3"/>
  <c r="AF374" i="3"/>
  <c r="AF370" i="3"/>
  <c r="AF366" i="3"/>
  <c r="AF362" i="3"/>
  <c r="AF358" i="3"/>
  <c r="AF354" i="3"/>
  <c r="AF350" i="3"/>
  <c r="AF346" i="3"/>
  <c r="AF342" i="3"/>
  <c r="AF338" i="3"/>
  <c r="AF334" i="3"/>
  <c r="AF330" i="3"/>
  <c r="AF326" i="3"/>
  <c r="AF322" i="3"/>
  <c r="AF393" i="3"/>
  <c r="AF389" i="3"/>
  <c r="AF385" i="3"/>
  <c r="AF381" i="3"/>
  <c r="AF377" i="3"/>
  <c r="AF373" i="3"/>
  <c r="AF369" i="3"/>
  <c r="AF365" i="3"/>
  <c r="AF361" i="3"/>
  <c r="AF357" i="3"/>
  <c r="AF353" i="3"/>
  <c r="AF349" i="3"/>
  <c r="AF345" i="3"/>
  <c r="AF341" i="3"/>
  <c r="AF337" i="3"/>
  <c r="AF333" i="3"/>
  <c r="AF329" i="3"/>
  <c r="AF325" i="3"/>
  <c r="AF321" i="3"/>
  <c r="AF392" i="3"/>
  <c r="AF388" i="3"/>
  <c r="AF384" i="3"/>
  <c r="AF380" i="3"/>
  <c r="AF376" i="3"/>
  <c r="AF372" i="3"/>
  <c r="AF368" i="3"/>
  <c r="AF364" i="3"/>
  <c r="AF360" i="3"/>
  <c r="AF356" i="3"/>
  <c r="AF352" i="3"/>
  <c r="AF348" i="3"/>
  <c r="AF344" i="3"/>
  <c r="AF340" i="3"/>
  <c r="AF336" i="3"/>
  <c r="AF332" i="3"/>
  <c r="AF328" i="3"/>
  <c r="AF324" i="3"/>
  <c r="AF320" i="3"/>
  <c r="R312" i="3"/>
  <c r="R308" i="3"/>
  <c r="R300" i="3"/>
  <c r="R296" i="3"/>
  <c r="R292" i="3"/>
  <c r="R288" i="3"/>
  <c r="R284" i="3"/>
  <c r="R316" i="3"/>
  <c r="R304" i="3"/>
  <c r="R317" i="3"/>
  <c r="R313" i="3"/>
  <c r="R309" i="3"/>
  <c r="R305" i="3"/>
  <c r="R301" i="3"/>
  <c r="R297" i="3"/>
  <c r="R293" i="3"/>
  <c r="R289" i="3"/>
  <c r="R285" i="3"/>
  <c r="AD316" i="3"/>
  <c r="AD312" i="3"/>
  <c r="AD308" i="3"/>
  <c r="AD304" i="3"/>
  <c r="AD300" i="3"/>
  <c r="AD296" i="3"/>
  <c r="AD292" i="3"/>
  <c r="AD288" i="3"/>
  <c r="AD284" i="3"/>
  <c r="AF315" i="3"/>
  <c r="AF311" i="3"/>
  <c r="AF307" i="3"/>
  <c r="AF303" i="3"/>
  <c r="AF299" i="3"/>
  <c r="AF295" i="3"/>
  <c r="AF291" i="3"/>
  <c r="AF287" i="3"/>
  <c r="AF283" i="3"/>
  <c r="AF279" i="3"/>
  <c r="AF275" i="3"/>
  <c r="AF271" i="3"/>
  <c r="AF267" i="3"/>
  <c r="AF263" i="3"/>
  <c r="AF259" i="3"/>
  <c r="AF255" i="3"/>
  <c r="AF251" i="3"/>
  <c r="AF247" i="3"/>
  <c r="AF243" i="3"/>
  <c r="AF239" i="3"/>
  <c r="AF235" i="3"/>
  <c r="AF231" i="3"/>
  <c r="AF227" i="3"/>
  <c r="AF223" i="3"/>
  <c r="AF219" i="3"/>
  <c r="AF215" i="3"/>
  <c r="AF211" i="3"/>
  <c r="AF207" i="3"/>
  <c r="AF203" i="3"/>
  <c r="AF199" i="3"/>
  <c r="AF195" i="3"/>
  <c r="AF191" i="3"/>
  <c r="AF187" i="3"/>
  <c r="AF183" i="3"/>
  <c r="AD315" i="3"/>
  <c r="AD311" i="3"/>
  <c r="AD307" i="3"/>
  <c r="AD303" i="3"/>
  <c r="AD299" i="3"/>
  <c r="AD295" i="3"/>
  <c r="AD291" i="3"/>
  <c r="AD287" i="3"/>
  <c r="AD283" i="3"/>
  <c r="AF182" i="3"/>
  <c r="R315" i="3"/>
  <c r="R311" i="3"/>
  <c r="R307" i="3"/>
  <c r="R303" i="3"/>
  <c r="R299" i="3"/>
  <c r="R295" i="3"/>
  <c r="R291" i="3"/>
  <c r="R287" i="3"/>
  <c r="R283" i="3"/>
  <c r="AD318" i="3"/>
  <c r="AD314" i="3"/>
  <c r="AD310" i="3"/>
  <c r="AD306" i="3"/>
  <c r="AD302" i="3"/>
  <c r="AD298" i="3"/>
  <c r="AD294" i="3"/>
  <c r="AD290" i="3"/>
  <c r="AD286" i="3"/>
  <c r="AF181" i="3"/>
  <c r="R318" i="3"/>
  <c r="R314" i="3"/>
  <c r="R310" i="3"/>
  <c r="R306" i="3"/>
  <c r="R302" i="3"/>
  <c r="R298" i="3"/>
  <c r="R294" i="3"/>
  <c r="R290" i="3"/>
  <c r="R286" i="3"/>
  <c r="R278" i="3"/>
  <c r="AD317" i="3"/>
  <c r="AD313" i="3"/>
  <c r="AD309" i="3"/>
  <c r="AD305" i="3"/>
  <c r="AD301" i="3"/>
  <c r="AD297" i="3"/>
  <c r="AD293" i="3"/>
  <c r="AD289" i="3"/>
  <c r="AD285" i="3"/>
  <c r="AF180" i="3"/>
  <c r="AF318" i="3"/>
  <c r="AF314" i="3"/>
  <c r="AF310" i="3"/>
  <c r="AF306" i="3"/>
  <c r="AF302" i="3"/>
  <c r="AF298" i="3"/>
  <c r="AF294" i="3"/>
  <c r="AF290" i="3"/>
  <c r="AF286" i="3"/>
  <c r="AF282" i="3"/>
  <c r="AF278" i="3"/>
  <c r="AF274" i="3"/>
  <c r="AF270" i="3"/>
  <c r="AF266" i="3"/>
  <c r="AF262" i="3"/>
  <c r="AF258" i="3"/>
  <c r="AF254" i="3"/>
  <c r="AF250" i="3"/>
  <c r="AF246" i="3"/>
  <c r="AF242" i="3"/>
  <c r="AF238" i="3"/>
  <c r="AF234" i="3"/>
  <c r="AF230" i="3"/>
  <c r="AF226" i="3"/>
  <c r="AF222" i="3"/>
  <c r="AF218" i="3"/>
  <c r="AF214" i="3"/>
  <c r="AF210" i="3"/>
  <c r="AF206" i="3"/>
  <c r="AF202" i="3"/>
  <c r="AF198" i="3"/>
  <c r="AF194" i="3"/>
  <c r="AF190" i="3"/>
  <c r="AF186" i="3"/>
  <c r="AF317" i="3"/>
  <c r="AF313" i="3"/>
  <c r="AF309" i="3"/>
  <c r="AF305" i="3"/>
  <c r="AF301" i="3"/>
  <c r="AF297" i="3"/>
  <c r="AF293" i="3"/>
  <c r="AF289" i="3"/>
  <c r="AF285" i="3"/>
  <c r="AF281" i="3"/>
  <c r="AF277" i="3"/>
  <c r="AF273" i="3"/>
  <c r="AF269" i="3"/>
  <c r="AF265" i="3"/>
  <c r="AF261" i="3"/>
  <c r="AF257" i="3"/>
  <c r="AF253" i="3"/>
  <c r="AF249" i="3"/>
  <c r="AF245" i="3"/>
  <c r="AF241" i="3"/>
  <c r="AF237" i="3"/>
  <c r="AF233" i="3"/>
  <c r="AF229" i="3"/>
  <c r="AF225" i="3"/>
  <c r="AF221" i="3"/>
  <c r="AF217" i="3"/>
  <c r="AF213" i="3"/>
  <c r="AF209" i="3"/>
  <c r="AF205" i="3"/>
  <c r="AF201" i="3"/>
  <c r="AF197" i="3"/>
  <c r="AF193" i="3"/>
  <c r="AF189" i="3"/>
  <c r="AF185" i="3"/>
  <c r="R274" i="3"/>
  <c r="R270" i="3"/>
  <c r="R266" i="3"/>
  <c r="R262" i="3"/>
  <c r="R258" i="3"/>
  <c r="R254" i="3"/>
  <c r="R250" i="3"/>
  <c r="R246" i="3"/>
  <c r="R242" i="3"/>
  <c r="R234" i="3"/>
  <c r="R230" i="3"/>
  <c r="R226" i="3"/>
  <c r="R222" i="3"/>
  <c r="R218" i="3"/>
  <c r="R214" i="3"/>
  <c r="AF316" i="3"/>
  <c r="AF312" i="3"/>
  <c r="AF308" i="3"/>
  <c r="AF304" i="3"/>
  <c r="AF300" i="3"/>
  <c r="AF296" i="3"/>
  <c r="AF292" i="3"/>
  <c r="AF288" i="3"/>
  <c r="AF284" i="3"/>
  <c r="AF280" i="3"/>
  <c r="AF276" i="3"/>
  <c r="AF272" i="3"/>
  <c r="AF268" i="3"/>
  <c r="AF264" i="3"/>
  <c r="AF260" i="3"/>
  <c r="AF256" i="3"/>
  <c r="AF252" i="3"/>
  <c r="AF248" i="3"/>
  <c r="AF244" i="3"/>
  <c r="AF240" i="3"/>
  <c r="AF236" i="3"/>
  <c r="AF232" i="3"/>
  <c r="AF228" i="3"/>
  <c r="AF224" i="3"/>
  <c r="AF220" i="3"/>
  <c r="AF216" i="3"/>
  <c r="AF212" i="3"/>
  <c r="AF208" i="3"/>
  <c r="AF204" i="3"/>
  <c r="AF200" i="3"/>
  <c r="AF196" i="3"/>
  <c r="AF192" i="3"/>
  <c r="AF188" i="3"/>
  <c r="AF184" i="3"/>
  <c r="AF179" i="3"/>
  <c r="AF175" i="3"/>
  <c r="AF171" i="3"/>
  <c r="AF167" i="3"/>
  <c r="AF163" i="3"/>
  <c r="AF159" i="3"/>
  <c r="AF155" i="3"/>
  <c r="AF151" i="3"/>
  <c r="AF147" i="3"/>
  <c r="AF143" i="3"/>
  <c r="AF139" i="3"/>
  <c r="AF135" i="3"/>
  <c r="AF131" i="3"/>
  <c r="AF127" i="3"/>
  <c r="AF123" i="3"/>
  <c r="AF119" i="3"/>
  <c r="AF115" i="3"/>
  <c r="AF111" i="3"/>
  <c r="AF107" i="3"/>
  <c r="AF103" i="3"/>
  <c r="AF99" i="3"/>
  <c r="AF95" i="3"/>
  <c r="AF91" i="3"/>
  <c r="AF87" i="3"/>
  <c r="AF83" i="3"/>
  <c r="AF79" i="3"/>
  <c r="AF75" i="3"/>
  <c r="AF71" i="3"/>
  <c r="AF67" i="3"/>
  <c r="AF63" i="3"/>
  <c r="AF59" i="3"/>
  <c r="AF55" i="3"/>
  <c r="AF51" i="3"/>
  <c r="AF47" i="3"/>
  <c r="AF43" i="3"/>
  <c r="AF39" i="3"/>
  <c r="AF35" i="3"/>
  <c r="AF31" i="3"/>
  <c r="AF27" i="3"/>
  <c r="AF23" i="3"/>
  <c r="AF19" i="3"/>
  <c r="AF15" i="3"/>
  <c r="AF178" i="3"/>
  <c r="AF174" i="3"/>
  <c r="AF170" i="3"/>
  <c r="AF166" i="3"/>
  <c r="AF162" i="3"/>
  <c r="AF158" i="3"/>
  <c r="AF154" i="3"/>
  <c r="AF150" i="3"/>
  <c r="AF146" i="3"/>
  <c r="AF142" i="3"/>
  <c r="AF138" i="3"/>
  <c r="AF134" i="3"/>
  <c r="AF130" i="3"/>
  <c r="AF126" i="3"/>
  <c r="AF122" i="3"/>
  <c r="AF118" i="3"/>
  <c r="AF114" i="3"/>
  <c r="AF110" i="3"/>
  <c r="AF106" i="3"/>
  <c r="AF102" i="3"/>
  <c r="AF98" i="3"/>
  <c r="AF94" i="3"/>
  <c r="AF90" i="3"/>
  <c r="AF86" i="3"/>
  <c r="AF82" i="3"/>
  <c r="AF78" i="3"/>
  <c r="AF74" i="3"/>
  <c r="AF70" i="3"/>
  <c r="AF66" i="3"/>
  <c r="AF62" i="3"/>
  <c r="AF58" i="3"/>
  <c r="AF54" i="3"/>
  <c r="AF50" i="3"/>
  <c r="AF46" i="3"/>
  <c r="AF42" i="3"/>
  <c r="AF38" i="3"/>
  <c r="AF34" i="3"/>
  <c r="AF30" i="3"/>
  <c r="AF26" i="3"/>
  <c r="AF22" i="3"/>
  <c r="AF18" i="3"/>
  <c r="AF14" i="3"/>
  <c r="AF10" i="3"/>
  <c r="AF6" i="3"/>
  <c r="AF177" i="3"/>
  <c r="AF173" i="3"/>
  <c r="AF169" i="3"/>
  <c r="AF165" i="3"/>
  <c r="AF161" i="3"/>
  <c r="AF157" i="3"/>
  <c r="AF153" i="3"/>
  <c r="AF149" i="3"/>
  <c r="AF145" i="3"/>
  <c r="AF141" i="3"/>
  <c r="AF137" i="3"/>
  <c r="AF133" i="3"/>
  <c r="AF129" i="3"/>
  <c r="AF125" i="3"/>
  <c r="AF121" i="3"/>
  <c r="AF117" i="3"/>
  <c r="AF113" i="3"/>
  <c r="AF109" i="3"/>
  <c r="AF105" i="3"/>
  <c r="AF101" i="3"/>
  <c r="AF97" i="3"/>
  <c r="AF93" i="3"/>
  <c r="AF89" i="3"/>
  <c r="AF85" i="3"/>
  <c r="AF81" i="3"/>
  <c r="AF77" i="3"/>
  <c r="AF73" i="3"/>
  <c r="AF69" i="3"/>
  <c r="AF65" i="3"/>
  <c r="AF61" i="3"/>
  <c r="AF57" i="3"/>
  <c r="AF53" i="3"/>
  <c r="AF49" i="3"/>
  <c r="AF45" i="3"/>
  <c r="AF41" i="3"/>
  <c r="AF37" i="3"/>
  <c r="AF33" i="3"/>
  <c r="AF29" i="3"/>
  <c r="AF25" i="3"/>
  <c r="AF21" i="3"/>
  <c r="AF17" i="3"/>
  <c r="AF5" i="3"/>
  <c r="R162" i="3"/>
  <c r="R158" i="3"/>
  <c r="R154" i="3"/>
  <c r="R150" i="3"/>
  <c r="R138" i="3"/>
  <c r="R134" i="3"/>
  <c r="R130" i="3"/>
  <c r="R126" i="3"/>
  <c r="R122" i="3"/>
  <c r="R118" i="3"/>
  <c r="R114" i="3"/>
  <c r="R110" i="3"/>
  <c r="R106" i="3"/>
  <c r="R102" i="3"/>
  <c r="R98" i="3"/>
  <c r="R94" i="3"/>
  <c r="R90" i="3"/>
  <c r="R82" i="3"/>
  <c r="R78" i="3"/>
  <c r="R74" i="3"/>
  <c r="R70" i="3"/>
  <c r="R66" i="3"/>
  <c r="R62" i="3"/>
  <c r="R58" i="3"/>
  <c r="R54" i="3"/>
  <c r="R50" i="3"/>
  <c r="R42" i="3"/>
  <c r="R34" i="3"/>
  <c r="R26" i="3"/>
  <c r="R22" i="3"/>
  <c r="AF176" i="3"/>
  <c r="AF172" i="3"/>
  <c r="AF168" i="3"/>
  <c r="AF164" i="3"/>
  <c r="AF160" i="3"/>
  <c r="AF156" i="3"/>
  <c r="AF152" i="3"/>
  <c r="AF148" i="3"/>
  <c r="AF144" i="3"/>
  <c r="AF140" i="3"/>
  <c r="AF136" i="3"/>
  <c r="AF132" i="3"/>
  <c r="AF128" i="3"/>
  <c r="AF124" i="3"/>
  <c r="AF120" i="3"/>
  <c r="AF116" i="3"/>
  <c r="AF112" i="3"/>
  <c r="AF108" i="3"/>
  <c r="AF104" i="3"/>
  <c r="AF100" i="3"/>
  <c r="AF96" i="3"/>
  <c r="AF92" i="3"/>
  <c r="AF88" i="3"/>
  <c r="AF84" i="3"/>
  <c r="AF80" i="3"/>
  <c r="AF76" i="3"/>
  <c r="AF72" i="3"/>
  <c r="AF68" i="3"/>
  <c r="AF64" i="3"/>
  <c r="AF60" i="3"/>
  <c r="AF56" i="3"/>
  <c r="AF52" i="3"/>
  <c r="AF48" i="3"/>
  <c r="AF44" i="3"/>
  <c r="AF40" i="3"/>
  <c r="AF36" i="3"/>
  <c r="AF32" i="3"/>
  <c r="AF28" i="3"/>
  <c r="AF24" i="3"/>
  <c r="AF20" i="3"/>
  <c r="AF16" i="3"/>
  <c r="AF4" i="3"/>
  <c r="AF13" i="3"/>
  <c r="AF9" i="3"/>
  <c r="AF12" i="3"/>
  <c r="AF8" i="3"/>
  <c r="AF11" i="3"/>
  <c r="AF7" i="3"/>
  <c r="R282" i="3"/>
  <c r="R146" i="3"/>
  <c r="R142" i="3"/>
  <c r="R30" i="3"/>
  <c r="R18" i="3"/>
  <c r="R210" i="3"/>
  <c r="R206" i="3"/>
  <c r="R198" i="3"/>
  <c r="R186" i="3"/>
  <c r="R174" i="3"/>
  <c r="R38" i="3"/>
  <c r="R281" i="3"/>
  <c r="R277" i="3"/>
  <c r="R273" i="3"/>
  <c r="R269" i="3"/>
  <c r="R265" i="3"/>
  <c r="R261" i="3"/>
  <c r="R257" i="3"/>
  <c r="R253" i="3"/>
  <c r="R249" i="3"/>
  <c r="R245" i="3"/>
  <c r="R241" i="3"/>
  <c r="R237" i="3"/>
  <c r="R233" i="3"/>
  <c r="R229" i="3"/>
  <c r="R225" i="3"/>
  <c r="R221" i="3"/>
  <c r="R217" i="3"/>
  <c r="R213" i="3"/>
  <c r="R209" i="3"/>
  <c r="R205" i="3"/>
  <c r="R201" i="3"/>
  <c r="R197" i="3"/>
  <c r="R193" i="3"/>
  <c r="R189" i="3"/>
  <c r="R185" i="3"/>
  <c r="R181" i="3"/>
  <c r="R177" i="3"/>
  <c r="R173" i="3"/>
  <c r="R169" i="3"/>
  <c r="R165" i="3"/>
  <c r="R161" i="3"/>
  <c r="R157" i="3"/>
  <c r="R153" i="3"/>
  <c r="R149" i="3"/>
  <c r="R145" i="3"/>
  <c r="R141" i="3"/>
  <c r="R137" i="3"/>
  <c r="R133" i="3"/>
  <c r="R129" i="3"/>
  <c r="R125" i="3"/>
  <c r="R121" i="3"/>
  <c r="R117" i="3"/>
  <c r="R113" i="3"/>
  <c r="R109" i="3"/>
  <c r="R105" i="3"/>
  <c r="R101" i="3"/>
  <c r="R97" i="3"/>
  <c r="R93" i="3"/>
  <c r="R89" i="3"/>
  <c r="R85" i="3"/>
  <c r="R81" i="3"/>
  <c r="R77" i="3"/>
  <c r="R73" i="3"/>
  <c r="R69" i="3"/>
  <c r="R65" i="3"/>
  <c r="R61" i="3"/>
  <c r="R57" i="3"/>
  <c r="R53" i="3"/>
  <c r="R49" i="3"/>
  <c r="R45" i="3"/>
  <c r="R41" i="3"/>
  <c r="R37" i="3"/>
  <c r="R33" i="3"/>
  <c r="R29" i="3"/>
  <c r="R25" i="3"/>
  <c r="R21" i="3"/>
  <c r="R17" i="3"/>
  <c r="R13" i="3"/>
  <c r="R9" i="3"/>
  <c r="R238" i="3"/>
  <c r="R202" i="3"/>
  <c r="R190" i="3"/>
  <c r="R182" i="3"/>
  <c r="R178" i="3"/>
  <c r="R170" i="3"/>
  <c r="R86" i="3"/>
  <c r="R46" i="3"/>
  <c r="R14" i="3"/>
  <c r="R276" i="3"/>
  <c r="R268" i="3"/>
  <c r="R260" i="3"/>
  <c r="R244" i="3"/>
  <c r="R240" i="3"/>
  <c r="R236" i="3"/>
  <c r="R228" i="3"/>
  <c r="R224" i="3"/>
  <c r="R216" i="3"/>
  <c r="R212" i="3"/>
  <c r="R208" i="3"/>
  <c r="R204" i="3"/>
  <c r="R200" i="3"/>
  <c r="R196" i="3"/>
  <c r="R192" i="3"/>
  <c r="R188" i="3"/>
  <c r="R184" i="3"/>
  <c r="R180" i="3"/>
  <c r="R176" i="3"/>
  <c r="R172" i="3"/>
  <c r="R168" i="3"/>
  <c r="R164" i="3"/>
  <c r="R160" i="3"/>
  <c r="R156" i="3"/>
  <c r="R152" i="3"/>
  <c r="R148" i="3"/>
  <c r="R144" i="3"/>
  <c r="R140" i="3"/>
  <c r="R136" i="3"/>
  <c r="R132" i="3"/>
  <c r="R128" i="3"/>
  <c r="R124" i="3"/>
  <c r="AD279" i="3"/>
  <c r="AD275" i="3"/>
  <c r="AD271" i="3"/>
  <c r="AD267" i="3"/>
  <c r="AD263" i="3"/>
  <c r="AD259" i="3"/>
  <c r="AD255" i="3"/>
  <c r="AD251" i="3"/>
  <c r="AD247" i="3"/>
  <c r="AD243" i="3"/>
  <c r="AD239" i="3"/>
  <c r="AD235" i="3"/>
  <c r="AD231" i="3"/>
  <c r="AD227" i="3"/>
  <c r="AD223" i="3"/>
  <c r="R194" i="3"/>
  <c r="R166" i="3"/>
  <c r="R10" i="3"/>
  <c r="R280" i="3"/>
  <c r="R272" i="3"/>
  <c r="R264" i="3"/>
  <c r="R256" i="3"/>
  <c r="R252" i="3"/>
  <c r="R248" i="3"/>
  <c r="R232" i="3"/>
  <c r="R220" i="3"/>
  <c r="R279" i="3"/>
  <c r="R275" i="3"/>
  <c r="R271" i="3"/>
  <c r="R267" i="3"/>
  <c r="R263" i="3"/>
  <c r="R259" i="3"/>
  <c r="R255" i="3"/>
  <c r="R251" i="3"/>
  <c r="R247" i="3"/>
  <c r="R243" i="3"/>
  <c r="R239" i="3"/>
  <c r="R235" i="3"/>
  <c r="R231" i="3"/>
  <c r="R227" i="3"/>
  <c r="R223" i="3"/>
  <c r="R219" i="3"/>
  <c r="R215" i="3"/>
  <c r="R211" i="3"/>
  <c r="R207" i="3"/>
  <c r="R203" i="3"/>
  <c r="R199" i="3"/>
  <c r="R195" i="3"/>
  <c r="R191" i="3"/>
  <c r="R187" i="3"/>
  <c r="R183" i="3"/>
  <c r="R179" i="3"/>
  <c r="R175" i="3"/>
  <c r="R171" i="3"/>
  <c r="R167" i="3"/>
  <c r="R163" i="3"/>
  <c r="R159" i="3"/>
  <c r="R155" i="3"/>
  <c r="R151" i="3"/>
  <c r="R147" i="3"/>
  <c r="R143" i="3"/>
  <c r="R139" i="3"/>
  <c r="R135" i="3"/>
  <c r="R131" i="3"/>
  <c r="R127" i="3"/>
  <c r="R123" i="3"/>
  <c r="R119" i="3"/>
  <c r="R115" i="3"/>
  <c r="R111" i="3"/>
  <c r="R107" i="3"/>
  <c r="R103" i="3"/>
  <c r="R99" i="3"/>
  <c r="R95" i="3"/>
  <c r="R91" i="3"/>
  <c r="R87" i="3"/>
  <c r="R83" i="3"/>
  <c r="R79" i="3"/>
  <c r="R75" i="3"/>
  <c r="R71" i="3"/>
  <c r="R67" i="3"/>
  <c r="R63" i="3"/>
  <c r="R59" i="3"/>
  <c r="R55" i="3"/>
  <c r="R51" i="3"/>
  <c r="R47" i="3"/>
  <c r="R43" i="3"/>
  <c r="R39" i="3"/>
  <c r="R35" i="3"/>
  <c r="R31" i="3"/>
  <c r="R27" i="3"/>
  <c r="R23" i="3"/>
  <c r="R19" i="3"/>
  <c r="R15" i="3"/>
  <c r="R11" i="3"/>
  <c r="R7" i="3"/>
  <c r="R4" i="3"/>
  <c r="R120" i="3"/>
  <c r="R116" i="3"/>
  <c r="R112" i="3"/>
  <c r="R108" i="3"/>
  <c r="R104" i="3"/>
  <c r="R100" i="3"/>
  <c r="R96" i="3"/>
  <c r="R92" i="3"/>
  <c r="R88" i="3"/>
  <c r="R84" i="3"/>
  <c r="R80" i="3"/>
  <c r="R76" i="3"/>
  <c r="R72" i="3"/>
  <c r="R68" i="3"/>
  <c r="R64" i="3"/>
  <c r="R60" i="3"/>
  <c r="R56" i="3"/>
  <c r="R52" i="3"/>
  <c r="R48" i="3"/>
  <c r="R44" i="3"/>
  <c r="R40" i="3"/>
  <c r="R36" i="3"/>
  <c r="R32" i="3"/>
  <c r="R28" i="3"/>
  <c r="R24" i="3"/>
  <c r="R20" i="3"/>
  <c r="R16" i="3"/>
  <c r="R12" i="3"/>
  <c r="AD219" i="3"/>
  <c r="AD215" i="3"/>
  <c r="AD211" i="3"/>
  <c r="AD207" i="3"/>
  <c r="AD203" i="3"/>
  <c r="AD199" i="3"/>
  <c r="AD195" i="3"/>
  <c r="R6" i="3"/>
  <c r="AD3" i="3"/>
  <c r="AD13" i="3"/>
  <c r="AD24" i="3"/>
  <c r="AD34" i="3"/>
  <c r="AD45" i="3"/>
  <c r="AD56" i="3"/>
  <c r="AD66" i="3"/>
  <c r="AD73" i="3"/>
  <c r="AD78" i="3"/>
  <c r="AD94" i="3"/>
  <c r="AF3" i="3"/>
  <c r="AD281" i="3"/>
  <c r="AD277" i="3"/>
  <c r="AD273" i="3"/>
  <c r="AD269" i="3"/>
  <c r="AD265" i="3"/>
  <c r="AD261" i="3"/>
  <c r="AD257" i="3"/>
  <c r="AD253" i="3"/>
  <c r="AD249" i="3"/>
  <c r="AD245" i="3"/>
  <c r="AD241" i="3"/>
  <c r="AD237" i="3"/>
  <c r="AD233" i="3"/>
  <c r="AD229" i="3"/>
  <c r="AD225" i="3"/>
  <c r="AD221" i="3"/>
  <c r="AD217" i="3"/>
  <c r="AD213" i="3"/>
  <c r="AD209" i="3"/>
  <c r="AD205" i="3"/>
  <c r="AD201" i="3"/>
  <c r="AD197" i="3"/>
  <c r="AD193" i="3"/>
  <c r="AD189" i="3"/>
  <c r="AD185" i="3"/>
  <c r="AD181" i="3"/>
  <c r="AD177" i="3"/>
  <c r="AD173" i="3"/>
  <c r="AD169" i="3"/>
  <c r="AD165" i="3"/>
  <c r="AD161" i="3"/>
  <c r="AD157" i="3"/>
  <c r="AD153" i="3"/>
  <c r="AD149" i="3"/>
  <c r="AD145" i="3"/>
  <c r="AD141" i="3"/>
  <c r="AD137" i="3"/>
  <c r="AD133" i="3"/>
  <c r="AD129" i="3"/>
  <c r="AD125" i="3"/>
  <c r="AD121" i="3"/>
  <c r="AD117" i="3"/>
  <c r="AD113" i="3"/>
  <c r="AD109" i="3"/>
  <c r="AD105" i="3"/>
  <c r="AD101" i="3"/>
  <c r="AD97" i="3"/>
  <c r="AD93" i="3"/>
  <c r="AD89" i="3"/>
  <c r="AD85" i="3"/>
  <c r="AD81" i="3"/>
  <c r="AD77" i="3"/>
  <c r="AD69" i="3"/>
  <c r="AD61" i="3"/>
  <c r="AD53" i="3"/>
  <c r="AD37" i="3"/>
  <c r="AD29" i="3"/>
  <c r="AD21" i="3"/>
  <c r="AD280" i="3"/>
  <c r="AD276" i="3"/>
  <c r="AD272" i="3"/>
  <c r="AD268" i="3"/>
  <c r="AD264" i="3"/>
  <c r="AD260" i="3"/>
  <c r="AD256" i="3"/>
  <c r="AD252" i="3"/>
  <c r="AD248" i="3"/>
  <c r="AD244" i="3"/>
  <c r="AD240" i="3"/>
  <c r="AD236" i="3"/>
  <c r="AD232" i="3"/>
  <c r="AD228" i="3"/>
  <c r="AD224" i="3"/>
  <c r="AD220" i="3"/>
  <c r="AD216" i="3"/>
  <c r="AD212" i="3"/>
  <c r="AD208" i="3"/>
  <c r="AD204" i="3"/>
  <c r="AD200" i="3"/>
  <c r="AD196" i="3"/>
  <c r="AD192" i="3"/>
  <c r="AD188" i="3"/>
  <c r="AD184" i="3"/>
  <c r="AD180" i="3"/>
  <c r="AD176" i="3"/>
  <c r="AD172" i="3"/>
  <c r="AD168" i="3"/>
  <c r="AD164" i="3"/>
  <c r="AD160" i="3"/>
  <c r="AD156" i="3"/>
  <c r="AD152" i="3"/>
  <c r="AD148" i="3"/>
  <c r="AD144" i="3"/>
  <c r="AD140" i="3"/>
  <c r="AD136" i="3"/>
  <c r="AD132" i="3"/>
  <c r="AD128" i="3"/>
  <c r="AD124" i="3"/>
  <c r="AD120" i="3"/>
  <c r="AD116" i="3"/>
  <c r="AD112" i="3"/>
  <c r="AD108" i="3"/>
  <c r="AD104" i="3"/>
  <c r="AD100" i="3"/>
  <c r="AD96" i="3"/>
  <c r="AD92" i="3"/>
  <c r="AD88" i="3"/>
  <c r="AD84" i="3"/>
  <c r="AD80" i="3"/>
  <c r="AD76" i="3"/>
  <c r="AD72" i="3"/>
  <c r="AD68" i="3"/>
  <c r="AD64" i="3"/>
  <c r="AD48" i="3"/>
  <c r="AD40" i="3"/>
  <c r="AD32" i="3"/>
  <c r="AD16" i="3"/>
  <c r="AD191" i="3"/>
  <c r="AD187" i="3"/>
  <c r="AD183" i="3"/>
  <c r="AD179" i="3"/>
  <c r="AD175" i="3"/>
  <c r="AD171" i="3"/>
  <c r="AD167" i="3"/>
  <c r="AD163" i="3"/>
  <c r="AD159" i="3"/>
  <c r="AD155" i="3"/>
  <c r="AD151" i="3"/>
  <c r="AD147" i="3"/>
  <c r="AD143" i="3"/>
  <c r="AD139" i="3"/>
  <c r="AD135" i="3"/>
  <c r="AD131" i="3"/>
  <c r="AD127" i="3"/>
  <c r="AD123" i="3"/>
  <c r="AD119" i="3"/>
  <c r="AD115" i="3"/>
  <c r="AD111" i="3"/>
  <c r="AD107" i="3"/>
  <c r="AD103" i="3"/>
  <c r="AD99" i="3"/>
  <c r="AD95" i="3"/>
  <c r="AD91" i="3"/>
  <c r="AD87" i="3"/>
  <c r="AD83" i="3"/>
  <c r="AD79" i="3"/>
  <c r="AD75" i="3"/>
  <c r="AD71" i="3"/>
  <c r="AD67" i="3"/>
  <c r="AD63" i="3"/>
  <c r="AD59" i="3"/>
  <c r="AD55" i="3"/>
  <c r="AD51" i="3"/>
  <c r="AD47" i="3"/>
  <c r="AD43" i="3"/>
  <c r="AD282" i="3"/>
  <c r="AD278" i="3"/>
  <c r="AD274" i="3"/>
  <c r="AD270" i="3"/>
  <c r="AD266" i="3"/>
  <c r="AD262" i="3"/>
  <c r="AD258" i="3"/>
  <c r="AD254" i="3"/>
  <c r="AD250" i="3"/>
  <c r="AD246" i="3"/>
  <c r="AD242" i="3"/>
  <c r="AD238" i="3"/>
  <c r="AD234" i="3"/>
  <c r="AD230" i="3"/>
  <c r="AD226" i="3"/>
  <c r="AD222" i="3"/>
  <c r="AD218" i="3"/>
  <c r="AD214" i="3"/>
  <c r="AD210" i="3"/>
  <c r="AD206" i="3"/>
  <c r="AD202" i="3"/>
  <c r="AD198" i="3"/>
  <c r="AD194" i="3"/>
  <c r="AD190" i="3"/>
  <c r="AD186" i="3"/>
  <c r="AD182" i="3"/>
  <c r="AD178" i="3"/>
  <c r="AD174" i="3"/>
  <c r="AD170" i="3"/>
  <c r="AD166" i="3"/>
  <c r="AD162" i="3"/>
  <c r="AD158" i="3"/>
  <c r="AD154" i="3"/>
  <c r="AD150" i="3"/>
  <c r="AD146" i="3"/>
  <c r="AD142" i="3"/>
  <c r="AD138" i="3"/>
  <c r="AD134" i="3"/>
  <c r="AD130" i="3"/>
  <c r="AD126" i="3"/>
  <c r="AD122" i="3"/>
  <c r="AD118" i="3"/>
  <c r="AD114" i="3"/>
  <c r="AD110" i="3"/>
  <c r="AD106" i="3"/>
  <c r="AD102" i="3"/>
  <c r="AD98" i="3"/>
  <c r="AD90" i="3"/>
  <c r="AD86" i="3"/>
  <c r="AD82" i="3"/>
  <c r="AD74" i="3"/>
  <c r="AD58" i="3"/>
  <c r="AD50" i="3"/>
  <c r="AD42" i="3"/>
  <c r="AD26" i="3"/>
  <c r="AD18" i="3"/>
  <c r="AD10" i="3"/>
  <c r="AD65" i="3"/>
  <c r="AD57" i="3"/>
  <c r="AD49" i="3"/>
  <c r="AD41" i="3"/>
  <c r="AD33" i="3"/>
  <c r="AD25" i="3"/>
  <c r="AD17" i="3"/>
  <c r="AD9" i="3"/>
  <c r="AD60" i="3"/>
  <c r="AD52" i="3"/>
  <c r="AD44" i="3"/>
  <c r="AD36" i="3"/>
  <c r="AD28" i="3"/>
  <c r="AD20" i="3"/>
  <c r="AD12" i="3"/>
  <c r="AD8" i="3"/>
  <c r="AD4" i="3"/>
  <c r="AD39" i="3"/>
  <c r="AD35" i="3"/>
  <c r="AD31" i="3"/>
  <c r="AD27" i="3"/>
  <c r="AD23" i="3"/>
  <c r="AD19" i="3"/>
  <c r="AD15" i="3"/>
  <c r="AD11" i="3"/>
  <c r="AD7" i="3"/>
  <c r="AD70" i="3"/>
  <c r="AD62" i="3"/>
  <c r="AD54" i="3"/>
  <c r="AD46" i="3"/>
  <c r="AD38" i="3"/>
  <c r="AD30" i="3"/>
  <c r="AD22" i="3"/>
  <c r="AD14" i="3"/>
  <c r="AD6" i="3"/>
  <c r="R8" i="3"/>
  <c r="AD5" i="3"/>
  <c r="R5" i="3"/>
  <c r="S3" i="3"/>
  <c r="K12" i="13" l="1"/>
  <c r="K13" i="13"/>
  <c r="C2" i="2" l="1"/>
  <c r="B43" i="13" l="1"/>
  <c r="K40" i="13"/>
  <c r="I40" i="13"/>
  <c r="H40" i="13"/>
  <c r="H39" i="13" s="1"/>
  <c r="E40" i="13"/>
  <c r="B40" i="13"/>
  <c r="K38" i="13"/>
  <c r="H38" i="13"/>
  <c r="E38" i="13"/>
  <c r="B38" i="13"/>
  <c r="K37" i="13"/>
  <c r="H37" i="13"/>
  <c r="E37" i="13"/>
  <c r="B37" i="13"/>
  <c r="K36" i="13"/>
  <c r="H36" i="13"/>
  <c r="E36" i="13"/>
  <c r="B36" i="13"/>
  <c r="K35" i="13"/>
  <c r="H35" i="13"/>
  <c r="E35" i="13"/>
  <c r="B35" i="13"/>
  <c r="B34" i="13"/>
  <c r="K33" i="13"/>
  <c r="H33" i="13"/>
  <c r="E33" i="13"/>
  <c r="B33" i="13"/>
  <c r="K32" i="13"/>
  <c r="H32" i="13"/>
  <c r="E32" i="13"/>
  <c r="B32" i="13"/>
  <c r="K31" i="13"/>
  <c r="H31" i="13"/>
  <c r="E31" i="13"/>
  <c r="B31" i="13"/>
  <c r="K30" i="13"/>
  <c r="H30" i="13"/>
  <c r="E30" i="13"/>
  <c r="B30" i="13"/>
  <c r="K29" i="13"/>
  <c r="H29" i="13"/>
  <c r="E29" i="13"/>
  <c r="B29" i="13"/>
  <c r="K27" i="13"/>
  <c r="H27" i="13"/>
  <c r="E27" i="13"/>
  <c r="B27" i="13"/>
  <c r="K26" i="13"/>
  <c r="H26" i="13"/>
  <c r="E26" i="13"/>
  <c r="B26" i="13"/>
  <c r="K25" i="13"/>
  <c r="H25" i="13"/>
  <c r="E25" i="13"/>
  <c r="B25" i="13"/>
  <c r="K24" i="13"/>
  <c r="H24" i="13"/>
  <c r="E24" i="13"/>
  <c r="B24" i="13"/>
  <c r="K22" i="13"/>
  <c r="H22" i="13"/>
  <c r="E22" i="13"/>
  <c r="B22" i="13"/>
  <c r="K21" i="13"/>
  <c r="H21" i="13"/>
  <c r="E21" i="13"/>
  <c r="B21" i="13"/>
  <c r="K20" i="13"/>
  <c r="H20" i="13"/>
  <c r="E20" i="13"/>
  <c r="K19" i="13"/>
  <c r="H19" i="13"/>
  <c r="E19" i="13"/>
  <c r="B19" i="13"/>
  <c r="E18" i="13"/>
  <c r="B18" i="13"/>
  <c r="K17" i="13"/>
  <c r="H17" i="13"/>
  <c r="E17" i="13"/>
  <c r="K16" i="13"/>
  <c r="H16" i="13"/>
  <c r="K15" i="13"/>
  <c r="H15" i="13"/>
  <c r="E15" i="13"/>
  <c r="B15" i="13"/>
  <c r="H14" i="13"/>
  <c r="E14" i="13"/>
  <c r="B4" i="13"/>
  <c r="H13" i="13"/>
  <c r="E13" i="13"/>
  <c r="B14" i="13"/>
  <c r="H12" i="13"/>
  <c r="E12" i="13"/>
  <c r="B13" i="13"/>
  <c r="K10" i="13"/>
  <c r="H11" i="13"/>
  <c r="E11" i="13"/>
  <c r="B12" i="13"/>
  <c r="K9" i="13"/>
  <c r="H10" i="13"/>
  <c r="E10" i="13"/>
  <c r="B11" i="13"/>
  <c r="K11" i="13"/>
  <c r="H9" i="13"/>
  <c r="E9" i="13"/>
  <c r="B10" i="13"/>
  <c r="K8" i="13"/>
  <c r="H8" i="13"/>
  <c r="E8" i="13"/>
  <c r="B9" i="13"/>
  <c r="K7" i="13"/>
  <c r="H7" i="13"/>
  <c r="E7" i="13"/>
  <c r="B8" i="13"/>
  <c r="K6" i="13"/>
  <c r="H6" i="13"/>
  <c r="E6" i="13"/>
  <c r="B7" i="13"/>
  <c r="K5" i="13"/>
  <c r="H5" i="13"/>
  <c r="E5" i="13"/>
  <c r="B6" i="13"/>
  <c r="K4" i="13"/>
  <c r="H4" i="13"/>
  <c r="E4" i="13"/>
  <c r="B5" i="13"/>
  <c r="B39" i="13" l="1"/>
  <c r="B28" i="13"/>
  <c r="E16" i="13"/>
  <c r="B3" i="13"/>
  <c r="B16" i="13"/>
  <c r="B20" i="13"/>
  <c r="H28" i="13"/>
  <c r="E34" i="13"/>
  <c r="E23" i="13"/>
  <c r="K28" i="13"/>
  <c r="E28" i="13"/>
  <c r="K34" i="13"/>
  <c r="H34" i="13"/>
  <c r="K14" i="13"/>
  <c r="B23" i="13"/>
  <c r="K23" i="13"/>
  <c r="H23" i="13"/>
  <c r="K3" i="13"/>
  <c r="K18" i="13"/>
  <c r="H3" i="13"/>
  <c r="E3" i="13"/>
  <c r="E39" i="13"/>
  <c r="H18" i="13"/>
  <c r="K43" i="13" l="1"/>
  <c r="I48" i="13" s="1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C2" i="14" l="1"/>
  <c r="D1" i="14" s="1"/>
  <c r="H2" i="14"/>
  <c r="I1" i="14" s="1"/>
  <c r="F42" i="12" l="1"/>
  <c r="F41" i="12"/>
  <c r="F40" i="12"/>
  <c r="F39" i="12"/>
  <c r="F38" i="12"/>
  <c r="F37" i="12"/>
  <c r="F36" i="12"/>
  <c r="F35" i="12"/>
  <c r="F34" i="12"/>
  <c r="F33" i="12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G1017" i="4" l="1"/>
  <c r="F1017" i="4"/>
  <c r="G987" i="4"/>
  <c r="F987" i="4"/>
  <c r="G957" i="4"/>
  <c r="F957" i="4"/>
  <c r="G927" i="4"/>
  <c r="F927" i="4"/>
  <c r="G885" i="4"/>
  <c r="F885" i="4"/>
  <c r="G843" i="4"/>
  <c r="F843" i="4"/>
  <c r="G813" i="4"/>
  <c r="F813" i="4"/>
  <c r="G783" i="4"/>
  <c r="F783" i="4"/>
  <c r="G747" i="4"/>
  <c r="F747" i="4"/>
  <c r="G717" i="4"/>
  <c r="F717" i="4"/>
  <c r="G687" i="4"/>
  <c r="F687" i="4"/>
  <c r="G657" i="4"/>
  <c r="F657" i="4"/>
  <c r="G633" i="4"/>
  <c r="F633" i="4"/>
  <c r="G603" i="4"/>
  <c r="F603" i="4"/>
  <c r="G567" i="4"/>
  <c r="F567" i="4"/>
  <c r="G531" i="4"/>
  <c r="F531" i="4"/>
  <c r="G507" i="4"/>
  <c r="F507" i="4"/>
  <c r="G483" i="4"/>
  <c r="F483" i="4"/>
  <c r="G453" i="4"/>
  <c r="F453" i="4"/>
  <c r="G423" i="4"/>
  <c r="F423" i="4"/>
  <c r="G399" i="4"/>
  <c r="F399" i="4"/>
  <c r="G375" i="4"/>
  <c r="F375" i="4"/>
  <c r="G345" i="4"/>
  <c r="F345" i="4"/>
  <c r="G315" i="4"/>
  <c r="F315" i="4"/>
  <c r="G291" i="4"/>
  <c r="F291" i="4"/>
  <c r="G267" i="4"/>
  <c r="F267" i="4"/>
  <c r="G243" i="4"/>
  <c r="F243" i="4"/>
  <c r="G213" i="4"/>
  <c r="F213" i="4"/>
  <c r="G189" i="4"/>
  <c r="F189" i="4"/>
  <c r="G159" i="4"/>
  <c r="F159" i="4"/>
  <c r="G135" i="4"/>
  <c r="F135" i="4"/>
  <c r="G111" i="4"/>
  <c r="F111" i="4"/>
  <c r="G87" i="4"/>
  <c r="F87" i="4"/>
  <c r="G75" i="4"/>
  <c r="F75" i="4"/>
  <c r="G51" i="4"/>
  <c r="F51" i="4"/>
  <c r="G39" i="4"/>
  <c r="F39" i="4"/>
  <c r="G21" i="4"/>
  <c r="F21" i="4"/>
  <c r="G998" i="4"/>
  <c r="F998" i="4"/>
  <c r="G968" i="4"/>
  <c r="F968" i="4"/>
  <c r="G938" i="4"/>
  <c r="F938" i="4"/>
  <c r="G914" i="4"/>
  <c r="F914" i="4"/>
  <c r="G890" i="4"/>
  <c r="F890" i="4"/>
  <c r="G860" i="4"/>
  <c r="F860" i="4"/>
  <c r="G836" i="4"/>
  <c r="F836" i="4"/>
  <c r="G806" i="4"/>
  <c r="F806" i="4"/>
  <c r="G782" i="4"/>
  <c r="F782" i="4"/>
  <c r="G752" i="4"/>
  <c r="F752" i="4"/>
  <c r="G722" i="4"/>
  <c r="F722" i="4"/>
  <c r="G692" i="4"/>
  <c r="F692" i="4"/>
  <c r="G656" i="4"/>
  <c r="F656" i="4"/>
  <c r="G620" i="4"/>
  <c r="F620" i="4"/>
  <c r="G584" i="4"/>
  <c r="F584" i="4"/>
  <c r="G554" i="4"/>
  <c r="F554" i="4"/>
  <c r="G530" i="4"/>
  <c r="F530" i="4"/>
  <c r="G500" i="4"/>
  <c r="F500" i="4"/>
  <c r="G470" i="4"/>
  <c r="F470" i="4"/>
  <c r="G452" i="4"/>
  <c r="F452" i="4"/>
  <c r="G422" i="4"/>
  <c r="F422" i="4"/>
  <c r="G398" i="4"/>
  <c r="F398" i="4"/>
  <c r="G380" i="4"/>
  <c r="F380" i="4"/>
  <c r="G362" i="4"/>
  <c r="F362" i="4"/>
  <c r="G356" i="4"/>
  <c r="F356" i="4"/>
  <c r="G338" i="4"/>
  <c r="F338" i="4"/>
  <c r="G320" i="4"/>
  <c r="F320" i="4"/>
  <c r="G308" i="4"/>
  <c r="F308" i="4"/>
  <c r="G290" i="4"/>
  <c r="F290" i="4"/>
  <c r="G278" i="4"/>
  <c r="F278" i="4"/>
  <c r="G266" i="4"/>
  <c r="F266" i="4"/>
  <c r="G248" i="4"/>
  <c r="F248" i="4"/>
  <c r="G230" i="4"/>
  <c r="F230" i="4"/>
  <c r="G200" i="4"/>
  <c r="F200" i="4"/>
  <c r="G158" i="4"/>
  <c r="F158" i="4"/>
  <c r="G8" i="4"/>
  <c r="F8" i="4"/>
  <c r="G1021" i="4"/>
  <c r="F1021" i="4"/>
  <c r="G1015" i="4"/>
  <c r="F1015" i="4"/>
  <c r="G1009" i="4"/>
  <c r="F1009" i="4"/>
  <c r="G1003" i="4"/>
  <c r="F1003" i="4"/>
  <c r="G997" i="4"/>
  <c r="F997" i="4"/>
  <c r="G991" i="4"/>
  <c r="F991" i="4"/>
  <c r="G985" i="4"/>
  <c r="F985" i="4"/>
  <c r="G979" i="4"/>
  <c r="F979" i="4"/>
  <c r="G973" i="4"/>
  <c r="F973" i="4"/>
  <c r="G967" i="4"/>
  <c r="F967" i="4"/>
  <c r="G961" i="4"/>
  <c r="F961" i="4"/>
  <c r="G955" i="4"/>
  <c r="F955" i="4"/>
  <c r="G949" i="4"/>
  <c r="F949" i="4"/>
  <c r="G943" i="4"/>
  <c r="F943" i="4"/>
  <c r="G937" i="4"/>
  <c r="F937" i="4"/>
  <c r="G931" i="4"/>
  <c r="F931" i="4"/>
  <c r="G925" i="4"/>
  <c r="F925" i="4"/>
  <c r="G919" i="4"/>
  <c r="F919" i="4"/>
  <c r="G913" i="4"/>
  <c r="F913" i="4"/>
  <c r="G907" i="4"/>
  <c r="F907" i="4"/>
  <c r="G901" i="4"/>
  <c r="F901" i="4"/>
  <c r="G895" i="4"/>
  <c r="F895" i="4"/>
  <c r="G889" i="4"/>
  <c r="F889" i="4"/>
  <c r="G883" i="4"/>
  <c r="F883" i="4"/>
  <c r="G877" i="4"/>
  <c r="F877" i="4"/>
  <c r="G871" i="4"/>
  <c r="F871" i="4"/>
  <c r="G865" i="4"/>
  <c r="F865" i="4"/>
  <c r="G859" i="4"/>
  <c r="F859" i="4"/>
  <c r="G853" i="4"/>
  <c r="F853" i="4"/>
  <c r="G847" i="4"/>
  <c r="F847" i="4"/>
  <c r="G841" i="4"/>
  <c r="F841" i="4"/>
  <c r="G835" i="4"/>
  <c r="F835" i="4"/>
  <c r="G829" i="4"/>
  <c r="F829" i="4"/>
  <c r="G823" i="4"/>
  <c r="F823" i="4"/>
  <c r="G817" i="4"/>
  <c r="F817" i="4"/>
  <c r="G811" i="4"/>
  <c r="F811" i="4"/>
  <c r="G805" i="4"/>
  <c r="F805" i="4"/>
  <c r="G799" i="4"/>
  <c r="F799" i="4"/>
  <c r="G793" i="4"/>
  <c r="F793" i="4"/>
  <c r="G787" i="4"/>
  <c r="F787" i="4"/>
  <c r="G781" i="4"/>
  <c r="F781" i="4"/>
  <c r="G775" i="4"/>
  <c r="F775" i="4"/>
  <c r="G769" i="4"/>
  <c r="F769" i="4"/>
  <c r="G763" i="4"/>
  <c r="F763" i="4"/>
  <c r="G757" i="4"/>
  <c r="F757" i="4"/>
  <c r="G751" i="4"/>
  <c r="F751" i="4"/>
  <c r="G745" i="4"/>
  <c r="F745" i="4"/>
  <c r="G739" i="4"/>
  <c r="F739" i="4"/>
  <c r="G733" i="4"/>
  <c r="F733" i="4"/>
  <c r="G727" i="4"/>
  <c r="F727" i="4"/>
  <c r="G721" i="4"/>
  <c r="F721" i="4"/>
  <c r="G715" i="4"/>
  <c r="F715" i="4"/>
  <c r="G709" i="4"/>
  <c r="F709" i="4"/>
  <c r="G703" i="4"/>
  <c r="F703" i="4"/>
  <c r="G697" i="4"/>
  <c r="F697" i="4"/>
  <c r="G691" i="4"/>
  <c r="F691" i="4"/>
  <c r="G685" i="4"/>
  <c r="F685" i="4"/>
  <c r="G679" i="4"/>
  <c r="F679" i="4"/>
  <c r="G673" i="4"/>
  <c r="F673" i="4"/>
  <c r="G667" i="4"/>
  <c r="F667" i="4"/>
  <c r="G661" i="4"/>
  <c r="F661" i="4"/>
  <c r="G655" i="4"/>
  <c r="F655" i="4"/>
  <c r="G649" i="4"/>
  <c r="F649" i="4"/>
  <c r="G643" i="4"/>
  <c r="F643" i="4"/>
  <c r="G637" i="4"/>
  <c r="F637" i="4"/>
  <c r="G631" i="4"/>
  <c r="F631" i="4"/>
  <c r="G625" i="4"/>
  <c r="F625" i="4"/>
  <c r="G619" i="4"/>
  <c r="F619" i="4"/>
  <c r="G613" i="4"/>
  <c r="F613" i="4"/>
  <c r="G607" i="4"/>
  <c r="F607" i="4"/>
  <c r="G601" i="4"/>
  <c r="F601" i="4"/>
  <c r="G595" i="4"/>
  <c r="F595" i="4"/>
  <c r="G589" i="4"/>
  <c r="F589" i="4"/>
  <c r="G583" i="4"/>
  <c r="F583" i="4"/>
  <c r="G577" i="4"/>
  <c r="F577" i="4"/>
  <c r="G571" i="4"/>
  <c r="F571" i="4"/>
  <c r="G565" i="4"/>
  <c r="F565" i="4"/>
  <c r="G559" i="4"/>
  <c r="F559" i="4"/>
  <c r="G553" i="4"/>
  <c r="F553" i="4"/>
  <c r="G547" i="4"/>
  <c r="F547" i="4"/>
  <c r="G541" i="4"/>
  <c r="F541" i="4"/>
  <c r="G535" i="4"/>
  <c r="F535" i="4"/>
  <c r="G529" i="4"/>
  <c r="F529" i="4"/>
  <c r="G523" i="4"/>
  <c r="F523" i="4"/>
  <c r="G517" i="4"/>
  <c r="F517" i="4"/>
  <c r="G511" i="4"/>
  <c r="F511" i="4"/>
  <c r="G505" i="4"/>
  <c r="F505" i="4"/>
  <c r="G499" i="4"/>
  <c r="F499" i="4"/>
  <c r="G493" i="4"/>
  <c r="F493" i="4"/>
  <c r="G487" i="4"/>
  <c r="F487" i="4"/>
  <c r="G481" i="4"/>
  <c r="F481" i="4"/>
  <c r="G475" i="4"/>
  <c r="F475" i="4"/>
  <c r="G469" i="4"/>
  <c r="F469" i="4"/>
  <c r="G463" i="4"/>
  <c r="F463" i="4"/>
  <c r="G457" i="4"/>
  <c r="F457" i="4"/>
  <c r="G451" i="4"/>
  <c r="F451" i="4"/>
  <c r="G445" i="4"/>
  <c r="F445" i="4"/>
  <c r="G439" i="4"/>
  <c r="F439" i="4"/>
  <c r="G433" i="4"/>
  <c r="F433" i="4"/>
  <c r="G427" i="4"/>
  <c r="F427" i="4"/>
  <c r="G421" i="4"/>
  <c r="F421" i="4"/>
  <c r="G415" i="4"/>
  <c r="F415" i="4"/>
  <c r="G409" i="4"/>
  <c r="F409" i="4"/>
  <c r="G403" i="4"/>
  <c r="F403" i="4"/>
  <c r="G397" i="4"/>
  <c r="F397" i="4"/>
  <c r="G391" i="4"/>
  <c r="F391" i="4"/>
  <c r="G385" i="4"/>
  <c r="F385" i="4"/>
  <c r="G379" i="4"/>
  <c r="F379" i="4"/>
  <c r="G373" i="4"/>
  <c r="F373" i="4"/>
  <c r="G367" i="4"/>
  <c r="F367" i="4"/>
  <c r="G361" i="4"/>
  <c r="F361" i="4"/>
  <c r="G355" i="4"/>
  <c r="F355" i="4"/>
  <c r="G349" i="4"/>
  <c r="F349" i="4"/>
  <c r="G343" i="4"/>
  <c r="F343" i="4"/>
  <c r="G337" i="4"/>
  <c r="F337" i="4"/>
  <c r="G331" i="4"/>
  <c r="F331" i="4"/>
  <c r="G325" i="4"/>
  <c r="F325" i="4"/>
  <c r="G319" i="4"/>
  <c r="F319" i="4"/>
  <c r="G313" i="4"/>
  <c r="F313" i="4"/>
  <c r="G307" i="4"/>
  <c r="F307" i="4"/>
  <c r="G301" i="4"/>
  <c r="F301" i="4"/>
  <c r="G295" i="4"/>
  <c r="F295" i="4"/>
  <c r="G289" i="4"/>
  <c r="F289" i="4"/>
  <c r="G283" i="4"/>
  <c r="F283" i="4"/>
  <c r="G277" i="4"/>
  <c r="F277" i="4"/>
  <c r="G271" i="4"/>
  <c r="F271" i="4"/>
  <c r="G265" i="4"/>
  <c r="F265" i="4"/>
  <c r="G259" i="4"/>
  <c r="F259" i="4"/>
  <c r="G253" i="4"/>
  <c r="F253" i="4"/>
  <c r="G247" i="4"/>
  <c r="F247" i="4"/>
  <c r="G241" i="4"/>
  <c r="F241" i="4"/>
  <c r="G235" i="4"/>
  <c r="F235" i="4"/>
  <c r="G229" i="4"/>
  <c r="F229" i="4"/>
  <c r="G223" i="4"/>
  <c r="F223" i="4"/>
  <c r="G217" i="4"/>
  <c r="F217" i="4"/>
  <c r="G211" i="4"/>
  <c r="F211" i="4"/>
  <c r="G205" i="4"/>
  <c r="F205" i="4"/>
  <c r="G199" i="4"/>
  <c r="F199" i="4"/>
  <c r="G193" i="4"/>
  <c r="F193" i="4"/>
  <c r="G187" i="4"/>
  <c r="F187" i="4"/>
  <c r="G181" i="4"/>
  <c r="F181" i="4"/>
  <c r="G175" i="4"/>
  <c r="F175" i="4"/>
  <c r="G169" i="4"/>
  <c r="F169" i="4"/>
  <c r="G163" i="4"/>
  <c r="F163" i="4"/>
  <c r="G157" i="4"/>
  <c r="F157" i="4"/>
  <c r="G151" i="4"/>
  <c r="F151" i="4"/>
  <c r="G145" i="4"/>
  <c r="F145" i="4"/>
  <c r="G139" i="4"/>
  <c r="F139" i="4"/>
  <c r="G133" i="4"/>
  <c r="F133" i="4"/>
  <c r="G127" i="4"/>
  <c r="F127" i="4"/>
  <c r="G121" i="4"/>
  <c r="F121" i="4"/>
  <c r="G115" i="4"/>
  <c r="F115" i="4"/>
  <c r="G109" i="4"/>
  <c r="F109" i="4"/>
  <c r="G103" i="4"/>
  <c r="F103" i="4"/>
  <c r="G97" i="4"/>
  <c r="F97" i="4"/>
  <c r="G91" i="4"/>
  <c r="F91" i="4"/>
  <c r="G85" i="4"/>
  <c r="F85" i="4"/>
  <c r="G79" i="4"/>
  <c r="F79" i="4"/>
  <c r="G73" i="4"/>
  <c r="F73" i="4"/>
  <c r="G67" i="4"/>
  <c r="F67" i="4"/>
  <c r="G61" i="4"/>
  <c r="F61" i="4"/>
  <c r="G55" i="4"/>
  <c r="F55" i="4"/>
  <c r="G49" i="4"/>
  <c r="F49" i="4"/>
  <c r="G43" i="4"/>
  <c r="F43" i="4"/>
  <c r="G37" i="4"/>
  <c r="F37" i="4"/>
  <c r="G31" i="4"/>
  <c r="F31" i="4"/>
  <c r="G25" i="4"/>
  <c r="F25" i="4"/>
  <c r="G19" i="4"/>
  <c r="F19" i="4"/>
  <c r="G13" i="4"/>
  <c r="F13" i="4"/>
  <c r="G7" i="4"/>
  <c r="F7" i="4"/>
  <c r="G1011" i="4"/>
  <c r="F1011" i="4"/>
  <c r="G993" i="4"/>
  <c r="F993" i="4"/>
  <c r="G969" i="4"/>
  <c r="F969" i="4"/>
  <c r="G951" i="4"/>
  <c r="F951" i="4"/>
  <c r="G933" i="4"/>
  <c r="F933" i="4"/>
  <c r="G909" i="4"/>
  <c r="F909" i="4"/>
  <c r="G891" i="4"/>
  <c r="F891" i="4"/>
  <c r="G873" i="4"/>
  <c r="F873" i="4"/>
  <c r="G855" i="4"/>
  <c r="F855" i="4"/>
  <c r="G825" i="4"/>
  <c r="F825" i="4"/>
  <c r="G795" i="4"/>
  <c r="F795" i="4"/>
  <c r="G765" i="4"/>
  <c r="F765" i="4"/>
  <c r="G741" i="4"/>
  <c r="F741" i="4"/>
  <c r="G711" i="4"/>
  <c r="F711" i="4"/>
  <c r="G693" i="4"/>
  <c r="F693" i="4"/>
  <c r="G675" i="4"/>
  <c r="F675" i="4"/>
  <c r="G651" i="4"/>
  <c r="F651" i="4"/>
  <c r="G621" i="4"/>
  <c r="F621" i="4"/>
  <c r="G597" i="4"/>
  <c r="F597" i="4"/>
  <c r="G579" i="4"/>
  <c r="F579" i="4"/>
  <c r="G561" i="4"/>
  <c r="F561" i="4"/>
  <c r="G543" i="4"/>
  <c r="F543" i="4"/>
  <c r="G525" i="4"/>
  <c r="F525" i="4"/>
  <c r="G501" i="4"/>
  <c r="F501" i="4"/>
  <c r="G477" i="4"/>
  <c r="F477" i="4"/>
  <c r="G465" i="4"/>
  <c r="F465" i="4"/>
  <c r="G441" i="4"/>
  <c r="F441" i="4"/>
  <c r="G417" i="4"/>
  <c r="F417" i="4"/>
  <c r="G393" i="4"/>
  <c r="F393" i="4"/>
  <c r="G369" i="4"/>
  <c r="F369" i="4"/>
  <c r="G351" i="4"/>
  <c r="F351" i="4"/>
  <c r="G327" i="4"/>
  <c r="F327" i="4"/>
  <c r="G303" i="4"/>
  <c r="F303" i="4"/>
  <c r="G279" i="4"/>
  <c r="F279" i="4"/>
  <c r="G249" i="4"/>
  <c r="F249" i="4"/>
  <c r="G219" i="4"/>
  <c r="F219" i="4"/>
  <c r="G195" i="4"/>
  <c r="F195" i="4"/>
  <c r="G171" i="4"/>
  <c r="F171" i="4"/>
  <c r="G153" i="4"/>
  <c r="F153" i="4"/>
  <c r="G129" i="4"/>
  <c r="F129" i="4"/>
  <c r="G117" i="4"/>
  <c r="F117" i="4"/>
  <c r="G99" i="4"/>
  <c r="F99" i="4"/>
  <c r="G81" i="4"/>
  <c r="F81" i="4"/>
  <c r="G63" i="4"/>
  <c r="F63" i="4"/>
  <c r="G45" i="4"/>
  <c r="F45" i="4"/>
  <c r="G33" i="4"/>
  <c r="F33" i="4"/>
  <c r="G27" i="4"/>
  <c r="F27" i="4"/>
  <c r="G1016" i="4"/>
  <c r="F1016" i="4"/>
  <c r="G986" i="4"/>
  <c r="F986" i="4"/>
  <c r="G956" i="4"/>
  <c r="F956" i="4"/>
  <c r="G926" i="4"/>
  <c r="F926" i="4"/>
  <c r="G896" i="4"/>
  <c r="F896" i="4"/>
  <c r="G866" i="4"/>
  <c r="F866" i="4"/>
  <c r="G830" i="4"/>
  <c r="F830" i="4"/>
  <c r="G800" i="4"/>
  <c r="F800" i="4"/>
  <c r="G770" i="4"/>
  <c r="F770" i="4"/>
  <c r="G740" i="4"/>
  <c r="F740" i="4"/>
  <c r="G704" i="4"/>
  <c r="F704" i="4"/>
  <c r="G674" i="4"/>
  <c r="F674" i="4"/>
  <c r="G638" i="4"/>
  <c r="F638" i="4"/>
  <c r="G602" i="4"/>
  <c r="F602" i="4"/>
  <c r="G566" i="4"/>
  <c r="F566" i="4"/>
  <c r="G518" i="4"/>
  <c r="F518" i="4"/>
  <c r="G446" i="4"/>
  <c r="F446" i="4"/>
  <c r="G344" i="4"/>
  <c r="F344" i="4"/>
  <c r="G14" i="4"/>
  <c r="F14" i="4"/>
  <c r="G1020" i="4"/>
  <c r="F1020" i="4"/>
  <c r="G1014" i="4"/>
  <c r="F1014" i="4"/>
  <c r="G1008" i="4"/>
  <c r="F1008" i="4"/>
  <c r="G1002" i="4"/>
  <c r="F1002" i="4"/>
  <c r="G996" i="4"/>
  <c r="F996" i="4"/>
  <c r="G990" i="4"/>
  <c r="F990" i="4"/>
  <c r="G984" i="4"/>
  <c r="F984" i="4"/>
  <c r="G978" i="4"/>
  <c r="F978" i="4"/>
  <c r="G972" i="4"/>
  <c r="F972" i="4"/>
  <c r="G966" i="4"/>
  <c r="F966" i="4"/>
  <c r="G960" i="4"/>
  <c r="F960" i="4"/>
  <c r="G954" i="4"/>
  <c r="F954" i="4"/>
  <c r="G948" i="4"/>
  <c r="F948" i="4"/>
  <c r="G942" i="4"/>
  <c r="F942" i="4"/>
  <c r="G936" i="4"/>
  <c r="F936" i="4"/>
  <c r="G930" i="4"/>
  <c r="F930" i="4"/>
  <c r="G924" i="4"/>
  <c r="F924" i="4"/>
  <c r="G918" i="4"/>
  <c r="F918" i="4"/>
  <c r="G912" i="4"/>
  <c r="F912" i="4"/>
  <c r="G906" i="4"/>
  <c r="F906" i="4"/>
  <c r="G900" i="4"/>
  <c r="F900" i="4"/>
  <c r="G894" i="4"/>
  <c r="F894" i="4"/>
  <c r="G888" i="4"/>
  <c r="F888" i="4"/>
  <c r="G882" i="4"/>
  <c r="F882" i="4"/>
  <c r="G876" i="4"/>
  <c r="F876" i="4"/>
  <c r="G870" i="4"/>
  <c r="F870" i="4"/>
  <c r="G864" i="4"/>
  <c r="F864" i="4"/>
  <c r="G858" i="4"/>
  <c r="F858" i="4"/>
  <c r="G852" i="4"/>
  <c r="F852" i="4"/>
  <c r="G846" i="4"/>
  <c r="F846" i="4"/>
  <c r="G840" i="4"/>
  <c r="F840" i="4"/>
  <c r="G834" i="4"/>
  <c r="F834" i="4"/>
  <c r="G828" i="4"/>
  <c r="F828" i="4"/>
  <c r="G822" i="4"/>
  <c r="F822" i="4"/>
  <c r="G816" i="4"/>
  <c r="F816" i="4"/>
  <c r="G810" i="4"/>
  <c r="F810" i="4"/>
  <c r="G804" i="4"/>
  <c r="F804" i="4"/>
  <c r="G798" i="4"/>
  <c r="F798" i="4"/>
  <c r="G792" i="4"/>
  <c r="F792" i="4"/>
  <c r="G786" i="4"/>
  <c r="F786" i="4"/>
  <c r="G780" i="4"/>
  <c r="F780" i="4"/>
  <c r="G774" i="4"/>
  <c r="F774" i="4"/>
  <c r="G768" i="4"/>
  <c r="F768" i="4"/>
  <c r="G762" i="4"/>
  <c r="F762" i="4"/>
  <c r="G756" i="4"/>
  <c r="F756" i="4"/>
  <c r="G750" i="4"/>
  <c r="F750" i="4"/>
  <c r="G744" i="4"/>
  <c r="F744" i="4"/>
  <c r="G738" i="4"/>
  <c r="F738" i="4"/>
  <c r="G732" i="4"/>
  <c r="F732" i="4"/>
  <c r="G726" i="4"/>
  <c r="F726" i="4"/>
  <c r="G720" i="4"/>
  <c r="F720" i="4"/>
  <c r="G714" i="4"/>
  <c r="F714" i="4"/>
  <c r="G708" i="4"/>
  <c r="F708" i="4"/>
  <c r="G702" i="4"/>
  <c r="F702" i="4"/>
  <c r="G696" i="4"/>
  <c r="F696" i="4"/>
  <c r="G690" i="4"/>
  <c r="F690" i="4"/>
  <c r="G684" i="4"/>
  <c r="F684" i="4"/>
  <c r="G678" i="4"/>
  <c r="F678" i="4"/>
  <c r="G672" i="4"/>
  <c r="F672" i="4"/>
  <c r="G666" i="4"/>
  <c r="F666" i="4"/>
  <c r="G660" i="4"/>
  <c r="F660" i="4"/>
  <c r="G654" i="4"/>
  <c r="F654" i="4"/>
  <c r="G648" i="4"/>
  <c r="F648" i="4"/>
  <c r="G642" i="4"/>
  <c r="F642" i="4"/>
  <c r="G636" i="4"/>
  <c r="F636" i="4"/>
  <c r="G630" i="4"/>
  <c r="F630" i="4"/>
  <c r="G624" i="4"/>
  <c r="F624" i="4"/>
  <c r="G618" i="4"/>
  <c r="F618" i="4"/>
  <c r="G612" i="4"/>
  <c r="F612" i="4"/>
  <c r="G606" i="4"/>
  <c r="F606" i="4"/>
  <c r="G600" i="4"/>
  <c r="F600" i="4"/>
  <c r="G594" i="4"/>
  <c r="F594" i="4"/>
  <c r="G588" i="4"/>
  <c r="F588" i="4"/>
  <c r="G582" i="4"/>
  <c r="F582" i="4"/>
  <c r="G576" i="4"/>
  <c r="F576" i="4"/>
  <c r="G570" i="4"/>
  <c r="F570" i="4"/>
  <c r="G564" i="4"/>
  <c r="F564" i="4"/>
  <c r="G558" i="4"/>
  <c r="F558" i="4"/>
  <c r="G552" i="4"/>
  <c r="F552" i="4"/>
  <c r="G546" i="4"/>
  <c r="F546" i="4"/>
  <c r="G540" i="4"/>
  <c r="F540" i="4"/>
  <c r="G534" i="4"/>
  <c r="F534" i="4"/>
  <c r="G528" i="4"/>
  <c r="F528" i="4"/>
  <c r="G522" i="4"/>
  <c r="F522" i="4"/>
  <c r="G516" i="4"/>
  <c r="F516" i="4"/>
  <c r="G510" i="4"/>
  <c r="F510" i="4"/>
  <c r="G504" i="4"/>
  <c r="F504" i="4"/>
  <c r="G498" i="4"/>
  <c r="F498" i="4"/>
  <c r="G492" i="4"/>
  <c r="F492" i="4"/>
  <c r="G486" i="4"/>
  <c r="F486" i="4"/>
  <c r="G480" i="4"/>
  <c r="F480" i="4"/>
  <c r="G474" i="4"/>
  <c r="F474" i="4"/>
  <c r="G468" i="4"/>
  <c r="F468" i="4"/>
  <c r="G462" i="4"/>
  <c r="F462" i="4"/>
  <c r="G456" i="4"/>
  <c r="F456" i="4"/>
  <c r="G450" i="4"/>
  <c r="F450" i="4"/>
  <c r="G444" i="4"/>
  <c r="F444" i="4"/>
  <c r="G438" i="4"/>
  <c r="F438" i="4"/>
  <c r="G432" i="4"/>
  <c r="F432" i="4"/>
  <c r="G426" i="4"/>
  <c r="F426" i="4"/>
  <c r="G420" i="4"/>
  <c r="F420" i="4"/>
  <c r="G414" i="4"/>
  <c r="F414" i="4"/>
  <c r="G408" i="4"/>
  <c r="F408" i="4"/>
  <c r="G402" i="4"/>
  <c r="F402" i="4"/>
  <c r="G396" i="4"/>
  <c r="F396" i="4"/>
  <c r="G390" i="4"/>
  <c r="F390" i="4"/>
  <c r="G384" i="4"/>
  <c r="F384" i="4"/>
  <c r="G378" i="4"/>
  <c r="F378" i="4"/>
  <c r="G372" i="4"/>
  <c r="F372" i="4"/>
  <c r="G366" i="4"/>
  <c r="F366" i="4"/>
  <c r="G360" i="4"/>
  <c r="F360" i="4"/>
  <c r="G354" i="4"/>
  <c r="F354" i="4"/>
  <c r="G348" i="4"/>
  <c r="F348" i="4"/>
  <c r="G342" i="4"/>
  <c r="F342" i="4"/>
  <c r="G336" i="4"/>
  <c r="F336" i="4"/>
  <c r="G330" i="4"/>
  <c r="F330" i="4"/>
  <c r="G324" i="4"/>
  <c r="F324" i="4"/>
  <c r="G318" i="4"/>
  <c r="F318" i="4"/>
  <c r="G312" i="4"/>
  <c r="F312" i="4"/>
  <c r="G306" i="4"/>
  <c r="F306" i="4"/>
  <c r="G300" i="4"/>
  <c r="F300" i="4"/>
  <c r="G294" i="4"/>
  <c r="F294" i="4"/>
  <c r="G288" i="4"/>
  <c r="F288" i="4"/>
  <c r="G282" i="4"/>
  <c r="F282" i="4"/>
  <c r="G276" i="4"/>
  <c r="F276" i="4"/>
  <c r="G270" i="4"/>
  <c r="F270" i="4"/>
  <c r="G264" i="4"/>
  <c r="F264" i="4"/>
  <c r="G258" i="4"/>
  <c r="F258" i="4"/>
  <c r="G252" i="4"/>
  <c r="F252" i="4"/>
  <c r="G246" i="4"/>
  <c r="F246" i="4"/>
  <c r="G240" i="4"/>
  <c r="F240" i="4"/>
  <c r="G234" i="4"/>
  <c r="F234" i="4"/>
  <c r="G228" i="4"/>
  <c r="F228" i="4"/>
  <c r="G222" i="4"/>
  <c r="F222" i="4"/>
  <c r="G216" i="4"/>
  <c r="F216" i="4"/>
  <c r="G210" i="4"/>
  <c r="F210" i="4"/>
  <c r="G204" i="4"/>
  <c r="F204" i="4"/>
  <c r="G198" i="4"/>
  <c r="F198" i="4"/>
  <c r="G192" i="4"/>
  <c r="F192" i="4"/>
  <c r="G186" i="4"/>
  <c r="F186" i="4"/>
  <c r="G180" i="4"/>
  <c r="F180" i="4"/>
  <c r="G174" i="4"/>
  <c r="F174" i="4"/>
  <c r="G168" i="4"/>
  <c r="F168" i="4"/>
  <c r="G162" i="4"/>
  <c r="F162" i="4"/>
  <c r="G156" i="4"/>
  <c r="F156" i="4"/>
  <c r="G150" i="4"/>
  <c r="F150" i="4"/>
  <c r="G144" i="4"/>
  <c r="F144" i="4"/>
  <c r="G138" i="4"/>
  <c r="F138" i="4"/>
  <c r="G132" i="4"/>
  <c r="F132" i="4"/>
  <c r="G126" i="4"/>
  <c r="F126" i="4"/>
  <c r="G120" i="4"/>
  <c r="F120" i="4"/>
  <c r="G114" i="4"/>
  <c r="F114" i="4"/>
  <c r="G108" i="4"/>
  <c r="F108" i="4"/>
  <c r="G102" i="4"/>
  <c r="F102" i="4"/>
  <c r="G96" i="4"/>
  <c r="F96" i="4"/>
  <c r="G90" i="4"/>
  <c r="F90" i="4"/>
  <c r="G84" i="4"/>
  <c r="F84" i="4"/>
  <c r="G78" i="4"/>
  <c r="F78" i="4"/>
  <c r="G72" i="4"/>
  <c r="F72" i="4"/>
  <c r="G66" i="4"/>
  <c r="F66" i="4"/>
  <c r="G60" i="4"/>
  <c r="F60" i="4"/>
  <c r="G54" i="4"/>
  <c r="F54" i="4"/>
  <c r="G48" i="4"/>
  <c r="F48" i="4"/>
  <c r="G42" i="4"/>
  <c r="F42" i="4"/>
  <c r="G36" i="4"/>
  <c r="F36" i="4"/>
  <c r="G30" i="4"/>
  <c r="F30" i="4"/>
  <c r="G24" i="4"/>
  <c r="F24" i="4"/>
  <c r="G18" i="4"/>
  <c r="F18" i="4"/>
  <c r="G12" i="4"/>
  <c r="F12" i="4"/>
  <c r="G6" i="4"/>
  <c r="F6" i="4"/>
  <c r="G1023" i="4"/>
  <c r="F1023" i="4"/>
  <c r="G999" i="4"/>
  <c r="F999" i="4"/>
  <c r="G975" i="4"/>
  <c r="F975" i="4"/>
  <c r="G945" i="4"/>
  <c r="F945" i="4"/>
  <c r="G921" i="4"/>
  <c r="F921" i="4"/>
  <c r="G897" i="4"/>
  <c r="F897" i="4"/>
  <c r="G861" i="4"/>
  <c r="F861" i="4"/>
  <c r="G831" i="4"/>
  <c r="F831" i="4"/>
  <c r="G807" i="4"/>
  <c r="F807" i="4"/>
  <c r="G777" i="4"/>
  <c r="F777" i="4"/>
  <c r="G753" i="4"/>
  <c r="F753" i="4"/>
  <c r="G729" i="4"/>
  <c r="F729" i="4"/>
  <c r="G699" i="4"/>
  <c r="F699" i="4"/>
  <c r="G669" i="4"/>
  <c r="F669" i="4"/>
  <c r="G639" i="4"/>
  <c r="F639" i="4"/>
  <c r="G615" i="4"/>
  <c r="F615" i="4"/>
  <c r="G585" i="4"/>
  <c r="F585" i="4"/>
  <c r="G555" i="4"/>
  <c r="F555" i="4"/>
  <c r="G537" i="4"/>
  <c r="F537" i="4"/>
  <c r="G513" i="4"/>
  <c r="F513" i="4"/>
  <c r="G495" i="4"/>
  <c r="F495" i="4"/>
  <c r="G471" i="4"/>
  <c r="F471" i="4"/>
  <c r="G447" i="4"/>
  <c r="F447" i="4"/>
  <c r="G429" i="4"/>
  <c r="F429" i="4"/>
  <c r="G405" i="4"/>
  <c r="F405" i="4"/>
  <c r="G387" i="4"/>
  <c r="F387" i="4"/>
  <c r="G363" i="4"/>
  <c r="F363" i="4"/>
  <c r="G339" i="4"/>
  <c r="F339" i="4"/>
  <c r="G321" i="4"/>
  <c r="F321" i="4"/>
  <c r="G297" i="4"/>
  <c r="F297" i="4"/>
  <c r="G273" i="4"/>
  <c r="F273" i="4"/>
  <c r="G255" i="4"/>
  <c r="F255" i="4"/>
  <c r="G237" i="4"/>
  <c r="F237" i="4"/>
  <c r="G225" i="4"/>
  <c r="F225" i="4"/>
  <c r="G201" i="4"/>
  <c r="F201" i="4"/>
  <c r="G183" i="4"/>
  <c r="F183" i="4"/>
  <c r="G165" i="4"/>
  <c r="F165" i="4"/>
  <c r="G141" i="4"/>
  <c r="F141" i="4"/>
  <c r="G123" i="4"/>
  <c r="F123" i="4"/>
  <c r="G93" i="4"/>
  <c r="F93" i="4"/>
  <c r="G69" i="4"/>
  <c r="F69" i="4"/>
  <c r="G9" i="4"/>
  <c r="F9" i="4"/>
  <c r="G1022" i="4"/>
  <c r="F1022" i="4"/>
  <c r="G1010" i="4"/>
  <c r="F1010" i="4"/>
  <c r="G992" i="4"/>
  <c r="F992" i="4"/>
  <c r="G980" i="4"/>
  <c r="F980" i="4"/>
  <c r="G962" i="4"/>
  <c r="F962" i="4"/>
  <c r="G950" i="4"/>
  <c r="F950" i="4"/>
  <c r="G932" i="4"/>
  <c r="F932" i="4"/>
  <c r="G908" i="4"/>
  <c r="F908" i="4"/>
  <c r="G884" i="4"/>
  <c r="F884" i="4"/>
  <c r="G872" i="4"/>
  <c r="F872" i="4"/>
  <c r="G854" i="4"/>
  <c r="F854" i="4"/>
  <c r="G842" i="4"/>
  <c r="F842" i="4"/>
  <c r="G824" i="4"/>
  <c r="F824" i="4"/>
  <c r="G812" i="4"/>
  <c r="F812" i="4"/>
  <c r="G794" i="4"/>
  <c r="F794" i="4"/>
  <c r="G776" i="4"/>
  <c r="F776" i="4"/>
  <c r="G758" i="4"/>
  <c r="F758" i="4"/>
  <c r="G746" i="4"/>
  <c r="F746" i="4"/>
  <c r="G728" i="4"/>
  <c r="F728" i="4"/>
  <c r="G716" i="4"/>
  <c r="F716" i="4"/>
  <c r="G698" i="4"/>
  <c r="F698" i="4"/>
  <c r="G680" i="4"/>
  <c r="F680" i="4"/>
  <c r="G668" i="4"/>
  <c r="F668" i="4"/>
  <c r="G650" i="4"/>
  <c r="F650" i="4"/>
  <c r="G632" i="4"/>
  <c r="F632" i="4"/>
  <c r="G614" i="4"/>
  <c r="F614" i="4"/>
  <c r="G596" i="4"/>
  <c r="F596" i="4"/>
  <c r="G578" i="4"/>
  <c r="F578" i="4"/>
  <c r="G560" i="4"/>
  <c r="F560" i="4"/>
  <c r="G542" i="4"/>
  <c r="F542" i="4"/>
  <c r="G524" i="4"/>
  <c r="F524" i="4"/>
  <c r="G506" i="4"/>
  <c r="F506" i="4"/>
  <c r="G488" i="4"/>
  <c r="F488" i="4"/>
  <c r="G476" i="4"/>
  <c r="F476" i="4"/>
  <c r="G458" i="4"/>
  <c r="F458" i="4"/>
  <c r="G428" i="4"/>
  <c r="F428" i="4"/>
  <c r="G410" i="4"/>
  <c r="F410" i="4"/>
  <c r="G392" i="4"/>
  <c r="F392" i="4"/>
  <c r="G368" i="4"/>
  <c r="F368" i="4"/>
  <c r="G332" i="4"/>
  <c r="F332" i="4"/>
  <c r="G296" i="4"/>
  <c r="F296" i="4"/>
  <c r="G272" i="4"/>
  <c r="F272" i="4"/>
  <c r="G254" i="4"/>
  <c r="F254" i="4"/>
  <c r="G236" i="4"/>
  <c r="F236" i="4"/>
  <c r="G224" i="4"/>
  <c r="F224" i="4"/>
  <c r="G212" i="4"/>
  <c r="F212" i="4"/>
  <c r="G188" i="4"/>
  <c r="F188" i="4"/>
  <c r="G146" i="4"/>
  <c r="F146" i="4"/>
  <c r="G20" i="4"/>
  <c r="F20" i="4"/>
  <c r="G1019" i="4"/>
  <c r="F1019" i="4"/>
  <c r="G1013" i="4"/>
  <c r="F1013" i="4"/>
  <c r="G1007" i="4"/>
  <c r="F1007" i="4"/>
  <c r="G1001" i="4"/>
  <c r="F1001" i="4"/>
  <c r="G995" i="4"/>
  <c r="F995" i="4"/>
  <c r="G989" i="4"/>
  <c r="F989" i="4"/>
  <c r="G983" i="4"/>
  <c r="F983" i="4"/>
  <c r="G977" i="4"/>
  <c r="F977" i="4"/>
  <c r="G971" i="4"/>
  <c r="F971" i="4"/>
  <c r="G965" i="4"/>
  <c r="F965" i="4"/>
  <c r="G959" i="4"/>
  <c r="F959" i="4"/>
  <c r="G953" i="4"/>
  <c r="F953" i="4"/>
  <c r="G947" i="4"/>
  <c r="F947" i="4"/>
  <c r="G941" i="4"/>
  <c r="F941" i="4"/>
  <c r="G935" i="4"/>
  <c r="F935" i="4"/>
  <c r="G929" i="4"/>
  <c r="F929" i="4"/>
  <c r="G923" i="4"/>
  <c r="F923" i="4"/>
  <c r="G917" i="4"/>
  <c r="F917" i="4"/>
  <c r="G911" i="4"/>
  <c r="F911" i="4"/>
  <c r="G905" i="4"/>
  <c r="F905" i="4"/>
  <c r="G899" i="4"/>
  <c r="F899" i="4"/>
  <c r="G893" i="4"/>
  <c r="F893" i="4"/>
  <c r="G887" i="4"/>
  <c r="F887" i="4"/>
  <c r="G881" i="4"/>
  <c r="F881" i="4"/>
  <c r="G875" i="4"/>
  <c r="F875" i="4"/>
  <c r="G869" i="4"/>
  <c r="F869" i="4"/>
  <c r="G863" i="4"/>
  <c r="F863" i="4"/>
  <c r="G857" i="4"/>
  <c r="F857" i="4"/>
  <c r="G851" i="4"/>
  <c r="F851" i="4"/>
  <c r="G845" i="4"/>
  <c r="F845" i="4"/>
  <c r="G839" i="4"/>
  <c r="F839" i="4"/>
  <c r="G833" i="4"/>
  <c r="F833" i="4"/>
  <c r="G827" i="4"/>
  <c r="F827" i="4"/>
  <c r="G821" i="4"/>
  <c r="F821" i="4"/>
  <c r="G815" i="4"/>
  <c r="F815" i="4"/>
  <c r="G809" i="4"/>
  <c r="F809" i="4"/>
  <c r="G803" i="4"/>
  <c r="F803" i="4"/>
  <c r="G797" i="4"/>
  <c r="F797" i="4"/>
  <c r="G791" i="4"/>
  <c r="F791" i="4"/>
  <c r="G785" i="4"/>
  <c r="F785" i="4"/>
  <c r="G779" i="4"/>
  <c r="F779" i="4"/>
  <c r="G773" i="4"/>
  <c r="F773" i="4"/>
  <c r="G767" i="4"/>
  <c r="F767" i="4"/>
  <c r="G761" i="4"/>
  <c r="F761" i="4"/>
  <c r="G755" i="4"/>
  <c r="F755" i="4"/>
  <c r="G749" i="4"/>
  <c r="F749" i="4"/>
  <c r="G743" i="4"/>
  <c r="F743" i="4"/>
  <c r="G737" i="4"/>
  <c r="F737" i="4"/>
  <c r="G731" i="4"/>
  <c r="F731" i="4"/>
  <c r="G725" i="4"/>
  <c r="F725" i="4"/>
  <c r="G719" i="4"/>
  <c r="F719" i="4"/>
  <c r="G713" i="4"/>
  <c r="F713" i="4"/>
  <c r="G707" i="4"/>
  <c r="F707" i="4"/>
  <c r="G701" i="4"/>
  <c r="F701" i="4"/>
  <c r="G695" i="4"/>
  <c r="F695" i="4"/>
  <c r="G689" i="4"/>
  <c r="F689" i="4"/>
  <c r="G683" i="4"/>
  <c r="F683" i="4"/>
  <c r="G677" i="4"/>
  <c r="F677" i="4"/>
  <c r="G671" i="4"/>
  <c r="F671" i="4"/>
  <c r="G665" i="4"/>
  <c r="F665" i="4"/>
  <c r="G659" i="4"/>
  <c r="F659" i="4"/>
  <c r="G653" i="4"/>
  <c r="F653" i="4"/>
  <c r="G647" i="4"/>
  <c r="F647" i="4"/>
  <c r="G641" i="4"/>
  <c r="F641" i="4"/>
  <c r="G635" i="4"/>
  <c r="F635" i="4"/>
  <c r="G629" i="4"/>
  <c r="F629" i="4"/>
  <c r="G623" i="4"/>
  <c r="F623" i="4"/>
  <c r="G617" i="4"/>
  <c r="F617" i="4"/>
  <c r="G611" i="4"/>
  <c r="F611" i="4"/>
  <c r="G605" i="4"/>
  <c r="F605" i="4"/>
  <c r="G599" i="4"/>
  <c r="F599" i="4"/>
  <c r="G593" i="4"/>
  <c r="F593" i="4"/>
  <c r="G587" i="4"/>
  <c r="F587" i="4"/>
  <c r="G581" i="4"/>
  <c r="F581" i="4"/>
  <c r="G575" i="4"/>
  <c r="F575" i="4"/>
  <c r="G569" i="4"/>
  <c r="F569" i="4"/>
  <c r="G563" i="4"/>
  <c r="F563" i="4"/>
  <c r="G557" i="4"/>
  <c r="F557" i="4"/>
  <c r="G551" i="4"/>
  <c r="F551" i="4"/>
  <c r="G545" i="4"/>
  <c r="F545" i="4"/>
  <c r="G539" i="4"/>
  <c r="F539" i="4"/>
  <c r="G533" i="4"/>
  <c r="F533" i="4"/>
  <c r="G527" i="4"/>
  <c r="F527" i="4"/>
  <c r="G521" i="4"/>
  <c r="F521" i="4"/>
  <c r="G515" i="4"/>
  <c r="F515" i="4"/>
  <c r="G509" i="4"/>
  <c r="F509" i="4"/>
  <c r="G503" i="4"/>
  <c r="F503" i="4"/>
  <c r="G497" i="4"/>
  <c r="F497" i="4"/>
  <c r="G491" i="4"/>
  <c r="F491" i="4"/>
  <c r="G485" i="4"/>
  <c r="F485" i="4"/>
  <c r="G479" i="4"/>
  <c r="F479" i="4"/>
  <c r="G473" i="4"/>
  <c r="F473" i="4"/>
  <c r="G467" i="4"/>
  <c r="F467" i="4"/>
  <c r="G461" i="4"/>
  <c r="F461" i="4"/>
  <c r="G455" i="4"/>
  <c r="F455" i="4"/>
  <c r="G449" i="4"/>
  <c r="F449" i="4"/>
  <c r="G443" i="4"/>
  <c r="F443" i="4"/>
  <c r="G437" i="4"/>
  <c r="F437" i="4"/>
  <c r="G431" i="4"/>
  <c r="F431" i="4"/>
  <c r="G425" i="4"/>
  <c r="F425" i="4"/>
  <c r="G419" i="4"/>
  <c r="F419" i="4"/>
  <c r="G413" i="4"/>
  <c r="F413" i="4"/>
  <c r="G407" i="4"/>
  <c r="F407" i="4"/>
  <c r="G401" i="4"/>
  <c r="F401" i="4"/>
  <c r="G395" i="4"/>
  <c r="F395" i="4"/>
  <c r="G389" i="4"/>
  <c r="F389" i="4"/>
  <c r="G383" i="4"/>
  <c r="F383" i="4"/>
  <c r="G377" i="4"/>
  <c r="F377" i="4"/>
  <c r="G371" i="4"/>
  <c r="F371" i="4"/>
  <c r="G365" i="4"/>
  <c r="F365" i="4"/>
  <c r="G359" i="4"/>
  <c r="F359" i="4"/>
  <c r="G353" i="4"/>
  <c r="F353" i="4"/>
  <c r="G347" i="4"/>
  <c r="F347" i="4"/>
  <c r="G341" i="4"/>
  <c r="F341" i="4"/>
  <c r="G335" i="4"/>
  <c r="F335" i="4"/>
  <c r="G329" i="4"/>
  <c r="F329" i="4"/>
  <c r="G323" i="4"/>
  <c r="F323" i="4"/>
  <c r="G317" i="4"/>
  <c r="F317" i="4"/>
  <c r="G311" i="4"/>
  <c r="F311" i="4"/>
  <c r="G305" i="4"/>
  <c r="F305" i="4"/>
  <c r="G299" i="4"/>
  <c r="F299" i="4"/>
  <c r="G293" i="4"/>
  <c r="F293" i="4"/>
  <c r="G287" i="4"/>
  <c r="F287" i="4"/>
  <c r="G281" i="4"/>
  <c r="F281" i="4"/>
  <c r="G275" i="4"/>
  <c r="F275" i="4"/>
  <c r="G269" i="4"/>
  <c r="F269" i="4"/>
  <c r="G263" i="4"/>
  <c r="F263" i="4"/>
  <c r="G257" i="4"/>
  <c r="F257" i="4"/>
  <c r="G251" i="4"/>
  <c r="F251" i="4"/>
  <c r="G245" i="4"/>
  <c r="F245" i="4"/>
  <c r="G239" i="4"/>
  <c r="F239" i="4"/>
  <c r="G233" i="4"/>
  <c r="F233" i="4"/>
  <c r="G227" i="4"/>
  <c r="F227" i="4"/>
  <c r="G221" i="4"/>
  <c r="F221" i="4"/>
  <c r="G215" i="4"/>
  <c r="F215" i="4"/>
  <c r="G209" i="4"/>
  <c r="F209" i="4"/>
  <c r="G203" i="4"/>
  <c r="F203" i="4"/>
  <c r="G197" i="4"/>
  <c r="F197" i="4"/>
  <c r="G191" i="4"/>
  <c r="F191" i="4"/>
  <c r="G185" i="4"/>
  <c r="F185" i="4"/>
  <c r="G179" i="4"/>
  <c r="F179" i="4"/>
  <c r="G173" i="4"/>
  <c r="F173" i="4"/>
  <c r="G167" i="4"/>
  <c r="F167" i="4"/>
  <c r="G161" i="4"/>
  <c r="F161" i="4"/>
  <c r="G155" i="4"/>
  <c r="F155" i="4"/>
  <c r="G149" i="4"/>
  <c r="F149" i="4"/>
  <c r="G143" i="4"/>
  <c r="F143" i="4"/>
  <c r="G137" i="4"/>
  <c r="F137" i="4"/>
  <c r="G131" i="4"/>
  <c r="F131" i="4"/>
  <c r="G125" i="4"/>
  <c r="F125" i="4"/>
  <c r="G119" i="4"/>
  <c r="F119" i="4"/>
  <c r="G113" i="4"/>
  <c r="F113" i="4"/>
  <c r="G107" i="4"/>
  <c r="F107" i="4"/>
  <c r="G101" i="4"/>
  <c r="F101" i="4"/>
  <c r="G95" i="4"/>
  <c r="F95" i="4"/>
  <c r="G89" i="4"/>
  <c r="F89" i="4"/>
  <c r="G83" i="4"/>
  <c r="F83" i="4"/>
  <c r="G77" i="4"/>
  <c r="F77" i="4"/>
  <c r="G71" i="4"/>
  <c r="F71" i="4"/>
  <c r="G65" i="4"/>
  <c r="F65" i="4"/>
  <c r="G59" i="4"/>
  <c r="F59" i="4"/>
  <c r="G53" i="4"/>
  <c r="F53" i="4"/>
  <c r="G47" i="4"/>
  <c r="F47" i="4"/>
  <c r="G41" i="4"/>
  <c r="F41" i="4"/>
  <c r="G35" i="4"/>
  <c r="F35" i="4"/>
  <c r="G29" i="4"/>
  <c r="F29" i="4"/>
  <c r="G23" i="4"/>
  <c r="F23" i="4"/>
  <c r="G17" i="4"/>
  <c r="F17" i="4"/>
  <c r="G11" i="4"/>
  <c r="F11" i="4"/>
  <c r="G5" i="4"/>
  <c r="F5" i="4"/>
  <c r="G1005" i="4"/>
  <c r="F1005" i="4"/>
  <c r="G981" i="4"/>
  <c r="F981" i="4"/>
  <c r="G963" i="4"/>
  <c r="F963" i="4"/>
  <c r="G939" i="4"/>
  <c r="F939" i="4"/>
  <c r="G915" i="4"/>
  <c r="F915" i="4"/>
  <c r="G903" i="4"/>
  <c r="F903" i="4"/>
  <c r="G879" i="4"/>
  <c r="F879" i="4"/>
  <c r="G867" i="4"/>
  <c r="F867" i="4"/>
  <c r="G849" i="4"/>
  <c r="F849" i="4"/>
  <c r="G837" i="4"/>
  <c r="F837" i="4"/>
  <c r="G819" i="4"/>
  <c r="F819" i="4"/>
  <c r="G801" i="4"/>
  <c r="F801" i="4"/>
  <c r="G789" i="4"/>
  <c r="F789" i="4"/>
  <c r="G771" i="4"/>
  <c r="F771" i="4"/>
  <c r="G759" i="4"/>
  <c r="F759" i="4"/>
  <c r="G735" i="4"/>
  <c r="F735" i="4"/>
  <c r="G723" i="4"/>
  <c r="F723" i="4"/>
  <c r="G705" i="4"/>
  <c r="F705" i="4"/>
  <c r="G681" i="4"/>
  <c r="F681" i="4"/>
  <c r="G663" i="4"/>
  <c r="F663" i="4"/>
  <c r="G645" i="4"/>
  <c r="F645" i="4"/>
  <c r="G627" i="4"/>
  <c r="F627" i="4"/>
  <c r="G609" i="4"/>
  <c r="F609" i="4"/>
  <c r="G591" i="4"/>
  <c r="F591" i="4"/>
  <c r="G573" i="4"/>
  <c r="F573" i="4"/>
  <c r="G549" i="4"/>
  <c r="F549" i="4"/>
  <c r="G519" i="4"/>
  <c r="F519" i="4"/>
  <c r="G489" i="4"/>
  <c r="F489" i="4"/>
  <c r="G459" i="4"/>
  <c r="F459" i="4"/>
  <c r="G435" i="4"/>
  <c r="F435" i="4"/>
  <c r="G411" i="4"/>
  <c r="F411" i="4"/>
  <c r="G381" i="4"/>
  <c r="F381" i="4"/>
  <c r="G357" i="4"/>
  <c r="F357" i="4"/>
  <c r="G333" i="4"/>
  <c r="F333" i="4"/>
  <c r="G309" i="4"/>
  <c r="F309" i="4"/>
  <c r="G285" i="4"/>
  <c r="F285" i="4"/>
  <c r="G261" i="4"/>
  <c r="F261" i="4"/>
  <c r="G231" i="4"/>
  <c r="F231" i="4"/>
  <c r="G207" i="4"/>
  <c r="F207" i="4"/>
  <c r="G177" i="4"/>
  <c r="F177" i="4"/>
  <c r="G147" i="4"/>
  <c r="F147" i="4"/>
  <c r="G105" i="4"/>
  <c r="F105" i="4"/>
  <c r="G57" i="4"/>
  <c r="F57" i="4"/>
  <c r="G15" i="4"/>
  <c r="F15" i="4"/>
  <c r="G1004" i="4"/>
  <c r="F1004" i="4"/>
  <c r="G974" i="4"/>
  <c r="F974" i="4"/>
  <c r="G944" i="4"/>
  <c r="F944" i="4"/>
  <c r="G920" i="4"/>
  <c r="F920" i="4"/>
  <c r="G902" i="4"/>
  <c r="F902" i="4"/>
  <c r="G878" i="4"/>
  <c r="F878" i="4"/>
  <c r="G848" i="4"/>
  <c r="F848" i="4"/>
  <c r="G818" i="4"/>
  <c r="F818" i="4"/>
  <c r="G788" i="4"/>
  <c r="F788" i="4"/>
  <c r="G764" i="4"/>
  <c r="F764" i="4"/>
  <c r="G734" i="4"/>
  <c r="F734" i="4"/>
  <c r="G710" i="4"/>
  <c r="F710" i="4"/>
  <c r="G686" i="4"/>
  <c r="F686" i="4"/>
  <c r="G662" i="4"/>
  <c r="F662" i="4"/>
  <c r="G644" i="4"/>
  <c r="F644" i="4"/>
  <c r="G626" i="4"/>
  <c r="F626" i="4"/>
  <c r="G608" i="4"/>
  <c r="F608" i="4"/>
  <c r="G590" i="4"/>
  <c r="F590" i="4"/>
  <c r="G572" i="4"/>
  <c r="F572" i="4"/>
  <c r="G548" i="4"/>
  <c r="F548" i="4"/>
  <c r="G536" i="4"/>
  <c r="F536" i="4"/>
  <c r="G512" i="4"/>
  <c r="F512" i="4"/>
  <c r="G494" i="4"/>
  <c r="F494" i="4"/>
  <c r="G482" i="4"/>
  <c r="F482" i="4"/>
  <c r="G464" i="4"/>
  <c r="F464" i="4"/>
  <c r="G440" i="4"/>
  <c r="F440" i="4"/>
  <c r="G434" i="4"/>
  <c r="F434" i="4"/>
  <c r="G416" i="4"/>
  <c r="F416" i="4"/>
  <c r="G404" i="4"/>
  <c r="F404" i="4"/>
  <c r="G386" i="4"/>
  <c r="F386" i="4"/>
  <c r="G374" i="4"/>
  <c r="F374" i="4"/>
  <c r="G350" i="4"/>
  <c r="F350" i="4"/>
  <c r="G326" i="4"/>
  <c r="F326" i="4"/>
  <c r="G314" i="4"/>
  <c r="F314" i="4"/>
  <c r="G302" i="4"/>
  <c r="F302" i="4"/>
  <c r="G284" i="4"/>
  <c r="F284" i="4"/>
  <c r="G260" i="4"/>
  <c r="F260" i="4"/>
  <c r="G242" i="4"/>
  <c r="F242" i="4"/>
  <c r="G218" i="4"/>
  <c r="F218" i="4"/>
  <c r="G206" i="4"/>
  <c r="F206" i="4"/>
  <c r="G194" i="4"/>
  <c r="F194" i="4"/>
  <c r="G182" i="4"/>
  <c r="F182" i="4"/>
  <c r="G176" i="4"/>
  <c r="F176" i="4"/>
  <c r="G170" i="4"/>
  <c r="F170" i="4"/>
  <c r="G164" i="4"/>
  <c r="F164" i="4"/>
  <c r="G152" i="4"/>
  <c r="F152" i="4"/>
  <c r="G140" i="4"/>
  <c r="F140" i="4"/>
  <c r="G134" i="4"/>
  <c r="F134" i="4"/>
  <c r="G128" i="4"/>
  <c r="F128" i="4"/>
  <c r="G122" i="4"/>
  <c r="F122" i="4"/>
  <c r="G116" i="4"/>
  <c r="F116" i="4"/>
  <c r="G110" i="4"/>
  <c r="F110" i="4"/>
  <c r="G104" i="4"/>
  <c r="F104" i="4"/>
  <c r="G98" i="4"/>
  <c r="F98" i="4"/>
  <c r="G92" i="4"/>
  <c r="F92" i="4"/>
  <c r="G86" i="4"/>
  <c r="F86" i="4"/>
  <c r="G80" i="4"/>
  <c r="F80" i="4"/>
  <c r="G74" i="4"/>
  <c r="F74" i="4"/>
  <c r="G68" i="4"/>
  <c r="F68" i="4"/>
  <c r="G62" i="4"/>
  <c r="F62" i="4"/>
  <c r="G56" i="4"/>
  <c r="F56" i="4"/>
  <c r="G50" i="4"/>
  <c r="F50" i="4"/>
  <c r="G44" i="4"/>
  <c r="F44" i="4"/>
  <c r="G38" i="4"/>
  <c r="F38" i="4"/>
  <c r="G32" i="4"/>
  <c r="F32" i="4"/>
  <c r="G26" i="4"/>
  <c r="F26" i="4"/>
  <c r="G1024" i="4"/>
  <c r="F1024" i="4"/>
  <c r="G1018" i="4"/>
  <c r="F1018" i="4"/>
  <c r="G1012" i="4"/>
  <c r="F1012" i="4"/>
  <c r="G1006" i="4"/>
  <c r="F1006" i="4"/>
  <c r="G1000" i="4"/>
  <c r="F1000" i="4"/>
  <c r="G994" i="4"/>
  <c r="F994" i="4"/>
  <c r="G988" i="4"/>
  <c r="F988" i="4"/>
  <c r="G982" i="4"/>
  <c r="F982" i="4"/>
  <c r="G976" i="4"/>
  <c r="F976" i="4"/>
  <c r="G970" i="4"/>
  <c r="F970" i="4"/>
  <c r="G964" i="4"/>
  <c r="F964" i="4"/>
  <c r="G958" i="4"/>
  <c r="F958" i="4"/>
  <c r="G952" i="4"/>
  <c r="F952" i="4"/>
  <c r="G946" i="4"/>
  <c r="F946" i="4"/>
  <c r="G940" i="4"/>
  <c r="F940" i="4"/>
  <c r="G934" i="4"/>
  <c r="F934" i="4"/>
  <c r="G928" i="4"/>
  <c r="F928" i="4"/>
  <c r="G922" i="4"/>
  <c r="F922" i="4"/>
  <c r="G916" i="4"/>
  <c r="F916" i="4"/>
  <c r="G910" i="4"/>
  <c r="F910" i="4"/>
  <c r="G904" i="4"/>
  <c r="F904" i="4"/>
  <c r="G898" i="4"/>
  <c r="F898" i="4"/>
  <c r="G892" i="4"/>
  <c r="F892" i="4"/>
  <c r="G886" i="4"/>
  <c r="F886" i="4"/>
  <c r="G880" i="4"/>
  <c r="F880" i="4"/>
  <c r="G874" i="4"/>
  <c r="F874" i="4"/>
  <c r="G868" i="4"/>
  <c r="F868" i="4"/>
  <c r="G862" i="4"/>
  <c r="F862" i="4"/>
  <c r="G856" i="4"/>
  <c r="F856" i="4"/>
  <c r="G850" i="4"/>
  <c r="F850" i="4"/>
  <c r="G844" i="4"/>
  <c r="F844" i="4"/>
  <c r="G838" i="4"/>
  <c r="F838" i="4"/>
  <c r="G832" i="4"/>
  <c r="F832" i="4"/>
  <c r="G826" i="4"/>
  <c r="F826" i="4"/>
  <c r="G820" i="4"/>
  <c r="F820" i="4"/>
  <c r="G814" i="4"/>
  <c r="F814" i="4"/>
  <c r="G808" i="4"/>
  <c r="F808" i="4"/>
  <c r="G802" i="4"/>
  <c r="F802" i="4"/>
  <c r="G796" i="4"/>
  <c r="F796" i="4"/>
  <c r="G790" i="4"/>
  <c r="F790" i="4"/>
  <c r="G784" i="4"/>
  <c r="F784" i="4"/>
  <c r="G778" i="4"/>
  <c r="F778" i="4"/>
  <c r="G772" i="4"/>
  <c r="F772" i="4"/>
  <c r="G766" i="4"/>
  <c r="F766" i="4"/>
  <c r="G760" i="4"/>
  <c r="F760" i="4"/>
  <c r="G754" i="4"/>
  <c r="F754" i="4"/>
  <c r="G748" i="4"/>
  <c r="F748" i="4"/>
  <c r="G742" i="4"/>
  <c r="F742" i="4"/>
  <c r="G736" i="4"/>
  <c r="F736" i="4"/>
  <c r="G730" i="4"/>
  <c r="F730" i="4"/>
  <c r="G724" i="4"/>
  <c r="F724" i="4"/>
  <c r="G718" i="4"/>
  <c r="F718" i="4"/>
  <c r="G712" i="4"/>
  <c r="F712" i="4"/>
  <c r="G706" i="4"/>
  <c r="F706" i="4"/>
  <c r="G700" i="4"/>
  <c r="F700" i="4"/>
  <c r="G694" i="4"/>
  <c r="F694" i="4"/>
  <c r="G688" i="4"/>
  <c r="F688" i="4"/>
  <c r="G682" i="4"/>
  <c r="F682" i="4"/>
  <c r="G676" i="4"/>
  <c r="F676" i="4"/>
  <c r="G670" i="4"/>
  <c r="F670" i="4"/>
  <c r="G664" i="4"/>
  <c r="F664" i="4"/>
  <c r="G658" i="4"/>
  <c r="F658" i="4"/>
  <c r="G652" i="4"/>
  <c r="F652" i="4"/>
  <c r="G646" i="4"/>
  <c r="F646" i="4"/>
  <c r="G640" i="4"/>
  <c r="F640" i="4"/>
  <c r="G634" i="4"/>
  <c r="F634" i="4"/>
  <c r="G628" i="4"/>
  <c r="F628" i="4"/>
  <c r="G622" i="4"/>
  <c r="F622" i="4"/>
  <c r="G616" i="4"/>
  <c r="F616" i="4"/>
  <c r="G610" i="4"/>
  <c r="F610" i="4"/>
  <c r="G604" i="4"/>
  <c r="F604" i="4"/>
  <c r="G598" i="4"/>
  <c r="F598" i="4"/>
  <c r="G592" i="4"/>
  <c r="F592" i="4"/>
  <c r="G586" i="4"/>
  <c r="F586" i="4"/>
  <c r="G580" i="4"/>
  <c r="F580" i="4"/>
  <c r="G574" i="4"/>
  <c r="F574" i="4"/>
  <c r="G568" i="4"/>
  <c r="F568" i="4"/>
  <c r="G562" i="4"/>
  <c r="F562" i="4"/>
  <c r="G556" i="4"/>
  <c r="F556" i="4"/>
  <c r="G550" i="4"/>
  <c r="F550" i="4"/>
  <c r="G544" i="4"/>
  <c r="F544" i="4"/>
  <c r="G538" i="4"/>
  <c r="F538" i="4"/>
  <c r="G532" i="4"/>
  <c r="F532" i="4"/>
  <c r="G526" i="4"/>
  <c r="F526" i="4"/>
  <c r="G520" i="4"/>
  <c r="F520" i="4"/>
  <c r="G514" i="4"/>
  <c r="F514" i="4"/>
  <c r="G508" i="4"/>
  <c r="F508" i="4"/>
  <c r="G502" i="4"/>
  <c r="F502" i="4"/>
  <c r="G496" i="4"/>
  <c r="F496" i="4"/>
  <c r="G490" i="4"/>
  <c r="F490" i="4"/>
  <c r="G484" i="4"/>
  <c r="F484" i="4"/>
  <c r="G478" i="4"/>
  <c r="F478" i="4"/>
  <c r="G472" i="4"/>
  <c r="F472" i="4"/>
  <c r="G466" i="4"/>
  <c r="F466" i="4"/>
  <c r="G460" i="4"/>
  <c r="F460" i="4"/>
  <c r="G454" i="4"/>
  <c r="F454" i="4"/>
  <c r="G448" i="4"/>
  <c r="F448" i="4"/>
  <c r="G442" i="4"/>
  <c r="F442" i="4"/>
  <c r="G436" i="4"/>
  <c r="F436" i="4"/>
  <c r="G430" i="4"/>
  <c r="F430" i="4"/>
  <c r="G424" i="4"/>
  <c r="F424" i="4"/>
  <c r="G418" i="4"/>
  <c r="F418" i="4"/>
  <c r="G412" i="4"/>
  <c r="F412" i="4"/>
  <c r="G406" i="4"/>
  <c r="F406" i="4"/>
  <c r="G400" i="4"/>
  <c r="F400" i="4"/>
  <c r="G394" i="4"/>
  <c r="F394" i="4"/>
  <c r="G388" i="4"/>
  <c r="F388" i="4"/>
  <c r="G382" i="4"/>
  <c r="F382" i="4"/>
  <c r="G376" i="4"/>
  <c r="F376" i="4"/>
  <c r="G370" i="4"/>
  <c r="F370" i="4"/>
  <c r="G364" i="4"/>
  <c r="F364" i="4"/>
  <c r="G358" i="4"/>
  <c r="F358" i="4"/>
  <c r="G352" i="4"/>
  <c r="F352" i="4"/>
  <c r="G346" i="4"/>
  <c r="F346" i="4"/>
  <c r="G340" i="4"/>
  <c r="F340" i="4"/>
  <c r="G334" i="4"/>
  <c r="F334" i="4"/>
  <c r="G328" i="4"/>
  <c r="F328" i="4"/>
  <c r="G322" i="4"/>
  <c r="F322" i="4"/>
  <c r="G316" i="4"/>
  <c r="F316" i="4"/>
  <c r="G310" i="4"/>
  <c r="F310" i="4"/>
  <c r="G304" i="4"/>
  <c r="F304" i="4"/>
  <c r="G298" i="4"/>
  <c r="F298" i="4"/>
  <c r="G292" i="4"/>
  <c r="F292" i="4"/>
  <c r="G286" i="4"/>
  <c r="F286" i="4"/>
  <c r="G280" i="4"/>
  <c r="F280" i="4"/>
  <c r="G274" i="4"/>
  <c r="F274" i="4"/>
  <c r="G268" i="4"/>
  <c r="F268" i="4"/>
  <c r="G262" i="4"/>
  <c r="F262" i="4"/>
  <c r="G256" i="4"/>
  <c r="F256" i="4"/>
  <c r="G250" i="4"/>
  <c r="F250" i="4"/>
  <c r="G244" i="4"/>
  <c r="F244" i="4"/>
  <c r="G238" i="4"/>
  <c r="F238" i="4"/>
  <c r="G232" i="4"/>
  <c r="F232" i="4"/>
  <c r="G226" i="4"/>
  <c r="F226" i="4"/>
  <c r="G220" i="4"/>
  <c r="F220" i="4"/>
  <c r="G214" i="4"/>
  <c r="F214" i="4"/>
  <c r="G208" i="4"/>
  <c r="F208" i="4"/>
  <c r="G202" i="4"/>
  <c r="F202" i="4"/>
  <c r="G196" i="4"/>
  <c r="F196" i="4"/>
  <c r="G190" i="4"/>
  <c r="F190" i="4"/>
  <c r="G184" i="4"/>
  <c r="F184" i="4"/>
  <c r="G178" i="4"/>
  <c r="F178" i="4"/>
  <c r="G172" i="4"/>
  <c r="F172" i="4"/>
  <c r="G166" i="4"/>
  <c r="F166" i="4"/>
  <c r="G160" i="4"/>
  <c r="F160" i="4"/>
  <c r="G154" i="4"/>
  <c r="F154" i="4"/>
  <c r="G148" i="4"/>
  <c r="F148" i="4"/>
  <c r="G142" i="4"/>
  <c r="F142" i="4"/>
  <c r="G136" i="4"/>
  <c r="F136" i="4"/>
  <c r="G130" i="4"/>
  <c r="F130" i="4"/>
  <c r="G124" i="4"/>
  <c r="F124" i="4"/>
  <c r="G118" i="4"/>
  <c r="F118" i="4"/>
  <c r="G112" i="4"/>
  <c r="F112" i="4"/>
  <c r="G106" i="4"/>
  <c r="F106" i="4"/>
  <c r="G100" i="4"/>
  <c r="F100" i="4"/>
  <c r="G94" i="4"/>
  <c r="F94" i="4"/>
  <c r="G88" i="4"/>
  <c r="F88" i="4"/>
  <c r="G82" i="4"/>
  <c r="F82" i="4"/>
  <c r="G76" i="4"/>
  <c r="F76" i="4"/>
  <c r="G70" i="4"/>
  <c r="F70" i="4"/>
  <c r="G64" i="4"/>
  <c r="F64" i="4"/>
  <c r="G58" i="4"/>
  <c r="F58" i="4"/>
  <c r="G52" i="4"/>
  <c r="F52" i="4"/>
  <c r="G46" i="4"/>
  <c r="F46" i="4"/>
  <c r="G40" i="4"/>
  <c r="F40" i="4"/>
  <c r="G34" i="4"/>
  <c r="F34" i="4"/>
  <c r="G28" i="4"/>
  <c r="F28" i="4"/>
  <c r="G22" i="4"/>
  <c r="F22" i="4"/>
  <c r="G16" i="4"/>
  <c r="F16" i="4"/>
  <c r="G10" i="4"/>
  <c r="F10" i="4"/>
  <c r="G4" i="4"/>
  <c r="F4" i="4"/>
  <c r="C53" i="12"/>
  <c r="C52" i="12"/>
  <c r="C51" i="12"/>
  <c r="C68" i="12" l="1"/>
  <c r="C61" i="12"/>
  <c r="C60" i="12"/>
  <c r="C59" i="12"/>
  <c r="C58" i="12"/>
  <c r="C57" i="12"/>
  <c r="C56" i="12"/>
  <c r="C55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F50" i="12"/>
  <c r="F49" i="12"/>
  <c r="F48" i="12"/>
  <c r="F47" i="12"/>
  <c r="F46" i="12"/>
  <c r="F45" i="12"/>
  <c r="F44" i="12"/>
  <c r="C49" i="12"/>
  <c r="C48" i="12"/>
  <c r="C47" i="12"/>
  <c r="C46" i="12"/>
  <c r="C45" i="12"/>
  <c r="C44" i="12"/>
  <c r="C33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F31" i="12"/>
  <c r="F30" i="12"/>
  <c r="F29" i="12"/>
  <c r="F28" i="12"/>
  <c r="F27" i="12"/>
  <c r="C31" i="12"/>
  <c r="C30" i="12"/>
  <c r="C29" i="12"/>
  <c r="C28" i="12"/>
  <c r="C27" i="12"/>
  <c r="C26" i="12"/>
  <c r="C25" i="12"/>
  <c r="C24" i="12"/>
  <c r="C23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I66" i="12" l="1"/>
  <c r="B16" i="12" l="1"/>
  <c r="B17" i="12"/>
  <c r="B18" i="12"/>
  <c r="B19" i="12"/>
  <c r="B20" i="12"/>
  <c r="B21" i="12"/>
  <c r="H48" i="12"/>
  <c r="H49" i="12"/>
  <c r="H50" i="12"/>
  <c r="H51" i="12"/>
  <c r="K42" i="12" l="1"/>
  <c r="K43" i="12"/>
  <c r="K44" i="12"/>
  <c r="K45" i="12"/>
  <c r="K46" i="12"/>
  <c r="K47" i="12"/>
  <c r="K48" i="12"/>
  <c r="K49" i="12"/>
  <c r="K50" i="12"/>
  <c r="K51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24" i="12" l="1"/>
  <c r="K52" i="12"/>
  <c r="H42" i="12"/>
  <c r="H43" i="12"/>
  <c r="H44" i="12"/>
  <c r="H45" i="12"/>
  <c r="H46" i="12"/>
  <c r="H4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8" i="12"/>
  <c r="E29" i="12"/>
  <c r="E30" i="12"/>
  <c r="E31" i="12"/>
  <c r="E34" i="12"/>
  <c r="E35" i="12"/>
  <c r="E36" i="12"/>
  <c r="E37" i="12"/>
  <c r="E38" i="12"/>
  <c r="E39" i="12"/>
  <c r="E40" i="12"/>
  <c r="E41" i="12"/>
  <c r="E42" i="12"/>
  <c r="E45" i="12"/>
  <c r="E46" i="12"/>
  <c r="E47" i="12"/>
  <c r="E48" i="12"/>
  <c r="E49" i="12"/>
  <c r="E50" i="12"/>
  <c r="H66" i="12"/>
  <c r="H67" i="12"/>
  <c r="H68" i="12"/>
  <c r="E66" i="12"/>
  <c r="E67" i="12"/>
  <c r="E68" i="12"/>
  <c r="F67" i="12"/>
  <c r="F68" i="12"/>
  <c r="C69" i="12"/>
  <c r="C70" i="12"/>
  <c r="B69" i="12"/>
  <c r="B70" i="12"/>
  <c r="B71" i="12"/>
  <c r="B45" i="12"/>
  <c r="B46" i="12"/>
  <c r="B47" i="12"/>
  <c r="B48" i="12"/>
  <c r="B49" i="12"/>
  <c r="B51" i="12"/>
  <c r="B52" i="12"/>
  <c r="B53" i="12"/>
  <c r="B24" i="12"/>
  <c r="B25" i="12"/>
  <c r="B26" i="12"/>
  <c r="B27" i="12"/>
  <c r="B28" i="12"/>
  <c r="B29" i="12"/>
  <c r="B30" i="12"/>
  <c r="B31" i="12"/>
  <c r="B5" i="12"/>
  <c r="B6" i="12"/>
  <c r="B7" i="12"/>
  <c r="B8" i="12"/>
  <c r="B9" i="12"/>
  <c r="B10" i="12"/>
  <c r="B11" i="12"/>
  <c r="B12" i="12"/>
  <c r="B13" i="12"/>
  <c r="B14" i="12"/>
  <c r="B15" i="12"/>
  <c r="K54" i="12"/>
  <c r="K53" i="12" s="1"/>
  <c r="B50" i="12" l="1"/>
  <c r="A773" i="4" l="1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E27" i="12"/>
  <c r="E26" i="12" s="1"/>
  <c r="H27" i="12" l="1"/>
  <c r="H26" i="12" s="1"/>
  <c r="E52" i="12" l="1"/>
  <c r="E51" i="12" s="1"/>
  <c r="B55" i="12"/>
  <c r="B54" i="12" s="1"/>
  <c r="E44" i="12"/>
  <c r="E43" i="12" s="1"/>
  <c r="K41" i="12"/>
  <c r="K40" i="12" s="1"/>
  <c r="H41" i="12"/>
  <c r="H40" i="12" s="1"/>
  <c r="B44" i="12"/>
  <c r="B43" i="12" s="1"/>
  <c r="E33" i="12"/>
  <c r="E32" i="12" s="1"/>
  <c r="B33" i="12"/>
  <c r="B32" i="12" s="1"/>
  <c r="B23" i="12"/>
  <c r="K4" i="12"/>
  <c r="K3" i="12" s="1"/>
  <c r="H4" i="12"/>
  <c r="H3" i="12" s="1"/>
  <c r="E4" i="12"/>
  <c r="E3" i="12" s="1"/>
  <c r="B4" i="12"/>
  <c r="B3" i="12" s="1"/>
  <c r="B22" i="12" l="1"/>
  <c r="K65" i="12" s="1"/>
  <c r="AA604" i="3" l="1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603" i="3"/>
  <c r="B1" i="3" l="1"/>
  <c r="K6" i="7"/>
  <c r="K7" i="7"/>
  <c r="K8" i="7"/>
  <c r="K9" i="7"/>
  <c r="K10" i="7"/>
  <c r="K11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5" i="7"/>
  <c r="O32" i="7"/>
  <c r="O33" i="7"/>
  <c r="O34" i="7"/>
  <c r="O35" i="7"/>
  <c r="O36" i="7"/>
  <c r="O37" i="7"/>
  <c r="O31" i="7"/>
  <c r="M32" i="7"/>
  <c r="M33" i="7"/>
  <c r="M34" i="7"/>
  <c r="M35" i="7"/>
  <c r="M36" i="7"/>
  <c r="M37" i="7"/>
  <c r="M31" i="7"/>
  <c r="M23" i="7"/>
  <c r="M24" i="7"/>
  <c r="M25" i="7"/>
  <c r="M26" i="7"/>
  <c r="M27" i="7"/>
  <c r="M28" i="7"/>
  <c r="M29" i="7"/>
  <c r="M22" i="7"/>
  <c r="M20" i="7"/>
  <c r="M14" i="7"/>
  <c r="M15" i="7"/>
  <c r="M16" i="7"/>
  <c r="M17" i="7"/>
  <c r="M18" i="7"/>
  <c r="M19" i="7"/>
  <c r="M13" i="7"/>
  <c r="K32" i="7"/>
  <c r="K33" i="7"/>
  <c r="K34" i="7"/>
  <c r="K35" i="7"/>
  <c r="K36" i="7"/>
  <c r="K37" i="7"/>
  <c r="K31" i="7"/>
  <c r="K23" i="7"/>
  <c r="K24" i="7"/>
  <c r="K25" i="7"/>
  <c r="K26" i="7"/>
  <c r="K27" i="7"/>
  <c r="K28" i="7"/>
  <c r="K29" i="7"/>
  <c r="K22" i="7"/>
  <c r="K14" i="7"/>
  <c r="K15" i="7"/>
  <c r="K16" i="7"/>
  <c r="K17" i="7"/>
  <c r="K18" i="7"/>
  <c r="K19" i="7"/>
  <c r="K20" i="7"/>
  <c r="K13" i="7"/>
  <c r="I32" i="7"/>
  <c r="I33" i="7"/>
  <c r="I34" i="7"/>
  <c r="I35" i="7"/>
  <c r="I36" i="7"/>
  <c r="I37" i="7"/>
  <c r="I31" i="7"/>
  <c r="I23" i="7"/>
  <c r="I24" i="7"/>
  <c r="I25" i="7"/>
  <c r="I26" i="7"/>
  <c r="I27" i="7"/>
  <c r="I28" i="7"/>
  <c r="I29" i="7"/>
  <c r="I22" i="7"/>
  <c r="I14" i="7"/>
  <c r="I15" i="7"/>
  <c r="I16" i="7"/>
  <c r="I17" i="7"/>
  <c r="I18" i="7"/>
  <c r="I19" i="7"/>
  <c r="I20" i="7"/>
  <c r="I13" i="7"/>
  <c r="G32" i="7"/>
  <c r="G33" i="7"/>
  <c r="G34" i="7"/>
  <c r="G35" i="7"/>
  <c r="G36" i="7"/>
  <c r="G37" i="7"/>
  <c r="G31" i="7"/>
  <c r="G23" i="7"/>
  <c r="G24" i="7"/>
  <c r="G25" i="7"/>
  <c r="G26" i="7"/>
  <c r="G27" i="7"/>
  <c r="G28" i="7"/>
  <c r="G29" i="7"/>
  <c r="G22" i="7"/>
  <c r="G14" i="7"/>
  <c r="G15" i="7"/>
  <c r="G16" i="7"/>
  <c r="G17" i="7"/>
  <c r="G18" i="7"/>
  <c r="G19" i="7"/>
  <c r="G20" i="7"/>
  <c r="G13" i="7"/>
  <c r="M6" i="7"/>
  <c r="M7" i="7"/>
  <c r="M8" i="7"/>
  <c r="M9" i="7"/>
  <c r="M10" i="7"/>
  <c r="M11" i="7"/>
  <c r="I6" i="7"/>
  <c r="I7" i="7"/>
  <c r="I8" i="7"/>
  <c r="I9" i="7"/>
  <c r="I10" i="7"/>
  <c r="I11" i="7"/>
  <c r="M5" i="7"/>
  <c r="K5" i="7"/>
  <c r="I5" i="7"/>
  <c r="G6" i="7"/>
  <c r="G7" i="7"/>
  <c r="G8" i="7"/>
  <c r="G9" i="7"/>
  <c r="G10" i="7"/>
  <c r="G11" i="7"/>
  <c r="G5" i="7"/>
  <c r="N3" i="7"/>
  <c r="C3" i="2"/>
  <c r="C17" i="2" s="1"/>
  <c r="S218" i="3"/>
  <c r="U218" i="3"/>
  <c r="W218" i="3"/>
  <c r="Y218" i="3"/>
  <c r="AA218" i="3"/>
  <c r="S219" i="3"/>
  <c r="U219" i="3"/>
  <c r="W219" i="3"/>
  <c r="Y219" i="3"/>
  <c r="AA219" i="3"/>
  <c r="S220" i="3"/>
  <c r="U220" i="3"/>
  <c r="W220" i="3"/>
  <c r="Y220" i="3"/>
  <c r="AA220" i="3"/>
  <c r="S221" i="3"/>
  <c r="U221" i="3"/>
  <c r="W221" i="3"/>
  <c r="Y221" i="3"/>
  <c r="AA221" i="3"/>
  <c r="S222" i="3"/>
  <c r="U222" i="3"/>
  <c r="W222" i="3"/>
  <c r="Y222" i="3"/>
  <c r="AA222" i="3"/>
  <c r="S223" i="3"/>
  <c r="U223" i="3"/>
  <c r="W223" i="3"/>
  <c r="Y223" i="3"/>
  <c r="AA223" i="3"/>
  <c r="S224" i="3"/>
  <c r="U224" i="3"/>
  <c r="W224" i="3"/>
  <c r="Y224" i="3"/>
  <c r="AA224" i="3"/>
  <c r="S225" i="3"/>
  <c r="U225" i="3"/>
  <c r="W225" i="3"/>
  <c r="Y225" i="3"/>
  <c r="AA225" i="3"/>
  <c r="S226" i="3"/>
  <c r="U226" i="3"/>
  <c r="W226" i="3"/>
  <c r="Y226" i="3"/>
  <c r="AA226" i="3"/>
  <c r="S227" i="3"/>
  <c r="U227" i="3"/>
  <c r="W227" i="3"/>
  <c r="Y227" i="3"/>
  <c r="AA227" i="3"/>
  <c r="S228" i="3"/>
  <c r="U228" i="3"/>
  <c r="W228" i="3"/>
  <c r="Y228" i="3"/>
  <c r="AA228" i="3"/>
  <c r="S229" i="3"/>
  <c r="U229" i="3"/>
  <c r="W229" i="3"/>
  <c r="Y229" i="3"/>
  <c r="AA229" i="3"/>
  <c r="S230" i="3"/>
  <c r="U230" i="3"/>
  <c r="W230" i="3"/>
  <c r="Y230" i="3"/>
  <c r="AA230" i="3"/>
  <c r="S231" i="3"/>
  <c r="U231" i="3"/>
  <c r="W231" i="3"/>
  <c r="Y231" i="3"/>
  <c r="AA231" i="3"/>
  <c r="S232" i="3"/>
  <c r="U232" i="3"/>
  <c r="W232" i="3"/>
  <c r="Y232" i="3"/>
  <c r="AA232" i="3"/>
  <c r="S233" i="3"/>
  <c r="U233" i="3"/>
  <c r="W233" i="3"/>
  <c r="Y233" i="3"/>
  <c r="AA233" i="3"/>
  <c r="S234" i="3"/>
  <c r="U234" i="3"/>
  <c r="W234" i="3"/>
  <c r="Y234" i="3"/>
  <c r="AA234" i="3"/>
  <c r="S235" i="3"/>
  <c r="U235" i="3"/>
  <c r="W235" i="3"/>
  <c r="Y235" i="3"/>
  <c r="AA235" i="3"/>
  <c r="S236" i="3"/>
  <c r="U236" i="3"/>
  <c r="W236" i="3"/>
  <c r="Y236" i="3"/>
  <c r="AA236" i="3"/>
  <c r="S237" i="3"/>
  <c r="U237" i="3"/>
  <c r="W237" i="3"/>
  <c r="Y237" i="3"/>
  <c r="AA237" i="3"/>
  <c r="S238" i="3"/>
  <c r="U238" i="3"/>
  <c r="W238" i="3"/>
  <c r="Y238" i="3"/>
  <c r="AA238" i="3"/>
  <c r="S239" i="3"/>
  <c r="U239" i="3"/>
  <c r="W239" i="3"/>
  <c r="Y239" i="3"/>
  <c r="AA239" i="3"/>
  <c r="S240" i="3"/>
  <c r="U240" i="3"/>
  <c r="W240" i="3"/>
  <c r="Y240" i="3"/>
  <c r="AA240" i="3"/>
  <c r="S241" i="3"/>
  <c r="U241" i="3"/>
  <c r="W241" i="3"/>
  <c r="Y241" i="3"/>
  <c r="AA241" i="3"/>
  <c r="S242" i="3"/>
  <c r="U242" i="3"/>
  <c r="W242" i="3"/>
  <c r="Y242" i="3"/>
  <c r="AA242" i="3"/>
  <c r="S243" i="3"/>
  <c r="U243" i="3"/>
  <c r="W243" i="3"/>
  <c r="Y243" i="3"/>
  <c r="AA243" i="3"/>
  <c r="S244" i="3"/>
  <c r="U244" i="3"/>
  <c r="W244" i="3"/>
  <c r="Y244" i="3"/>
  <c r="AA244" i="3"/>
  <c r="S245" i="3"/>
  <c r="U245" i="3"/>
  <c r="W245" i="3"/>
  <c r="Y245" i="3"/>
  <c r="AA245" i="3"/>
  <c r="S246" i="3"/>
  <c r="U246" i="3"/>
  <c r="W246" i="3"/>
  <c r="Y246" i="3"/>
  <c r="AA246" i="3"/>
  <c r="S247" i="3"/>
  <c r="U247" i="3"/>
  <c r="W247" i="3"/>
  <c r="Y247" i="3"/>
  <c r="AA247" i="3"/>
  <c r="S248" i="3"/>
  <c r="U248" i="3"/>
  <c r="W248" i="3"/>
  <c r="Y248" i="3"/>
  <c r="AA248" i="3"/>
  <c r="S249" i="3"/>
  <c r="U249" i="3"/>
  <c r="W249" i="3"/>
  <c r="Y249" i="3"/>
  <c r="AA249" i="3"/>
  <c r="S250" i="3"/>
  <c r="U250" i="3"/>
  <c r="W250" i="3"/>
  <c r="Y250" i="3"/>
  <c r="AA250" i="3"/>
  <c r="S251" i="3"/>
  <c r="U251" i="3"/>
  <c r="W251" i="3"/>
  <c r="Y251" i="3"/>
  <c r="AA251" i="3"/>
  <c r="S252" i="3"/>
  <c r="U252" i="3"/>
  <c r="W252" i="3"/>
  <c r="Y252" i="3"/>
  <c r="AA252" i="3"/>
  <c r="S253" i="3"/>
  <c r="U253" i="3"/>
  <c r="W253" i="3"/>
  <c r="Y253" i="3"/>
  <c r="AA253" i="3"/>
  <c r="S254" i="3"/>
  <c r="U254" i="3"/>
  <c r="W254" i="3"/>
  <c r="Y254" i="3"/>
  <c r="AA254" i="3"/>
  <c r="S255" i="3"/>
  <c r="U255" i="3"/>
  <c r="W255" i="3"/>
  <c r="Y255" i="3"/>
  <c r="AA255" i="3"/>
  <c r="S256" i="3"/>
  <c r="U256" i="3"/>
  <c r="W256" i="3"/>
  <c r="Y256" i="3"/>
  <c r="AA256" i="3"/>
  <c r="S257" i="3"/>
  <c r="U257" i="3"/>
  <c r="W257" i="3"/>
  <c r="Y257" i="3"/>
  <c r="AA257" i="3"/>
  <c r="S258" i="3"/>
  <c r="U258" i="3"/>
  <c r="W258" i="3"/>
  <c r="Y258" i="3"/>
  <c r="AA258" i="3"/>
  <c r="S259" i="3"/>
  <c r="U259" i="3"/>
  <c r="W259" i="3"/>
  <c r="Y259" i="3"/>
  <c r="AA259" i="3"/>
  <c r="S260" i="3"/>
  <c r="U260" i="3"/>
  <c r="W260" i="3"/>
  <c r="Y260" i="3"/>
  <c r="AA260" i="3"/>
  <c r="S261" i="3"/>
  <c r="U261" i="3"/>
  <c r="W261" i="3"/>
  <c r="Y261" i="3"/>
  <c r="AA261" i="3"/>
  <c r="S262" i="3"/>
  <c r="U262" i="3"/>
  <c r="W262" i="3"/>
  <c r="Y262" i="3"/>
  <c r="AA262" i="3"/>
  <c r="S263" i="3"/>
  <c r="U263" i="3"/>
  <c r="W263" i="3"/>
  <c r="Y263" i="3"/>
  <c r="AA263" i="3"/>
  <c r="S264" i="3"/>
  <c r="U264" i="3"/>
  <c r="W264" i="3"/>
  <c r="Y264" i="3"/>
  <c r="AA264" i="3"/>
  <c r="S265" i="3"/>
  <c r="U265" i="3"/>
  <c r="W265" i="3"/>
  <c r="Y265" i="3"/>
  <c r="AA265" i="3"/>
  <c r="S266" i="3"/>
  <c r="U266" i="3"/>
  <c r="W266" i="3"/>
  <c r="Y266" i="3"/>
  <c r="AA266" i="3"/>
  <c r="S267" i="3"/>
  <c r="U267" i="3"/>
  <c r="W267" i="3"/>
  <c r="Y267" i="3"/>
  <c r="AA267" i="3"/>
  <c r="S268" i="3"/>
  <c r="U268" i="3"/>
  <c r="W268" i="3"/>
  <c r="Y268" i="3"/>
  <c r="AA268" i="3"/>
  <c r="S269" i="3"/>
  <c r="U269" i="3"/>
  <c r="W269" i="3"/>
  <c r="Y269" i="3"/>
  <c r="AA269" i="3"/>
  <c r="S270" i="3"/>
  <c r="U270" i="3"/>
  <c r="W270" i="3"/>
  <c r="Y270" i="3"/>
  <c r="AA270" i="3"/>
  <c r="S271" i="3"/>
  <c r="U271" i="3"/>
  <c r="W271" i="3"/>
  <c r="Y271" i="3"/>
  <c r="AA271" i="3"/>
  <c r="S272" i="3"/>
  <c r="U272" i="3"/>
  <c r="W272" i="3"/>
  <c r="Y272" i="3"/>
  <c r="AA272" i="3"/>
  <c r="S273" i="3"/>
  <c r="U273" i="3"/>
  <c r="W273" i="3"/>
  <c r="Y273" i="3"/>
  <c r="AA273" i="3"/>
  <c r="S274" i="3"/>
  <c r="U274" i="3"/>
  <c r="W274" i="3"/>
  <c r="Y274" i="3"/>
  <c r="AA274" i="3"/>
  <c r="S275" i="3"/>
  <c r="U275" i="3"/>
  <c r="W275" i="3"/>
  <c r="Y275" i="3"/>
  <c r="AA275" i="3"/>
  <c r="S276" i="3"/>
  <c r="U276" i="3"/>
  <c r="W276" i="3"/>
  <c r="Y276" i="3"/>
  <c r="AA276" i="3"/>
  <c r="S277" i="3"/>
  <c r="U277" i="3"/>
  <c r="W277" i="3"/>
  <c r="Y277" i="3"/>
  <c r="AA277" i="3"/>
  <c r="S278" i="3"/>
  <c r="U278" i="3"/>
  <c r="W278" i="3"/>
  <c r="Y278" i="3"/>
  <c r="AA278" i="3"/>
  <c r="S279" i="3"/>
  <c r="U279" i="3"/>
  <c r="W279" i="3"/>
  <c r="Y279" i="3"/>
  <c r="AA279" i="3"/>
  <c r="S280" i="3"/>
  <c r="U280" i="3"/>
  <c r="W280" i="3"/>
  <c r="Y280" i="3"/>
  <c r="AA280" i="3"/>
  <c r="S281" i="3"/>
  <c r="U281" i="3"/>
  <c r="W281" i="3"/>
  <c r="Y281" i="3"/>
  <c r="AA281" i="3"/>
  <c r="S282" i="3"/>
  <c r="U282" i="3"/>
  <c r="W282" i="3"/>
  <c r="Y282" i="3"/>
  <c r="AA282" i="3"/>
  <c r="S283" i="3"/>
  <c r="U283" i="3"/>
  <c r="W283" i="3"/>
  <c r="Y283" i="3"/>
  <c r="AA283" i="3"/>
  <c r="S284" i="3"/>
  <c r="U284" i="3"/>
  <c r="W284" i="3"/>
  <c r="Y284" i="3"/>
  <c r="AA284" i="3"/>
  <c r="S285" i="3"/>
  <c r="U285" i="3"/>
  <c r="W285" i="3"/>
  <c r="Y285" i="3"/>
  <c r="AA285" i="3"/>
  <c r="S286" i="3"/>
  <c r="U286" i="3"/>
  <c r="W286" i="3"/>
  <c r="Y286" i="3"/>
  <c r="AA286" i="3"/>
  <c r="S287" i="3"/>
  <c r="U287" i="3"/>
  <c r="W287" i="3"/>
  <c r="Y287" i="3"/>
  <c r="AA287" i="3"/>
  <c r="S288" i="3"/>
  <c r="U288" i="3"/>
  <c r="W288" i="3"/>
  <c r="Y288" i="3"/>
  <c r="AA288" i="3"/>
  <c r="S289" i="3"/>
  <c r="U289" i="3"/>
  <c r="W289" i="3"/>
  <c r="Y289" i="3"/>
  <c r="AA289" i="3"/>
  <c r="S290" i="3"/>
  <c r="U290" i="3"/>
  <c r="W290" i="3"/>
  <c r="Y290" i="3"/>
  <c r="AA290" i="3"/>
  <c r="S291" i="3"/>
  <c r="U291" i="3"/>
  <c r="W291" i="3"/>
  <c r="Y291" i="3"/>
  <c r="AA291" i="3"/>
  <c r="S292" i="3"/>
  <c r="U292" i="3"/>
  <c r="W292" i="3"/>
  <c r="Y292" i="3"/>
  <c r="AA292" i="3"/>
  <c r="S293" i="3"/>
  <c r="U293" i="3"/>
  <c r="W293" i="3"/>
  <c r="Y293" i="3"/>
  <c r="AA293" i="3"/>
  <c r="S294" i="3"/>
  <c r="U294" i="3"/>
  <c r="W294" i="3"/>
  <c r="Y294" i="3"/>
  <c r="AA294" i="3"/>
  <c r="S295" i="3"/>
  <c r="U295" i="3"/>
  <c r="W295" i="3"/>
  <c r="Y295" i="3"/>
  <c r="AA295" i="3"/>
  <c r="S296" i="3"/>
  <c r="U296" i="3"/>
  <c r="W296" i="3"/>
  <c r="Y296" i="3"/>
  <c r="AA296" i="3"/>
  <c r="S297" i="3"/>
  <c r="U297" i="3"/>
  <c r="W297" i="3"/>
  <c r="Y297" i="3"/>
  <c r="AA297" i="3"/>
  <c r="S298" i="3"/>
  <c r="U298" i="3"/>
  <c r="W298" i="3"/>
  <c r="Y298" i="3"/>
  <c r="AA298" i="3"/>
  <c r="S299" i="3"/>
  <c r="U299" i="3"/>
  <c r="W299" i="3"/>
  <c r="Y299" i="3"/>
  <c r="AA299" i="3"/>
  <c r="S300" i="3"/>
  <c r="U300" i="3"/>
  <c r="W300" i="3"/>
  <c r="Y300" i="3"/>
  <c r="AA300" i="3"/>
  <c r="S301" i="3"/>
  <c r="U301" i="3"/>
  <c r="W301" i="3"/>
  <c r="Y301" i="3"/>
  <c r="AA301" i="3"/>
  <c r="S302" i="3"/>
  <c r="U302" i="3"/>
  <c r="W302" i="3"/>
  <c r="Y302" i="3"/>
  <c r="AA302" i="3"/>
  <c r="S303" i="3"/>
  <c r="U303" i="3"/>
  <c r="W303" i="3"/>
  <c r="Y303" i="3"/>
  <c r="AA303" i="3"/>
  <c r="S304" i="3"/>
  <c r="U304" i="3"/>
  <c r="W304" i="3"/>
  <c r="Y304" i="3"/>
  <c r="AA304" i="3"/>
  <c r="S305" i="3"/>
  <c r="U305" i="3"/>
  <c r="W305" i="3"/>
  <c r="Y305" i="3"/>
  <c r="AA305" i="3"/>
  <c r="S306" i="3"/>
  <c r="U306" i="3"/>
  <c r="W306" i="3"/>
  <c r="Y306" i="3"/>
  <c r="AA306" i="3"/>
  <c r="S307" i="3"/>
  <c r="U307" i="3"/>
  <c r="W307" i="3"/>
  <c r="Y307" i="3"/>
  <c r="AA307" i="3"/>
  <c r="S308" i="3"/>
  <c r="U308" i="3"/>
  <c r="W308" i="3"/>
  <c r="Y308" i="3"/>
  <c r="AA308" i="3"/>
  <c r="S309" i="3"/>
  <c r="U309" i="3"/>
  <c r="W309" i="3"/>
  <c r="Y309" i="3"/>
  <c r="AA309" i="3"/>
  <c r="S310" i="3"/>
  <c r="U310" i="3"/>
  <c r="W310" i="3"/>
  <c r="Y310" i="3"/>
  <c r="AA310" i="3"/>
  <c r="S311" i="3"/>
  <c r="U311" i="3"/>
  <c r="W311" i="3"/>
  <c r="Y311" i="3"/>
  <c r="AA311" i="3"/>
  <c r="S312" i="3"/>
  <c r="U312" i="3"/>
  <c r="W312" i="3"/>
  <c r="Y312" i="3"/>
  <c r="AA312" i="3"/>
  <c r="S313" i="3"/>
  <c r="U313" i="3"/>
  <c r="W313" i="3"/>
  <c r="Y313" i="3"/>
  <c r="AA313" i="3"/>
  <c r="S314" i="3"/>
  <c r="U314" i="3"/>
  <c r="W314" i="3"/>
  <c r="Y314" i="3"/>
  <c r="AA314" i="3"/>
  <c r="S315" i="3"/>
  <c r="U315" i="3"/>
  <c r="W315" i="3"/>
  <c r="Y315" i="3"/>
  <c r="AA315" i="3"/>
  <c r="S316" i="3"/>
  <c r="U316" i="3"/>
  <c r="W316" i="3"/>
  <c r="Y316" i="3"/>
  <c r="AA316" i="3"/>
  <c r="S317" i="3"/>
  <c r="U317" i="3"/>
  <c r="W317" i="3"/>
  <c r="Y317" i="3"/>
  <c r="AA317" i="3"/>
  <c r="S318" i="3"/>
  <c r="U318" i="3"/>
  <c r="W318" i="3"/>
  <c r="Y318" i="3"/>
  <c r="AA318" i="3"/>
  <c r="S319" i="3"/>
  <c r="U319" i="3"/>
  <c r="W319" i="3"/>
  <c r="Y319" i="3"/>
  <c r="AA319" i="3"/>
  <c r="S320" i="3"/>
  <c r="U320" i="3"/>
  <c r="W320" i="3"/>
  <c r="Y320" i="3"/>
  <c r="AA320" i="3"/>
  <c r="S321" i="3"/>
  <c r="U321" i="3"/>
  <c r="W321" i="3"/>
  <c r="Y321" i="3"/>
  <c r="AA321" i="3"/>
  <c r="S322" i="3"/>
  <c r="U322" i="3"/>
  <c r="W322" i="3"/>
  <c r="Y322" i="3"/>
  <c r="AA322" i="3"/>
  <c r="S323" i="3"/>
  <c r="U323" i="3"/>
  <c r="W323" i="3"/>
  <c r="Y323" i="3"/>
  <c r="AA323" i="3"/>
  <c r="S324" i="3"/>
  <c r="U324" i="3"/>
  <c r="W324" i="3"/>
  <c r="Y324" i="3"/>
  <c r="AA324" i="3"/>
  <c r="S325" i="3"/>
  <c r="U325" i="3"/>
  <c r="W325" i="3"/>
  <c r="Y325" i="3"/>
  <c r="AA325" i="3"/>
  <c r="S326" i="3"/>
  <c r="U326" i="3"/>
  <c r="W326" i="3"/>
  <c r="Y326" i="3"/>
  <c r="AA326" i="3"/>
  <c r="S327" i="3"/>
  <c r="U327" i="3"/>
  <c r="W327" i="3"/>
  <c r="Y327" i="3"/>
  <c r="AA327" i="3"/>
  <c r="S328" i="3"/>
  <c r="U328" i="3"/>
  <c r="W328" i="3"/>
  <c r="Y328" i="3"/>
  <c r="AA328" i="3"/>
  <c r="S329" i="3"/>
  <c r="U329" i="3"/>
  <c r="W329" i="3"/>
  <c r="Y329" i="3"/>
  <c r="AA329" i="3"/>
  <c r="S330" i="3"/>
  <c r="U330" i="3"/>
  <c r="W330" i="3"/>
  <c r="Y330" i="3"/>
  <c r="AA330" i="3"/>
  <c r="S331" i="3"/>
  <c r="U331" i="3"/>
  <c r="W331" i="3"/>
  <c r="Y331" i="3"/>
  <c r="AA331" i="3"/>
  <c r="S332" i="3"/>
  <c r="U332" i="3"/>
  <c r="W332" i="3"/>
  <c r="Y332" i="3"/>
  <c r="AA332" i="3"/>
  <c r="S333" i="3"/>
  <c r="U333" i="3"/>
  <c r="W333" i="3"/>
  <c r="Y333" i="3"/>
  <c r="AA333" i="3"/>
  <c r="S334" i="3"/>
  <c r="U334" i="3"/>
  <c r="W334" i="3"/>
  <c r="Y334" i="3"/>
  <c r="AA334" i="3"/>
  <c r="S335" i="3"/>
  <c r="U335" i="3"/>
  <c r="W335" i="3"/>
  <c r="Y335" i="3"/>
  <c r="AA335" i="3"/>
  <c r="S336" i="3"/>
  <c r="U336" i="3"/>
  <c r="W336" i="3"/>
  <c r="Y336" i="3"/>
  <c r="AA336" i="3"/>
  <c r="S337" i="3"/>
  <c r="U337" i="3"/>
  <c r="W337" i="3"/>
  <c r="Y337" i="3"/>
  <c r="AA337" i="3"/>
  <c r="S338" i="3"/>
  <c r="U338" i="3"/>
  <c r="W338" i="3"/>
  <c r="Y338" i="3"/>
  <c r="AA338" i="3"/>
  <c r="S339" i="3"/>
  <c r="U339" i="3"/>
  <c r="W339" i="3"/>
  <c r="Y339" i="3"/>
  <c r="AA339" i="3"/>
  <c r="S340" i="3"/>
  <c r="U340" i="3"/>
  <c r="W340" i="3"/>
  <c r="Y340" i="3"/>
  <c r="AA340" i="3"/>
  <c r="S341" i="3"/>
  <c r="U341" i="3"/>
  <c r="W341" i="3"/>
  <c r="Y341" i="3"/>
  <c r="AA341" i="3"/>
  <c r="S342" i="3"/>
  <c r="U342" i="3"/>
  <c r="W342" i="3"/>
  <c r="Y342" i="3"/>
  <c r="AA342" i="3"/>
  <c r="S343" i="3"/>
  <c r="U343" i="3"/>
  <c r="W343" i="3"/>
  <c r="Y343" i="3"/>
  <c r="AA343" i="3"/>
  <c r="S344" i="3"/>
  <c r="U344" i="3"/>
  <c r="W344" i="3"/>
  <c r="Y344" i="3"/>
  <c r="AA344" i="3"/>
  <c r="S345" i="3"/>
  <c r="U345" i="3"/>
  <c r="W345" i="3"/>
  <c r="Y345" i="3"/>
  <c r="AA345" i="3"/>
  <c r="S346" i="3"/>
  <c r="U346" i="3"/>
  <c r="W346" i="3"/>
  <c r="Y346" i="3"/>
  <c r="AA346" i="3"/>
  <c r="S347" i="3"/>
  <c r="U347" i="3"/>
  <c r="W347" i="3"/>
  <c r="Y347" i="3"/>
  <c r="AA347" i="3"/>
  <c r="S348" i="3"/>
  <c r="U348" i="3"/>
  <c r="W348" i="3"/>
  <c r="Y348" i="3"/>
  <c r="AA348" i="3"/>
  <c r="S349" i="3"/>
  <c r="U349" i="3"/>
  <c r="W349" i="3"/>
  <c r="Y349" i="3"/>
  <c r="AA349" i="3"/>
  <c r="S350" i="3"/>
  <c r="U350" i="3"/>
  <c r="W350" i="3"/>
  <c r="Y350" i="3"/>
  <c r="AA350" i="3"/>
  <c r="S351" i="3"/>
  <c r="U351" i="3"/>
  <c r="W351" i="3"/>
  <c r="Y351" i="3"/>
  <c r="AA351" i="3"/>
  <c r="S352" i="3"/>
  <c r="U352" i="3"/>
  <c r="W352" i="3"/>
  <c r="Y352" i="3"/>
  <c r="AA352" i="3"/>
  <c r="S353" i="3"/>
  <c r="U353" i="3"/>
  <c r="W353" i="3"/>
  <c r="Y353" i="3"/>
  <c r="AA353" i="3"/>
  <c r="S354" i="3"/>
  <c r="U354" i="3"/>
  <c r="W354" i="3"/>
  <c r="Y354" i="3"/>
  <c r="AA354" i="3"/>
  <c r="S355" i="3"/>
  <c r="U355" i="3"/>
  <c r="W355" i="3"/>
  <c r="Y355" i="3"/>
  <c r="AA355" i="3"/>
  <c r="S356" i="3"/>
  <c r="U356" i="3"/>
  <c r="W356" i="3"/>
  <c r="Y356" i="3"/>
  <c r="AA356" i="3"/>
  <c r="S357" i="3"/>
  <c r="U357" i="3"/>
  <c r="W357" i="3"/>
  <c r="Y357" i="3"/>
  <c r="AA357" i="3"/>
  <c r="S358" i="3"/>
  <c r="U358" i="3"/>
  <c r="W358" i="3"/>
  <c r="Y358" i="3"/>
  <c r="AA358" i="3"/>
  <c r="S359" i="3"/>
  <c r="U359" i="3"/>
  <c r="W359" i="3"/>
  <c r="Y359" i="3"/>
  <c r="AA359" i="3"/>
  <c r="S360" i="3"/>
  <c r="U360" i="3"/>
  <c r="W360" i="3"/>
  <c r="Y360" i="3"/>
  <c r="AA360" i="3"/>
  <c r="S361" i="3"/>
  <c r="U361" i="3"/>
  <c r="W361" i="3"/>
  <c r="Y361" i="3"/>
  <c r="AA361" i="3"/>
  <c r="S362" i="3"/>
  <c r="U362" i="3"/>
  <c r="W362" i="3"/>
  <c r="Y362" i="3"/>
  <c r="AA362" i="3"/>
  <c r="S363" i="3"/>
  <c r="U363" i="3"/>
  <c r="W363" i="3"/>
  <c r="Y363" i="3"/>
  <c r="AA363" i="3"/>
  <c r="S364" i="3"/>
  <c r="U364" i="3"/>
  <c r="W364" i="3"/>
  <c r="Y364" i="3"/>
  <c r="AA364" i="3"/>
  <c r="S365" i="3"/>
  <c r="U365" i="3"/>
  <c r="W365" i="3"/>
  <c r="Y365" i="3"/>
  <c r="AA365" i="3"/>
  <c r="S366" i="3"/>
  <c r="U366" i="3"/>
  <c r="W366" i="3"/>
  <c r="Y366" i="3"/>
  <c r="AA366" i="3"/>
  <c r="S367" i="3"/>
  <c r="U367" i="3"/>
  <c r="W367" i="3"/>
  <c r="Y367" i="3"/>
  <c r="AA367" i="3"/>
  <c r="S368" i="3"/>
  <c r="U368" i="3"/>
  <c r="W368" i="3"/>
  <c r="Y368" i="3"/>
  <c r="AA368" i="3"/>
  <c r="S369" i="3"/>
  <c r="U369" i="3"/>
  <c r="W369" i="3"/>
  <c r="Y369" i="3"/>
  <c r="AA369" i="3"/>
  <c r="S370" i="3"/>
  <c r="U370" i="3"/>
  <c r="W370" i="3"/>
  <c r="Y370" i="3"/>
  <c r="AA370" i="3"/>
  <c r="S371" i="3"/>
  <c r="U371" i="3"/>
  <c r="W371" i="3"/>
  <c r="Y371" i="3"/>
  <c r="AA371" i="3"/>
  <c r="S372" i="3"/>
  <c r="U372" i="3"/>
  <c r="W372" i="3"/>
  <c r="Y372" i="3"/>
  <c r="AA372" i="3"/>
  <c r="S373" i="3"/>
  <c r="U373" i="3"/>
  <c r="W373" i="3"/>
  <c r="Y373" i="3"/>
  <c r="AA373" i="3"/>
  <c r="S374" i="3"/>
  <c r="U374" i="3"/>
  <c r="W374" i="3"/>
  <c r="Y374" i="3"/>
  <c r="AA374" i="3"/>
  <c r="S375" i="3"/>
  <c r="U375" i="3"/>
  <c r="W375" i="3"/>
  <c r="Y375" i="3"/>
  <c r="AA375" i="3"/>
  <c r="S376" i="3"/>
  <c r="U376" i="3"/>
  <c r="W376" i="3"/>
  <c r="Y376" i="3"/>
  <c r="AA376" i="3"/>
  <c r="S377" i="3"/>
  <c r="U377" i="3"/>
  <c r="W377" i="3"/>
  <c r="Y377" i="3"/>
  <c r="AA377" i="3"/>
  <c r="S378" i="3"/>
  <c r="U378" i="3"/>
  <c r="W378" i="3"/>
  <c r="Y378" i="3"/>
  <c r="AA378" i="3"/>
  <c r="S379" i="3"/>
  <c r="U379" i="3"/>
  <c r="W379" i="3"/>
  <c r="Y379" i="3"/>
  <c r="AA379" i="3"/>
  <c r="S380" i="3"/>
  <c r="U380" i="3"/>
  <c r="W380" i="3"/>
  <c r="Y380" i="3"/>
  <c r="AA380" i="3"/>
  <c r="S381" i="3"/>
  <c r="U381" i="3"/>
  <c r="W381" i="3"/>
  <c r="Y381" i="3"/>
  <c r="AA381" i="3"/>
  <c r="S382" i="3"/>
  <c r="U382" i="3"/>
  <c r="W382" i="3"/>
  <c r="Y382" i="3"/>
  <c r="AA382" i="3"/>
  <c r="S383" i="3"/>
  <c r="U383" i="3"/>
  <c r="W383" i="3"/>
  <c r="Y383" i="3"/>
  <c r="AA383" i="3"/>
  <c r="S384" i="3"/>
  <c r="U384" i="3"/>
  <c r="W384" i="3"/>
  <c r="Y384" i="3"/>
  <c r="AA384" i="3"/>
  <c r="S385" i="3"/>
  <c r="U385" i="3"/>
  <c r="W385" i="3"/>
  <c r="Y385" i="3"/>
  <c r="AA385" i="3"/>
  <c r="S386" i="3"/>
  <c r="U386" i="3"/>
  <c r="W386" i="3"/>
  <c r="Y386" i="3"/>
  <c r="AA386" i="3"/>
  <c r="S387" i="3"/>
  <c r="U387" i="3"/>
  <c r="W387" i="3"/>
  <c r="Y387" i="3"/>
  <c r="AA387" i="3"/>
  <c r="S388" i="3"/>
  <c r="U388" i="3"/>
  <c r="W388" i="3"/>
  <c r="Y388" i="3"/>
  <c r="AA388" i="3"/>
  <c r="S389" i="3"/>
  <c r="U389" i="3"/>
  <c r="W389" i="3"/>
  <c r="Y389" i="3"/>
  <c r="AA389" i="3"/>
  <c r="S390" i="3"/>
  <c r="U390" i="3"/>
  <c r="W390" i="3"/>
  <c r="Y390" i="3"/>
  <c r="AA390" i="3"/>
  <c r="S391" i="3"/>
  <c r="U391" i="3"/>
  <c r="W391" i="3"/>
  <c r="Y391" i="3"/>
  <c r="AA391" i="3"/>
  <c r="S392" i="3"/>
  <c r="U392" i="3"/>
  <c r="W392" i="3"/>
  <c r="Y392" i="3"/>
  <c r="AA392" i="3"/>
  <c r="S393" i="3"/>
  <c r="U393" i="3"/>
  <c r="W393" i="3"/>
  <c r="Y393" i="3"/>
  <c r="AA393" i="3"/>
  <c r="S394" i="3"/>
  <c r="U394" i="3"/>
  <c r="W394" i="3"/>
  <c r="Y394" i="3"/>
  <c r="AA394" i="3"/>
  <c r="S395" i="3"/>
  <c r="U395" i="3"/>
  <c r="W395" i="3"/>
  <c r="Y395" i="3"/>
  <c r="AA395" i="3"/>
  <c r="S396" i="3"/>
  <c r="U396" i="3"/>
  <c r="W396" i="3"/>
  <c r="Y396" i="3"/>
  <c r="AA396" i="3"/>
  <c r="S397" i="3"/>
  <c r="U397" i="3"/>
  <c r="W397" i="3"/>
  <c r="Y397" i="3"/>
  <c r="AA397" i="3"/>
  <c r="S398" i="3"/>
  <c r="U398" i="3"/>
  <c r="W398" i="3"/>
  <c r="Y398" i="3"/>
  <c r="AA398" i="3"/>
  <c r="S399" i="3"/>
  <c r="U399" i="3"/>
  <c r="W399" i="3"/>
  <c r="Y399" i="3"/>
  <c r="AA399" i="3"/>
  <c r="S400" i="3"/>
  <c r="U400" i="3"/>
  <c r="W400" i="3"/>
  <c r="Y400" i="3"/>
  <c r="AA400" i="3"/>
  <c r="S401" i="3"/>
  <c r="U401" i="3"/>
  <c r="W401" i="3"/>
  <c r="Y401" i="3"/>
  <c r="AA401" i="3"/>
  <c r="S402" i="3"/>
  <c r="U402" i="3"/>
  <c r="W402" i="3"/>
  <c r="Y402" i="3"/>
  <c r="AA402" i="3"/>
  <c r="S403" i="3"/>
  <c r="U403" i="3"/>
  <c r="W403" i="3"/>
  <c r="Y403" i="3"/>
  <c r="AA403" i="3"/>
  <c r="S404" i="3"/>
  <c r="U404" i="3"/>
  <c r="W404" i="3"/>
  <c r="Y404" i="3"/>
  <c r="AA404" i="3"/>
  <c r="S405" i="3"/>
  <c r="U405" i="3"/>
  <c r="W405" i="3"/>
  <c r="Y405" i="3"/>
  <c r="AA405" i="3"/>
  <c r="S406" i="3"/>
  <c r="U406" i="3"/>
  <c r="W406" i="3"/>
  <c r="Y406" i="3"/>
  <c r="AA406" i="3"/>
  <c r="S407" i="3"/>
  <c r="U407" i="3"/>
  <c r="W407" i="3"/>
  <c r="Y407" i="3"/>
  <c r="AA407" i="3"/>
  <c r="S408" i="3"/>
  <c r="U408" i="3"/>
  <c r="W408" i="3"/>
  <c r="Y408" i="3"/>
  <c r="AA408" i="3"/>
  <c r="S409" i="3"/>
  <c r="U409" i="3"/>
  <c r="W409" i="3"/>
  <c r="Y409" i="3"/>
  <c r="AA409" i="3"/>
  <c r="S410" i="3"/>
  <c r="U410" i="3"/>
  <c r="W410" i="3"/>
  <c r="Y410" i="3"/>
  <c r="AA410" i="3"/>
  <c r="S411" i="3"/>
  <c r="U411" i="3"/>
  <c r="W411" i="3"/>
  <c r="Y411" i="3"/>
  <c r="AA411" i="3"/>
  <c r="S412" i="3"/>
  <c r="U412" i="3"/>
  <c r="W412" i="3"/>
  <c r="Y412" i="3"/>
  <c r="AA412" i="3"/>
  <c r="S413" i="3"/>
  <c r="U413" i="3"/>
  <c r="W413" i="3"/>
  <c r="Y413" i="3"/>
  <c r="AA413" i="3"/>
  <c r="S414" i="3"/>
  <c r="U414" i="3"/>
  <c r="W414" i="3"/>
  <c r="Y414" i="3"/>
  <c r="AA414" i="3"/>
  <c r="S415" i="3"/>
  <c r="U415" i="3"/>
  <c r="W415" i="3"/>
  <c r="Y415" i="3"/>
  <c r="AA415" i="3"/>
  <c r="S416" i="3"/>
  <c r="U416" i="3"/>
  <c r="W416" i="3"/>
  <c r="Y416" i="3"/>
  <c r="AA416" i="3"/>
  <c r="S417" i="3"/>
  <c r="U417" i="3"/>
  <c r="W417" i="3"/>
  <c r="Y417" i="3"/>
  <c r="AA417" i="3"/>
  <c r="S418" i="3"/>
  <c r="U418" i="3"/>
  <c r="W418" i="3"/>
  <c r="Y418" i="3"/>
  <c r="AA418" i="3"/>
  <c r="S419" i="3"/>
  <c r="U419" i="3"/>
  <c r="W419" i="3"/>
  <c r="Y419" i="3"/>
  <c r="AA419" i="3"/>
  <c r="S420" i="3"/>
  <c r="U420" i="3"/>
  <c r="W420" i="3"/>
  <c r="Y420" i="3"/>
  <c r="AA420" i="3"/>
  <c r="S421" i="3"/>
  <c r="U421" i="3"/>
  <c r="W421" i="3"/>
  <c r="Y421" i="3"/>
  <c r="AA421" i="3"/>
  <c r="S422" i="3"/>
  <c r="U422" i="3"/>
  <c r="W422" i="3"/>
  <c r="Y422" i="3"/>
  <c r="AA422" i="3"/>
  <c r="S423" i="3"/>
  <c r="U423" i="3"/>
  <c r="W423" i="3"/>
  <c r="Y423" i="3"/>
  <c r="AA423" i="3"/>
  <c r="S424" i="3"/>
  <c r="U424" i="3"/>
  <c r="W424" i="3"/>
  <c r="Y424" i="3"/>
  <c r="AA424" i="3"/>
  <c r="S425" i="3"/>
  <c r="U425" i="3"/>
  <c r="W425" i="3"/>
  <c r="Y425" i="3"/>
  <c r="AA425" i="3"/>
  <c r="S426" i="3"/>
  <c r="U426" i="3"/>
  <c r="W426" i="3"/>
  <c r="Y426" i="3"/>
  <c r="AA426" i="3"/>
  <c r="S427" i="3"/>
  <c r="U427" i="3"/>
  <c r="W427" i="3"/>
  <c r="Y427" i="3"/>
  <c r="AA427" i="3"/>
  <c r="S428" i="3"/>
  <c r="U428" i="3"/>
  <c r="W428" i="3"/>
  <c r="Y428" i="3"/>
  <c r="AA428" i="3"/>
  <c r="S429" i="3"/>
  <c r="U429" i="3"/>
  <c r="W429" i="3"/>
  <c r="Y429" i="3"/>
  <c r="AA429" i="3"/>
  <c r="S430" i="3"/>
  <c r="U430" i="3"/>
  <c r="W430" i="3"/>
  <c r="Y430" i="3"/>
  <c r="AA430" i="3"/>
  <c r="S431" i="3"/>
  <c r="U431" i="3"/>
  <c r="W431" i="3"/>
  <c r="Y431" i="3"/>
  <c r="AA431" i="3"/>
  <c r="S432" i="3"/>
  <c r="U432" i="3"/>
  <c r="W432" i="3"/>
  <c r="Y432" i="3"/>
  <c r="AA432" i="3"/>
  <c r="S433" i="3"/>
  <c r="U433" i="3"/>
  <c r="W433" i="3"/>
  <c r="Y433" i="3"/>
  <c r="AA433" i="3"/>
  <c r="S434" i="3"/>
  <c r="U434" i="3"/>
  <c r="W434" i="3"/>
  <c r="Y434" i="3"/>
  <c r="AA434" i="3"/>
  <c r="S435" i="3"/>
  <c r="U435" i="3"/>
  <c r="W435" i="3"/>
  <c r="Y435" i="3"/>
  <c r="AA435" i="3"/>
  <c r="S436" i="3"/>
  <c r="U436" i="3"/>
  <c r="W436" i="3"/>
  <c r="Y436" i="3"/>
  <c r="AA436" i="3"/>
  <c r="S437" i="3"/>
  <c r="U437" i="3"/>
  <c r="W437" i="3"/>
  <c r="Y437" i="3"/>
  <c r="AA437" i="3"/>
  <c r="S438" i="3"/>
  <c r="U438" i="3"/>
  <c r="W438" i="3"/>
  <c r="Y438" i="3"/>
  <c r="AA438" i="3"/>
  <c r="S439" i="3"/>
  <c r="U439" i="3"/>
  <c r="W439" i="3"/>
  <c r="Y439" i="3"/>
  <c r="AA439" i="3"/>
  <c r="S440" i="3"/>
  <c r="U440" i="3"/>
  <c r="W440" i="3"/>
  <c r="Y440" i="3"/>
  <c r="AA440" i="3"/>
  <c r="S441" i="3"/>
  <c r="U441" i="3"/>
  <c r="W441" i="3"/>
  <c r="Y441" i="3"/>
  <c r="AA441" i="3"/>
  <c r="S442" i="3"/>
  <c r="U442" i="3"/>
  <c r="W442" i="3"/>
  <c r="Y442" i="3"/>
  <c r="AA442" i="3"/>
  <c r="S443" i="3"/>
  <c r="U443" i="3"/>
  <c r="W443" i="3"/>
  <c r="Y443" i="3"/>
  <c r="AA443" i="3"/>
  <c r="S444" i="3"/>
  <c r="U444" i="3"/>
  <c r="W444" i="3"/>
  <c r="Y444" i="3"/>
  <c r="AA444" i="3"/>
  <c r="S445" i="3"/>
  <c r="U445" i="3"/>
  <c r="W445" i="3"/>
  <c r="Y445" i="3"/>
  <c r="AA445" i="3"/>
  <c r="S446" i="3"/>
  <c r="U446" i="3"/>
  <c r="W446" i="3"/>
  <c r="Y446" i="3"/>
  <c r="AA446" i="3"/>
  <c r="S447" i="3"/>
  <c r="U447" i="3"/>
  <c r="W447" i="3"/>
  <c r="Y447" i="3"/>
  <c r="AA447" i="3"/>
  <c r="S448" i="3"/>
  <c r="U448" i="3"/>
  <c r="W448" i="3"/>
  <c r="Y448" i="3"/>
  <c r="AA448" i="3"/>
  <c r="S449" i="3"/>
  <c r="U449" i="3"/>
  <c r="W449" i="3"/>
  <c r="Y449" i="3"/>
  <c r="AA449" i="3"/>
  <c r="S450" i="3"/>
  <c r="U450" i="3"/>
  <c r="W450" i="3"/>
  <c r="Y450" i="3"/>
  <c r="AA450" i="3"/>
  <c r="S451" i="3"/>
  <c r="U451" i="3"/>
  <c r="W451" i="3"/>
  <c r="Y451" i="3"/>
  <c r="AA451" i="3"/>
  <c r="S452" i="3"/>
  <c r="U452" i="3"/>
  <c r="W452" i="3"/>
  <c r="Y452" i="3"/>
  <c r="AA452" i="3"/>
  <c r="S453" i="3"/>
  <c r="U453" i="3"/>
  <c r="W453" i="3"/>
  <c r="Y453" i="3"/>
  <c r="AA453" i="3"/>
  <c r="S454" i="3"/>
  <c r="U454" i="3"/>
  <c r="W454" i="3"/>
  <c r="Y454" i="3"/>
  <c r="AA454" i="3"/>
  <c r="S455" i="3"/>
  <c r="U455" i="3"/>
  <c r="W455" i="3"/>
  <c r="Y455" i="3"/>
  <c r="AA455" i="3"/>
  <c r="S456" i="3"/>
  <c r="U456" i="3"/>
  <c r="W456" i="3"/>
  <c r="Y456" i="3"/>
  <c r="AA456" i="3"/>
  <c r="S457" i="3"/>
  <c r="U457" i="3"/>
  <c r="W457" i="3"/>
  <c r="Y457" i="3"/>
  <c r="AA457" i="3"/>
  <c r="S458" i="3"/>
  <c r="U458" i="3"/>
  <c r="W458" i="3"/>
  <c r="Y458" i="3"/>
  <c r="AA458" i="3"/>
  <c r="S459" i="3"/>
  <c r="U459" i="3"/>
  <c r="W459" i="3"/>
  <c r="Y459" i="3"/>
  <c r="AA459" i="3"/>
  <c r="S460" i="3"/>
  <c r="U460" i="3"/>
  <c r="W460" i="3"/>
  <c r="Y460" i="3"/>
  <c r="AA460" i="3"/>
  <c r="S461" i="3"/>
  <c r="U461" i="3"/>
  <c r="W461" i="3"/>
  <c r="Y461" i="3"/>
  <c r="AA461" i="3"/>
  <c r="S462" i="3"/>
  <c r="U462" i="3"/>
  <c r="W462" i="3"/>
  <c r="Y462" i="3"/>
  <c r="AA462" i="3"/>
  <c r="S463" i="3"/>
  <c r="U463" i="3"/>
  <c r="W463" i="3"/>
  <c r="Y463" i="3"/>
  <c r="AA463" i="3"/>
  <c r="S464" i="3"/>
  <c r="U464" i="3"/>
  <c r="W464" i="3"/>
  <c r="Y464" i="3"/>
  <c r="AA464" i="3"/>
  <c r="S465" i="3"/>
  <c r="U465" i="3"/>
  <c r="W465" i="3"/>
  <c r="Y465" i="3"/>
  <c r="AA465" i="3"/>
  <c r="S466" i="3"/>
  <c r="U466" i="3"/>
  <c r="W466" i="3"/>
  <c r="Y466" i="3"/>
  <c r="AA466" i="3"/>
  <c r="S467" i="3"/>
  <c r="U467" i="3"/>
  <c r="W467" i="3"/>
  <c r="Y467" i="3"/>
  <c r="AA467" i="3"/>
  <c r="S468" i="3"/>
  <c r="U468" i="3"/>
  <c r="W468" i="3"/>
  <c r="Y468" i="3"/>
  <c r="AA468" i="3"/>
  <c r="S469" i="3"/>
  <c r="U469" i="3"/>
  <c r="W469" i="3"/>
  <c r="Y469" i="3"/>
  <c r="AA469" i="3"/>
  <c r="S470" i="3"/>
  <c r="U470" i="3"/>
  <c r="W470" i="3"/>
  <c r="Y470" i="3"/>
  <c r="AA470" i="3"/>
  <c r="S471" i="3"/>
  <c r="U471" i="3"/>
  <c r="W471" i="3"/>
  <c r="Y471" i="3"/>
  <c r="AA471" i="3"/>
  <c r="S472" i="3"/>
  <c r="U472" i="3"/>
  <c r="W472" i="3"/>
  <c r="Y472" i="3"/>
  <c r="AA472" i="3"/>
  <c r="S473" i="3"/>
  <c r="U473" i="3"/>
  <c r="W473" i="3"/>
  <c r="Y473" i="3"/>
  <c r="AA473" i="3"/>
  <c r="S474" i="3"/>
  <c r="U474" i="3"/>
  <c r="W474" i="3"/>
  <c r="Y474" i="3"/>
  <c r="AA474" i="3"/>
  <c r="S475" i="3"/>
  <c r="U475" i="3"/>
  <c r="W475" i="3"/>
  <c r="Y475" i="3"/>
  <c r="AA475" i="3"/>
  <c r="S476" i="3"/>
  <c r="U476" i="3"/>
  <c r="W476" i="3"/>
  <c r="Y476" i="3"/>
  <c r="AA476" i="3"/>
  <c r="S477" i="3"/>
  <c r="U477" i="3"/>
  <c r="W477" i="3"/>
  <c r="Y477" i="3"/>
  <c r="AA477" i="3"/>
  <c r="S478" i="3"/>
  <c r="U478" i="3"/>
  <c r="W478" i="3"/>
  <c r="Y478" i="3"/>
  <c r="AA478" i="3"/>
  <c r="S479" i="3"/>
  <c r="U479" i="3"/>
  <c r="W479" i="3"/>
  <c r="Y479" i="3"/>
  <c r="AA479" i="3"/>
  <c r="S480" i="3"/>
  <c r="U480" i="3"/>
  <c r="W480" i="3"/>
  <c r="Y480" i="3"/>
  <c r="AA480" i="3"/>
  <c r="S481" i="3"/>
  <c r="U481" i="3"/>
  <c r="W481" i="3"/>
  <c r="Y481" i="3"/>
  <c r="AA481" i="3"/>
  <c r="S482" i="3"/>
  <c r="U482" i="3"/>
  <c r="W482" i="3"/>
  <c r="Y482" i="3"/>
  <c r="AA482" i="3"/>
  <c r="S483" i="3"/>
  <c r="U483" i="3"/>
  <c r="W483" i="3"/>
  <c r="Y483" i="3"/>
  <c r="AA483" i="3"/>
  <c r="S484" i="3"/>
  <c r="U484" i="3"/>
  <c r="W484" i="3"/>
  <c r="Y484" i="3"/>
  <c r="AA484" i="3"/>
  <c r="S485" i="3"/>
  <c r="U485" i="3"/>
  <c r="W485" i="3"/>
  <c r="Y485" i="3"/>
  <c r="AA485" i="3"/>
  <c r="S486" i="3"/>
  <c r="U486" i="3"/>
  <c r="W486" i="3"/>
  <c r="Y486" i="3"/>
  <c r="AA486" i="3"/>
  <c r="S487" i="3"/>
  <c r="U487" i="3"/>
  <c r="W487" i="3"/>
  <c r="Y487" i="3"/>
  <c r="AA487" i="3"/>
  <c r="S488" i="3"/>
  <c r="U488" i="3"/>
  <c r="W488" i="3"/>
  <c r="Y488" i="3"/>
  <c r="AA488" i="3"/>
  <c r="S489" i="3"/>
  <c r="U489" i="3"/>
  <c r="W489" i="3"/>
  <c r="Y489" i="3"/>
  <c r="AA489" i="3"/>
  <c r="S490" i="3"/>
  <c r="U490" i="3"/>
  <c r="W490" i="3"/>
  <c r="Y490" i="3"/>
  <c r="AA490" i="3"/>
  <c r="S491" i="3"/>
  <c r="U491" i="3"/>
  <c r="W491" i="3"/>
  <c r="Y491" i="3"/>
  <c r="AA491" i="3"/>
  <c r="S492" i="3"/>
  <c r="U492" i="3"/>
  <c r="W492" i="3"/>
  <c r="Y492" i="3"/>
  <c r="AA492" i="3"/>
  <c r="S493" i="3"/>
  <c r="U493" i="3"/>
  <c r="W493" i="3"/>
  <c r="Y493" i="3"/>
  <c r="AA493" i="3"/>
  <c r="S494" i="3"/>
  <c r="U494" i="3"/>
  <c r="W494" i="3"/>
  <c r="Y494" i="3"/>
  <c r="AA494" i="3"/>
  <c r="S495" i="3"/>
  <c r="U495" i="3"/>
  <c r="W495" i="3"/>
  <c r="Y495" i="3"/>
  <c r="AA495" i="3"/>
  <c r="S496" i="3"/>
  <c r="U496" i="3"/>
  <c r="W496" i="3"/>
  <c r="Y496" i="3"/>
  <c r="AA496" i="3"/>
  <c r="S497" i="3"/>
  <c r="U497" i="3"/>
  <c r="W497" i="3"/>
  <c r="Y497" i="3"/>
  <c r="AA497" i="3"/>
  <c r="S498" i="3"/>
  <c r="U498" i="3"/>
  <c r="W498" i="3"/>
  <c r="Y498" i="3"/>
  <c r="AA498" i="3"/>
  <c r="S499" i="3"/>
  <c r="U499" i="3"/>
  <c r="W499" i="3"/>
  <c r="Y499" i="3"/>
  <c r="AA499" i="3"/>
  <c r="S500" i="3"/>
  <c r="U500" i="3"/>
  <c r="W500" i="3"/>
  <c r="Y500" i="3"/>
  <c r="AA500" i="3"/>
  <c r="S501" i="3"/>
  <c r="U501" i="3"/>
  <c r="W501" i="3"/>
  <c r="Y501" i="3"/>
  <c r="AA501" i="3"/>
  <c r="S502" i="3"/>
  <c r="U502" i="3"/>
  <c r="W502" i="3"/>
  <c r="Y502" i="3"/>
  <c r="AA502" i="3"/>
  <c r="S503" i="3"/>
  <c r="U503" i="3"/>
  <c r="W503" i="3"/>
  <c r="Y503" i="3"/>
  <c r="AA503" i="3"/>
  <c r="S504" i="3"/>
  <c r="U504" i="3"/>
  <c r="W504" i="3"/>
  <c r="Y504" i="3"/>
  <c r="AA504" i="3"/>
  <c r="S505" i="3"/>
  <c r="U505" i="3"/>
  <c r="W505" i="3"/>
  <c r="Y505" i="3"/>
  <c r="AA505" i="3"/>
  <c r="S506" i="3"/>
  <c r="U506" i="3"/>
  <c r="W506" i="3"/>
  <c r="Y506" i="3"/>
  <c r="AA506" i="3"/>
  <c r="S507" i="3"/>
  <c r="U507" i="3"/>
  <c r="W507" i="3"/>
  <c r="Y507" i="3"/>
  <c r="AA507" i="3"/>
  <c r="S508" i="3"/>
  <c r="U508" i="3"/>
  <c r="W508" i="3"/>
  <c r="Y508" i="3"/>
  <c r="AA508" i="3"/>
  <c r="S509" i="3"/>
  <c r="U509" i="3"/>
  <c r="W509" i="3"/>
  <c r="Y509" i="3"/>
  <c r="AA509" i="3"/>
  <c r="S510" i="3"/>
  <c r="U510" i="3"/>
  <c r="W510" i="3"/>
  <c r="Y510" i="3"/>
  <c r="AA510" i="3"/>
  <c r="S511" i="3"/>
  <c r="U511" i="3"/>
  <c r="W511" i="3"/>
  <c r="Y511" i="3"/>
  <c r="AA511" i="3"/>
  <c r="S512" i="3"/>
  <c r="U512" i="3"/>
  <c r="W512" i="3"/>
  <c r="Y512" i="3"/>
  <c r="AA512" i="3"/>
  <c r="S513" i="3"/>
  <c r="U513" i="3"/>
  <c r="W513" i="3"/>
  <c r="Y513" i="3"/>
  <c r="AA513" i="3"/>
  <c r="S514" i="3"/>
  <c r="U514" i="3"/>
  <c r="W514" i="3"/>
  <c r="Y514" i="3"/>
  <c r="AA514" i="3"/>
  <c r="S515" i="3"/>
  <c r="U515" i="3"/>
  <c r="W515" i="3"/>
  <c r="Y515" i="3"/>
  <c r="AA515" i="3"/>
  <c r="S516" i="3"/>
  <c r="U516" i="3"/>
  <c r="W516" i="3"/>
  <c r="Y516" i="3"/>
  <c r="AA516" i="3"/>
  <c r="S517" i="3"/>
  <c r="U517" i="3"/>
  <c r="W517" i="3"/>
  <c r="Y517" i="3"/>
  <c r="AA517" i="3"/>
  <c r="S518" i="3"/>
  <c r="U518" i="3"/>
  <c r="W518" i="3"/>
  <c r="Y518" i="3"/>
  <c r="AA518" i="3"/>
  <c r="S519" i="3"/>
  <c r="U519" i="3"/>
  <c r="W519" i="3"/>
  <c r="Y519" i="3"/>
  <c r="AA519" i="3"/>
  <c r="S520" i="3"/>
  <c r="U520" i="3"/>
  <c r="W520" i="3"/>
  <c r="Y520" i="3"/>
  <c r="AA520" i="3"/>
  <c r="S521" i="3"/>
  <c r="U521" i="3"/>
  <c r="W521" i="3"/>
  <c r="Y521" i="3"/>
  <c r="AA521" i="3"/>
  <c r="S522" i="3"/>
  <c r="U522" i="3"/>
  <c r="W522" i="3"/>
  <c r="Y522" i="3"/>
  <c r="AA522" i="3"/>
  <c r="S523" i="3"/>
  <c r="U523" i="3"/>
  <c r="W523" i="3"/>
  <c r="Y523" i="3"/>
  <c r="AA523" i="3"/>
  <c r="S524" i="3"/>
  <c r="U524" i="3"/>
  <c r="W524" i="3"/>
  <c r="Y524" i="3"/>
  <c r="AA524" i="3"/>
  <c r="S525" i="3"/>
  <c r="U525" i="3"/>
  <c r="W525" i="3"/>
  <c r="Y525" i="3"/>
  <c r="AA525" i="3"/>
  <c r="S526" i="3"/>
  <c r="U526" i="3"/>
  <c r="W526" i="3"/>
  <c r="Y526" i="3"/>
  <c r="AA526" i="3"/>
  <c r="S527" i="3"/>
  <c r="U527" i="3"/>
  <c r="W527" i="3"/>
  <c r="Y527" i="3"/>
  <c r="AA527" i="3"/>
  <c r="S528" i="3"/>
  <c r="U528" i="3"/>
  <c r="W528" i="3"/>
  <c r="Y528" i="3"/>
  <c r="AA528" i="3"/>
  <c r="S529" i="3"/>
  <c r="U529" i="3"/>
  <c r="W529" i="3"/>
  <c r="Y529" i="3"/>
  <c r="AA529" i="3"/>
  <c r="S530" i="3"/>
  <c r="U530" i="3"/>
  <c r="W530" i="3"/>
  <c r="Y530" i="3"/>
  <c r="AA530" i="3"/>
  <c r="S531" i="3"/>
  <c r="U531" i="3"/>
  <c r="W531" i="3"/>
  <c r="Y531" i="3"/>
  <c r="AA531" i="3"/>
  <c r="S532" i="3"/>
  <c r="U532" i="3"/>
  <c r="W532" i="3"/>
  <c r="Y532" i="3"/>
  <c r="AA532" i="3"/>
  <c r="S533" i="3"/>
  <c r="U533" i="3"/>
  <c r="W533" i="3"/>
  <c r="Y533" i="3"/>
  <c r="AA533" i="3"/>
  <c r="S534" i="3"/>
  <c r="U534" i="3"/>
  <c r="W534" i="3"/>
  <c r="Y534" i="3"/>
  <c r="AA534" i="3"/>
  <c r="S535" i="3"/>
  <c r="U535" i="3"/>
  <c r="W535" i="3"/>
  <c r="Y535" i="3"/>
  <c r="AA535" i="3"/>
  <c r="S536" i="3"/>
  <c r="U536" i="3"/>
  <c r="W536" i="3"/>
  <c r="Y536" i="3"/>
  <c r="AA536" i="3"/>
  <c r="S537" i="3"/>
  <c r="U537" i="3"/>
  <c r="W537" i="3"/>
  <c r="Y537" i="3"/>
  <c r="AA537" i="3"/>
  <c r="S538" i="3"/>
  <c r="U538" i="3"/>
  <c r="W538" i="3"/>
  <c r="Y538" i="3"/>
  <c r="AA538" i="3"/>
  <c r="S539" i="3"/>
  <c r="U539" i="3"/>
  <c r="W539" i="3"/>
  <c r="Y539" i="3"/>
  <c r="AA539" i="3"/>
  <c r="S540" i="3"/>
  <c r="U540" i="3"/>
  <c r="W540" i="3"/>
  <c r="Y540" i="3"/>
  <c r="AA540" i="3"/>
  <c r="S541" i="3"/>
  <c r="U541" i="3"/>
  <c r="W541" i="3"/>
  <c r="Y541" i="3"/>
  <c r="AA541" i="3"/>
  <c r="S542" i="3"/>
  <c r="U542" i="3"/>
  <c r="W542" i="3"/>
  <c r="Y542" i="3"/>
  <c r="AA542" i="3"/>
  <c r="S543" i="3"/>
  <c r="U543" i="3"/>
  <c r="W543" i="3"/>
  <c r="Y543" i="3"/>
  <c r="AA543" i="3"/>
  <c r="S544" i="3"/>
  <c r="U544" i="3"/>
  <c r="W544" i="3"/>
  <c r="Y544" i="3"/>
  <c r="AA544" i="3"/>
  <c r="S545" i="3"/>
  <c r="U545" i="3"/>
  <c r="W545" i="3"/>
  <c r="Y545" i="3"/>
  <c r="AA545" i="3"/>
  <c r="S546" i="3"/>
  <c r="U546" i="3"/>
  <c r="W546" i="3"/>
  <c r="Y546" i="3"/>
  <c r="AA546" i="3"/>
  <c r="S547" i="3"/>
  <c r="U547" i="3"/>
  <c r="W547" i="3"/>
  <c r="Y547" i="3"/>
  <c r="AA547" i="3"/>
  <c r="S548" i="3"/>
  <c r="U548" i="3"/>
  <c r="W548" i="3"/>
  <c r="Y548" i="3"/>
  <c r="AA548" i="3"/>
  <c r="S549" i="3"/>
  <c r="U549" i="3"/>
  <c r="W549" i="3"/>
  <c r="Y549" i="3"/>
  <c r="AA549" i="3"/>
  <c r="S550" i="3"/>
  <c r="U550" i="3"/>
  <c r="W550" i="3"/>
  <c r="Y550" i="3"/>
  <c r="AA550" i="3"/>
  <c r="S551" i="3"/>
  <c r="U551" i="3"/>
  <c r="W551" i="3"/>
  <c r="Y551" i="3"/>
  <c r="AA551" i="3"/>
  <c r="S552" i="3"/>
  <c r="U552" i="3"/>
  <c r="W552" i="3"/>
  <c r="Y552" i="3"/>
  <c r="AA552" i="3"/>
  <c r="S553" i="3"/>
  <c r="U553" i="3"/>
  <c r="W553" i="3"/>
  <c r="Y553" i="3"/>
  <c r="AA553" i="3"/>
  <c r="S554" i="3"/>
  <c r="U554" i="3"/>
  <c r="W554" i="3"/>
  <c r="Y554" i="3"/>
  <c r="AA554" i="3"/>
  <c r="S555" i="3"/>
  <c r="U555" i="3"/>
  <c r="W555" i="3"/>
  <c r="Y555" i="3"/>
  <c r="AA555" i="3"/>
  <c r="S556" i="3"/>
  <c r="U556" i="3"/>
  <c r="W556" i="3"/>
  <c r="Y556" i="3"/>
  <c r="AA556" i="3"/>
  <c r="S557" i="3"/>
  <c r="U557" i="3"/>
  <c r="W557" i="3"/>
  <c r="Y557" i="3"/>
  <c r="AA557" i="3"/>
  <c r="S558" i="3"/>
  <c r="U558" i="3"/>
  <c r="W558" i="3"/>
  <c r="Y558" i="3"/>
  <c r="AA558" i="3"/>
  <c r="S559" i="3"/>
  <c r="U559" i="3"/>
  <c r="W559" i="3"/>
  <c r="Y559" i="3"/>
  <c r="AA559" i="3"/>
  <c r="S560" i="3"/>
  <c r="U560" i="3"/>
  <c r="W560" i="3"/>
  <c r="Y560" i="3"/>
  <c r="AA560" i="3"/>
  <c r="S561" i="3"/>
  <c r="U561" i="3"/>
  <c r="W561" i="3"/>
  <c r="Y561" i="3"/>
  <c r="AA561" i="3"/>
  <c r="S562" i="3"/>
  <c r="U562" i="3"/>
  <c r="W562" i="3"/>
  <c r="Y562" i="3"/>
  <c r="AA562" i="3"/>
  <c r="S563" i="3"/>
  <c r="U563" i="3"/>
  <c r="W563" i="3"/>
  <c r="Y563" i="3"/>
  <c r="AA563" i="3"/>
  <c r="S564" i="3"/>
  <c r="U564" i="3"/>
  <c r="W564" i="3"/>
  <c r="Y564" i="3"/>
  <c r="AA564" i="3"/>
  <c r="S565" i="3"/>
  <c r="U565" i="3"/>
  <c r="W565" i="3"/>
  <c r="Y565" i="3"/>
  <c r="AA565" i="3"/>
  <c r="S566" i="3"/>
  <c r="U566" i="3"/>
  <c r="W566" i="3"/>
  <c r="Y566" i="3"/>
  <c r="AA566" i="3"/>
  <c r="S567" i="3"/>
  <c r="U567" i="3"/>
  <c r="W567" i="3"/>
  <c r="Y567" i="3"/>
  <c r="AA567" i="3"/>
  <c r="S568" i="3"/>
  <c r="U568" i="3"/>
  <c r="W568" i="3"/>
  <c r="Y568" i="3"/>
  <c r="AA568" i="3"/>
  <c r="S569" i="3"/>
  <c r="U569" i="3"/>
  <c r="W569" i="3"/>
  <c r="Y569" i="3"/>
  <c r="AA569" i="3"/>
  <c r="S570" i="3"/>
  <c r="U570" i="3"/>
  <c r="W570" i="3"/>
  <c r="Y570" i="3"/>
  <c r="AA570" i="3"/>
  <c r="S571" i="3"/>
  <c r="U571" i="3"/>
  <c r="W571" i="3"/>
  <c r="Y571" i="3"/>
  <c r="AA571" i="3"/>
  <c r="S572" i="3"/>
  <c r="U572" i="3"/>
  <c r="W572" i="3"/>
  <c r="Y572" i="3"/>
  <c r="AA572" i="3"/>
  <c r="S573" i="3"/>
  <c r="U573" i="3"/>
  <c r="W573" i="3"/>
  <c r="Y573" i="3"/>
  <c r="AA573" i="3"/>
  <c r="S574" i="3"/>
  <c r="U574" i="3"/>
  <c r="W574" i="3"/>
  <c r="Y574" i="3"/>
  <c r="AA574" i="3"/>
  <c r="S575" i="3"/>
  <c r="U575" i="3"/>
  <c r="W575" i="3"/>
  <c r="Y575" i="3"/>
  <c r="AA575" i="3"/>
  <c r="S576" i="3"/>
  <c r="U576" i="3"/>
  <c r="W576" i="3"/>
  <c r="Y576" i="3"/>
  <c r="AA576" i="3"/>
  <c r="S577" i="3"/>
  <c r="U577" i="3"/>
  <c r="W577" i="3"/>
  <c r="Y577" i="3"/>
  <c r="AA577" i="3"/>
  <c r="S578" i="3"/>
  <c r="U578" i="3"/>
  <c r="W578" i="3"/>
  <c r="Y578" i="3"/>
  <c r="AA578" i="3"/>
  <c r="S579" i="3"/>
  <c r="U579" i="3"/>
  <c r="W579" i="3"/>
  <c r="Y579" i="3"/>
  <c r="AA579" i="3"/>
  <c r="S580" i="3"/>
  <c r="U580" i="3"/>
  <c r="W580" i="3"/>
  <c r="Y580" i="3"/>
  <c r="AA580" i="3"/>
  <c r="S581" i="3"/>
  <c r="U581" i="3"/>
  <c r="W581" i="3"/>
  <c r="Y581" i="3"/>
  <c r="AA581" i="3"/>
  <c r="S582" i="3"/>
  <c r="U582" i="3"/>
  <c r="W582" i="3"/>
  <c r="Y582" i="3"/>
  <c r="AA582" i="3"/>
  <c r="S583" i="3"/>
  <c r="U583" i="3"/>
  <c r="W583" i="3"/>
  <c r="Y583" i="3"/>
  <c r="AA583" i="3"/>
  <c r="S584" i="3"/>
  <c r="U584" i="3"/>
  <c r="W584" i="3"/>
  <c r="Y584" i="3"/>
  <c r="AA584" i="3"/>
  <c r="S585" i="3"/>
  <c r="U585" i="3"/>
  <c r="W585" i="3"/>
  <c r="Y585" i="3"/>
  <c r="AA585" i="3"/>
  <c r="S586" i="3"/>
  <c r="U586" i="3"/>
  <c r="W586" i="3"/>
  <c r="Y586" i="3"/>
  <c r="AA586" i="3"/>
  <c r="S587" i="3"/>
  <c r="U587" i="3"/>
  <c r="W587" i="3"/>
  <c r="Y587" i="3"/>
  <c r="AA587" i="3"/>
  <c r="S588" i="3"/>
  <c r="U588" i="3"/>
  <c r="W588" i="3"/>
  <c r="Y588" i="3"/>
  <c r="AA588" i="3"/>
  <c r="S589" i="3"/>
  <c r="U589" i="3"/>
  <c r="W589" i="3"/>
  <c r="Y589" i="3"/>
  <c r="AA589" i="3"/>
  <c r="S590" i="3"/>
  <c r="U590" i="3"/>
  <c r="W590" i="3"/>
  <c r="Y590" i="3"/>
  <c r="AA590" i="3"/>
  <c r="S591" i="3"/>
  <c r="U591" i="3"/>
  <c r="W591" i="3"/>
  <c r="Y591" i="3"/>
  <c r="AA591" i="3"/>
  <c r="S592" i="3"/>
  <c r="U592" i="3"/>
  <c r="W592" i="3"/>
  <c r="Y592" i="3"/>
  <c r="AA592" i="3"/>
  <c r="S593" i="3"/>
  <c r="U593" i="3"/>
  <c r="W593" i="3"/>
  <c r="Y593" i="3"/>
  <c r="AA593" i="3"/>
  <c r="S594" i="3"/>
  <c r="U594" i="3"/>
  <c r="W594" i="3"/>
  <c r="Y594" i="3"/>
  <c r="AA594" i="3"/>
  <c r="S595" i="3"/>
  <c r="U595" i="3"/>
  <c r="W595" i="3"/>
  <c r="Y595" i="3"/>
  <c r="AA595" i="3"/>
  <c r="S596" i="3"/>
  <c r="U596" i="3"/>
  <c r="W596" i="3"/>
  <c r="Y596" i="3"/>
  <c r="AA596" i="3"/>
  <c r="S597" i="3"/>
  <c r="U597" i="3"/>
  <c r="W597" i="3"/>
  <c r="Y597" i="3"/>
  <c r="AA597" i="3"/>
  <c r="S598" i="3"/>
  <c r="U598" i="3"/>
  <c r="W598" i="3"/>
  <c r="Y598" i="3"/>
  <c r="AA598" i="3"/>
  <c r="S599" i="3"/>
  <c r="U599" i="3"/>
  <c r="W599" i="3"/>
  <c r="Y599" i="3"/>
  <c r="AA599" i="3"/>
  <c r="S600" i="3"/>
  <c r="U600" i="3"/>
  <c r="W600" i="3"/>
  <c r="Y600" i="3"/>
  <c r="AA600" i="3"/>
  <c r="S601" i="3"/>
  <c r="U601" i="3"/>
  <c r="W601" i="3"/>
  <c r="Y601" i="3"/>
  <c r="AA601" i="3"/>
  <c r="S602" i="3"/>
  <c r="U602" i="3"/>
  <c r="W602" i="3"/>
  <c r="Y602" i="3"/>
  <c r="AA602" i="3"/>
  <c r="U603" i="3"/>
  <c r="W603" i="3"/>
  <c r="Y603" i="3"/>
  <c r="AA60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3" i="4"/>
  <c r="AA3" i="3"/>
  <c r="Y3" i="3"/>
  <c r="W3" i="3"/>
  <c r="U3" i="3"/>
  <c r="C21" i="2" l="1"/>
  <c r="C22" i="2" s="1"/>
  <c r="X603" i="3"/>
  <c r="Z600" i="3"/>
  <c r="T602" i="3"/>
  <c r="X601" i="3"/>
  <c r="V599" i="3"/>
  <c r="V598" i="3"/>
  <c r="Z594" i="3"/>
  <c r="X593" i="3"/>
  <c r="V592" i="3"/>
  <c r="Z588" i="3"/>
  <c r="X587" i="3"/>
  <c r="Z582" i="3"/>
  <c r="X581" i="3"/>
  <c r="X575" i="3"/>
  <c r="X569" i="3"/>
  <c r="V602" i="3"/>
  <c r="V601" i="3"/>
  <c r="V600" i="3"/>
  <c r="T598" i="3"/>
  <c r="Z595" i="3"/>
  <c r="V593" i="3"/>
  <c r="T592" i="3"/>
  <c r="T586" i="3"/>
  <c r="T580" i="3"/>
  <c r="T574" i="3"/>
  <c r="T601" i="3"/>
  <c r="T600" i="3"/>
  <c r="Z596" i="3"/>
  <c r="X595" i="3"/>
  <c r="V594" i="3"/>
  <c r="Z590" i="3"/>
  <c r="X589" i="3"/>
  <c r="Z584" i="3"/>
  <c r="X583" i="3"/>
  <c r="X577" i="3"/>
  <c r="X571" i="3"/>
  <c r="V611" i="3"/>
  <c r="V646" i="3"/>
  <c r="V610" i="3"/>
  <c r="V639" i="3"/>
  <c r="V638" i="3"/>
  <c r="V673" i="3"/>
  <c r="V637" i="3"/>
  <c r="V635" i="3"/>
  <c r="V654" i="3"/>
  <c r="V617" i="3"/>
  <c r="V640" i="3"/>
  <c r="V669" i="3"/>
  <c r="V633" i="3"/>
  <c r="V668" i="3"/>
  <c r="V632" i="3"/>
  <c r="V667" i="3"/>
  <c r="V631" i="3"/>
  <c r="V630" i="3"/>
  <c r="V653" i="3"/>
  <c r="V670" i="3"/>
  <c r="V634" i="3"/>
  <c r="V663" i="3"/>
  <c r="V627" i="3"/>
  <c r="V662" i="3"/>
  <c r="V626" i="3"/>
  <c r="V661" i="3"/>
  <c r="V625" i="3"/>
  <c r="V672" i="3"/>
  <c r="V623" i="3"/>
  <c r="V648" i="3"/>
  <c r="V665" i="3"/>
  <c r="V612" i="3"/>
  <c r="V664" i="3"/>
  <c r="V628" i="3"/>
  <c r="V657" i="3"/>
  <c r="V621" i="3"/>
  <c r="V656" i="3"/>
  <c r="V620" i="3"/>
  <c r="V655" i="3"/>
  <c r="V619" i="3"/>
  <c r="V642" i="3"/>
  <c r="V660" i="3"/>
  <c r="V615" i="3"/>
  <c r="V618" i="3"/>
  <c r="V629" i="3"/>
  <c r="V658" i="3"/>
  <c r="V622" i="3"/>
  <c r="V651" i="3"/>
  <c r="V636" i="3"/>
  <c r="V650" i="3"/>
  <c r="V641" i="3"/>
  <c r="V649" i="3"/>
  <c r="V613" i="3"/>
  <c r="V671" i="3"/>
  <c r="V624" i="3"/>
  <c r="V652" i="3"/>
  <c r="V616" i="3"/>
  <c r="V645" i="3"/>
  <c r="V644" i="3"/>
  <c r="V643" i="3"/>
  <c r="V647" i="3"/>
  <c r="V659" i="3"/>
  <c r="V614" i="3"/>
  <c r="V666" i="3"/>
  <c r="Z598" i="3"/>
  <c r="Z597" i="3"/>
  <c r="V595" i="3"/>
  <c r="T594" i="3"/>
  <c r="Z591" i="3"/>
  <c r="V589" i="3"/>
  <c r="T588" i="3"/>
  <c r="T582" i="3"/>
  <c r="T576" i="3"/>
  <c r="T570" i="3"/>
  <c r="AB651" i="3"/>
  <c r="AB615" i="3"/>
  <c r="AB638" i="3"/>
  <c r="AB655" i="3"/>
  <c r="AB619" i="3"/>
  <c r="AB648" i="3"/>
  <c r="AB671" i="3"/>
  <c r="AB635" i="3"/>
  <c r="AB652" i="3"/>
  <c r="AB616" i="3"/>
  <c r="AB645" i="3"/>
  <c r="AB668" i="3"/>
  <c r="AB632" i="3"/>
  <c r="AB649" i="3"/>
  <c r="AB642" i="3"/>
  <c r="AB665" i="3"/>
  <c r="AB629" i="3"/>
  <c r="AB646" i="3"/>
  <c r="AB639" i="3"/>
  <c r="AB611" i="3"/>
  <c r="AB662" i="3"/>
  <c r="AB626" i="3"/>
  <c r="AB643" i="3"/>
  <c r="AB672" i="3"/>
  <c r="AB636" i="3"/>
  <c r="AB659" i="3"/>
  <c r="AB623" i="3"/>
  <c r="AB640" i="3"/>
  <c r="AB669" i="3"/>
  <c r="AB633" i="3"/>
  <c r="AB613" i="3"/>
  <c r="AB612" i="3"/>
  <c r="AB656" i="3"/>
  <c r="AB620" i="3"/>
  <c r="AB673" i="3"/>
  <c r="AB637" i="3"/>
  <c r="AB666" i="3"/>
  <c r="AB630" i="3"/>
  <c r="AB653" i="3"/>
  <c r="AB617" i="3"/>
  <c r="AB670" i="3"/>
  <c r="AB634" i="3"/>
  <c r="AB663" i="3"/>
  <c r="AB627" i="3"/>
  <c r="AB614" i="3"/>
  <c r="AB650" i="3"/>
  <c r="AB667" i="3"/>
  <c r="AB631" i="3"/>
  <c r="AB660" i="3"/>
  <c r="AB624" i="3"/>
  <c r="AB647" i="3"/>
  <c r="AB664" i="3"/>
  <c r="AB628" i="3"/>
  <c r="AB657" i="3"/>
  <c r="AB621" i="3"/>
  <c r="AB610" i="3"/>
  <c r="AB644" i="3"/>
  <c r="AB661" i="3"/>
  <c r="AB625" i="3"/>
  <c r="AB654" i="3"/>
  <c r="AB618" i="3"/>
  <c r="AB641" i="3"/>
  <c r="AB658" i="3"/>
  <c r="AB622" i="3"/>
  <c r="X663" i="3"/>
  <c r="X627" i="3"/>
  <c r="X638" i="3"/>
  <c r="X667" i="3"/>
  <c r="X631" i="3"/>
  <c r="X665" i="3"/>
  <c r="X629" i="3"/>
  <c r="X640" i="3"/>
  <c r="X630" i="3"/>
  <c r="X660" i="3"/>
  <c r="X672" i="3"/>
  <c r="X621" i="3"/>
  <c r="X668" i="3"/>
  <c r="X632" i="3"/>
  <c r="X661" i="3"/>
  <c r="X625" i="3"/>
  <c r="X659" i="3"/>
  <c r="X623" i="3"/>
  <c r="X670" i="3"/>
  <c r="X634" i="3"/>
  <c r="X651" i="3"/>
  <c r="X624" i="3"/>
  <c r="X662" i="3"/>
  <c r="X626" i="3"/>
  <c r="X655" i="3"/>
  <c r="X619" i="3"/>
  <c r="X653" i="3"/>
  <c r="X617" i="3"/>
  <c r="X664" i="3"/>
  <c r="X628" i="3"/>
  <c r="X654" i="3"/>
  <c r="X645" i="3"/>
  <c r="X656" i="3"/>
  <c r="X620" i="3"/>
  <c r="X649" i="3"/>
  <c r="X613" i="3"/>
  <c r="X647" i="3"/>
  <c r="X611" i="3"/>
  <c r="X658" i="3"/>
  <c r="X622" i="3"/>
  <c r="X636" i="3"/>
  <c r="X612" i="3"/>
  <c r="X639" i="3"/>
  <c r="X650" i="3"/>
  <c r="X614" i="3"/>
  <c r="X643" i="3"/>
  <c r="X641" i="3"/>
  <c r="X652" i="3"/>
  <c r="X616" i="3"/>
  <c r="X642" i="3"/>
  <c r="X657" i="3"/>
  <c r="X666" i="3"/>
  <c r="X669" i="3"/>
  <c r="X633" i="3"/>
  <c r="X644" i="3"/>
  <c r="X673" i="3"/>
  <c r="X637" i="3"/>
  <c r="X671" i="3"/>
  <c r="X635" i="3"/>
  <c r="X646" i="3"/>
  <c r="X610" i="3"/>
  <c r="X618" i="3"/>
  <c r="X648" i="3"/>
  <c r="X615" i="3"/>
  <c r="Z602" i="3"/>
  <c r="Z599" i="3"/>
  <c r="X597" i="3"/>
  <c r="V596" i="3"/>
  <c r="Z592" i="3"/>
  <c r="X591" i="3"/>
  <c r="V590" i="3"/>
  <c r="Z586" i="3"/>
  <c r="X585" i="3"/>
  <c r="X579" i="3"/>
  <c r="X573" i="3"/>
  <c r="Z665" i="3"/>
  <c r="Z629" i="3"/>
  <c r="Z658" i="3"/>
  <c r="Z622" i="3"/>
  <c r="Z663" i="3"/>
  <c r="Z627" i="3"/>
  <c r="Z656" i="3"/>
  <c r="Z620" i="3"/>
  <c r="Z673" i="3"/>
  <c r="Z637" i="3"/>
  <c r="Z648" i="3"/>
  <c r="Z633" i="3"/>
  <c r="Z636" i="3"/>
  <c r="Z612" i="3"/>
  <c r="Z659" i="3"/>
  <c r="Z623" i="3"/>
  <c r="Z652" i="3"/>
  <c r="Z616" i="3"/>
  <c r="Z657" i="3"/>
  <c r="Z621" i="3"/>
  <c r="Z650" i="3"/>
  <c r="Z614" i="3"/>
  <c r="Z667" i="3"/>
  <c r="Z631" i="3"/>
  <c r="Z624" i="3"/>
  <c r="Z660" i="3"/>
  <c r="Z615" i="3"/>
  <c r="Z642" i="3"/>
  <c r="Z653" i="3"/>
  <c r="Z617" i="3"/>
  <c r="Z646" i="3"/>
  <c r="Z610" i="3"/>
  <c r="Z651" i="3"/>
  <c r="Z630" i="3"/>
  <c r="Z644" i="3"/>
  <c r="Z661" i="3"/>
  <c r="Z625" i="3"/>
  <c r="Z618" i="3"/>
  <c r="Z570" i="3"/>
  <c r="Z572" i="3"/>
  <c r="Z574" i="3"/>
  <c r="Z576" i="3"/>
  <c r="Z578" i="3"/>
  <c r="Z580" i="3"/>
  <c r="Z647" i="3"/>
  <c r="Z611" i="3"/>
  <c r="Z640" i="3"/>
  <c r="Z645" i="3"/>
  <c r="Z638" i="3"/>
  <c r="Z655" i="3"/>
  <c r="Z619" i="3"/>
  <c r="Z641" i="3"/>
  <c r="Z670" i="3"/>
  <c r="Z634" i="3"/>
  <c r="Z639" i="3"/>
  <c r="Z668" i="3"/>
  <c r="Z632" i="3"/>
  <c r="Z649" i="3"/>
  <c r="Z613" i="3"/>
  <c r="Z654" i="3"/>
  <c r="Z671" i="3"/>
  <c r="Z635" i="3"/>
  <c r="Z664" i="3"/>
  <c r="Z628" i="3"/>
  <c r="Z669" i="3"/>
  <c r="Z672" i="3"/>
  <c r="Z662" i="3"/>
  <c r="Z626" i="3"/>
  <c r="Z643" i="3"/>
  <c r="Z666" i="3"/>
  <c r="T612" i="3"/>
  <c r="T673" i="3"/>
  <c r="T637" i="3"/>
  <c r="T668" i="3"/>
  <c r="T646" i="3"/>
  <c r="T610" i="3"/>
  <c r="T645" i="3"/>
  <c r="T650" i="3"/>
  <c r="T623" i="3"/>
  <c r="T660" i="3"/>
  <c r="T629" i="3"/>
  <c r="T648" i="3"/>
  <c r="T667" i="3"/>
  <c r="T631" i="3"/>
  <c r="T669" i="3"/>
  <c r="T640" i="3"/>
  <c r="T639" i="3"/>
  <c r="T644" i="3"/>
  <c r="T636" i="3"/>
  <c r="T666" i="3"/>
  <c r="T657" i="3"/>
  <c r="T618" i="3"/>
  <c r="T665" i="3"/>
  <c r="T611" i="3"/>
  <c r="T661" i="3"/>
  <c r="T625" i="3"/>
  <c r="T634" i="3"/>
  <c r="T633" i="3"/>
  <c r="T638" i="3"/>
  <c r="T659" i="3"/>
  <c r="T624" i="3"/>
  <c r="T615" i="3"/>
  <c r="T653" i="3"/>
  <c r="T655" i="3"/>
  <c r="T619" i="3"/>
  <c r="T628" i="3"/>
  <c r="T627" i="3"/>
  <c r="T658" i="3"/>
  <c r="T632" i="3"/>
  <c r="T635" i="3"/>
  <c r="T647" i="3"/>
  <c r="T649" i="3"/>
  <c r="T613" i="3"/>
  <c r="T664" i="3"/>
  <c r="T622" i="3"/>
  <c r="T672" i="3"/>
  <c r="T621" i="3"/>
  <c r="T662" i="3"/>
  <c r="T626" i="3"/>
  <c r="T654" i="3"/>
  <c r="T617" i="3"/>
  <c r="T614" i="3"/>
  <c r="T642" i="3"/>
  <c r="T663" i="3"/>
  <c r="T643" i="3"/>
  <c r="T670" i="3"/>
  <c r="T652" i="3"/>
  <c r="T616" i="3"/>
  <c r="T651" i="3"/>
  <c r="T671" i="3"/>
  <c r="T656" i="3"/>
  <c r="T620" i="3"/>
  <c r="T630" i="3"/>
  <c r="T641" i="3"/>
  <c r="Z603" i="3"/>
  <c r="Z601" i="3"/>
  <c r="X599" i="3"/>
  <c r="V597" i="3"/>
  <c r="T596" i="3"/>
  <c r="Z593" i="3"/>
  <c r="V591" i="3"/>
  <c r="T590" i="3"/>
  <c r="T584" i="3"/>
  <c r="T578" i="3"/>
  <c r="T572" i="3"/>
  <c r="V588" i="3"/>
  <c r="V587" i="3"/>
  <c r="V585" i="3"/>
  <c r="V583" i="3"/>
  <c r="V581" i="3"/>
  <c r="V579" i="3"/>
  <c r="V577" i="3"/>
  <c r="V575" i="3"/>
  <c r="V573" i="3"/>
  <c r="V571" i="3"/>
  <c r="V569" i="3"/>
  <c r="T607" i="3"/>
  <c r="T599" i="3"/>
  <c r="T597" i="3"/>
  <c r="T595" i="3"/>
  <c r="T593" i="3"/>
  <c r="T591" i="3"/>
  <c r="T589" i="3"/>
  <c r="T587" i="3"/>
  <c r="T585" i="3"/>
  <c r="T583" i="3"/>
  <c r="T581" i="3"/>
  <c r="T579" i="3"/>
  <c r="T577" i="3"/>
  <c r="T575" i="3"/>
  <c r="T573" i="3"/>
  <c r="T571" i="3"/>
  <c r="T569" i="3"/>
  <c r="AB606" i="3"/>
  <c r="AB563" i="3"/>
  <c r="AB557" i="3"/>
  <c r="AB551" i="3"/>
  <c r="AB545" i="3"/>
  <c r="AB539" i="3"/>
  <c r="X602" i="3"/>
  <c r="V603" i="3"/>
  <c r="AB533" i="3"/>
  <c r="X596" i="3"/>
  <c r="AB527" i="3"/>
  <c r="X592" i="3"/>
  <c r="X588" i="3"/>
  <c r="T603" i="3"/>
  <c r="X586" i="3"/>
  <c r="X574" i="3"/>
  <c r="V570" i="3"/>
  <c r="T608" i="3"/>
  <c r="AB608" i="3"/>
  <c r="Z589" i="3"/>
  <c r="Z587" i="3"/>
  <c r="Z585" i="3"/>
  <c r="Z583" i="3"/>
  <c r="Z581" i="3"/>
  <c r="Z579" i="3"/>
  <c r="Z577" i="3"/>
  <c r="Z575" i="3"/>
  <c r="Z573" i="3"/>
  <c r="Z571" i="3"/>
  <c r="Z569" i="3"/>
  <c r="Z605" i="3"/>
  <c r="Z606" i="3"/>
  <c r="AB609" i="3"/>
  <c r="Z609" i="3"/>
  <c r="AB564" i="3"/>
  <c r="AB558" i="3"/>
  <c r="AB552" i="3"/>
  <c r="AB546" i="3"/>
  <c r="AB540" i="3"/>
  <c r="AB534" i="3"/>
  <c r="AB528" i="3"/>
  <c r="X606" i="3"/>
  <c r="X605" i="3"/>
  <c r="AB607" i="3"/>
  <c r="T609" i="3"/>
  <c r="Z607" i="3"/>
  <c r="X600" i="3"/>
  <c r="X598" i="3"/>
  <c r="X594" i="3"/>
  <c r="AB591" i="3"/>
  <c r="X590" i="3"/>
  <c r="X584" i="3"/>
  <c r="X582" i="3"/>
  <c r="AB579" i="3"/>
  <c r="X578" i="3"/>
  <c r="AB577" i="3"/>
  <c r="X576" i="3"/>
  <c r="AB575" i="3"/>
  <c r="AB573" i="3"/>
  <c r="X572" i="3"/>
  <c r="AB571" i="3"/>
  <c r="X570" i="3"/>
  <c r="AB569" i="3"/>
  <c r="AB565" i="3"/>
  <c r="AB559" i="3"/>
  <c r="AB553" i="3"/>
  <c r="AB547" i="3"/>
  <c r="AB541" i="3"/>
  <c r="AB535" i="3"/>
  <c r="AB529" i="3"/>
  <c r="V606" i="3"/>
  <c r="V605" i="3"/>
  <c r="AB604" i="3"/>
  <c r="Z604" i="3"/>
  <c r="X607" i="3"/>
  <c r="AB601" i="3"/>
  <c r="AB597" i="3"/>
  <c r="AB593" i="3"/>
  <c r="AB589" i="3"/>
  <c r="AB587" i="3"/>
  <c r="AB585" i="3"/>
  <c r="AB583" i="3"/>
  <c r="AB581" i="3"/>
  <c r="X580" i="3"/>
  <c r="AB603" i="3"/>
  <c r="AB566" i="3"/>
  <c r="AB560" i="3"/>
  <c r="AB554" i="3"/>
  <c r="AB548" i="3"/>
  <c r="AB542" i="3"/>
  <c r="AB536" i="3"/>
  <c r="AB530" i="3"/>
  <c r="T605" i="3"/>
  <c r="T606" i="3"/>
  <c r="AB605" i="3"/>
  <c r="X604" i="3"/>
  <c r="V608" i="3"/>
  <c r="V607" i="3"/>
  <c r="AB599" i="3"/>
  <c r="AB595" i="3"/>
  <c r="V586" i="3"/>
  <c r="V584" i="3"/>
  <c r="V582" i="3"/>
  <c r="V580" i="3"/>
  <c r="V578" i="3"/>
  <c r="V576" i="3"/>
  <c r="V574" i="3"/>
  <c r="V572" i="3"/>
  <c r="AB567" i="3"/>
  <c r="AB561" i="3"/>
  <c r="AB555" i="3"/>
  <c r="AB549" i="3"/>
  <c r="AB543" i="3"/>
  <c r="AB537" i="3"/>
  <c r="AB531" i="3"/>
  <c r="V604" i="3"/>
  <c r="V609" i="3"/>
  <c r="X608" i="3"/>
  <c r="AB602" i="3"/>
  <c r="AB600" i="3"/>
  <c r="AB598" i="3"/>
  <c r="AB596" i="3"/>
  <c r="AB594" i="3"/>
  <c r="AB592" i="3"/>
  <c r="AB590" i="3"/>
  <c r="AB588" i="3"/>
  <c r="AB586" i="3"/>
  <c r="AB584" i="3"/>
  <c r="AB582" i="3"/>
  <c r="AB580" i="3"/>
  <c r="AB578" i="3"/>
  <c r="AB576" i="3"/>
  <c r="AB574" i="3"/>
  <c r="AB572" i="3"/>
  <c r="AB570" i="3"/>
  <c r="AB568" i="3"/>
  <c r="AB562" i="3"/>
  <c r="AB556" i="3"/>
  <c r="AB550" i="3"/>
  <c r="AB544" i="3"/>
  <c r="AB538" i="3"/>
  <c r="AB532" i="3"/>
  <c r="T604" i="3"/>
  <c r="Z608" i="3"/>
  <c r="X609" i="3"/>
  <c r="AB483" i="3"/>
  <c r="AB395" i="3"/>
  <c r="AB319" i="3"/>
  <c r="AB482" i="3"/>
  <c r="AB524" i="3"/>
  <c r="AB520" i="3"/>
  <c r="AB516" i="3"/>
  <c r="AB512" i="3"/>
  <c r="AB508" i="3"/>
  <c r="AB504" i="3"/>
  <c r="AB500" i="3"/>
  <c r="AB496" i="3"/>
  <c r="AB492" i="3"/>
  <c r="AB488" i="3"/>
  <c r="AB484" i="3"/>
  <c r="AB480" i="3"/>
  <c r="AB476" i="3"/>
  <c r="AB472" i="3"/>
  <c r="AB468" i="3"/>
  <c r="AB464" i="3"/>
  <c r="AB460" i="3"/>
  <c r="AB456" i="3"/>
  <c r="AB452" i="3"/>
  <c r="AB448" i="3"/>
  <c r="AB444" i="3"/>
  <c r="AB440" i="3"/>
  <c r="AB436" i="3"/>
  <c r="AB432" i="3"/>
  <c r="AB428" i="3"/>
  <c r="AB424" i="3"/>
  <c r="AB420" i="3"/>
  <c r="AB416" i="3"/>
  <c r="AB412" i="3"/>
  <c r="AB408" i="3"/>
  <c r="AB404" i="3"/>
  <c r="AB400" i="3"/>
  <c r="AB396" i="3"/>
  <c r="AB392" i="3"/>
  <c r="AB388" i="3"/>
  <c r="AB384" i="3"/>
  <c r="AB380" i="3"/>
  <c r="AB376" i="3"/>
  <c r="AB372" i="3"/>
  <c r="AB368" i="3"/>
  <c r="AB364" i="3"/>
  <c r="AB360" i="3"/>
  <c r="AB356" i="3"/>
  <c r="AB352" i="3"/>
  <c r="AB348" i="3"/>
  <c r="AB344" i="3"/>
  <c r="AB340" i="3"/>
  <c r="AB336" i="3"/>
  <c r="AB332" i="3"/>
  <c r="AB328" i="3"/>
  <c r="AB324" i="3"/>
  <c r="AB320" i="3"/>
  <c r="AB523" i="3"/>
  <c r="AB519" i="3"/>
  <c r="AB515" i="3"/>
  <c r="AB511" i="3"/>
  <c r="AB507" i="3"/>
  <c r="AB503" i="3"/>
  <c r="AB499" i="3"/>
  <c r="AB495" i="3"/>
  <c r="AB491" i="3"/>
  <c r="AB487" i="3"/>
  <c r="AB526" i="3"/>
  <c r="AB522" i="3"/>
  <c r="AB518" i="3"/>
  <c r="AB514" i="3"/>
  <c r="AB510" i="3"/>
  <c r="AB506" i="3"/>
  <c r="AB502" i="3"/>
  <c r="AB498" i="3"/>
  <c r="AB494" i="3"/>
  <c r="AB490" i="3"/>
  <c r="AB486" i="3"/>
  <c r="AB525" i="3"/>
  <c r="AB521" i="3"/>
  <c r="AB517" i="3"/>
  <c r="AB513" i="3"/>
  <c r="AB509" i="3"/>
  <c r="AB505" i="3"/>
  <c r="AB501" i="3"/>
  <c r="AB497" i="3"/>
  <c r="AB493" i="3"/>
  <c r="AB489" i="3"/>
  <c r="AB485" i="3"/>
  <c r="AB479" i="3"/>
  <c r="AB475" i="3"/>
  <c r="AB471" i="3"/>
  <c r="AB467" i="3"/>
  <c r="AB463" i="3"/>
  <c r="AB459" i="3"/>
  <c r="AB455" i="3"/>
  <c r="AB451" i="3"/>
  <c r="AB447" i="3"/>
  <c r="AB443" i="3"/>
  <c r="AB439" i="3"/>
  <c r="AB435" i="3"/>
  <c r="AB431" i="3"/>
  <c r="AB427" i="3"/>
  <c r="AB423" i="3"/>
  <c r="AB419" i="3"/>
  <c r="AB415" i="3"/>
  <c r="AB411" i="3"/>
  <c r="AB407" i="3"/>
  <c r="AB403" i="3"/>
  <c r="AB399" i="3"/>
  <c r="AB478" i="3"/>
  <c r="AB474" i="3"/>
  <c r="AB470" i="3"/>
  <c r="AB466" i="3"/>
  <c r="AB462" i="3"/>
  <c r="AB458" i="3"/>
  <c r="AB454" i="3"/>
  <c r="AB450" i="3"/>
  <c r="AB446" i="3"/>
  <c r="AB442" i="3"/>
  <c r="AB438" i="3"/>
  <c r="AB434" i="3"/>
  <c r="AB430" i="3"/>
  <c r="AB426" i="3"/>
  <c r="AB422" i="3"/>
  <c r="AB418" i="3"/>
  <c r="AB414" i="3"/>
  <c r="AB410" i="3"/>
  <c r="AB406" i="3"/>
  <c r="AB402" i="3"/>
  <c r="AB398" i="3"/>
  <c r="AB481" i="3"/>
  <c r="AB477" i="3"/>
  <c r="AB473" i="3"/>
  <c r="AB469" i="3"/>
  <c r="AB465" i="3"/>
  <c r="AB461" i="3"/>
  <c r="AB457" i="3"/>
  <c r="AB453" i="3"/>
  <c r="AB449" i="3"/>
  <c r="AB445" i="3"/>
  <c r="AB441" i="3"/>
  <c r="AB437" i="3"/>
  <c r="AB433" i="3"/>
  <c r="AB429" i="3"/>
  <c r="AB425" i="3"/>
  <c r="AB421" i="3"/>
  <c r="AB417" i="3"/>
  <c r="AB413" i="3"/>
  <c r="AB409" i="3"/>
  <c r="AB405" i="3"/>
  <c r="AB401" i="3"/>
  <c r="AB397" i="3"/>
  <c r="AB391" i="3"/>
  <c r="AB387" i="3"/>
  <c r="AB383" i="3"/>
  <c r="AB379" i="3"/>
  <c r="AB375" i="3"/>
  <c r="AB371" i="3"/>
  <c r="AB367" i="3"/>
  <c r="AB363" i="3"/>
  <c r="AB359" i="3"/>
  <c r="AB355" i="3"/>
  <c r="AB351" i="3"/>
  <c r="AB347" i="3"/>
  <c r="AB343" i="3"/>
  <c r="AB339" i="3"/>
  <c r="AB335" i="3"/>
  <c r="AB331" i="3"/>
  <c r="AB327" i="3"/>
  <c r="AB323" i="3"/>
  <c r="AB394" i="3"/>
  <c r="AB390" i="3"/>
  <c r="AB386" i="3"/>
  <c r="AB382" i="3"/>
  <c r="AB378" i="3"/>
  <c r="AB374" i="3"/>
  <c r="AB370" i="3"/>
  <c r="AB366" i="3"/>
  <c r="AB362" i="3"/>
  <c r="AB358" i="3"/>
  <c r="AB354" i="3"/>
  <c r="AB350" i="3"/>
  <c r="AB346" i="3"/>
  <c r="AB342" i="3"/>
  <c r="AB338" i="3"/>
  <c r="AB334" i="3"/>
  <c r="AB330" i="3"/>
  <c r="AB326" i="3"/>
  <c r="AB322" i="3"/>
  <c r="AB393" i="3"/>
  <c r="AB389" i="3"/>
  <c r="AB385" i="3"/>
  <c r="AB381" i="3"/>
  <c r="AB377" i="3"/>
  <c r="AB373" i="3"/>
  <c r="AB369" i="3"/>
  <c r="AB365" i="3"/>
  <c r="AB361" i="3"/>
  <c r="AB357" i="3"/>
  <c r="AB353" i="3"/>
  <c r="AB349" i="3"/>
  <c r="AB345" i="3"/>
  <c r="AB341" i="3"/>
  <c r="AB337" i="3"/>
  <c r="AB333" i="3"/>
  <c r="AB329" i="3"/>
  <c r="AB325" i="3"/>
  <c r="AB321" i="3"/>
  <c r="AB308" i="3"/>
  <c r="AB315" i="3"/>
  <c r="AB311" i="3"/>
  <c r="AB307" i="3"/>
  <c r="AB303" i="3"/>
  <c r="AB299" i="3"/>
  <c r="AB295" i="3"/>
  <c r="AB291" i="3"/>
  <c r="AB287" i="3"/>
  <c r="AB283" i="3"/>
  <c r="AB318" i="3"/>
  <c r="AB314" i="3"/>
  <c r="AB310" i="3"/>
  <c r="AB306" i="3"/>
  <c r="AB302" i="3"/>
  <c r="AB298" i="3"/>
  <c r="AB294" i="3"/>
  <c r="AB290" i="3"/>
  <c r="AB286" i="3"/>
  <c r="AB317" i="3"/>
  <c r="AB313" i="3"/>
  <c r="AB309" i="3"/>
  <c r="AB305" i="3"/>
  <c r="AB301" i="3"/>
  <c r="AB297" i="3"/>
  <c r="AB293" i="3"/>
  <c r="AB289" i="3"/>
  <c r="AB285" i="3"/>
  <c r="AB316" i="3"/>
  <c r="AB312" i="3"/>
  <c r="AB304" i="3"/>
  <c r="AB300" i="3"/>
  <c r="AB296" i="3"/>
  <c r="AB292" i="3"/>
  <c r="AB288" i="3"/>
  <c r="AB284" i="3"/>
  <c r="AB216" i="3"/>
  <c r="AB212" i="3"/>
  <c r="AB208" i="3"/>
  <c r="AB204" i="3"/>
  <c r="AB200" i="3"/>
  <c r="AB196" i="3"/>
  <c r="AB192" i="3"/>
  <c r="AB188" i="3"/>
  <c r="AB184" i="3"/>
  <c r="AB180" i="3"/>
  <c r="AB176" i="3"/>
  <c r="AB172" i="3"/>
  <c r="AB168" i="3"/>
  <c r="AB164" i="3"/>
  <c r="AB160" i="3"/>
  <c r="AB156" i="3"/>
  <c r="AB152" i="3"/>
  <c r="AB148" i="3"/>
  <c r="AB144" i="3"/>
  <c r="AB140" i="3"/>
  <c r="AB136" i="3"/>
  <c r="AB132" i="3"/>
  <c r="AB128" i="3"/>
  <c r="AB124" i="3"/>
  <c r="AB120" i="3"/>
  <c r="AB116" i="3"/>
  <c r="AB112" i="3"/>
  <c r="AB108" i="3"/>
  <c r="AB104" i="3"/>
  <c r="AB100" i="3"/>
  <c r="AB96" i="3"/>
  <c r="AB92" i="3"/>
  <c r="AB88" i="3"/>
  <c r="AB84" i="3"/>
  <c r="AB80" i="3"/>
  <c r="AB76" i="3"/>
  <c r="AB72" i="3"/>
  <c r="AB68" i="3"/>
  <c r="AB64" i="3"/>
  <c r="AB60" i="3"/>
  <c r="AB56" i="3"/>
  <c r="AB52" i="3"/>
  <c r="AB48" i="3"/>
  <c r="AB44" i="3"/>
  <c r="AB40" i="3"/>
  <c r="AB36" i="3"/>
  <c r="AB32" i="3"/>
  <c r="AB28" i="3"/>
  <c r="AB24" i="3"/>
  <c r="AB20" i="3"/>
  <c r="AB16" i="3"/>
  <c r="AB12" i="3"/>
  <c r="AB8" i="3"/>
  <c r="AB4" i="3"/>
  <c r="AB279" i="3"/>
  <c r="AB275" i="3"/>
  <c r="AB271" i="3"/>
  <c r="AB267" i="3"/>
  <c r="AB263" i="3"/>
  <c r="AB259" i="3"/>
  <c r="AB255" i="3"/>
  <c r="AB251" i="3"/>
  <c r="AB247" i="3"/>
  <c r="AB243" i="3"/>
  <c r="AB239" i="3"/>
  <c r="AB235" i="3"/>
  <c r="AB231" i="3"/>
  <c r="AB227" i="3"/>
  <c r="AB223" i="3"/>
  <c r="AB219" i="3"/>
  <c r="AB215" i="3"/>
  <c r="AB211" i="3"/>
  <c r="AB207" i="3"/>
  <c r="AB203" i="3"/>
  <c r="AB199" i="3"/>
  <c r="AB195" i="3"/>
  <c r="AB191" i="3"/>
  <c r="AB187" i="3"/>
  <c r="AB183" i="3"/>
  <c r="AB179" i="3"/>
  <c r="AB175" i="3"/>
  <c r="AB171" i="3"/>
  <c r="AB167" i="3"/>
  <c r="AB163" i="3"/>
  <c r="AB159" i="3"/>
  <c r="AB155" i="3"/>
  <c r="AB151" i="3"/>
  <c r="AB147" i="3"/>
  <c r="AB143" i="3"/>
  <c r="AB139" i="3"/>
  <c r="AB135" i="3"/>
  <c r="AB131" i="3"/>
  <c r="AB127" i="3"/>
  <c r="AB123" i="3"/>
  <c r="AB119" i="3"/>
  <c r="AB115" i="3"/>
  <c r="AB111" i="3"/>
  <c r="AB107" i="3"/>
  <c r="AB103" i="3"/>
  <c r="AB99" i="3"/>
  <c r="AB95" i="3"/>
  <c r="AB91" i="3"/>
  <c r="AB87" i="3"/>
  <c r="AB83" i="3"/>
  <c r="AB79" i="3"/>
  <c r="AB75" i="3"/>
  <c r="AB71" i="3"/>
  <c r="AB67" i="3"/>
  <c r="AB63" i="3"/>
  <c r="AB59" i="3"/>
  <c r="AB55" i="3"/>
  <c r="AB51" i="3"/>
  <c r="AB47" i="3"/>
  <c r="AB43" i="3"/>
  <c r="AB39" i="3"/>
  <c r="AB35" i="3"/>
  <c r="AB31" i="3"/>
  <c r="AB27" i="3"/>
  <c r="AB23" i="3"/>
  <c r="AB19" i="3"/>
  <c r="AB15" i="3"/>
  <c r="AB11" i="3"/>
  <c r="AB7" i="3"/>
  <c r="AB282" i="3"/>
  <c r="AB278" i="3"/>
  <c r="AB274" i="3"/>
  <c r="AB270" i="3"/>
  <c r="AB266" i="3"/>
  <c r="AB262" i="3"/>
  <c r="AB258" i="3"/>
  <c r="AB254" i="3"/>
  <c r="AB250" i="3"/>
  <c r="AB246" i="3"/>
  <c r="AB242" i="3"/>
  <c r="AB238" i="3"/>
  <c r="AB234" i="3"/>
  <c r="AB230" i="3"/>
  <c r="AB226" i="3"/>
  <c r="AB222" i="3"/>
  <c r="AB218" i="3"/>
  <c r="AB214" i="3"/>
  <c r="AB210" i="3"/>
  <c r="AB206" i="3"/>
  <c r="AB202" i="3"/>
  <c r="AB198" i="3"/>
  <c r="AB194" i="3"/>
  <c r="AB190" i="3"/>
  <c r="AB186" i="3"/>
  <c r="AB182" i="3"/>
  <c r="AB178" i="3"/>
  <c r="AB174" i="3"/>
  <c r="AB170" i="3"/>
  <c r="AB166" i="3"/>
  <c r="AB162" i="3"/>
  <c r="AB158" i="3"/>
  <c r="AB154" i="3"/>
  <c r="AB150" i="3"/>
  <c r="AB146" i="3"/>
  <c r="AB142" i="3"/>
  <c r="AB138" i="3"/>
  <c r="AB134" i="3"/>
  <c r="AB130" i="3"/>
  <c r="AB126" i="3"/>
  <c r="AB122" i="3"/>
  <c r="AB118" i="3"/>
  <c r="AB114" i="3"/>
  <c r="AB110" i="3"/>
  <c r="AB106" i="3"/>
  <c r="AB102" i="3"/>
  <c r="AB98" i="3"/>
  <c r="AB94" i="3"/>
  <c r="AB90" i="3"/>
  <c r="AB86" i="3"/>
  <c r="AB82" i="3"/>
  <c r="AB78" i="3"/>
  <c r="AB74" i="3"/>
  <c r="AB70" i="3"/>
  <c r="AB66" i="3"/>
  <c r="AB62" i="3"/>
  <c r="AB58" i="3"/>
  <c r="AB54" i="3"/>
  <c r="AB50" i="3"/>
  <c r="AB46" i="3"/>
  <c r="AB42" i="3"/>
  <c r="AB38" i="3"/>
  <c r="AB34" i="3"/>
  <c r="AB30" i="3"/>
  <c r="AB26" i="3"/>
  <c r="AB22" i="3"/>
  <c r="AB18" i="3"/>
  <c r="AB14" i="3"/>
  <c r="AB10" i="3"/>
  <c r="AB281" i="3"/>
  <c r="AB277" i="3"/>
  <c r="AB273" i="3"/>
  <c r="AB269" i="3"/>
  <c r="AB265" i="3"/>
  <c r="AB261" i="3"/>
  <c r="AB257" i="3"/>
  <c r="AB253" i="3"/>
  <c r="AB249" i="3"/>
  <c r="AB245" i="3"/>
  <c r="AB241" i="3"/>
  <c r="AB237" i="3"/>
  <c r="AB233" i="3"/>
  <c r="AB229" i="3"/>
  <c r="AB225" i="3"/>
  <c r="AB221" i="3"/>
  <c r="AB217" i="3"/>
  <c r="AB213" i="3"/>
  <c r="AB209" i="3"/>
  <c r="AB205" i="3"/>
  <c r="AB201" i="3"/>
  <c r="AB197" i="3"/>
  <c r="AB193" i="3"/>
  <c r="AB189" i="3"/>
  <c r="AB185" i="3"/>
  <c r="AB181" i="3"/>
  <c r="AB177" i="3"/>
  <c r="AB173" i="3"/>
  <c r="AB169" i="3"/>
  <c r="AB165" i="3"/>
  <c r="AB161" i="3"/>
  <c r="AB157" i="3"/>
  <c r="AB153" i="3"/>
  <c r="AB149" i="3"/>
  <c r="AB145" i="3"/>
  <c r="AB141" i="3"/>
  <c r="AB137" i="3"/>
  <c r="AB133" i="3"/>
  <c r="AB129" i="3"/>
  <c r="AB125" i="3"/>
  <c r="AB121" i="3"/>
  <c r="AB117" i="3"/>
  <c r="AB113" i="3"/>
  <c r="AB109" i="3"/>
  <c r="AB105" i="3"/>
  <c r="AB101" i="3"/>
  <c r="AB97" i="3"/>
  <c r="AB93" i="3"/>
  <c r="AB89" i="3"/>
  <c r="AB85" i="3"/>
  <c r="AB81" i="3"/>
  <c r="AB77" i="3"/>
  <c r="AB73" i="3"/>
  <c r="AB69" i="3"/>
  <c r="AB65" i="3"/>
  <c r="AB61" i="3"/>
  <c r="AB57" i="3"/>
  <c r="AB53" i="3"/>
  <c r="AB49" i="3"/>
  <c r="AB45" i="3"/>
  <c r="AB41" i="3"/>
  <c r="AB37" i="3"/>
  <c r="AB33" i="3"/>
  <c r="AB29" i="3"/>
  <c r="AB25" i="3"/>
  <c r="AB21" i="3"/>
  <c r="AB17" i="3"/>
  <c r="AB13" i="3"/>
  <c r="AB9" i="3"/>
  <c r="AB280" i="3"/>
  <c r="AB276" i="3"/>
  <c r="AB272" i="3"/>
  <c r="AB268" i="3"/>
  <c r="AB264" i="3"/>
  <c r="AB260" i="3"/>
  <c r="AB256" i="3"/>
  <c r="AB252" i="3"/>
  <c r="AB248" i="3"/>
  <c r="AB244" i="3"/>
  <c r="AB240" i="3"/>
  <c r="AB236" i="3"/>
  <c r="AB232" i="3"/>
  <c r="AB228" i="3"/>
  <c r="AB224" i="3"/>
  <c r="AB220" i="3"/>
  <c r="AB6" i="3"/>
  <c r="AB5" i="3"/>
  <c r="AF1" i="3"/>
  <c r="AE1" i="3"/>
  <c r="Z525" i="3"/>
  <c r="T568" i="3"/>
  <c r="X565" i="3"/>
  <c r="X559" i="3"/>
  <c r="X557" i="3"/>
  <c r="T522" i="3"/>
  <c r="X567" i="3"/>
  <c r="T562" i="3"/>
  <c r="T560" i="3"/>
  <c r="T498" i="3"/>
  <c r="T564" i="3"/>
  <c r="X561" i="3"/>
  <c r="T558" i="3"/>
  <c r="T506" i="3"/>
  <c r="V532" i="3"/>
  <c r="X498" i="3"/>
  <c r="Z562" i="3"/>
  <c r="X568" i="3"/>
  <c r="T567" i="3"/>
  <c r="X566" i="3"/>
  <c r="T565" i="3"/>
  <c r="X564" i="3"/>
  <c r="T563" i="3"/>
  <c r="X562" i="3"/>
  <c r="T561" i="3"/>
  <c r="X560" i="3"/>
  <c r="T559" i="3"/>
  <c r="X558" i="3"/>
  <c r="T557" i="3"/>
  <c r="X556" i="3"/>
  <c r="X524" i="3"/>
  <c r="T566" i="3"/>
  <c r="X563" i="3"/>
  <c r="T556" i="3"/>
  <c r="T502" i="3"/>
  <c r="X523" i="3"/>
  <c r="Z553" i="3"/>
  <c r="V552" i="3"/>
  <c r="Z549" i="3"/>
  <c r="V548" i="3"/>
  <c r="Z545" i="3"/>
  <c r="V544" i="3"/>
  <c r="Z541" i="3"/>
  <c r="Z535" i="3"/>
  <c r="V528" i="3"/>
  <c r="Z566" i="3"/>
  <c r="Z564" i="3"/>
  <c r="V563" i="3"/>
  <c r="Z561" i="3"/>
  <c r="V560" i="3"/>
  <c r="Z555" i="3"/>
  <c r="T545" i="3"/>
  <c r="X542" i="3"/>
  <c r="Z540" i="3"/>
  <c r="Z536" i="3"/>
  <c r="Z531" i="3"/>
  <c r="Z527" i="3"/>
  <c r="X511" i="3"/>
  <c r="Z502" i="3"/>
  <c r="Z568" i="3"/>
  <c r="V567" i="3"/>
  <c r="Z563" i="3"/>
  <c r="V562" i="3"/>
  <c r="V561" i="3"/>
  <c r="Z558" i="3"/>
  <c r="V557" i="3"/>
  <c r="X550" i="3"/>
  <c r="T549" i="3"/>
  <c r="Z548" i="3"/>
  <c r="V543" i="3"/>
  <c r="T541" i="3"/>
  <c r="V538" i="3"/>
  <c r="T536" i="3"/>
  <c r="X525" i="3"/>
  <c r="T520" i="3"/>
  <c r="X509" i="3"/>
  <c r="V505" i="3"/>
  <c r="T499" i="3"/>
  <c r="V554" i="3"/>
  <c r="X553" i="3"/>
  <c r="T552" i="3"/>
  <c r="Z551" i="3"/>
  <c r="V550" i="3"/>
  <c r="X549" i="3"/>
  <c r="T548" i="3"/>
  <c r="Z547" i="3"/>
  <c r="V546" i="3"/>
  <c r="X545" i="3"/>
  <c r="T544" i="3"/>
  <c r="Z543" i="3"/>
  <c r="V542" i="3"/>
  <c r="X541" i="3"/>
  <c r="V539" i="3"/>
  <c r="Z537" i="3"/>
  <c r="V534" i="3"/>
  <c r="Z533" i="3"/>
  <c r="Z532" i="3"/>
  <c r="T532" i="3"/>
  <c r="X531" i="3"/>
  <c r="V530" i="3"/>
  <c r="V529" i="3"/>
  <c r="Z528" i="3"/>
  <c r="T528" i="3"/>
  <c r="X526" i="3"/>
  <c r="T518" i="3"/>
  <c r="X517" i="3"/>
  <c r="Z510" i="3"/>
  <c r="V509" i="3"/>
  <c r="X507" i="3"/>
  <c r="T505" i="3"/>
  <c r="X504" i="3"/>
  <c r="T503" i="3"/>
  <c r="X502" i="3"/>
  <c r="V501" i="3"/>
  <c r="T500" i="3"/>
  <c r="X499" i="3"/>
  <c r="V497" i="3"/>
  <c r="V568" i="3"/>
  <c r="Z565" i="3"/>
  <c r="V564" i="3"/>
  <c r="Z560" i="3"/>
  <c r="Z559" i="3"/>
  <c r="V558" i="3"/>
  <c r="Z557" i="3"/>
  <c r="Z556" i="3"/>
  <c r="V556" i="3"/>
  <c r="V555" i="3"/>
  <c r="X554" i="3"/>
  <c r="T553" i="3"/>
  <c r="Z552" i="3"/>
  <c r="V547" i="3"/>
  <c r="Z544" i="3"/>
  <c r="T540" i="3"/>
  <c r="V537" i="3"/>
  <c r="Z522" i="3"/>
  <c r="X519" i="3"/>
  <c r="T507" i="3"/>
  <c r="X501" i="3"/>
  <c r="Z499" i="3"/>
  <c r="X555" i="3"/>
  <c r="T555" i="3"/>
  <c r="Z554" i="3"/>
  <c r="V553" i="3"/>
  <c r="X552" i="3"/>
  <c r="T551" i="3"/>
  <c r="Z550" i="3"/>
  <c r="V549" i="3"/>
  <c r="X548" i="3"/>
  <c r="T547" i="3"/>
  <c r="Z546" i="3"/>
  <c r="V545" i="3"/>
  <c r="X544" i="3"/>
  <c r="T543" i="3"/>
  <c r="Z542" i="3"/>
  <c r="V541" i="3"/>
  <c r="V540" i="3"/>
  <c r="V536" i="3"/>
  <c r="V535" i="3"/>
  <c r="T534" i="3"/>
  <c r="V531" i="3"/>
  <c r="Z529" i="3"/>
  <c r="V526" i="3"/>
  <c r="T525" i="3"/>
  <c r="T521" i="3"/>
  <c r="X520" i="3"/>
  <c r="Z518" i="3"/>
  <c r="V517" i="3"/>
  <c r="T514" i="3"/>
  <c r="X512" i="3"/>
  <c r="T511" i="3"/>
  <c r="X510" i="3"/>
  <c r="Z567" i="3"/>
  <c r="V566" i="3"/>
  <c r="V565" i="3"/>
  <c r="V559" i="3"/>
  <c r="V551" i="3"/>
  <c r="X546" i="3"/>
  <c r="X539" i="3"/>
  <c r="X529" i="3"/>
  <c r="Z526" i="3"/>
  <c r="X506" i="3"/>
  <c r="V500" i="3"/>
  <c r="X497" i="3"/>
  <c r="Z436" i="3"/>
  <c r="T554" i="3"/>
  <c r="X551" i="3"/>
  <c r="T550" i="3"/>
  <c r="X547" i="3"/>
  <c r="T546" i="3"/>
  <c r="X543" i="3"/>
  <c r="T542" i="3"/>
  <c r="Z539" i="3"/>
  <c r="X537" i="3"/>
  <c r="Z534" i="3"/>
  <c r="X533" i="3"/>
  <c r="V527" i="3"/>
  <c r="T526" i="3"/>
  <c r="T519" i="3"/>
  <c r="T517" i="3"/>
  <c r="Z514" i="3"/>
  <c r="X503" i="3"/>
  <c r="Z501" i="3"/>
  <c r="X500" i="3"/>
  <c r="V499" i="3"/>
  <c r="Z498" i="3"/>
  <c r="Z497" i="3"/>
  <c r="Z538" i="3"/>
  <c r="T538" i="3"/>
  <c r="X535" i="3"/>
  <c r="V533" i="3"/>
  <c r="Z530" i="3"/>
  <c r="T530" i="3"/>
  <c r="X527" i="3"/>
  <c r="V525" i="3"/>
  <c r="T523" i="3"/>
  <c r="X522" i="3"/>
  <c r="V521" i="3"/>
  <c r="X516" i="3"/>
  <c r="T515" i="3"/>
  <c r="V513" i="3"/>
  <c r="T512" i="3"/>
  <c r="X508" i="3"/>
  <c r="Z506" i="3"/>
  <c r="T504" i="3"/>
  <c r="T501" i="3"/>
  <c r="Z500" i="3"/>
  <c r="V498" i="3"/>
  <c r="T497" i="3"/>
  <c r="X514" i="3"/>
  <c r="T509" i="3"/>
  <c r="X540" i="3"/>
  <c r="T539" i="3"/>
  <c r="X536" i="3"/>
  <c r="T535" i="3"/>
  <c r="X532" i="3"/>
  <c r="T531" i="3"/>
  <c r="X528" i="3"/>
  <c r="T527" i="3"/>
  <c r="X521" i="3"/>
  <c r="X518" i="3"/>
  <c r="T516" i="3"/>
  <c r="X515" i="3"/>
  <c r="T513" i="3"/>
  <c r="T510" i="3"/>
  <c r="X505" i="3"/>
  <c r="X538" i="3"/>
  <c r="T537" i="3"/>
  <c r="X534" i="3"/>
  <c r="T533" i="3"/>
  <c r="X530" i="3"/>
  <c r="T529" i="3"/>
  <c r="T524" i="3"/>
  <c r="X513" i="3"/>
  <c r="T508" i="3"/>
  <c r="V524" i="3"/>
  <c r="Z521" i="3"/>
  <c r="V520" i="3"/>
  <c r="Z517" i="3"/>
  <c r="V516" i="3"/>
  <c r="Z513" i="3"/>
  <c r="V512" i="3"/>
  <c r="Z509" i="3"/>
  <c r="V508" i="3"/>
  <c r="Z505" i="3"/>
  <c r="V504" i="3"/>
  <c r="Z524" i="3"/>
  <c r="V523" i="3"/>
  <c r="Z520" i="3"/>
  <c r="V519" i="3"/>
  <c r="Z516" i="3"/>
  <c r="V515" i="3"/>
  <c r="Z512" i="3"/>
  <c r="V511" i="3"/>
  <c r="Z508" i="3"/>
  <c r="V507" i="3"/>
  <c r="Z504" i="3"/>
  <c r="V503" i="3"/>
  <c r="Z523" i="3"/>
  <c r="V522" i="3"/>
  <c r="Z519" i="3"/>
  <c r="V518" i="3"/>
  <c r="Z515" i="3"/>
  <c r="V514" i="3"/>
  <c r="Z511" i="3"/>
  <c r="V510" i="3"/>
  <c r="Z507" i="3"/>
  <c r="V506" i="3"/>
  <c r="Z503" i="3"/>
  <c r="V502" i="3"/>
  <c r="V425" i="3"/>
  <c r="T406" i="3"/>
  <c r="V446" i="3"/>
  <c r="V450" i="3"/>
  <c r="T429" i="3"/>
  <c r="X416" i="3"/>
  <c r="X422" i="3"/>
  <c r="Z396" i="3"/>
  <c r="Z413" i="3"/>
  <c r="V433" i="3"/>
  <c r="Z447" i="3"/>
  <c r="V408" i="3"/>
  <c r="X408" i="3"/>
  <c r="Z407" i="3"/>
  <c r="V441" i="3"/>
  <c r="T461" i="3"/>
  <c r="X430" i="3"/>
  <c r="Z422" i="3"/>
  <c r="Z477" i="3"/>
  <c r="V402" i="3"/>
  <c r="X402" i="3"/>
  <c r="V398" i="3"/>
  <c r="V401" i="3"/>
  <c r="X403" i="3"/>
  <c r="T405" i="3"/>
  <c r="T433" i="3"/>
  <c r="T424" i="3"/>
  <c r="X434" i="3"/>
  <c r="V465" i="3"/>
  <c r="T450" i="3"/>
  <c r="X456" i="3"/>
  <c r="T396" i="3"/>
  <c r="T411" i="3"/>
  <c r="Z406" i="3"/>
  <c r="V428" i="3"/>
  <c r="V430" i="3"/>
  <c r="V475" i="3"/>
  <c r="V397" i="3"/>
  <c r="X399" i="3"/>
  <c r="V404" i="3"/>
  <c r="X404" i="3"/>
  <c r="T410" i="3"/>
  <c r="T413" i="3"/>
  <c r="Z401" i="3"/>
  <c r="V416" i="3"/>
  <c r="V418" i="3"/>
  <c r="Z417" i="3"/>
  <c r="T430" i="3"/>
  <c r="X431" i="3"/>
  <c r="V477" i="3"/>
  <c r="X445" i="3"/>
  <c r="Z474" i="3"/>
  <c r="V469" i="3"/>
  <c r="V467" i="3"/>
  <c r="V437" i="3"/>
  <c r="V460" i="3"/>
  <c r="V443" i="3"/>
  <c r="V461" i="3"/>
  <c r="V459" i="3"/>
  <c r="V476" i="3"/>
  <c r="V452" i="3"/>
  <c r="V448" i="3"/>
  <c r="V453" i="3"/>
  <c r="V462" i="3"/>
  <c r="V457" i="3"/>
  <c r="V444" i="3"/>
  <c r="V449" i="3"/>
  <c r="V445" i="3"/>
  <c r="V463" i="3"/>
  <c r="V442" i="3"/>
  <c r="V422" i="3"/>
  <c r="V431" i="3"/>
  <c r="V427" i="3"/>
  <c r="V426" i="3"/>
  <c r="V417" i="3"/>
  <c r="V415" i="3"/>
  <c r="V409" i="3"/>
  <c r="V411" i="3"/>
  <c r="V413" i="3"/>
  <c r="V396" i="3"/>
  <c r="V478" i="3"/>
  <c r="V451" i="3"/>
  <c r="V473" i="3"/>
  <c r="V466" i="3"/>
  <c r="V464" i="3"/>
  <c r="V454" i="3"/>
  <c r="V468" i="3"/>
  <c r="V447" i="3"/>
  <c r="V472" i="3"/>
  <c r="V471" i="3"/>
  <c r="V438" i="3"/>
  <c r="V474" i="3"/>
  <c r="V419" i="3"/>
  <c r="V436" i="3"/>
  <c r="V420" i="3"/>
  <c r="V435" i="3"/>
  <c r="V407" i="3"/>
  <c r="V414" i="3"/>
  <c r="V400" i="3"/>
  <c r="V456" i="3"/>
  <c r="V455" i="3"/>
  <c r="V458" i="3"/>
  <c r="V432" i="3"/>
  <c r="V424" i="3"/>
  <c r="V470" i="3"/>
  <c r="V423" i="3"/>
  <c r="V434" i="3"/>
  <c r="V412" i="3"/>
  <c r="V406" i="3"/>
  <c r="V405" i="3"/>
  <c r="V399" i="3"/>
  <c r="T466" i="3"/>
  <c r="T453" i="3"/>
  <c r="T463" i="3"/>
  <c r="T446" i="3"/>
  <c r="T452" i="3"/>
  <c r="T449" i="3"/>
  <c r="T451" i="3"/>
  <c r="T441" i="3"/>
  <c r="T460" i="3"/>
  <c r="T455" i="3"/>
  <c r="T473" i="3"/>
  <c r="T437" i="3"/>
  <c r="T439" i="3"/>
  <c r="T444" i="3"/>
  <c r="T480" i="3"/>
  <c r="T496" i="3"/>
  <c r="T462" i="3"/>
  <c r="T442" i="3"/>
  <c r="T468" i="3"/>
  <c r="T459" i="3"/>
  <c r="T438" i="3"/>
  <c r="T423" i="3"/>
  <c r="T428" i="3"/>
  <c r="T427" i="3"/>
  <c r="T431" i="3"/>
  <c r="T419" i="3"/>
  <c r="T404" i="3"/>
  <c r="T400" i="3"/>
  <c r="T412" i="3"/>
  <c r="T414" i="3"/>
  <c r="T398" i="3"/>
  <c r="T492" i="3"/>
  <c r="T488" i="3"/>
  <c r="T484" i="3"/>
  <c r="T454" i="3"/>
  <c r="T447" i="3"/>
  <c r="T465" i="3"/>
  <c r="T467" i="3"/>
  <c r="T443" i="3"/>
  <c r="T418" i="3"/>
  <c r="T417" i="3"/>
  <c r="T420" i="3"/>
  <c r="T421" i="3"/>
  <c r="T425" i="3"/>
  <c r="T464" i="3"/>
  <c r="T456" i="3"/>
  <c r="T422" i="3"/>
  <c r="T426" i="3"/>
  <c r="T435" i="3"/>
  <c r="T415" i="3"/>
  <c r="T409" i="3"/>
  <c r="T403" i="3"/>
  <c r="T397" i="3"/>
  <c r="T445" i="3"/>
  <c r="T432" i="3"/>
  <c r="T407" i="3"/>
  <c r="T402" i="3"/>
  <c r="T440" i="3"/>
  <c r="T448" i="3"/>
  <c r="T436" i="3"/>
  <c r="T434" i="3"/>
  <c r="T401" i="3"/>
  <c r="T399" i="3"/>
  <c r="T469" i="3"/>
  <c r="Z399" i="3"/>
  <c r="V403" i="3"/>
  <c r="V410" i="3"/>
  <c r="X415" i="3"/>
  <c r="X410" i="3"/>
  <c r="T408" i="3"/>
  <c r="Z400" i="3"/>
  <c r="Z415" i="3"/>
  <c r="V421" i="3"/>
  <c r="V429" i="3"/>
  <c r="Z434" i="3"/>
  <c r="T416" i="3"/>
  <c r="X425" i="3"/>
  <c r="V440" i="3"/>
  <c r="V439" i="3"/>
  <c r="X458" i="3"/>
  <c r="Z476" i="3"/>
  <c r="X464" i="3"/>
  <c r="X453" i="3"/>
  <c r="X397" i="3"/>
  <c r="Z398" i="3"/>
  <c r="X401" i="3"/>
  <c r="X412" i="3"/>
  <c r="Z402" i="3"/>
  <c r="Z409" i="3"/>
  <c r="Z421" i="3"/>
  <c r="X429" i="3"/>
  <c r="Z469" i="3"/>
  <c r="X475" i="3"/>
  <c r="Z478" i="3"/>
  <c r="X414" i="3"/>
  <c r="Z403" i="3"/>
  <c r="Z426" i="3"/>
  <c r="Z419" i="3"/>
  <c r="X435" i="3"/>
  <c r="Z444" i="3"/>
  <c r="Z461" i="3"/>
  <c r="X448" i="3"/>
  <c r="X396" i="3"/>
  <c r="X400" i="3"/>
  <c r="X411" i="3"/>
  <c r="X407" i="3"/>
  <c r="Z405" i="3"/>
  <c r="Z411" i="3"/>
  <c r="Z404" i="3"/>
  <c r="Z431" i="3"/>
  <c r="Z420" i="3"/>
  <c r="Z432" i="3"/>
  <c r="X436" i="3"/>
  <c r="X427" i="3"/>
  <c r="Z463" i="3"/>
  <c r="Z466" i="3"/>
  <c r="X457" i="3"/>
  <c r="Z449" i="3"/>
  <c r="Z472" i="3"/>
  <c r="Z446" i="3"/>
  <c r="Z462" i="3"/>
  <c r="Z450" i="3"/>
  <c r="Z453" i="3"/>
  <c r="Z438" i="3"/>
  <c r="Z454" i="3"/>
  <c r="Z468" i="3"/>
  <c r="Z437" i="3"/>
  <c r="Z475" i="3"/>
  <c r="Z456" i="3"/>
  <c r="Z441" i="3"/>
  <c r="Z460" i="3"/>
  <c r="Z445" i="3"/>
  <c r="Z464" i="3"/>
  <c r="Z439" i="3"/>
  <c r="Z473" i="3"/>
  <c r="Z452" i="3"/>
  <c r="Z443" i="3"/>
  <c r="Z440" i="3"/>
  <c r="Z455" i="3"/>
  <c r="Z442" i="3"/>
  <c r="Z448" i="3"/>
  <c r="Z428" i="3"/>
  <c r="Z427" i="3"/>
  <c r="Z435" i="3"/>
  <c r="Z433" i="3"/>
  <c r="Z424" i="3"/>
  <c r="Z429" i="3"/>
  <c r="Z412" i="3"/>
  <c r="Z414" i="3"/>
  <c r="Z408" i="3"/>
  <c r="Z410" i="3"/>
  <c r="Z397" i="3"/>
  <c r="Z451" i="3"/>
  <c r="Z471" i="3"/>
  <c r="Z459" i="3"/>
  <c r="Z457" i="3"/>
  <c r="Z416" i="3"/>
  <c r="Z425" i="3"/>
  <c r="Z418" i="3"/>
  <c r="Z430" i="3"/>
  <c r="Z423" i="3"/>
  <c r="X451" i="3"/>
  <c r="X446" i="3"/>
  <c r="X452" i="3"/>
  <c r="X450" i="3"/>
  <c r="X462" i="3"/>
  <c r="X442" i="3"/>
  <c r="X439" i="3"/>
  <c r="X437" i="3"/>
  <c r="X418" i="3"/>
  <c r="X479" i="3"/>
  <c r="X483" i="3"/>
  <c r="X487" i="3"/>
  <c r="X491" i="3"/>
  <c r="X495" i="3"/>
  <c r="X455" i="3"/>
  <c r="X466" i="3"/>
  <c r="X447" i="3"/>
  <c r="X440" i="3"/>
  <c r="X449" i="3"/>
  <c r="X472" i="3"/>
  <c r="X438" i="3"/>
  <c r="X480" i="3"/>
  <c r="X484" i="3"/>
  <c r="X488" i="3"/>
  <c r="X492" i="3"/>
  <c r="X496" i="3"/>
  <c r="X485" i="3"/>
  <c r="X467" i="3"/>
  <c r="X460" i="3"/>
  <c r="X470" i="3"/>
  <c r="X444" i="3"/>
  <c r="X428" i="3"/>
  <c r="X432" i="3"/>
  <c r="X426" i="3"/>
  <c r="X419" i="3"/>
  <c r="X423" i="3"/>
  <c r="X409" i="3"/>
  <c r="X413" i="3"/>
  <c r="X406" i="3"/>
  <c r="X405" i="3"/>
  <c r="X398" i="3"/>
  <c r="X481" i="3"/>
  <c r="X493" i="3"/>
  <c r="X489" i="3"/>
  <c r="X463" i="3"/>
  <c r="X476" i="3"/>
  <c r="X478" i="3"/>
  <c r="X441" i="3"/>
  <c r="X443" i="3"/>
  <c r="X417" i="3"/>
  <c r="X421" i="3"/>
  <c r="X420" i="3"/>
  <c r="X433" i="3"/>
  <c r="X424" i="3"/>
  <c r="T482" i="3"/>
  <c r="Z496" i="3"/>
  <c r="T493" i="3"/>
  <c r="V491" i="3"/>
  <c r="X482" i="3"/>
  <c r="Z480" i="3"/>
  <c r="T478" i="3"/>
  <c r="X477" i="3"/>
  <c r="T476" i="3"/>
  <c r="T474" i="3"/>
  <c r="X473" i="3"/>
  <c r="T472" i="3"/>
  <c r="X471" i="3"/>
  <c r="T470" i="3"/>
  <c r="X469" i="3"/>
  <c r="V495" i="3"/>
  <c r="X486" i="3"/>
  <c r="Z484" i="3"/>
  <c r="T481" i="3"/>
  <c r="V479" i="3"/>
  <c r="X490" i="3"/>
  <c r="Z488" i="3"/>
  <c r="T485" i="3"/>
  <c r="V483" i="3"/>
  <c r="X494" i="3"/>
  <c r="Z492" i="3"/>
  <c r="T489" i="3"/>
  <c r="V487" i="3"/>
  <c r="X465" i="3"/>
  <c r="X461" i="3"/>
  <c r="X459" i="3"/>
  <c r="T458" i="3"/>
  <c r="T475" i="3"/>
  <c r="T477" i="3"/>
  <c r="X454" i="3"/>
  <c r="X474" i="3"/>
  <c r="Z495" i="3"/>
  <c r="T495" i="3"/>
  <c r="V494" i="3"/>
  <c r="Z491" i="3"/>
  <c r="T491" i="3"/>
  <c r="V490" i="3"/>
  <c r="Z487" i="3"/>
  <c r="T487" i="3"/>
  <c r="V486" i="3"/>
  <c r="Z483" i="3"/>
  <c r="T483" i="3"/>
  <c r="V482" i="3"/>
  <c r="Z479" i="3"/>
  <c r="T479" i="3"/>
  <c r="Z470" i="3"/>
  <c r="Z467" i="3"/>
  <c r="Z458" i="3"/>
  <c r="Z385" i="3"/>
  <c r="Z494" i="3"/>
  <c r="T494" i="3"/>
  <c r="V493" i="3"/>
  <c r="Z490" i="3"/>
  <c r="T490" i="3"/>
  <c r="V489" i="3"/>
  <c r="Z486" i="3"/>
  <c r="T486" i="3"/>
  <c r="V485" i="3"/>
  <c r="Z482" i="3"/>
  <c r="V481" i="3"/>
  <c r="V496" i="3"/>
  <c r="Z493" i="3"/>
  <c r="V492" i="3"/>
  <c r="Z489" i="3"/>
  <c r="V488" i="3"/>
  <c r="Z485" i="3"/>
  <c r="V484" i="3"/>
  <c r="Z481" i="3"/>
  <c r="V480" i="3"/>
  <c r="T457" i="3"/>
  <c r="T471" i="3"/>
  <c r="Z465" i="3"/>
  <c r="X468" i="3"/>
  <c r="T394" i="3"/>
  <c r="T377" i="3"/>
  <c r="Z367" i="3"/>
  <c r="X391" i="3"/>
  <c r="X387" i="3"/>
  <c r="T364" i="3"/>
  <c r="X370" i="3"/>
  <c r="T389" i="3"/>
  <c r="V391" i="3"/>
  <c r="X380" i="3"/>
  <c r="T392" i="3"/>
  <c r="T382" i="3"/>
  <c r="T366" i="3"/>
  <c r="X361" i="3"/>
  <c r="X394" i="3"/>
  <c r="T365" i="3"/>
  <c r="X395" i="3"/>
  <c r="T390" i="3"/>
  <c r="T388" i="3"/>
  <c r="T386" i="3"/>
  <c r="T384" i="3"/>
  <c r="T380" i="3"/>
  <c r="T378" i="3"/>
  <c r="T376" i="3"/>
  <c r="T374" i="3"/>
  <c r="T372" i="3"/>
  <c r="T370" i="3"/>
  <c r="X365" i="3"/>
  <c r="T360" i="3"/>
  <c r="V363" i="3"/>
  <c r="Z363" i="3"/>
  <c r="T395" i="3"/>
  <c r="V379" i="3"/>
  <c r="X374" i="3"/>
  <c r="T379" i="3"/>
  <c r="X384" i="3"/>
  <c r="X393" i="3"/>
  <c r="T368" i="3"/>
  <c r="T362" i="3"/>
  <c r="T361" i="3"/>
  <c r="X392" i="3"/>
  <c r="V360" i="3"/>
  <c r="Z360" i="3"/>
  <c r="Z380" i="3"/>
  <c r="V376" i="3"/>
  <c r="V377" i="3"/>
  <c r="X389" i="3"/>
  <c r="X385" i="3"/>
  <c r="X383" i="3"/>
  <c r="X381" i="3"/>
  <c r="X379" i="3"/>
  <c r="X377" i="3"/>
  <c r="X375" i="3"/>
  <c r="X373" i="3"/>
  <c r="X371" i="3"/>
  <c r="X369" i="3"/>
  <c r="X367" i="3"/>
  <c r="X363" i="3"/>
  <c r="V372" i="3"/>
  <c r="V375" i="3"/>
  <c r="V368" i="3"/>
  <c r="V365" i="3"/>
  <c r="T369" i="3"/>
  <c r="Z364" i="3"/>
  <c r="X364" i="3"/>
  <c r="V381" i="3"/>
  <c r="T383" i="3"/>
  <c r="V395" i="3"/>
  <c r="V393" i="3"/>
  <c r="Z392" i="3"/>
  <c r="Z390" i="3"/>
  <c r="V389" i="3"/>
  <c r="Z388" i="3"/>
  <c r="V387" i="3"/>
  <c r="Z386" i="3"/>
  <c r="V385" i="3"/>
  <c r="Z384" i="3"/>
  <c r="V383" i="3"/>
  <c r="Z382" i="3"/>
  <c r="V392" i="3"/>
  <c r="Z378" i="3"/>
  <c r="Z379" i="3"/>
  <c r="Z372" i="3"/>
  <c r="Z395" i="3"/>
  <c r="Z381" i="3"/>
  <c r="V382" i="3"/>
  <c r="Z383" i="3"/>
  <c r="Z377" i="3"/>
  <c r="V364" i="3"/>
  <c r="V369" i="3"/>
  <c r="T373" i="3"/>
  <c r="Z368" i="3"/>
  <c r="Z361" i="3"/>
  <c r="X360" i="3"/>
  <c r="T385" i="3"/>
  <c r="X388" i="3"/>
  <c r="Z394" i="3"/>
  <c r="Z376" i="3"/>
  <c r="V361" i="3"/>
  <c r="V373" i="3"/>
  <c r="V370" i="3"/>
  <c r="V366" i="3"/>
  <c r="T363" i="3"/>
  <c r="Z373" i="3"/>
  <c r="Z369" i="3"/>
  <c r="Z365" i="3"/>
  <c r="Z370" i="3"/>
  <c r="X372" i="3"/>
  <c r="X368" i="3"/>
  <c r="V378" i="3"/>
  <c r="V380" i="3"/>
  <c r="T393" i="3"/>
  <c r="T391" i="3"/>
  <c r="T387" i="3"/>
  <c r="T375" i="3"/>
  <c r="X382" i="3"/>
  <c r="X378" i="3"/>
  <c r="X376" i="3"/>
  <c r="Z389" i="3"/>
  <c r="Z387" i="3"/>
  <c r="V362" i="3"/>
  <c r="V374" i="3"/>
  <c r="V371" i="3"/>
  <c r="V367" i="3"/>
  <c r="T367" i="3"/>
  <c r="T371" i="3"/>
  <c r="Z366" i="3"/>
  <c r="Z362" i="3"/>
  <c r="Z374" i="3"/>
  <c r="Z371" i="3"/>
  <c r="X362" i="3"/>
  <c r="X366" i="3"/>
  <c r="V394" i="3"/>
  <c r="T381" i="3"/>
  <c r="X390" i="3"/>
  <c r="X386" i="3"/>
  <c r="V388" i="3"/>
  <c r="V386" i="3"/>
  <c r="V384" i="3"/>
  <c r="Z391" i="3"/>
  <c r="Z393" i="3"/>
  <c r="Z375" i="3"/>
  <c r="V390" i="3"/>
  <c r="O4" i="7"/>
  <c r="K4" i="7"/>
  <c r="K30" i="7"/>
  <c r="K12" i="7"/>
  <c r="K21" i="7"/>
  <c r="M4" i="7"/>
  <c r="G30" i="7"/>
  <c r="I12" i="7"/>
  <c r="I21" i="7"/>
  <c r="I30" i="7"/>
  <c r="O30" i="7"/>
  <c r="G12" i="7"/>
  <c r="G21" i="7"/>
  <c r="M21" i="7"/>
  <c r="M30" i="7"/>
  <c r="G4" i="7"/>
  <c r="I4" i="7"/>
  <c r="M12" i="7"/>
  <c r="X139" i="3"/>
  <c r="Z6" i="3"/>
  <c r="X178" i="3"/>
  <c r="Z4" i="3"/>
  <c r="V183" i="3"/>
  <c r="T212" i="3"/>
  <c r="Z205" i="3"/>
  <c r="T173" i="3"/>
  <c r="X261" i="3"/>
  <c r="Z5" i="3"/>
  <c r="Z238" i="3"/>
  <c r="T4" i="3"/>
  <c r="T217" i="3"/>
  <c r="T213" i="3"/>
  <c r="T209" i="3"/>
  <c r="T205" i="3"/>
  <c r="T201" i="3"/>
  <c r="T197" i="3"/>
  <c r="T193" i="3"/>
  <c r="T189" i="3"/>
  <c r="T185" i="3"/>
  <c r="T169" i="3"/>
  <c r="T141" i="3"/>
  <c r="T142" i="3"/>
  <c r="V215" i="3"/>
  <c r="V211" i="3"/>
  <c r="V207" i="3"/>
  <c r="V203" i="3"/>
  <c r="V199" i="3"/>
  <c r="V195" i="3"/>
  <c r="V191" i="3"/>
  <c r="V187" i="3"/>
  <c r="V175" i="3"/>
  <c r="V167" i="3"/>
  <c r="V131" i="3"/>
  <c r="V216" i="3"/>
  <c r="X161" i="3"/>
  <c r="Z215" i="3"/>
  <c r="Z211" i="3"/>
  <c r="Z207" i="3"/>
  <c r="Z203" i="3"/>
  <c r="Z199" i="3"/>
  <c r="Z195" i="3"/>
  <c r="Z191" i="3"/>
  <c r="Z187" i="3"/>
  <c r="Z175" i="3"/>
  <c r="Z167" i="3"/>
  <c r="Z155" i="3"/>
  <c r="Z127" i="3"/>
  <c r="Z197" i="3"/>
  <c r="X230" i="3"/>
  <c r="T206" i="3"/>
  <c r="T181" i="3"/>
  <c r="X195" i="3"/>
  <c r="X173" i="3"/>
  <c r="X251" i="3"/>
  <c r="V179" i="3"/>
  <c r="Z183" i="3"/>
  <c r="V201" i="3"/>
  <c r="X119" i="3"/>
  <c r="X313" i="3"/>
  <c r="X311" i="3"/>
  <c r="X277" i="3"/>
  <c r="X319" i="3"/>
  <c r="X279" i="3"/>
  <c r="X327" i="3"/>
  <c r="X303" i="3"/>
  <c r="X295" i="3"/>
  <c r="X269" i="3"/>
  <c r="X349" i="3"/>
  <c r="X345" i="3"/>
  <c r="X317" i="3"/>
  <c r="X315" i="3"/>
  <c r="X289" i="3"/>
  <c r="X283" i="3"/>
  <c r="X291" i="3"/>
  <c r="X275" i="3"/>
  <c r="X281" i="3"/>
  <c r="X271" i="3"/>
  <c r="X321" i="3"/>
  <c r="X347" i="3"/>
  <c r="X329" i="3"/>
  <c r="X323" i="3"/>
  <c r="X325" i="3"/>
  <c r="X265" i="3"/>
  <c r="X263" i="3"/>
  <c r="X301" i="3"/>
  <c r="X285" i="3"/>
  <c r="X259" i="3"/>
  <c r="X307" i="3"/>
  <c r="X287" i="3"/>
  <c r="X293" i="3"/>
  <c r="X237" i="3"/>
  <c r="X233" i="3"/>
  <c r="X245" i="3"/>
  <c r="X335" i="3"/>
  <c r="X305" i="3"/>
  <c r="X297" i="3"/>
  <c r="X267" i="3"/>
  <c r="X235" i="3"/>
  <c r="X219" i="3"/>
  <c r="X243" i="3"/>
  <c r="X253" i="3"/>
  <c r="X229" i="3"/>
  <c r="X255" i="3"/>
  <c r="X214" i="3"/>
  <c r="X309" i="3"/>
  <c r="X257" i="3"/>
  <c r="X249" i="3"/>
  <c r="X247" i="3"/>
  <c r="X231" i="3"/>
  <c r="X215" i="3"/>
  <c r="X210" i="3"/>
  <c r="X204" i="3"/>
  <c r="X199" i="3"/>
  <c r="X170" i="3"/>
  <c r="X200" i="3"/>
  <c r="X179" i="3"/>
  <c r="X180" i="3"/>
  <c r="X167" i="3"/>
  <c r="X159" i="3"/>
  <c r="X192" i="3"/>
  <c r="X206" i="3"/>
  <c r="X123" i="3"/>
  <c r="X136" i="3"/>
  <c r="X144" i="3"/>
  <c r="X299" i="3"/>
  <c r="X241" i="3"/>
  <c r="X239" i="3"/>
  <c r="X212" i="3"/>
  <c r="X188" i="3"/>
  <c r="X183" i="3"/>
  <c r="X184" i="3"/>
  <c r="X198" i="3"/>
  <c r="X164" i="3"/>
  <c r="X158" i="3"/>
  <c r="X176" i="3"/>
  <c r="X190" i="3"/>
  <c r="X124" i="3"/>
  <c r="X142" i="3"/>
  <c r="X131" i="3"/>
  <c r="X221" i="3"/>
  <c r="X223" i="3"/>
  <c r="X227" i="3"/>
  <c r="X211" i="3"/>
  <c r="X172" i="3"/>
  <c r="X202" i="3"/>
  <c r="X168" i="3"/>
  <c r="X182" i="3"/>
  <c r="X207" i="3"/>
  <c r="X194" i="3"/>
  <c r="X203" i="3"/>
  <c r="X174" i="3"/>
  <c r="X138" i="3"/>
  <c r="T348" i="3"/>
  <c r="T316" i="3"/>
  <c r="T314" i="3"/>
  <c r="T300" i="3"/>
  <c r="T302" i="3"/>
  <c r="T304" i="3"/>
  <c r="T270" i="3"/>
  <c r="T350" i="3"/>
  <c r="T352" i="3"/>
  <c r="T354" i="3"/>
  <c r="T356" i="3"/>
  <c r="T280" i="3"/>
  <c r="T320" i="3"/>
  <c r="T318" i="3"/>
  <c r="T294" i="3"/>
  <c r="T328" i="3"/>
  <c r="T286" i="3"/>
  <c r="T308" i="3"/>
  <c r="T306" i="3"/>
  <c r="T282" i="3"/>
  <c r="T296" i="3"/>
  <c r="T274" i="3"/>
  <c r="T272" i="3"/>
  <c r="T312" i="3"/>
  <c r="T310" i="3"/>
  <c r="T284" i="3"/>
  <c r="T298" i="3"/>
  <c r="T292" i="3"/>
  <c r="T288" i="3"/>
  <c r="T262" i="3"/>
  <c r="T322" i="3"/>
  <c r="T268" i="3"/>
  <c r="T260" i="3"/>
  <c r="T220" i="3"/>
  <c r="T232" i="3"/>
  <c r="T246" i="3"/>
  <c r="T252" i="3"/>
  <c r="T238" i="3"/>
  <c r="T218" i="3"/>
  <c r="T234" i="3"/>
  <c r="T326" i="3"/>
  <c r="T264" i="3"/>
  <c r="T242" i="3"/>
  <c r="T226" i="3"/>
  <c r="T228" i="3"/>
  <c r="T222" i="3"/>
  <c r="T338" i="3"/>
  <c r="T278" i="3"/>
  <c r="T266" i="3"/>
  <c r="T224" i="3"/>
  <c r="T240" i="3"/>
  <c r="T250" i="3"/>
  <c r="T244" i="3"/>
  <c r="T214" i="3"/>
  <c r="T216" i="3"/>
  <c r="T187" i="3"/>
  <c r="T184" i="3"/>
  <c r="T183" i="3"/>
  <c r="T254" i="3"/>
  <c r="T210" i="3"/>
  <c r="T198" i="3"/>
  <c r="T200" i="3"/>
  <c r="T167" i="3"/>
  <c r="T195" i="3"/>
  <c r="T190" i="3"/>
  <c r="T191" i="3"/>
  <c r="T170" i="3"/>
  <c r="T204" i="3"/>
  <c r="T135" i="3"/>
  <c r="T143" i="3"/>
  <c r="T152" i="3"/>
  <c r="T330" i="3"/>
  <c r="T324" i="3"/>
  <c r="T230" i="3"/>
  <c r="T182" i="3"/>
  <c r="T168" i="3"/>
  <c r="T203" i="3"/>
  <c r="T179" i="3"/>
  <c r="T174" i="3"/>
  <c r="T208" i="3"/>
  <c r="T175" i="3"/>
  <c r="T188" i="3"/>
  <c r="T146" i="3"/>
  <c r="T122" i="3"/>
  <c r="T124" i="3"/>
  <c r="T276" i="3"/>
  <c r="T258" i="3"/>
  <c r="T256" i="3"/>
  <c r="T211" i="3"/>
  <c r="T215" i="3"/>
  <c r="T207" i="3"/>
  <c r="T158" i="3"/>
  <c r="T194" i="3"/>
  <c r="T196" i="3"/>
  <c r="T163" i="3"/>
  <c r="T192" i="3"/>
  <c r="T202" i="3"/>
  <c r="T172" i="3"/>
  <c r="T147" i="3"/>
  <c r="V345" i="3"/>
  <c r="V350" i="3"/>
  <c r="V351" i="3"/>
  <c r="V308" i="3"/>
  <c r="V316" i="3"/>
  <c r="V297" i="3"/>
  <c r="V327" i="3"/>
  <c r="V311" i="3"/>
  <c r="V330" i="3"/>
  <c r="V333" i="3"/>
  <c r="V336" i="3"/>
  <c r="V343" i="3"/>
  <c r="V305" i="3"/>
  <c r="V309" i="3"/>
  <c r="V298" i="3"/>
  <c r="V303" i="3"/>
  <c r="V321" i="3"/>
  <c r="V310" i="3"/>
  <c r="V278" i="3"/>
  <c r="V285" i="3"/>
  <c r="V329" i="3"/>
  <c r="V276" i="3"/>
  <c r="V289" i="3"/>
  <c r="V313" i="3"/>
  <c r="V275" i="3"/>
  <c r="V302" i="3"/>
  <c r="V264" i="3"/>
  <c r="V270" i="3"/>
  <c r="V266" i="3"/>
  <c r="V263" i="3"/>
  <c r="V261" i="3"/>
  <c r="V248" i="3"/>
  <c r="V221" i="3"/>
  <c r="V231" i="3"/>
  <c r="V245" i="3"/>
  <c r="V306" i="3"/>
  <c r="V300" i="3"/>
  <c r="V320" i="3"/>
  <c r="V283" i="3"/>
  <c r="V281" i="3"/>
  <c r="V315" i="3"/>
  <c r="V277" i="3"/>
  <c r="V312" i="3"/>
  <c r="V282" i="3"/>
  <c r="V299" i="3"/>
  <c r="V269" i="3"/>
  <c r="V260" i="3"/>
  <c r="V223" i="3"/>
  <c r="V240" i="3"/>
  <c r="V257" i="3"/>
  <c r="V224" i="3"/>
  <c r="V229" i="3"/>
  <c r="V227" i="3"/>
  <c r="V232" i="3"/>
  <c r="V254" i="3"/>
  <c r="V233" i="3"/>
  <c r="V358" i="3"/>
  <c r="V307" i="3"/>
  <c r="V280" i="3"/>
  <c r="V274" i="3"/>
  <c r="V294" i="3"/>
  <c r="V291" i="3"/>
  <c r="V314" i="3"/>
  <c r="V295" i="3"/>
  <c r="V319" i="3"/>
  <c r="V284" i="3"/>
  <c r="V271" i="3"/>
  <c r="V273" i="3"/>
  <c r="V258" i="3"/>
  <c r="V247" i="3"/>
  <c r="V250" i="3"/>
  <c r="V249" i="3"/>
  <c r="V252" i="3"/>
  <c r="V241" i="3"/>
  <c r="V220" i="3"/>
  <c r="V225" i="3"/>
  <c r="V218" i="3"/>
  <c r="V230" i="3"/>
  <c r="V326" i="3"/>
  <c r="V287" i="3"/>
  <c r="V304" i="3"/>
  <c r="V279" i="3"/>
  <c r="V322" i="3"/>
  <c r="V290" i="3"/>
  <c r="V324" i="3"/>
  <c r="V318" i="3"/>
  <c r="V286" i="3"/>
  <c r="V268" i="3"/>
  <c r="V272" i="3"/>
  <c r="V262" i="3"/>
  <c r="V235" i="3"/>
  <c r="V253" i="3"/>
  <c r="V226" i="3"/>
  <c r="V243" i="3"/>
  <c r="V238" i="3"/>
  <c r="V251" i="3"/>
  <c r="V244" i="3"/>
  <c r="V246" i="3"/>
  <c r="V222" i="3"/>
  <c r="V213" i="3"/>
  <c r="V214" i="3"/>
  <c r="V317" i="3"/>
  <c r="V323" i="3"/>
  <c r="V293" i="3"/>
  <c r="V259" i="3"/>
  <c r="V219" i="3"/>
  <c r="V237" i="3"/>
  <c r="V210" i="3"/>
  <c r="V168" i="3"/>
  <c r="V209" i="3"/>
  <c r="V196" i="3"/>
  <c r="V206" i="3"/>
  <c r="V189" i="3"/>
  <c r="V192" i="3"/>
  <c r="V202" i="3"/>
  <c r="V185" i="3"/>
  <c r="V188" i="3"/>
  <c r="V182" i="3"/>
  <c r="V122" i="3"/>
  <c r="V328" i="3"/>
  <c r="V292" i="3"/>
  <c r="V267" i="3"/>
  <c r="V242" i="3"/>
  <c r="V236" i="3"/>
  <c r="V256" i="3"/>
  <c r="V193" i="3"/>
  <c r="V180" i="3"/>
  <c r="V190" i="3"/>
  <c r="V173" i="3"/>
  <c r="V176" i="3"/>
  <c r="V186" i="3"/>
  <c r="V169" i="3"/>
  <c r="V172" i="3"/>
  <c r="V197" i="3"/>
  <c r="V288" i="3"/>
  <c r="V325" i="3"/>
  <c r="V265" i="3"/>
  <c r="V228" i="3"/>
  <c r="V255" i="3"/>
  <c r="V217" i="3"/>
  <c r="V200" i="3"/>
  <c r="V194" i="3"/>
  <c r="V177" i="3"/>
  <c r="V174" i="3"/>
  <c r="V170" i="3"/>
  <c r="V181" i="3"/>
  <c r="X209" i="3"/>
  <c r="X197" i="3"/>
  <c r="X189" i="3"/>
  <c r="X181" i="3"/>
  <c r="X177" i="3"/>
  <c r="X133" i="3"/>
  <c r="Z358" i="3"/>
  <c r="Z344" i="3"/>
  <c r="Z308" i="3"/>
  <c r="Z280" i="3"/>
  <c r="Z285" i="3"/>
  <c r="Z325" i="3"/>
  <c r="Z315" i="3"/>
  <c r="Z283" i="3"/>
  <c r="Z327" i="3"/>
  <c r="Z320" i="3"/>
  <c r="Z297" i="3"/>
  <c r="Z321" i="3"/>
  <c r="Z317" i="3"/>
  <c r="Z291" i="3"/>
  <c r="Z271" i="3"/>
  <c r="Z265" i="3"/>
  <c r="Z269" i="3"/>
  <c r="Z356" i="3"/>
  <c r="Z359" i="3"/>
  <c r="Z354" i="3"/>
  <c r="Z304" i="3"/>
  <c r="Z324" i="3"/>
  <c r="Z303" i="3"/>
  <c r="Z302" i="3"/>
  <c r="Z310" i="3"/>
  <c r="Z293" i="3"/>
  <c r="Z299" i="3"/>
  <c r="Z326" i="3"/>
  <c r="Z319" i="3"/>
  <c r="Z294" i="3"/>
  <c r="Z328" i="3"/>
  <c r="Z275" i="3"/>
  <c r="Z298" i="3"/>
  <c r="Z273" i="3"/>
  <c r="Z264" i="3"/>
  <c r="Z268" i="3"/>
  <c r="Z335" i="3"/>
  <c r="Z334" i="3"/>
  <c r="Z331" i="3"/>
  <c r="Z330" i="3"/>
  <c r="Z341" i="3"/>
  <c r="Z312" i="3"/>
  <c r="Z282" i="3"/>
  <c r="Z281" i="3"/>
  <c r="Z314" i="3"/>
  <c r="Z300" i="3"/>
  <c r="Z301" i="3"/>
  <c r="Z272" i="3"/>
  <c r="Z352" i="3"/>
  <c r="Z311" i="3"/>
  <c r="Z292" i="3"/>
  <c r="Z276" i="3"/>
  <c r="Z313" i="3"/>
  <c r="Z329" i="3"/>
  <c r="Z284" i="3"/>
  <c r="Z267" i="3"/>
  <c r="Z261" i="3"/>
  <c r="Z342" i="3"/>
  <c r="Z347" i="3"/>
  <c r="Z306" i="3"/>
  <c r="Z309" i="3"/>
  <c r="Z295" i="3"/>
  <c r="Z278" i="3"/>
  <c r="Z262" i="3"/>
  <c r="Z225" i="3"/>
  <c r="Z244" i="3"/>
  <c r="Z235" i="3"/>
  <c r="Z240" i="3"/>
  <c r="Z246" i="3"/>
  <c r="Z227" i="3"/>
  <c r="Z239" i="3"/>
  <c r="Z255" i="3"/>
  <c r="Z251" i="3"/>
  <c r="Z242" i="3"/>
  <c r="Z338" i="3"/>
  <c r="Z307" i="3"/>
  <c r="Z316" i="3"/>
  <c r="Z279" i="3"/>
  <c r="Z288" i="3"/>
  <c r="Z260" i="3"/>
  <c r="Z258" i="3"/>
  <c r="Z218" i="3"/>
  <c r="Z237" i="3"/>
  <c r="Z228" i="3"/>
  <c r="Z243" i="3"/>
  <c r="Z250" i="3"/>
  <c r="Z236" i="3"/>
  <c r="Z257" i="3"/>
  <c r="Z241" i="3"/>
  <c r="Z219" i="3"/>
  <c r="Z233" i="3"/>
  <c r="Z351" i="3"/>
  <c r="Z287" i="3"/>
  <c r="Z290" i="3"/>
  <c r="Z322" i="3"/>
  <c r="Z266" i="3"/>
  <c r="Z263" i="3"/>
  <c r="Z253" i="3"/>
  <c r="Z230" i="3"/>
  <c r="Z221" i="3"/>
  <c r="Z223" i="3"/>
  <c r="Z224" i="3"/>
  <c r="Z229" i="3"/>
  <c r="Z256" i="3"/>
  <c r="Z234" i="3"/>
  <c r="Z252" i="3"/>
  <c r="Z245" i="3"/>
  <c r="Z214" i="3"/>
  <c r="Z176" i="3"/>
  <c r="Z202" i="3"/>
  <c r="Z189" i="3"/>
  <c r="Z204" i="3"/>
  <c r="Z185" i="3"/>
  <c r="Z168" i="3"/>
  <c r="Z178" i="3"/>
  <c r="Z196" i="3"/>
  <c r="Z209" i="3"/>
  <c r="Z289" i="3"/>
  <c r="Z232" i="3"/>
  <c r="Z231" i="3"/>
  <c r="Z247" i="3"/>
  <c r="Z217" i="3"/>
  <c r="Z208" i="3"/>
  <c r="Z173" i="3"/>
  <c r="Z172" i="3"/>
  <c r="Z201" i="3"/>
  <c r="Z181" i="3"/>
  <c r="Z193" i="3"/>
  <c r="Z136" i="3"/>
  <c r="Z122" i="3"/>
  <c r="Z296" i="3"/>
  <c r="Z259" i="3"/>
  <c r="Z254" i="3"/>
  <c r="Z248" i="3"/>
  <c r="Z220" i="3"/>
  <c r="Z213" i="3"/>
  <c r="Z216" i="3"/>
  <c r="Z192" i="3"/>
  <c r="Z186" i="3"/>
  <c r="Z169" i="3"/>
  <c r="Z158" i="3"/>
  <c r="Z165" i="3"/>
  <c r="Z206" i="3"/>
  <c r="Z177" i="3"/>
  <c r="Z137" i="3"/>
  <c r="Z132" i="3"/>
  <c r="Z348" i="3"/>
  <c r="Z318" i="3"/>
  <c r="Z226" i="3"/>
  <c r="Z222" i="3"/>
  <c r="Z212" i="3"/>
  <c r="Z170" i="3"/>
  <c r="Z198" i="3"/>
  <c r="Z200" i="3"/>
  <c r="Z194" i="3"/>
  <c r="Z180" i="3"/>
  <c r="Z190" i="3"/>
  <c r="Z124" i="3"/>
  <c r="Z126" i="3"/>
  <c r="X328" i="3"/>
  <c r="T311" i="3"/>
  <c r="T257" i="3"/>
  <c r="X256" i="3"/>
  <c r="X250" i="3"/>
  <c r="X246" i="3"/>
  <c r="T231" i="3"/>
  <c r="X228" i="3"/>
  <c r="T225" i="3"/>
  <c r="X224" i="3"/>
  <c r="X222" i="3"/>
  <c r="T221" i="3"/>
  <c r="X220" i="3"/>
  <c r="T134" i="3"/>
  <c r="X191" i="3"/>
  <c r="X175" i="3"/>
  <c r="T186" i="3"/>
  <c r="T180" i="3"/>
  <c r="T171" i="3"/>
  <c r="Z184" i="3"/>
  <c r="V212" i="3"/>
  <c r="Z210" i="3"/>
  <c r="X240" i="3"/>
  <c r="T248" i="3"/>
  <c r="Z249" i="3"/>
  <c r="V239" i="3"/>
  <c r="V296" i="3"/>
  <c r="T290" i="3"/>
  <c r="T177" i="3"/>
  <c r="X217" i="3"/>
  <c r="X205" i="3"/>
  <c r="X356" i="3"/>
  <c r="X352" i="3"/>
  <c r="X122" i="3"/>
  <c r="Z138" i="3"/>
  <c r="X187" i="3"/>
  <c r="X196" i="3"/>
  <c r="X186" i="3"/>
  <c r="V198" i="3"/>
  <c r="V208" i="3"/>
  <c r="V178" i="3"/>
  <c r="T176" i="3"/>
  <c r="T178" i="3"/>
  <c r="Z174" i="3"/>
  <c r="Z182" i="3"/>
  <c r="X225" i="3"/>
  <c r="T236" i="3"/>
  <c r="V234" i="3"/>
  <c r="V301" i="3"/>
  <c r="X273" i="3"/>
  <c r="V171" i="3"/>
  <c r="X213" i="3"/>
  <c r="X201" i="3"/>
  <c r="X193" i="3"/>
  <c r="X185" i="3"/>
  <c r="X169" i="3"/>
  <c r="X141" i="3"/>
  <c r="Z179" i="3"/>
  <c r="Z171" i="3"/>
  <c r="T359" i="3"/>
  <c r="T353" i="3"/>
  <c r="X130" i="3"/>
  <c r="T123" i="3"/>
  <c r="Z125" i="3"/>
  <c r="X208" i="3"/>
  <c r="X171" i="3"/>
  <c r="X156" i="3"/>
  <c r="V204" i="3"/>
  <c r="V205" i="3"/>
  <c r="V184" i="3"/>
  <c r="T199" i="3"/>
  <c r="Z188" i="3"/>
  <c r="X216" i="3"/>
  <c r="X244" i="3"/>
  <c r="T253" i="3"/>
  <c r="Z270" i="3"/>
  <c r="T337" i="3"/>
  <c r="T335" i="3"/>
  <c r="T333" i="3"/>
  <c r="T329" i="3"/>
  <c r="X324" i="3"/>
  <c r="X322" i="3"/>
  <c r="T321" i="3"/>
  <c r="X318" i="3"/>
  <c r="T317" i="3"/>
  <c r="X314" i="3"/>
  <c r="T313" i="3"/>
  <c r="X294" i="3"/>
  <c r="X290" i="3"/>
  <c r="T289" i="3"/>
  <c r="T287" i="3"/>
  <c r="T285" i="3"/>
  <c r="T283" i="3"/>
  <c r="T281" i="3"/>
  <c r="X274" i="3"/>
  <c r="X272" i="3"/>
  <c r="X270" i="3"/>
  <c r="X268" i="3"/>
  <c r="X254" i="3"/>
  <c r="X252" i="3"/>
  <c r="T249" i="3"/>
  <c r="T247" i="3"/>
  <c r="T245" i="3"/>
  <c r="T239" i="3"/>
  <c r="T219" i="3"/>
  <c r="X338" i="3"/>
  <c r="T327" i="3"/>
  <c r="X308" i="3"/>
  <c r="X306" i="3"/>
  <c r="X304" i="3"/>
  <c r="X302" i="3"/>
  <c r="X300" i="3"/>
  <c r="X298" i="3"/>
  <c r="X296" i="3"/>
  <c r="T295" i="3"/>
  <c r="T293" i="3"/>
  <c r="T291" i="3"/>
  <c r="X278" i="3"/>
  <c r="T277" i="3"/>
  <c r="X266" i="3"/>
  <c r="X264" i="3"/>
  <c r="X262" i="3"/>
  <c r="X260" i="3"/>
  <c r="X258" i="3"/>
  <c r="T251" i="3"/>
  <c r="X242" i="3"/>
  <c r="X238" i="3"/>
  <c r="X236" i="3"/>
  <c r="X234" i="3"/>
  <c r="X232" i="3"/>
  <c r="X226" i="3"/>
  <c r="X218" i="3"/>
  <c r="X326" i="3"/>
  <c r="T325" i="3"/>
  <c r="T323" i="3"/>
  <c r="X320" i="3"/>
  <c r="T319" i="3"/>
  <c r="X316" i="3"/>
  <c r="T315" i="3"/>
  <c r="X312" i="3"/>
  <c r="X310" i="3"/>
  <c r="T309" i="3"/>
  <c r="T307" i="3"/>
  <c r="T305" i="3"/>
  <c r="T303" i="3"/>
  <c r="T301" i="3"/>
  <c r="T299" i="3"/>
  <c r="T297" i="3"/>
  <c r="X292" i="3"/>
  <c r="X288" i="3"/>
  <c r="X286" i="3"/>
  <c r="X284" i="3"/>
  <c r="X282" i="3"/>
  <c r="X280" i="3"/>
  <c r="T279" i="3"/>
  <c r="X276" i="3"/>
  <c r="T275" i="3"/>
  <c r="T273" i="3"/>
  <c r="T271" i="3"/>
  <c r="T269" i="3"/>
  <c r="T267" i="3"/>
  <c r="T265" i="3"/>
  <c r="T263" i="3"/>
  <c r="T261" i="3"/>
  <c r="T259" i="3"/>
  <c r="T255" i="3"/>
  <c r="X248" i="3"/>
  <c r="T243" i="3"/>
  <c r="T241" i="3"/>
  <c r="T237" i="3"/>
  <c r="T235" i="3"/>
  <c r="T233" i="3"/>
  <c r="T229" i="3"/>
  <c r="T227" i="3"/>
  <c r="T223" i="3"/>
  <c r="V143" i="3"/>
  <c r="V355" i="3"/>
  <c r="V331" i="3"/>
  <c r="V348" i="3"/>
  <c r="V338" i="3"/>
  <c r="V353" i="3"/>
  <c r="V346" i="3"/>
  <c r="V359" i="3"/>
  <c r="T342" i="3"/>
  <c r="T349" i="3"/>
  <c r="V356" i="3"/>
  <c r="X337" i="3"/>
  <c r="X354" i="3"/>
  <c r="X359" i="3"/>
  <c r="Z286" i="3"/>
  <c r="Z277" i="3"/>
  <c r="Z274" i="3"/>
  <c r="Z323" i="3"/>
  <c r="Z305" i="3"/>
  <c r="Z357" i="3"/>
  <c r="V357" i="3"/>
  <c r="Z340" i="3"/>
  <c r="V341" i="3"/>
  <c r="V334" i="3"/>
  <c r="V339" i="3"/>
  <c r="V332" i="3"/>
  <c r="V344" i="3"/>
  <c r="T332" i="3"/>
  <c r="T343" i="3"/>
  <c r="T346" i="3"/>
  <c r="T341" i="3"/>
  <c r="T336" i="3"/>
  <c r="T339" i="3"/>
  <c r="T357" i="3"/>
  <c r="T331" i="3"/>
  <c r="Z332" i="3"/>
  <c r="Z346" i="3"/>
  <c r="Z339" i="3"/>
  <c r="Z343" i="3"/>
  <c r="Z355" i="3"/>
  <c r="Z350" i="3"/>
  <c r="Z349" i="3"/>
  <c r="Z353" i="3"/>
  <c r="X353" i="3"/>
  <c r="X343" i="3"/>
  <c r="X350" i="3"/>
  <c r="X344" i="3"/>
  <c r="X330" i="3"/>
  <c r="X336" i="3"/>
  <c r="X358" i="3"/>
  <c r="V335" i="3"/>
  <c r="V349" i="3"/>
  <c r="V342" i="3"/>
  <c r="V354" i="3"/>
  <c r="V347" i="3"/>
  <c r="V340" i="3"/>
  <c r="V337" i="3"/>
  <c r="V352" i="3"/>
  <c r="T340" i="3"/>
  <c r="T347" i="3"/>
  <c r="T355" i="3"/>
  <c r="T358" i="3"/>
  <c r="T345" i="3"/>
  <c r="T344" i="3"/>
  <c r="T351" i="3"/>
  <c r="T334" i="3"/>
  <c r="Z333" i="3"/>
  <c r="Z345" i="3"/>
  <c r="Z336" i="3"/>
  <c r="Z337" i="3"/>
  <c r="X334" i="3"/>
  <c r="X357" i="3"/>
  <c r="X351" i="3"/>
  <c r="X333" i="3"/>
  <c r="X348" i="3"/>
  <c r="X331" i="3"/>
  <c r="X342" i="3"/>
  <c r="X340" i="3"/>
  <c r="X332" i="3"/>
  <c r="X341" i="3"/>
  <c r="X355" i="3"/>
  <c r="X339" i="3"/>
  <c r="X346" i="3"/>
  <c r="T165" i="3"/>
  <c r="T161" i="3"/>
  <c r="T157" i="3"/>
  <c r="T153" i="3"/>
  <c r="T149" i="3"/>
  <c r="T145" i="3"/>
  <c r="T137" i="3"/>
  <c r="T133" i="3"/>
  <c r="T129" i="3"/>
  <c r="T166" i="3"/>
  <c r="T29" i="3"/>
  <c r="V163" i="3"/>
  <c r="V159" i="3"/>
  <c r="V155" i="3"/>
  <c r="V151" i="3"/>
  <c r="V147" i="3"/>
  <c r="V139" i="3"/>
  <c r="V135" i="3"/>
  <c r="V127" i="3"/>
  <c r="V128" i="3"/>
  <c r="V43" i="3"/>
  <c r="V42" i="3"/>
  <c r="X165" i="3"/>
  <c r="X157" i="3"/>
  <c r="X153" i="3"/>
  <c r="X149" i="3"/>
  <c r="X145" i="3"/>
  <c r="X137" i="3"/>
  <c r="X129" i="3"/>
  <c r="X150" i="3"/>
  <c r="Z163" i="3"/>
  <c r="Z159" i="3"/>
  <c r="Z151" i="3"/>
  <c r="Z147" i="3"/>
  <c r="Z143" i="3"/>
  <c r="Z139" i="3"/>
  <c r="Z135" i="3"/>
  <c r="Z131" i="3"/>
  <c r="Z166" i="3"/>
  <c r="Z99" i="3"/>
  <c r="Z95" i="3"/>
  <c r="Z91" i="3"/>
  <c r="Z87" i="3"/>
  <c r="Z83" i="3"/>
  <c r="Z71" i="3"/>
  <c r="Z67" i="3"/>
  <c r="Z63" i="3"/>
  <c r="Z59" i="3"/>
  <c r="Z55" i="3"/>
  <c r="Z51" i="3"/>
  <c r="Z47" i="3"/>
  <c r="Z43" i="3"/>
  <c r="Z39" i="3"/>
  <c r="Z31" i="3"/>
  <c r="Z23" i="3"/>
  <c r="Z19" i="3"/>
  <c r="Z11" i="3"/>
  <c r="V136" i="3"/>
  <c r="V154" i="3"/>
  <c r="V166" i="3"/>
  <c r="V156" i="3"/>
  <c r="V164" i="3"/>
  <c r="V161" i="3"/>
  <c r="V162" i="3"/>
  <c r="V146" i="3"/>
  <c r="V145" i="3"/>
  <c r="V144" i="3"/>
  <c r="V153" i="3"/>
  <c r="X132" i="3"/>
  <c r="X154" i="3"/>
  <c r="X146" i="3"/>
  <c r="X155" i="3"/>
  <c r="V126" i="3"/>
  <c r="V124" i="3"/>
  <c r="V133" i="3"/>
  <c r="T125" i="3"/>
  <c r="T128" i="3"/>
  <c r="T127" i="3"/>
  <c r="T151" i="3"/>
  <c r="T150" i="3"/>
  <c r="Z148" i="3"/>
  <c r="Z129" i="3"/>
  <c r="Z154" i="3"/>
  <c r="Z153" i="3"/>
  <c r="Z152" i="3"/>
  <c r="Z141" i="3"/>
  <c r="Z140" i="3"/>
  <c r="X160" i="3"/>
  <c r="X162" i="3"/>
  <c r="V165" i="3"/>
  <c r="V160" i="3"/>
  <c r="T160" i="3"/>
  <c r="T162" i="3"/>
  <c r="T156" i="3"/>
  <c r="Z164" i="3"/>
  <c r="Z156" i="3"/>
  <c r="Z157" i="3"/>
  <c r="Z160" i="3"/>
  <c r="X127" i="3"/>
  <c r="X152" i="3"/>
  <c r="V125" i="3"/>
  <c r="V134" i="3"/>
  <c r="X147" i="3"/>
  <c r="X143" i="3"/>
  <c r="X125" i="3"/>
  <c r="X135" i="3"/>
  <c r="X140" i="3"/>
  <c r="X134" i="3"/>
  <c r="V130" i="3"/>
  <c r="V142" i="3"/>
  <c r="V132" i="3"/>
  <c r="V152" i="3"/>
  <c r="V150" i="3"/>
  <c r="V140" i="3"/>
  <c r="V149" i="3"/>
  <c r="T140" i="3"/>
  <c r="T139" i="3"/>
  <c r="T138" i="3"/>
  <c r="T144" i="3"/>
  <c r="T132" i="3"/>
  <c r="Z149" i="3"/>
  <c r="Z145" i="3"/>
  <c r="Z128" i="3"/>
  <c r="Z130" i="3"/>
  <c r="Z134" i="3"/>
  <c r="Z123" i="3"/>
  <c r="X163" i="3"/>
  <c r="X166" i="3"/>
  <c r="V157" i="3"/>
  <c r="V158" i="3"/>
  <c r="T159" i="3"/>
  <c r="X148" i="3"/>
  <c r="X128" i="3"/>
  <c r="X126" i="3"/>
  <c r="X151" i="3"/>
  <c r="V141" i="3"/>
  <c r="V137" i="3"/>
  <c r="V148" i="3"/>
  <c r="V129" i="3"/>
  <c r="V123" i="3"/>
  <c r="V138" i="3"/>
  <c r="T136" i="3"/>
  <c r="T155" i="3"/>
  <c r="T154" i="3"/>
  <c r="T126" i="3"/>
  <c r="T131" i="3"/>
  <c r="T130" i="3"/>
  <c r="T148" i="3"/>
  <c r="Z133" i="3"/>
  <c r="Z142" i="3"/>
  <c r="Z144" i="3"/>
  <c r="Z146" i="3"/>
  <c r="Z150" i="3"/>
  <c r="T164" i="3"/>
  <c r="Z161" i="3"/>
  <c r="Z162" i="3"/>
  <c r="X65" i="3"/>
  <c r="X41" i="3"/>
  <c r="Z115" i="3"/>
  <c r="Z111" i="3"/>
  <c r="Z103" i="3"/>
  <c r="X69" i="3"/>
  <c r="X9" i="3"/>
  <c r="Z119" i="3"/>
  <c r="Z107" i="3"/>
  <c r="X3" i="3"/>
  <c r="Z60" i="3"/>
  <c r="T51" i="3"/>
  <c r="Z3" i="3"/>
  <c r="T41" i="3"/>
  <c r="T49" i="3"/>
  <c r="X101" i="3"/>
  <c r="X43" i="3"/>
  <c r="X35" i="3"/>
  <c r="X109" i="3"/>
  <c r="Z75" i="3"/>
  <c r="Z16" i="3"/>
  <c r="Z88" i="3"/>
  <c r="Z70" i="3"/>
  <c r="T26" i="3"/>
  <c r="X82" i="3"/>
  <c r="T101" i="3"/>
  <c r="T89" i="3"/>
  <c r="T37" i="3"/>
  <c r="T9" i="3"/>
  <c r="X97" i="3"/>
  <c r="Z15" i="3"/>
  <c r="T3" i="3"/>
  <c r="T79" i="3"/>
  <c r="Z48" i="3"/>
  <c r="Z89" i="3"/>
  <c r="X66" i="3"/>
  <c r="X95" i="3"/>
  <c r="T93" i="3"/>
  <c r="T81" i="3"/>
  <c r="T69" i="3"/>
  <c r="T57" i="3"/>
  <c r="T45" i="3"/>
  <c r="T33" i="3"/>
  <c r="T13" i="3"/>
  <c r="T60" i="3"/>
  <c r="V25" i="3"/>
  <c r="X105" i="3"/>
  <c r="X77" i="3"/>
  <c r="T11" i="3"/>
  <c r="X80" i="3"/>
  <c r="T113" i="3"/>
  <c r="T85" i="3"/>
  <c r="T77" i="3"/>
  <c r="T17" i="3"/>
  <c r="X25" i="3"/>
  <c r="Z35" i="3"/>
  <c r="Z65" i="3"/>
  <c r="Z101" i="3"/>
  <c r="X23" i="3"/>
  <c r="AB3" i="3"/>
  <c r="T66" i="3"/>
  <c r="T56" i="3"/>
  <c r="Z14" i="3"/>
  <c r="Z36" i="3"/>
  <c r="X31" i="3"/>
  <c r="T97" i="3"/>
  <c r="T100" i="3"/>
  <c r="T73" i="3"/>
  <c r="T92" i="3"/>
  <c r="T106" i="3"/>
  <c r="X117" i="3"/>
  <c r="X93" i="3"/>
  <c r="X85" i="3"/>
  <c r="X81" i="3"/>
  <c r="X73" i="3"/>
  <c r="X57" i="3"/>
  <c r="X49" i="3"/>
  <c r="X37" i="3"/>
  <c r="X29" i="3"/>
  <c r="X17" i="3"/>
  <c r="X13" i="3"/>
  <c r="X108" i="3"/>
  <c r="X111" i="3"/>
  <c r="X115" i="3"/>
  <c r="X71" i="3"/>
  <c r="X96" i="3"/>
  <c r="X16" i="3"/>
  <c r="X60" i="3"/>
  <c r="X15" i="3"/>
  <c r="X59" i="3"/>
  <c r="X55" i="3"/>
  <c r="X58" i="3"/>
  <c r="X47" i="3"/>
  <c r="X51" i="3"/>
  <c r="X54" i="3"/>
  <c r="X100" i="3"/>
  <c r="Z82" i="3"/>
  <c r="Z84" i="3"/>
  <c r="Z121" i="3"/>
  <c r="Z113" i="3"/>
  <c r="Z116" i="3"/>
  <c r="Z66" i="3"/>
  <c r="Z20" i="3"/>
  <c r="Z46" i="3"/>
  <c r="Z77" i="3"/>
  <c r="Z42" i="3"/>
  <c r="Z73" i="3"/>
  <c r="Z9" i="3"/>
  <c r="Z44" i="3"/>
  <c r="Z49" i="3"/>
  <c r="Z45" i="3"/>
  <c r="Z58" i="3"/>
  <c r="Z85" i="3"/>
  <c r="Z21" i="3"/>
  <c r="Z56" i="3"/>
  <c r="Z94" i="3"/>
  <c r="Z33" i="3"/>
  <c r="Z29" i="3"/>
  <c r="Z28" i="3"/>
  <c r="Z64" i="3"/>
  <c r="Z69" i="3"/>
  <c r="Z54" i="3"/>
  <c r="Z96" i="3"/>
  <c r="Z109" i="3"/>
  <c r="Z108" i="3"/>
  <c r="Z120" i="3"/>
  <c r="Z114" i="3"/>
  <c r="Z105" i="3"/>
  <c r="Z102" i="3"/>
  <c r="Z50" i="3"/>
  <c r="Z74" i="3"/>
  <c r="Z13" i="3"/>
  <c r="Z26" i="3"/>
  <c r="Z61" i="3"/>
  <c r="Z22" i="3"/>
  <c r="Z57" i="3"/>
  <c r="Z92" i="3"/>
  <c r="Z17" i="3"/>
  <c r="Z38" i="3"/>
  <c r="Z40" i="3"/>
  <c r="Z100" i="3"/>
  <c r="Z104" i="3"/>
  <c r="Z110" i="3"/>
  <c r="Z79" i="3"/>
  <c r="Z27" i="3"/>
  <c r="T88" i="3"/>
  <c r="T12" i="3"/>
  <c r="Z18" i="3"/>
  <c r="Z90" i="3"/>
  <c r="Z34" i="3"/>
  <c r="X44" i="3"/>
  <c r="X28" i="3"/>
  <c r="X91" i="3"/>
  <c r="X99" i="3"/>
  <c r="T18" i="3"/>
  <c r="T91" i="3"/>
  <c r="Z52" i="3"/>
  <c r="Z37" i="3"/>
  <c r="Z25" i="3"/>
  <c r="Z93" i="3"/>
  <c r="Z7" i="3"/>
  <c r="X38" i="3"/>
  <c r="X72" i="3"/>
  <c r="X42" i="3"/>
  <c r="X84" i="3"/>
  <c r="X88" i="3"/>
  <c r="X5" i="3"/>
  <c r="T78" i="3"/>
  <c r="T61" i="3"/>
  <c r="T25" i="3"/>
  <c r="T21" i="3"/>
  <c r="T20" i="3"/>
  <c r="T35" i="3"/>
  <c r="T14" i="3"/>
  <c r="T44" i="3"/>
  <c r="T63" i="3"/>
  <c r="T74" i="3"/>
  <c r="T10" i="3"/>
  <c r="T40" i="3"/>
  <c r="T59" i="3"/>
  <c r="T86" i="3"/>
  <c r="T6" i="3"/>
  <c r="T98" i="3"/>
  <c r="T71" i="3"/>
  <c r="T19" i="3"/>
  <c r="T47" i="3"/>
  <c r="T58" i="3"/>
  <c r="T5" i="3"/>
  <c r="T43" i="3"/>
  <c r="T54" i="3"/>
  <c r="T7" i="3"/>
  <c r="T39" i="3"/>
  <c r="T28" i="3"/>
  <c r="T24" i="3"/>
  <c r="T34" i="3"/>
  <c r="X121" i="3"/>
  <c r="X113" i="3"/>
  <c r="X89" i="3"/>
  <c r="X61" i="3"/>
  <c r="X53" i="3"/>
  <c r="X45" i="3"/>
  <c r="X33" i="3"/>
  <c r="X21" i="3"/>
  <c r="T55" i="3"/>
  <c r="T65" i="3"/>
  <c r="T27" i="3"/>
  <c r="T42" i="3"/>
  <c r="T16" i="3"/>
  <c r="Z8" i="3"/>
  <c r="Z68" i="3"/>
  <c r="Z76" i="3"/>
  <c r="Z80" i="3"/>
  <c r="Z30" i="3"/>
  <c r="X6" i="3"/>
  <c r="X26" i="3"/>
  <c r="X56" i="3"/>
  <c r="X120" i="3"/>
  <c r="X118" i="3"/>
  <c r="Z117" i="3"/>
  <c r="V13" i="3"/>
  <c r="V34" i="3"/>
  <c r="T23" i="3"/>
  <c r="T22" i="3"/>
  <c r="T15" i="3"/>
  <c r="T46" i="3"/>
  <c r="Z24" i="3"/>
  <c r="Z78" i="3"/>
  <c r="Z97" i="3"/>
  <c r="Z62" i="3"/>
  <c r="Z98" i="3"/>
  <c r="T50" i="3"/>
  <c r="T82" i="3"/>
  <c r="T87" i="3"/>
  <c r="T38" i="3"/>
  <c r="T8" i="3"/>
  <c r="T53" i="3"/>
  <c r="T31" i="3"/>
  <c r="T76" i="3"/>
  <c r="T62" i="3"/>
  <c r="T36" i="3"/>
  <c r="Z81" i="3"/>
  <c r="Z72" i="3"/>
  <c r="Z53" i="3"/>
  <c r="Z12" i="3"/>
  <c r="Z41" i="3"/>
  <c r="Z86" i="3"/>
  <c r="Z10" i="3"/>
  <c r="Z32" i="3"/>
  <c r="X98" i="3"/>
  <c r="X19" i="3"/>
  <c r="X78" i="3"/>
  <c r="X7" i="3"/>
  <c r="X27" i="3"/>
  <c r="X94" i="3"/>
  <c r="X79" i="3"/>
  <c r="X64" i="3"/>
  <c r="V85" i="3"/>
  <c r="X102" i="3"/>
  <c r="X107" i="3"/>
  <c r="X104" i="3"/>
  <c r="X110" i="3"/>
  <c r="X103" i="3"/>
  <c r="X106" i="3"/>
  <c r="X67" i="3"/>
  <c r="X48" i="3"/>
  <c r="X76" i="3"/>
  <c r="X68" i="3"/>
  <c r="X34" i="3"/>
  <c r="X75" i="3"/>
  <c r="X12" i="3"/>
  <c r="X11" i="3"/>
  <c r="X52" i="3"/>
  <c r="X39" i="3"/>
  <c r="X74" i="3"/>
  <c r="X10" i="3"/>
  <c r="X18" i="3"/>
  <c r="X4" i="3"/>
  <c r="X86" i="3"/>
  <c r="X22" i="3"/>
  <c r="X40" i="3"/>
  <c r="X62" i="3"/>
  <c r="Z118" i="3"/>
  <c r="X50" i="3"/>
  <c r="X70" i="3"/>
  <c r="X24" i="3"/>
  <c r="X30" i="3"/>
  <c r="X20" i="3"/>
  <c r="X90" i="3"/>
  <c r="X8" i="3"/>
  <c r="X46" i="3"/>
  <c r="X36" i="3"/>
  <c r="X14" i="3"/>
  <c r="X63" i="3"/>
  <c r="X92" i="3"/>
  <c r="X32" i="3"/>
  <c r="X83" i="3"/>
  <c r="X87" i="3"/>
  <c r="X116" i="3"/>
  <c r="X112" i="3"/>
  <c r="X114" i="3"/>
  <c r="Z106" i="3"/>
  <c r="Z112" i="3"/>
  <c r="T121" i="3"/>
  <c r="T117" i="3"/>
  <c r="T109" i="3"/>
  <c r="T105" i="3"/>
  <c r="T84" i="3"/>
  <c r="T102" i="3"/>
  <c r="V115" i="3"/>
  <c r="V111" i="3"/>
  <c r="V103" i="3"/>
  <c r="V91" i="3"/>
  <c r="V87" i="3"/>
  <c r="V75" i="3"/>
  <c r="V112" i="3"/>
  <c r="V118" i="3"/>
  <c r="V116" i="3"/>
  <c r="V121" i="3"/>
  <c r="V110" i="3"/>
  <c r="V109" i="3"/>
  <c r="V98" i="3"/>
  <c r="V81" i="3"/>
  <c r="V5" i="3"/>
  <c r="V40" i="3"/>
  <c r="V22" i="3"/>
  <c r="V55" i="3"/>
  <c r="V19" i="3"/>
  <c r="V93" i="3"/>
  <c r="V21" i="3"/>
  <c r="V36" i="3"/>
  <c r="V18" i="3"/>
  <c r="V83" i="3"/>
  <c r="V90" i="3"/>
  <c r="V73" i="3"/>
  <c r="V100" i="3"/>
  <c r="V32" i="3"/>
  <c r="V14" i="3"/>
  <c r="V79" i="3"/>
  <c r="V51" i="3"/>
  <c r="V31" i="3"/>
  <c r="V96" i="3"/>
  <c r="V59" i="3"/>
  <c r="V9" i="3"/>
  <c r="V7" i="3"/>
  <c r="V113" i="3"/>
  <c r="V105" i="3"/>
  <c r="V102" i="3"/>
  <c r="V82" i="3"/>
  <c r="V65" i="3"/>
  <c r="V92" i="3"/>
  <c r="V20" i="3"/>
  <c r="V6" i="3"/>
  <c r="V94" i="3"/>
  <c r="V77" i="3"/>
  <c r="V88" i="3"/>
  <c r="V16" i="3"/>
  <c r="V17" i="3"/>
  <c r="V67" i="3"/>
  <c r="V74" i="3"/>
  <c r="V57" i="3"/>
  <c r="V84" i="3"/>
  <c r="V8" i="3"/>
  <c r="V44" i="3"/>
  <c r="V69" i="3"/>
  <c r="V53" i="3"/>
  <c r="V86" i="3"/>
  <c r="V24" i="3"/>
  <c r="V11" i="3"/>
  <c r="V80" i="3"/>
  <c r="V108" i="3"/>
  <c r="V120" i="3"/>
  <c r="V104" i="3"/>
  <c r="V47" i="3"/>
  <c r="V66" i="3"/>
  <c r="V45" i="3"/>
  <c r="V76" i="3"/>
  <c r="V54" i="3"/>
  <c r="V33" i="3"/>
  <c r="V71" i="3"/>
  <c r="V78" i="3"/>
  <c r="V61" i="3"/>
  <c r="V72" i="3"/>
  <c r="V50" i="3"/>
  <c r="V39" i="3"/>
  <c r="V35" i="3"/>
  <c r="V58" i="3"/>
  <c r="V37" i="3"/>
  <c r="V68" i="3"/>
  <c r="V46" i="3"/>
  <c r="V63" i="3"/>
  <c r="V64" i="3"/>
  <c r="V48" i="3"/>
  <c r="V101" i="3"/>
  <c r="V10" i="3"/>
  <c r="V70" i="3"/>
  <c r="V4" i="3"/>
  <c r="T70" i="3"/>
  <c r="T72" i="3"/>
  <c r="T95" i="3"/>
  <c r="V49" i="3"/>
  <c r="V23" i="3"/>
  <c r="V89" i="3"/>
  <c r="V56" i="3"/>
  <c r="V12" i="3"/>
  <c r="V97" i="3"/>
  <c r="V119" i="3"/>
  <c r="T112" i="3"/>
  <c r="T80" i="3"/>
  <c r="V29" i="3"/>
  <c r="V30" i="3"/>
  <c r="V15" i="3"/>
  <c r="V41" i="3"/>
  <c r="V38" i="3"/>
  <c r="V27" i="3"/>
  <c r="V114" i="3"/>
  <c r="V107" i="3"/>
  <c r="V106" i="3"/>
  <c r="V117" i="3"/>
  <c r="T110" i="3"/>
  <c r="T118" i="3"/>
  <c r="V3" i="3"/>
  <c r="T75" i="3"/>
  <c r="T90" i="3"/>
  <c r="V28" i="3"/>
  <c r="V26" i="3"/>
  <c r="V52" i="3"/>
  <c r="V99" i="3"/>
  <c r="V62" i="3"/>
  <c r="V60" i="3"/>
  <c r="V95" i="3"/>
  <c r="T30" i="3"/>
  <c r="T94" i="3"/>
  <c r="T67" i="3"/>
  <c r="T32" i="3"/>
  <c r="T96" i="3"/>
  <c r="T52" i="3"/>
  <c r="T108" i="3"/>
  <c r="T107" i="3"/>
  <c r="T119" i="3"/>
  <c r="T83" i="3"/>
  <c r="T48" i="3"/>
  <c r="T68" i="3"/>
  <c r="T120" i="3"/>
  <c r="T104" i="3"/>
  <c r="T114" i="3"/>
  <c r="T116" i="3"/>
  <c r="T99" i="3"/>
  <c r="T64" i="3"/>
  <c r="T103" i="3"/>
  <c r="T111" i="3"/>
  <c r="T115" i="3"/>
  <c r="D22" i="2" l="1"/>
  <c r="D20" i="2"/>
  <c r="D21" i="2"/>
  <c r="O38" i="7"/>
  <c r="K1" i="3"/>
  <c r="I1" i="3"/>
  <c r="F1" i="3" l="1"/>
  <c r="O2" i="3"/>
  <c r="I2" i="3"/>
  <c r="C9" i="2"/>
  <c r="D9" i="2" s="1"/>
  <c r="C15" i="2"/>
  <c r="I68" i="12"/>
  <c r="C16" i="2"/>
  <c r="H1" i="2" l="1"/>
  <c r="D1" i="2" s="1"/>
  <c r="H5" i="2"/>
  <c r="D16" i="2"/>
  <c r="H6" i="2"/>
  <c r="D10" i="2"/>
  <c r="I67" i="12"/>
  <c r="H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2078ECB-6BDE-4C19-B6A8-F5E9CEA2261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orrador de retiro de libros.xlsm!ASURCARNES" type="102" refreshedVersion="8" minRefreshableVersion="5">
    <extLst>
      <ext xmlns:x15="http://schemas.microsoft.com/office/spreadsheetml/2010/11/main" uri="{DE250136-89BD-433C-8126-D09CA5730AF9}">
        <x15:connection id="ASURCARNES">
          <x15:rangePr sourceName="_xlcn.WorksheetConnection_borradorderetirodelibros.xlsmASURCARNES1"/>
        </x15:connection>
      </ext>
    </extLst>
  </connection>
  <connection id="3" xr16:uid="{00000000-0015-0000-FFFF-FFFF02000000}" name="WorksheetConnection_borrador de retiro de libros.xlsm!DERIVADOS" type="102" refreshedVersion="8" minRefreshableVersion="5">
    <extLst>
      <ext xmlns:x15="http://schemas.microsoft.com/office/spreadsheetml/2010/11/main" uri="{DE250136-89BD-433C-8126-D09CA5730AF9}">
        <x15:connection id="DERIVADOS" autoDelete="1">
          <x15:rangePr sourceName="_xlcn.WorksheetConnection_borradorderetirodelibros.xlsmDERIVADOS1"/>
        </x15:connection>
      </ext>
    </extLst>
  </connection>
  <connection id="4" xr16:uid="{21871CD4-280C-4E06-A64C-95246785B9E1}" name="WorksheetConnection_RETIRO DE LIBROS BORRADOR.xlsm!CRUDAS" type="102" refreshedVersion="8" minRefreshableVersion="5">
    <extLst>
      <ext xmlns:x15="http://schemas.microsoft.com/office/spreadsheetml/2010/11/main" uri="{DE250136-89BD-433C-8126-D09CA5730AF9}">
        <x15:connection id="CRUDAS" autoDelete="1">
          <x15:rangePr sourceName="_xlcn.WorksheetConnection_RETIRODELIBROSBORRADOR.xlsmCRUDAS1"/>
        </x15:connection>
      </ext>
    </extLst>
  </connection>
</connections>
</file>

<file path=xl/sharedStrings.xml><?xml version="1.0" encoding="utf-8"?>
<sst xmlns="http://schemas.openxmlformats.org/spreadsheetml/2006/main" count="5545" uniqueCount="745">
  <si>
    <t>#</t>
  </si>
  <si>
    <t>Identificación</t>
  </si>
  <si>
    <t>Empresa Propietaria</t>
  </si>
  <si>
    <t xml:space="preserve">Visceras Blancas </t>
  </si>
  <si>
    <t>Plaza</t>
  </si>
  <si>
    <t>Peso</t>
  </si>
  <si>
    <t>Sexo</t>
  </si>
  <si>
    <t>Raza</t>
  </si>
  <si>
    <t>PLAZA/PUESTO</t>
  </si>
  <si>
    <t>CANTIDAD</t>
  </si>
  <si>
    <t>Total general</t>
  </si>
  <si>
    <t>LISTA LIBRILLOS  ASURCARNES</t>
  </si>
  <si>
    <t>CLIENTE / PLAZA</t>
  </si>
  <si>
    <t>LISTA LIBRILLOS DERIVADOS</t>
  </si>
  <si>
    <t>CLIENTE / PUESTO</t>
  </si>
  <si>
    <t>PLAN FINAL</t>
  </si>
  <si>
    <t>RESULTADO</t>
  </si>
  <si>
    <t>DERIVADOS</t>
  </si>
  <si>
    <t>ASURCARNES</t>
  </si>
  <si>
    <t>COCIDOS</t>
  </si>
  <si>
    <t>CRUDAS</t>
  </si>
  <si>
    <t xml:space="preserve">No Hay </t>
  </si>
  <si>
    <t xml:space="preserve">TODAS CRUDAS </t>
  </si>
  <si>
    <t>PUESTO</t>
  </si>
  <si>
    <t>MACHO</t>
  </si>
  <si>
    <t>TOTAL:</t>
  </si>
  <si>
    <t>PLAN INICIAL</t>
  </si>
  <si>
    <t>HEMBRA</t>
  </si>
  <si>
    <t>INVERSIONES ZULUAGA RUEDA S.A.S. (CYC)</t>
  </si>
  <si>
    <t>CLIENTE</t>
  </si>
  <si>
    <t>ID</t>
  </si>
  <si>
    <t xml:space="preserve">Empresa </t>
  </si>
  <si>
    <t>FECHA:</t>
  </si>
  <si>
    <t>TOTAL DEL DIA:</t>
  </si>
  <si>
    <t>ENTREGA A CONFORMIDAD  OPLT</t>
  </si>
  <si>
    <t>..\SUB_PRODUCTOS\GUIA DERIVADOS.docx</t>
  </si>
  <si>
    <t>ARATOCA:</t>
  </si>
  <si>
    <t>NORTE:</t>
  </si>
  <si>
    <t>CENTRO:</t>
  </si>
  <si>
    <t>GIRON:</t>
  </si>
  <si>
    <t>LEBRIJA:</t>
  </si>
  <si>
    <t>FLORIDA:</t>
  </si>
  <si>
    <t>PIEDECUESTA:</t>
  </si>
  <si>
    <t>LAGOS:</t>
  </si>
  <si>
    <t>PROVENZA:</t>
  </si>
  <si>
    <t>GUARIN:</t>
  </si>
  <si>
    <t>CUMBRE:</t>
  </si>
  <si>
    <t>SATELITE:</t>
  </si>
  <si>
    <t>CAMPANAZO:</t>
  </si>
  <si>
    <t>CONCORDIA:</t>
  </si>
  <si>
    <t>MESA:</t>
  </si>
  <si>
    <t>REAL-DE-MINAS:</t>
  </si>
  <si>
    <t>EmpresaPropietaria</t>
  </si>
  <si>
    <t>ViscerasBlancas</t>
  </si>
  <si>
    <t>500P</t>
  </si>
  <si>
    <t>LB38</t>
  </si>
  <si>
    <t>MSD1</t>
  </si>
  <si>
    <t>L29</t>
  </si>
  <si>
    <t>SCMS</t>
  </si>
  <si>
    <t>MSMA</t>
  </si>
  <si>
    <t>LB39</t>
  </si>
  <si>
    <t>LB41</t>
  </si>
  <si>
    <t>LB34</t>
  </si>
  <si>
    <t>C1</t>
  </si>
  <si>
    <t>390P</t>
  </si>
  <si>
    <t>E22G</t>
  </si>
  <si>
    <t>ALEX</t>
  </si>
  <si>
    <t>390PA</t>
  </si>
  <si>
    <t>MPV</t>
  </si>
  <si>
    <t>5K</t>
  </si>
  <si>
    <t>ABA</t>
  </si>
  <si>
    <t>CON</t>
  </si>
  <si>
    <t>L11</t>
  </si>
  <si>
    <t>E23G</t>
  </si>
  <si>
    <t>EIC</t>
  </si>
  <si>
    <t>A8H</t>
  </si>
  <si>
    <t>A/X</t>
  </si>
  <si>
    <t>3V</t>
  </si>
  <si>
    <t>ARATOCA51</t>
  </si>
  <si>
    <t>LFLH</t>
  </si>
  <si>
    <t>CD20</t>
  </si>
  <si>
    <t>CD/</t>
  </si>
  <si>
    <t>3ESQ</t>
  </si>
  <si>
    <t>379P</t>
  </si>
  <si>
    <t>RM16</t>
  </si>
  <si>
    <t>DSM</t>
  </si>
  <si>
    <t>A14H</t>
  </si>
  <si>
    <t>AGP</t>
  </si>
  <si>
    <t>EPV</t>
  </si>
  <si>
    <t>MSNPM</t>
  </si>
  <si>
    <t>C3A</t>
  </si>
  <si>
    <t>SANFRANCISCO:</t>
  </si>
  <si>
    <t>CAMPOHERMOSO:</t>
  </si>
  <si>
    <t>CHUNCHULLASCRUDAS</t>
  </si>
  <si>
    <t>CAMPO-HERMOSO:</t>
  </si>
  <si>
    <t>SAN-FRANCISCO:</t>
  </si>
  <si>
    <t>Visceras Blancas</t>
  </si>
  <si>
    <t>TOTAL</t>
  </si>
  <si>
    <r>
      <t>LIBROS</t>
    </r>
    <r>
      <rPr>
        <b/>
        <sz val="12"/>
        <color rgb="FFFCD9FF"/>
        <rFont val="Calibri"/>
        <family val="2"/>
        <scheme val="minor"/>
      </rPr>
      <t>-</t>
    </r>
    <r>
      <rPr>
        <b/>
        <sz val="12"/>
        <rFont val="Calibri"/>
        <family val="2"/>
        <scheme val="minor"/>
      </rPr>
      <t>COCIDOS</t>
    </r>
  </si>
  <si>
    <r>
      <t>ENTREGA</t>
    </r>
    <r>
      <rPr>
        <b/>
        <sz val="12"/>
        <color rgb="FF00B050"/>
        <rFont val="Calibri"/>
        <family val="2"/>
        <scheme val="minor"/>
      </rPr>
      <t>-</t>
    </r>
    <r>
      <rPr>
        <b/>
        <sz val="12"/>
        <color theme="0"/>
        <rFont val="Calibri"/>
        <family val="2"/>
        <scheme val="minor"/>
      </rPr>
      <t xml:space="preserve"> A</t>
    </r>
    <r>
      <rPr>
        <b/>
        <sz val="12"/>
        <color rgb="FF00B050"/>
        <rFont val="Calibri"/>
        <family val="2"/>
        <scheme val="minor"/>
      </rPr>
      <t>-</t>
    </r>
    <r>
      <rPr>
        <b/>
        <sz val="12"/>
        <color theme="0"/>
        <rFont val="Calibri"/>
        <family val="2"/>
        <scheme val="minor"/>
      </rPr>
      <t>CONFORMIDAD</t>
    </r>
    <r>
      <rPr>
        <b/>
        <sz val="12"/>
        <color rgb="FF00B050"/>
        <rFont val="Calibri"/>
        <family val="2"/>
        <scheme val="minor"/>
      </rPr>
      <t>-</t>
    </r>
    <r>
      <rPr>
        <b/>
        <sz val="12"/>
        <color theme="0"/>
        <rFont val="Calibri"/>
        <family val="2"/>
        <scheme val="minor"/>
      </rPr>
      <t>OPLT</t>
    </r>
  </si>
  <si>
    <t>Totalgeneral</t>
  </si>
  <si>
    <t>ZAPATOCA</t>
  </si>
  <si>
    <t xml:space="preserve"> </t>
  </si>
  <si>
    <t>CAVA</t>
  </si>
  <si>
    <t>TOTAL DEL DIA</t>
  </si>
  <si>
    <t xml:space="preserve">  </t>
  </si>
  <si>
    <t>CHARALA</t>
  </si>
  <si>
    <t>OCAMONTE</t>
  </si>
  <si>
    <t>SANGIL</t>
  </si>
  <si>
    <t>OIBA</t>
  </si>
  <si>
    <t>Entrega a Conformidad  al Operador Logistico TRANSCARNES</t>
  </si>
  <si>
    <t>Libros Cosidos</t>
  </si>
  <si>
    <t>Fecha:</t>
  </si>
  <si>
    <t>San Francisco</t>
  </si>
  <si>
    <t>Piedecuesta</t>
  </si>
  <si>
    <t>Giron</t>
  </si>
  <si>
    <t>Aratoca</t>
  </si>
  <si>
    <t>Centro</t>
  </si>
  <si>
    <t>Floridablanca</t>
  </si>
  <si>
    <t>Norte</t>
  </si>
  <si>
    <t>Lagos</t>
  </si>
  <si>
    <t>Zapatoca</t>
  </si>
  <si>
    <t>Cumbre</t>
  </si>
  <si>
    <t>Satelite</t>
  </si>
  <si>
    <t>Lebrija</t>
  </si>
  <si>
    <t>Real d Minas</t>
  </si>
  <si>
    <t>Campo H</t>
  </si>
  <si>
    <t>Provenza</t>
  </si>
  <si>
    <t>Mesa</t>
  </si>
  <si>
    <t>Concordia</t>
  </si>
  <si>
    <t>Guarin</t>
  </si>
  <si>
    <t>Campanazo</t>
  </si>
  <si>
    <t>Cosidos Marcados</t>
  </si>
  <si>
    <t xml:space="preserve">Chunchullas Crudas </t>
  </si>
  <si>
    <t>Sangil</t>
  </si>
  <si>
    <t>Oiba</t>
  </si>
  <si>
    <t>Charala</t>
  </si>
  <si>
    <t>Ocamonte</t>
  </si>
  <si>
    <t>El Carmen</t>
  </si>
  <si>
    <t>San Vicente</t>
  </si>
  <si>
    <t>Crudas Marcadas</t>
  </si>
  <si>
    <t>PLAZA</t>
  </si>
  <si>
    <t>ELCARMEN</t>
  </si>
  <si>
    <t>Plaza2</t>
  </si>
  <si>
    <t>(en blanco)</t>
  </si>
  <si>
    <t>LISTA LIBRILLOS  JUJUCA SAS</t>
  </si>
  <si>
    <t>COROMORO</t>
  </si>
  <si>
    <t xml:space="preserve">PLANES DE FAENA </t>
  </si>
  <si>
    <t>PLANILLA FINAL</t>
  </si>
  <si>
    <t>porcentaje de participacion del dia</t>
  </si>
  <si>
    <t>OBSERVACION</t>
  </si>
  <si>
    <t>Especiales</t>
  </si>
  <si>
    <t>&lt;CRUDAS</t>
  </si>
  <si>
    <t>&lt;LIBROS COCIDOS</t>
  </si>
  <si>
    <t>SANFRANCISCO</t>
  </si>
  <si>
    <t>PIEDECUESTA</t>
  </si>
  <si>
    <t>Entrega a Conformidad  al Operador Logistico CRUZ LEONIDAS</t>
  </si>
  <si>
    <t>CHUNCHULLAS CRUDAS</t>
  </si>
  <si>
    <t>VARIOS</t>
  </si>
  <si>
    <t>GIRON</t>
  </si>
  <si>
    <t>MS</t>
  </si>
  <si>
    <t>TRR</t>
  </si>
  <si>
    <t>E7</t>
  </si>
  <si>
    <t>NORTE</t>
  </si>
  <si>
    <t>PUESTOS</t>
  </si>
  <si>
    <t>(enblanco)</t>
  </si>
  <si>
    <t>FRONTERA VACANA</t>
  </si>
  <si>
    <t>CARNES SANTACRUZ B/MANGA</t>
  </si>
  <si>
    <t>CARNES SANTACRUZ P/CUESTA</t>
  </si>
  <si>
    <t>CAT</t>
  </si>
  <si>
    <t>LISTA LIBRILLOS  CAT</t>
  </si>
  <si>
    <t>No Hay</t>
  </si>
  <si>
    <t>COLBEEF S.A.S</t>
  </si>
  <si>
    <t>Florifablanca - Santander Via Corredor Rio Frio Cll 210 N9-631</t>
  </si>
  <si>
    <t>Tel: (7) 6917777 www.colbeef.com</t>
  </si>
  <si>
    <t>F.V.:</t>
  </si>
  <si>
    <t>F.B.:</t>
  </si>
  <si>
    <t xml:space="preserve">RESUMEN DE LIBROS </t>
  </si>
  <si>
    <t>CRUDOS</t>
  </si>
  <si>
    <t>ADICIONALES</t>
  </si>
  <si>
    <t>PENDIENTES</t>
  </si>
  <si>
    <t>CLIENTE FINAL</t>
  </si>
  <si>
    <t>RESUMEN DE LIBROS Y CHUNCHULLAS CRUDAS</t>
  </si>
  <si>
    <t>Entrega a Conformidad  al Operador Logistico EDGAR BENITEZ</t>
  </si>
  <si>
    <t>Etiquetasdefila</t>
  </si>
  <si>
    <t>RecuentodeIdentificación</t>
  </si>
  <si>
    <t>CAMBIO PROPIETARIO</t>
  </si>
  <si>
    <t>CAMBIO CRUDAS</t>
  </si>
  <si>
    <t>LIBROS</t>
  </si>
  <si>
    <t>CAMBIO LIBRILLOS</t>
  </si>
  <si>
    <t>VERIFICACION</t>
  </si>
  <si>
    <t>Cant</t>
  </si>
  <si>
    <t>%</t>
  </si>
  <si>
    <t>Visceras a Despachar</t>
  </si>
  <si>
    <t>Visceras a CAVA</t>
  </si>
  <si>
    <t>Total de Visceras</t>
  </si>
  <si>
    <t>LISTA LIBRILLOS ASURCARNESCOL</t>
  </si>
  <si>
    <t>ASURCARNESCOL</t>
  </si>
  <si>
    <t>GLOBAL HIDES SAS</t>
  </si>
  <si>
    <t>LISTA LIBRILLOS GLOBAL HIDES</t>
  </si>
  <si>
    <t>GLOBAL HIDES</t>
  </si>
  <si>
    <t>ASUR-COL</t>
  </si>
  <si>
    <t>ASUR-GLO</t>
  </si>
  <si>
    <t>ASURCARNESGLO</t>
  </si>
  <si>
    <t>LISTA LIBRILLOS ASURCARNESGLO</t>
  </si>
  <si>
    <t>Entrega a Conformidad  al Operador Logistico AVILA</t>
  </si>
  <si>
    <t>Crudas T. Especiales</t>
  </si>
  <si>
    <t>Total</t>
  </si>
  <si>
    <t>Entrega a Conformidad  al Operador Logistico T.A</t>
  </si>
  <si>
    <t>Columna1</t>
  </si>
  <si>
    <t>Columna2</t>
  </si>
  <si>
    <t>2604-07773</t>
  </si>
  <si>
    <t>ROJAS CHAPARRO DAVID</t>
  </si>
  <si>
    <t xml:space="preserve"> P33 /SxD/ ( RETIRAR LIBRILLOS ASURCARNES ) </t>
  </si>
  <si>
    <t xml:space="preserve">GIRON </t>
  </si>
  <si>
    <t>Hembra</t>
  </si>
  <si>
    <t>Bovino</t>
  </si>
  <si>
    <t>2604-07781</t>
  </si>
  <si>
    <t>Macho</t>
  </si>
  <si>
    <t>2604-07843</t>
  </si>
  <si>
    <t>2604-07867</t>
  </si>
  <si>
    <t>CRUZ LEONIDAS</t>
  </si>
  <si>
    <t xml:space="preserve"> CAVA WO  ( RETIRAR LIBRILLOS SALOMON ) </t>
  </si>
  <si>
    <t xml:space="preserve">COLBEEF S.A.S </t>
  </si>
  <si>
    <t>2604-07868</t>
  </si>
  <si>
    <t>2604-07869</t>
  </si>
  <si>
    <t>2604-07870</t>
  </si>
  <si>
    <t>2604-07871</t>
  </si>
  <si>
    <t xml:space="preserve"> CAVA WO </t>
  </si>
  <si>
    <t>2604-07872</t>
  </si>
  <si>
    <t>2604-07873</t>
  </si>
  <si>
    <t>2604-07879</t>
  </si>
  <si>
    <t>SANCHEZ CALDERON MIREYA</t>
  </si>
  <si>
    <t xml:space="preserve"> CAVA MIREYA  ( RETIRAR LIBRILLOS ASURCARNES ) </t>
  </si>
  <si>
    <t xml:space="preserve">SANCHEZ CALDERON MIREYA </t>
  </si>
  <si>
    <t>2604-07880</t>
  </si>
  <si>
    <t xml:space="preserve"> CAVA MIREYA </t>
  </si>
  <si>
    <t>2604-07886</t>
  </si>
  <si>
    <t>2604-07890</t>
  </si>
  <si>
    <t>2604-07927</t>
  </si>
  <si>
    <t>2604-07928</t>
  </si>
  <si>
    <t>2604-07929</t>
  </si>
  <si>
    <t>2604-07930</t>
  </si>
  <si>
    <t>2604-07931</t>
  </si>
  <si>
    <t>2604-07932</t>
  </si>
  <si>
    <t>2604-07933</t>
  </si>
  <si>
    <t>2604-07934</t>
  </si>
  <si>
    <t>2604-07935</t>
  </si>
  <si>
    <t>2604-07936</t>
  </si>
  <si>
    <t>2604-07937</t>
  </si>
  <si>
    <t>2604-07938</t>
  </si>
  <si>
    <t>2604-07939</t>
  </si>
  <si>
    <t>2604-07940</t>
  </si>
  <si>
    <t>2604-07941</t>
  </si>
  <si>
    <t>2604-07942</t>
  </si>
  <si>
    <t>2604-07943</t>
  </si>
  <si>
    <t>2604-07944</t>
  </si>
  <si>
    <t>2604-07970</t>
  </si>
  <si>
    <t>RAMIREZ MOLINA WENDY ROCIO</t>
  </si>
  <si>
    <t xml:space="preserve"> CAVA.  ( RETIRAR LIBRILLOS ASURCARNES ) </t>
  </si>
  <si>
    <t>2604-08015</t>
  </si>
  <si>
    <t>2604-08016</t>
  </si>
  <si>
    <t>2604-08017</t>
  </si>
  <si>
    <t>2604-08018</t>
  </si>
  <si>
    <t>2604-08019</t>
  </si>
  <si>
    <t>2604-08020</t>
  </si>
  <si>
    <t>2604-08021</t>
  </si>
  <si>
    <t>2604-08022</t>
  </si>
  <si>
    <t>2604-08023</t>
  </si>
  <si>
    <t>2604-08024</t>
  </si>
  <si>
    <t>2604-08025</t>
  </si>
  <si>
    <t>2604-08026</t>
  </si>
  <si>
    <t>2604-08027</t>
  </si>
  <si>
    <t>2604-08091</t>
  </si>
  <si>
    <t xml:space="preserve"> CAVA WO  ( RETIRAR LIBRILLOS ASURCARNESCOL ) </t>
  </si>
  <si>
    <t>2604-08092</t>
  </si>
  <si>
    <t>2604-08093</t>
  </si>
  <si>
    <t>2604-08094</t>
  </si>
  <si>
    <t>2604-08095</t>
  </si>
  <si>
    <t>2604-08096</t>
  </si>
  <si>
    <t>2604-08097</t>
  </si>
  <si>
    <t>2604-08098</t>
  </si>
  <si>
    <t>2604-08144</t>
  </si>
  <si>
    <t>RODRIGUEZ QUINTERO KEILA</t>
  </si>
  <si>
    <t>2604-08145</t>
  </si>
  <si>
    <t>2604-08146</t>
  </si>
  <si>
    <t>2604-08147</t>
  </si>
  <si>
    <t>2604-08148</t>
  </si>
  <si>
    <t>2604-08149</t>
  </si>
  <si>
    <t>2604-08150</t>
  </si>
  <si>
    <t>2604-08151</t>
  </si>
  <si>
    <t>2604-08152</t>
  </si>
  <si>
    <t>2604-08153</t>
  </si>
  <si>
    <t>2604-08154</t>
  </si>
  <si>
    <t>2604-08155</t>
  </si>
  <si>
    <t>2604-08156</t>
  </si>
  <si>
    <t>2604-08157</t>
  </si>
  <si>
    <t>2604-08158</t>
  </si>
  <si>
    <t>2604-08159</t>
  </si>
  <si>
    <t>2604-08160</t>
  </si>
  <si>
    <t>2604-08161</t>
  </si>
  <si>
    <t>2604-08162</t>
  </si>
  <si>
    <t>2604-08165</t>
  </si>
  <si>
    <t>2604-08167</t>
  </si>
  <si>
    <t>2604-08175</t>
  </si>
  <si>
    <t>2604-08208</t>
  </si>
  <si>
    <t>CALIXTO ARDILA JAIME</t>
  </si>
  <si>
    <t xml:space="preserve"> DRA CAVA </t>
  </si>
  <si>
    <t>2604-08209</t>
  </si>
  <si>
    <t xml:space="preserve"> DRA CAVA  ( CRUDAS
RETIRAR LIBRILLOS CAT ) </t>
  </si>
  <si>
    <t>2604-08210</t>
  </si>
  <si>
    <t>2604-08211</t>
  </si>
  <si>
    <t xml:space="preserve"> DRA CAVA  ( RETIRAR LIBRILLOS ASURCARNES ) </t>
  </si>
  <si>
    <t>2604-08212</t>
  </si>
  <si>
    <t xml:space="preserve"> DRA CAVA  ( RETIRAR LIBRILLOS ASURCARNESGLO ) </t>
  </si>
  <si>
    <t>2604-08213</t>
  </si>
  <si>
    <t>2604-08214</t>
  </si>
  <si>
    <t>2604-08215</t>
  </si>
  <si>
    <t>2604-08216</t>
  </si>
  <si>
    <t>2604-08217</t>
  </si>
  <si>
    <t>2604-08218</t>
  </si>
  <si>
    <t>2604-08219</t>
  </si>
  <si>
    <t>2604-08283</t>
  </si>
  <si>
    <t>BALLESTEROS ROMERO RAMON ARTURO</t>
  </si>
  <si>
    <t>2604-08287</t>
  </si>
  <si>
    <t>2604-08288</t>
  </si>
  <si>
    <t>2604-08289</t>
  </si>
  <si>
    <t>2604-08293</t>
  </si>
  <si>
    <t xml:space="preserve"> CAVA.  ( RETIRAR LIBRILLOS RUTH CACUA ) </t>
  </si>
  <si>
    <t>2604-08308</t>
  </si>
  <si>
    <t xml:space="preserve"> CAVA WO  ( RETIRAR LIBRILLOS ASURCARNES ) </t>
  </si>
  <si>
    <t>2604-08309</t>
  </si>
  <si>
    <t>2604-08310</t>
  </si>
  <si>
    <t>2604-08311</t>
  </si>
  <si>
    <t>2604-08312</t>
  </si>
  <si>
    <t>2604-08339</t>
  </si>
  <si>
    <t xml:space="preserve"> 01014 CAVA  ( CRUDAS
RETIRAR LIBRILLOS RUTH CACUA ) </t>
  </si>
  <si>
    <t xml:space="preserve">CENTRO </t>
  </si>
  <si>
    <t>2604-08340</t>
  </si>
  <si>
    <t>2604-08341</t>
  </si>
  <si>
    <t>2604-08342</t>
  </si>
  <si>
    <t>2604-08343</t>
  </si>
  <si>
    <t>2604-08344</t>
  </si>
  <si>
    <t>2604-08345</t>
  </si>
  <si>
    <t>2604-08346</t>
  </si>
  <si>
    <t>2604-08347</t>
  </si>
  <si>
    <t>2604-08348</t>
  </si>
  <si>
    <t>2604-08349</t>
  </si>
  <si>
    <t>2604-08350</t>
  </si>
  <si>
    <t>2604-08351</t>
  </si>
  <si>
    <t>2604-08352</t>
  </si>
  <si>
    <t>2604-08353</t>
  </si>
  <si>
    <t>2604-08354</t>
  </si>
  <si>
    <t>2604-08355</t>
  </si>
  <si>
    <t>2604-08356</t>
  </si>
  <si>
    <t>INVERSIONES ZULUAGA RUEDA S.A.S.</t>
  </si>
  <si>
    <t xml:space="preserve"> CCARNES CAVA  ( RETIRAR LIBRILLOS JUAN RUEDA ) </t>
  </si>
  <si>
    <t xml:space="preserve">INVERSIONES ZULUAGA RUEDA S.A.S. </t>
  </si>
  <si>
    <t>2604-08357</t>
  </si>
  <si>
    <t>2604-08358</t>
  </si>
  <si>
    <t>2604-08359</t>
  </si>
  <si>
    <t>2604-08360</t>
  </si>
  <si>
    <t>2604-08361</t>
  </si>
  <si>
    <t>2604-08362</t>
  </si>
  <si>
    <t>2604-08363</t>
  </si>
  <si>
    <t>2604-08364</t>
  </si>
  <si>
    <t>2604-08365</t>
  </si>
  <si>
    <t>2604-08366</t>
  </si>
  <si>
    <t>2604-08367</t>
  </si>
  <si>
    <t>2604-08368</t>
  </si>
  <si>
    <t>2604-08369</t>
  </si>
  <si>
    <t>2604-08370</t>
  </si>
  <si>
    <t>2604-08371</t>
  </si>
  <si>
    <t>2604-08372</t>
  </si>
  <si>
    <t>2604-08373</t>
  </si>
  <si>
    <t>2604-08374</t>
  </si>
  <si>
    <t>2604-08375</t>
  </si>
  <si>
    <t>2604-08376</t>
  </si>
  <si>
    <t>2604-08377</t>
  </si>
  <si>
    <t>2604-08378</t>
  </si>
  <si>
    <t>2604-08379</t>
  </si>
  <si>
    <t>2604-08380</t>
  </si>
  <si>
    <t>2604-08381</t>
  </si>
  <si>
    <t>2604-08382</t>
  </si>
  <si>
    <t>2604-08383</t>
  </si>
  <si>
    <t>2604-08384</t>
  </si>
  <si>
    <t>2604-08385</t>
  </si>
  <si>
    <t>2604-08386</t>
  </si>
  <si>
    <t>2604-08387</t>
  </si>
  <si>
    <t>2604-08388</t>
  </si>
  <si>
    <t>2604-08389</t>
  </si>
  <si>
    <t>2604-08390</t>
  </si>
  <si>
    <t>GOMEZ QUINTERO JUDITH TORCOROMA</t>
  </si>
  <si>
    <t xml:space="preserve"> CAVA JUDITH  ( RETIRAR LIBRILLOS ASURCARNESGLO ) </t>
  </si>
  <si>
    <t xml:space="preserve">GOMEZ QUINTERO JUDITH TORCOROMA </t>
  </si>
  <si>
    <t>2604-08391</t>
  </si>
  <si>
    <t>2604-08392</t>
  </si>
  <si>
    <t>2604-08393</t>
  </si>
  <si>
    <t>2604-08395</t>
  </si>
  <si>
    <t>2604-08396</t>
  </si>
  <si>
    <t>2604-08398</t>
  </si>
  <si>
    <t>2604-08399</t>
  </si>
  <si>
    <t>2604-08400</t>
  </si>
  <si>
    <t>2604-08401</t>
  </si>
  <si>
    <t>2604-08402</t>
  </si>
  <si>
    <t>2604-08403</t>
  </si>
  <si>
    <t>2604-08404</t>
  </si>
  <si>
    <t>2604-08405</t>
  </si>
  <si>
    <t>2604-08406</t>
  </si>
  <si>
    <t>2604-08407</t>
  </si>
  <si>
    <t>2604-08408</t>
  </si>
  <si>
    <t>2604-08409</t>
  </si>
  <si>
    <t>2604-08410</t>
  </si>
  <si>
    <t>2604-08411</t>
  </si>
  <si>
    <t>2604-08412</t>
  </si>
  <si>
    <t>2604-08413</t>
  </si>
  <si>
    <t>2604-08414</t>
  </si>
  <si>
    <t>2604-08415</t>
  </si>
  <si>
    <t>2604-08484</t>
  </si>
  <si>
    <t>2604-08485</t>
  </si>
  <si>
    <t>2604-08486</t>
  </si>
  <si>
    <t>2604-08487</t>
  </si>
  <si>
    <t>2604-08488</t>
  </si>
  <si>
    <t>2604-08489</t>
  </si>
  <si>
    <t>2604-08490</t>
  </si>
  <si>
    <t>2604-08491</t>
  </si>
  <si>
    <t>2604-08492</t>
  </si>
  <si>
    <t>2604-08493</t>
  </si>
  <si>
    <t>2604-08494</t>
  </si>
  <si>
    <t>2604-08495</t>
  </si>
  <si>
    <t>2604-08496</t>
  </si>
  <si>
    <t xml:space="preserve"> DRA CAVA  ( RETIRAR LIBRILLOS CAT ) </t>
  </si>
  <si>
    <t>2604-08497</t>
  </si>
  <si>
    <t>2604-08498</t>
  </si>
  <si>
    <t>2604-08499</t>
  </si>
  <si>
    <t>2604-08500</t>
  </si>
  <si>
    <t>ARDILA LOPEZ EDINSON ARNULFO</t>
  </si>
  <si>
    <t xml:space="preserve"> CAVA AJR  ( CRUDAS
RETIRAR LIBRILLOS ASURCARNES ) </t>
  </si>
  <si>
    <t xml:space="preserve">DRISTRIBUDORA DE CARNES AJR S.A.S </t>
  </si>
  <si>
    <t>2604-08501</t>
  </si>
  <si>
    <t>2604-08502</t>
  </si>
  <si>
    <t xml:space="preserve"> CAVA AJR  ( RETIRAR LIBRILLOS ASURCARNES ) </t>
  </si>
  <si>
    <t>2604-08503</t>
  </si>
  <si>
    <t>2604-08504</t>
  </si>
  <si>
    <t>2604-08505</t>
  </si>
  <si>
    <t>2604-08506</t>
  </si>
  <si>
    <t>2604-08507</t>
  </si>
  <si>
    <t>2604-08508</t>
  </si>
  <si>
    <t>2604-08509</t>
  </si>
  <si>
    <t>2604-08510</t>
  </si>
  <si>
    <t>2604-08511</t>
  </si>
  <si>
    <t>2604-08512</t>
  </si>
  <si>
    <t>2604-08513</t>
  </si>
  <si>
    <t>2604-08514</t>
  </si>
  <si>
    <t>2604-08525</t>
  </si>
  <si>
    <t>2604-08526</t>
  </si>
  <si>
    <t>2604-08527</t>
  </si>
  <si>
    <t>2604-08528</t>
  </si>
  <si>
    <t>2604-08529</t>
  </si>
  <si>
    <t>2604-08530</t>
  </si>
  <si>
    <t>2604-08531</t>
  </si>
  <si>
    <t>2604-08532</t>
  </si>
  <si>
    <t>2604-08533</t>
  </si>
  <si>
    <t>2604-08534</t>
  </si>
  <si>
    <t>2604-08535</t>
  </si>
  <si>
    <t>2604-08536</t>
  </si>
  <si>
    <t>2604-08537</t>
  </si>
  <si>
    <t>2604-08538</t>
  </si>
  <si>
    <t>2604-08539</t>
  </si>
  <si>
    <t>2604-08540</t>
  </si>
  <si>
    <t>2604-08541</t>
  </si>
  <si>
    <t>2604-08542</t>
  </si>
  <si>
    <t>2604-08543</t>
  </si>
  <si>
    <t>2604-08552</t>
  </si>
  <si>
    <t>GUTIERREZ SUAREZ CAMILO ANDRES</t>
  </si>
  <si>
    <t xml:space="preserve"> 02084 /SxD/ ( RETIRAR LIBRILLOS CARVISCOL ) </t>
  </si>
  <si>
    <t xml:space="preserve">SAN FRANCISCO </t>
  </si>
  <si>
    <t>2604-08553</t>
  </si>
  <si>
    <t>2604-08554</t>
  </si>
  <si>
    <t>2604-08555</t>
  </si>
  <si>
    <t xml:space="preserve"> 02075 /SxD/ ( RETIRAR LIBRILLOS DERIVADOS CARNICOS ) </t>
  </si>
  <si>
    <t>2604-08556</t>
  </si>
  <si>
    <t>2604-08557</t>
  </si>
  <si>
    <t>2604-08558</t>
  </si>
  <si>
    <t xml:space="preserve"> CRAX /SxD/ ( CRUDAS ) </t>
  </si>
  <si>
    <t xml:space="preserve">PIEDECUESTA </t>
  </si>
  <si>
    <t>2604-08559</t>
  </si>
  <si>
    <t>2604-08560</t>
  </si>
  <si>
    <t>2604-08561</t>
  </si>
  <si>
    <t xml:space="preserve"> 02044 /SxD/</t>
  </si>
  <si>
    <t>2604-08562</t>
  </si>
  <si>
    <t>2604-08563</t>
  </si>
  <si>
    <t>2604-08564</t>
  </si>
  <si>
    <t xml:space="preserve"> CAVA. </t>
  </si>
  <si>
    <t>2604-08565</t>
  </si>
  <si>
    <t>2604-08590</t>
  </si>
  <si>
    <t>2604-08591</t>
  </si>
  <si>
    <t>2604-08592</t>
  </si>
  <si>
    <t>2604-08593</t>
  </si>
  <si>
    <t>2604-08594</t>
  </si>
  <si>
    <t xml:space="preserve"> DRA CAVA  ( CRUDAS
RETIRAR LIBRILLOS DERIVADOS CARNICOS ) </t>
  </si>
  <si>
    <t>2604-08595</t>
  </si>
  <si>
    <t>2604-08596</t>
  </si>
  <si>
    <t>2604-08597</t>
  </si>
  <si>
    <t>2604-08598</t>
  </si>
  <si>
    <t xml:space="preserve"> DRA CAVA  ( RETIRAR LIBRILLOS RUTH CACUA ) </t>
  </si>
  <si>
    <t>2604-08599</t>
  </si>
  <si>
    <t>2604-08600</t>
  </si>
  <si>
    <t>2604-08601</t>
  </si>
  <si>
    <t>2604-08602</t>
  </si>
  <si>
    <t>2604-08603</t>
  </si>
  <si>
    <t>2604-08604</t>
  </si>
  <si>
    <t>2604-08605</t>
  </si>
  <si>
    <t>AGUILAR RODRIGUEZ CARLOS ALBERTO</t>
  </si>
  <si>
    <t>2604-08606</t>
  </si>
  <si>
    <t>2604-08607</t>
  </si>
  <si>
    <t>2604-08610</t>
  </si>
  <si>
    <t>AVILA MONSALVE REINALDO</t>
  </si>
  <si>
    <t>2604-08611</t>
  </si>
  <si>
    <t>2604-08612</t>
  </si>
  <si>
    <t>2604-08613</t>
  </si>
  <si>
    <t>2604-08614</t>
  </si>
  <si>
    <t>2604-08615</t>
  </si>
  <si>
    <t>2604-08616</t>
  </si>
  <si>
    <t>2604-08617</t>
  </si>
  <si>
    <t>2604-08618</t>
  </si>
  <si>
    <t>2604-08619</t>
  </si>
  <si>
    <t>2604-08620</t>
  </si>
  <si>
    <t>2604-08621</t>
  </si>
  <si>
    <t>2604-08622</t>
  </si>
  <si>
    <t>2604-08623</t>
  </si>
  <si>
    <t>2604-08624</t>
  </si>
  <si>
    <t>2604-07584</t>
  </si>
  <si>
    <t xml:space="preserve"> 01500 /SxD/ ( CRUDAS
RETIRAR LIBRILLOS SALOMON ) </t>
  </si>
  <si>
    <t>2604-07585</t>
  </si>
  <si>
    <t>2604-07586</t>
  </si>
  <si>
    <t>2604-07587</t>
  </si>
  <si>
    <t>2604-07588</t>
  </si>
  <si>
    <t>2604-07589</t>
  </si>
  <si>
    <t>2604-07590</t>
  </si>
  <si>
    <t>2604-07591</t>
  </si>
  <si>
    <t>2604-07592</t>
  </si>
  <si>
    <t>2604-07593</t>
  </si>
  <si>
    <t>2604-07594</t>
  </si>
  <si>
    <t>2604-07595</t>
  </si>
  <si>
    <t>2604-07596</t>
  </si>
  <si>
    <t>2604-07597</t>
  </si>
  <si>
    <t>2604-07598</t>
  </si>
  <si>
    <t>2604-07599</t>
  </si>
  <si>
    <t>2604-07902</t>
  </si>
  <si>
    <t xml:space="preserve"> CAVA MIREYA  ( RETIRAR LIBRILLOS ASURCARNESGLO ) </t>
  </si>
  <si>
    <t>2604-07903</t>
  </si>
  <si>
    <t>2604-07904</t>
  </si>
  <si>
    <t>2604-07905</t>
  </si>
  <si>
    <t>2604-07906</t>
  </si>
  <si>
    <t>2604-07907</t>
  </si>
  <si>
    <t>2604-07908</t>
  </si>
  <si>
    <t>2604-07909</t>
  </si>
  <si>
    <t xml:space="preserve"> 09010 /SxD/</t>
  </si>
  <si>
    <t>FLORIDABLANCA</t>
  </si>
  <si>
    <t>2604-07910</t>
  </si>
  <si>
    <t>2604-07913</t>
  </si>
  <si>
    <t>PORRAS JOBEN MARILUZ</t>
  </si>
  <si>
    <t xml:space="preserve"> CRAX /SxD/ ( CRUDAS
RETIRAR LIBRILLOS ASURCARNES ) </t>
  </si>
  <si>
    <t>2604-07963</t>
  </si>
  <si>
    <t>2604-07967</t>
  </si>
  <si>
    <t>2604-07969</t>
  </si>
  <si>
    <t>2604-07973</t>
  </si>
  <si>
    <t>2604-07974</t>
  </si>
  <si>
    <t>2604-08032</t>
  </si>
  <si>
    <t>CORREDOR CABRERA PABLO ALEXANDER</t>
  </si>
  <si>
    <t>2604-08033</t>
  </si>
  <si>
    <t>2604-08034</t>
  </si>
  <si>
    <t>2604-08035</t>
  </si>
  <si>
    <t>2604-08515</t>
  </si>
  <si>
    <t>TECNOLOGÍAS AGROPECUARIAS DE COLOMBIA S.A.S.</t>
  </si>
  <si>
    <t xml:space="preserve"> CAVA T.A  ( RETIRAR LIBRILLOS ASURCARNES ) </t>
  </si>
  <si>
    <t xml:space="preserve">TECNOLOGÍAS AGROPECUARIAS DE COLOMBIA S.A.S. </t>
  </si>
  <si>
    <t>2604-08516</t>
  </si>
  <si>
    <t>2604-08517</t>
  </si>
  <si>
    <t>2604-08518</t>
  </si>
  <si>
    <t>2604-08519</t>
  </si>
  <si>
    <t>2604-08520</t>
  </si>
  <si>
    <t>2604-08521</t>
  </si>
  <si>
    <t>2604-08522</t>
  </si>
  <si>
    <t>2604-08523</t>
  </si>
  <si>
    <t>2604-08524</t>
  </si>
  <si>
    <t>2604-08578</t>
  </si>
  <si>
    <t>2604-08579</t>
  </si>
  <si>
    <t>2604-08580</t>
  </si>
  <si>
    <t>2604-08581</t>
  </si>
  <si>
    <t>2604-08582</t>
  </si>
  <si>
    <t>2604-08583</t>
  </si>
  <si>
    <t>2604-08584</t>
  </si>
  <si>
    <t>2604-08585</t>
  </si>
  <si>
    <t>2604-08586</t>
  </si>
  <si>
    <t>2604-08587</t>
  </si>
  <si>
    <t>2604-08588</t>
  </si>
  <si>
    <t>2604-08589</t>
  </si>
  <si>
    <t>2604-08629</t>
  </si>
  <si>
    <t>ROMERO OSORIO JOHN IGNACIO</t>
  </si>
  <si>
    <t>2604-08630</t>
  </si>
  <si>
    <t>2604-08631</t>
  </si>
  <si>
    <t>2604-08632</t>
  </si>
  <si>
    <t>2604-08633</t>
  </si>
  <si>
    <t>2604-08634</t>
  </si>
  <si>
    <t>2604-08635</t>
  </si>
  <si>
    <t>2604-08636</t>
  </si>
  <si>
    <t>2604-08637</t>
  </si>
  <si>
    <t>2604-08638</t>
  </si>
  <si>
    <t>2604-08639</t>
  </si>
  <si>
    <t>2604-08640</t>
  </si>
  <si>
    <t>2604-08641</t>
  </si>
  <si>
    <t>2604-08642</t>
  </si>
  <si>
    <t>2604-08643</t>
  </si>
  <si>
    <t>2604-08644</t>
  </si>
  <si>
    <t>2604-08678</t>
  </si>
  <si>
    <t>2604-08679</t>
  </si>
  <si>
    <t>2604-08680</t>
  </si>
  <si>
    <t>2604-08681</t>
  </si>
  <si>
    <t>2604-08682</t>
  </si>
  <si>
    <t>2604-08683</t>
  </si>
  <si>
    <t>2604-08684</t>
  </si>
  <si>
    <t>2604-08685</t>
  </si>
  <si>
    <t>2604-08686</t>
  </si>
  <si>
    <t>2604-08687</t>
  </si>
  <si>
    <t>2604-08688</t>
  </si>
  <si>
    <t>2604-08689</t>
  </si>
  <si>
    <t>2604-08698</t>
  </si>
  <si>
    <t>PRODUCTOS OFACOL S.A.S.</t>
  </si>
  <si>
    <t xml:space="preserve"> 01009 /SxD/ ( RETIRAR LIBRILLOS ASURCARNESCOL ) </t>
  </si>
  <si>
    <t>2604-08699</t>
  </si>
  <si>
    <t>2604-08700</t>
  </si>
  <si>
    <t>2604-08701</t>
  </si>
  <si>
    <t>2604-08702</t>
  </si>
  <si>
    <t>2604-08703</t>
  </si>
  <si>
    <t>2604-08704</t>
  </si>
  <si>
    <t>2604-08705</t>
  </si>
  <si>
    <t xml:space="preserve"> OFACOL  ( RETIRAR LIBRILLOS ASURCARNESCOL ) </t>
  </si>
  <si>
    <t xml:space="preserve">PRODUCTOS OFACOL S.A.S. </t>
  </si>
  <si>
    <t>2604-08706</t>
  </si>
  <si>
    <t>JAIMES JAIMES LUIS JOSE</t>
  </si>
  <si>
    <t xml:space="preserve"> 02086 /SxD/ ( RETIRAR LIBRILLOS ASURCARNESCOL ) </t>
  </si>
  <si>
    <t>2604-08707</t>
  </si>
  <si>
    <t>2604-08708</t>
  </si>
  <si>
    <t>2604-08709</t>
  </si>
  <si>
    <t>2604-08710</t>
  </si>
  <si>
    <t>2604-08711</t>
  </si>
  <si>
    <t>2604-08712</t>
  </si>
  <si>
    <t>NUTRESAN SAS</t>
  </si>
  <si>
    <t>2604-08713</t>
  </si>
  <si>
    <t xml:space="preserve"> CAVA FORTUNATO  ( RETIRAR LIBRILLOS ASURCARNESCOL ) </t>
  </si>
  <si>
    <t xml:space="preserve">JAIMES JAIMES LUIS JOSE </t>
  </si>
  <si>
    <t>2604-08714</t>
  </si>
  <si>
    <t>2604-08715</t>
  </si>
  <si>
    <t>2604-08716</t>
  </si>
  <si>
    <t>2604-08717</t>
  </si>
  <si>
    <t>2604-08718</t>
  </si>
  <si>
    <t>2604-08719</t>
  </si>
  <si>
    <t>2604-08720</t>
  </si>
  <si>
    <t>2604-08721</t>
  </si>
  <si>
    <t>2604-08722</t>
  </si>
  <si>
    <t>2604-08723</t>
  </si>
  <si>
    <t>2604-08724</t>
  </si>
  <si>
    <t>2604-08725</t>
  </si>
  <si>
    <t>2604-08726</t>
  </si>
  <si>
    <t>2604-08727</t>
  </si>
  <si>
    <t xml:space="preserve"> 04006 /SxD/ ( CRUDAS
RETIRAR LIBRILLOS ASURCARNESCOL ) </t>
  </si>
  <si>
    <t xml:space="preserve">CONCORDIA </t>
  </si>
  <si>
    <t>2604-08728</t>
  </si>
  <si>
    <t>2604-08729</t>
  </si>
  <si>
    <t>2604-08730</t>
  </si>
  <si>
    <t>2604-07101</t>
  </si>
  <si>
    <t>2604-07102</t>
  </si>
  <si>
    <t>2604-07103</t>
  </si>
  <si>
    <t>2604-07104</t>
  </si>
  <si>
    <t>2604-08745</t>
  </si>
  <si>
    <t>2604-08746</t>
  </si>
  <si>
    <t>2604-08747</t>
  </si>
  <si>
    <t>2604-08748</t>
  </si>
  <si>
    <t>2604-08749</t>
  </si>
  <si>
    <t>2604-08750</t>
  </si>
  <si>
    <t>2604-08751</t>
  </si>
  <si>
    <t>2604-08752</t>
  </si>
  <si>
    <t>2604-08753</t>
  </si>
  <si>
    <t>2604-08754</t>
  </si>
  <si>
    <t>2604-08755</t>
  </si>
  <si>
    <t>2604-08756</t>
  </si>
  <si>
    <t>2604-08757</t>
  </si>
  <si>
    <t>2604-08758</t>
  </si>
  <si>
    <t>2604-08759</t>
  </si>
  <si>
    <t xml:space="preserve"> CAVA MIREYA  </t>
  </si>
  <si>
    <t xml:space="preserve"> 01500 /SxD/ </t>
  </si>
  <si>
    <t xml:space="preserve"> CAVA WO  </t>
  </si>
  <si>
    <t xml:space="preserve"> P33 /SxD/ </t>
  </si>
  <si>
    <t xml:space="preserve"> CRAX /SxD/ </t>
  </si>
  <si>
    <t xml:space="preserve"> CAVA.  </t>
  </si>
  <si>
    <t xml:space="preserve"> DRA CAVA  </t>
  </si>
  <si>
    <t xml:space="preserve"> 01014 CAVA  </t>
  </si>
  <si>
    <t xml:space="preserve"> CCARNES CAVA  </t>
  </si>
  <si>
    <t xml:space="preserve"> CAVA JUDITH  </t>
  </si>
  <si>
    <t xml:space="preserve"> CAVA AJR  </t>
  </si>
  <si>
    <t xml:space="preserve"> CAVA T.A  </t>
  </si>
  <si>
    <t xml:space="preserve"> 02084 /SxD/ </t>
  </si>
  <si>
    <t xml:space="preserve"> 02075 /SxD/ </t>
  </si>
  <si>
    <t xml:space="preserve"> 01009 /SxD/ </t>
  </si>
  <si>
    <t xml:space="preserve"> OFACOL  </t>
  </si>
  <si>
    <t xml:space="preserve"> 02086 /SxD/ </t>
  </si>
  <si>
    <t xml:space="preserve"> CAVA FORTUNATO  </t>
  </si>
  <si>
    <t xml:space="preserve"> 04006 /SxD/ </t>
  </si>
  <si>
    <t>CRUZLEONIDAS</t>
  </si>
  <si>
    <t>PORRASJOBENMARILUZ</t>
  </si>
  <si>
    <t>CALIXTOARDILAJAIME</t>
  </si>
  <si>
    <t>COLBEEFS.A.S</t>
  </si>
  <si>
    <t>ARDILALOPEZEDINSONARNULFO</t>
  </si>
  <si>
    <t>GUTIERREZSUAREZCAMILOANDRES</t>
  </si>
  <si>
    <t>JAIMESJAIMESLUISJOSE</t>
  </si>
  <si>
    <t>01500/SxD/</t>
  </si>
  <si>
    <t>CRAX/SxD/</t>
  </si>
  <si>
    <t>DRACAVA</t>
  </si>
  <si>
    <t>01014CAVA</t>
  </si>
  <si>
    <t>CAVAAJR</t>
  </si>
  <si>
    <t>04006/SxD/</t>
  </si>
  <si>
    <t>CAVAMIREYA</t>
  </si>
  <si>
    <t>CAVAWO</t>
  </si>
  <si>
    <t>P33/SxD/</t>
  </si>
  <si>
    <t>09010/SxD/</t>
  </si>
  <si>
    <t>CAVA.</t>
  </si>
  <si>
    <t>CCARNESCAVA</t>
  </si>
  <si>
    <t>CAVAJUDITH</t>
  </si>
  <si>
    <t>CAVAT.A</t>
  </si>
  <si>
    <t>02084/SxD/</t>
  </si>
  <si>
    <t>02075/SxD/</t>
  </si>
  <si>
    <t>02044/SxD/</t>
  </si>
  <si>
    <t>01009/SxD/</t>
  </si>
  <si>
    <t>OFACOL</t>
  </si>
  <si>
    <t>02086/SxD/</t>
  </si>
  <si>
    <t>CAVAFORTUNATO</t>
  </si>
  <si>
    <t>CENTRO</t>
  </si>
  <si>
    <t>CONCORDIA</t>
  </si>
  <si>
    <t>ZZCRUZLEONIDAS</t>
  </si>
  <si>
    <t>ZZAVILA</t>
  </si>
  <si>
    <t>RUTH CACUA</t>
  </si>
  <si>
    <t>JUAN CARLOS RUEDA</t>
  </si>
  <si>
    <t>URIEL VARGAS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</si>
</sst>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7" x14ac:knownFonts="1">
    <font>
      <sz val="12"/>
      <color theme="1"/>
      <name val="Calibri"/>
      <family val="2"/>
    </font>
    <font>
      <b/>
      <sz val="8"/>
      <color indexed="9"/>
      <name val="Arial"/>
      <family val="2"/>
    </font>
    <font>
      <sz val="10"/>
      <name val="Arial"/>
      <family val="2"/>
    </font>
    <font>
      <b/>
      <sz val="16"/>
      <color theme="0"/>
      <name val="Calibri"/>
      <family val="2"/>
      <scheme val="minor"/>
    </font>
    <font>
      <sz val="8"/>
      <name val="Arial"/>
      <family val="2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b/>
      <sz val="11"/>
      <name val="Arial"/>
      <family val="2"/>
    </font>
    <font>
      <b/>
      <sz val="14"/>
      <name val="Arial"/>
      <family val="2"/>
    </font>
    <font>
      <b/>
      <sz val="14"/>
      <color indexed="9"/>
      <name val="Arial"/>
      <family val="2"/>
    </font>
    <font>
      <b/>
      <sz val="14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indexed="9"/>
      <name val="Arial"/>
      <family val="2"/>
    </font>
    <font>
      <sz val="10"/>
      <color rgb="FF000000"/>
      <name val="Arial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FF0000"/>
      <name val="Arial"/>
      <family val="2"/>
    </font>
    <font>
      <b/>
      <sz val="18"/>
      <name val="Arial"/>
      <family val="2"/>
    </font>
    <font>
      <sz val="18"/>
      <color rgb="FFFF0000"/>
      <name val="Arial"/>
      <family val="2"/>
    </font>
    <font>
      <sz val="12"/>
      <color rgb="FF000000"/>
      <name val="Calibri"/>
      <family val="2"/>
    </font>
    <font>
      <sz val="8"/>
      <name val="Calibri"/>
      <family val="2"/>
    </font>
    <font>
      <u/>
      <sz val="12"/>
      <color theme="10"/>
      <name val="Calibri"/>
      <family val="2"/>
    </font>
    <font>
      <sz val="9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</font>
    <font>
      <b/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1"/>
      <name val="Calibri"/>
      <family val="2"/>
    </font>
    <font>
      <b/>
      <sz val="10"/>
      <name val="Calibri"/>
      <family val="2"/>
    </font>
    <font>
      <b/>
      <sz val="12"/>
      <color rgb="FFFF0000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FCD9FF"/>
      <name val="Calibri"/>
      <family val="2"/>
      <scheme val="minor"/>
    </font>
    <font>
      <sz val="12"/>
      <color theme="1"/>
      <name val="Calibri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rgb="FFFF2D2D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0"/>
      <name val="Calibri"/>
      <family val="2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2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4"/>
      <color rgb="FFFF0000"/>
      <name val="Calibri"/>
      <family val="2"/>
    </font>
    <font>
      <b/>
      <sz val="14"/>
      <color theme="0"/>
      <name val="Calibri"/>
      <family val="2"/>
    </font>
    <font>
      <b/>
      <sz val="16"/>
      <color rgb="FFFF0000"/>
      <name val="Calibri"/>
      <family val="2"/>
      <scheme val="minor"/>
    </font>
    <font>
      <sz val="12"/>
      <name val="Calibri"/>
      <family val="2"/>
    </font>
    <font>
      <sz val="12"/>
      <color theme="1"/>
      <name val="Wingdings 2"/>
      <family val="1"/>
      <charset val="2"/>
    </font>
    <font>
      <b/>
      <sz val="14"/>
      <color theme="1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</font>
    <font>
      <b/>
      <sz val="12"/>
      <color rgb="FFFF0000"/>
      <name val="Calibri"/>
      <family val="2"/>
    </font>
    <font>
      <b/>
      <sz val="16"/>
      <color theme="1"/>
      <name val="Calibri"/>
      <family val="2"/>
    </font>
    <font>
      <b/>
      <sz val="10"/>
      <color theme="1"/>
      <name val="Arial"/>
      <family val="2"/>
    </font>
    <font>
      <b/>
      <sz val="11"/>
      <color rgb="FFFF0000"/>
      <name val="Arial"/>
      <family val="2"/>
    </font>
    <font>
      <b/>
      <sz val="16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b/>
      <sz val="16"/>
      <name val="Calibri"/>
      <family val="2"/>
    </font>
    <font>
      <sz val="16"/>
      <color theme="1"/>
      <name val="Calibri"/>
      <family val="2"/>
    </font>
    <font>
      <sz val="14"/>
      <name val="Calibri"/>
      <family val="2"/>
    </font>
    <font>
      <sz val="16"/>
      <name val="Calibri"/>
      <family val="2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8"/>
      <name val="Calibri"/>
      <family val="2"/>
      <scheme val="minor"/>
    </font>
    <font>
      <sz val="10"/>
      <color theme="1"/>
      <name val="Arial"/>
      <family val="2"/>
    </font>
    <font>
      <b/>
      <sz val="4"/>
      <color theme="1"/>
      <name val="Arial"/>
      <family val="2"/>
    </font>
    <font>
      <b/>
      <sz val="14"/>
      <color rgb="FFFFFF00"/>
      <name val="Calibri"/>
      <family val="2"/>
    </font>
    <font>
      <sz val="12"/>
      <color theme="6"/>
      <name val="Calibri"/>
      <family val="2"/>
      <scheme val="minor"/>
    </font>
    <font>
      <sz val="12"/>
      <name val="Arial"/>
      <family val="2"/>
    </font>
    <font>
      <sz val="12"/>
      <color rgb="FFFF0000"/>
      <name val="Calibri"/>
      <family val="2"/>
    </font>
    <font>
      <sz val="12"/>
      <color theme="0"/>
      <name val="Calibri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sz val="16"/>
      <color theme="1"/>
      <name val="Arial"/>
      <family val="2"/>
    </font>
    <font>
      <b/>
      <sz val="14"/>
      <color theme="1"/>
      <name val="Arial"/>
      <family val="2"/>
    </font>
    <font>
      <b/>
      <sz val="24"/>
      <color theme="1"/>
      <name val="Arial"/>
      <family val="2"/>
    </font>
    <font>
      <sz val="8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rgb="FF45AE34"/>
        <bgColor indexed="64"/>
      </patternFill>
    </fill>
    <fill>
      <patternFill patternType="solid">
        <fgColor rgb="FFFCD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E39597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25" fillId="0" borderId="0" applyNumberFormat="0" applyFill="0" applyBorder="0" applyAlignment="0" applyProtection="0"/>
    <xf numFmtId="9" fontId="38" fillId="0" borderId="0" applyFont="0" applyFill="0" applyBorder="0" applyAlignment="0" applyProtection="0"/>
  </cellStyleXfs>
  <cellXfs count="500">
    <xf numFmtId="0" fontId="0" fillId="0" borderId="0" xfId="0"/>
    <xf numFmtId="0" fontId="0" fillId="8" borderId="0" xfId="0" applyFill="1"/>
    <xf numFmtId="0" fontId="0" fillId="8" borderId="0" xfId="0" applyFill="1" applyProtection="1">
      <protection locked="0"/>
    </xf>
    <xf numFmtId="0" fontId="0" fillId="0" borderId="5" xfId="0" applyBorder="1" applyAlignment="1" applyProtection="1">
      <alignment horizontal="center" vertical="center"/>
      <protection locked="0" hidden="1"/>
    </xf>
    <xf numFmtId="0" fontId="0" fillId="0" borderId="2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center" vertical="center"/>
    </xf>
    <xf numFmtId="49" fontId="2" fillId="8" borderId="2" xfId="0" applyNumberFormat="1" applyFont="1" applyFill="1" applyBorder="1" applyAlignment="1" applyProtection="1">
      <alignment horizontal="center" vertical="center"/>
      <protection locked="0"/>
    </xf>
    <xf numFmtId="1" fontId="0" fillId="8" borderId="2" xfId="0" applyNumberFormat="1" applyFill="1" applyBorder="1" applyAlignment="1" applyProtection="1">
      <alignment horizontal="center" vertical="center"/>
      <protection locked="0"/>
    </xf>
    <xf numFmtId="1" fontId="2" fillId="8" borderId="0" xfId="0" applyNumberFormat="1" applyFont="1" applyFill="1" applyAlignment="1">
      <alignment horizontal="center"/>
    </xf>
    <xf numFmtId="0" fontId="0" fillId="8" borderId="0" xfId="0" applyFill="1" applyAlignment="1" applyProtection="1">
      <alignment horizontal="center" vertical="center"/>
      <protection locked="0" hidden="1"/>
    </xf>
    <xf numFmtId="0" fontId="4" fillId="8" borderId="0" xfId="0" applyFont="1" applyFill="1" applyAlignment="1">
      <alignment horizontal="center" vertical="center" wrapText="1"/>
    </xf>
    <xf numFmtId="0" fontId="0" fillId="8" borderId="8" xfId="0" applyFill="1" applyBorder="1"/>
    <xf numFmtId="0" fontId="15" fillId="8" borderId="9" xfId="0" applyFont="1" applyFill="1" applyBorder="1" applyAlignment="1">
      <alignment vertical="center"/>
    </xf>
    <xf numFmtId="0" fontId="15" fillId="8" borderId="0" xfId="0" applyFont="1" applyFill="1"/>
    <xf numFmtId="0" fontId="0" fillId="8" borderId="10" xfId="0" applyFill="1" applyBorder="1"/>
    <xf numFmtId="0" fontId="0" fillId="8" borderId="11" xfId="0" applyFill="1" applyBorder="1"/>
    <xf numFmtId="0" fontId="15" fillId="8" borderId="2" xfId="0" applyFon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/>
    </xf>
    <xf numFmtId="0" fontId="0" fillId="8" borderId="12" xfId="0" applyFill="1" applyBorder="1"/>
    <xf numFmtId="49" fontId="11" fillId="8" borderId="2" xfId="0" applyNumberFormat="1" applyFont="1" applyFill="1" applyBorder="1" applyAlignment="1" applyProtection="1">
      <alignment horizontal="center" vertical="center"/>
      <protection locked="0"/>
    </xf>
    <xf numFmtId="0" fontId="15" fillId="8" borderId="2" xfId="0" applyFont="1" applyFill="1" applyBorder="1" applyAlignment="1">
      <alignment horizontal="justify" vertical="center" wrapText="1"/>
    </xf>
    <xf numFmtId="0" fontId="0" fillId="8" borderId="13" xfId="0" applyFill="1" applyBorder="1"/>
    <xf numFmtId="0" fontId="0" fillId="8" borderId="5" xfId="0" applyFill="1" applyBorder="1" applyAlignment="1">
      <alignment horizontal="center" vertical="center"/>
    </xf>
    <xf numFmtId="0" fontId="0" fillId="8" borderId="14" xfId="0" applyFill="1" applyBorder="1"/>
    <xf numFmtId="0" fontId="0" fillId="8" borderId="15" xfId="0" applyFill="1" applyBorder="1"/>
    <xf numFmtId="0" fontId="12" fillId="8" borderId="2" xfId="0" applyFont="1" applyFill="1" applyBorder="1" applyAlignment="1">
      <alignment horizontal="center" vertical="center"/>
    </xf>
    <xf numFmtId="0" fontId="21" fillId="8" borderId="14" xfId="0" applyFont="1" applyFill="1" applyBorder="1" applyAlignment="1">
      <alignment horizontal="right"/>
    </xf>
    <xf numFmtId="0" fontId="22" fillId="8" borderId="14" xfId="0" applyFont="1" applyFill="1" applyBorder="1" applyAlignment="1">
      <alignment horizontal="left"/>
    </xf>
    <xf numFmtId="0" fontId="0" fillId="8" borderId="16" xfId="0" applyFill="1" applyBorder="1"/>
    <xf numFmtId="0" fontId="0" fillId="8" borderId="8" xfId="0" applyFill="1" applyBorder="1" applyAlignment="1">
      <alignment horizontal="center"/>
    </xf>
    <xf numFmtId="14" fontId="16" fillId="0" borderId="0" xfId="0" applyNumberFormat="1" applyFont="1" applyAlignment="1">
      <alignment vertical="center" wrapText="1"/>
    </xf>
    <xf numFmtId="0" fontId="15" fillId="8" borderId="0" xfId="0" applyFont="1" applyFill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14" fontId="16" fillId="3" borderId="0" xfId="0" applyNumberFormat="1" applyFont="1" applyFill="1" applyAlignment="1">
      <alignment horizontal="center" vertical="center" wrapText="1"/>
    </xf>
    <xf numFmtId="14" fontId="5" fillId="5" borderId="0" xfId="1" applyNumberFormat="1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8" fillId="5" borderId="0" xfId="1" applyFont="1" applyFill="1" applyAlignment="1">
      <alignment horizontal="center" vertical="center"/>
    </xf>
    <xf numFmtId="0" fontId="7" fillId="0" borderId="0" xfId="1" applyFont="1" applyAlignment="1">
      <alignment horizontal="center"/>
    </xf>
    <xf numFmtId="0" fontId="9" fillId="0" borderId="0" xfId="1" applyFont="1" applyAlignment="1">
      <alignment horizontal="center"/>
    </xf>
    <xf numFmtId="0" fontId="6" fillId="0" borderId="0" xfId="1" applyFont="1" applyAlignment="1">
      <alignment horizontal="center" vertical="center"/>
    </xf>
    <xf numFmtId="0" fontId="9" fillId="0" borderId="0" xfId="1" applyFont="1" applyAlignment="1">
      <alignment horizontal="right" indent="1"/>
    </xf>
    <xf numFmtId="0" fontId="10" fillId="0" borderId="0" xfId="1" applyFont="1" applyAlignment="1">
      <alignment horizontal="center" vertical="center"/>
    </xf>
    <xf numFmtId="0" fontId="2" fillId="0" borderId="0" xfId="1"/>
    <xf numFmtId="0" fontId="9" fillId="7" borderId="0" xfId="1" applyFont="1" applyFill="1"/>
    <xf numFmtId="0" fontId="9" fillId="7" borderId="0" xfId="1" applyFont="1" applyFill="1" applyAlignment="1">
      <alignment horizontal="center"/>
    </xf>
    <xf numFmtId="0" fontId="25" fillId="0" borderId="0" xfId="2" applyBorder="1"/>
    <xf numFmtId="0" fontId="2" fillId="0" borderId="0" xfId="0" applyFont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center"/>
    </xf>
    <xf numFmtId="0" fontId="2" fillId="0" borderId="7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/>
    </xf>
    <xf numFmtId="0" fontId="4" fillId="0" borderId="0" xfId="0" applyFont="1" applyAlignment="1">
      <alignment horizontal="center" vertical="center" wrapText="1"/>
    </xf>
    <xf numFmtId="14" fontId="14" fillId="3" borderId="2" xfId="0" applyNumberFormat="1" applyFont="1" applyFill="1" applyBorder="1" applyAlignment="1">
      <alignment horizontal="center" vertical="center" wrapText="1"/>
    </xf>
    <xf numFmtId="0" fontId="9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justify" vertical="center" wrapText="1"/>
      <protection locked="0"/>
    </xf>
    <xf numFmtId="0" fontId="31" fillId="0" borderId="0" xfId="0" applyFont="1" applyProtection="1">
      <protection locked="0"/>
    </xf>
    <xf numFmtId="0" fontId="32" fillId="5" borderId="0" xfId="1" applyFont="1" applyFill="1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2" fillId="0" borderId="0" xfId="1" applyAlignment="1">
      <alignment wrapText="1"/>
    </xf>
    <xf numFmtId="0" fontId="26" fillId="0" borderId="0" xfId="1" applyFont="1"/>
    <xf numFmtId="0" fontId="2" fillId="0" borderId="0" xfId="1" applyAlignment="1">
      <alignment horizontal="left" vertical="center"/>
    </xf>
    <xf numFmtId="0" fontId="4" fillId="0" borderId="7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18" fillId="0" borderId="0" xfId="0" applyFont="1" applyProtection="1">
      <protection locked="0"/>
    </xf>
    <xf numFmtId="0" fontId="39" fillId="0" borderId="0" xfId="0" applyFont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/>
    </xf>
    <xf numFmtId="0" fontId="41" fillId="12" borderId="2" xfId="0" applyFont="1" applyFill="1" applyBorder="1" applyAlignment="1">
      <alignment horizontal="left"/>
    </xf>
    <xf numFmtId="0" fontId="10" fillId="0" borderId="2" xfId="0" applyFont="1" applyBorder="1" applyAlignment="1">
      <alignment horizontal="right" vertical="center"/>
    </xf>
    <xf numFmtId="0" fontId="41" fillId="11" borderId="2" xfId="0" applyFont="1" applyFill="1" applyBorder="1" applyAlignment="1">
      <alignment horizontal="right"/>
    </xf>
    <xf numFmtId="0" fontId="45" fillId="0" borderId="0" xfId="0" applyFont="1" applyAlignment="1">
      <alignment horizontal="center"/>
    </xf>
    <xf numFmtId="0" fontId="45" fillId="0" borderId="0" xfId="0" applyFont="1"/>
    <xf numFmtId="0" fontId="45" fillId="0" borderId="0" xfId="0" applyFont="1" applyAlignment="1">
      <alignment horizontal="left"/>
    </xf>
    <xf numFmtId="0" fontId="38" fillId="0" borderId="0" xfId="0" applyFont="1"/>
    <xf numFmtId="0" fontId="48" fillId="0" borderId="0" xfId="0" applyFont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51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0" fontId="2" fillId="0" borderId="0" xfId="1" applyAlignment="1">
      <alignment horizontal="left"/>
    </xf>
    <xf numFmtId="0" fontId="33" fillId="5" borderId="0" xfId="0" applyFont="1" applyFill="1" applyAlignment="1">
      <alignment horizontal="left" vertical="center"/>
    </xf>
    <xf numFmtId="0" fontId="4" fillId="8" borderId="0" xfId="1" applyFont="1" applyFill="1" applyAlignment="1">
      <alignment horizontal="left" vertical="center" wrapText="1"/>
    </xf>
    <xf numFmtId="0" fontId="34" fillId="0" borderId="0" xfId="0" applyFont="1" applyAlignment="1">
      <alignment horizontal="left" vertical="center"/>
    </xf>
    <xf numFmtId="0" fontId="15" fillId="0" borderId="0" xfId="1" applyFont="1" applyAlignment="1">
      <alignment horizontal="left"/>
    </xf>
    <xf numFmtId="0" fontId="35" fillId="0" borderId="0" xfId="1" applyFont="1" applyAlignment="1">
      <alignment horizontal="left"/>
    </xf>
    <xf numFmtId="0" fontId="48" fillId="0" borderId="0" xfId="0" applyFont="1" applyAlignment="1">
      <alignment horizontal="center"/>
    </xf>
    <xf numFmtId="0" fontId="28" fillId="0" borderId="0" xfId="0" applyFont="1"/>
    <xf numFmtId="0" fontId="43" fillId="0" borderId="0" xfId="0" applyFont="1" applyAlignment="1">
      <alignment horizontal="left"/>
    </xf>
    <xf numFmtId="0" fontId="0" fillId="13" borderId="0" xfId="0" applyFill="1" applyAlignment="1">
      <alignment horizontal="left"/>
    </xf>
    <xf numFmtId="0" fontId="4" fillId="0" borderId="0" xfId="1" applyFont="1" applyAlignment="1">
      <alignment horizontal="center" vertical="center" wrapText="1"/>
    </xf>
    <xf numFmtId="0" fontId="8" fillId="11" borderId="2" xfId="0" applyFont="1" applyFill="1" applyBorder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14" fontId="16" fillId="3" borderId="27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0" fillId="0" borderId="22" xfId="0" applyBorder="1"/>
    <xf numFmtId="0" fontId="0" fillId="13" borderId="23" xfId="0" applyFill="1" applyBorder="1" applyAlignment="1">
      <alignment horizontal="left"/>
    </xf>
    <xf numFmtId="0" fontId="0" fillId="0" borderId="23" xfId="0" applyBorder="1"/>
    <xf numFmtId="0" fontId="1" fillId="2" borderId="28" xfId="0" applyFont="1" applyFill="1" applyBorder="1" applyAlignment="1">
      <alignment horizontal="left" vertical="center" wrapText="1"/>
    </xf>
    <xf numFmtId="0" fontId="2" fillId="0" borderId="28" xfId="1" applyBorder="1" applyAlignment="1">
      <alignment horizontal="left"/>
    </xf>
    <xf numFmtId="0" fontId="0" fillId="0" borderId="0" xfId="0" applyAlignment="1">
      <alignment horizontal="left"/>
    </xf>
    <xf numFmtId="0" fontId="7" fillId="4" borderId="0" xfId="1" applyFont="1" applyFill="1" applyAlignment="1">
      <alignment horizontal="left" vertical="center"/>
    </xf>
    <xf numFmtId="0" fontId="31" fillId="0" borderId="0" xfId="0" applyFont="1"/>
    <xf numFmtId="0" fontId="7" fillId="0" borderId="0" xfId="1" applyFont="1"/>
    <xf numFmtId="0" fontId="41" fillId="0" borderId="0" xfId="0" applyFont="1"/>
    <xf numFmtId="0" fontId="56" fillId="0" borderId="0" xfId="0" applyFont="1"/>
    <xf numFmtId="0" fontId="0" fillId="15" borderId="2" xfId="0" applyFill="1" applyBorder="1" applyAlignment="1" applyProtection="1">
      <alignment horizontal="center" vertical="center"/>
      <protection locked="0" hidden="1"/>
    </xf>
    <xf numFmtId="0" fontId="57" fillId="15" borderId="2" xfId="0" applyFont="1" applyFill="1" applyBorder="1" applyAlignment="1" applyProtection="1">
      <alignment horizontal="center" vertical="center"/>
      <protection locked="0" hidden="1"/>
    </xf>
    <xf numFmtId="0" fontId="19" fillId="9" borderId="2" xfId="0" applyFont="1" applyFill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58" fillId="8" borderId="0" xfId="0" applyFont="1" applyFill="1" applyAlignment="1">
      <alignment vertical="center"/>
    </xf>
    <xf numFmtId="0" fontId="53" fillId="10" borderId="0" xfId="0" applyFont="1" applyFill="1" applyAlignment="1">
      <alignment horizontal="center" vertical="center"/>
    </xf>
    <xf numFmtId="0" fontId="7" fillId="9" borderId="2" xfId="0" applyFont="1" applyFill="1" applyBorder="1" applyAlignment="1" applyProtection="1">
      <alignment horizontal="center" vertical="center"/>
      <protection locked="0"/>
    </xf>
    <xf numFmtId="0" fontId="7" fillId="8" borderId="2" xfId="0" applyFont="1" applyFill="1" applyBorder="1" applyAlignment="1" applyProtection="1">
      <alignment horizontal="center" vertical="center"/>
      <protection locked="0"/>
    </xf>
    <xf numFmtId="0" fontId="13" fillId="3" borderId="17" xfId="0" applyFont="1" applyFill="1" applyBorder="1" applyAlignment="1">
      <alignment horizontal="center" vertical="center" wrapText="1"/>
    </xf>
    <xf numFmtId="0" fontId="59" fillId="8" borderId="29" xfId="0" applyFont="1" applyFill="1" applyBorder="1" applyAlignment="1">
      <alignment horizontal="center" wrapText="1"/>
    </xf>
    <xf numFmtId="9" fontId="60" fillId="8" borderId="2" xfId="3" applyFont="1" applyFill="1" applyBorder="1" applyAlignment="1">
      <alignment horizontal="center"/>
    </xf>
    <xf numFmtId="0" fontId="0" fillId="8" borderId="2" xfId="0" applyFill="1" applyBorder="1"/>
    <xf numFmtId="0" fontId="7" fillId="15" borderId="2" xfId="0" applyFont="1" applyFill="1" applyBorder="1" applyAlignment="1" applyProtection="1">
      <alignment horizontal="center" vertical="center"/>
      <protection locked="0"/>
    </xf>
    <xf numFmtId="0" fontId="46" fillId="4" borderId="28" xfId="1" applyFont="1" applyFill="1" applyBorder="1" applyAlignment="1">
      <alignment vertical="center"/>
    </xf>
    <xf numFmtId="0" fontId="44" fillId="0" borderId="18" xfId="1" applyFont="1" applyBorder="1" applyAlignment="1">
      <alignment vertical="center"/>
    </xf>
    <xf numFmtId="0" fontId="44" fillId="0" borderId="19" xfId="1" applyFont="1" applyBorder="1" applyAlignment="1">
      <alignment vertical="center"/>
    </xf>
    <xf numFmtId="0" fontId="46" fillId="0" borderId="0" xfId="1" applyFont="1" applyAlignment="1">
      <alignment vertical="center"/>
    </xf>
    <xf numFmtId="0" fontId="47" fillId="0" borderId="0" xfId="1" applyFont="1" applyAlignment="1">
      <alignment vertical="center"/>
    </xf>
    <xf numFmtId="14" fontId="47" fillId="0" borderId="0" xfId="1" applyNumberFormat="1" applyFont="1" applyAlignment="1">
      <alignment vertical="center"/>
    </xf>
    <xf numFmtId="14" fontId="47" fillId="0" borderId="20" xfId="1" applyNumberFormat="1" applyFont="1" applyBorder="1" applyAlignment="1">
      <alignment vertical="center"/>
    </xf>
    <xf numFmtId="0" fontId="47" fillId="4" borderId="0" xfId="1" applyFont="1" applyFill="1" applyAlignment="1">
      <alignment horizontal="right" vertical="center"/>
    </xf>
    <xf numFmtId="14" fontId="47" fillId="4" borderId="0" xfId="1" applyNumberFormat="1" applyFont="1" applyFill="1" applyAlignment="1">
      <alignment horizontal="left" vertical="center"/>
    </xf>
    <xf numFmtId="0" fontId="61" fillId="0" borderId="2" xfId="0" applyFont="1" applyBorder="1" applyAlignment="1">
      <alignment horizontal="center"/>
    </xf>
    <xf numFmtId="0" fontId="28" fillId="0" borderId="2" xfId="0" applyFont="1" applyBorder="1"/>
    <xf numFmtId="0" fontId="45" fillId="8" borderId="0" xfId="0" applyFont="1" applyFill="1"/>
    <xf numFmtId="0" fontId="7" fillId="17" borderId="2" xfId="0" applyFont="1" applyFill="1" applyBorder="1" applyAlignment="1" applyProtection="1">
      <alignment horizontal="center" vertical="center"/>
      <protection locked="0"/>
    </xf>
    <xf numFmtId="0" fontId="15" fillId="8" borderId="2" xfId="0" applyFont="1" applyFill="1" applyBorder="1" applyAlignment="1">
      <alignment horizontal="center" wrapText="1"/>
    </xf>
    <xf numFmtId="14" fontId="64" fillId="8" borderId="8" xfId="0" applyNumberFormat="1" applyFont="1" applyFill="1" applyBorder="1" applyAlignment="1">
      <alignment horizontal="center" vertical="center"/>
    </xf>
    <xf numFmtId="0" fontId="57" fillId="17" borderId="0" xfId="0" applyFont="1" applyFill="1" applyAlignment="1" applyProtection="1">
      <alignment horizontal="center" vertical="center"/>
      <protection locked="0" hidden="1"/>
    </xf>
    <xf numFmtId="0" fontId="67" fillId="0" borderId="0" xfId="0" applyFont="1" applyAlignment="1">
      <alignment horizontal="center" vertical="center"/>
    </xf>
    <xf numFmtId="0" fontId="68" fillId="0" borderId="0" xfId="0" applyFont="1" applyAlignment="1">
      <alignment horizontal="left"/>
    </xf>
    <xf numFmtId="0" fontId="68" fillId="0" borderId="0" xfId="0" applyFont="1"/>
    <xf numFmtId="0" fontId="63" fillId="18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5" fillId="0" borderId="0" xfId="1" applyFont="1"/>
    <xf numFmtId="0" fontId="5" fillId="0" borderId="0" xfId="0" applyFont="1" applyAlignment="1">
      <alignment horizontal="justify" vertical="center" wrapText="1"/>
    </xf>
    <xf numFmtId="14" fontId="0" fillId="0" borderId="0" xfId="0" applyNumberFormat="1"/>
    <xf numFmtId="0" fontId="68" fillId="0" borderId="0" xfId="0" applyFont="1" applyAlignment="1">
      <alignment horizontal="center"/>
    </xf>
    <xf numFmtId="0" fontId="5" fillId="0" borderId="0" xfId="1" applyFont="1" applyAlignment="1">
      <alignment horizontal="justify" vertical="center" wrapText="1"/>
    </xf>
    <xf numFmtId="0" fontId="67" fillId="0" borderId="0" xfId="0" applyFont="1" applyAlignment="1">
      <alignment horizontal="left" vertical="center" wrapText="1"/>
    </xf>
    <xf numFmtId="0" fontId="67" fillId="0" borderId="1" xfId="0" applyFont="1" applyBorder="1" applyAlignment="1">
      <alignment horizontal="center" vertical="center"/>
    </xf>
    <xf numFmtId="0" fontId="5" fillId="0" borderId="28" xfId="0" applyFont="1" applyBorder="1" applyAlignment="1">
      <alignment horizontal="justify" vertical="center" wrapText="1"/>
    </xf>
    <xf numFmtId="0" fontId="5" fillId="0" borderId="28" xfId="1" applyFont="1" applyBorder="1" applyAlignment="1">
      <alignment horizontal="justify" vertical="center" wrapText="1"/>
    </xf>
    <xf numFmtId="0" fontId="67" fillId="14" borderId="28" xfId="0" applyFont="1" applyFill="1" applyBorder="1" applyAlignment="1">
      <alignment horizontal="left" vertical="center" wrapText="1"/>
    </xf>
    <xf numFmtId="0" fontId="67" fillId="8" borderId="28" xfId="1" applyFont="1" applyFill="1" applyBorder="1" applyAlignment="1">
      <alignment horizontal="left" vertical="center"/>
    </xf>
    <xf numFmtId="0" fontId="68" fillId="0" borderId="28" xfId="0" applyFont="1" applyBorder="1" applyAlignment="1">
      <alignment horizontal="left"/>
    </xf>
    <xf numFmtId="0" fontId="68" fillId="0" borderId="21" xfId="0" applyFont="1" applyBorder="1" applyAlignment="1">
      <alignment horizontal="left"/>
    </xf>
    <xf numFmtId="0" fontId="67" fillId="0" borderId="28" xfId="0" applyFont="1" applyBorder="1" applyAlignment="1">
      <alignment horizontal="center" vertical="center"/>
    </xf>
    <xf numFmtId="0" fontId="68" fillId="0" borderId="28" xfId="0" applyFont="1" applyBorder="1" applyAlignment="1">
      <alignment horizontal="center"/>
    </xf>
    <xf numFmtId="0" fontId="68" fillId="0" borderId="21" xfId="0" applyFont="1" applyBorder="1" applyAlignment="1">
      <alignment horizontal="center"/>
    </xf>
    <xf numFmtId="0" fontId="67" fillId="0" borderId="21" xfId="0" applyFont="1" applyBorder="1" applyAlignment="1">
      <alignment horizontal="center" vertical="center"/>
    </xf>
    <xf numFmtId="0" fontId="67" fillId="8" borderId="28" xfId="0" applyFont="1" applyFill="1" applyBorder="1" applyAlignment="1">
      <alignment horizontal="left" vertical="center" wrapText="1"/>
    </xf>
    <xf numFmtId="0" fontId="38" fillId="0" borderId="28" xfId="0" applyFont="1" applyBorder="1"/>
    <xf numFmtId="0" fontId="38" fillId="0" borderId="21" xfId="0" applyFont="1" applyBorder="1"/>
    <xf numFmtId="0" fontId="70" fillId="8" borderId="28" xfId="0" applyFont="1" applyFill="1" applyBorder="1" applyAlignment="1">
      <alignment horizontal="left" vertical="center"/>
    </xf>
    <xf numFmtId="0" fontId="70" fillId="8" borderId="28" xfId="1" applyFont="1" applyFill="1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0" fontId="68" fillId="0" borderId="0" xfId="0" applyFont="1" applyAlignment="1">
      <alignment horizontal="left" vertical="center"/>
    </xf>
    <xf numFmtId="0" fontId="64" fillId="0" borderId="0" xfId="0" applyFont="1" applyAlignment="1">
      <alignment horizontal="center" vertical="center"/>
    </xf>
    <xf numFmtId="0" fontId="61" fillId="0" borderId="0" xfId="0" applyFont="1" applyAlignment="1">
      <alignment horizontal="left" vertical="center"/>
    </xf>
    <xf numFmtId="0" fontId="68" fillId="0" borderId="0" xfId="0" applyFont="1" applyAlignment="1">
      <alignment vertical="center"/>
    </xf>
    <xf numFmtId="0" fontId="71" fillId="0" borderId="0" xfId="0" applyFont="1" applyAlignment="1">
      <alignment vertical="center"/>
    </xf>
    <xf numFmtId="0" fontId="5" fillId="0" borderId="28" xfId="0" applyFont="1" applyBorder="1" applyAlignment="1">
      <alignment horizontal="left" vertical="center" wrapText="1"/>
    </xf>
    <xf numFmtId="0" fontId="55" fillId="0" borderId="0" xfId="0" applyFont="1"/>
    <xf numFmtId="0" fontId="61" fillId="0" borderId="0" xfId="0" applyFont="1"/>
    <xf numFmtId="0" fontId="4" fillId="0" borderId="28" xfId="0" applyFont="1" applyBorder="1" applyAlignment="1">
      <alignment horizontal="justify" vertical="center" wrapText="1"/>
    </xf>
    <xf numFmtId="0" fontId="6" fillId="0" borderId="28" xfId="1" applyFont="1" applyBorder="1" applyAlignment="1">
      <alignment horizontal="justify" vertical="center" wrapText="1"/>
    </xf>
    <xf numFmtId="0" fontId="46" fillId="8" borderId="28" xfId="1" applyFont="1" applyFill="1" applyBorder="1" applyAlignment="1">
      <alignment horizontal="left" vertical="center"/>
    </xf>
    <xf numFmtId="0" fontId="46" fillId="8" borderId="28" xfId="0" applyFont="1" applyFill="1" applyBorder="1" applyAlignment="1">
      <alignment horizontal="left" vertical="center" wrapText="1"/>
    </xf>
    <xf numFmtId="0" fontId="69" fillId="8" borderId="28" xfId="0" applyFont="1" applyFill="1" applyBorder="1" applyAlignment="1">
      <alignment horizontal="left" vertical="center"/>
    </xf>
    <xf numFmtId="0" fontId="69" fillId="8" borderId="28" xfId="1" applyFont="1" applyFill="1" applyBorder="1" applyAlignment="1">
      <alignment horizontal="left" vertical="center"/>
    </xf>
    <xf numFmtId="0" fontId="69" fillId="0" borderId="28" xfId="0" applyFont="1" applyBorder="1" applyAlignment="1">
      <alignment horizontal="left" vertical="center"/>
    </xf>
    <xf numFmtId="0" fontId="66" fillId="0" borderId="28" xfId="0" applyFont="1" applyBorder="1" applyAlignment="1">
      <alignment horizontal="left" vertical="center"/>
    </xf>
    <xf numFmtId="0" fontId="66" fillId="0" borderId="28" xfId="0" applyFont="1" applyBorder="1" applyAlignment="1">
      <alignment vertical="center"/>
    </xf>
    <xf numFmtId="0" fontId="46" fillId="0" borderId="20" xfId="0" applyFont="1" applyBorder="1" applyAlignment="1">
      <alignment horizontal="center" vertical="center"/>
    </xf>
    <xf numFmtId="0" fontId="52" fillId="0" borderId="28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72" fillId="0" borderId="0" xfId="1" applyFont="1"/>
    <xf numFmtId="0" fontId="28" fillId="3" borderId="0" xfId="0" applyFont="1" applyFill="1"/>
    <xf numFmtId="0" fontId="28" fillId="4" borderId="0" xfId="0" applyFont="1" applyFill="1"/>
    <xf numFmtId="0" fontId="73" fillId="0" borderId="28" xfId="0" applyFont="1" applyBorder="1" applyAlignment="1">
      <alignment horizontal="left" vertical="center" wrapText="1"/>
    </xf>
    <xf numFmtId="0" fontId="67" fillId="0" borderId="28" xfId="0" applyFont="1" applyBorder="1" applyAlignment="1">
      <alignment horizontal="left" vertical="center" wrapText="1"/>
    </xf>
    <xf numFmtId="0" fontId="5" fillId="0" borderId="28" xfId="1" applyFont="1" applyBorder="1" applyAlignment="1">
      <alignment horizontal="left" vertical="center" wrapText="1"/>
    </xf>
    <xf numFmtId="0" fontId="70" fillId="0" borderId="28" xfId="1" applyFont="1" applyBorder="1" applyAlignment="1">
      <alignment horizontal="left"/>
    </xf>
    <xf numFmtId="0" fontId="70" fillId="0" borderId="28" xfId="0" applyFont="1" applyBorder="1" applyAlignment="1">
      <alignment horizontal="left" vertical="center" wrapText="1"/>
    </xf>
    <xf numFmtId="0" fontId="67" fillId="0" borderId="20" xfId="0" applyFont="1" applyBorder="1" applyAlignment="1">
      <alignment horizontal="center" vertical="center"/>
    </xf>
    <xf numFmtId="0" fontId="67" fillId="0" borderId="6" xfId="0" applyFont="1" applyBorder="1" applyAlignment="1">
      <alignment horizontal="center" vertical="center"/>
    </xf>
    <xf numFmtId="0" fontId="70" fillId="0" borderId="28" xfId="1" applyFont="1" applyBorder="1"/>
    <xf numFmtId="0" fontId="67" fillId="8" borderId="28" xfId="0" applyFont="1" applyFill="1" applyBorder="1" applyAlignment="1">
      <alignment horizontal="left" vertical="center"/>
    </xf>
    <xf numFmtId="0" fontId="68" fillId="0" borderId="28" xfId="0" applyFont="1" applyBorder="1"/>
    <xf numFmtId="0" fontId="70" fillId="8" borderId="28" xfId="1" applyFont="1" applyFill="1" applyBorder="1" applyAlignment="1">
      <alignment horizontal="justify" vertical="center"/>
    </xf>
    <xf numFmtId="0" fontId="68" fillId="0" borderId="21" xfId="0" applyFont="1" applyBorder="1"/>
    <xf numFmtId="0" fontId="67" fillId="0" borderId="28" xfId="1" applyFont="1" applyBorder="1"/>
    <xf numFmtId="0" fontId="70" fillId="14" borderId="28" xfId="0" applyFont="1" applyFill="1" applyBorder="1" applyAlignment="1">
      <alignment horizontal="left" vertical="center"/>
    </xf>
    <xf numFmtId="0" fontId="64" fillId="0" borderId="20" xfId="0" applyFont="1" applyBorder="1" applyAlignment="1">
      <alignment horizontal="center"/>
    </xf>
    <xf numFmtId="0" fontId="39" fillId="0" borderId="18" xfId="0" applyFont="1" applyBorder="1" applyAlignment="1">
      <alignment horizontal="center" vertical="center" wrapText="1"/>
    </xf>
    <xf numFmtId="0" fontId="51" fillId="0" borderId="18" xfId="0" applyFont="1" applyBorder="1" applyAlignment="1">
      <alignment horizontal="left" vertical="center" wrapText="1"/>
    </xf>
    <xf numFmtId="0" fontId="73" fillId="0" borderId="28" xfId="1" applyFont="1" applyBorder="1" applyAlignment="1">
      <alignment horizontal="left" vertical="center" wrapText="1"/>
    </xf>
    <xf numFmtId="0" fontId="45" fillId="0" borderId="21" xfId="0" applyFont="1" applyBorder="1" applyAlignment="1">
      <alignment horizontal="left"/>
    </xf>
    <xf numFmtId="0" fontId="51" fillId="0" borderId="22" xfId="0" applyFont="1" applyBorder="1" applyAlignment="1">
      <alignment horizontal="center" vertical="center"/>
    </xf>
    <xf numFmtId="0" fontId="45" fillId="0" borderId="22" xfId="0" applyFont="1" applyBorder="1"/>
    <xf numFmtId="0" fontId="45" fillId="0" borderId="22" xfId="0" applyFont="1" applyBorder="1" applyAlignment="1">
      <alignment horizontal="left"/>
    </xf>
    <xf numFmtId="0" fontId="48" fillId="0" borderId="21" xfId="0" applyFont="1" applyBorder="1" applyAlignment="1">
      <alignment horizontal="center" vertical="center"/>
    </xf>
    <xf numFmtId="0" fontId="48" fillId="0" borderId="3" xfId="0" applyFont="1" applyBorder="1" applyAlignment="1">
      <alignment horizontal="center"/>
    </xf>
    <xf numFmtId="0" fontId="73" fillId="8" borderId="28" xfId="0" applyFont="1" applyFill="1" applyBorder="1" applyAlignment="1">
      <alignment horizontal="left" vertical="center" wrapText="1"/>
    </xf>
    <xf numFmtId="0" fontId="60" fillId="8" borderId="8" xfId="0" applyFont="1" applyFill="1" applyBorder="1" applyAlignment="1">
      <alignment horizontal="center" vertical="center"/>
    </xf>
    <xf numFmtId="0" fontId="52" fillId="0" borderId="3" xfId="0" applyFont="1" applyBorder="1" applyAlignment="1">
      <alignment horizontal="center" vertical="center"/>
    </xf>
    <xf numFmtId="14" fontId="74" fillId="0" borderId="0" xfId="0" applyNumberFormat="1" applyFont="1" applyAlignment="1">
      <alignment horizontal="left" vertical="center"/>
    </xf>
    <xf numFmtId="0" fontId="28" fillId="8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 applyAlignment="1">
      <alignment horizontal="right"/>
    </xf>
    <xf numFmtId="0" fontId="60" fillId="8" borderId="2" xfId="0" applyFont="1" applyFill="1" applyBorder="1" applyAlignment="1">
      <alignment horizontal="center"/>
    </xf>
    <xf numFmtId="0" fontId="0" fillId="0" borderId="2" xfId="0" applyBorder="1"/>
    <xf numFmtId="0" fontId="0" fillId="19" borderId="0" xfId="0" applyFill="1"/>
    <xf numFmtId="0" fontId="27" fillId="0" borderId="0" xfId="0" applyFont="1" applyAlignment="1" applyProtection="1">
      <alignment horizontal="center" vertical="center"/>
      <protection locked="0"/>
    </xf>
    <xf numFmtId="0" fontId="39" fillId="0" borderId="1" xfId="0" applyFont="1" applyBorder="1" applyAlignment="1">
      <alignment horizontal="center" vertical="center" wrapText="1"/>
    </xf>
    <xf numFmtId="0" fontId="9" fillId="8" borderId="0" xfId="0" applyFont="1" applyFill="1" applyAlignment="1">
      <alignment horizontal="center" vertical="center"/>
    </xf>
    <xf numFmtId="0" fontId="57" fillId="5" borderId="2" xfId="0" applyFont="1" applyFill="1" applyBorder="1" applyAlignment="1" applyProtection="1">
      <alignment horizontal="center" vertical="center"/>
      <protection locked="0" hidden="1"/>
    </xf>
    <xf numFmtId="0" fontId="9" fillId="5" borderId="2" xfId="0" applyFont="1" applyFill="1" applyBorder="1" applyAlignment="1">
      <alignment horizontal="center" vertical="center"/>
    </xf>
    <xf numFmtId="9" fontId="60" fillId="5" borderId="2" xfId="3" applyFont="1" applyFill="1" applyBorder="1" applyAlignment="1">
      <alignment horizontal="center"/>
    </xf>
    <xf numFmtId="0" fontId="67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0" fontId="0" fillId="0" borderId="0" xfId="0" pivotButton="1"/>
    <xf numFmtId="0" fontId="4" fillId="0" borderId="32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justify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2" fillId="0" borderId="2" xfId="0" applyFont="1" applyBorder="1"/>
    <xf numFmtId="0" fontId="15" fillId="21" borderId="2" xfId="0" applyFont="1" applyFill="1" applyBorder="1" applyAlignment="1">
      <alignment horizontal="center"/>
    </xf>
    <xf numFmtId="0" fontId="12" fillId="22" borderId="7" xfId="0" applyFont="1" applyFill="1" applyBorder="1" applyAlignment="1">
      <alignment horizontal="center" vertical="center" wrapText="1"/>
    </xf>
    <xf numFmtId="0" fontId="62" fillId="22" borderId="0" xfId="0" applyFont="1" applyFill="1" applyAlignment="1" applyProtection="1">
      <alignment horizontal="center" vertical="center"/>
      <protection locked="0"/>
    </xf>
    <xf numFmtId="0" fontId="4" fillId="21" borderId="0" xfId="0" applyFont="1" applyFill="1" applyProtection="1">
      <protection locked="0"/>
    </xf>
    <xf numFmtId="0" fontId="28" fillId="21" borderId="0" xfId="0" applyFont="1" applyFill="1" applyAlignment="1" applyProtection="1">
      <alignment horizontal="right" vertical="center" wrapText="1"/>
      <protection locked="0"/>
    </xf>
    <xf numFmtId="14" fontId="28" fillId="21" borderId="0" xfId="0" applyNumberFormat="1" applyFont="1" applyFill="1" applyAlignment="1" applyProtection="1">
      <alignment horizontal="left" vertical="center"/>
      <protection locked="0"/>
    </xf>
    <xf numFmtId="0" fontId="77" fillId="21" borderId="0" xfId="0" applyFont="1" applyFill="1" applyProtection="1">
      <protection hidden="1"/>
    </xf>
    <xf numFmtId="0" fontId="39" fillId="21" borderId="1" xfId="0" applyFont="1" applyFill="1" applyBorder="1" applyAlignment="1">
      <alignment horizontal="center" vertical="center" wrapText="1"/>
    </xf>
    <xf numFmtId="0" fontId="9" fillId="21" borderId="2" xfId="0" applyFont="1" applyFill="1" applyBorder="1" applyAlignment="1">
      <alignment horizontal="center" vertical="center" wrapText="1"/>
    </xf>
    <xf numFmtId="14" fontId="9" fillId="21" borderId="2" xfId="0" applyNumberFormat="1" applyFont="1" applyFill="1" applyBorder="1" applyAlignment="1">
      <alignment horizontal="center" vertical="center" wrapText="1"/>
    </xf>
    <xf numFmtId="0" fontId="10" fillId="20" borderId="2" xfId="0" applyFont="1" applyFill="1" applyBorder="1" applyAlignment="1">
      <alignment horizontal="center" vertical="center"/>
    </xf>
    <xf numFmtId="0" fontId="39" fillId="21" borderId="0" xfId="0" applyFont="1" applyFill="1" applyAlignment="1">
      <alignment horizontal="center" vertical="center" wrapText="1"/>
    </xf>
    <xf numFmtId="0" fontId="12" fillId="21" borderId="2" xfId="0" applyFont="1" applyFill="1" applyBorder="1" applyAlignment="1">
      <alignment horizontal="center" vertical="center" wrapText="1"/>
    </xf>
    <xf numFmtId="14" fontId="6" fillId="21" borderId="2" xfId="0" applyNumberFormat="1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/>
    </xf>
    <xf numFmtId="0" fontId="41" fillId="20" borderId="2" xfId="0" applyFont="1" applyFill="1" applyBorder="1" applyAlignment="1">
      <alignment horizontal="left"/>
    </xf>
    <xf numFmtId="14" fontId="9" fillId="21" borderId="0" xfId="0" applyNumberFormat="1" applyFont="1" applyFill="1" applyAlignment="1">
      <alignment horizontal="center" vertical="center" wrapText="1"/>
    </xf>
    <xf numFmtId="14" fontId="5" fillId="13" borderId="0" xfId="1" applyNumberFormat="1" applyFont="1" applyFill="1" applyAlignment="1">
      <alignment horizontal="center" vertical="center"/>
    </xf>
    <xf numFmtId="0" fontId="5" fillId="13" borderId="0" xfId="1" applyFont="1" applyFill="1" applyAlignment="1">
      <alignment horizontal="center" vertical="center"/>
    </xf>
    <xf numFmtId="0" fontId="8" fillId="13" borderId="0" xfId="1" applyFont="1" applyFill="1" applyAlignment="1">
      <alignment horizontal="center" vertical="center"/>
    </xf>
    <xf numFmtId="0" fontId="48" fillId="20" borderId="31" xfId="0" applyFont="1" applyFill="1" applyBorder="1" applyAlignment="1">
      <alignment horizontal="center" vertical="center"/>
    </xf>
    <xf numFmtId="0" fontId="49" fillId="20" borderId="2" xfId="1" applyFont="1" applyFill="1" applyBorder="1" applyAlignment="1">
      <alignment horizontal="center" vertical="center"/>
    </xf>
    <xf numFmtId="0" fontId="45" fillId="20" borderId="31" xfId="0" applyFont="1" applyFill="1" applyBorder="1" applyAlignment="1">
      <alignment horizontal="left" vertical="center"/>
    </xf>
    <xf numFmtId="0" fontId="50" fillId="20" borderId="31" xfId="1" applyFont="1" applyFill="1" applyBorder="1" applyAlignment="1">
      <alignment horizontal="left" vertical="center"/>
    </xf>
    <xf numFmtId="0" fontId="48" fillId="20" borderId="5" xfId="0" applyFont="1" applyFill="1" applyBorder="1" applyAlignment="1">
      <alignment horizontal="center" vertical="center"/>
    </xf>
    <xf numFmtId="0" fontId="45" fillId="20" borderId="30" xfId="0" applyFont="1" applyFill="1" applyBorder="1" applyAlignment="1">
      <alignment horizontal="left" vertical="center"/>
    </xf>
    <xf numFmtId="0" fontId="48" fillId="20" borderId="2" xfId="0" applyFont="1" applyFill="1" applyBorder="1" applyAlignment="1">
      <alignment horizontal="center" vertical="center"/>
    </xf>
    <xf numFmtId="0" fontId="45" fillId="20" borderId="30" xfId="0" applyFont="1" applyFill="1" applyBorder="1" applyAlignment="1">
      <alignment vertical="center"/>
    </xf>
    <xf numFmtId="0" fontId="45" fillId="20" borderId="31" xfId="0" applyFont="1" applyFill="1" applyBorder="1" applyAlignment="1">
      <alignment vertical="center"/>
    </xf>
    <xf numFmtId="0" fontId="55" fillId="20" borderId="30" xfId="0" applyFont="1" applyFill="1" applyBorder="1" applyAlignment="1">
      <alignment horizontal="left" vertical="center" wrapText="1"/>
    </xf>
    <xf numFmtId="0" fontId="48" fillId="20" borderId="5" xfId="1" applyFont="1" applyFill="1" applyBorder="1" applyAlignment="1">
      <alignment horizontal="center" vertical="center"/>
    </xf>
    <xf numFmtId="0" fontId="48" fillId="20" borderId="31" xfId="1" applyFont="1" applyFill="1" applyBorder="1" applyAlignment="1">
      <alignment horizontal="center" vertical="center"/>
    </xf>
    <xf numFmtId="0" fontId="38" fillId="20" borderId="30" xfId="0" applyFont="1" applyFill="1" applyBorder="1" applyAlignment="1">
      <alignment horizontal="left" vertical="center"/>
    </xf>
    <xf numFmtId="0" fontId="52" fillId="20" borderId="31" xfId="1" applyFont="1" applyFill="1" applyBorder="1" applyAlignment="1">
      <alignment horizontal="center" vertical="center"/>
    </xf>
    <xf numFmtId="0" fontId="52" fillId="20" borderId="5" xfId="1" applyFont="1" applyFill="1" applyBorder="1" applyAlignment="1">
      <alignment horizontal="center" vertical="center"/>
    </xf>
    <xf numFmtId="0" fontId="0" fillId="20" borderId="17" xfId="0" applyFill="1" applyBorder="1" applyAlignment="1">
      <alignment horizontal="left" vertical="center"/>
    </xf>
    <xf numFmtId="0" fontId="0" fillId="20" borderId="28" xfId="0" applyFill="1" applyBorder="1" applyAlignment="1">
      <alignment horizontal="left" vertical="center"/>
    </xf>
    <xf numFmtId="0" fontId="68" fillId="20" borderId="30" xfId="0" applyFont="1" applyFill="1" applyBorder="1" applyAlignment="1">
      <alignment horizontal="left" vertical="center"/>
    </xf>
    <xf numFmtId="0" fontId="64" fillId="20" borderId="30" xfId="0" applyFont="1" applyFill="1" applyBorder="1" applyAlignment="1">
      <alignment horizontal="center" vertical="center"/>
    </xf>
    <xf numFmtId="0" fontId="68" fillId="20" borderId="30" xfId="0" applyFont="1" applyFill="1" applyBorder="1" applyAlignment="1">
      <alignment vertical="center"/>
    </xf>
    <xf numFmtId="0" fontId="64" fillId="20" borderId="2" xfId="0" applyFont="1" applyFill="1" applyBorder="1" applyAlignment="1">
      <alignment horizontal="center" vertical="center"/>
    </xf>
    <xf numFmtId="0" fontId="67" fillId="21" borderId="30" xfId="1" applyFont="1" applyFill="1" applyBorder="1" applyAlignment="1">
      <alignment horizontal="center" vertical="center"/>
    </xf>
    <xf numFmtId="0" fontId="64" fillId="21" borderId="5" xfId="0" applyFont="1" applyFill="1" applyBorder="1" applyAlignment="1">
      <alignment horizontal="center" vertical="center"/>
    </xf>
    <xf numFmtId="0" fontId="39" fillId="20" borderId="2" xfId="0" applyFont="1" applyFill="1" applyBorder="1" applyAlignment="1">
      <alignment horizontal="center" vertical="center" wrapText="1"/>
    </xf>
    <xf numFmtId="0" fontId="7" fillId="21" borderId="0" xfId="0" applyFont="1" applyFill="1" applyAlignment="1">
      <alignment horizontal="left" vertical="center" wrapText="1"/>
    </xf>
    <xf numFmtId="0" fontId="7" fillId="21" borderId="0" xfId="0" applyFont="1" applyFill="1" applyAlignment="1">
      <alignment horizontal="left" vertical="center"/>
    </xf>
    <xf numFmtId="0" fontId="12" fillId="21" borderId="17" xfId="0" applyFont="1" applyFill="1" applyBorder="1" applyAlignment="1">
      <alignment horizontal="center" vertical="center" wrapText="1"/>
    </xf>
    <xf numFmtId="0" fontId="39" fillId="21" borderId="4" xfId="0" applyFont="1" applyFill="1" applyBorder="1" applyAlignment="1">
      <alignment horizontal="center" vertical="center" wrapText="1"/>
    </xf>
    <xf numFmtId="0" fontId="28" fillId="21" borderId="4" xfId="0" applyFont="1" applyFill="1" applyBorder="1" applyAlignment="1" applyProtection="1">
      <alignment horizontal="right" vertical="center"/>
      <protection locked="0"/>
    </xf>
    <xf numFmtId="0" fontId="20" fillId="21" borderId="33" xfId="0" applyFont="1" applyFill="1" applyBorder="1" applyAlignment="1" applyProtection="1">
      <alignment horizontal="center" vertical="center"/>
      <protection locked="0"/>
    </xf>
    <xf numFmtId="0" fontId="7" fillId="22" borderId="4" xfId="0" applyFont="1" applyFill="1" applyBorder="1" applyAlignment="1" applyProtection="1">
      <alignment horizontal="center" vertical="center"/>
      <protection locked="0"/>
    </xf>
    <xf numFmtId="0" fontId="7" fillId="20" borderId="2" xfId="0" applyFont="1" applyFill="1" applyBorder="1" applyAlignment="1" applyProtection="1">
      <alignment horizontal="center" vertical="center"/>
      <protection locked="0"/>
    </xf>
    <xf numFmtId="0" fontId="19" fillId="20" borderId="2" xfId="0" applyFont="1" applyFill="1" applyBorder="1" applyAlignment="1">
      <alignment horizontal="center" vertical="center"/>
    </xf>
    <xf numFmtId="0" fontId="57" fillId="0" borderId="0" xfId="0" applyFont="1" applyAlignment="1" applyProtection="1">
      <alignment horizontal="center" vertical="center"/>
      <protection locked="0" hidden="1"/>
    </xf>
    <xf numFmtId="0" fontId="9" fillId="0" borderId="0" xfId="0" applyFont="1" applyAlignment="1">
      <alignment horizontal="center" vertical="center"/>
    </xf>
    <xf numFmtId="0" fontId="12" fillId="20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51" fillId="0" borderId="0" xfId="1" applyFont="1" applyAlignment="1">
      <alignment horizontal="left"/>
    </xf>
    <xf numFmtId="0" fontId="46" fillId="0" borderId="0" xfId="0" applyFont="1" applyAlignment="1">
      <alignment horizontal="center" vertical="center"/>
    </xf>
    <xf numFmtId="0" fontId="66" fillId="0" borderId="0" xfId="0" applyFont="1" applyAlignment="1">
      <alignment horizontal="left" vertical="center"/>
    </xf>
    <xf numFmtId="0" fontId="69" fillId="14" borderId="0" xfId="0" applyFont="1" applyFill="1" applyAlignment="1">
      <alignment horizontal="left" vertical="center"/>
    </xf>
    <xf numFmtId="0" fontId="46" fillId="14" borderId="0" xfId="0" applyFont="1" applyFill="1" applyAlignment="1">
      <alignment horizontal="left" vertical="center" wrapText="1"/>
    </xf>
    <xf numFmtId="0" fontId="46" fillId="8" borderId="0" xfId="1" applyFont="1" applyFill="1" applyAlignment="1">
      <alignment horizontal="left" vertical="center"/>
    </xf>
    <xf numFmtId="0" fontId="6" fillId="0" borderId="0" xfId="1" applyFont="1" applyAlignment="1">
      <alignment horizontal="justify" vertical="center" wrapText="1"/>
    </xf>
    <xf numFmtId="0" fontId="69" fillId="8" borderId="0" xfId="1" applyFont="1" applyFill="1" applyAlignment="1">
      <alignment vertical="center"/>
    </xf>
    <xf numFmtId="0" fontId="69" fillId="0" borderId="0" xfId="0" applyFont="1" applyAlignment="1">
      <alignment vertical="center"/>
    </xf>
    <xf numFmtId="0" fontId="69" fillId="0" borderId="0" xfId="1" applyFont="1" applyAlignment="1">
      <alignment horizontal="left" vertical="center"/>
    </xf>
    <xf numFmtId="0" fontId="66" fillId="0" borderId="0" xfId="0" applyFont="1" applyAlignment="1">
      <alignment vertical="center"/>
    </xf>
    <xf numFmtId="0" fontId="66" fillId="0" borderId="0" xfId="0" applyFont="1" applyAlignment="1">
      <alignment horizontal="center" vertical="center"/>
    </xf>
    <xf numFmtId="0" fontId="69" fillId="8" borderId="0" xfId="0" applyFont="1" applyFill="1" applyAlignment="1">
      <alignment horizontal="left" vertical="center"/>
    </xf>
    <xf numFmtId="0" fontId="69" fillId="0" borderId="0" xfId="1" applyFont="1" applyAlignment="1">
      <alignment vertical="center"/>
    </xf>
    <xf numFmtId="0" fontId="46" fillId="8" borderId="0" xfId="0" applyFont="1" applyFill="1" applyAlignment="1">
      <alignment horizontal="left" vertical="center" wrapText="1"/>
    </xf>
    <xf numFmtId="0" fontId="65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6" fillId="21" borderId="0" xfId="1" applyFont="1" applyFill="1" applyAlignment="1">
      <alignment horizontal="left" vertical="center"/>
    </xf>
    <xf numFmtId="0" fontId="4" fillId="0" borderId="0" xfId="0" applyFont="1" applyAlignment="1">
      <alignment horizontal="justify" vertical="center" wrapText="1"/>
    </xf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52" fillId="21" borderId="20" xfId="0" applyFont="1" applyFill="1" applyBorder="1" applyAlignment="1">
      <alignment horizontal="center" vertical="center"/>
    </xf>
    <xf numFmtId="0" fontId="43" fillId="0" borderId="30" xfId="0" applyFont="1" applyBorder="1" applyAlignment="1">
      <alignment horizontal="left" vertical="center"/>
    </xf>
    <xf numFmtId="0" fontId="38" fillId="0" borderId="5" xfId="0" applyFont="1" applyBorder="1"/>
    <xf numFmtId="0" fontId="51" fillId="0" borderId="0" xfId="0" applyFont="1" applyAlignment="1">
      <alignment horizontal="left" vertical="center" wrapText="1"/>
    </xf>
    <xf numFmtId="0" fontId="46" fillId="21" borderId="21" xfId="1" applyFont="1" applyFill="1" applyBorder="1" applyAlignment="1">
      <alignment horizontal="center" vertical="center"/>
    </xf>
    <xf numFmtId="0" fontId="5" fillId="0" borderId="0" xfId="1" applyFont="1" applyAlignment="1">
      <alignment horizontal="left" vertical="center" wrapText="1"/>
    </xf>
    <xf numFmtId="0" fontId="4" fillId="0" borderId="0" xfId="1" applyFont="1" applyAlignment="1">
      <alignment horizontal="justify" vertical="center" wrapText="1"/>
    </xf>
    <xf numFmtId="0" fontId="40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0" fontId="41" fillId="0" borderId="0" xfId="0" applyFont="1" applyAlignment="1">
      <alignment horizontal="right" indent="1"/>
    </xf>
    <xf numFmtId="0" fontId="41" fillId="0" borderId="0" xfId="0" applyFont="1" applyAlignment="1">
      <alignment horizontal="center"/>
    </xf>
    <xf numFmtId="0" fontId="72" fillId="0" borderId="0" xfId="1" applyFont="1" applyAlignment="1">
      <alignment horizontal="justify" vertical="center" wrapText="1"/>
    </xf>
    <xf numFmtId="0" fontId="72" fillId="0" borderId="0" xfId="0" applyFont="1" applyAlignment="1">
      <alignment horizontal="justify" vertical="center" wrapText="1"/>
    </xf>
    <xf numFmtId="0" fontId="39" fillId="13" borderId="4" xfId="0" applyFont="1" applyFill="1" applyBorder="1" applyAlignment="1">
      <alignment horizontal="center" vertical="center" wrapText="1"/>
    </xf>
    <xf numFmtId="0" fontId="0" fillId="8" borderId="34" xfId="0" applyFill="1" applyBorder="1"/>
    <xf numFmtId="0" fontId="0" fillId="8" borderId="8" xfId="0" applyFill="1" applyBorder="1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0" fontId="0" fillId="8" borderId="2" xfId="0" applyFill="1" applyBorder="1" applyAlignment="1">
      <alignment horizontal="left"/>
    </xf>
    <xf numFmtId="0" fontId="78" fillId="8" borderId="2" xfId="0" applyFont="1" applyFill="1" applyBorder="1" applyAlignment="1">
      <alignment horizontal="center" vertical="center"/>
    </xf>
    <xf numFmtId="9" fontId="0" fillId="8" borderId="2" xfId="3" applyFont="1" applyFill="1" applyBorder="1" applyAlignment="1">
      <alignment horizontal="center" vertical="center"/>
    </xf>
    <xf numFmtId="0" fontId="0" fillId="13" borderId="2" xfId="0" applyFill="1" applyBorder="1"/>
    <xf numFmtId="0" fontId="79" fillId="4" borderId="2" xfId="0" applyFont="1" applyFill="1" applyBorder="1" applyAlignment="1">
      <alignment horizontal="center"/>
    </xf>
    <xf numFmtId="9" fontId="79" fillId="4" borderId="2" xfId="3" applyFont="1" applyFill="1" applyBorder="1" applyAlignment="1">
      <alignment horizontal="center" vertical="center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left"/>
      <protection locked="0"/>
    </xf>
    <xf numFmtId="0" fontId="80" fillId="8" borderId="0" xfId="0" applyFont="1" applyFill="1" applyAlignment="1">
      <alignment horizontal="center" vertical="center"/>
    </xf>
    <xf numFmtId="0" fontId="7" fillId="0" borderId="0" xfId="0" applyFont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center" vertical="center" wrapText="1"/>
    </xf>
    <xf numFmtId="0" fontId="4" fillId="14" borderId="0" xfId="0" applyFont="1" applyFill="1" applyProtection="1">
      <protection locked="0"/>
    </xf>
    <xf numFmtId="0" fontId="28" fillId="21" borderId="3" xfId="0" applyFont="1" applyFill="1" applyBorder="1" applyAlignment="1">
      <alignment horizontal="center" vertical="center"/>
    </xf>
    <xf numFmtId="0" fontId="28" fillId="21" borderId="6" xfId="0" applyFont="1" applyFill="1" applyBorder="1" applyAlignment="1">
      <alignment horizontal="center" vertical="center"/>
    </xf>
    <xf numFmtId="0" fontId="28" fillId="21" borderId="21" xfId="0" applyFont="1" applyFill="1" applyBorder="1" applyAlignment="1">
      <alignment horizontal="center" vertical="center"/>
    </xf>
    <xf numFmtId="0" fontId="0" fillId="0" borderId="5" xfId="0" applyBorder="1"/>
    <xf numFmtId="0" fontId="0" fillId="0" borderId="30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17" borderId="2" xfId="0" applyFill="1" applyBorder="1" applyAlignment="1" applyProtection="1">
      <alignment horizontal="center" vertical="center"/>
      <protection locked="0" hidden="1"/>
    </xf>
    <xf numFmtId="0" fontId="0" fillId="23" borderId="2" xfId="0" applyFill="1" applyBorder="1" applyAlignment="1" applyProtection="1">
      <alignment horizontal="center" vertical="center"/>
      <protection locked="0" hidden="1"/>
    </xf>
    <xf numFmtId="0" fontId="7" fillId="23" borderId="2" xfId="0" applyFont="1" applyFill="1" applyBorder="1" applyAlignment="1" applyProtection="1">
      <alignment horizontal="center" vertical="center"/>
      <protection locked="0"/>
    </xf>
    <xf numFmtId="0" fontId="57" fillId="9" borderId="0" xfId="0" applyFont="1" applyFill="1" applyAlignment="1" applyProtection="1">
      <alignment horizontal="center" vertical="center"/>
      <protection locked="0" hidden="1"/>
    </xf>
    <xf numFmtId="0" fontId="57" fillId="23" borderId="2" xfId="0" applyFont="1" applyFill="1" applyBorder="1" applyAlignment="1" applyProtection="1">
      <alignment horizontal="center" vertical="center"/>
      <protection locked="0" hidden="1"/>
    </xf>
    <xf numFmtId="0" fontId="9" fillId="0" borderId="2" xfId="0" applyFont="1" applyBorder="1" applyAlignment="1">
      <alignment horizontal="center" vertical="center"/>
    </xf>
    <xf numFmtId="0" fontId="14" fillId="24" borderId="0" xfId="0" applyFont="1" applyFill="1" applyAlignment="1">
      <alignment vertical="center"/>
    </xf>
    <xf numFmtId="0" fontId="75" fillId="0" borderId="0" xfId="0" applyFont="1" applyAlignment="1">
      <alignment horizontal="right" vertical="center"/>
    </xf>
    <xf numFmtId="0" fontId="75" fillId="0" borderId="0" xfId="0" applyFont="1" applyAlignment="1">
      <alignment vertical="center"/>
    </xf>
    <xf numFmtId="0" fontId="76" fillId="0" borderId="0" xfId="0" applyFont="1"/>
    <xf numFmtId="14" fontId="74" fillId="0" borderId="0" xfId="0" applyNumberFormat="1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81" fillId="0" borderId="0" xfId="0" applyFont="1" applyAlignment="1">
      <alignment vertical="center"/>
    </xf>
    <xf numFmtId="0" fontId="28" fillId="21" borderId="3" xfId="0" applyFont="1" applyFill="1" applyBorder="1" applyAlignment="1">
      <alignment horizontal="left" vertical="center"/>
    </xf>
    <xf numFmtId="0" fontId="0" fillId="21" borderId="0" xfId="0" applyFill="1"/>
    <xf numFmtId="0" fontId="86" fillId="0" borderId="2" xfId="0" applyFont="1" applyBorder="1" applyAlignment="1">
      <alignment horizontal="center" vertical="center"/>
    </xf>
    <xf numFmtId="0" fontId="86" fillId="0" borderId="2" xfId="0" applyFont="1" applyBorder="1" applyAlignment="1">
      <alignment horizontal="left" vertical="top"/>
    </xf>
    <xf numFmtId="0" fontId="86" fillId="0" borderId="0" xfId="0" applyFont="1" applyAlignment="1">
      <alignment horizontal="left" vertical="top"/>
    </xf>
    <xf numFmtId="0" fontId="86" fillId="0" borderId="0" xfId="0" applyFont="1" applyAlignment="1">
      <alignment horizontal="center" vertical="center"/>
    </xf>
    <xf numFmtId="0" fontId="86" fillId="0" borderId="2" xfId="0" applyFont="1" applyBorder="1" applyAlignment="1">
      <alignment horizontal="left" vertical="center"/>
    </xf>
    <xf numFmtId="0" fontId="0" fillId="20" borderId="30" xfId="0" applyFill="1" applyBorder="1" applyAlignment="1">
      <alignment horizontal="left" vertical="center"/>
    </xf>
    <xf numFmtId="0" fontId="4" fillId="9" borderId="32" xfId="0" applyFont="1" applyFill="1" applyBorder="1" applyAlignment="1">
      <alignment horizontal="justify" vertical="center" wrapText="1"/>
    </xf>
    <xf numFmtId="0" fontId="4" fillId="25" borderId="32" xfId="0" applyFont="1" applyFill="1" applyBorder="1" applyAlignment="1">
      <alignment horizontal="justify" vertical="center" wrapText="1"/>
    </xf>
    <xf numFmtId="0" fontId="4" fillId="18" borderId="32" xfId="0" applyFont="1" applyFill="1" applyBorder="1" applyAlignment="1">
      <alignment horizontal="justify" vertical="center" wrapText="1"/>
    </xf>
    <xf numFmtId="0" fontId="4" fillId="14" borderId="32" xfId="0" applyFont="1" applyFill="1" applyBorder="1" applyAlignment="1">
      <alignment horizontal="justify" vertical="center" wrapText="1"/>
    </xf>
    <xf numFmtId="0" fontId="4" fillId="26" borderId="32" xfId="0" applyFont="1" applyFill="1" applyBorder="1" applyAlignment="1">
      <alignment horizontal="justify" vertical="center" wrapText="1"/>
    </xf>
    <xf numFmtId="0" fontId="4" fillId="27" borderId="32" xfId="0" applyFont="1" applyFill="1" applyBorder="1" applyAlignment="1">
      <alignment horizontal="justify" vertical="center" wrapText="1"/>
    </xf>
    <xf numFmtId="0" fontId="4" fillId="22" borderId="32" xfId="0" applyFont="1" applyFill="1" applyBorder="1" applyAlignment="1">
      <alignment horizontal="justify" vertical="center" wrapText="1"/>
    </xf>
    <xf numFmtId="0" fontId="4" fillId="28" borderId="32" xfId="0" applyFont="1" applyFill="1" applyBorder="1" applyAlignment="1">
      <alignment horizontal="justify" vertical="center" wrapText="1"/>
    </xf>
    <xf numFmtId="0" fontId="4" fillId="20" borderId="32" xfId="0" applyFont="1" applyFill="1" applyBorder="1" applyAlignment="1">
      <alignment horizontal="justify" vertical="center" wrapText="1"/>
    </xf>
    <xf numFmtId="0" fontId="4" fillId="14" borderId="32" xfId="0" applyFont="1" applyFill="1" applyBorder="1" applyAlignment="1">
      <alignment horizontal="center" vertical="center" wrapText="1"/>
    </xf>
    <xf numFmtId="0" fontId="4" fillId="5" borderId="32" xfId="0" applyFont="1" applyFill="1" applyBorder="1" applyAlignment="1">
      <alignment horizontal="center" vertical="center" wrapText="1"/>
    </xf>
    <xf numFmtId="0" fontId="28" fillId="4" borderId="2" xfId="0" applyFont="1" applyFill="1" applyBorder="1" applyAlignment="1">
      <alignment horizontal="center" vertical="center"/>
    </xf>
    <xf numFmtId="9" fontId="60" fillId="16" borderId="4" xfId="3" applyFont="1" applyFill="1" applyBorder="1" applyAlignment="1">
      <alignment horizontal="center" vertical="center"/>
    </xf>
    <xf numFmtId="9" fontId="60" fillId="16" borderId="1" xfId="3" applyFont="1" applyFill="1" applyBorder="1" applyAlignment="1">
      <alignment horizontal="center" vertical="center"/>
    </xf>
    <xf numFmtId="9" fontId="60" fillId="16" borderId="3" xfId="3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2" fillId="21" borderId="2" xfId="0" applyFont="1" applyFill="1" applyBorder="1" applyAlignment="1">
      <alignment horizontal="center" vertical="center"/>
    </xf>
    <xf numFmtId="14" fontId="16" fillId="3" borderId="24" xfId="0" applyNumberFormat="1" applyFont="1" applyFill="1" applyBorder="1" applyAlignment="1">
      <alignment horizontal="center" vertical="center" wrapText="1"/>
    </xf>
    <xf numFmtId="14" fontId="16" fillId="3" borderId="25" xfId="0" applyNumberFormat="1" applyFont="1" applyFill="1" applyBorder="1" applyAlignment="1">
      <alignment horizontal="center" vertical="center" wrapText="1"/>
    </xf>
    <xf numFmtId="14" fontId="16" fillId="3" borderId="26" xfId="0" applyNumberFormat="1" applyFont="1" applyFill="1" applyBorder="1" applyAlignment="1">
      <alignment horizontal="center" vertical="center" wrapText="1"/>
    </xf>
    <xf numFmtId="14" fontId="9" fillId="21" borderId="0" xfId="0" applyNumberFormat="1" applyFont="1" applyFill="1" applyAlignment="1">
      <alignment horizontal="center" vertical="center" wrapText="1"/>
    </xf>
    <xf numFmtId="14" fontId="16" fillId="3" borderId="0" xfId="0" applyNumberFormat="1" applyFont="1" applyFill="1" applyAlignment="1">
      <alignment horizontal="center" vertical="center" wrapText="1"/>
    </xf>
    <xf numFmtId="0" fontId="27" fillId="3" borderId="0" xfId="1" applyFont="1" applyFill="1" applyAlignment="1">
      <alignment horizontal="left" vertical="center"/>
    </xf>
    <xf numFmtId="14" fontId="7" fillId="4" borderId="0" xfId="1" pivotButton="1" applyNumberFormat="1" applyFont="1" applyFill="1" applyAlignment="1">
      <alignment horizontal="left" vertical="center"/>
    </xf>
    <xf numFmtId="0" fontId="7" fillId="4" borderId="0" xfId="1" pivotButton="1" applyFont="1" applyFill="1" applyAlignment="1">
      <alignment horizontal="left" vertical="center"/>
    </xf>
    <xf numFmtId="0" fontId="7" fillId="4" borderId="0" xfId="1" applyFont="1" applyFill="1" applyAlignment="1">
      <alignment horizontal="left" vertical="center"/>
    </xf>
    <xf numFmtId="0" fontId="44" fillId="3" borderId="17" xfId="1" applyFont="1" applyFill="1" applyBorder="1" applyAlignment="1">
      <alignment horizontal="center" vertical="center"/>
    </xf>
    <xf numFmtId="0" fontId="44" fillId="3" borderId="18" xfId="1" applyFont="1" applyFill="1" applyBorder="1" applyAlignment="1">
      <alignment horizontal="center" vertical="center"/>
    </xf>
    <xf numFmtId="0" fontId="44" fillId="3" borderId="19" xfId="1" applyFont="1" applyFill="1" applyBorder="1" applyAlignment="1">
      <alignment horizontal="center" vertical="center"/>
    </xf>
    <xf numFmtId="0" fontId="46" fillId="4" borderId="28" xfId="1" applyFont="1" applyFill="1" applyBorder="1" applyAlignment="1">
      <alignment horizontal="center" vertical="center"/>
    </xf>
    <xf numFmtId="0" fontId="46" fillId="4" borderId="0" xfId="1" applyFont="1" applyFill="1" applyAlignment="1">
      <alignment horizontal="center" vertical="center"/>
    </xf>
    <xf numFmtId="0" fontId="47" fillId="4" borderId="0" xfId="1" applyFont="1" applyFill="1" applyAlignment="1">
      <alignment horizontal="center" vertical="center"/>
    </xf>
    <xf numFmtId="14" fontId="47" fillId="4" borderId="0" xfId="1" applyNumberFormat="1" applyFont="1" applyFill="1" applyAlignment="1">
      <alignment horizontal="center" vertical="center"/>
    </xf>
    <xf numFmtId="14" fontId="47" fillId="4" borderId="20" xfId="1" applyNumberFormat="1" applyFont="1" applyFill="1" applyBorder="1" applyAlignment="1">
      <alignment horizontal="center" vertical="center"/>
    </xf>
    <xf numFmtId="0" fontId="52" fillId="21" borderId="22" xfId="0" applyFont="1" applyFill="1" applyBorder="1" applyAlignment="1">
      <alignment horizontal="center" vertical="center"/>
    </xf>
    <xf numFmtId="0" fontId="52" fillId="21" borderId="6" xfId="0" applyFont="1" applyFill="1" applyBorder="1" applyAlignment="1">
      <alignment horizontal="center" vertical="center"/>
    </xf>
    <xf numFmtId="0" fontId="44" fillId="3" borderId="0" xfId="1" applyFont="1" applyFill="1" applyAlignment="1">
      <alignment horizontal="center" vertical="center"/>
    </xf>
    <xf numFmtId="0" fontId="52" fillId="20" borderId="18" xfId="0" applyFont="1" applyFill="1" applyBorder="1" applyAlignment="1">
      <alignment horizontal="left" vertical="center"/>
    </xf>
    <xf numFmtId="0" fontId="52" fillId="20" borderId="19" xfId="0" applyFont="1" applyFill="1" applyBorder="1" applyAlignment="1">
      <alignment horizontal="left" vertical="center"/>
    </xf>
    <xf numFmtId="0" fontId="52" fillId="20" borderId="20" xfId="0" applyFont="1" applyFill="1" applyBorder="1" applyAlignment="1">
      <alignment horizontal="center" vertical="center"/>
    </xf>
    <xf numFmtId="0" fontId="52" fillId="20" borderId="20" xfId="0" applyFont="1" applyFill="1" applyBorder="1" applyAlignment="1">
      <alignment horizontal="left" vertical="center"/>
    </xf>
    <xf numFmtId="0" fontId="3" fillId="0" borderId="0" xfId="1" applyFont="1" applyAlignment="1">
      <alignment horizontal="center" vertical="center" wrapText="1"/>
    </xf>
    <xf numFmtId="0" fontId="67" fillId="4" borderId="17" xfId="1" applyFont="1" applyFill="1" applyBorder="1" applyAlignment="1">
      <alignment horizontal="center" vertical="center"/>
    </xf>
    <xf numFmtId="0" fontId="67" fillId="4" borderId="18" xfId="1" applyFont="1" applyFill="1" applyBorder="1" applyAlignment="1">
      <alignment horizontal="center" vertical="center"/>
    </xf>
    <xf numFmtId="0" fontId="67" fillId="4" borderId="18" xfId="1" applyFont="1" applyFill="1" applyBorder="1" applyAlignment="1">
      <alignment horizontal="right" vertical="center"/>
    </xf>
    <xf numFmtId="14" fontId="67" fillId="4" borderId="18" xfId="1" applyNumberFormat="1" applyFont="1" applyFill="1" applyBorder="1" applyAlignment="1">
      <alignment horizontal="center" vertical="center"/>
    </xf>
    <xf numFmtId="14" fontId="67" fillId="4" borderId="19" xfId="1" applyNumberFormat="1" applyFont="1" applyFill="1" applyBorder="1" applyAlignment="1">
      <alignment horizontal="center" vertical="center"/>
    </xf>
    <xf numFmtId="0" fontId="67" fillId="4" borderId="0" xfId="1" applyFont="1" applyFill="1" applyAlignment="1">
      <alignment horizontal="right" vertical="center"/>
    </xf>
    <xf numFmtId="14" fontId="67" fillId="4" borderId="0" xfId="1" applyNumberFormat="1" applyFont="1" applyFill="1" applyAlignment="1">
      <alignment horizontal="center" vertical="center"/>
    </xf>
    <xf numFmtId="0" fontId="67" fillId="4" borderId="0" xfId="1" applyFont="1" applyFill="1" applyAlignment="1">
      <alignment horizontal="center" vertical="center"/>
    </xf>
    <xf numFmtId="0" fontId="51" fillId="21" borderId="2" xfId="1" applyFont="1" applyFill="1" applyBorder="1" applyAlignment="1">
      <alignment horizontal="center" vertical="center" wrapText="1"/>
    </xf>
    <xf numFmtId="0" fontId="84" fillId="0" borderId="0" xfId="0" applyFont="1" applyAlignment="1">
      <alignment horizontal="center"/>
    </xf>
    <xf numFmtId="0" fontId="85" fillId="0" borderId="0" xfId="0" applyFont="1" applyAlignment="1">
      <alignment horizontal="center" vertical="center" wrapText="1"/>
    </xf>
    <xf numFmtId="0" fontId="82" fillId="0" borderId="0" xfId="0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horizontal="left" indent="1"/>
    </xf>
    <xf numFmtId="0" fontId="8" fillId="11" borderId="2" xfId="0" applyNumberFormat="1" applyFont="1" applyFill="1" applyBorder="1" applyAlignment="1">
      <alignment horizontal="center" vertical="center"/>
    </xf>
    <xf numFmtId="0" fontId="30" fillId="6" borderId="2" xfId="0" applyNumberFormat="1" applyFont="1" applyFill="1" applyBorder="1" applyAlignment="1">
      <alignment horizontal="center" vertical="center"/>
    </xf>
    <xf numFmtId="0" fontId="54" fillId="20" borderId="2" xfId="0" applyNumberFormat="1" applyFont="1" applyFill="1" applyBorder="1" applyAlignment="1">
      <alignment horizontal="left" vertical="center"/>
    </xf>
    <xf numFmtId="0" fontId="42" fillId="12" borderId="2" xfId="0" applyNumberFormat="1" applyFont="1" applyFill="1" applyBorder="1" applyAlignment="1">
      <alignment horizontal="left"/>
    </xf>
    <xf numFmtId="0" fontId="10" fillId="0" borderId="2" xfId="0" applyNumberFormat="1" applyFont="1" applyBorder="1" applyAlignment="1">
      <alignment horizontal="center" vertical="center"/>
    </xf>
    <xf numFmtId="0" fontId="41" fillId="11" borderId="2" xfId="0" applyNumberFormat="1" applyFont="1" applyFill="1" applyBorder="1" applyAlignment="1">
      <alignment horizontal="center"/>
    </xf>
    <xf numFmtId="0" fontId="42" fillId="20" borderId="2" xfId="0" applyNumberFormat="1" applyFont="1" applyFill="1" applyBorder="1" applyAlignment="1">
      <alignment horizontal="left"/>
    </xf>
    <xf numFmtId="0" fontId="41" fillId="0" borderId="31" xfId="0" applyFont="1" applyFill="1" applyBorder="1" applyAlignment="1">
      <alignment horizontal="right" indent="1"/>
    </xf>
    <xf numFmtId="0" fontId="32" fillId="0" borderId="5" xfId="0" applyNumberFormat="1" applyFont="1" applyFill="1" applyBorder="1" applyAlignment="1">
      <alignment horizontal="left"/>
    </xf>
    <xf numFmtId="0" fontId="41" fillId="0" borderId="5" xfId="0" applyNumberFormat="1" applyFont="1" applyFill="1" applyBorder="1" applyAlignment="1">
      <alignment horizontal="center"/>
    </xf>
    <xf numFmtId="0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32" fillId="0" borderId="6" xfId="0" applyNumberFormat="1" applyFont="1" applyFill="1" applyBorder="1" applyAlignment="1">
      <alignment horizontal="left"/>
    </xf>
    <xf numFmtId="0" fontId="10" fillId="0" borderId="6" xfId="0" applyFont="1" applyFill="1" applyBorder="1" applyAlignment="1">
      <alignment horizontal="left"/>
    </xf>
    <xf numFmtId="0" fontId="10" fillId="0" borderId="6" xfId="0" applyFont="1" applyFill="1" applyBorder="1" applyAlignment="1">
      <alignment horizontal="right" vertical="center"/>
    </xf>
    <xf numFmtId="0" fontId="41" fillId="0" borderId="22" xfId="0" applyFont="1" applyFill="1" applyBorder="1" applyAlignment="1">
      <alignment horizontal="right" indent="1"/>
    </xf>
    <xf numFmtId="0" fontId="4" fillId="0" borderId="7" xfId="0" applyFont="1" applyBorder="1" applyAlignment="1">
      <alignment horizontal="justify" vertical="center" wrapText="1"/>
    </xf>
    <xf numFmtId="0" fontId="4" fillId="14" borderId="7" xfId="0" applyFont="1" applyFill="1" applyBorder="1" applyAlignment="1">
      <alignment horizontal="justify" vertical="center" wrapText="1"/>
    </xf>
    <xf numFmtId="0" fontId="4" fillId="26" borderId="7" xfId="0" applyFont="1" applyFill="1" applyBorder="1" applyAlignment="1">
      <alignment horizontal="justify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14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51" fillId="0" borderId="0" xfId="0" applyFont="1" applyFill="1" applyAlignment="1">
      <alignment horizontal="left" vertical="center" wrapText="1"/>
    </xf>
    <xf numFmtId="0" fontId="4" fillId="0" borderId="32" xfId="0" applyFont="1" applyFill="1" applyBorder="1" applyAlignment="1">
      <alignment horizontal="justify" vertical="center" wrapText="1"/>
    </xf>
    <xf numFmtId="0" fontId="43" fillId="0" borderId="0" xfId="0" applyFont="1" applyFill="1" applyAlignment="1">
      <alignment horizontal="left"/>
    </xf>
    <xf numFmtId="0" fontId="0" fillId="0" borderId="32" xfId="0" applyBorder="1"/>
    <xf numFmtId="0" fontId="4" fillId="0" borderId="0" xfId="0" applyFont="1" applyFill="1" applyBorder="1" applyAlignment="1">
      <alignment horizontal="justify" vertical="center" wrapText="1"/>
    </xf>
    <xf numFmtId="0" fontId="51" fillId="0" borderId="32" xfId="0" applyFont="1" applyFill="1" applyBorder="1" applyAlignment="1">
      <alignment horizontal="left" vertical="center" wrapText="1"/>
    </xf>
    <xf numFmtId="0" fontId="51" fillId="0" borderId="7" xfId="0" applyFont="1" applyFill="1" applyBorder="1" applyAlignment="1">
      <alignment horizontal="left" vertical="center" wrapText="1"/>
    </xf>
    <xf numFmtId="0" fontId="30" fillId="0" borderId="0" xfId="0" applyFont="1" applyBorder="1" applyAlignment="1">
      <alignment horizontal="center" vertical="center"/>
    </xf>
    <xf numFmtId="0" fontId="73" fillId="0" borderId="0" xfId="1" applyFont="1" applyBorder="1"/>
    <xf numFmtId="0" fontId="73" fillId="0" borderId="0" xfId="0" applyFont="1" applyBorder="1" applyAlignment="1">
      <alignment horizontal="left" vertical="center" wrapText="1"/>
    </xf>
    <xf numFmtId="0" fontId="73" fillId="0" borderId="0" xfId="0" applyFont="1" applyFill="1" applyBorder="1" applyAlignment="1">
      <alignment horizontal="left" vertical="center" wrapText="1"/>
    </xf>
    <xf numFmtId="0" fontId="30" fillId="0" borderId="0" xfId="0" applyFont="1" applyBorder="1"/>
    <xf numFmtId="0" fontId="73" fillId="0" borderId="28" xfId="0" applyFont="1" applyFill="1" applyBorder="1" applyAlignment="1">
      <alignment horizontal="left" vertical="center" wrapText="1"/>
    </xf>
    <xf numFmtId="0" fontId="45" fillId="20" borderId="28" xfId="0" applyFont="1" applyFill="1" applyBorder="1" applyAlignment="1">
      <alignment horizontal="left" vertical="center"/>
    </xf>
    <xf numFmtId="0" fontId="48" fillId="20" borderId="20" xfId="0" applyFont="1" applyFill="1" applyBorder="1" applyAlignment="1">
      <alignment horizontal="center" vertical="center"/>
    </xf>
    <xf numFmtId="0" fontId="64" fillId="0" borderId="0" xfId="0" applyFont="1" applyBorder="1" applyAlignment="1">
      <alignment horizontal="center"/>
    </xf>
    <xf numFmtId="0" fontId="64" fillId="0" borderId="22" xfId="0" applyFont="1" applyBorder="1" applyAlignment="1">
      <alignment horizontal="center"/>
    </xf>
    <xf numFmtId="0" fontId="52" fillId="20" borderId="0" xfId="0" applyFont="1" applyFill="1" applyBorder="1" applyAlignment="1">
      <alignment horizontal="left" vertical="center"/>
    </xf>
    <xf numFmtId="0" fontId="67" fillId="8" borderId="0" xfId="1" applyFont="1" applyFill="1" applyBorder="1" applyAlignment="1">
      <alignment horizontal="left" vertical="center"/>
    </xf>
    <xf numFmtId="0" fontId="52" fillId="20" borderId="0" xfId="0" applyFont="1" applyFill="1" applyBorder="1" applyAlignment="1">
      <alignment horizontal="center" vertical="center"/>
    </xf>
    <xf numFmtId="0" fontId="68" fillId="0" borderId="0" xfId="0" applyFont="1" applyBorder="1"/>
    <xf numFmtId="0" fontId="4" fillId="0" borderId="35" xfId="0" applyFont="1" applyFill="1" applyBorder="1" applyAlignment="1">
      <alignment horizontal="center" vertical="center" wrapText="1"/>
    </xf>
    <xf numFmtId="0" fontId="4" fillId="0" borderId="35" xfId="0" applyFont="1" applyFill="1" applyBorder="1" applyAlignment="1">
      <alignment horizontal="justify" vertical="center" wrapText="1"/>
    </xf>
    <xf numFmtId="0" fontId="4" fillId="26" borderId="35" xfId="0" applyFont="1" applyFill="1" applyBorder="1" applyAlignment="1">
      <alignment horizontal="justify" vertical="center" wrapText="1"/>
    </xf>
    <xf numFmtId="0" fontId="4" fillId="8" borderId="35" xfId="0" applyFont="1" applyFill="1" applyBorder="1" applyAlignment="1">
      <alignment horizontal="center" vertical="center" wrapText="1"/>
    </xf>
    <xf numFmtId="0" fontId="4" fillId="8" borderId="35" xfId="0" applyFont="1" applyFill="1" applyBorder="1" applyAlignment="1" applyProtection="1">
      <alignment horizontal="justify" vertical="center" wrapText="1"/>
      <protection locked="0"/>
    </xf>
    <xf numFmtId="0" fontId="4" fillId="9" borderId="35" xfId="0" applyFont="1" applyFill="1" applyBorder="1" applyAlignment="1" applyProtection="1">
      <alignment horizontal="justify" vertical="center" wrapText="1"/>
      <protection locked="0"/>
    </xf>
    <xf numFmtId="0" fontId="4" fillId="28" borderId="35" xfId="0" applyFont="1" applyFill="1" applyBorder="1" applyAlignment="1">
      <alignment horizontal="justify" vertical="center" wrapText="1"/>
    </xf>
    <xf numFmtId="0" fontId="4" fillId="25" borderId="35" xfId="0" applyFont="1" applyFill="1" applyBorder="1" applyAlignment="1">
      <alignment horizontal="justify" vertical="center" wrapText="1"/>
    </xf>
    <xf numFmtId="0" fontId="4" fillId="22" borderId="35" xfId="0" applyFont="1" applyFill="1" applyBorder="1" applyAlignment="1" applyProtection="1">
      <alignment horizontal="justify" vertical="center" wrapText="1"/>
      <protection locked="0"/>
    </xf>
    <xf numFmtId="0" fontId="0" fillId="0" borderId="36" xfId="0" applyFill="1" applyBorder="1"/>
    <xf numFmtId="0" fontId="4" fillId="0" borderId="35" xfId="0" applyFont="1" applyFill="1" applyBorder="1" applyAlignment="1" applyProtection="1">
      <alignment horizontal="justify" vertical="center" wrapText="1"/>
      <protection locked="0"/>
    </xf>
    <xf numFmtId="0" fontId="4" fillId="20" borderId="35" xfId="0" applyFont="1" applyFill="1" applyBorder="1" applyAlignment="1" applyProtection="1">
      <alignment horizontal="justify" vertical="center" wrapText="1"/>
      <protection locked="0"/>
    </xf>
  </cellXfs>
  <cellStyles count="4">
    <cellStyle name="Hipervínculo" xfId="2" builtinId="8"/>
    <cellStyle name="Normal" xfId="0" builtinId="0"/>
    <cellStyle name="Normal 2" xfId="1" xr:uid="{00000000-0005-0000-0000-000002000000}"/>
    <cellStyle name="Porcentaje" xfId="3" builtinId="5"/>
  </cellStyles>
  <dxfs count="3608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rgb="FFFFE699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FFE69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FFE699"/>
      </font>
    </dxf>
    <dxf>
      <font>
        <color rgb="FFFFE699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FFE69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FFE699"/>
      </font>
    </dxf>
    <dxf>
      <font>
        <color rgb="FFFFE699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FFE69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FFE699"/>
      </font>
    </dxf>
    <dxf>
      <font>
        <color rgb="FFFFE699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FFE69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FFE69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E69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6"/>
      </font>
    </dxf>
    <dxf>
      <font>
        <color rgb="FFFFE69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rgb="FFFFE69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FFE69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8"/>
        <color auto="1"/>
        <name val="Arial"/>
        <family val="2"/>
      </font>
      <fill>
        <patternFill patternType="solid">
          <fgColor indexed="64"/>
          <bgColor rgb="FFFFE699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sz val="8"/>
        <color auto="1"/>
        <name val="Arial"/>
        <family val="2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8"/>
        <color auto="1"/>
        <name val="Arial"/>
        <family val="2"/>
      </font>
      <fill>
        <patternFill patternType="solid">
          <fgColor indexed="64"/>
          <bgColor rgb="FFC65911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sz val="8"/>
        <color auto="1"/>
        <name val="Arial"/>
        <family val="2"/>
      </font>
      <fill>
        <patternFill patternType="solid">
          <fgColor indexed="64"/>
          <bgColor theme="0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8"/>
        <color auto="1"/>
        <name val="Arial"/>
        <family val="2"/>
      </font>
      <fill>
        <patternFill patternType="solid">
          <fgColor indexed="64"/>
          <bgColor rgb="FF9BC2E6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8"/>
        <color auto="1"/>
        <name val="Arial"/>
        <family val="2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8"/>
        <color auto="1"/>
        <name val="Arial"/>
        <family val="2"/>
      </font>
      <fill>
        <patternFill patternType="solid">
          <fgColor indexed="64"/>
          <bgColor rgb="FFE39597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8"/>
        <color auto="1"/>
        <name val="Arial"/>
        <family val="2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8"/>
        <color auto="1"/>
        <name val="Arial"/>
        <family val="2"/>
      </font>
      <fill>
        <patternFill patternType="solid">
          <fgColor indexed="64"/>
          <bgColor rgb="FFFF0000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sz val="8"/>
        <color auto="1"/>
        <name val="Arial"/>
        <family val="2"/>
      </font>
      <fill>
        <patternFill patternType="solid">
          <fgColor indexed="64"/>
          <bgColor theme="0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8"/>
        <color auto="1"/>
        <name val="Arial"/>
        <family val="2"/>
      </font>
      <fill>
        <patternFill patternType="solid">
          <fgColor indexed="64"/>
          <bgColor rgb="FFBDD7EE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z val="8"/>
        <color auto="1"/>
        <name val="Arial"/>
        <family val="2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/>
        </patternFill>
      </fill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7"/>
        </patternFill>
      </fill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rgb="FFFFFFFF"/>
        </patternFill>
      </fill>
    </dxf>
    <dxf>
      <border outline="0">
        <top style="thin">
          <color rgb="FF000000"/>
        </top>
      </border>
    </dxf>
    <dxf>
      <fill>
        <patternFill patternType="none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alignment horizontal="center"/>
    </dxf>
    <dxf>
      <alignment horizontal="right" inden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z val="14"/>
      </font>
    </dxf>
    <dxf>
      <alignment vertical="center"/>
    </dxf>
    <dxf>
      <font>
        <sz val="14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/>
    </dxf>
    <dxf>
      <font>
        <color rgb="FFFF0000"/>
      </font>
    </dxf>
    <dxf>
      <font>
        <sz val="16"/>
      </font>
    </dxf>
    <dxf>
      <font>
        <b/>
      </font>
    </dxf>
    <dxf>
      <border>
        <vertical style="thin">
          <color indexed="64"/>
        </vertical>
        <horizontal style="thin">
          <color indexed="64"/>
        </horizontal>
      </border>
    </dxf>
    <dxf>
      <font>
        <sz val="12"/>
      </font>
    </dxf>
    <dxf>
      <font>
        <b/>
      </font>
    </dxf>
    <dxf>
      <fill>
        <patternFill patternType="solid">
          <bgColor theme="7" tint="0.39997558519241921"/>
        </patternFill>
      </fill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FFFF00"/>
        </patternFill>
      </fill>
    </dxf>
    <dxf>
      <font>
        <sz val="14"/>
      </font>
    </dxf>
    <dxf>
      <font>
        <b/>
      </font>
    </dxf>
    <dxf>
      <alignment vertical="center"/>
    </dxf>
    <dxf>
      <alignment horizontal="center"/>
    </dxf>
    <dxf>
      <alignment horizontal="right"/>
    </dxf>
    <dxf>
      <font>
        <sz val="12"/>
      </font>
    </dxf>
    <dxf>
      <font>
        <b/>
      </font>
    </dxf>
    <dxf>
      <font>
        <name val="Calibri"/>
        <scheme val="minor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z val="11"/>
      </font>
    </dxf>
    <dxf>
      <font>
        <b/>
      </font>
    </dxf>
    <dxf>
      <fill>
        <patternFill patternType="solid">
          <bgColor rgb="FFFFFF00"/>
        </patternFill>
      </fill>
    </dxf>
    <dxf>
      <alignment vertic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rgb="FFFFFFFF"/>
        </patternFill>
      </fill>
    </dxf>
    <dxf>
      <border outline="0">
        <top style="thin">
          <color rgb="FF000000"/>
        </top>
      </border>
    </dxf>
    <dxf>
      <fill>
        <patternFill patternType="none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alignment horizontal="center"/>
    </dxf>
    <dxf>
      <alignment horizontal="right" inden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z val="14"/>
      </font>
    </dxf>
    <dxf>
      <alignment vertical="center"/>
    </dxf>
    <dxf>
      <font>
        <sz val="14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/>
    </dxf>
    <dxf>
      <font>
        <color rgb="FFFF0000"/>
      </font>
    </dxf>
    <dxf>
      <font>
        <sz val="16"/>
      </font>
    </dxf>
    <dxf>
      <font>
        <b/>
      </font>
    </dxf>
    <dxf>
      <border>
        <vertical style="thin">
          <color indexed="64"/>
        </vertical>
        <horizontal style="thin">
          <color indexed="64"/>
        </horizontal>
      </border>
    </dxf>
    <dxf>
      <font>
        <sz val="12"/>
      </font>
    </dxf>
    <dxf>
      <font>
        <b/>
      </font>
    </dxf>
    <dxf>
      <fill>
        <patternFill patternType="solid">
          <bgColor theme="7" tint="0.39997558519241921"/>
        </patternFill>
      </fill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FFFF00"/>
        </patternFill>
      </fill>
    </dxf>
    <dxf>
      <font>
        <sz val="14"/>
      </font>
    </dxf>
    <dxf>
      <font>
        <b/>
      </font>
    </dxf>
    <dxf>
      <alignment vertical="center"/>
    </dxf>
    <dxf>
      <alignment horizontal="center"/>
    </dxf>
    <dxf>
      <alignment horizontal="right"/>
    </dxf>
    <dxf>
      <font>
        <sz val="12"/>
      </font>
    </dxf>
    <dxf>
      <font>
        <b/>
      </font>
    </dxf>
    <dxf>
      <font>
        <name val="Calibri"/>
        <scheme val="minor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z val="11"/>
      </font>
    </dxf>
    <dxf>
      <font>
        <b/>
      </font>
    </dxf>
    <dxf>
      <fill>
        <patternFill patternType="solid">
          <bgColor rgb="FFFFFF00"/>
        </patternFill>
      </fill>
    </dxf>
    <dxf>
      <alignment vertic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rgb="FFFFFFFF"/>
        </patternFill>
      </fill>
    </dxf>
    <dxf>
      <border outline="0">
        <top style="thin">
          <color rgb="FF000000"/>
        </top>
      </border>
    </dxf>
    <dxf>
      <fill>
        <patternFill patternType="none">
          <fgColor rgb="FF000000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alignment horizontal="center"/>
    </dxf>
    <dxf>
      <alignment horizontal="right" inden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z val="14"/>
      </font>
    </dxf>
    <dxf>
      <alignment vertical="center"/>
    </dxf>
    <dxf>
      <font>
        <sz val="14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/>
    </dxf>
    <dxf>
      <font>
        <color rgb="FFFF0000"/>
      </font>
    </dxf>
    <dxf>
      <font>
        <sz val="16"/>
      </font>
    </dxf>
    <dxf>
      <font>
        <b/>
      </font>
    </dxf>
    <dxf>
      <border>
        <vertical style="thin">
          <color indexed="64"/>
        </vertical>
        <horizontal style="thin">
          <color indexed="64"/>
        </horizontal>
      </border>
    </dxf>
    <dxf>
      <font>
        <sz val="12"/>
      </font>
    </dxf>
    <dxf>
      <font>
        <b/>
      </font>
    </dxf>
    <dxf>
      <fill>
        <patternFill patternType="solid">
          <bgColor theme="7" tint="0.39997558519241921"/>
        </patternFill>
      </fill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FFFF00"/>
        </patternFill>
      </fill>
    </dxf>
    <dxf>
      <font>
        <sz val="14"/>
      </font>
    </dxf>
    <dxf>
      <font>
        <b/>
      </font>
    </dxf>
    <dxf>
      <alignment vertical="center"/>
    </dxf>
    <dxf>
      <alignment horizontal="center"/>
    </dxf>
    <dxf>
      <alignment horizontal="right"/>
    </dxf>
    <dxf>
      <font>
        <sz val="12"/>
      </font>
    </dxf>
    <dxf>
      <font>
        <b/>
      </font>
    </dxf>
    <dxf>
      <font>
        <name val="Calibri"/>
        <scheme val="minor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z val="11"/>
      </font>
    </dxf>
    <dxf>
      <font>
        <b/>
      </font>
    </dxf>
    <dxf>
      <fill>
        <patternFill patternType="solid">
          <bgColor rgb="FFFFFF00"/>
        </patternFill>
      </fill>
    </dxf>
    <dxf>
      <alignment vertical="center"/>
    </dxf>
    <dxf>
      <alignment horizontal="center"/>
    </dxf>
    <dxf>
      <font>
        <sz val="8"/>
        <color auto="1"/>
        <name val="Arial"/>
        <family val="2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indexed="64"/>
        </top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alignment horizontal="center"/>
    </dxf>
    <dxf>
      <alignment horizontal="right" inden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z val="14"/>
      </font>
    </dxf>
    <dxf>
      <alignment vertical="center"/>
    </dxf>
    <dxf>
      <font>
        <sz val="14"/>
      </font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/>
    </dxf>
    <dxf>
      <font>
        <color rgb="FFFF0000"/>
      </font>
    </dxf>
    <dxf>
      <font>
        <sz val="16"/>
      </font>
    </dxf>
    <dxf>
      <font>
        <b/>
      </font>
    </dxf>
    <dxf>
      <border>
        <vertical style="thin">
          <color indexed="64"/>
        </vertical>
        <horizontal style="thin">
          <color indexed="64"/>
        </horizontal>
      </border>
    </dxf>
    <dxf>
      <font>
        <sz val="12"/>
      </font>
    </dxf>
    <dxf>
      <font>
        <b/>
      </font>
    </dxf>
    <dxf>
      <fill>
        <patternFill patternType="solid">
          <bgColor theme="7" tint="0.39997558519241921"/>
        </patternFill>
      </fill>
    </dxf>
    <dxf>
      <font>
        <sz val="14"/>
      </font>
    </dxf>
    <dxf>
      <font>
        <sz val="14"/>
      </font>
    </dxf>
    <dxf>
      <alignment vertical="center"/>
    </dxf>
    <dxf>
      <alignment horizontal="center"/>
    </dxf>
    <dxf>
      <fill>
        <patternFill patternType="solid">
          <bgColor rgb="FFFFFF00"/>
        </patternFill>
      </fill>
    </dxf>
    <dxf>
      <font>
        <sz val="14"/>
      </font>
    </dxf>
    <dxf>
      <font>
        <b/>
      </font>
    </dxf>
    <dxf>
      <alignment vertical="center"/>
    </dxf>
    <dxf>
      <alignment horizontal="center"/>
    </dxf>
    <dxf>
      <alignment horizontal="right"/>
    </dxf>
    <dxf>
      <font>
        <sz val="12"/>
      </font>
    </dxf>
    <dxf>
      <font>
        <b/>
      </font>
    </dxf>
    <dxf>
      <font>
        <name val="Calibri"/>
        <scheme val="minor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z val="11"/>
      </font>
    </dxf>
    <dxf>
      <font>
        <b/>
      </font>
    </dxf>
    <dxf>
      <fill>
        <patternFill patternType="solid">
          <bgColor rgb="FFFFFF00"/>
        </patternFill>
      </fill>
    </dxf>
    <dxf>
      <alignment vertic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font>
        <b/>
      </font>
    </dxf>
    <dxf>
      <font>
        <b/>
      </font>
    </dxf>
    <dxf>
      <alignment horizontal="center"/>
    </dxf>
    <dxf>
      <alignment horizontal="right"/>
    </dxf>
    <dxf>
      <alignment horizontal="center" indent="0"/>
    </dxf>
    <dxf>
      <fill>
        <patternFill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alignment vertical="center"/>
    </dxf>
    <dxf>
      <alignment vertical="center"/>
    </dxf>
    <dxf>
      <alignment horizontal="right"/>
    </dxf>
    <dxf>
      <alignment horizontal="left"/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border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alignment horizontal="left"/>
    </dxf>
    <dxf>
      <font>
        <color rgb="FFFF2D2D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ont>
        <sz val="12"/>
      </font>
    </dxf>
    <dxf>
      <font>
        <b/>
      </font>
    </dxf>
    <dxf>
      <font>
        <b val="0"/>
      </font>
    </dxf>
    <dxf>
      <font>
        <name val="Calibri"/>
        <scheme val="minor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vertical="center"/>
    </dxf>
    <dxf>
      <alignment vertic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scheme val="none"/>
      </font>
      <fill>
        <patternFill patternType="solid">
          <fgColor indexed="64"/>
          <bgColor indexed="17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font>
        <b/>
      </font>
    </dxf>
    <dxf>
      <font>
        <b/>
      </font>
    </dxf>
    <dxf>
      <alignment horizontal="center"/>
    </dxf>
    <dxf>
      <alignment horizontal="right"/>
    </dxf>
    <dxf>
      <alignment horizontal="center" indent="0"/>
    </dxf>
    <dxf>
      <fill>
        <patternFill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alignment vertical="center"/>
    </dxf>
    <dxf>
      <alignment vertical="center"/>
    </dxf>
    <dxf>
      <alignment horizontal="right"/>
    </dxf>
    <dxf>
      <alignment horizontal="left"/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border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alignment horizontal="left"/>
    </dxf>
    <dxf>
      <font>
        <color rgb="FFFF2D2D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ont>
        <sz val="12"/>
      </font>
    </dxf>
    <dxf>
      <font>
        <b/>
      </font>
    </dxf>
    <dxf>
      <font>
        <b val="0"/>
      </font>
    </dxf>
    <dxf>
      <font>
        <name val="Calibri"/>
        <scheme val="minor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vertical="center"/>
    </dxf>
    <dxf>
      <alignment vertic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font>
        <b/>
      </font>
    </dxf>
    <dxf>
      <font>
        <b/>
      </font>
    </dxf>
    <dxf>
      <alignment horizontal="center"/>
    </dxf>
    <dxf>
      <alignment horizontal="right"/>
    </dxf>
    <dxf>
      <alignment horizontal="center" indent="0"/>
    </dxf>
    <dxf>
      <fill>
        <patternFill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alignment vertical="center"/>
    </dxf>
    <dxf>
      <alignment vertical="center"/>
    </dxf>
    <dxf>
      <alignment horizontal="right"/>
    </dxf>
    <dxf>
      <alignment horizontal="left"/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border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alignment horizontal="left"/>
    </dxf>
    <dxf>
      <font>
        <color rgb="FFFF2D2D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ont>
        <sz val="12"/>
      </font>
    </dxf>
    <dxf>
      <font>
        <b/>
      </font>
    </dxf>
    <dxf>
      <font>
        <b val="0"/>
      </font>
    </dxf>
    <dxf>
      <font>
        <name val="Calibri"/>
        <scheme val="minor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vertical="center"/>
    </dxf>
    <dxf>
      <alignment vertic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scheme val="none"/>
      </font>
      <fill>
        <patternFill patternType="solid">
          <fgColor indexed="64"/>
          <bgColor indexed="17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border>
        <left style="thin">
          <color indexed="64"/>
        </left>
        <top style="thin">
          <color indexed="64"/>
        </top>
      </border>
    </dxf>
    <dxf>
      <font>
        <b/>
      </font>
    </dxf>
    <dxf>
      <font>
        <b/>
      </font>
    </dxf>
    <dxf>
      <alignment horizontal="center"/>
    </dxf>
    <dxf>
      <alignment horizontal="right"/>
    </dxf>
    <dxf>
      <alignment horizontal="center" indent="0"/>
    </dxf>
    <dxf>
      <fill>
        <patternFill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alignment vertical="center"/>
    </dxf>
    <dxf>
      <alignment vertical="center"/>
    </dxf>
    <dxf>
      <alignment horizontal="right"/>
    </dxf>
    <dxf>
      <alignment horizontal="left"/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border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alignment horizontal="left"/>
    </dxf>
    <dxf>
      <font>
        <color rgb="FFFF2D2D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ont>
        <sz val="12"/>
      </font>
    </dxf>
    <dxf>
      <font>
        <b/>
      </font>
    </dxf>
    <dxf>
      <font>
        <b val="0"/>
      </font>
    </dxf>
    <dxf>
      <font>
        <name val="Calibri"/>
        <scheme val="minor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vertical="center"/>
    </dxf>
    <dxf>
      <alignment vertic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auto="1"/>
      </font>
    </dxf>
    <dxf>
      <font>
        <color auto="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b/>
      </font>
    </dxf>
    <dxf>
      <font>
        <b/>
      </font>
    </dxf>
    <dxf>
      <alignment horizontal="center"/>
    </dxf>
    <dxf>
      <alignment horizontal="right"/>
    </dxf>
    <dxf>
      <alignment horizontal="center" indent="0"/>
    </dxf>
    <dxf>
      <fill>
        <patternFill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alignment vertical="center"/>
    </dxf>
    <dxf>
      <alignment vertical="center"/>
    </dxf>
    <dxf>
      <alignment horizontal="right"/>
    </dxf>
    <dxf>
      <alignment horizontal="left"/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b/>
      </font>
    </dxf>
    <dxf>
      <border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alignment horizontal="left"/>
    </dxf>
    <dxf>
      <font>
        <color rgb="FFFF2D2D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ont>
        <sz val="12"/>
      </font>
    </dxf>
    <dxf>
      <font>
        <b/>
      </font>
    </dxf>
    <dxf>
      <font>
        <b val="0"/>
      </font>
    </dxf>
    <dxf>
      <font>
        <name val="Calibri"/>
        <scheme val="minor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alignment vertical="center"/>
    </dxf>
    <dxf>
      <alignment vertic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fill>
        <patternFill patternType="none">
          <fgColor indexed="64"/>
          <bgColor indexed="65"/>
        </patternFill>
      </fill>
      <border outline="0">
        <left style="thin">
          <color rgb="FF000000"/>
        </left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sz val="16"/>
      </font>
    </dxf>
    <dxf>
      <alignment horizontal="left"/>
    </dxf>
    <dxf>
      <font>
        <color rgb="FFFF0000"/>
      </font>
    </dxf>
    <dxf>
      <fill>
        <patternFill patternType="solid">
          <bgColor rgb="FFFFFF00"/>
        </patternFill>
      </fill>
    </dxf>
    <dxf>
      <fill>
        <patternFill>
          <bgColor theme="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font>
        <sz val="18"/>
      </font>
    </dxf>
    <dxf>
      <font>
        <sz val="16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font>
        <sz val="16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16"/>
      </font>
    </dxf>
    <dxf>
      <fill>
        <patternFill>
          <bgColor rgb="FFFF66FF"/>
        </patternFill>
      </fill>
    </dxf>
    <dxf>
      <alignment horizontal="right"/>
    </dxf>
    <dxf>
      <font>
        <sz val="12"/>
      </font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8" tint="0.79998168889431442"/>
        </patternFill>
      </fill>
    </dxf>
    <dxf>
      <font>
        <name val="Calibri"/>
        <scheme val="minor"/>
      </font>
    </dxf>
    <dxf>
      <font>
        <sz val="14"/>
      </font>
    </dxf>
    <dxf>
      <alignment horizontal="center"/>
    </dxf>
    <dxf>
      <alignment vertical="center" indent="0"/>
    </dxf>
    <dxf>
      <font>
        <sz val="8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alignment vertical="center"/>
    </dxf>
    <dxf>
      <alignment horizontal="right" indent="1"/>
    </dxf>
    <dxf>
      <fill>
        <patternFill patternType="solid">
          <bgColor theme="8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fill>
        <patternFill>
          <bgColor theme="7" tint="0.39994506668294322"/>
        </patternFill>
      </fill>
    </dxf>
    <dxf>
      <fill>
        <patternFill>
          <bgColor rgb="FFFF66FF"/>
        </patternFill>
      </fill>
    </dxf>
  </dxfs>
  <tableStyles count="1" defaultTableStyle="TableStyleMedium2" defaultPivotStyle="PivotStyleLight16">
    <tableStyle name="Estilo de tabla dinámica 2" table="0" count="2" xr9:uid="{00000000-0011-0000-FFFF-FFFF00000000}">
      <tableStyleElement type="totalRow" dxfId="3607"/>
      <tableStyleElement type="pageFieldValues" dxfId="3606"/>
    </tableStyle>
  </tableStyles>
  <colors>
    <mruColors>
      <color rgb="FFFFFF00"/>
      <color rgb="FFF7F7DD"/>
      <color rgb="FF9BC2E6"/>
      <color rgb="FFFFE699"/>
      <color rgb="FFFCE4D6"/>
      <color rgb="FFC65911"/>
      <color rgb="FFE2EFDA"/>
      <color rgb="FFFCD9FF"/>
      <color rgb="FF45AE34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4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pivotCacheDefinition" Target="pivotCache/pivotCacheDefinition7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2.xml"/><Relationship Id="rId40" Type="http://schemas.openxmlformats.org/officeDocument/2006/relationships/pivotCacheDefinition" Target="pivotCache/pivotCacheDefinition5.xml"/><Relationship Id="rId45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pivotCacheDefinition" Target="pivotCache/pivotCacheDefinition8.xml"/><Relationship Id="rId48" Type="http://schemas.openxmlformats.org/officeDocument/2006/relationships/powerPivotData" Target="model/item.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pivotCacheDefinition" Target="pivotCache/pivotCacheDefinition3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66675</xdr:rowOff>
        </xdr:from>
        <xdr:to>
          <xdr:col>7</xdr:col>
          <xdr:colOff>9525</xdr:colOff>
          <xdr:row>1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1</xdr:row>
          <xdr:rowOff>47625</xdr:rowOff>
        </xdr:from>
        <xdr:to>
          <xdr:col>13</xdr:col>
          <xdr:colOff>762000</xdr:colOff>
          <xdr:row>1</xdr:row>
          <xdr:rowOff>409575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COLOREAR CRUDAS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47625</xdr:rowOff>
        </xdr:from>
        <xdr:to>
          <xdr:col>12</xdr:col>
          <xdr:colOff>228600</xdr:colOff>
          <xdr:row>1</xdr:row>
          <xdr:rowOff>409575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HACER GUIAS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47625</xdr:rowOff>
        </xdr:from>
        <xdr:to>
          <xdr:col>15</xdr:col>
          <xdr:colOff>238125</xdr:colOff>
          <xdr:row>0</xdr:row>
          <xdr:rowOff>314325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REEMPLAZAR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2</xdr:row>
          <xdr:rowOff>19050</xdr:rowOff>
        </xdr:from>
        <xdr:to>
          <xdr:col>13</xdr:col>
          <xdr:colOff>742950</xdr:colOff>
          <xdr:row>3</xdr:row>
          <xdr:rowOff>180975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1990725</xdr:colOff>
          <xdr:row>1</xdr:row>
          <xdr:rowOff>123825</xdr:rowOff>
        </xdr:from>
        <xdr:to>
          <xdr:col>8</xdr:col>
          <xdr:colOff>361950</xdr:colOff>
          <xdr:row>5</xdr:row>
          <xdr:rowOff>171450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DE TERCEROS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</xdr:row>
          <xdr:rowOff>228600</xdr:rowOff>
        </xdr:from>
        <xdr:to>
          <xdr:col>12</xdr:col>
          <xdr:colOff>28575</xdr:colOff>
          <xdr:row>3</xdr:row>
          <xdr:rowOff>161925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</xdr:row>
          <xdr:rowOff>228600</xdr:rowOff>
        </xdr:from>
        <xdr:to>
          <xdr:col>12</xdr:col>
          <xdr:colOff>28575</xdr:colOff>
          <xdr:row>3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</xdr:row>
          <xdr:rowOff>228600</xdr:rowOff>
        </xdr:from>
        <xdr:to>
          <xdr:col>12</xdr:col>
          <xdr:colOff>28575</xdr:colOff>
          <xdr:row>3</xdr:row>
          <xdr:rowOff>161925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</xdr:row>
          <xdr:rowOff>228600</xdr:rowOff>
        </xdr:from>
        <xdr:to>
          <xdr:col>12</xdr:col>
          <xdr:colOff>28575</xdr:colOff>
          <xdr:row>3</xdr:row>
          <xdr:rowOff>161925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89630</xdr:colOff>
      <xdr:row>1</xdr:row>
      <xdr:rowOff>11881</xdr:rowOff>
    </xdr:from>
    <xdr:to>
      <xdr:col>8</xdr:col>
      <xdr:colOff>46262</xdr:colOff>
      <xdr:row>1</xdr:row>
      <xdr:rowOff>323851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9859" y="202381"/>
          <a:ext cx="1028875" cy="3119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</xdr:row>
          <xdr:rowOff>47625</xdr:rowOff>
        </xdr:from>
        <xdr:to>
          <xdr:col>9</xdr:col>
          <xdr:colOff>409575</xdr:colOff>
          <xdr:row>3</xdr:row>
          <xdr:rowOff>57150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UB_PRODUCTOS\Documents\LISTAS%20DE%20RETIRO%20DE%20LIBROS\NOVIEMBRE%202019\RETIRO%20DE%20LIBROS%2011112019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POYOPRODUCTOCARNICO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BASE%20DE%20DATOS.xlsm" TargetMode="External"/><Relationship Id="rId2" Type="http://schemas.openxmlformats.org/officeDocument/2006/relationships/externalLinkPath" Target="file:///G:\Otros%20ordenadores\Mi%20port&#225;til\NUBE\LISTAS%20DE%20RETIRO%20DE%20LIBROS\BASE%20DE%20DATOS.xlsm" TargetMode="External"/><Relationship Id="rId1" Type="http://schemas.openxmlformats.org/officeDocument/2006/relationships/externalLinkPath" Target="/Otros%20ordenadores/Mi%20port&#225;til/NUBE/LISTAS%20DE%20RETIRO%20DE%20LIBROS/BASE%20DE%20DA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UDAS "/>
      <sheetName val="INICIO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ORRARTERCEROS"/>
      <definedName name="ETIQUETASCRUDAS2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ASE DATOS"/>
    </sheetNames>
    <sheetDataSet>
      <sheetData sheetId="0">
        <row r="2">
          <cell r="A2">
            <v>302</v>
          </cell>
          <cell r="B2" t="str">
            <v>SANFRANCISCO</v>
          </cell>
          <cell r="F2" t="str">
            <v>ARATOCA0</v>
          </cell>
          <cell r="G2" t="str">
            <v>ARATOCA</v>
          </cell>
        </row>
        <row r="3">
          <cell r="A3">
            <v>1000</v>
          </cell>
          <cell r="B3" t="str">
            <v>CENTRO</v>
          </cell>
          <cell r="F3" t="str">
            <v>ARATOCA10</v>
          </cell>
          <cell r="G3" t="str">
            <v>ARATOCA</v>
          </cell>
        </row>
        <row r="4">
          <cell r="A4">
            <v>1001</v>
          </cell>
          <cell r="B4" t="str">
            <v>CENTRO</v>
          </cell>
          <cell r="F4" t="str">
            <v>ARATOCA14</v>
          </cell>
          <cell r="G4" t="str">
            <v>ARATOCA</v>
          </cell>
        </row>
        <row r="5">
          <cell r="A5">
            <v>1002</v>
          </cell>
          <cell r="B5" t="str">
            <v>CENTRO</v>
          </cell>
          <cell r="F5" t="str">
            <v>ARATOCA16</v>
          </cell>
          <cell r="G5" t="str">
            <v>ARATOCA</v>
          </cell>
        </row>
        <row r="6">
          <cell r="A6">
            <v>1003</v>
          </cell>
          <cell r="B6" t="str">
            <v>CENTRO</v>
          </cell>
          <cell r="F6" t="str">
            <v>ARATOCA17</v>
          </cell>
          <cell r="G6" t="str">
            <v>ARATOCA</v>
          </cell>
        </row>
        <row r="7">
          <cell r="A7">
            <v>1004</v>
          </cell>
          <cell r="B7" t="str">
            <v>CENTRO</v>
          </cell>
          <cell r="F7" t="str">
            <v>ARATOCA17B</v>
          </cell>
          <cell r="G7" t="str">
            <v>ARATOCA</v>
          </cell>
        </row>
        <row r="8">
          <cell r="A8">
            <v>1005</v>
          </cell>
          <cell r="B8" t="str">
            <v>CENTRO</v>
          </cell>
          <cell r="F8" t="str">
            <v>ARATOCA20</v>
          </cell>
          <cell r="G8" t="str">
            <v>ARATOCA</v>
          </cell>
        </row>
        <row r="9">
          <cell r="A9">
            <v>1006</v>
          </cell>
          <cell r="B9" t="str">
            <v>CENTRO</v>
          </cell>
          <cell r="F9" t="str">
            <v>ARATOCA21</v>
          </cell>
          <cell r="G9" t="str">
            <v>ARATOCA</v>
          </cell>
        </row>
        <row r="10">
          <cell r="A10">
            <v>1007</v>
          </cell>
          <cell r="B10" t="str">
            <v>CENTRO</v>
          </cell>
          <cell r="F10" t="str">
            <v>ARATOCA22</v>
          </cell>
          <cell r="G10" t="str">
            <v>ARATOCA</v>
          </cell>
        </row>
        <row r="11">
          <cell r="A11">
            <v>1008</v>
          </cell>
          <cell r="B11" t="str">
            <v>CENTRO</v>
          </cell>
          <cell r="F11" t="str">
            <v>ARATOCA23</v>
          </cell>
          <cell r="G11" t="str">
            <v>ARATOCA</v>
          </cell>
        </row>
        <row r="12">
          <cell r="A12">
            <v>1009</v>
          </cell>
          <cell r="B12" t="str">
            <v>CENTRO</v>
          </cell>
          <cell r="F12" t="str">
            <v>ARATOCA24</v>
          </cell>
          <cell r="G12" t="str">
            <v>ARATOCA</v>
          </cell>
        </row>
        <row r="13">
          <cell r="A13">
            <v>1010</v>
          </cell>
          <cell r="B13" t="str">
            <v>CENTRO</v>
          </cell>
          <cell r="F13" t="str">
            <v>ARATOCA240R</v>
          </cell>
          <cell r="G13" t="str">
            <v>ARATOCA</v>
          </cell>
        </row>
        <row r="14">
          <cell r="A14">
            <v>1011</v>
          </cell>
          <cell r="B14" t="str">
            <v>CENTRO</v>
          </cell>
          <cell r="F14" t="str">
            <v>ARATOCA28</v>
          </cell>
          <cell r="G14" t="str">
            <v>ARATOCA</v>
          </cell>
        </row>
        <row r="15">
          <cell r="A15">
            <v>1012</v>
          </cell>
          <cell r="B15" t="str">
            <v>CENTRO</v>
          </cell>
          <cell r="F15" t="str">
            <v>ARATOCA28M</v>
          </cell>
          <cell r="G15" t="str">
            <v>ARATOCA</v>
          </cell>
        </row>
        <row r="16">
          <cell r="A16">
            <v>1013</v>
          </cell>
          <cell r="B16" t="str">
            <v>CENTRO</v>
          </cell>
          <cell r="F16" t="str">
            <v>ARATOCA28R</v>
          </cell>
          <cell r="G16" t="str">
            <v>ARATOCA</v>
          </cell>
        </row>
        <row r="17">
          <cell r="A17">
            <v>1014</v>
          </cell>
          <cell r="B17" t="str">
            <v>CENTRO</v>
          </cell>
          <cell r="F17" t="str">
            <v>ARATOCA3</v>
          </cell>
          <cell r="G17" t="str">
            <v>ARATOCA</v>
          </cell>
        </row>
        <row r="18">
          <cell r="A18">
            <v>1015</v>
          </cell>
          <cell r="B18" t="str">
            <v>CENTRO</v>
          </cell>
          <cell r="F18" t="str">
            <v>ARATOCA33</v>
          </cell>
          <cell r="G18" t="str">
            <v>ARATOCA</v>
          </cell>
        </row>
        <row r="19">
          <cell r="A19">
            <v>1016</v>
          </cell>
          <cell r="B19" t="str">
            <v>CENTRO</v>
          </cell>
          <cell r="F19" t="str">
            <v>ARATOCA3E</v>
          </cell>
          <cell r="G19" t="str">
            <v>ARATOCA</v>
          </cell>
        </row>
        <row r="20">
          <cell r="A20">
            <v>1017</v>
          </cell>
          <cell r="B20" t="str">
            <v>CENTRO</v>
          </cell>
          <cell r="F20" t="str">
            <v>ARATOCA3H</v>
          </cell>
          <cell r="G20" t="str">
            <v>ARATOCA</v>
          </cell>
        </row>
        <row r="21">
          <cell r="A21">
            <v>1018</v>
          </cell>
          <cell r="B21" t="str">
            <v>CENTRO</v>
          </cell>
          <cell r="F21" t="str">
            <v>ARATOCA4</v>
          </cell>
          <cell r="G21" t="str">
            <v>ARATOCA</v>
          </cell>
        </row>
        <row r="22">
          <cell r="A22">
            <v>1019</v>
          </cell>
          <cell r="B22" t="str">
            <v>CENTRO</v>
          </cell>
          <cell r="F22" t="str">
            <v>ARATOCA44</v>
          </cell>
          <cell r="G22" t="str">
            <v>ARATOCA</v>
          </cell>
        </row>
        <row r="23">
          <cell r="A23">
            <v>1020</v>
          </cell>
          <cell r="B23" t="str">
            <v>CENTRO</v>
          </cell>
          <cell r="F23" t="str">
            <v>ARATOCA4R</v>
          </cell>
          <cell r="G23" t="str">
            <v>ARATOCA</v>
          </cell>
        </row>
        <row r="24">
          <cell r="A24">
            <v>1021</v>
          </cell>
          <cell r="B24" t="str">
            <v>CENTRO</v>
          </cell>
          <cell r="F24" t="str">
            <v>ARATOCA51</v>
          </cell>
          <cell r="G24" t="str">
            <v>ARATOCA</v>
          </cell>
        </row>
        <row r="25">
          <cell r="A25">
            <v>1022</v>
          </cell>
          <cell r="B25" t="str">
            <v>CENTRO</v>
          </cell>
          <cell r="F25" t="str">
            <v>ARATOCA7</v>
          </cell>
          <cell r="G25" t="str">
            <v>ARATOCA</v>
          </cell>
        </row>
        <row r="26">
          <cell r="A26">
            <v>1023</v>
          </cell>
          <cell r="B26" t="str">
            <v>CENTRO</v>
          </cell>
          <cell r="F26" t="str">
            <v>ARATOCA8P</v>
          </cell>
          <cell r="G26" t="str">
            <v>ARATOCA</v>
          </cell>
        </row>
        <row r="27">
          <cell r="A27">
            <v>1024</v>
          </cell>
          <cell r="B27" t="str">
            <v>CENTRO</v>
          </cell>
          <cell r="F27" t="str">
            <v>BUENOSAIRESCURITI</v>
          </cell>
          <cell r="G27" t="str">
            <v>ARATOCA</v>
          </cell>
        </row>
        <row r="28">
          <cell r="A28">
            <v>1025</v>
          </cell>
          <cell r="B28" t="str">
            <v>CENTRO</v>
          </cell>
          <cell r="F28" t="str">
            <v>ELUVOCURITI</v>
          </cell>
          <cell r="G28" t="str">
            <v>ARATOCA</v>
          </cell>
        </row>
        <row r="29">
          <cell r="A29">
            <v>1026</v>
          </cell>
          <cell r="B29" t="str">
            <v>CENTRO</v>
          </cell>
          <cell r="F29" t="str">
            <v>BCAEM</v>
          </cell>
          <cell r="G29" t="str">
            <v>COLBEEFSAS</v>
          </cell>
        </row>
        <row r="30">
          <cell r="A30">
            <v>1027</v>
          </cell>
          <cell r="B30" t="str">
            <v>CENTRO</v>
          </cell>
          <cell r="F30" t="str">
            <v>BCAMK</v>
          </cell>
          <cell r="G30" t="str">
            <v>COLBEEFSAS</v>
          </cell>
        </row>
        <row r="31">
          <cell r="A31">
            <v>1028</v>
          </cell>
          <cell r="B31" t="str">
            <v>CENTRO</v>
          </cell>
          <cell r="F31" t="str">
            <v>BCAMV</v>
          </cell>
          <cell r="G31" t="str">
            <v>COLBEEFSAS</v>
          </cell>
        </row>
        <row r="32">
          <cell r="A32">
            <v>1029</v>
          </cell>
          <cell r="B32" t="str">
            <v>CENTRO</v>
          </cell>
          <cell r="F32">
            <v>1203</v>
          </cell>
          <cell r="G32" t="str">
            <v>CAMPOHERMOSO</v>
          </cell>
        </row>
        <row r="33">
          <cell r="A33">
            <v>1030</v>
          </cell>
          <cell r="B33" t="str">
            <v>CENTRO</v>
          </cell>
          <cell r="F33">
            <v>1708</v>
          </cell>
          <cell r="G33" t="str">
            <v>CAMPOHERMOSO</v>
          </cell>
        </row>
        <row r="34">
          <cell r="A34">
            <v>1031</v>
          </cell>
          <cell r="B34" t="str">
            <v>CENTRO</v>
          </cell>
          <cell r="F34">
            <v>10128</v>
          </cell>
          <cell r="G34" t="str">
            <v>CAMPOHERMOSO</v>
          </cell>
        </row>
        <row r="35">
          <cell r="A35">
            <v>1032</v>
          </cell>
          <cell r="B35" t="str">
            <v>CENTRO</v>
          </cell>
          <cell r="F35">
            <v>10214</v>
          </cell>
          <cell r="G35" t="str">
            <v>CAMPOHERMOSO</v>
          </cell>
        </row>
        <row r="36">
          <cell r="A36">
            <v>1033</v>
          </cell>
          <cell r="B36" t="str">
            <v>CENTRO</v>
          </cell>
          <cell r="F36">
            <v>10302</v>
          </cell>
          <cell r="G36" t="str">
            <v>CAMPOHERMOSO</v>
          </cell>
        </row>
        <row r="37">
          <cell r="A37">
            <v>1034</v>
          </cell>
          <cell r="B37" t="str">
            <v>CENTRO</v>
          </cell>
          <cell r="F37" t="str">
            <v>8APL</v>
          </cell>
          <cell r="G37" t="str">
            <v>CAMPOHERMOSO</v>
          </cell>
        </row>
        <row r="38">
          <cell r="A38">
            <v>1035</v>
          </cell>
          <cell r="B38" t="str">
            <v>CENTRO</v>
          </cell>
          <cell r="F38" t="str">
            <v>ARPL</v>
          </cell>
          <cell r="G38" t="str">
            <v>CAMPOHERMOSO</v>
          </cell>
        </row>
        <row r="39">
          <cell r="A39">
            <v>1036</v>
          </cell>
          <cell r="B39" t="str">
            <v>CENTRO</v>
          </cell>
          <cell r="F39" t="str">
            <v>CFC</v>
          </cell>
          <cell r="G39" t="str">
            <v>CAMPOHERMOSO</v>
          </cell>
        </row>
        <row r="40">
          <cell r="A40">
            <v>1037</v>
          </cell>
          <cell r="B40" t="str">
            <v>CENTRO</v>
          </cell>
          <cell r="F40" t="str">
            <v>E8</v>
          </cell>
          <cell r="G40" t="str">
            <v>CAMPOHERMOSO</v>
          </cell>
        </row>
        <row r="41">
          <cell r="A41">
            <v>1038</v>
          </cell>
          <cell r="B41" t="str">
            <v>CENTRO</v>
          </cell>
          <cell r="F41" t="str">
            <v>GNC</v>
          </cell>
          <cell r="G41" t="str">
            <v>CAMPOHERMOSO</v>
          </cell>
        </row>
        <row r="42">
          <cell r="A42">
            <v>1039</v>
          </cell>
          <cell r="B42" t="str">
            <v>CENTRO</v>
          </cell>
          <cell r="F42" t="str">
            <v>GUAJIRA</v>
          </cell>
          <cell r="G42" t="str">
            <v>CAMPOHERMOSO</v>
          </cell>
        </row>
        <row r="43">
          <cell r="A43">
            <v>1040</v>
          </cell>
          <cell r="B43" t="str">
            <v>CENTRO</v>
          </cell>
          <cell r="F43" t="str">
            <v>HNP</v>
          </cell>
          <cell r="G43" t="str">
            <v>CAMPOHERMOSO</v>
          </cell>
        </row>
        <row r="44">
          <cell r="A44">
            <v>1041</v>
          </cell>
          <cell r="B44" t="str">
            <v>CENTRO</v>
          </cell>
          <cell r="F44" t="str">
            <v>LAVEGA</v>
          </cell>
          <cell r="G44" t="str">
            <v>CAMPOHERMOSO</v>
          </cell>
        </row>
        <row r="45">
          <cell r="A45">
            <v>1042</v>
          </cell>
          <cell r="B45" t="str">
            <v>CENTRO</v>
          </cell>
          <cell r="F45" t="str">
            <v>LS1</v>
          </cell>
          <cell r="G45" t="str">
            <v>CAMPOHERMOSO</v>
          </cell>
        </row>
        <row r="46">
          <cell r="A46">
            <v>1043</v>
          </cell>
          <cell r="B46" t="str">
            <v>CENTRO</v>
          </cell>
          <cell r="F46" t="str">
            <v>P32V</v>
          </cell>
          <cell r="G46" t="str">
            <v>CAMPOHERMOSO</v>
          </cell>
        </row>
        <row r="47">
          <cell r="A47">
            <v>1044</v>
          </cell>
          <cell r="B47" t="str">
            <v>CENTRO</v>
          </cell>
          <cell r="F47" t="str">
            <v>P33A</v>
          </cell>
          <cell r="G47" t="str">
            <v>CAMPOHERMOSO</v>
          </cell>
        </row>
        <row r="48">
          <cell r="A48">
            <v>1045</v>
          </cell>
          <cell r="B48" t="str">
            <v>CENTRO</v>
          </cell>
          <cell r="F48" t="str">
            <v>P36J</v>
          </cell>
          <cell r="G48" t="str">
            <v>CAMPOHERMOSO</v>
          </cell>
        </row>
        <row r="49">
          <cell r="A49">
            <v>1046</v>
          </cell>
          <cell r="B49" t="str">
            <v>CENTRO</v>
          </cell>
          <cell r="F49" t="str">
            <v>RAP</v>
          </cell>
          <cell r="G49" t="str">
            <v>CAMPOHERMOSO</v>
          </cell>
        </row>
        <row r="50">
          <cell r="A50">
            <v>1047</v>
          </cell>
          <cell r="B50" t="str">
            <v>CENTRO</v>
          </cell>
          <cell r="F50" t="str">
            <v>SDPR</v>
          </cell>
          <cell r="G50" t="str">
            <v>CAMPOHERMOSO</v>
          </cell>
        </row>
        <row r="51">
          <cell r="A51">
            <v>1048</v>
          </cell>
          <cell r="B51" t="str">
            <v>CENTRO</v>
          </cell>
          <cell r="F51" t="str">
            <v>VMF</v>
          </cell>
          <cell r="G51" t="str">
            <v>CAMPOHERMOSO</v>
          </cell>
        </row>
        <row r="52">
          <cell r="A52">
            <v>1049</v>
          </cell>
          <cell r="B52" t="str">
            <v>CENTRO</v>
          </cell>
          <cell r="F52">
            <v>1310</v>
          </cell>
          <cell r="G52" t="str">
            <v>CAMPOHERMOSO</v>
          </cell>
        </row>
        <row r="53">
          <cell r="A53">
            <v>1050</v>
          </cell>
          <cell r="B53" t="str">
            <v>CENTRO</v>
          </cell>
          <cell r="F53">
            <v>1502</v>
          </cell>
          <cell r="G53" t="str">
            <v>CAMPOHERMOSO</v>
          </cell>
        </row>
        <row r="54">
          <cell r="A54">
            <v>1051</v>
          </cell>
          <cell r="B54" t="str">
            <v>CENTRO</v>
          </cell>
          <cell r="F54">
            <v>1703</v>
          </cell>
          <cell r="G54" t="str">
            <v>CAMPOHERMOSO</v>
          </cell>
        </row>
        <row r="55">
          <cell r="A55">
            <v>1052</v>
          </cell>
          <cell r="B55" t="str">
            <v>CENTRO</v>
          </cell>
          <cell r="F55">
            <v>1704</v>
          </cell>
          <cell r="G55" t="str">
            <v>CAMPOHERMOSO</v>
          </cell>
        </row>
        <row r="56">
          <cell r="A56">
            <v>1053</v>
          </cell>
          <cell r="B56" t="str">
            <v>CENTRO</v>
          </cell>
          <cell r="F56">
            <v>1705</v>
          </cell>
          <cell r="G56" t="str">
            <v>CAMPOHERMOSO</v>
          </cell>
        </row>
        <row r="57">
          <cell r="A57">
            <v>1054</v>
          </cell>
          <cell r="B57" t="str">
            <v>CENTRO</v>
          </cell>
          <cell r="F57">
            <v>1706</v>
          </cell>
          <cell r="G57" t="str">
            <v>CAMPOHERMOSO</v>
          </cell>
        </row>
        <row r="58">
          <cell r="A58">
            <v>1055</v>
          </cell>
          <cell r="B58" t="str">
            <v>CENTRO</v>
          </cell>
          <cell r="F58">
            <v>1800</v>
          </cell>
          <cell r="G58" t="str">
            <v>CAMPOHERMOSO</v>
          </cell>
        </row>
        <row r="59">
          <cell r="A59">
            <v>1056</v>
          </cell>
          <cell r="B59" t="str">
            <v>CENTRO</v>
          </cell>
          <cell r="F59">
            <v>1801</v>
          </cell>
          <cell r="G59" t="str">
            <v>CAMPOHERMOSO</v>
          </cell>
        </row>
        <row r="60">
          <cell r="A60">
            <v>1057</v>
          </cell>
          <cell r="B60" t="str">
            <v>CENTRO</v>
          </cell>
          <cell r="F60">
            <v>1802</v>
          </cell>
          <cell r="G60" t="str">
            <v>CAMPOHERMOSO</v>
          </cell>
        </row>
        <row r="61">
          <cell r="A61">
            <v>1058</v>
          </cell>
          <cell r="B61" t="str">
            <v>CENTRO</v>
          </cell>
          <cell r="F61">
            <v>1803</v>
          </cell>
          <cell r="G61" t="str">
            <v>CAMPOHERMOSO</v>
          </cell>
        </row>
        <row r="62">
          <cell r="A62">
            <v>1059</v>
          </cell>
          <cell r="B62" t="str">
            <v>CENTRO</v>
          </cell>
          <cell r="F62">
            <v>1804</v>
          </cell>
          <cell r="G62" t="str">
            <v>CAMPOHERMOSO</v>
          </cell>
        </row>
        <row r="63">
          <cell r="A63">
            <v>1060</v>
          </cell>
          <cell r="B63" t="str">
            <v>CENTRO</v>
          </cell>
          <cell r="F63">
            <v>1805</v>
          </cell>
          <cell r="G63" t="str">
            <v>CAMPOHERMOSO</v>
          </cell>
        </row>
        <row r="64">
          <cell r="A64">
            <v>1061</v>
          </cell>
          <cell r="B64" t="str">
            <v>CENTRO</v>
          </cell>
          <cell r="F64">
            <v>1806</v>
          </cell>
          <cell r="G64" t="str">
            <v>CAMPOHERMOSO</v>
          </cell>
        </row>
        <row r="65">
          <cell r="A65">
            <v>1062</v>
          </cell>
          <cell r="B65" t="str">
            <v>CENTRO</v>
          </cell>
          <cell r="F65">
            <v>1807</v>
          </cell>
          <cell r="G65" t="str">
            <v>CAMPOHERMOSO</v>
          </cell>
        </row>
        <row r="66">
          <cell r="A66">
            <v>1063</v>
          </cell>
          <cell r="B66" t="str">
            <v>CENTRO</v>
          </cell>
          <cell r="F66">
            <v>1808</v>
          </cell>
          <cell r="G66" t="str">
            <v>CAMPOHERMOSO</v>
          </cell>
        </row>
        <row r="67">
          <cell r="A67">
            <v>1064</v>
          </cell>
          <cell r="B67" t="str">
            <v>CENTRO</v>
          </cell>
          <cell r="F67">
            <v>1809</v>
          </cell>
          <cell r="G67" t="str">
            <v>CAMPOHERMOSO</v>
          </cell>
        </row>
        <row r="68">
          <cell r="A68">
            <v>1065</v>
          </cell>
          <cell r="B68" t="str">
            <v>CENTRO</v>
          </cell>
          <cell r="F68">
            <v>1810</v>
          </cell>
          <cell r="G68" t="str">
            <v>CAMPOHERMOSO</v>
          </cell>
        </row>
        <row r="69">
          <cell r="A69">
            <v>1066</v>
          </cell>
          <cell r="B69" t="str">
            <v>CENTRO</v>
          </cell>
          <cell r="F69">
            <v>1811</v>
          </cell>
          <cell r="G69" t="str">
            <v>CAMPOHERMOSO</v>
          </cell>
        </row>
        <row r="70">
          <cell r="A70">
            <v>1073</v>
          </cell>
          <cell r="B70" t="str">
            <v>CENTRO</v>
          </cell>
          <cell r="F70">
            <v>1816</v>
          </cell>
          <cell r="G70" t="str">
            <v>CAMPOHERMOSO</v>
          </cell>
        </row>
        <row r="71">
          <cell r="A71">
            <v>1074</v>
          </cell>
          <cell r="B71" t="str">
            <v>CENTRO</v>
          </cell>
          <cell r="F71">
            <v>1817</v>
          </cell>
          <cell r="G71" t="str">
            <v>CAMPOHERMOSO</v>
          </cell>
        </row>
        <row r="72">
          <cell r="A72">
            <v>1075</v>
          </cell>
          <cell r="B72" t="str">
            <v>CENTRO</v>
          </cell>
          <cell r="F72">
            <v>1818</v>
          </cell>
          <cell r="G72" t="str">
            <v>CAMPOHERMOSO</v>
          </cell>
        </row>
        <row r="73">
          <cell r="A73">
            <v>1076</v>
          </cell>
          <cell r="B73" t="str">
            <v>CENTRO</v>
          </cell>
          <cell r="F73">
            <v>1819</v>
          </cell>
          <cell r="G73" t="str">
            <v>CAMPOHERMOSO</v>
          </cell>
        </row>
        <row r="74">
          <cell r="A74">
            <v>1077</v>
          </cell>
          <cell r="B74" t="str">
            <v>CENTRO</v>
          </cell>
          <cell r="F74" t="str">
            <v>01308/DXL/</v>
          </cell>
          <cell r="G74" t="str">
            <v>CAMPOHERMOSO</v>
          </cell>
        </row>
        <row r="75">
          <cell r="A75">
            <v>1078</v>
          </cell>
          <cell r="B75" t="str">
            <v>CENTRO</v>
          </cell>
          <cell r="F75" t="str">
            <v>J2J</v>
          </cell>
          <cell r="G75" t="str">
            <v>CAMPOHERMOSO</v>
          </cell>
        </row>
        <row r="76">
          <cell r="A76">
            <v>1079</v>
          </cell>
          <cell r="B76" t="str">
            <v>CENTRO</v>
          </cell>
          <cell r="F76" t="str">
            <v>SLF</v>
          </cell>
          <cell r="G76" t="str">
            <v>CAMPOHERMOSO</v>
          </cell>
        </row>
        <row r="77">
          <cell r="A77">
            <v>1082</v>
          </cell>
          <cell r="B77" t="str">
            <v>CENTRO</v>
          </cell>
          <cell r="F77" t="str">
            <v>TZT</v>
          </cell>
          <cell r="G77" t="str">
            <v>CAMPOHERMOSO</v>
          </cell>
        </row>
        <row r="78">
          <cell r="A78">
            <v>1084</v>
          </cell>
          <cell r="B78" t="str">
            <v>CENTRO</v>
          </cell>
          <cell r="F78">
            <v>1000</v>
          </cell>
          <cell r="G78" t="str">
            <v>CENTRO</v>
          </cell>
        </row>
        <row r="79">
          <cell r="A79">
            <v>1089</v>
          </cell>
          <cell r="B79" t="str">
            <v>CENTRO</v>
          </cell>
          <cell r="F79">
            <v>1001</v>
          </cell>
          <cell r="G79" t="str">
            <v>CENTRO</v>
          </cell>
        </row>
        <row r="80">
          <cell r="A80">
            <v>1094</v>
          </cell>
          <cell r="B80" t="str">
            <v>CENTRO</v>
          </cell>
          <cell r="F80">
            <v>1002</v>
          </cell>
          <cell r="G80" t="str">
            <v>CENTRO</v>
          </cell>
        </row>
        <row r="81">
          <cell r="A81">
            <v>1101</v>
          </cell>
          <cell r="B81" t="str">
            <v>CENTRO</v>
          </cell>
          <cell r="F81">
            <v>1003</v>
          </cell>
          <cell r="G81" t="str">
            <v>CENTRO</v>
          </cell>
        </row>
        <row r="82">
          <cell r="A82">
            <v>1107</v>
          </cell>
          <cell r="B82" t="str">
            <v>CENTRO</v>
          </cell>
          <cell r="F82">
            <v>1004</v>
          </cell>
          <cell r="G82" t="str">
            <v>CENTRO</v>
          </cell>
        </row>
        <row r="83">
          <cell r="A83">
            <v>1108</v>
          </cell>
          <cell r="B83" t="str">
            <v>CENTRO</v>
          </cell>
          <cell r="F83">
            <v>1005</v>
          </cell>
          <cell r="G83" t="str">
            <v>CENTRO</v>
          </cell>
        </row>
        <row r="84">
          <cell r="A84">
            <v>1113</v>
          </cell>
          <cell r="B84" t="str">
            <v>CENTRO</v>
          </cell>
          <cell r="F84">
            <v>1006</v>
          </cell>
          <cell r="G84" t="str">
            <v>CENTRO</v>
          </cell>
        </row>
        <row r="85">
          <cell r="A85">
            <v>1115</v>
          </cell>
          <cell r="B85" t="str">
            <v>CENTRO</v>
          </cell>
          <cell r="F85">
            <v>1007</v>
          </cell>
          <cell r="G85" t="str">
            <v>CENTRO</v>
          </cell>
        </row>
        <row r="86">
          <cell r="A86">
            <v>1117</v>
          </cell>
          <cell r="B86" t="str">
            <v>CENTRO</v>
          </cell>
          <cell r="F86">
            <v>1008</v>
          </cell>
          <cell r="G86" t="str">
            <v>CENTRO</v>
          </cell>
        </row>
        <row r="87">
          <cell r="A87">
            <v>1124</v>
          </cell>
          <cell r="B87" t="str">
            <v>CENTRO</v>
          </cell>
          <cell r="F87">
            <v>1009</v>
          </cell>
          <cell r="G87" t="str">
            <v>CENTRO</v>
          </cell>
        </row>
        <row r="88">
          <cell r="A88">
            <v>1131</v>
          </cell>
          <cell r="B88" t="str">
            <v>CENTRO</v>
          </cell>
          <cell r="F88">
            <v>1010</v>
          </cell>
          <cell r="G88" t="str">
            <v>CENTRO</v>
          </cell>
        </row>
        <row r="89">
          <cell r="A89">
            <v>1132</v>
          </cell>
          <cell r="B89" t="str">
            <v>CENTRO</v>
          </cell>
          <cell r="F89">
            <v>1011</v>
          </cell>
          <cell r="G89" t="str">
            <v>CENTRO</v>
          </cell>
        </row>
        <row r="90">
          <cell r="A90">
            <v>1137</v>
          </cell>
          <cell r="B90" t="str">
            <v>CENTRO</v>
          </cell>
          <cell r="F90">
            <v>1012</v>
          </cell>
          <cell r="G90" t="str">
            <v>CENTRO</v>
          </cell>
        </row>
        <row r="91">
          <cell r="A91">
            <v>1200</v>
          </cell>
          <cell r="B91" t="str">
            <v>CENTRO</v>
          </cell>
          <cell r="F91">
            <v>1013</v>
          </cell>
          <cell r="G91" t="str">
            <v>CENTRO</v>
          </cell>
        </row>
        <row r="92">
          <cell r="A92">
            <v>1201</v>
          </cell>
          <cell r="B92" t="str">
            <v>CENTRO</v>
          </cell>
          <cell r="F92">
            <v>1014</v>
          </cell>
          <cell r="G92" t="str">
            <v>CENTRO</v>
          </cell>
        </row>
        <row r="93">
          <cell r="A93">
            <v>1202</v>
          </cell>
          <cell r="B93" t="str">
            <v>CENTRO</v>
          </cell>
          <cell r="F93">
            <v>1015</v>
          </cell>
          <cell r="G93" t="str">
            <v>CENTRO</v>
          </cell>
        </row>
        <row r="94">
          <cell r="A94">
            <v>1203</v>
          </cell>
          <cell r="B94" t="str">
            <v>CENTRO</v>
          </cell>
          <cell r="F94">
            <v>1016</v>
          </cell>
          <cell r="G94" t="str">
            <v>CENTRO</v>
          </cell>
        </row>
        <row r="95">
          <cell r="A95">
            <v>1300</v>
          </cell>
          <cell r="B95" t="str">
            <v>NORTE</v>
          </cell>
          <cell r="F95">
            <v>1017</v>
          </cell>
          <cell r="G95" t="str">
            <v>CENTRO</v>
          </cell>
        </row>
        <row r="96">
          <cell r="A96">
            <v>1301</v>
          </cell>
          <cell r="B96" t="str">
            <v>NORTE</v>
          </cell>
          <cell r="F96">
            <v>1018</v>
          </cell>
          <cell r="G96" t="str">
            <v>CENTRO</v>
          </cell>
        </row>
        <row r="97">
          <cell r="A97">
            <v>1302</v>
          </cell>
          <cell r="B97" t="str">
            <v>NORTE</v>
          </cell>
          <cell r="F97">
            <v>1019</v>
          </cell>
          <cell r="G97" t="str">
            <v>CENTRO</v>
          </cell>
        </row>
        <row r="98">
          <cell r="A98">
            <v>1305</v>
          </cell>
          <cell r="B98" t="str">
            <v>NORTE</v>
          </cell>
          <cell r="F98">
            <v>1020</v>
          </cell>
          <cell r="G98" t="str">
            <v>CENTRO</v>
          </cell>
        </row>
        <row r="99">
          <cell r="A99">
            <v>1306</v>
          </cell>
          <cell r="B99" t="str">
            <v>LAGOS</v>
          </cell>
          <cell r="F99">
            <v>1021</v>
          </cell>
          <cell r="G99" t="str">
            <v>CENTRO</v>
          </cell>
        </row>
        <row r="100">
          <cell r="A100">
            <v>1307</v>
          </cell>
          <cell r="B100" t="str">
            <v>NORTE</v>
          </cell>
          <cell r="F100">
            <v>1022</v>
          </cell>
          <cell r="G100" t="str">
            <v>CENTRO</v>
          </cell>
        </row>
        <row r="101">
          <cell r="A101">
            <v>1308</v>
          </cell>
          <cell r="B101" t="str">
            <v>NORTE</v>
          </cell>
          <cell r="F101">
            <v>1023</v>
          </cell>
          <cell r="G101" t="str">
            <v>CENTRO</v>
          </cell>
        </row>
        <row r="102">
          <cell r="A102">
            <v>1309</v>
          </cell>
          <cell r="B102" t="str">
            <v>NORTE</v>
          </cell>
          <cell r="F102">
            <v>1024</v>
          </cell>
          <cell r="G102" t="str">
            <v>CENTRO</v>
          </cell>
        </row>
        <row r="103">
          <cell r="A103">
            <v>1310</v>
          </cell>
          <cell r="B103" t="str">
            <v>NORTE</v>
          </cell>
          <cell r="F103">
            <v>1025</v>
          </cell>
          <cell r="G103" t="str">
            <v>CENTRO</v>
          </cell>
        </row>
        <row r="104">
          <cell r="A104">
            <v>1311</v>
          </cell>
          <cell r="B104" t="str">
            <v>NORTE</v>
          </cell>
          <cell r="F104">
            <v>1026</v>
          </cell>
          <cell r="G104" t="str">
            <v>CENTRO</v>
          </cell>
        </row>
        <row r="105">
          <cell r="A105">
            <v>1400</v>
          </cell>
          <cell r="B105" t="str">
            <v>NORTE</v>
          </cell>
          <cell r="F105">
            <v>1027</v>
          </cell>
          <cell r="G105" t="str">
            <v>CENTRO</v>
          </cell>
        </row>
        <row r="106">
          <cell r="A106">
            <v>1401</v>
          </cell>
          <cell r="B106" t="str">
            <v>NORTE</v>
          </cell>
          <cell r="F106">
            <v>1028</v>
          </cell>
          <cell r="G106" t="str">
            <v>CENTRO</v>
          </cell>
        </row>
        <row r="107">
          <cell r="A107">
            <v>1420</v>
          </cell>
          <cell r="B107" t="str">
            <v>NORTE</v>
          </cell>
          <cell r="F107">
            <v>1029</v>
          </cell>
          <cell r="G107" t="str">
            <v>CENTRO</v>
          </cell>
        </row>
        <row r="108">
          <cell r="A108">
            <v>1500</v>
          </cell>
          <cell r="B108" t="str">
            <v>CENTRO</v>
          </cell>
          <cell r="F108">
            <v>1030</v>
          </cell>
          <cell r="G108" t="str">
            <v>CENTRO</v>
          </cell>
        </row>
        <row r="109">
          <cell r="A109">
            <v>1501</v>
          </cell>
          <cell r="B109" t="str">
            <v>CENTRO</v>
          </cell>
          <cell r="F109">
            <v>1031</v>
          </cell>
          <cell r="G109" t="str">
            <v>CENTRO</v>
          </cell>
        </row>
        <row r="110">
          <cell r="A110">
            <v>1502</v>
          </cell>
          <cell r="B110" t="str">
            <v>CENTRO</v>
          </cell>
          <cell r="F110">
            <v>1032</v>
          </cell>
          <cell r="G110" t="str">
            <v>CENTRO</v>
          </cell>
        </row>
        <row r="111">
          <cell r="A111">
            <v>1600</v>
          </cell>
          <cell r="B111" t="str">
            <v>CENTRO</v>
          </cell>
          <cell r="F111">
            <v>1033</v>
          </cell>
          <cell r="G111" t="str">
            <v>CENTRO</v>
          </cell>
        </row>
        <row r="112">
          <cell r="A112">
            <v>1601</v>
          </cell>
          <cell r="B112" t="str">
            <v>CENTRO</v>
          </cell>
          <cell r="F112">
            <v>1034</v>
          </cell>
          <cell r="G112" t="str">
            <v>CENTRO</v>
          </cell>
        </row>
        <row r="113">
          <cell r="A113">
            <v>1602</v>
          </cell>
          <cell r="B113" t="str">
            <v>CENTRO</v>
          </cell>
          <cell r="F113">
            <v>1035</v>
          </cell>
          <cell r="G113" t="str">
            <v>CENTRO</v>
          </cell>
        </row>
        <row r="114">
          <cell r="A114">
            <v>1603</v>
          </cell>
          <cell r="B114" t="str">
            <v>CENTRO</v>
          </cell>
          <cell r="F114">
            <v>1036</v>
          </cell>
          <cell r="G114" t="str">
            <v>CENTRO</v>
          </cell>
        </row>
        <row r="115">
          <cell r="A115">
            <v>1604</v>
          </cell>
          <cell r="B115" t="str">
            <v>CENTRO</v>
          </cell>
          <cell r="F115">
            <v>1037</v>
          </cell>
          <cell r="G115" t="str">
            <v>CENTRO</v>
          </cell>
        </row>
        <row r="116">
          <cell r="A116">
            <v>1605</v>
          </cell>
          <cell r="B116" t="str">
            <v>CENTRO</v>
          </cell>
          <cell r="F116">
            <v>1038</v>
          </cell>
          <cell r="G116" t="str">
            <v>CENTRO</v>
          </cell>
        </row>
        <row r="117">
          <cell r="A117">
            <v>1606</v>
          </cell>
          <cell r="B117" t="str">
            <v>CENTRO</v>
          </cell>
          <cell r="F117">
            <v>1039</v>
          </cell>
          <cell r="G117" t="str">
            <v>CENTRO</v>
          </cell>
        </row>
        <row r="118">
          <cell r="A118">
            <v>1607</v>
          </cell>
          <cell r="B118" t="str">
            <v>CENTRO</v>
          </cell>
          <cell r="F118">
            <v>1040</v>
          </cell>
          <cell r="G118" t="str">
            <v>CENTRO</v>
          </cell>
        </row>
        <row r="119">
          <cell r="A119">
            <v>1608</v>
          </cell>
          <cell r="B119" t="str">
            <v>CENTRO</v>
          </cell>
          <cell r="F119">
            <v>1041</v>
          </cell>
          <cell r="G119" t="str">
            <v>CENTRO</v>
          </cell>
        </row>
        <row r="120">
          <cell r="A120">
            <v>1609</v>
          </cell>
          <cell r="B120" t="str">
            <v>CENTRO</v>
          </cell>
          <cell r="F120">
            <v>1042</v>
          </cell>
          <cell r="G120" t="str">
            <v>CENTRO</v>
          </cell>
        </row>
        <row r="121">
          <cell r="A121">
            <v>1610</v>
          </cell>
          <cell r="B121" t="str">
            <v>CENTRO</v>
          </cell>
          <cell r="F121">
            <v>1043</v>
          </cell>
          <cell r="G121" t="str">
            <v>CENTRO</v>
          </cell>
        </row>
        <row r="122">
          <cell r="A122">
            <v>1611</v>
          </cell>
          <cell r="B122" t="str">
            <v>CENTRO</v>
          </cell>
          <cell r="F122">
            <v>1044</v>
          </cell>
          <cell r="G122" t="str">
            <v>CENTRO</v>
          </cell>
        </row>
        <row r="123">
          <cell r="A123">
            <v>1612</v>
          </cell>
          <cell r="B123" t="str">
            <v>CENTRO</v>
          </cell>
          <cell r="F123">
            <v>1045</v>
          </cell>
          <cell r="G123" t="str">
            <v>CENTRO</v>
          </cell>
        </row>
        <row r="124">
          <cell r="A124">
            <v>1620</v>
          </cell>
          <cell r="B124" t="str">
            <v>CENTRO</v>
          </cell>
          <cell r="F124">
            <v>1046</v>
          </cell>
          <cell r="G124" t="str">
            <v>CENTRO</v>
          </cell>
        </row>
        <row r="125">
          <cell r="A125">
            <v>1631</v>
          </cell>
          <cell r="B125" t="str">
            <v>CENTRO</v>
          </cell>
          <cell r="F125">
            <v>1047</v>
          </cell>
          <cell r="G125" t="str">
            <v>CENTRO</v>
          </cell>
        </row>
        <row r="126">
          <cell r="A126">
            <v>1703</v>
          </cell>
          <cell r="B126" t="str">
            <v>CAMPOHERMOSO</v>
          </cell>
          <cell r="F126">
            <v>1048</v>
          </cell>
          <cell r="G126" t="str">
            <v>CENTRO</v>
          </cell>
        </row>
        <row r="127">
          <cell r="A127">
            <v>1704</v>
          </cell>
          <cell r="B127" t="str">
            <v>CAMPOHERMOSO</v>
          </cell>
          <cell r="F127">
            <v>1049</v>
          </cell>
          <cell r="G127" t="str">
            <v>CENTRO</v>
          </cell>
        </row>
        <row r="128">
          <cell r="A128">
            <v>1705</v>
          </cell>
          <cell r="B128" t="str">
            <v>CAMPOHERMOSO</v>
          </cell>
          <cell r="F128">
            <v>1050</v>
          </cell>
          <cell r="G128" t="str">
            <v>CENTRO</v>
          </cell>
        </row>
        <row r="129">
          <cell r="A129">
            <v>1706</v>
          </cell>
          <cell r="B129" t="str">
            <v>CAMPOHERMOSO</v>
          </cell>
          <cell r="F129">
            <v>1051</v>
          </cell>
          <cell r="G129" t="str">
            <v>CENTRO</v>
          </cell>
        </row>
        <row r="130">
          <cell r="A130">
            <v>1708</v>
          </cell>
          <cell r="B130" t="str">
            <v>CAMPOHERMOSO</v>
          </cell>
          <cell r="F130">
            <v>1052</v>
          </cell>
          <cell r="G130" t="str">
            <v>CENTRO</v>
          </cell>
        </row>
        <row r="131">
          <cell r="A131">
            <v>1800</v>
          </cell>
          <cell r="B131" t="str">
            <v>CAMPOHERMOSO</v>
          </cell>
          <cell r="F131">
            <v>1053</v>
          </cell>
          <cell r="G131" t="str">
            <v>CENTRO</v>
          </cell>
        </row>
        <row r="132">
          <cell r="A132">
            <v>1801</v>
          </cell>
          <cell r="B132" t="str">
            <v>CAMPOHERMOSO</v>
          </cell>
          <cell r="F132">
            <v>1054</v>
          </cell>
          <cell r="G132" t="str">
            <v>CENTRO</v>
          </cell>
        </row>
        <row r="133">
          <cell r="A133">
            <v>1802</v>
          </cell>
          <cell r="B133" t="str">
            <v>CAMPOHERMOSO</v>
          </cell>
          <cell r="F133">
            <v>1055</v>
          </cell>
          <cell r="G133" t="str">
            <v>CENTRO</v>
          </cell>
        </row>
        <row r="134">
          <cell r="A134">
            <v>1803</v>
          </cell>
          <cell r="B134" t="str">
            <v>CAMPOHERMOSO</v>
          </cell>
          <cell r="F134">
            <v>1056</v>
          </cell>
          <cell r="G134" t="str">
            <v>CENTRO</v>
          </cell>
        </row>
        <row r="135">
          <cell r="A135">
            <v>1804</v>
          </cell>
          <cell r="B135" t="str">
            <v>CAMPOHERMOSO</v>
          </cell>
          <cell r="F135">
            <v>1057</v>
          </cell>
          <cell r="G135" t="str">
            <v>CENTRO</v>
          </cell>
        </row>
        <row r="136">
          <cell r="A136">
            <v>1805</v>
          </cell>
          <cell r="B136" t="str">
            <v>CAMPOHERMOSO</v>
          </cell>
          <cell r="F136">
            <v>1058</v>
          </cell>
          <cell r="G136" t="str">
            <v>CENTRO</v>
          </cell>
        </row>
        <row r="137">
          <cell r="A137">
            <v>1806</v>
          </cell>
          <cell r="B137" t="str">
            <v>CAMPOHERMOSO</v>
          </cell>
          <cell r="F137">
            <v>1059</v>
          </cell>
          <cell r="G137" t="str">
            <v>CENTRO</v>
          </cell>
        </row>
        <row r="138">
          <cell r="A138">
            <v>1807</v>
          </cell>
          <cell r="B138" t="str">
            <v>CAMPOHERMOSO</v>
          </cell>
          <cell r="F138">
            <v>1060</v>
          </cell>
          <cell r="G138" t="str">
            <v>CENTRO</v>
          </cell>
        </row>
        <row r="139">
          <cell r="A139">
            <v>1808</v>
          </cell>
          <cell r="B139" t="str">
            <v>CAMPOHERMOSO</v>
          </cell>
          <cell r="F139">
            <v>1061</v>
          </cell>
          <cell r="G139" t="str">
            <v>CENTRO</v>
          </cell>
        </row>
        <row r="140">
          <cell r="A140">
            <v>1809</v>
          </cell>
          <cell r="B140" t="str">
            <v>CAMPOHERMOSO</v>
          </cell>
          <cell r="F140">
            <v>1062</v>
          </cell>
          <cell r="G140" t="str">
            <v>CENTRO</v>
          </cell>
        </row>
        <row r="141">
          <cell r="A141">
            <v>1810</v>
          </cell>
          <cell r="B141" t="str">
            <v>CAMPOHERMOSO</v>
          </cell>
          <cell r="F141">
            <v>1063</v>
          </cell>
          <cell r="G141" t="str">
            <v>CENTRO</v>
          </cell>
        </row>
        <row r="142">
          <cell r="A142">
            <v>1811</v>
          </cell>
          <cell r="B142" t="str">
            <v>CAMPOHERMOSO</v>
          </cell>
          <cell r="F142">
            <v>1064</v>
          </cell>
          <cell r="G142" t="str">
            <v>CENTRO</v>
          </cell>
        </row>
        <row r="143">
          <cell r="A143">
            <v>1812</v>
          </cell>
          <cell r="B143" t="str">
            <v>CAMPOHERMOSO</v>
          </cell>
          <cell r="F143">
            <v>1065</v>
          </cell>
          <cell r="G143" t="str">
            <v>CENTRO</v>
          </cell>
        </row>
        <row r="144">
          <cell r="A144">
            <v>1816</v>
          </cell>
          <cell r="B144" t="str">
            <v>CAMPOHERMOSO</v>
          </cell>
          <cell r="F144">
            <v>1066</v>
          </cell>
          <cell r="G144" t="str">
            <v>CENTRO</v>
          </cell>
        </row>
        <row r="145">
          <cell r="A145">
            <v>1817</v>
          </cell>
          <cell r="B145" t="str">
            <v>CAMPOHERMOSO</v>
          </cell>
          <cell r="F145">
            <v>1073</v>
          </cell>
          <cell r="G145" t="str">
            <v>CENTRO</v>
          </cell>
        </row>
        <row r="146">
          <cell r="A146">
            <v>1818</v>
          </cell>
          <cell r="B146" t="str">
            <v>CAMPOHERMOSO</v>
          </cell>
          <cell r="F146">
            <v>1075</v>
          </cell>
          <cell r="G146" t="str">
            <v>CENTRO</v>
          </cell>
        </row>
        <row r="147">
          <cell r="A147">
            <v>1819</v>
          </cell>
          <cell r="B147" t="str">
            <v>CAMPOHERMOSO</v>
          </cell>
          <cell r="F147">
            <v>1076</v>
          </cell>
          <cell r="G147" t="str">
            <v>CENTRO</v>
          </cell>
        </row>
        <row r="148">
          <cell r="A148">
            <v>2001</v>
          </cell>
          <cell r="B148" t="str">
            <v>SANFRANCISCO</v>
          </cell>
          <cell r="F148">
            <v>1077</v>
          </cell>
          <cell r="G148" t="str">
            <v>CENTRO</v>
          </cell>
        </row>
        <row r="149">
          <cell r="A149">
            <v>2002</v>
          </cell>
          <cell r="B149" t="str">
            <v>SANFRANCISCO</v>
          </cell>
          <cell r="F149">
            <v>1078</v>
          </cell>
          <cell r="G149" t="str">
            <v>CENTRO</v>
          </cell>
        </row>
        <row r="150">
          <cell r="A150">
            <v>2003</v>
          </cell>
          <cell r="B150" t="str">
            <v>SANFRANCISCO</v>
          </cell>
          <cell r="F150">
            <v>1079</v>
          </cell>
          <cell r="G150" t="str">
            <v>CENTRO</v>
          </cell>
        </row>
        <row r="151">
          <cell r="A151">
            <v>2004</v>
          </cell>
          <cell r="B151" t="str">
            <v>SANFRANCISCO</v>
          </cell>
          <cell r="F151">
            <v>1082</v>
          </cell>
          <cell r="G151" t="str">
            <v>CENTRO</v>
          </cell>
        </row>
        <row r="152">
          <cell r="A152">
            <v>2005</v>
          </cell>
          <cell r="B152" t="str">
            <v>SANFRANCISCO</v>
          </cell>
          <cell r="F152">
            <v>1084</v>
          </cell>
          <cell r="G152" t="str">
            <v>CENTRO</v>
          </cell>
        </row>
        <row r="153">
          <cell r="A153">
            <v>2006</v>
          </cell>
          <cell r="B153" t="str">
            <v>SANFRANCISCO</v>
          </cell>
          <cell r="F153">
            <v>1089</v>
          </cell>
          <cell r="G153" t="str">
            <v>CENTRO</v>
          </cell>
        </row>
        <row r="154">
          <cell r="A154">
            <v>2007</v>
          </cell>
          <cell r="B154" t="str">
            <v>SANFRANCISCO</v>
          </cell>
          <cell r="F154">
            <v>1094</v>
          </cell>
          <cell r="G154" t="str">
            <v>CENTRO</v>
          </cell>
        </row>
        <row r="155">
          <cell r="A155">
            <v>2008</v>
          </cell>
          <cell r="B155" t="str">
            <v>SANFRANCISCO</v>
          </cell>
          <cell r="F155">
            <v>1101</v>
          </cell>
          <cell r="G155" t="str">
            <v>CENTRO</v>
          </cell>
        </row>
        <row r="156">
          <cell r="A156">
            <v>2009</v>
          </cell>
          <cell r="B156" t="str">
            <v>SANFRANCISCO</v>
          </cell>
          <cell r="F156">
            <v>1107</v>
          </cell>
          <cell r="G156" t="str">
            <v>CENTRO</v>
          </cell>
        </row>
        <row r="157">
          <cell r="A157">
            <v>2010</v>
          </cell>
          <cell r="B157" t="str">
            <v>SANFRANCISCO</v>
          </cell>
          <cell r="F157">
            <v>1108</v>
          </cell>
          <cell r="G157" t="str">
            <v>CENTRO</v>
          </cell>
        </row>
        <row r="158">
          <cell r="A158">
            <v>2011</v>
          </cell>
          <cell r="B158" t="str">
            <v>SANFRANCISCO</v>
          </cell>
          <cell r="F158">
            <v>1113</v>
          </cell>
          <cell r="G158" t="str">
            <v>CENTRO</v>
          </cell>
        </row>
        <row r="159">
          <cell r="A159">
            <v>2012</v>
          </cell>
          <cell r="B159" t="str">
            <v>SANFRANCISCO</v>
          </cell>
          <cell r="F159">
            <v>1115</v>
          </cell>
          <cell r="G159" t="str">
            <v>CENTRO</v>
          </cell>
        </row>
        <row r="160">
          <cell r="A160">
            <v>2013</v>
          </cell>
          <cell r="B160" t="str">
            <v>SANFRANCISCO</v>
          </cell>
          <cell r="F160">
            <v>1117</v>
          </cell>
          <cell r="G160" t="str">
            <v>CENTRO</v>
          </cell>
        </row>
        <row r="161">
          <cell r="A161">
            <v>2015</v>
          </cell>
          <cell r="B161" t="str">
            <v>PIEDECUESTA</v>
          </cell>
          <cell r="F161">
            <v>1124</v>
          </cell>
          <cell r="G161" t="str">
            <v>CENTRO</v>
          </cell>
        </row>
        <row r="162">
          <cell r="A162">
            <v>2016</v>
          </cell>
          <cell r="B162" t="str">
            <v>SANFRANCISCO</v>
          </cell>
          <cell r="F162">
            <v>1131</v>
          </cell>
          <cell r="G162" t="str">
            <v>CENTRO</v>
          </cell>
        </row>
        <row r="163">
          <cell r="A163">
            <v>2018</v>
          </cell>
          <cell r="B163" t="str">
            <v>SANFRANCISCO</v>
          </cell>
          <cell r="F163">
            <v>1132</v>
          </cell>
          <cell r="G163" t="str">
            <v>CENTRO</v>
          </cell>
        </row>
        <row r="164">
          <cell r="A164">
            <v>2019</v>
          </cell>
          <cell r="B164" t="str">
            <v>SANFRANCISCO</v>
          </cell>
          <cell r="F164">
            <v>1137</v>
          </cell>
          <cell r="G164" t="str">
            <v>CENTRO</v>
          </cell>
        </row>
        <row r="165">
          <cell r="A165">
            <v>2020</v>
          </cell>
          <cell r="B165" t="str">
            <v>SANFRANCISCO</v>
          </cell>
          <cell r="F165">
            <v>1201</v>
          </cell>
          <cell r="G165" t="str">
            <v>CENTRO</v>
          </cell>
        </row>
        <row r="166">
          <cell r="A166">
            <v>2021</v>
          </cell>
          <cell r="B166" t="str">
            <v>SANFRANCISCO</v>
          </cell>
          <cell r="F166">
            <v>1500</v>
          </cell>
          <cell r="G166" t="str">
            <v>CENTRO</v>
          </cell>
        </row>
        <row r="167">
          <cell r="A167">
            <v>2022</v>
          </cell>
          <cell r="B167" t="str">
            <v>SANFRANCISCO</v>
          </cell>
          <cell r="F167">
            <v>1600</v>
          </cell>
          <cell r="G167" t="str">
            <v>CENTRO</v>
          </cell>
        </row>
        <row r="168">
          <cell r="A168">
            <v>2023</v>
          </cell>
          <cell r="B168" t="str">
            <v>SANFRANCISCO</v>
          </cell>
          <cell r="F168">
            <v>1601</v>
          </cell>
          <cell r="G168" t="str">
            <v>CENTRO</v>
          </cell>
        </row>
        <row r="169">
          <cell r="A169">
            <v>2024</v>
          </cell>
          <cell r="B169" t="str">
            <v>SANFRANCISCO</v>
          </cell>
          <cell r="F169">
            <v>1602</v>
          </cell>
          <cell r="G169" t="str">
            <v>CENTRO</v>
          </cell>
        </row>
        <row r="170">
          <cell r="A170">
            <v>2025</v>
          </cell>
          <cell r="B170" t="str">
            <v>SANFRANCISCO</v>
          </cell>
          <cell r="F170">
            <v>1603</v>
          </cell>
          <cell r="G170" t="str">
            <v>CENTRO</v>
          </cell>
        </row>
        <row r="171">
          <cell r="A171">
            <v>2026</v>
          </cell>
          <cell r="B171" t="str">
            <v>SANFRANCISCO</v>
          </cell>
          <cell r="F171">
            <v>1604</v>
          </cell>
          <cell r="G171" t="str">
            <v>CENTRO</v>
          </cell>
        </row>
        <row r="172">
          <cell r="A172">
            <v>2028</v>
          </cell>
          <cell r="B172" t="str">
            <v>SANFRANCISCO</v>
          </cell>
          <cell r="F172">
            <v>1605</v>
          </cell>
          <cell r="G172" t="str">
            <v>CENTRO</v>
          </cell>
        </row>
        <row r="173">
          <cell r="A173">
            <v>2029</v>
          </cell>
          <cell r="B173" t="str">
            <v>SANFRANCISCO</v>
          </cell>
          <cell r="F173">
            <v>1606</v>
          </cell>
          <cell r="G173" t="str">
            <v>CENTRO</v>
          </cell>
        </row>
        <row r="174">
          <cell r="A174">
            <v>2030</v>
          </cell>
          <cell r="B174" t="str">
            <v>SANFRANCISCO</v>
          </cell>
          <cell r="F174">
            <v>1607</v>
          </cell>
          <cell r="G174" t="str">
            <v>CENTRO</v>
          </cell>
        </row>
        <row r="175">
          <cell r="A175">
            <v>2031</v>
          </cell>
          <cell r="B175" t="str">
            <v>SANFRANCISCO</v>
          </cell>
          <cell r="F175">
            <v>1608</v>
          </cell>
          <cell r="G175" t="str">
            <v>CENTRO</v>
          </cell>
        </row>
        <row r="176">
          <cell r="A176">
            <v>2032</v>
          </cell>
          <cell r="B176" t="str">
            <v>SANFRANCISCO</v>
          </cell>
          <cell r="F176">
            <v>1609</v>
          </cell>
          <cell r="G176" t="str">
            <v>CENTRO</v>
          </cell>
        </row>
        <row r="177">
          <cell r="A177">
            <v>2033</v>
          </cell>
          <cell r="B177" t="str">
            <v>SANFRANCISCO</v>
          </cell>
          <cell r="F177">
            <v>1610</v>
          </cell>
          <cell r="G177" t="str">
            <v>CENTRO</v>
          </cell>
        </row>
        <row r="178">
          <cell r="A178">
            <v>2034</v>
          </cell>
          <cell r="B178" t="str">
            <v>SANFRANCISCO</v>
          </cell>
          <cell r="F178">
            <v>1611</v>
          </cell>
          <cell r="G178" t="str">
            <v>CENTRO</v>
          </cell>
        </row>
        <row r="179">
          <cell r="A179">
            <v>2035</v>
          </cell>
          <cell r="B179" t="str">
            <v>SANFRANCISCO</v>
          </cell>
          <cell r="F179">
            <v>1612</v>
          </cell>
          <cell r="G179" t="str">
            <v>CENTRO</v>
          </cell>
        </row>
        <row r="180">
          <cell r="A180">
            <v>2036</v>
          </cell>
          <cell r="B180" t="str">
            <v>SANFRANCISCO</v>
          </cell>
          <cell r="F180">
            <v>1620</v>
          </cell>
          <cell r="G180" t="str">
            <v>CENTRO</v>
          </cell>
        </row>
        <row r="181">
          <cell r="A181">
            <v>2037</v>
          </cell>
          <cell r="B181" t="str">
            <v>SANFRANCISCO</v>
          </cell>
          <cell r="F181">
            <v>1631</v>
          </cell>
          <cell r="G181" t="str">
            <v>CENTRO</v>
          </cell>
        </row>
        <row r="182">
          <cell r="A182">
            <v>2039</v>
          </cell>
          <cell r="B182" t="str">
            <v>SANFRANCISCO</v>
          </cell>
          <cell r="F182">
            <v>1812</v>
          </cell>
          <cell r="G182" t="str">
            <v>CENTRO</v>
          </cell>
        </row>
        <row r="183">
          <cell r="A183">
            <v>2040</v>
          </cell>
          <cell r="B183" t="str">
            <v>SANFRANCISCO</v>
          </cell>
          <cell r="F183">
            <v>4003</v>
          </cell>
          <cell r="G183" t="str">
            <v>CENTRO</v>
          </cell>
        </row>
        <row r="184">
          <cell r="A184">
            <v>2041</v>
          </cell>
          <cell r="B184" t="str">
            <v>SANFRANCISCO</v>
          </cell>
          <cell r="F184">
            <v>5710</v>
          </cell>
          <cell r="G184" t="str">
            <v>CENTRO</v>
          </cell>
        </row>
        <row r="185">
          <cell r="A185">
            <v>2042</v>
          </cell>
          <cell r="B185" t="str">
            <v>SANFRANCISCO</v>
          </cell>
          <cell r="F185">
            <v>6150</v>
          </cell>
          <cell r="G185" t="str">
            <v>CENTRO</v>
          </cell>
        </row>
        <row r="186">
          <cell r="A186">
            <v>2043</v>
          </cell>
          <cell r="B186" t="str">
            <v>SANFRANCISCO</v>
          </cell>
          <cell r="F186">
            <v>7026</v>
          </cell>
          <cell r="G186" t="str">
            <v>CENTRO</v>
          </cell>
        </row>
        <row r="187">
          <cell r="A187">
            <v>2044</v>
          </cell>
          <cell r="B187" t="str">
            <v>SANFRANCISCO</v>
          </cell>
          <cell r="F187">
            <v>10408</v>
          </cell>
          <cell r="G187" t="str">
            <v>CENTRO</v>
          </cell>
        </row>
        <row r="188">
          <cell r="A188">
            <v>2045</v>
          </cell>
          <cell r="B188" t="str">
            <v>SANFRANCISCO</v>
          </cell>
          <cell r="F188" t="str">
            <v>01117/MXM/</v>
          </cell>
          <cell r="G188" t="str">
            <v>CENTRO</v>
          </cell>
        </row>
        <row r="189">
          <cell r="A189">
            <v>2046</v>
          </cell>
          <cell r="B189" t="str">
            <v>SANFRANCISCO</v>
          </cell>
          <cell r="F189" t="str">
            <v>10VILLALUZ</v>
          </cell>
          <cell r="G189" t="str">
            <v>CENTRO</v>
          </cell>
        </row>
        <row r="190">
          <cell r="A190">
            <v>2047</v>
          </cell>
          <cell r="B190" t="str">
            <v>SANFRANCISCO</v>
          </cell>
          <cell r="F190" t="str">
            <v>CLUBGA</v>
          </cell>
          <cell r="G190" t="str">
            <v>CENTRO</v>
          </cell>
        </row>
        <row r="191">
          <cell r="A191">
            <v>2048</v>
          </cell>
          <cell r="B191" t="str">
            <v>SANFRANCISCO</v>
          </cell>
          <cell r="F191" t="str">
            <v>D005</v>
          </cell>
          <cell r="G191" t="str">
            <v>CENTRO</v>
          </cell>
        </row>
        <row r="192">
          <cell r="A192">
            <v>2049</v>
          </cell>
          <cell r="B192" t="str">
            <v>SANFRANCISCO</v>
          </cell>
          <cell r="F192" t="str">
            <v>D007</v>
          </cell>
          <cell r="G192" t="str">
            <v>CENTRO</v>
          </cell>
        </row>
        <row r="193">
          <cell r="A193">
            <v>2050</v>
          </cell>
          <cell r="B193" t="str">
            <v>SANFRANCISCO</v>
          </cell>
          <cell r="F193" t="str">
            <v>F35</v>
          </cell>
          <cell r="G193" t="str">
            <v>CENTRO</v>
          </cell>
        </row>
        <row r="194">
          <cell r="A194">
            <v>2051</v>
          </cell>
          <cell r="B194" t="str">
            <v>SANFRANCISCO</v>
          </cell>
          <cell r="F194" t="str">
            <v>H29</v>
          </cell>
          <cell r="G194" t="str">
            <v>CENTRO</v>
          </cell>
        </row>
        <row r="195">
          <cell r="A195">
            <v>2053</v>
          </cell>
          <cell r="B195" t="str">
            <v>SANFRANCISCO</v>
          </cell>
          <cell r="F195" t="str">
            <v>LASVEGAS</v>
          </cell>
          <cell r="G195" t="str">
            <v>CENTRO</v>
          </cell>
        </row>
        <row r="196">
          <cell r="A196">
            <v>2055</v>
          </cell>
          <cell r="B196" t="str">
            <v>SANFRANCISCO</v>
          </cell>
          <cell r="F196">
            <v>1501</v>
          </cell>
          <cell r="G196" t="str">
            <v>CENTRO</v>
          </cell>
        </row>
        <row r="197">
          <cell r="A197">
            <v>2057</v>
          </cell>
          <cell r="B197" t="str">
            <v>SANFRANCISCO</v>
          </cell>
          <cell r="F197">
            <v>1074</v>
          </cell>
          <cell r="G197" t="str">
            <v>CENTRO</v>
          </cell>
        </row>
        <row r="198">
          <cell r="A198">
            <v>2058</v>
          </cell>
          <cell r="B198" t="str">
            <v>SANFRANCISCO</v>
          </cell>
          <cell r="F198">
            <v>2107</v>
          </cell>
          <cell r="G198" t="str">
            <v>COLBEEFSAS</v>
          </cell>
        </row>
        <row r="199">
          <cell r="A199">
            <v>2059</v>
          </cell>
          <cell r="B199" t="str">
            <v>SANFRANCISCO</v>
          </cell>
          <cell r="F199">
            <v>3105</v>
          </cell>
          <cell r="G199" t="str">
            <v>COLBEEFSAS</v>
          </cell>
        </row>
        <row r="200">
          <cell r="A200">
            <v>2060</v>
          </cell>
          <cell r="B200" t="str">
            <v>SANFRANCISCO</v>
          </cell>
          <cell r="F200" t="str">
            <v>01OCAMONTE</v>
          </cell>
          <cell r="G200" t="str">
            <v>COLBEEFSAS</v>
          </cell>
        </row>
        <row r="201">
          <cell r="A201">
            <v>2061</v>
          </cell>
          <cell r="B201" t="str">
            <v>SANFRANCISCO</v>
          </cell>
          <cell r="F201" t="str">
            <v>02005CAVA</v>
          </cell>
          <cell r="G201" t="str">
            <v>COLBEEFSAS</v>
          </cell>
        </row>
        <row r="202">
          <cell r="A202">
            <v>2064</v>
          </cell>
          <cell r="B202" t="str">
            <v>SANFRANCISCO</v>
          </cell>
          <cell r="F202" t="str">
            <v>02COROMORO</v>
          </cell>
          <cell r="G202" t="str">
            <v>COLBEEFSAS</v>
          </cell>
        </row>
        <row r="203">
          <cell r="A203">
            <v>2065</v>
          </cell>
          <cell r="B203" t="str">
            <v>SANFRANCISCO</v>
          </cell>
          <cell r="F203" t="str">
            <v>03COROMORO</v>
          </cell>
          <cell r="G203" t="str">
            <v>COLBEEFSAS</v>
          </cell>
        </row>
        <row r="204">
          <cell r="A204">
            <v>2066</v>
          </cell>
          <cell r="B204" t="str">
            <v>SANFRANCISCO</v>
          </cell>
          <cell r="F204" t="str">
            <v>06COROMORO</v>
          </cell>
          <cell r="G204" t="str">
            <v>COLBEEFSAS</v>
          </cell>
        </row>
        <row r="205">
          <cell r="A205">
            <v>2067</v>
          </cell>
          <cell r="B205" t="str">
            <v>SANFRANCISCO</v>
          </cell>
          <cell r="F205" t="str">
            <v>09CHARALA</v>
          </cell>
          <cell r="G205" t="str">
            <v>COLBEEFSAS</v>
          </cell>
        </row>
        <row r="206">
          <cell r="A206">
            <v>2068</v>
          </cell>
          <cell r="B206" t="str">
            <v>SANFRANCISCO</v>
          </cell>
          <cell r="F206" t="str">
            <v>09CHARCINCELADA</v>
          </cell>
          <cell r="G206" t="str">
            <v>COLBEEFSAS</v>
          </cell>
        </row>
        <row r="207">
          <cell r="A207">
            <v>2069</v>
          </cell>
          <cell r="B207" t="str">
            <v>SANFRANCISCO</v>
          </cell>
          <cell r="F207" t="str">
            <v>10OCAMONTE</v>
          </cell>
          <cell r="G207" t="str">
            <v>COLBEEFSAS</v>
          </cell>
        </row>
        <row r="208">
          <cell r="A208">
            <v>2070</v>
          </cell>
          <cell r="B208" t="str">
            <v>SANFRANCISCO</v>
          </cell>
          <cell r="F208" t="str">
            <v>12CHARALA</v>
          </cell>
          <cell r="G208" t="str">
            <v>COLBEEFSAS</v>
          </cell>
        </row>
        <row r="209">
          <cell r="A209">
            <v>2071</v>
          </cell>
          <cell r="B209" t="str">
            <v>SANFRANCISCO</v>
          </cell>
          <cell r="F209" t="str">
            <v>12CINCELADA</v>
          </cell>
          <cell r="G209" t="str">
            <v>COLBEEFSAS</v>
          </cell>
        </row>
        <row r="210">
          <cell r="A210">
            <v>2072</v>
          </cell>
          <cell r="B210" t="str">
            <v>SANFRANCISCO</v>
          </cell>
          <cell r="F210" t="str">
            <v>13CHARALA</v>
          </cell>
          <cell r="G210" t="str">
            <v>COLBEEFSAS</v>
          </cell>
        </row>
        <row r="211">
          <cell r="A211">
            <v>2073</v>
          </cell>
          <cell r="B211" t="str">
            <v>SANFRANCISCO</v>
          </cell>
          <cell r="F211" t="str">
            <v>13CINCELADA</v>
          </cell>
          <cell r="G211" t="str">
            <v>COLBEEFSAS</v>
          </cell>
        </row>
        <row r="212">
          <cell r="A212">
            <v>2074</v>
          </cell>
          <cell r="B212" t="str">
            <v>SANFRANCISCO</v>
          </cell>
          <cell r="F212" t="str">
            <v>1BETULIA</v>
          </cell>
          <cell r="G212" t="str">
            <v>COLBEEFSAS</v>
          </cell>
        </row>
        <row r="213">
          <cell r="A213">
            <v>2075</v>
          </cell>
          <cell r="B213" t="str">
            <v>SANFRANCISCO</v>
          </cell>
          <cell r="F213" t="str">
            <v>21PARAMO</v>
          </cell>
          <cell r="G213" t="str">
            <v>COLBEEFSAS</v>
          </cell>
        </row>
        <row r="214">
          <cell r="A214">
            <v>2076</v>
          </cell>
          <cell r="B214" t="str">
            <v>SANFRANCISCO</v>
          </cell>
          <cell r="F214" t="str">
            <v>22PARAMO</v>
          </cell>
          <cell r="G214" t="str">
            <v>COLBEEFSAS</v>
          </cell>
        </row>
        <row r="215">
          <cell r="A215">
            <v>2077</v>
          </cell>
          <cell r="B215" t="str">
            <v>SANFRANCISCO</v>
          </cell>
          <cell r="F215" t="str">
            <v>23PARAMO</v>
          </cell>
          <cell r="G215" t="str">
            <v>COLBEEFSAS</v>
          </cell>
        </row>
        <row r="216">
          <cell r="A216">
            <v>2078</v>
          </cell>
          <cell r="B216" t="str">
            <v>SANFRANCISCO</v>
          </cell>
          <cell r="F216" t="str">
            <v>24PARAMO</v>
          </cell>
          <cell r="G216" t="str">
            <v>COLBEEFSAS</v>
          </cell>
        </row>
        <row r="217">
          <cell r="A217">
            <v>2079</v>
          </cell>
          <cell r="B217" t="str">
            <v>SANFRANCISCO</v>
          </cell>
          <cell r="F217" t="str">
            <v>28CHARALA</v>
          </cell>
          <cell r="G217" t="str">
            <v>COLBEEFSAS</v>
          </cell>
        </row>
        <row r="218">
          <cell r="A218">
            <v>2080</v>
          </cell>
          <cell r="B218" t="str">
            <v>SANFRANCISCO</v>
          </cell>
          <cell r="F218" t="str">
            <v>3BETULIA</v>
          </cell>
          <cell r="G218" t="str">
            <v>COLBEEFSAS</v>
          </cell>
        </row>
        <row r="219">
          <cell r="A219">
            <v>2081</v>
          </cell>
          <cell r="B219" t="str">
            <v>SANFRANCISCO</v>
          </cell>
          <cell r="F219" t="str">
            <v>3F</v>
          </cell>
          <cell r="G219" t="str">
            <v>COLBEEFSAS</v>
          </cell>
        </row>
        <row r="220">
          <cell r="A220">
            <v>2082</v>
          </cell>
          <cell r="B220" t="str">
            <v>SANFRANCISCO</v>
          </cell>
          <cell r="F220" t="str">
            <v>50CINCELADA</v>
          </cell>
          <cell r="G220" t="str">
            <v>COLBEEFSAS</v>
          </cell>
        </row>
        <row r="221">
          <cell r="A221">
            <v>2083</v>
          </cell>
          <cell r="B221" t="str">
            <v>SANFRANCISCO</v>
          </cell>
          <cell r="F221" t="str">
            <v>75OCAMONTE</v>
          </cell>
          <cell r="G221" t="str">
            <v>COLBEEFSAS</v>
          </cell>
        </row>
        <row r="222">
          <cell r="A222">
            <v>2084</v>
          </cell>
          <cell r="B222" t="str">
            <v>SANFRANCISCO</v>
          </cell>
          <cell r="F222" t="str">
            <v>9CINCELADA</v>
          </cell>
          <cell r="G222" t="str">
            <v>COLBEEFSAS</v>
          </cell>
        </row>
        <row r="223">
          <cell r="A223">
            <v>2085</v>
          </cell>
          <cell r="B223" t="str">
            <v>SANFRANCISCO</v>
          </cell>
          <cell r="F223" t="str">
            <v>ABASTOSVALLEDUPAR</v>
          </cell>
          <cell r="G223" t="str">
            <v>COLBEEFSAS</v>
          </cell>
        </row>
        <row r="224">
          <cell r="A224">
            <v>2086</v>
          </cell>
          <cell r="B224" t="str">
            <v>SANFRANCISCO</v>
          </cell>
          <cell r="F224" t="str">
            <v>AKIPOLLOBGTA</v>
          </cell>
          <cell r="G224" t="str">
            <v>COLBEEFSAS</v>
          </cell>
        </row>
        <row r="225">
          <cell r="A225">
            <v>2100</v>
          </cell>
          <cell r="B225" t="str">
            <v>SANFRANCISCO</v>
          </cell>
          <cell r="F225" t="str">
            <v>ALKOSTO</v>
          </cell>
          <cell r="G225" t="str">
            <v>COLBEEFSAS</v>
          </cell>
        </row>
        <row r="226">
          <cell r="A226">
            <v>2101</v>
          </cell>
          <cell r="B226" t="str">
            <v>SANFRANCISCO</v>
          </cell>
          <cell r="F226" t="str">
            <v>ARGELIASINCELEJO</v>
          </cell>
          <cell r="G226" t="str">
            <v>COLBEEFSAS</v>
          </cell>
        </row>
        <row r="227">
          <cell r="A227">
            <v>2102</v>
          </cell>
          <cell r="B227" t="str">
            <v>SANFRANCISCO</v>
          </cell>
          <cell r="F227" t="str">
            <v>BCA3M</v>
          </cell>
          <cell r="G227" t="str">
            <v>COLBEEFSAS</v>
          </cell>
        </row>
        <row r="228">
          <cell r="A228">
            <v>2103</v>
          </cell>
          <cell r="B228" t="str">
            <v>SANFRANCISCO</v>
          </cell>
          <cell r="F228" t="str">
            <v>BCA58</v>
          </cell>
          <cell r="G228" t="str">
            <v>COLBEEFSAS</v>
          </cell>
        </row>
        <row r="229">
          <cell r="A229">
            <v>2105</v>
          </cell>
          <cell r="B229" t="str">
            <v>SANFRANCISCO</v>
          </cell>
          <cell r="F229" t="str">
            <v>BCA6Y</v>
          </cell>
          <cell r="G229" t="str">
            <v>COLBEEFSAS</v>
          </cell>
        </row>
        <row r="230">
          <cell r="A230">
            <v>2106</v>
          </cell>
          <cell r="B230" t="str">
            <v>SANFRANCISCO</v>
          </cell>
          <cell r="F230" t="str">
            <v>BCA70</v>
          </cell>
          <cell r="G230" t="str">
            <v>COLBEEFSAS</v>
          </cell>
        </row>
        <row r="231">
          <cell r="A231">
            <v>2107</v>
          </cell>
          <cell r="B231" t="str">
            <v>COLBEEFSAS</v>
          </cell>
          <cell r="F231" t="str">
            <v>BCABAM</v>
          </cell>
          <cell r="G231" t="str">
            <v>COLBEEFSAS</v>
          </cell>
        </row>
        <row r="232">
          <cell r="A232">
            <v>2109</v>
          </cell>
          <cell r="B232" t="str">
            <v>SANFRANCISCO</v>
          </cell>
          <cell r="F232" t="str">
            <v>BCABC</v>
          </cell>
          <cell r="G232" t="str">
            <v>COLBEEFSAS</v>
          </cell>
        </row>
        <row r="233">
          <cell r="A233">
            <v>2110</v>
          </cell>
          <cell r="B233" t="str">
            <v>SANFRANCISCO</v>
          </cell>
          <cell r="F233" t="str">
            <v>BCACER</v>
          </cell>
          <cell r="G233" t="str">
            <v>COLBEEFSAS</v>
          </cell>
        </row>
        <row r="234">
          <cell r="A234">
            <v>2114</v>
          </cell>
          <cell r="B234" t="str">
            <v>SANFRANCISCO</v>
          </cell>
          <cell r="F234" t="str">
            <v>BCACOM</v>
          </cell>
          <cell r="G234" t="str">
            <v>COLBEEFSAS</v>
          </cell>
        </row>
        <row r="235">
          <cell r="A235">
            <v>2118</v>
          </cell>
          <cell r="B235" t="str">
            <v>SANFRANCISCO</v>
          </cell>
          <cell r="F235" t="str">
            <v>BCACQ</v>
          </cell>
          <cell r="G235" t="str">
            <v>COLBEEFSAS</v>
          </cell>
        </row>
        <row r="236">
          <cell r="A236">
            <v>2124</v>
          </cell>
          <cell r="B236" t="str">
            <v>SANFRANCISCO</v>
          </cell>
          <cell r="F236" t="str">
            <v>BCAGL</v>
          </cell>
          <cell r="G236" t="str">
            <v>COLBEEFSAS</v>
          </cell>
        </row>
        <row r="237">
          <cell r="A237">
            <v>2125</v>
          </cell>
          <cell r="B237" t="str">
            <v>SANFRANCISCO</v>
          </cell>
          <cell r="F237" t="str">
            <v>BCAII</v>
          </cell>
          <cell r="G237" t="str">
            <v>COLBEEFSAS</v>
          </cell>
        </row>
        <row r="238">
          <cell r="A238">
            <v>2126</v>
          </cell>
          <cell r="B238" t="str">
            <v>SANFRANCISCO</v>
          </cell>
          <cell r="F238" t="str">
            <v>BCAMA</v>
          </cell>
          <cell r="G238" t="str">
            <v>COLBEEFSAS</v>
          </cell>
        </row>
        <row r="239">
          <cell r="A239">
            <v>2127</v>
          </cell>
          <cell r="B239" t="str">
            <v>SANFRANCISCO</v>
          </cell>
          <cell r="F239" t="str">
            <v>BCAMC1</v>
          </cell>
          <cell r="G239" t="str">
            <v>COLBEEFSAS</v>
          </cell>
        </row>
        <row r="240">
          <cell r="A240">
            <v>2128</v>
          </cell>
          <cell r="B240" t="str">
            <v>SANFRANCISCO</v>
          </cell>
          <cell r="F240" t="str">
            <v>BCASM</v>
          </cell>
          <cell r="G240" t="str">
            <v>COLBEEFSAS</v>
          </cell>
        </row>
        <row r="241">
          <cell r="A241">
            <v>2133</v>
          </cell>
          <cell r="B241" t="str">
            <v>SANFRANCISCO</v>
          </cell>
          <cell r="F241" t="str">
            <v>BUENOSAIRESACAPULCO</v>
          </cell>
          <cell r="G241" t="str">
            <v>COLBEEFSAS</v>
          </cell>
        </row>
        <row r="242">
          <cell r="A242">
            <v>2135</v>
          </cell>
          <cell r="B242" t="str">
            <v>SANFRANCISCO</v>
          </cell>
          <cell r="F242" t="str">
            <v>BUENOSAIRES-CURITI</v>
          </cell>
          <cell r="G242" t="str">
            <v>COLBEEFSAS</v>
          </cell>
        </row>
        <row r="243">
          <cell r="A243">
            <v>2136</v>
          </cell>
          <cell r="B243" t="str">
            <v>SANFRANCISCO</v>
          </cell>
          <cell r="F243" t="str">
            <v>BUFALOSENTAO</v>
          </cell>
          <cell r="G243" t="str">
            <v>COLBEEFSAS</v>
          </cell>
        </row>
        <row r="244">
          <cell r="A244">
            <v>2138</v>
          </cell>
          <cell r="B244" t="str">
            <v>SANFRANCISCO</v>
          </cell>
          <cell r="F244" t="str">
            <v>CAJASAN</v>
          </cell>
          <cell r="G244" t="str">
            <v>COLBEEFSAS</v>
          </cell>
        </row>
        <row r="245">
          <cell r="A245">
            <v>2139</v>
          </cell>
          <cell r="B245" t="str">
            <v>SANFRANCISCO</v>
          </cell>
          <cell r="F245" t="str">
            <v>CARMEN04</v>
          </cell>
          <cell r="G245" t="str">
            <v>COLBEEFSAS</v>
          </cell>
        </row>
        <row r="246">
          <cell r="A246">
            <v>2145</v>
          </cell>
          <cell r="B246" t="str">
            <v>SANFRANCISCO</v>
          </cell>
          <cell r="F246" t="str">
            <v>CARNATURAL</v>
          </cell>
          <cell r="G246" t="str">
            <v>COLBEEFSAS</v>
          </cell>
        </row>
        <row r="247">
          <cell r="A247">
            <v>3000</v>
          </cell>
          <cell r="B247" t="str">
            <v>GUARIN</v>
          </cell>
          <cell r="F247" t="str">
            <v>CASINO</v>
          </cell>
          <cell r="G247" t="str">
            <v>COLBEEFSAS</v>
          </cell>
        </row>
        <row r="248">
          <cell r="A248">
            <v>3001</v>
          </cell>
          <cell r="B248" t="str">
            <v>GUARIN</v>
          </cell>
          <cell r="F248" t="str">
            <v>CATTLE</v>
          </cell>
          <cell r="G248" t="str">
            <v>COLBEEFSAS</v>
          </cell>
        </row>
        <row r="249">
          <cell r="A249">
            <v>3002</v>
          </cell>
          <cell r="B249" t="str">
            <v>GUARIN</v>
          </cell>
          <cell r="F249" t="str">
            <v>CAVA</v>
          </cell>
          <cell r="G249" t="str">
            <v>COLBEEFSAS</v>
          </cell>
        </row>
        <row r="250">
          <cell r="A250">
            <v>3003</v>
          </cell>
          <cell r="B250" t="str">
            <v>GUARIN</v>
          </cell>
          <cell r="F250" t="str">
            <v>CAVA.</v>
          </cell>
          <cell r="G250" t="str">
            <v>COLBEEFSAS</v>
          </cell>
        </row>
        <row r="251">
          <cell r="A251">
            <v>3004</v>
          </cell>
          <cell r="B251" t="str">
            <v>GUARIN</v>
          </cell>
          <cell r="F251" t="str">
            <v>CAVACESAR</v>
          </cell>
          <cell r="G251" t="str">
            <v>COLBEEFSAS</v>
          </cell>
        </row>
        <row r="252">
          <cell r="A252">
            <v>3005</v>
          </cell>
          <cell r="B252" t="str">
            <v>GUARIN</v>
          </cell>
          <cell r="F252" t="str">
            <v>CAVADAGO</v>
          </cell>
          <cell r="G252" t="str">
            <v>COLBEEFSAS</v>
          </cell>
        </row>
        <row r="253">
          <cell r="A253">
            <v>3006</v>
          </cell>
          <cell r="B253" t="str">
            <v>GUARIN</v>
          </cell>
          <cell r="F253" t="str">
            <v>CAVAEDGAR</v>
          </cell>
          <cell r="G253" t="str">
            <v>COLBEEFSAS</v>
          </cell>
        </row>
        <row r="254">
          <cell r="A254">
            <v>3007</v>
          </cell>
          <cell r="B254" t="str">
            <v>GUARIN</v>
          </cell>
          <cell r="F254" t="str">
            <v>CAVAJMANUEL</v>
          </cell>
          <cell r="G254" t="str">
            <v>COLBEEFSAS</v>
          </cell>
        </row>
        <row r="255">
          <cell r="A255">
            <v>3009</v>
          </cell>
          <cell r="B255" t="str">
            <v>GUARIN</v>
          </cell>
          <cell r="F255" t="str">
            <v>CAVAYERSON</v>
          </cell>
          <cell r="G255" t="str">
            <v>COLBEEFSAS</v>
          </cell>
        </row>
        <row r="256">
          <cell r="A256">
            <v>3010</v>
          </cell>
          <cell r="B256" t="str">
            <v>GUARIN</v>
          </cell>
          <cell r="F256" t="str">
            <v>CCFFANA</v>
          </cell>
          <cell r="G256" t="str">
            <v>COLBEEFSAS</v>
          </cell>
        </row>
        <row r="257">
          <cell r="A257">
            <v>3011</v>
          </cell>
          <cell r="B257" t="str">
            <v>GUARIN</v>
          </cell>
          <cell r="F257" t="str">
            <v>CELFRIO28113</v>
          </cell>
          <cell r="G257" t="str">
            <v>COLBEEFSAS</v>
          </cell>
        </row>
        <row r="258">
          <cell r="A258">
            <v>3012</v>
          </cell>
          <cell r="B258" t="str">
            <v>GUARIN</v>
          </cell>
          <cell r="F258" t="str">
            <v>CENCOSUD</v>
          </cell>
          <cell r="G258" t="str">
            <v>COLBEEFSAS</v>
          </cell>
        </row>
        <row r="259">
          <cell r="A259">
            <v>3013</v>
          </cell>
          <cell r="B259" t="str">
            <v>GUARIN</v>
          </cell>
          <cell r="F259" t="str">
            <v>CEPITA</v>
          </cell>
          <cell r="G259" t="str">
            <v>COLBEEFSAS</v>
          </cell>
        </row>
        <row r="260">
          <cell r="A260">
            <v>3017</v>
          </cell>
          <cell r="B260" t="str">
            <v>GUARIN</v>
          </cell>
          <cell r="F260" t="str">
            <v>CESARMEZA</v>
          </cell>
          <cell r="G260" t="str">
            <v>COLBEEFSAS</v>
          </cell>
        </row>
        <row r="261">
          <cell r="A261">
            <v>3018</v>
          </cell>
          <cell r="B261" t="str">
            <v>GUARIN</v>
          </cell>
          <cell r="F261" t="str">
            <v>CHAR/CINCE</v>
          </cell>
          <cell r="G261" t="str">
            <v>COLBEEFSAS</v>
          </cell>
        </row>
        <row r="262">
          <cell r="A262">
            <v>3019</v>
          </cell>
          <cell r="B262" t="str">
            <v>GUARIN</v>
          </cell>
          <cell r="F262" t="str">
            <v>CLUBCAMPESTRE</v>
          </cell>
          <cell r="G262" t="str">
            <v>COLBEEFSAS</v>
          </cell>
        </row>
        <row r="263">
          <cell r="A263">
            <v>3020</v>
          </cell>
          <cell r="B263" t="str">
            <v>GUARIN</v>
          </cell>
          <cell r="F263" t="str">
            <v>COLBEEF</v>
          </cell>
          <cell r="G263" t="str">
            <v>COLBEEFSAS</v>
          </cell>
        </row>
        <row r="264">
          <cell r="A264">
            <v>3022</v>
          </cell>
          <cell r="B264" t="str">
            <v>GUARIN</v>
          </cell>
          <cell r="F264" t="str">
            <v>CSZB/GA</v>
          </cell>
          <cell r="G264" t="str">
            <v>COLBEEFSAS</v>
          </cell>
        </row>
        <row r="265">
          <cell r="A265">
            <v>3023</v>
          </cell>
          <cell r="B265" t="str">
            <v>GUARIN</v>
          </cell>
          <cell r="F265" t="str">
            <v>CSZP/CUESTA</v>
          </cell>
          <cell r="G265" t="str">
            <v>COLBEEFSAS</v>
          </cell>
        </row>
        <row r="266">
          <cell r="A266">
            <v>3024</v>
          </cell>
          <cell r="B266" t="str">
            <v>GUARIN</v>
          </cell>
          <cell r="F266" t="str">
            <v>CSZX</v>
          </cell>
          <cell r="G266" t="str">
            <v>COLBEEFSAS</v>
          </cell>
        </row>
        <row r="267">
          <cell r="A267">
            <v>3026</v>
          </cell>
          <cell r="B267" t="str">
            <v>GUARIN</v>
          </cell>
          <cell r="F267" t="str">
            <v>DELCAMPO</v>
          </cell>
          <cell r="G267" t="str">
            <v>COLBEEFSAS</v>
          </cell>
        </row>
        <row r="268">
          <cell r="A268">
            <v>3028</v>
          </cell>
          <cell r="B268" t="str">
            <v>GUARIN</v>
          </cell>
          <cell r="F268" t="str">
            <v>DIMASFORERO</v>
          </cell>
          <cell r="G268" t="str">
            <v>COLBEEFSAS</v>
          </cell>
        </row>
        <row r="269">
          <cell r="A269">
            <v>3029</v>
          </cell>
          <cell r="B269" t="str">
            <v>GUARIN</v>
          </cell>
          <cell r="F269" t="str">
            <v>DONACION</v>
          </cell>
          <cell r="G269" t="str">
            <v>COLBEEFSAS</v>
          </cell>
        </row>
        <row r="270">
          <cell r="A270">
            <v>3030</v>
          </cell>
          <cell r="B270" t="str">
            <v>GUARIN</v>
          </cell>
          <cell r="F270" t="str">
            <v>EDGARAM</v>
          </cell>
          <cell r="G270" t="str">
            <v>COLBEEFSAS</v>
          </cell>
        </row>
        <row r="271">
          <cell r="A271">
            <v>3032</v>
          </cell>
          <cell r="B271" t="str">
            <v>GUARIN</v>
          </cell>
          <cell r="F271" t="str">
            <v>ELBAMBU</v>
          </cell>
          <cell r="G271" t="str">
            <v>COLBEEFSAS</v>
          </cell>
        </row>
        <row r="272">
          <cell r="A272">
            <v>3034</v>
          </cell>
          <cell r="B272" t="str">
            <v>GUARIN</v>
          </cell>
          <cell r="F272" t="str">
            <v>ELCOSECHERO</v>
          </cell>
          <cell r="G272" t="str">
            <v>COLBEEFSAS</v>
          </cell>
        </row>
        <row r="273">
          <cell r="A273">
            <v>3035</v>
          </cell>
          <cell r="B273" t="str">
            <v>GUARIN</v>
          </cell>
          <cell r="F273" t="str">
            <v>ELGANADERO</v>
          </cell>
          <cell r="G273" t="str">
            <v>COLBEEFSAS</v>
          </cell>
        </row>
        <row r="274">
          <cell r="A274">
            <v>3037</v>
          </cell>
          <cell r="B274" t="str">
            <v>GUARIN</v>
          </cell>
          <cell r="F274" t="str">
            <v>ELPALACIO</v>
          </cell>
          <cell r="G274" t="str">
            <v>COLBEEFSAS</v>
          </cell>
        </row>
        <row r="275">
          <cell r="A275">
            <v>3040</v>
          </cell>
          <cell r="B275" t="str">
            <v>GUARIN</v>
          </cell>
          <cell r="F275" t="str">
            <v>ELSAMAN</v>
          </cell>
          <cell r="G275" t="str">
            <v>COLBEEFSAS</v>
          </cell>
        </row>
        <row r="276">
          <cell r="A276">
            <v>3100</v>
          </cell>
          <cell r="B276" t="str">
            <v>GUARIN</v>
          </cell>
          <cell r="F276" t="str">
            <v>ELUVO-CURITI</v>
          </cell>
          <cell r="G276" t="str">
            <v>COLBEEFSAS</v>
          </cell>
        </row>
        <row r="277">
          <cell r="A277">
            <v>3101</v>
          </cell>
          <cell r="B277" t="str">
            <v>GUARIN</v>
          </cell>
          <cell r="F277" t="str">
            <v>GUACA</v>
          </cell>
          <cell r="G277" t="str">
            <v>COLBEEFSAS</v>
          </cell>
        </row>
        <row r="278">
          <cell r="A278">
            <v>3102</v>
          </cell>
          <cell r="B278" t="str">
            <v>GUARIN</v>
          </cell>
          <cell r="F278" t="str">
            <v>GUACA1</v>
          </cell>
          <cell r="G278" t="str">
            <v>COLBEEFSAS</v>
          </cell>
        </row>
        <row r="279">
          <cell r="A279">
            <v>3103</v>
          </cell>
          <cell r="B279" t="str">
            <v>GUARIN</v>
          </cell>
          <cell r="F279" t="str">
            <v>GUACA2</v>
          </cell>
          <cell r="G279" t="str">
            <v>COLBEEFSAS</v>
          </cell>
        </row>
        <row r="280">
          <cell r="A280">
            <v>3104</v>
          </cell>
          <cell r="B280" t="str">
            <v>GUARIN</v>
          </cell>
          <cell r="F280" t="str">
            <v>GUACA3</v>
          </cell>
          <cell r="G280" t="str">
            <v>COLBEEFSAS</v>
          </cell>
        </row>
        <row r="281">
          <cell r="A281">
            <v>3105</v>
          </cell>
          <cell r="B281" t="str">
            <v>COLBEEFSAS</v>
          </cell>
          <cell r="F281" t="str">
            <v>GUACA4</v>
          </cell>
          <cell r="G281" t="str">
            <v>COLBEEFSAS</v>
          </cell>
        </row>
        <row r="282">
          <cell r="A282">
            <v>3106</v>
          </cell>
          <cell r="B282" t="str">
            <v>GUARIN</v>
          </cell>
          <cell r="F282" t="str">
            <v>GUACA5</v>
          </cell>
          <cell r="G282" t="str">
            <v>COLBEEFSAS</v>
          </cell>
        </row>
        <row r="283">
          <cell r="A283">
            <v>3107</v>
          </cell>
          <cell r="B283" t="str">
            <v>GUARIN</v>
          </cell>
          <cell r="F283" t="str">
            <v>GUACA7</v>
          </cell>
          <cell r="G283" t="str">
            <v>COLBEEFSAS</v>
          </cell>
        </row>
        <row r="284">
          <cell r="A284">
            <v>3108</v>
          </cell>
          <cell r="B284" t="str">
            <v>GUARIN</v>
          </cell>
          <cell r="F284" t="str">
            <v>GUACARYSINCELEJO</v>
          </cell>
          <cell r="G284" t="str">
            <v>COLBEEFSAS</v>
          </cell>
        </row>
        <row r="285">
          <cell r="A285">
            <v>3110</v>
          </cell>
          <cell r="B285" t="str">
            <v>GUARIN</v>
          </cell>
          <cell r="F285" t="str">
            <v>JCUERO</v>
          </cell>
          <cell r="G285" t="str">
            <v>COLBEEFSAS</v>
          </cell>
        </row>
        <row r="286">
          <cell r="A286">
            <v>3111</v>
          </cell>
          <cell r="B286" t="str">
            <v>GUARIN</v>
          </cell>
          <cell r="F286" t="str">
            <v>LAESPERANZA</v>
          </cell>
          <cell r="G286" t="str">
            <v>COLBEEFSAS</v>
          </cell>
        </row>
        <row r="287">
          <cell r="A287">
            <v>3112</v>
          </cell>
          <cell r="B287" t="str">
            <v>GUARIN</v>
          </cell>
          <cell r="F287" t="str">
            <v>LAFAMA</v>
          </cell>
          <cell r="G287" t="str">
            <v>COLBEEFSAS</v>
          </cell>
        </row>
        <row r="288">
          <cell r="A288">
            <v>3249</v>
          </cell>
          <cell r="B288" t="str">
            <v>SATELITE</v>
          </cell>
          <cell r="F288" t="str">
            <v>LALAJITA</v>
          </cell>
          <cell r="G288" t="str">
            <v>COLBEEFSAS</v>
          </cell>
        </row>
        <row r="289">
          <cell r="A289">
            <v>3274</v>
          </cell>
          <cell r="B289" t="str">
            <v>SATELITE</v>
          </cell>
          <cell r="F289" t="str">
            <v>LAPLAYA</v>
          </cell>
          <cell r="G289" t="str">
            <v>COLBEEFSAS</v>
          </cell>
        </row>
        <row r="290">
          <cell r="A290">
            <v>3277</v>
          </cell>
          <cell r="B290" t="str">
            <v>SATELITE</v>
          </cell>
          <cell r="F290" t="str">
            <v>LAPLAZUELA</v>
          </cell>
          <cell r="G290" t="str">
            <v>COLBEEFSAS</v>
          </cell>
        </row>
        <row r="291">
          <cell r="A291">
            <v>3283</v>
          </cell>
          <cell r="B291" t="str">
            <v>SATELITE</v>
          </cell>
          <cell r="F291" t="str">
            <v>LJ</v>
          </cell>
          <cell r="G291" t="str">
            <v>COLBEEFSAS</v>
          </cell>
        </row>
        <row r="292">
          <cell r="A292">
            <v>4001</v>
          </cell>
          <cell r="B292" t="str">
            <v>CONCORDIA</v>
          </cell>
          <cell r="F292" t="str">
            <v>LOSMONOSCALI</v>
          </cell>
          <cell r="G292" t="str">
            <v>COLBEEFSAS</v>
          </cell>
        </row>
        <row r="293">
          <cell r="A293">
            <v>4003</v>
          </cell>
          <cell r="B293" t="str">
            <v>CONCORDIA</v>
          </cell>
          <cell r="F293" t="str">
            <v>LOSMONTES</v>
          </cell>
          <cell r="G293" t="str">
            <v>COLBEEFSAS</v>
          </cell>
        </row>
        <row r="294">
          <cell r="A294">
            <v>4004</v>
          </cell>
          <cell r="B294" t="str">
            <v>CONCORDIA</v>
          </cell>
          <cell r="F294" t="str">
            <v>MALAGA30</v>
          </cell>
          <cell r="G294" t="str">
            <v>COLBEEFSAS</v>
          </cell>
        </row>
        <row r="295">
          <cell r="A295">
            <v>4005</v>
          </cell>
          <cell r="B295" t="str">
            <v>CONCORDIA</v>
          </cell>
          <cell r="F295" t="str">
            <v>MONTERIA</v>
          </cell>
          <cell r="G295" t="str">
            <v>COLBEEFSAS</v>
          </cell>
        </row>
        <row r="296">
          <cell r="A296">
            <v>4006</v>
          </cell>
          <cell r="B296" t="str">
            <v>CONCORDIA</v>
          </cell>
          <cell r="F296" t="str">
            <v>MP.</v>
          </cell>
          <cell r="G296" t="str">
            <v>COLBEEFSAS</v>
          </cell>
        </row>
        <row r="297">
          <cell r="A297">
            <v>4008</v>
          </cell>
          <cell r="B297" t="str">
            <v>CONCORDIA</v>
          </cell>
          <cell r="F297" t="str">
            <v>NO</v>
          </cell>
          <cell r="G297" t="str">
            <v>COLBEEFSAS</v>
          </cell>
        </row>
        <row r="298">
          <cell r="A298">
            <v>4009</v>
          </cell>
          <cell r="B298" t="str">
            <v>CONCORDIA</v>
          </cell>
          <cell r="F298" t="str">
            <v>PARAGUAY</v>
          </cell>
          <cell r="G298" t="str">
            <v>COLBEEFSAS</v>
          </cell>
        </row>
        <row r="299">
          <cell r="A299">
            <v>4011</v>
          </cell>
          <cell r="B299" t="str">
            <v>CONCORDIA</v>
          </cell>
          <cell r="F299" t="str">
            <v>PETROCASINOS</v>
          </cell>
          <cell r="G299" t="str">
            <v>COLBEEFSAS</v>
          </cell>
        </row>
        <row r="300">
          <cell r="A300">
            <v>4012</v>
          </cell>
          <cell r="B300" t="str">
            <v>CONCORDIA</v>
          </cell>
          <cell r="F300" t="str">
            <v>PLCOCARNICO/SXD/</v>
          </cell>
          <cell r="G300" t="str">
            <v>COLBEEFSAS</v>
          </cell>
        </row>
        <row r="301">
          <cell r="A301">
            <v>4013</v>
          </cell>
          <cell r="B301" t="str">
            <v>CONCORDIA</v>
          </cell>
          <cell r="F301" t="str">
            <v>S100</v>
          </cell>
          <cell r="G301" t="str">
            <v>COLBEEFSAS</v>
          </cell>
        </row>
        <row r="302">
          <cell r="A302">
            <v>4015</v>
          </cell>
          <cell r="B302" t="str">
            <v>CONCORDIA</v>
          </cell>
          <cell r="F302" t="str">
            <v>S100/VXS/</v>
          </cell>
          <cell r="G302" t="str">
            <v>COLBEEFSAS</v>
          </cell>
        </row>
        <row r="303">
          <cell r="A303">
            <v>4016</v>
          </cell>
          <cell r="B303" t="str">
            <v>CONCORDIA</v>
          </cell>
          <cell r="F303" t="str">
            <v>S101</v>
          </cell>
          <cell r="G303" t="str">
            <v>COLBEEFSAS</v>
          </cell>
        </row>
        <row r="304">
          <cell r="A304">
            <v>4020</v>
          </cell>
          <cell r="B304" t="str">
            <v>CONCORDIA</v>
          </cell>
          <cell r="F304" t="str">
            <v>S106</v>
          </cell>
          <cell r="G304" t="str">
            <v>COLBEEFSAS</v>
          </cell>
        </row>
        <row r="305">
          <cell r="A305">
            <v>4021</v>
          </cell>
          <cell r="B305" t="str">
            <v>CONCORDIA</v>
          </cell>
          <cell r="F305" t="str">
            <v>S107</v>
          </cell>
          <cell r="G305" t="str">
            <v>COLBEEFSAS</v>
          </cell>
        </row>
        <row r="306">
          <cell r="A306">
            <v>4022</v>
          </cell>
          <cell r="B306" t="str">
            <v>CONCORDIA</v>
          </cell>
          <cell r="F306" t="str">
            <v>S108</v>
          </cell>
          <cell r="G306" t="str">
            <v>COLBEEFSAS</v>
          </cell>
        </row>
        <row r="307">
          <cell r="A307">
            <v>4023</v>
          </cell>
          <cell r="B307" t="str">
            <v>CONCORDIA</v>
          </cell>
          <cell r="F307" t="str">
            <v>S109</v>
          </cell>
          <cell r="G307" t="str">
            <v>COLBEEFSAS</v>
          </cell>
        </row>
        <row r="308">
          <cell r="A308">
            <v>4024</v>
          </cell>
          <cell r="B308" t="str">
            <v>CONCORDIA</v>
          </cell>
          <cell r="F308" t="str">
            <v>S110</v>
          </cell>
          <cell r="G308" t="str">
            <v>COLBEEFSAS</v>
          </cell>
        </row>
        <row r="309">
          <cell r="A309">
            <v>4025</v>
          </cell>
          <cell r="B309" t="str">
            <v>CONCORDIA</v>
          </cell>
          <cell r="F309" t="str">
            <v>S112</v>
          </cell>
          <cell r="G309" t="str">
            <v>COLBEEFSAS</v>
          </cell>
        </row>
        <row r="310">
          <cell r="A310">
            <v>4029</v>
          </cell>
          <cell r="B310" t="str">
            <v>CONCORDIA</v>
          </cell>
          <cell r="F310" t="str">
            <v>S113</v>
          </cell>
          <cell r="G310" t="str">
            <v>COLBEEFSAS</v>
          </cell>
        </row>
        <row r="311">
          <cell r="A311">
            <v>4030</v>
          </cell>
          <cell r="B311" t="str">
            <v>CONCORDIA</v>
          </cell>
          <cell r="F311" t="str">
            <v>S114</v>
          </cell>
          <cell r="G311" t="str">
            <v>COLBEEFSAS</v>
          </cell>
        </row>
        <row r="312">
          <cell r="A312">
            <v>4031</v>
          </cell>
          <cell r="B312" t="str">
            <v>CONCORDIA</v>
          </cell>
          <cell r="F312" t="str">
            <v>S117</v>
          </cell>
          <cell r="G312" t="str">
            <v>COLBEEFSAS</v>
          </cell>
        </row>
        <row r="313">
          <cell r="A313">
            <v>5001</v>
          </cell>
          <cell r="B313" t="str">
            <v>REALDEMINAS</v>
          </cell>
          <cell r="F313" t="str">
            <v>S119/DXL/</v>
          </cell>
          <cell r="G313" t="str">
            <v>COLBEEFSAS</v>
          </cell>
        </row>
        <row r="314">
          <cell r="A314">
            <v>5003</v>
          </cell>
          <cell r="B314" t="str">
            <v>REALDEMINAS</v>
          </cell>
          <cell r="F314" t="str">
            <v>S120</v>
          </cell>
          <cell r="G314" t="str">
            <v>COLBEEFSAS</v>
          </cell>
        </row>
        <row r="315">
          <cell r="A315">
            <v>5006</v>
          </cell>
          <cell r="B315" t="str">
            <v>REALDEMINAS</v>
          </cell>
          <cell r="F315" t="str">
            <v>S122</v>
          </cell>
          <cell r="G315" t="str">
            <v>COLBEEFSAS</v>
          </cell>
        </row>
        <row r="316">
          <cell r="A316">
            <v>5007</v>
          </cell>
          <cell r="B316" t="str">
            <v>REALDEMINAS</v>
          </cell>
          <cell r="F316" t="str">
            <v>S126</v>
          </cell>
          <cell r="G316" t="str">
            <v>COLBEEFSAS</v>
          </cell>
        </row>
        <row r="317">
          <cell r="A317">
            <v>5100</v>
          </cell>
          <cell r="B317" t="str">
            <v>REALDEMINAS</v>
          </cell>
          <cell r="F317" t="str">
            <v>S127</v>
          </cell>
          <cell r="G317" t="str">
            <v>COLBEEFSAS</v>
          </cell>
        </row>
        <row r="318">
          <cell r="A318">
            <v>5101</v>
          </cell>
          <cell r="B318" t="str">
            <v>REALDEMINAS</v>
          </cell>
          <cell r="F318" t="str">
            <v>S128</v>
          </cell>
          <cell r="G318" t="str">
            <v>COLBEEFSAS</v>
          </cell>
        </row>
        <row r="319">
          <cell r="A319">
            <v>5102</v>
          </cell>
          <cell r="B319" t="str">
            <v>REALDEMINAS</v>
          </cell>
          <cell r="F319" t="str">
            <v>S129</v>
          </cell>
          <cell r="G319" t="str">
            <v>COLBEEFSAS</v>
          </cell>
        </row>
        <row r="320">
          <cell r="A320">
            <v>5103</v>
          </cell>
          <cell r="B320" t="str">
            <v>REALDEMINAS</v>
          </cell>
          <cell r="F320" t="str">
            <v>S130</v>
          </cell>
          <cell r="G320" t="str">
            <v>COLBEEFSAS</v>
          </cell>
        </row>
        <row r="321">
          <cell r="A321">
            <v>5105</v>
          </cell>
          <cell r="B321" t="str">
            <v>REALDEMINAS</v>
          </cell>
          <cell r="F321" t="str">
            <v>S132</v>
          </cell>
          <cell r="G321" t="str">
            <v>COLBEEFSAS</v>
          </cell>
        </row>
        <row r="322">
          <cell r="A322">
            <v>5199</v>
          </cell>
          <cell r="B322" t="str">
            <v>REALDEMINAS</v>
          </cell>
          <cell r="F322" t="str">
            <v>S133</v>
          </cell>
          <cell r="G322" t="str">
            <v>COLBEEFSAS</v>
          </cell>
        </row>
        <row r="323">
          <cell r="A323">
            <v>5200</v>
          </cell>
          <cell r="B323" t="str">
            <v>REALDEMINAS</v>
          </cell>
          <cell r="F323" t="str">
            <v>S140</v>
          </cell>
          <cell r="G323" t="str">
            <v>COLBEEFSAS</v>
          </cell>
        </row>
        <row r="324">
          <cell r="A324">
            <v>5201</v>
          </cell>
          <cell r="B324" t="str">
            <v>REALDEMINAS</v>
          </cell>
          <cell r="F324" t="str">
            <v>S146</v>
          </cell>
          <cell r="G324" t="str">
            <v>COLBEEFSAS</v>
          </cell>
        </row>
        <row r="325">
          <cell r="A325">
            <v>5202</v>
          </cell>
          <cell r="B325" t="str">
            <v>REALDEMINAS</v>
          </cell>
          <cell r="F325" t="str">
            <v>S147</v>
          </cell>
          <cell r="G325" t="str">
            <v>COLBEEFSAS</v>
          </cell>
        </row>
        <row r="326">
          <cell r="A326">
            <v>5400</v>
          </cell>
          <cell r="B326" t="str">
            <v>REALDEMINAS</v>
          </cell>
          <cell r="F326" t="str">
            <v>S150</v>
          </cell>
          <cell r="G326" t="str">
            <v>COLBEEFSAS</v>
          </cell>
        </row>
        <row r="327">
          <cell r="A327">
            <v>5401</v>
          </cell>
          <cell r="B327" t="str">
            <v>REALDEMINAS</v>
          </cell>
          <cell r="F327" t="str">
            <v>S200</v>
          </cell>
          <cell r="G327" t="str">
            <v>COLBEEFSAS</v>
          </cell>
        </row>
        <row r="328">
          <cell r="A328">
            <v>5402</v>
          </cell>
          <cell r="B328" t="str">
            <v>REALDEMINAS</v>
          </cell>
          <cell r="F328" t="str">
            <v>S-400/MXJ/</v>
          </cell>
          <cell r="G328" t="str">
            <v>COLBEEFSAS</v>
          </cell>
        </row>
        <row r="329">
          <cell r="A329">
            <v>5404</v>
          </cell>
          <cell r="B329" t="str">
            <v>REALDEMINAS</v>
          </cell>
          <cell r="F329" t="str">
            <v>S-400/MXM/</v>
          </cell>
          <cell r="G329" t="str">
            <v>COLBEEFSAS</v>
          </cell>
        </row>
        <row r="330">
          <cell r="A330">
            <v>5406</v>
          </cell>
          <cell r="B330" t="str">
            <v>REALDEMINAS</v>
          </cell>
          <cell r="F330" t="str">
            <v>S888</v>
          </cell>
          <cell r="G330" t="str">
            <v>COLBEEFSAS</v>
          </cell>
        </row>
        <row r="331">
          <cell r="A331">
            <v>5407</v>
          </cell>
          <cell r="B331" t="str">
            <v>REALDEMINAS</v>
          </cell>
          <cell r="F331" t="str">
            <v>SANANDRES23</v>
          </cell>
          <cell r="G331" t="str">
            <v>COLBEEFSAS</v>
          </cell>
        </row>
        <row r="332">
          <cell r="A332">
            <v>5408</v>
          </cell>
          <cell r="B332" t="str">
            <v>REALDEMINAS</v>
          </cell>
          <cell r="F332" t="str">
            <v>SBTJCUERO</v>
          </cell>
          <cell r="G332" t="str">
            <v>COLBEEFSAS</v>
          </cell>
        </row>
        <row r="333">
          <cell r="A333">
            <v>5409</v>
          </cell>
          <cell r="B333" t="str">
            <v>REALDEMINAS</v>
          </cell>
          <cell r="F333" t="str">
            <v>SCHULETA</v>
          </cell>
          <cell r="G333" t="str">
            <v>COLBEEFSAS</v>
          </cell>
        </row>
        <row r="334">
          <cell r="A334">
            <v>5601</v>
          </cell>
          <cell r="B334" t="str">
            <v>REALDEMINAS</v>
          </cell>
          <cell r="F334" t="str">
            <v>SI</v>
          </cell>
          <cell r="G334" t="str">
            <v>COLBEEFSAS</v>
          </cell>
        </row>
        <row r="335">
          <cell r="A335">
            <v>5602</v>
          </cell>
          <cell r="B335" t="str">
            <v>REALDEMINAS</v>
          </cell>
          <cell r="F335" t="str">
            <v>SIMBRAH</v>
          </cell>
          <cell r="G335" t="str">
            <v>COLBEEFSAS</v>
          </cell>
        </row>
        <row r="336">
          <cell r="A336">
            <v>5610</v>
          </cell>
          <cell r="B336" t="str">
            <v>REALDEMINAS</v>
          </cell>
          <cell r="F336" t="str">
            <v>SMOYA</v>
          </cell>
          <cell r="G336" t="str">
            <v>COLBEEFSAS</v>
          </cell>
        </row>
        <row r="337">
          <cell r="A337">
            <v>5620</v>
          </cell>
          <cell r="B337" t="str">
            <v>REALDEMINAS</v>
          </cell>
          <cell r="F337" t="str">
            <v>SMOYA2</v>
          </cell>
          <cell r="G337" t="str">
            <v>COLBEEFSAS</v>
          </cell>
        </row>
        <row r="338">
          <cell r="A338">
            <v>5710</v>
          </cell>
          <cell r="B338" t="str">
            <v>REALDEMINAS</v>
          </cell>
          <cell r="F338" t="str">
            <v>SNAPO</v>
          </cell>
          <cell r="G338" t="str">
            <v>COLBEEFSAS</v>
          </cell>
        </row>
        <row r="339">
          <cell r="A339">
            <v>5801</v>
          </cell>
          <cell r="B339" t="str">
            <v>REALDEMINAS</v>
          </cell>
          <cell r="F339" t="str">
            <v>SPALMIRA</v>
          </cell>
          <cell r="G339" t="str">
            <v>COLBEEFSAS</v>
          </cell>
        </row>
        <row r="340">
          <cell r="A340">
            <v>5802</v>
          </cell>
          <cell r="B340" t="str">
            <v>REALDEMINAS</v>
          </cell>
          <cell r="F340" t="str">
            <v>SUPCOSECHERO</v>
          </cell>
          <cell r="G340" t="str">
            <v>COLBEEFSAS</v>
          </cell>
        </row>
        <row r="341">
          <cell r="A341">
            <v>5901</v>
          </cell>
          <cell r="B341" t="str">
            <v>REALDEMINAS</v>
          </cell>
          <cell r="F341" t="str">
            <v>SVP</v>
          </cell>
          <cell r="G341" t="str">
            <v>COLBEEFSAS</v>
          </cell>
        </row>
        <row r="342">
          <cell r="A342">
            <v>6000</v>
          </cell>
          <cell r="B342" t="str">
            <v>PROVENZA</v>
          </cell>
          <cell r="F342" t="str">
            <v>TOTALFOOD</v>
          </cell>
          <cell r="G342" t="str">
            <v>COLBEEFSAS</v>
          </cell>
        </row>
        <row r="343">
          <cell r="A343">
            <v>6101</v>
          </cell>
          <cell r="B343" t="str">
            <v>PROVENZA</v>
          </cell>
          <cell r="F343" t="str">
            <v>TUCSON</v>
          </cell>
          <cell r="G343" t="str">
            <v>COLBEEFSAS</v>
          </cell>
        </row>
        <row r="344">
          <cell r="A344">
            <v>6150</v>
          </cell>
          <cell r="B344" t="str">
            <v>CENTRO</v>
          </cell>
          <cell r="F344" t="str">
            <v>TURBACO</v>
          </cell>
          <cell r="G344" t="str">
            <v>COLBEEFSAS</v>
          </cell>
        </row>
        <row r="345">
          <cell r="A345">
            <v>6200</v>
          </cell>
          <cell r="B345" t="str">
            <v>PROVENZA</v>
          </cell>
          <cell r="F345" t="str">
            <v>VCOLBEEF</v>
          </cell>
          <cell r="G345" t="str">
            <v>COLBEEFSAS</v>
          </cell>
        </row>
        <row r="346">
          <cell r="A346">
            <v>6201</v>
          </cell>
          <cell r="B346" t="str">
            <v>PROVENZA</v>
          </cell>
          <cell r="F346" t="str">
            <v>YDNA</v>
          </cell>
          <cell r="G346" t="str">
            <v>COLBEEFSAS</v>
          </cell>
        </row>
        <row r="347">
          <cell r="A347">
            <v>6202</v>
          </cell>
          <cell r="B347" t="str">
            <v>PROVENZA</v>
          </cell>
          <cell r="F347">
            <v>4001</v>
          </cell>
          <cell r="G347" t="str">
            <v>CONCORDIA</v>
          </cell>
        </row>
        <row r="348">
          <cell r="A348">
            <v>6206</v>
          </cell>
          <cell r="B348" t="str">
            <v>PROVENZA</v>
          </cell>
          <cell r="F348">
            <v>4004</v>
          </cell>
          <cell r="G348" t="str">
            <v>CONCORDIA</v>
          </cell>
        </row>
        <row r="349">
          <cell r="A349">
            <v>6207</v>
          </cell>
          <cell r="B349" t="str">
            <v>PROVENZA</v>
          </cell>
          <cell r="F349">
            <v>4005</v>
          </cell>
          <cell r="G349" t="str">
            <v>CONCORDIA</v>
          </cell>
        </row>
        <row r="350">
          <cell r="A350">
            <v>6209</v>
          </cell>
          <cell r="B350" t="str">
            <v>PROVENZA</v>
          </cell>
          <cell r="F350">
            <v>4006</v>
          </cell>
          <cell r="G350" t="str">
            <v>CONCORDIA</v>
          </cell>
        </row>
        <row r="351">
          <cell r="A351">
            <v>6212</v>
          </cell>
          <cell r="B351" t="str">
            <v>PROVENZA</v>
          </cell>
          <cell r="F351">
            <v>4008</v>
          </cell>
          <cell r="G351" t="str">
            <v>CONCORDIA</v>
          </cell>
        </row>
        <row r="352">
          <cell r="A352">
            <v>6299</v>
          </cell>
          <cell r="B352" t="str">
            <v>PROVENZA</v>
          </cell>
          <cell r="F352">
            <v>4009</v>
          </cell>
          <cell r="G352" t="str">
            <v>CONCORDIA</v>
          </cell>
        </row>
        <row r="353">
          <cell r="A353">
            <v>6300</v>
          </cell>
          <cell r="B353" t="str">
            <v>PROVENZA</v>
          </cell>
          <cell r="F353">
            <v>4011</v>
          </cell>
          <cell r="G353" t="str">
            <v>CONCORDIA</v>
          </cell>
        </row>
        <row r="354">
          <cell r="A354">
            <v>6301</v>
          </cell>
          <cell r="B354" t="str">
            <v>PROVENZA</v>
          </cell>
          <cell r="F354">
            <v>4012</v>
          </cell>
          <cell r="G354" t="str">
            <v>CONCORDIA</v>
          </cell>
        </row>
        <row r="355">
          <cell r="A355">
            <v>6303</v>
          </cell>
          <cell r="B355" t="str">
            <v>PROVENZA</v>
          </cell>
          <cell r="F355">
            <v>4013</v>
          </cell>
          <cell r="G355" t="str">
            <v>CONCORDIA</v>
          </cell>
        </row>
        <row r="356">
          <cell r="A356">
            <v>6400</v>
          </cell>
          <cell r="B356" t="str">
            <v>PROVENZA</v>
          </cell>
          <cell r="F356">
            <v>4015</v>
          </cell>
          <cell r="G356" t="str">
            <v>CONCORDIA</v>
          </cell>
        </row>
        <row r="357">
          <cell r="A357">
            <v>6401</v>
          </cell>
          <cell r="B357" t="str">
            <v>PROVENZA</v>
          </cell>
          <cell r="F357">
            <v>4016</v>
          </cell>
          <cell r="G357" t="str">
            <v>CONCORDIA</v>
          </cell>
        </row>
        <row r="358">
          <cell r="A358">
            <v>6402</v>
          </cell>
          <cell r="B358" t="str">
            <v>PROVENZA</v>
          </cell>
          <cell r="F358">
            <v>4020</v>
          </cell>
          <cell r="G358" t="str">
            <v>CONCORDIA</v>
          </cell>
        </row>
        <row r="359">
          <cell r="A359">
            <v>6403</v>
          </cell>
          <cell r="B359" t="str">
            <v>PROVENZA</v>
          </cell>
          <cell r="F359">
            <v>4021</v>
          </cell>
          <cell r="G359" t="str">
            <v>CONCORDIA</v>
          </cell>
        </row>
        <row r="360">
          <cell r="A360">
            <v>6404</v>
          </cell>
          <cell r="B360" t="str">
            <v>PROVENZA</v>
          </cell>
          <cell r="F360">
            <v>4022</v>
          </cell>
          <cell r="G360" t="str">
            <v>CONCORDIA</v>
          </cell>
        </row>
        <row r="361">
          <cell r="A361">
            <v>6405</v>
          </cell>
          <cell r="B361" t="str">
            <v>PROVENZA</v>
          </cell>
          <cell r="F361">
            <v>4023</v>
          </cell>
          <cell r="G361" t="str">
            <v>CONCORDIA</v>
          </cell>
        </row>
        <row r="362">
          <cell r="A362">
            <v>6406</v>
          </cell>
          <cell r="B362" t="str">
            <v>PROVENZA</v>
          </cell>
          <cell r="F362">
            <v>4024</v>
          </cell>
          <cell r="G362" t="str">
            <v>CONCORDIA</v>
          </cell>
        </row>
        <row r="363">
          <cell r="A363">
            <v>6429</v>
          </cell>
          <cell r="B363" t="str">
            <v>PROVENZA</v>
          </cell>
          <cell r="F363">
            <v>4025</v>
          </cell>
          <cell r="G363" t="str">
            <v>CONCORDIA</v>
          </cell>
        </row>
        <row r="364">
          <cell r="A364">
            <v>6430</v>
          </cell>
          <cell r="B364" t="str">
            <v>PROVENZA</v>
          </cell>
          <cell r="F364">
            <v>4029</v>
          </cell>
          <cell r="G364" t="str">
            <v>CONCORDIA</v>
          </cell>
        </row>
        <row r="365">
          <cell r="A365">
            <v>6432</v>
          </cell>
          <cell r="B365" t="str">
            <v>PROVENZA</v>
          </cell>
          <cell r="F365">
            <v>4030</v>
          </cell>
          <cell r="G365" t="str">
            <v>CONCORDIA</v>
          </cell>
        </row>
        <row r="366">
          <cell r="A366">
            <v>6501</v>
          </cell>
          <cell r="B366" t="str">
            <v>PROVENZA</v>
          </cell>
          <cell r="F366">
            <v>4031</v>
          </cell>
          <cell r="G366" t="str">
            <v>CONCORDIA</v>
          </cell>
        </row>
        <row r="367">
          <cell r="A367">
            <v>6502</v>
          </cell>
          <cell r="B367" t="str">
            <v>PROVENZA</v>
          </cell>
          <cell r="F367">
            <v>8801</v>
          </cell>
          <cell r="G367" t="str">
            <v>CPA</v>
          </cell>
        </row>
        <row r="368">
          <cell r="A368">
            <v>6504</v>
          </cell>
          <cell r="B368" t="str">
            <v>PROVENZA</v>
          </cell>
          <cell r="F368" t="str">
            <v>2V</v>
          </cell>
          <cell r="G368" t="str">
            <v>CPA</v>
          </cell>
        </row>
        <row r="369">
          <cell r="A369">
            <v>6505</v>
          </cell>
          <cell r="B369" t="str">
            <v>PROVENZA</v>
          </cell>
          <cell r="F369" t="str">
            <v>3V</v>
          </cell>
          <cell r="G369" t="str">
            <v>CPA</v>
          </cell>
        </row>
        <row r="370">
          <cell r="A370">
            <v>6506</v>
          </cell>
          <cell r="B370" t="str">
            <v>PROVENZA</v>
          </cell>
          <cell r="F370" t="str">
            <v>3VILLALUZ</v>
          </cell>
          <cell r="G370" t="str">
            <v>CPA</v>
          </cell>
        </row>
        <row r="371">
          <cell r="A371">
            <v>6507</v>
          </cell>
          <cell r="B371" t="str">
            <v>PROVENZA</v>
          </cell>
          <cell r="F371" t="str">
            <v>BVC</v>
          </cell>
          <cell r="G371" t="str">
            <v>CPA</v>
          </cell>
        </row>
        <row r="372">
          <cell r="A372">
            <v>6509</v>
          </cell>
          <cell r="B372" t="str">
            <v>PROVENZA</v>
          </cell>
          <cell r="F372" t="str">
            <v>CLG</v>
          </cell>
          <cell r="G372" t="str">
            <v>CPA</v>
          </cell>
        </row>
        <row r="373">
          <cell r="A373">
            <v>6510</v>
          </cell>
          <cell r="B373" t="str">
            <v>PROVENZA</v>
          </cell>
          <cell r="F373" t="str">
            <v>CON</v>
          </cell>
          <cell r="G373" t="str">
            <v>CPA</v>
          </cell>
        </row>
        <row r="374">
          <cell r="A374">
            <v>6511</v>
          </cell>
          <cell r="B374" t="str">
            <v>PROVENZA</v>
          </cell>
          <cell r="F374" t="str">
            <v>CSA</v>
          </cell>
          <cell r="G374" t="str">
            <v>CPA</v>
          </cell>
        </row>
        <row r="375">
          <cell r="A375">
            <v>6513</v>
          </cell>
          <cell r="B375" t="str">
            <v>PROVENZA</v>
          </cell>
          <cell r="F375" t="str">
            <v>DSM</v>
          </cell>
          <cell r="G375" t="str">
            <v>CPA</v>
          </cell>
        </row>
        <row r="376">
          <cell r="A376">
            <v>6515</v>
          </cell>
          <cell r="B376" t="str">
            <v>PROVENZA</v>
          </cell>
          <cell r="F376" t="str">
            <v>EEC</v>
          </cell>
          <cell r="G376" t="str">
            <v>CPA</v>
          </cell>
        </row>
        <row r="377">
          <cell r="A377">
            <v>6516</v>
          </cell>
          <cell r="B377" t="str">
            <v>PROVENZA</v>
          </cell>
          <cell r="F377" t="str">
            <v>FR</v>
          </cell>
          <cell r="G377" t="str">
            <v>CPA</v>
          </cell>
        </row>
        <row r="378">
          <cell r="A378">
            <v>6600</v>
          </cell>
          <cell r="B378" t="str">
            <v>PROVENZA</v>
          </cell>
          <cell r="F378" t="str">
            <v>FR/</v>
          </cell>
          <cell r="G378" t="str">
            <v>CPA</v>
          </cell>
        </row>
        <row r="379">
          <cell r="A379">
            <v>6601</v>
          </cell>
          <cell r="B379" t="str">
            <v>PROVENZA</v>
          </cell>
          <cell r="F379" t="str">
            <v>FR\</v>
          </cell>
          <cell r="G379" t="str">
            <v>CPA</v>
          </cell>
        </row>
        <row r="380">
          <cell r="A380">
            <v>6602</v>
          </cell>
          <cell r="B380" t="str">
            <v>PROVENZA</v>
          </cell>
          <cell r="F380" t="str">
            <v>JNJ</v>
          </cell>
          <cell r="G380" t="str">
            <v>CPA</v>
          </cell>
        </row>
        <row r="381">
          <cell r="A381">
            <v>6603</v>
          </cell>
          <cell r="B381" t="str">
            <v>PROVENZA</v>
          </cell>
          <cell r="F381" t="str">
            <v>JST</v>
          </cell>
          <cell r="G381" t="str">
            <v>CPA</v>
          </cell>
        </row>
        <row r="382">
          <cell r="A382">
            <v>6610</v>
          </cell>
          <cell r="B382" t="str">
            <v>PROVENZA</v>
          </cell>
          <cell r="F382" t="str">
            <v>NMC</v>
          </cell>
          <cell r="G382" t="str">
            <v>CPA</v>
          </cell>
        </row>
        <row r="383">
          <cell r="A383">
            <v>7001</v>
          </cell>
          <cell r="B383" t="str">
            <v>SATELITE</v>
          </cell>
          <cell r="F383" t="str">
            <v>OSM</v>
          </cell>
          <cell r="G383" t="str">
            <v>CPA</v>
          </cell>
        </row>
        <row r="384">
          <cell r="A384">
            <v>7002</v>
          </cell>
          <cell r="B384" t="str">
            <v>SATELITE</v>
          </cell>
          <cell r="F384" t="str">
            <v>PLHR</v>
          </cell>
          <cell r="G384" t="str">
            <v>CPA</v>
          </cell>
        </row>
        <row r="385">
          <cell r="A385">
            <v>7003</v>
          </cell>
          <cell r="B385" t="str">
            <v>SATELITE</v>
          </cell>
          <cell r="F385" t="str">
            <v>YENI</v>
          </cell>
          <cell r="G385" t="str">
            <v>CPA</v>
          </cell>
        </row>
        <row r="386">
          <cell r="A386">
            <v>7004</v>
          </cell>
          <cell r="B386" t="str">
            <v>SATELITE</v>
          </cell>
          <cell r="F386">
            <v>7701</v>
          </cell>
          <cell r="G386" t="str">
            <v>CUMBRE</v>
          </cell>
        </row>
        <row r="387">
          <cell r="A387">
            <v>7005</v>
          </cell>
          <cell r="B387" t="str">
            <v>SATELITE</v>
          </cell>
          <cell r="F387">
            <v>7806</v>
          </cell>
          <cell r="G387" t="str">
            <v>CUMBRE</v>
          </cell>
        </row>
        <row r="388">
          <cell r="A388">
            <v>7022</v>
          </cell>
          <cell r="B388" t="str">
            <v>SATELITE</v>
          </cell>
          <cell r="F388">
            <v>8001</v>
          </cell>
          <cell r="G388" t="str">
            <v>CUMBRE</v>
          </cell>
        </row>
        <row r="389">
          <cell r="A389">
            <v>7023</v>
          </cell>
          <cell r="B389" t="str">
            <v>SATELITE</v>
          </cell>
          <cell r="F389">
            <v>8005</v>
          </cell>
          <cell r="G389" t="str">
            <v>CUMBRE</v>
          </cell>
        </row>
        <row r="390">
          <cell r="A390">
            <v>7025</v>
          </cell>
          <cell r="B390" t="str">
            <v>SATELITE</v>
          </cell>
          <cell r="F390">
            <v>8045</v>
          </cell>
          <cell r="G390" t="str">
            <v>CUMBRE</v>
          </cell>
        </row>
        <row r="391">
          <cell r="A391">
            <v>7026</v>
          </cell>
          <cell r="B391" t="str">
            <v>CENTRO</v>
          </cell>
          <cell r="F391">
            <v>8101</v>
          </cell>
          <cell r="G391" t="str">
            <v>CUMBRE</v>
          </cell>
        </row>
        <row r="392">
          <cell r="A392">
            <v>7034</v>
          </cell>
          <cell r="B392" t="str">
            <v>SATELITE</v>
          </cell>
          <cell r="F392">
            <v>8102</v>
          </cell>
          <cell r="G392" t="str">
            <v>CUMBRE</v>
          </cell>
        </row>
        <row r="393">
          <cell r="A393">
            <v>7061</v>
          </cell>
          <cell r="B393" t="str">
            <v>SATELITE</v>
          </cell>
          <cell r="F393">
            <v>8103</v>
          </cell>
          <cell r="G393" t="str">
            <v>CUMBRE</v>
          </cell>
        </row>
        <row r="394">
          <cell r="A394">
            <v>7101</v>
          </cell>
          <cell r="B394" t="str">
            <v>SATELITE</v>
          </cell>
          <cell r="F394">
            <v>8104</v>
          </cell>
          <cell r="G394" t="str">
            <v>CUMBRE</v>
          </cell>
        </row>
        <row r="395">
          <cell r="A395">
            <v>7301</v>
          </cell>
          <cell r="B395" t="str">
            <v>SATELITE</v>
          </cell>
          <cell r="F395">
            <v>8105</v>
          </cell>
          <cell r="G395" t="str">
            <v>CUMBRE</v>
          </cell>
        </row>
        <row r="396">
          <cell r="A396">
            <v>7302</v>
          </cell>
          <cell r="B396" t="str">
            <v>SATELITE</v>
          </cell>
          <cell r="F396">
            <v>8106</v>
          </cell>
          <cell r="G396" t="str">
            <v>CUMBRE</v>
          </cell>
        </row>
        <row r="397">
          <cell r="A397">
            <v>7303</v>
          </cell>
          <cell r="B397" t="str">
            <v>SATELITE</v>
          </cell>
          <cell r="F397">
            <v>8149</v>
          </cell>
          <cell r="G397" t="str">
            <v>CUMBRE</v>
          </cell>
        </row>
        <row r="398">
          <cell r="A398">
            <v>7401</v>
          </cell>
          <cell r="B398" t="str">
            <v>SATELITE</v>
          </cell>
          <cell r="F398">
            <v>8150</v>
          </cell>
          <cell r="G398" t="str">
            <v>CUMBRE</v>
          </cell>
        </row>
        <row r="399">
          <cell r="A399">
            <v>7402</v>
          </cell>
          <cell r="B399" t="str">
            <v>SATELITE</v>
          </cell>
          <cell r="F399">
            <v>8151</v>
          </cell>
          <cell r="G399" t="str">
            <v>CUMBRE</v>
          </cell>
        </row>
        <row r="400">
          <cell r="A400">
            <v>7404</v>
          </cell>
          <cell r="B400" t="str">
            <v>SATELITE</v>
          </cell>
          <cell r="F400">
            <v>8152</v>
          </cell>
          <cell r="G400" t="str">
            <v>CUMBRE</v>
          </cell>
        </row>
        <row r="401">
          <cell r="A401">
            <v>7501</v>
          </cell>
          <cell r="B401" t="str">
            <v>SATELITE</v>
          </cell>
          <cell r="F401">
            <v>8153</v>
          </cell>
          <cell r="G401" t="str">
            <v>CUMBRE</v>
          </cell>
        </row>
        <row r="402">
          <cell r="A402">
            <v>7502</v>
          </cell>
          <cell r="B402" t="str">
            <v>SATELITE</v>
          </cell>
          <cell r="F402">
            <v>8154</v>
          </cell>
          <cell r="G402" t="str">
            <v>CUMBRE</v>
          </cell>
        </row>
        <row r="403">
          <cell r="A403">
            <v>7601</v>
          </cell>
          <cell r="B403" t="str">
            <v>SATELITE</v>
          </cell>
          <cell r="F403">
            <v>8155</v>
          </cell>
          <cell r="G403" t="str">
            <v>CUMBRE</v>
          </cell>
        </row>
        <row r="404">
          <cell r="A404">
            <v>7603</v>
          </cell>
          <cell r="B404" t="str">
            <v>SATELITE</v>
          </cell>
          <cell r="F404">
            <v>8158</v>
          </cell>
          <cell r="G404" t="str">
            <v>CUMBRE</v>
          </cell>
        </row>
        <row r="405">
          <cell r="A405">
            <v>7605</v>
          </cell>
          <cell r="B405" t="str">
            <v>PIEDECUESTA</v>
          </cell>
          <cell r="F405">
            <v>8159</v>
          </cell>
          <cell r="G405" t="str">
            <v>CUMBRE</v>
          </cell>
        </row>
        <row r="406">
          <cell r="A406">
            <v>7610</v>
          </cell>
          <cell r="B406" t="str">
            <v>SATELITE</v>
          </cell>
          <cell r="F406">
            <v>8160</v>
          </cell>
          <cell r="G406" t="str">
            <v>CUMBRE</v>
          </cell>
        </row>
        <row r="407">
          <cell r="A407">
            <v>7701</v>
          </cell>
          <cell r="B407" t="str">
            <v>CUMBRE</v>
          </cell>
          <cell r="F407">
            <v>8161</v>
          </cell>
          <cell r="G407" t="str">
            <v>CUMBRE</v>
          </cell>
        </row>
        <row r="408">
          <cell r="A408">
            <v>7804</v>
          </cell>
          <cell r="B408" t="str">
            <v>SATELITE</v>
          </cell>
          <cell r="F408">
            <v>8162</v>
          </cell>
          <cell r="G408" t="str">
            <v>CUMBRE</v>
          </cell>
        </row>
        <row r="409">
          <cell r="A409">
            <v>7806</v>
          </cell>
          <cell r="B409" t="str">
            <v>CUMBRE</v>
          </cell>
          <cell r="F409">
            <v>8164</v>
          </cell>
          <cell r="G409" t="str">
            <v>CUMBRE</v>
          </cell>
        </row>
        <row r="410">
          <cell r="A410">
            <v>7807</v>
          </cell>
          <cell r="B410" t="str">
            <v>FLORIDABLANCA</v>
          </cell>
          <cell r="F410">
            <v>8166</v>
          </cell>
          <cell r="G410" t="str">
            <v>CUMBRE</v>
          </cell>
        </row>
        <row r="411">
          <cell r="A411">
            <v>7808</v>
          </cell>
          <cell r="B411" t="str">
            <v>SATELITE</v>
          </cell>
          <cell r="F411">
            <v>8167</v>
          </cell>
          <cell r="G411" t="str">
            <v>CUMBRE</v>
          </cell>
        </row>
        <row r="412">
          <cell r="A412">
            <v>7809</v>
          </cell>
          <cell r="B412" t="str">
            <v>SATELITE</v>
          </cell>
          <cell r="F412">
            <v>8169</v>
          </cell>
          <cell r="G412" t="str">
            <v>CUMBRE</v>
          </cell>
        </row>
        <row r="413">
          <cell r="A413">
            <v>8001</v>
          </cell>
          <cell r="B413" t="str">
            <v>CUMBRE</v>
          </cell>
          <cell r="F413">
            <v>8172</v>
          </cell>
          <cell r="G413" t="str">
            <v>CUMBRE</v>
          </cell>
        </row>
        <row r="414">
          <cell r="A414">
            <v>8005</v>
          </cell>
          <cell r="B414" t="str">
            <v>CUMBRE</v>
          </cell>
          <cell r="F414">
            <v>8173</v>
          </cell>
          <cell r="G414" t="str">
            <v>CUMBRE</v>
          </cell>
        </row>
        <row r="415">
          <cell r="A415">
            <v>8045</v>
          </cell>
          <cell r="B415" t="str">
            <v>CUMBRE</v>
          </cell>
          <cell r="F415">
            <v>8174</v>
          </cell>
          <cell r="G415" t="str">
            <v>CUMBRE</v>
          </cell>
        </row>
        <row r="416">
          <cell r="A416">
            <v>8050</v>
          </cell>
          <cell r="B416" t="str">
            <v>LAGOS</v>
          </cell>
          <cell r="F416">
            <v>8175</v>
          </cell>
          <cell r="G416" t="str">
            <v>CUMBRE</v>
          </cell>
        </row>
        <row r="417">
          <cell r="A417">
            <v>8101</v>
          </cell>
          <cell r="B417" t="str">
            <v>CUMBRE</v>
          </cell>
          <cell r="F417">
            <v>8201</v>
          </cell>
          <cell r="G417" t="str">
            <v>CUMBRE</v>
          </cell>
        </row>
        <row r="418">
          <cell r="A418">
            <v>8102</v>
          </cell>
          <cell r="B418" t="str">
            <v>CUMBRE</v>
          </cell>
          <cell r="F418">
            <v>8202</v>
          </cell>
          <cell r="G418" t="str">
            <v>CUMBRE</v>
          </cell>
        </row>
        <row r="419">
          <cell r="A419">
            <v>8103</v>
          </cell>
          <cell r="B419" t="str">
            <v>CUMBRE</v>
          </cell>
          <cell r="F419">
            <v>8203</v>
          </cell>
          <cell r="G419" t="str">
            <v>CUMBRE</v>
          </cell>
        </row>
        <row r="420">
          <cell r="A420">
            <v>8104</v>
          </cell>
          <cell r="B420" t="str">
            <v>CUMBRE</v>
          </cell>
          <cell r="F420">
            <v>8204</v>
          </cell>
          <cell r="G420" t="str">
            <v>CUMBRE</v>
          </cell>
        </row>
        <row r="421">
          <cell r="A421">
            <v>8105</v>
          </cell>
          <cell r="B421" t="str">
            <v>CUMBRE</v>
          </cell>
          <cell r="F421">
            <v>8252</v>
          </cell>
          <cell r="G421" t="str">
            <v>CUMBRE</v>
          </cell>
        </row>
        <row r="422">
          <cell r="A422">
            <v>8106</v>
          </cell>
          <cell r="B422" t="str">
            <v>CUMBRE</v>
          </cell>
          <cell r="F422">
            <v>8254</v>
          </cell>
          <cell r="G422" t="str">
            <v>CUMBRE</v>
          </cell>
        </row>
        <row r="423">
          <cell r="A423">
            <v>8149</v>
          </cell>
          <cell r="B423" t="str">
            <v>CUMBRE</v>
          </cell>
          <cell r="F423">
            <v>8255</v>
          </cell>
          <cell r="G423" t="str">
            <v>CUMBRE</v>
          </cell>
        </row>
        <row r="424">
          <cell r="A424">
            <v>8150</v>
          </cell>
          <cell r="B424" t="str">
            <v>CUMBRE</v>
          </cell>
          <cell r="F424">
            <v>8260</v>
          </cell>
          <cell r="G424" t="str">
            <v>CUMBRE</v>
          </cell>
        </row>
        <row r="425">
          <cell r="A425">
            <v>8151</v>
          </cell>
          <cell r="B425" t="str">
            <v>CUMBRE</v>
          </cell>
          <cell r="F425">
            <v>8261</v>
          </cell>
          <cell r="G425" t="str">
            <v>CUMBRE</v>
          </cell>
        </row>
        <row r="426">
          <cell r="A426">
            <v>8152</v>
          </cell>
          <cell r="B426" t="str">
            <v>CUMBRE</v>
          </cell>
          <cell r="F426">
            <v>8262</v>
          </cell>
          <cell r="G426" t="str">
            <v>CUMBRE</v>
          </cell>
        </row>
        <row r="427">
          <cell r="A427">
            <v>8153</v>
          </cell>
          <cell r="B427" t="str">
            <v>CUMBRE</v>
          </cell>
          <cell r="F427">
            <v>8263</v>
          </cell>
          <cell r="G427" t="str">
            <v>CUMBRE</v>
          </cell>
        </row>
        <row r="428">
          <cell r="A428">
            <v>8154</v>
          </cell>
          <cell r="B428" t="str">
            <v>CUMBRE</v>
          </cell>
          <cell r="F428">
            <v>8264</v>
          </cell>
          <cell r="G428" t="str">
            <v>CUMBRE</v>
          </cell>
        </row>
        <row r="429">
          <cell r="A429">
            <v>8155</v>
          </cell>
          <cell r="B429" t="str">
            <v>CUMBRE</v>
          </cell>
          <cell r="F429">
            <v>8303</v>
          </cell>
          <cell r="G429" t="str">
            <v>CUMBRE</v>
          </cell>
        </row>
        <row r="430">
          <cell r="A430">
            <v>8158</v>
          </cell>
          <cell r="B430" t="str">
            <v>CUMBRE</v>
          </cell>
          <cell r="F430">
            <v>8305</v>
          </cell>
          <cell r="G430" t="str">
            <v>CUMBRE</v>
          </cell>
        </row>
        <row r="431">
          <cell r="A431">
            <v>8159</v>
          </cell>
          <cell r="B431" t="str">
            <v>CUMBRE</v>
          </cell>
          <cell r="F431">
            <v>8351</v>
          </cell>
          <cell r="G431" t="str">
            <v>CUMBRE</v>
          </cell>
        </row>
        <row r="432">
          <cell r="A432">
            <v>8160</v>
          </cell>
          <cell r="B432" t="str">
            <v>CUMBRE</v>
          </cell>
          <cell r="F432">
            <v>8353</v>
          </cell>
          <cell r="G432" t="str">
            <v>CUMBRE</v>
          </cell>
        </row>
        <row r="433">
          <cell r="A433">
            <v>8161</v>
          </cell>
          <cell r="B433" t="str">
            <v>CUMBRE</v>
          </cell>
          <cell r="F433">
            <v>8399</v>
          </cell>
          <cell r="G433" t="str">
            <v>CUMBRE</v>
          </cell>
        </row>
        <row r="434">
          <cell r="A434">
            <v>8162</v>
          </cell>
          <cell r="B434" t="str">
            <v>CUMBRE</v>
          </cell>
          <cell r="F434">
            <v>8407</v>
          </cell>
          <cell r="G434" t="str">
            <v>CUMBRE</v>
          </cell>
        </row>
        <row r="435">
          <cell r="A435">
            <v>8164</v>
          </cell>
          <cell r="B435" t="str">
            <v>CUMBRE</v>
          </cell>
          <cell r="F435">
            <v>8555</v>
          </cell>
          <cell r="G435" t="str">
            <v>CUMBRE</v>
          </cell>
        </row>
        <row r="436">
          <cell r="A436">
            <v>8165</v>
          </cell>
          <cell r="B436" t="str">
            <v>PIEDECUESTA</v>
          </cell>
          <cell r="F436">
            <v>8556</v>
          </cell>
          <cell r="G436" t="str">
            <v>CUMBRE</v>
          </cell>
        </row>
        <row r="437">
          <cell r="A437">
            <v>8166</v>
          </cell>
          <cell r="B437" t="str">
            <v>CUMBRE</v>
          </cell>
          <cell r="F437">
            <v>8604</v>
          </cell>
          <cell r="G437" t="str">
            <v>CUMBRE</v>
          </cell>
        </row>
        <row r="438">
          <cell r="A438">
            <v>8167</v>
          </cell>
          <cell r="B438" t="str">
            <v>CUMBRE</v>
          </cell>
          <cell r="F438">
            <v>8654</v>
          </cell>
          <cell r="G438" t="str">
            <v>CUMBRE</v>
          </cell>
        </row>
        <row r="439">
          <cell r="A439">
            <v>8169</v>
          </cell>
          <cell r="B439" t="str">
            <v>CUMBRE</v>
          </cell>
          <cell r="F439">
            <v>8655</v>
          </cell>
          <cell r="G439" t="str">
            <v>CUMBRE</v>
          </cell>
        </row>
        <row r="440">
          <cell r="A440">
            <v>8172</v>
          </cell>
          <cell r="B440" t="str">
            <v>CUMBRE</v>
          </cell>
          <cell r="F440">
            <v>8703</v>
          </cell>
          <cell r="G440" t="str">
            <v>CUMBRE</v>
          </cell>
        </row>
        <row r="441">
          <cell r="A441">
            <v>8173</v>
          </cell>
          <cell r="B441" t="str">
            <v>CUMBRE</v>
          </cell>
          <cell r="F441">
            <v>8800</v>
          </cell>
          <cell r="G441" t="str">
            <v>CUMBRE</v>
          </cell>
        </row>
        <row r="442">
          <cell r="A442">
            <v>8174</v>
          </cell>
          <cell r="B442" t="str">
            <v>CUMBRE</v>
          </cell>
          <cell r="F442">
            <v>8802</v>
          </cell>
          <cell r="G442" t="str">
            <v>CUMBRE</v>
          </cell>
        </row>
        <row r="443">
          <cell r="A443">
            <v>8175</v>
          </cell>
          <cell r="B443" t="str">
            <v>CUMBRE</v>
          </cell>
          <cell r="F443" t="str">
            <v>08151/MXM/</v>
          </cell>
          <cell r="G443" t="str">
            <v>CUMBRE</v>
          </cell>
        </row>
        <row r="444">
          <cell r="A444">
            <v>8201</v>
          </cell>
          <cell r="B444" t="str">
            <v>CUMBRE</v>
          </cell>
          <cell r="F444" t="str">
            <v>4VX</v>
          </cell>
          <cell r="G444" t="str">
            <v>CUMBRE</v>
          </cell>
        </row>
        <row r="445">
          <cell r="A445">
            <v>8202</v>
          </cell>
          <cell r="B445" t="str">
            <v>CUMBRE</v>
          </cell>
          <cell r="F445" t="str">
            <v>AFD</v>
          </cell>
          <cell r="G445" t="str">
            <v>CUMBRE</v>
          </cell>
        </row>
        <row r="446">
          <cell r="A446">
            <v>8203</v>
          </cell>
          <cell r="B446" t="str">
            <v>CUMBRE</v>
          </cell>
          <cell r="F446" t="str">
            <v>C1</v>
          </cell>
          <cell r="G446" t="str">
            <v>CUMBRE</v>
          </cell>
        </row>
        <row r="447">
          <cell r="A447">
            <v>8204</v>
          </cell>
          <cell r="B447" t="str">
            <v>CUMBRE</v>
          </cell>
          <cell r="F447" t="str">
            <v>C3A</v>
          </cell>
          <cell r="G447" t="str">
            <v>CUMBRE</v>
          </cell>
        </row>
        <row r="448">
          <cell r="A448">
            <v>8252</v>
          </cell>
          <cell r="B448" t="str">
            <v>CUMBRE</v>
          </cell>
          <cell r="F448" t="str">
            <v>C3X4</v>
          </cell>
          <cell r="G448" t="str">
            <v>CUMBRE</v>
          </cell>
        </row>
        <row r="449">
          <cell r="A449">
            <v>8254</v>
          </cell>
          <cell r="B449" t="str">
            <v>CUMBRE</v>
          </cell>
          <cell r="F449" t="str">
            <v>C4</v>
          </cell>
          <cell r="G449" t="str">
            <v>CUMBRE</v>
          </cell>
        </row>
        <row r="450">
          <cell r="A450">
            <v>8255</v>
          </cell>
          <cell r="B450" t="str">
            <v>CUMBRE</v>
          </cell>
          <cell r="F450" t="str">
            <v>C8XA</v>
          </cell>
          <cell r="G450" t="str">
            <v>CUMBRE</v>
          </cell>
        </row>
        <row r="451">
          <cell r="A451">
            <v>8256</v>
          </cell>
          <cell r="B451" t="str">
            <v>FLORIDABLANCA</v>
          </cell>
          <cell r="F451" t="str">
            <v>C9</v>
          </cell>
          <cell r="G451" t="str">
            <v>CUMBRE</v>
          </cell>
        </row>
        <row r="452">
          <cell r="A452">
            <v>8260</v>
          </cell>
          <cell r="B452" t="str">
            <v>CUMBRE</v>
          </cell>
          <cell r="F452" t="str">
            <v>CD/</v>
          </cell>
          <cell r="G452" t="str">
            <v>CUMBRE</v>
          </cell>
        </row>
        <row r="453">
          <cell r="A453">
            <v>8261</v>
          </cell>
          <cell r="B453" t="str">
            <v>CUMBRE</v>
          </cell>
          <cell r="F453" t="str">
            <v>CD20</v>
          </cell>
          <cell r="G453" t="str">
            <v>CUMBRE</v>
          </cell>
        </row>
        <row r="454">
          <cell r="A454">
            <v>8262</v>
          </cell>
          <cell r="B454" t="str">
            <v>CUMBRE</v>
          </cell>
          <cell r="F454" t="str">
            <v>CRVS</v>
          </cell>
          <cell r="G454" t="str">
            <v>CUMBRE</v>
          </cell>
        </row>
        <row r="455">
          <cell r="A455">
            <v>8263</v>
          </cell>
          <cell r="B455" t="str">
            <v>CUMBRE</v>
          </cell>
          <cell r="F455" t="str">
            <v>CUMB</v>
          </cell>
          <cell r="G455" t="str">
            <v>CUMBRE</v>
          </cell>
        </row>
        <row r="456">
          <cell r="A456">
            <v>8264</v>
          </cell>
          <cell r="B456" t="str">
            <v>CUMBRE</v>
          </cell>
          <cell r="F456" t="str">
            <v>DFC</v>
          </cell>
          <cell r="G456" t="str">
            <v>CUMBRE</v>
          </cell>
        </row>
        <row r="457">
          <cell r="A457">
            <v>8303</v>
          </cell>
          <cell r="B457" t="str">
            <v>CUMBRE</v>
          </cell>
          <cell r="F457" t="str">
            <v>EXC</v>
          </cell>
          <cell r="G457" t="str">
            <v>CUMBRE</v>
          </cell>
        </row>
        <row r="458">
          <cell r="A458">
            <v>8305</v>
          </cell>
          <cell r="B458" t="str">
            <v>CUMBRE</v>
          </cell>
          <cell r="F458" t="str">
            <v>FC28</v>
          </cell>
          <cell r="G458" t="str">
            <v>CUMBRE</v>
          </cell>
        </row>
        <row r="459">
          <cell r="A459">
            <v>8351</v>
          </cell>
          <cell r="B459" t="str">
            <v>CUMBRE</v>
          </cell>
          <cell r="F459" t="str">
            <v>FR.</v>
          </cell>
          <cell r="G459" t="str">
            <v>CUMBRE</v>
          </cell>
        </row>
        <row r="460">
          <cell r="A460">
            <v>8353</v>
          </cell>
          <cell r="B460" t="str">
            <v>CUMBRE</v>
          </cell>
          <cell r="F460" t="str">
            <v>HR2</v>
          </cell>
          <cell r="G460" t="str">
            <v>CUMBRE</v>
          </cell>
        </row>
        <row r="461">
          <cell r="A461">
            <v>8399</v>
          </cell>
          <cell r="B461" t="str">
            <v>CUMBRE</v>
          </cell>
          <cell r="F461" t="str">
            <v>JH01</v>
          </cell>
          <cell r="G461" t="str">
            <v>CUMBRE</v>
          </cell>
        </row>
        <row r="462">
          <cell r="A462">
            <v>8407</v>
          </cell>
          <cell r="B462" t="str">
            <v>CUMBRE</v>
          </cell>
          <cell r="F462" t="str">
            <v>JHON</v>
          </cell>
          <cell r="G462" t="str">
            <v>CUMBRE</v>
          </cell>
        </row>
        <row r="463">
          <cell r="A463">
            <v>8505</v>
          </cell>
          <cell r="B463" t="str">
            <v>LAGOS</v>
          </cell>
          <cell r="F463" t="str">
            <v>JHONX</v>
          </cell>
          <cell r="G463" t="str">
            <v>CUMBRE</v>
          </cell>
        </row>
        <row r="464">
          <cell r="A464">
            <v>8555</v>
          </cell>
          <cell r="B464" t="str">
            <v>CUMBRE</v>
          </cell>
          <cell r="F464" t="str">
            <v>JM</v>
          </cell>
          <cell r="G464" t="str">
            <v>CUMBRE</v>
          </cell>
        </row>
        <row r="465">
          <cell r="A465">
            <v>8556</v>
          </cell>
          <cell r="B465" t="str">
            <v>CUMBRE</v>
          </cell>
          <cell r="F465" t="str">
            <v>LC</v>
          </cell>
          <cell r="G465" t="str">
            <v>CUMBRE</v>
          </cell>
        </row>
        <row r="466">
          <cell r="A466">
            <v>8557</v>
          </cell>
          <cell r="B466" t="str">
            <v>FLORIDABLANCA</v>
          </cell>
          <cell r="F466" t="str">
            <v>LKZ</v>
          </cell>
          <cell r="G466" t="str">
            <v>CUMBRE</v>
          </cell>
        </row>
        <row r="467">
          <cell r="A467">
            <v>8560</v>
          </cell>
          <cell r="B467" t="str">
            <v>LAGOS</v>
          </cell>
          <cell r="F467" t="str">
            <v>LSH</v>
          </cell>
          <cell r="G467" t="str">
            <v>CUMBRE</v>
          </cell>
        </row>
        <row r="468">
          <cell r="A468">
            <v>8604</v>
          </cell>
          <cell r="B468" t="str">
            <v>CUMBRE</v>
          </cell>
          <cell r="F468" t="str">
            <v>OMAR</v>
          </cell>
          <cell r="G468" t="str">
            <v>CUMBRE</v>
          </cell>
        </row>
        <row r="469">
          <cell r="A469">
            <v>8606</v>
          </cell>
          <cell r="B469" t="str">
            <v>LAGOS</v>
          </cell>
          <cell r="F469" t="str">
            <v>OSR</v>
          </cell>
          <cell r="G469" t="str">
            <v>CUMBRE</v>
          </cell>
        </row>
        <row r="470">
          <cell r="A470">
            <v>8651</v>
          </cell>
          <cell r="B470" t="str">
            <v>LAGOS</v>
          </cell>
          <cell r="F470" t="str">
            <v>RHS</v>
          </cell>
          <cell r="G470" t="str">
            <v>CUMBRE</v>
          </cell>
        </row>
        <row r="471">
          <cell r="A471">
            <v>8654</v>
          </cell>
          <cell r="B471" t="str">
            <v>CUMBRE</v>
          </cell>
          <cell r="F471" t="str">
            <v>RUIT</v>
          </cell>
          <cell r="G471" t="str">
            <v>CUMBRE</v>
          </cell>
        </row>
        <row r="472">
          <cell r="A472">
            <v>8655</v>
          </cell>
          <cell r="B472" t="str">
            <v>CUMBRE</v>
          </cell>
          <cell r="F472" t="str">
            <v>SANMIGUEL</v>
          </cell>
          <cell r="G472" t="str">
            <v>CUMBRE</v>
          </cell>
        </row>
        <row r="473">
          <cell r="A473">
            <v>8703</v>
          </cell>
          <cell r="B473" t="str">
            <v>CUMBRE</v>
          </cell>
          <cell r="F473">
            <v>1202</v>
          </cell>
          <cell r="G473" t="str">
            <v>FLORIDABLANCA</v>
          </cell>
        </row>
        <row r="474">
          <cell r="A474">
            <v>8704</v>
          </cell>
          <cell r="B474" t="str">
            <v>LAGOS</v>
          </cell>
          <cell r="F474">
            <v>7807</v>
          </cell>
          <cell r="G474" t="str">
            <v>FLORIDABLANCA</v>
          </cell>
        </row>
        <row r="475">
          <cell r="A475">
            <v>8705</v>
          </cell>
          <cell r="B475" t="str">
            <v>LAGOS</v>
          </cell>
          <cell r="F475">
            <v>9029</v>
          </cell>
          <cell r="G475" t="str">
            <v>FLORIDABLANCA</v>
          </cell>
        </row>
        <row r="476">
          <cell r="A476">
            <v>8800</v>
          </cell>
          <cell r="B476" t="str">
            <v>CUMBRE</v>
          </cell>
          <cell r="F476">
            <v>9100</v>
          </cell>
          <cell r="G476" t="str">
            <v>FLORIDABLANCA</v>
          </cell>
        </row>
        <row r="477">
          <cell r="A477">
            <v>8801</v>
          </cell>
          <cell r="B477" t="str">
            <v>CPA</v>
          </cell>
          <cell r="F477">
            <v>9306</v>
          </cell>
          <cell r="G477" t="str">
            <v>FLORIDABLANCA</v>
          </cell>
        </row>
        <row r="478">
          <cell r="A478">
            <v>8802</v>
          </cell>
          <cell r="B478" t="str">
            <v>CUMBRE</v>
          </cell>
          <cell r="F478">
            <v>9309</v>
          </cell>
          <cell r="G478" t="str">
            <v>FLORIDABLANCA</v>
          </cell>
        </row>
        <row r="479">
          <cell r="A479">
            <v>9001</v>
          </cell>
          <cell r="B479" t="str">
            <v>FLORIDABLANCA</v>
          </cell>
          <cell r="F479">
            <v>10218</v>
          </cell>
          <cell r="G479" t="str">
            <v>FLORIDABLANCA</v>
          </cell>
        </row>
        <row r="480">
          <cell r="A480">
            <v>9002</v>
          </cell>
          <cell r="B480" t="str">
            <v>FLORIDABLANCA</v>
          </cell>
          <cell r="F480" t="str">
            <v>AAA</v>
          </cell>
          <cell r="G480" t="str">
            <v>FLORIDABLANCA</v>
          </cell>
        </row>
        <row r="481">
          <cell r="A481">
            <v>9003</v>
          </cell>
          <cell r="B481" t="str">
            <v>FLORIDABLANCA</v>
          </cell>
          <cell r="F481" t="str">
            <v>FV</v>
          </cell>
          <cell r="G481" t="str">
            <v>FLORIDABLANCA</v>
          </cell>
        </row>
        <row r="482">
          <cell r="A482">
            <v>9004</v>
          </cell>
          <cell r="B482" t="str">
            <v>FLORIDABLANCA</v>
          </cell>
          <cell r="F482" t="str">
            <v>JF</v>
          </cell>
          <cell r="G482" t="str">
            <v>FLORIDABLANCA</v>
          </cell>
        </row>
        <row r="483">
          <cell r="A483">
            <v>9005</v>
          </cell>
          <cell r="B483" t="str">
            <v>FLORIDABLANCA</v>
          </cell>
          <cell r="F483" t="str">
            <v>JF50</v>
          </cell>
          <cell r="G483" t="str">
            <v>FLORIDABLANCA</v>
          </cell>
        </row>
        <row r="484">
          <cell r="A484">
            <v>9006</v>
          </cell>
          <cell r="B484" t="str">
            <v>FLORIDABLANCA</v>
          </cell>
          <cell r="F484" t="str">
            <v>P31</v>
          </cell>
          <cell r="G484" t="str">
            <v>FLORIDABLANCA</v>
          </cell>
        </row>
        <row r="485">
          <cell r="A485">
            <v>9007</v>
          </cell>
          <cell r="B485" t="str">
            <v>FLORIDABLANCA</v>
          </cell>
          <cell r="F485">
            <v>8256</v>
          </cell>
          <cell r="G485" t="str">
            <v>FLORIDABLANCA</v>
          </cell>
        </row>
        <row r="486">
          <cell r="A486">
            <v>9008</v>
          </cell>
          <cell r="B486" t="str">
            <v>FLORIDABLANCA</v>
          </cell>
          <cell r="F486">
            <v>8557</v>
          </cell>
          <cell r="G486" t="str">
            <v>FLORIDABLANCA</v>
          </cell>
        </row>
        <row r="487">
          <cell r="A487">
            <v>9009</v>
          </cell>
          <cell r="B487" t="str">
            <v>FLORIDABLANCA</v>
          </cell>
          <cell r="F487">
            <v>9001</v>
          </cell>
          <cell r="G487" t="str">
            <v>FLORIDABLANCA</v>
          </cell>
        </row>
        <row r="488">
          <cell r="A488">
            <v>9010</v>
          </cell>
          <cell r="B488" t="str">
            <v>FLORIDABLANCA</v>
          </cell>
          <cell r="F488">
            <v>9002</v>
          </cell>
          <cell r="G488" t="str">
            <v>FLORIDABLANCA</v>
          </cell>
        </row>
        <row r="489">
          <cell r="A489">
            <v>9011</v>
          </cell>
          <cell r="B489" t="str">
            <v>FLORIDABLANCA</v>
          </cell>
          <cell r="F489">
            <v>9003</v>
          </cell>
          <cell r="G489" t="str">
            <v>FLORIDABLANCA</v>
          </cell>
        </row>
        <row r="490">
          <cell r="A490">
            <v>9012</v>
          </cell>
          <cell r="B490" t="str">
            <v>FLORIDABLANCA</v>
          </cell>
          <cell r="F490">
            <v>9004</v>
          </cell>
          <cell r="G490" t="str">
            <v>FLORIDABLANCA</v>
          </cell>
        </row>
        <row r="491">
          <cell r="A491">
            <v>9013</v>
          </cell>
          <cell r="B491" t="str">
            <v>FLORIDABLANCA</v>
          </cell>
          <cell r="F491">
            <v>9005</v>
          </cell>
          <cell r="G491" t="str">
            <v>FLORIDABLANCA</v>
          </cell>
        </row>
        <row r="492">
          <cell r="A492">
            <v>9014</v>
          </cell>
          <cell r="B492" t="str">
            <v>FLORIDABLANCA</v>
          </cell>
          <cell r="F492">
            <v>9006</v>
          </cell>
          <cell r="G492" t="str">
            <v>FLORIDABLANCA</v>
          </cell>
        </row>
        <row r="493">
          <cell r="A493">
            <v>9015</v>
          </cell>
          <cell r="B493" t="str">
            <v>FLORIDABLANCA</v>
          </cell>
          <cell r="F493">
            <v>9007</v>
          </cell>
          <cell r="G493" t="str">
            <v>FLORIDABLANCA</v>
          </cell>
        </row>
        <row r="494">
          <cell r="A494">
            <v>9016</v>
          </cell>
          <cell r="B494" t="str">
            <v>FLORIDABLANCA</v>
          </cell>
          <cell r="F494">
            <v>9008</v>
          </cell>
          <cell r="G494" t="str">
            <v>FLORIDABLANCA</v>
          </cell>
        </row>
        <row r="495">
          <cell r="A495">
            <v>9017</v>
          </cell>
          <cell r="B495" t="str">
            <v>FLORIDABLANCA</v>
          </cell>
          <cell r="F495">
            <v>9009</v>
          </cell>
          <cell r="G495" t="str">
            <v>FLORIDABLANCA</v>
          </cell>
        </row>
        <row r="496">
          <cell r="A496">
            <v>9018</v>
          </cell>
          <cell r="B496" t="str">
            <v>FLORIDABLANCA</v>
          </cell>
          <cell r="F496">
            <v>9010</v>
          </cell>
          <cell r="G496" t="str">
            <v>FLORIDABLANCA</v>
          </cell>
        </row>
        <row r="497">
          <cell r="A497">
            <v>9019</v>
          </cell>
          <cell r="B497" t="str">
            <v>FLORIDABLANCA</v>
          </cell>
          <cell r="F497">
            <v>9011</v>
          </cell>
          <cell r="G497" t="str">
            <v>FLORIDABLANCA</v>
          </cell>
        </row>
        <row r="498">
          <cell r="A498">
            <v>9020</v>
          </cell>
          <cell r="B498" t="str">
            <v>FLORIDABLANCA</v>
          </cell>
          <cell r="F498">
            <v>9012</v>
          </cell>
          <cell r="G498" t="str">
            <v>FLORIDABLANCA</v>
          </cell>
        </row>
        <row r="499">
          <cell r="A499">
            <v>9021</v>
          </cell>
          <cell r="B499" t="str">
            <v>FLORIDABLANCA</v>
          </cell>
          <cell r="F499">
            <v>9013</v>
          </cell>
          <cell r="G499" t="str">
            <v>FLORIDABLANCA</v>
          </cell>
        </row>
        <row r="500">
          <cell r="A500">
            <v>9022</v>
          </cell>
          <cell r="B500" t="str">
            <v>FLORIDABLANCA</v>
          </cell>
          <cell r="F500">
            <v>9014</v>
          </cell>
          <cell r="G500" t="str">
            <v>FLORIDABLANCA</v>
          </cell>
        </row>
        <row r="501">
          <cell r="A501">
            <v>9023</v>
          </cell>
          <cell r="B501" t="str">
            <v>FLORIDABLANCA</v>
          </cell>
          <cell r="F501">
            <v>9015</v>
          </cell>
          <cell r="G501" t="str">
            <v>FLORIDABLANCA</v>
          </cell>
        </row>
        <row r="502">
          <cell r="A502">
            <v>9024</v>
          </cell>
          <cell r="B502" t="str">
            <v>FLORIDABLANCA</v>
          </cell>
          <cell r="F502">
            <v>9016</v>
          </cell>
          <cell r="G502" t="str">
            <v>FLORIDABLANCA</v>
          </cell>
        </row>
        <row r="503">
          <cell r="A503">
            <v>9025</v>
          </cell>
          <cell r="B503" t="str">
            <v>FLORIDABLANCA</v>
          </cell>
          <cell r="F503">
            <v>9017</v>
          </cell>
          <cell r="G503" t="str">
            <v>FLORIDABLANCA</v>
          </cell>
        </row>
        <row r="504">
          <cell r="A504">
            <v>9026</v>
          </cell>
          <cell r="B504" t="str">
            <v>FLORIDABLANCA</v>
          </cell>
          <cell r="F504">
            <v>9018</v>
          </cell>
          <cell r="G504" t="str">
            <v>FLORIDABLANCA</v>
          </cell>
        </row>
        <row r="505">
          <cell r="A505">
            <v>9027</v>
          </cell>
          <cell r="B505" t="str">
            <v>FLORIDABLANCA</v>
          </cell>
          <cell r="F505">
            <v>9019</v>
          </cell>
          <cell r="G505" t="str">
            <v>FLORIDABLANCA</v>
          </cell>
        </row>
        <row r="506">
          <cell r="A506">
            <v>9028</v>
          </cell>
          <cell r="B506" t="str">
            <v>FLORIDABLANCA</v>
          </cell>
          <cell r="F506">
            <v>9020</v>
          </cell>
          <cell r="G506" t="str">
            <v>FLORIDABLANCA</v>
          </cell>
        </row>
        <row r="507">
          <cell r="A507">
            <v>9029</v>
          </cell>
          <cell r="B507" t="str">
            <v>FLORIDABLANCA</v>
          </cell>
          <cell r="F507">
            <v>9021</v>
          </cell>
          <cell r="G507" t="str">
            <v>FLORIDABLANCA</v>
          </cell>
        </row>
        <row r="508">
          <cell r="A508">
            <v>9100</v>
          </cell>
          <cell r="B508" t="str">
            <v>FLORIDABLANCA</v>
          </cell>
          <cell r="F508">
            <v>9022</v>
          </cell>
          <cell r="G508" t="str">
            <v>FLORIDABLANCA</v>
          </cell>
        </row>
        <row r="509">
          <cell r="A509">
            <v>9101</v>
          </cell>
          <cell r="B509" t="str">
            <v>FLORIDABLANCA</v>
          </cell>
          <cell r="F509">
            <v>9023</v>
          </cell>
          <cell r="G509" t="str">
            <v>FLORIDABLANCA</v>
          </cell>
        </row>
        <row r="510">
          <cell r="A510">
            <v>9102</v>
          </cell>
          <cell r="B510" t="str">
            <v>FLORIDABLANCA</v>
          </cell>
          <cell r="F510">
            <v>9024</v>
          </cell>
          <cell r="G510" t="str">
            <v>FLORIDABLANCA</v>
          </cell>
        </row>
        <row r="511">
          <cell r="A511">
            <v>9103</v>
          </cell>
          <cell r="B511" t="str">
            <v>FLORIDABLANCA</v>
          </cell>
          <cell r="F511">
            <v>9025</v>
          </cell>
          <cell r="G511" t="str">
            <v>FLORIDABLANCA</v>
          </cell>
        </row>
        <row r="512">
          <cell r="A512">
            <v>9104</v>
          </cell>
          <cell r="B512" t="str">
            <v>FLORIDABLANCA</v>
          </cell>
          <cell r="F512">
            <v>9026</v>
          </cell>
          <cell r="G512" t="str">
            <v>FLORIDABLANCA</v>
          </cell>
        </row>
        <row r="513">
          <cell r="A513">
            <v>9105</v>
          </cell>
          <cell r="B513" t="str">
            <v>FLORIDABLANCA</v>
          </cell>
          <cell r="F513">
            <v>9027</v>
          </cell>
          <cell r="G513" t="str">
            <v>FLORIDABLANCA</v>
          </cell>
        </row>
        <row r="514">
          <cell r="A514">
            <v>9106</v>
          </cell>
          <cell r="B514" t="str">
            <v>FLORIDABLANCA</v>
          </cell>
          <cell r="F514">
            <v>9028</v>
          </cell>
          <cell r="G514" t="str">
            <v>FLORIDABLANCA</v>
          </cell>
        </row>
        <row r="515">
          <cell r="A515">
            <v>9107</v>
          </cell>
          <cell r="B515" t="str">
            <v>FLORIDABLANCA</v>
          </cell>
          <cell r="F515">
            <v>9101</v>
          </cell>
          <cell r="G515" t="str">
            <v>FLORIDABLANCA</v>
          </cell>
        </row>
        <row r="516">
          <cell r="A516">
            <v>9201</v>
          </cell>
          <cell r="B516" t="str">
            <v>FLORIDABLANCA</v>
          </cell>
          <cell r="F516">
            <v>9102</v>
          </cell>
          <cell r="G516" t="str">
            <v>FLORIDABLANCA</v>
          </cell>
        </row>
        <row r="517">
          <cell r="A517">
            <v>9301</v>
          </cell>
          <cell r="B517" t="str">
            <v>FLORIDABLANCA</v>
          </cell>
          <cell r="F517">
            <v>9103</v>
          </cell>
          <cell r="G517" t="str">
            <v>FLORIDABLANCA</v>
          </cell>
        </row>
        <row r="518">
          <cell r="A518">
            <v>9302</v>
          </cell>
          <cell r="B518" t="str">
            <v>FLORIDABLANCA</v>
          </cell>
          <cell r="F518">
            <v>9104</v>
          </cell>
          <cell r="G518" t="str">
            <v>FLORIDABLANCA</v>
          </cell>
        </row>
        <row r="519">
          <cell r="A519">
            <v>9303</v>
          </cell>
          <cell r="B519" t="str">
            <v>FLORIDABLANCA</v>
          </cell>
          <cell r="F519">
            <v>9105</v>
          </cell>
          <cell r="G519" t="str">
            <v>FLORIDABLANCA</v>
          </cell>
        </row>
        <row r="520">
          <cell r="A520">
            <v>9306</v>
          </cell>
          <cell r="B520" t="str">
            <v>FLORIDABLANCA</v>
          </cell>
          <cell r="F520">
            <v>9106</v>
          </cell>
          <cell r="G520" t="str">
            <v>FLORIDABLANCA</v>
          </cell>
        </row>
        <row r="521">
          <cell r="A521">
            <v>9309</v>
          </cell>
          <cell r="B521" t="str">
            <v>FLORIDABLANCA</v>
          </cell>
          <cell r="F521">
            <v>9107</v>
          </cell>
          <cell r="G521" t="str">
            <v>FLORIDABLANCA</v>
          </cell>
        </row>
        <row r="522">
          <cell r="A522">
            <v>9402</v>
          </cell>
          <cell r="B522" t="str">
            <v>FLORIDABLANCA</v>
          </cell>
          <cell r="F522">
            <v>9201</v>
          </cell>
          <cell r="G522" t="str">
            <v>FLORIDABLANCA</v>
          </cell>
        </row>
        <row r="523">
          <cell r="A523">
            <v>9404</v>
          </cell>
          <cell r="B523" t="str">
            <v>PIEDECUESTA</v>
          </cell>
          <cell r="F523">
            <v>9301</v>
          </cell>
          <cell r="G523" t="str">
            <v>FLORIDABLANCA</v>
          </cell>
        </row>
        <row r="524">
          <cell r="A524">
            <v>10005</v>
          </cell>
          <cell r="B524" t="str">
            <v>PIEDECUESTA</v>
          </cell>
          <cell r="F524">
            <v>9302</v>
          </cell>
          <cell r="G524" t="str">
            <v>FLORIDABLANCA</v>
          </cell>
        </row>
        <row r="525">
          <cell r="A525">
            <v>10020</v>
          </cell>
          <cell r="B525" t="str">
            <v>PIEDECUESTA</v>
          </cell>
          <cell r="F525">
            <v>9303</v>
          </cell>
          <cell r="G525" t="str">
            <v>FLORIDABLANCA</v>
          </cell>
        </row>
        <row r="526">
          <cell r="A526">
            <v>10021</v>
          </cell>
          <cell r="B526" t="str">
            <v>PIEDECUESTA</v>
          </cell>
          <cell r="F526">
            <v>9402</v>
          </cell>
          <cell r="G526" t="str">
            <v>FLORIDABLANCA</v>
          </cell>
        </row>
        <row r="527">
          <cell r="A527">
            <v>10099</v>
          </cell>
          <cell r="B527" t="str">
            <v>PIEDECUESTA</v>
          </cell>
          <cell r="F527" t="str">
            <v>F032</v>
          </cell>
          <cell r="G527" t="str">
            <v>FLORIDABLANCA</v>
          </cell>
        </row>
        <row r="528">
          <cell r="A528">
            <v>10100</v>
          </cell>
          <cell r="B528" t="str">
            <v>PIEDECUESTA</v>
          </cell>
          <cell r="F528" t="str">
            <v>FRIGOCARNICOS</v>
          </cell>
          <cell r="G528" t="str">
            <v>FLORIDABLANCA</v>
          </cell>
        </row>
        <row r="529">
          <cell r="A529">
            <v>10107</v>
          </cell>
          <cell r="B529" t="str">
            <v>PIEDECUESTA</v>
          </cell>
          <cell r="F529" t="str">
            <v>FRIGOCARNICOS/DXL/</v>
          </cell>
          <cell r="G529" t="str">
            <v>FLORIDABLANCA</v>
          </cell>
        </row>
        <row r="530">
          <cell r="A530">
            <v>10116</v>
          </cell>
          <cell r="B530" t="str">
            <v>PIEDECUESTA</v>
          </cell>
          <cell r="F530" t="str">
            <v>FRIGOCARNICOS/LXM/</v>
          </cell>
          <cell r="G530" t="str">
            <v>FLORIDABLANCA</v>
          </cell>
        </row>
        <row r="531">
          <cell r="A531">
            <v>10120</v>
          </cell>
          <cell r="B531" t="str">
            <v>PIEDECUESTA</v>
          </cell>
          <cell r="F531" t="str">
            <v>LOP</v>
          </cell>
          <cell r="G531" t="str">
            <v>FLORIDABLANCA</v>
          </cell>
        </row>
        <row r="532">
          <cell r="A532">
            <v>10125</v>
          </cell>
          <cell r="B532" t="str">
            <v>PIEDECUESTA</v>
          </cell>
          <cell r="F532" t="str">
            <v>OG</v>
          </cell>
          <cell r="G532" t="str">
            <v>FLORIDABLANCA</v>
          </cell>
        </row>
        <row r="533">
          <cell r="A533">
            <v>10127</v>
          </cell>
          <cell r="B533" t="str">
            <v>PIEDECUESTA</v>
          </cell>
          <cell r="F533" t="str">
            <v>POCHA</v>
          </cell>
          <cell r="G533" t="str">
            <v>FLORIDABLANCA</v>
          </cell>
        </row>
        <row r="534">
          <cell r="A534">
            <v>10128</v>
          </cell>
          <cell r="B534" t="str">
            <v>PIEDECUESTA</v>
          </cell>
          <cell r="F534" t="str">
            <v>SAC</v>
          </cell>
          <cell r="G534" t="str">
            <v>FLORIDABLANCA</v>
          </cell>
        </row>
        <row r="535">
          <cell r="A535">
            <v>10130</v>
          </cell>
          <cell r="B535" t="str">
            <v>PIEDECUESTA</v>
          </cell>
          <cell r="F535" t="str">
            <v>SP/SXD/</v>
          </cell>
          <cell r="G535" t="str">
            <v>FLORIDABLANCA</v>
          </cell>
        </row>
        <row r="536">
          <cell r="A536">
            <v>10145</v>
          </cell>
          <cell r="B536" t="str">
            <v>PIEDECUESTA</v>
          </cell>
          <cell r="F536" t="str">
            <v>SRF</v>
          </cell>
          <cell r="G536" t="str">
            <v>FLORIDABLANCA</v>
          </cell>
        </row>
        <row r="537">
          <cell r="A537">
            <v>10146</v>
          </cell>
          <cell r="B537" t="str">
            <v>PIEDECUESTA</v>
          </cell>
          <cell r="F537" t="str">
            <v>V13</v>
          </cell>
          <cell r="G537" t="str">
            <v>FLORIDABLANCA</v>
          </cell>
        </row>
        <row r="538">
          <cell r="A538">
            <v>10147</v>
          </cell>
          <cell r="B538" t="str">
            <v>PIEDECUESTA</v>
          </cell>
          <cell r="F538" t="str">
            <v>VWX</v>
          </cell>
          <cell r="G538" t="str">
            <v>FLORIDABLANCA</v>
          </cell>
        </row>
        <row r="539">
          <cell r="A539">
            <v>10148</v>
          </cell>
          <cell r="B539" t="str">
            <v>PIEDECUESTA</v>
          </cell>
          <cell r="F539" t="str">
            <v>WA</v>
          </cell>
          <cell r="G539" t="str">
            <v>FLORIDABLANCA</v>
          </cell>
        </row>
        <row r="540">
          <cell r="A540">
            <v>10150</v>
          </cell>
          <cell r="B540" t="str">
            <v>PIEDECUESTA</v>
          </cell>
          <cell r="F540" t="str">
            <v>Z25</v>
          </cell>
          <cell r="G540" t="str">
            <v>FLORIDABLANCA</v>
          </cell>
        </row>
        <row r="541">
          <cell r="A541">
            <v>10151</v>
          </cell>
          <cell r="B541" t="str">
            <v>PIEDECUESTA</v>
          </cell>
          <cell r="F541">
            <v>10213</v>
          </cell>
          <cell r="G541" t="str">
            <v>GIRON</v>
          </cell>
        </row>
        <row r="542">
          <cell r="A542">
            <v>10153</v>
          </cell>
          <cell r="B542" t="str">
            <v>PIEDECUESTA</v>
          </cell>
          <cell r="F542">
            <v>12010</v>
          </cell>
          <cell r="G542" t="str">
            <v>GIRON</v>
          </cell>
        </row>
        <row r="543">
          <cell r="A543">
            <v>10154</v>
          </cell>
          <cell r="B543" t="str">
            <v>PIEDECUESTA</v>
          </cell>
          <cell r="F543">
            <v>12101</v>
          </cell>
          <cell r="G543" t="str">
            <v>GIRON</v>
          </cell>
        </row>
        <row r="544">
          <cell r="A544">
            <v>10212</v>
          </cell>
          <cell r="B544" t="str">
            <v>PIEDECUESTA</v>
          </cell>
          <cell r="F544">
            <v>12103</v>
          </cell>
          <cell r="G544" t="str">
            <v>GIRON</v>
          </cell>
        </row>
        <row r="545">
          <cell r="A545">
            <v>10213</v>
          </cell>
          <cell r="B545" t="str">
            <v>PIEDECUESTA</v>
          </cell>
          <cell r="F545">
            <v>12116</v>
          </cell>
          <cell r="G545" t="str">
            <v>GIRON</v>
          </cell>
        </row>
        <row r="546">
          <cell r="A546">
            <v>10214</v>
          </cell>
          <cell r="B546" t="str">
            <v>PIEDECUESTA</v>
          </cell>
          <cell r="F546">
            <v>12117</v>
          </cell>
          <cell r="G546" t="str">
            <v>GIRON</v>
          </cell>
        </row>
        <row r="547">
          <cell r="A547">
            <v>10218</v>
          </cell>
          <cell r="B547" t="str">
            <v>FLORIDABLANCA</v>
          </cell>
          <cell r="F547">
            <v>12121</v>
          </cell>
          <cell r="G547" t="str">
            <v>GIRON</v>
          </cell>
        </row>
        <row r="548">
          <cell r="A548">
            <v>10219</v>
          </cell>
          <cell r="B548" t="str">
            <v>PIEDECUESTA</v>
          </cell>
          <cell r="F548">
            <v>12154</v>
          </cell>
          <cell r="G548" t="str">
            <v>GIRON</v>
          </cell>
        </row>
        <row r="549">
          <cell r="A549">
            <v>10220</v>
          </cell>
          <cell r="B549" t="str">
            <v>PIEDECUESTA</v>
          </cell>
          <cell r="F549">
            <v>12155</v>
          </cell>
          <cell r="G549" t="str">
            <v>GIRON</v>
          </cell>
        </row>
        <row r="550">
          <cell r="A550">
            <v>10221</v>
          </cell>
          <cell r="B550" t="str">
            <v>PIEDECUESTA</v>
          </cell>
          <cell r="F550">
            <v>12156</v>
          </cell>
          <cell r="G550" t="str">
            <v>GIRON</v>
          </cell>
        </row>
        <row r="551">
          <cell r="A551">
            <v>10224</v>
          </cell>
          <cell r="B551" t="str">
            <v>PIEDECUESTA</v>
          </cell>
          <cell r="F551">
            <v>12199</v>
          </cell>
          <cell r="G551" t="str">
            <v>GIRON</v>
          </cell>
        </row>
        <row r="552">
          <cell r="A552">
            <v>10225</v>
          </cell>
          <cell r="B552" t="str">
            <v>PIEDECUESTA</v>
          </cell>
          <cell r="F552">
            <v>12206</v>
          </cell>
          <cell r="G552" t="str">
            <v>GIRON</v>
          </cell>
        </row>
        <row r="553">
          <cell r="A553">
            <v>10232</v>
          </cell>
          <cell r="B553" t="str">
            <v>PIEDECUESTA</v>
          </cell>
          <cell r="F553">
            <v>12210</v>
          </cell>
          <cell r="G553" t="str">
            <v>GIRON</v>
          </cell>
        </row>
        <row r="554">
          <cell r="A554">
            <v>10233</v>
          </cell>
          <cell r="B554" t="str">
            <v>PIEDECUESTA</v>
          </cell>
          <cell r="F554">
            <v>12252</v>
          </cell>
          <cell r="G554" t="str">
            <v>GIRON</v>
          </cell>
        </row>
        <row r="555">
          <cell r="A555">
            <v>10301</v>
          </cell>
          <cell r="B555" t="str">
            <v>PIEDECUESTA</v>
          </cell>
          <cell r="F555">
            <v>12301</v>
          </cell>
          <cell r="G555" t="str">
            <v>GIRON</v>
          </cell>
        </row>
        <row r="556">
          <cell r="A556">
            <v>10302</v>
          </cell>
          <cell r="B556" t="str">
            <v>PIEDECUESTA</v>
          </cell>
          <cell r="F556">
            <v>12304</v>
          </cell>
          <cell r="G556" t="str">
            <v>GIRON</v>
          </cell>
        </row>
        <row r="557">
          <cell r="A557">
            <v>10305</v>
          </cell>
          <cell r="B557" t="str">
            <v>PIEDECUESTA</v>
          </cell>
          <cell r="F557">
            <v>12306</v>
          </cell>
          <cell r="G557" t="str">
            <v>GIRON</v>
          </cell>
        </row>
        <row r="558">
          <cell r="A558">
            <v>10306</v>
          </cell>
          <cell r="B558" t="str">
            <v>PIEDECUESTA</v>
          </cell>
          <cell r="F558">
            <v>12405</v>
          </cell>
          <cell r="G558" t="str">
            <v>GIRON</v>
          </cell>
        </row>
        <row r="559">
          <cell r="A559">
            <v>10307</v>
          </cell>
          <cell r="B559" t="str">
            <v>PIEDECUESTA</v>
          </cell>
          <cell r="F559">
            <v>12450</v>
          </cell>
          <cell r="G559" t="str">
            <v>GIRON</v>
          </cell>
        </row>
        <row r="560">
          <cell r="A560">
            <v>10308</v>
          </cell>
          <cell r="B560" t="str">
            <v>PIEDECUESTA</v>
          </cell>
          <cell r="F560">
            <v>12454</v>
          </cell>
          <cell r="G560" t="str">
            <v>GIRON</v>
          </cell>
        </row>
        <row r="561">
          <cell r="A561">
            <v>10320</v>
          </cell>
          <cell r="B561" t="str">
            <v>PIEDECUESTA</v>
          </cell>
          <cell r="F561">
            <v>12457</v>
          </cell>
          <cell r="G561" t="str">
            <v>GIRON</v>
          </cell>
        </row>
        <row r="562">
          <cell r="A562">
            <v>10404</v>
          </cell>
          <cell r="B562" t="str">
            <v>PIEDECUESTA</v>
          </cell>
          <cell r="F562">
            <v>12458</v>
          </cell>
          <cell r="G562" t="str">
            <v>GIRON</v>
          </cell>
        </row>
        <row r="563">
          <cell r="A563">
            <v>10405</v>
          </cell>
          <cell r="B563" t="str">
            <v>PIEDECUESTA</v>
          </cell>
          <cell r="F563">
            <v>12459</v>
          </cell>
          <cell r="G563" t="str">
            <v>GIRON</v>
          </cell>
        </row>
        <row r="564">
          <cell r="A564">
            <v>10408</v>
          </cell>
          <cell r="B564" t="str">
            <v>PIEDECUESTA</v>
          </cell>
          <cell r="F564">
            <v>12460</v>
          </cell>
          <cell r="G564" t="str">
            <v>GIRON</v>
          </cell>
        </row>
        <row r="565">
          <cell r="A565">
            <v>10412</v>
          </cell>
          <cell r="B565" t="str">
            <v>PIEDECUESTA</v>
          </cell>
          <cell r="F565">
            <v>12461</v>
          </cell>
          <cell r="G565" t="str">
            <v>GIRON</v>
          </cell>
        </row>
        <row r="566">
          <cell r="A566">
            <v>10413</v>
          </cell>
          <cell r="B566" t="str">
            <v>PIEDECUESTA</v>
          </cell>
          <cell r="F566">
            <v>12462</v>
          </cell>
          <cell r="G566" t="str">
            <v>GIRON</v>
          </cell>
        </row>
        <row r="567">
          <cell r="A567">
            <v>10502</v>
          </cell>
          <cell r="B567" t="str">
            <v>PIEDECUESTA</v>
          </cell>
          <cell r="F567">
            <v>12464</v>
          </cell>
          <cell r="G567" t="str">
            <v>GIRON</v>
          </cell>
        </row>
        <row r="568">
          <cell r="A568">
            <v>10510</v>
          </cell>
          <cell r="B568" t="str">
            <v>PIEDECUESTA</v>
          </cell>
          <cell r="F568">
            <v>12465</v>
          </cell>
          <cell r="G568" t="str">
            <v>GIRON</v>
          </cell>
        </row>
        <row r="569">
          <cell r="A569">
            <v>10552</v>
          </cell>
          <cell r="B569" t="str">
            <v>PIEDECUESTA</v>
          </cell>
          <cell r="F569">
            <v>12466</v>
          </cell>
          <cell r="G569" t="str">
            <v>GIRON</v>
          </cell>
        </row>
        <row r="570">
          <cell r="A570">
            <v>10553</v>
          </cell>
          <cell r="B570" t="str">
            <v>PIEDECUESTA</v>
          </cell>
          <cell r="F570">
            <v>12500</v>
          </cell>
          <cell r="G570" t="str">
            <v>GIRON</v>
          </cell>
        </row>
        <row r="571">
          <cell r="A571">
            <v>10554</v>
          </cell>
          <cell r="B571" t="str">
            <v>PIEDECUESTA</v>
          </cell>
          <cell r="F571">
            <v>12508</v>
          </cell>
          <cell r="G571" t="str">
            <v>GIRON</v>
          </cell>
        </row>
        <row r="572">
          <cell r="A572">
            <v>10555</v>
          </cell>
          <cell r="B572" t="str">
            <v>PIEDECUESTA</v>
          </cell>
          <cell r="F572">
            <v>12509</v>
          </cell>
          <cell r="G572" t="str">
            <v>GIRON</v>
          </cell>
        </row>
        <row r="573">
          <cell r="A573">
            <v>11054</v>
          </cell>
          <cell r="B573" t="str">
            <v>MESA</v>
          </cell>
          <cell r="F573">
            <v>12554</v>
          </cell>
          <cell r="G573" t="str">
            <v>GIRON</v>
          </cell>
        </row>
        <row r="574">
          <cell r="A574">
            <v>11207</v>
          </cell>
          <cell r="B574" t="str">
            <v>MESA</v>
          </cell>
          <cell r="F574">
            <v>12558</v>
          </cell>
          <cell r="G574" t="str">
            <v>GIRON</v>
          </cell>
        </row>
        <row r="575">
          <cell r="A575">
            <v>11301</v>
          </cell>
          <cell r="B575" t="str">
            <v>MESA</v>
          </cell>
          <cell r="F575">
            <v>12600</v>
          </cell>
          <cell r="G575" t="str">
            <v>GIRON</v>
          </cell>
        </row>
        <row r="576">
          <cell r="A576">
            <v>11302</v>
          </cell>
          <cell r="B576" t="str">
            <v>MESA</v>
          </cell>
          <cell r="F576">
            <v>12605</v>
          </cell>
          <cell r="G576" t="str">
            <v>GIRON</v>
          </cell>
        </row>
        <row r="577">
          <cell r="A577">
            <v>12010</v>
          </cell>
          <cell r="B577" t="str">
            <v>GIRON</v>
          </cell>
          <cell r="F577">
            <v>12606</v>
          </cell>
          <cell r="G577" t="str">
            <v>GIRON</v>
          </cell>
        </row>
        <row r="578">
          <cell r="A578">
            <v>12101</v>
          </cell>
          <cell r="B578" t="str">
            <v>GIRON</v>
          </cell>
          <cell r="F578">
            <v>12612</v>
          </cell>
          <cell r="G578" t="str">
            <v>GIRON</v>
          </cell>
        </row>
        <row r="579">
          <cell r="A579">
            <v>12103</v>
          </cell>
          <cell r="B579" t="str">
            <v>GIRON</v>
          </cell>
          <cell r="F579">
            <v>12649</v>
          </cell>
          <cell r="G579" t="str">
            <v>GIRON</v>
          </cell>
        </row>
        <row r="580">
          <cell r="A580">
            <v>12116</v>
          </cell>
          <cell r="B580" t="str">
            <v>GIRON</v>
          </cell>
          <cell r="F580">
            <v>12656</v>
          </cell>
          <cell r="G580" t="str">
            <v>GIRON</v>
          </cell>
        </row>
        <row r="581">
          <cell r="A581">
            <v>12117</v>
          </cell>
          <cell r="B581" t="str">
            <v>GIRON</v>
          </cell>
          <cell r="F581">
            <v>12657</v>
          </cell>
          <cell r="G581" t="str">
            <v>GIRON</v>
          </cell>
        </row>
        <row r="582">
          <cell r="A582">
            <v>12121</v>
          </cell>
          <cell r="B582" t="str">
            <v>GIRON</v>
          </cell>
          <cell r="F582">
            <v>12661</v>
          </cell>
          <cell r="G582" t="str">
            <v>GIRON</v>
          </cell>
        </row>
        <row r="583">
          <cell r="A583">
            <v>12154</v>
          </cell>
          <cell r="B583" t="str">
            <v>GIRON</v>
          </cell>
          <cell r="F583">
            <v>12662</v>
          </cell>
          <cell r="G583" t="str">
            <v>GIRON</v>
          </cell>
        </row>
        <row r="584">
          <cell r="A584">
            <v>12155</v>
          </cell>
          <cell r="B584" t="str">
            <v>GIRON</v>
          </cell>
          <cell r="F584">
            <v>12799</v>
          </cell>
          <cell r="G584" t="str">
            <v>GIRON</v>
          </cell>
        </row>
        <row r="585">
          <cell r="A585">
            <v>12156</v>
          </cell>
          <cell r="B585" t="str">
            <v>GIRON</v>
          </cell>
          <cell r="F585">
            <v>12803</v>
          </cell>
          <cell r="G585" t="str">
            <v>GIRON</v>
          </cell>
        </row>
        <row r="586">
          <cell r="A586">
            <v>12199</v>
          </cell>
          <cell r="B586" t="str">
            <v>GIRON</v>
          </cell>
          <cell r="F586" t="str">
            <v>13MA</v>
          </cell>
          <cell r="G586" t="str">
            <v>GIRON</v>
          </cell>
        </row>
        <row r="587">
          <cell r="A587">
            <v>12206</v>
          </cell>
          <cell r="B587" t="str">
            <v>GIRON</v>
          </cell>
          <cell r="F587" t="str">
            <v>13MAX</v>
          </cell>
          <cell r="G587" t="str">
            <v>GIRON</v>
          </cell>
        </row>
        <row r="588">
          <cell r="A588">
            <v>12209</v>
          </cell>
          <cell r="B588" t="str">
            <v>GIRON</v>
          </cell>
          <cell r="F588" t="str">
            <v>3ESQ</v>
          </cell>
          <cell r="G588" t="str">
            <v>GIRON</v>
          </cell>
        </row>
        <row r="589">
          <cell r="A589">
            <v>12210</v>
          </cell>
          <cell r="B589" t="str">
            <v>GIRON</v>
          </cell>
          <cell r="F589" t="str">
            <v>A12</v>
          </cell>
          <cell r="G589" t="str">
            <v>GIRON</v>
          </cell>
        </row>
        <row r="590">
          <cell r="A590">
            <v>12252</v>
          </cell>
          <cell r="B590" t="str">
            <v>GIRON</v>
          </cell>
          <cell r="F590" t="str">
            <v>A14H</v>
          </cell>
          <cell r="G590" t="str">
            <v>GIRON</v>
          </cell>
        </row>
        <row r="591">
          <cell r="A591">
            <v>12301</v>
          </cell>
          <cell r="B591" t="str">
            <v>GIRON</v>
          </cell>
          <cell r="F591" t="str">
            <v>A19</v>
          </cell>
          <cell r="G591" t="str">
            <v>GIRON</v>
          </cell>
        </row>
        <row r="592">
          <cell r="A592">
            <v>12304</v>
          </cell>
          <cell r="B592" t="str">
            <v>GIRON</v>
          </cell>
          <cell r="F592" t="str">
            <v>A19G</v>
          </cell>
          <cell r="G592" t="str">
            <v>GIRON</v>
          </cell>
        </row>
        <row r="593">
          <cell r="A593">
            <v>12306</v>
          </cell>
          <cell r="B593" t="str">
            <v>GIRON</v>
          </cell>
          <cell r="F593" t="str">
            <v>A20</v>
          </cell>
          <cell r="G593" t="str">
            <v>GIRON</v>
          </cell>
        </row>
        <row r="594">
          <cell r="A594">
            <v>12405</v>
          </cell>
          <cell r="B594" t="str">
            <v>GIRON</v>
          </cell>
          <cell r="F594" t="str">
            <v>A8H</v>
          </cell>
          <cell r="G594" t="str">
            <v>GIRON</v>
          </cell>
        </row>
        <row r="595">
          <cell r="A595">
            <v>12450</v>
          </cell>
          <cell r="B595" t="str">
            <v>GIRON</v>
          </cell>
          <cell r="F595" t="str">
            <v>A9</v>
          </cell>
          <cell r="G595" t="str">
            <v>GIRON</v>
          </cell>
        </row>
        <row r="596">
          <cell r="A596">
            <v>12454</v>
          </cell>
          <cell r="B596" t="str">
            <v>GIRON</v>
          </cell>
          <cell r="F596" t="str">
            <v>ABA</v>
          </cell>
          <cell r="G596" t="str">
            <v>GIRON</v>
          </cell>
        </row>
        <row r="597">
          <cell r="A597">
            <v>12457</v>
          </cell>
          <cell r="B597" t="str">
            <v>GIRON</v>
          </cell>
          <cell r="F597" t="str">
            <v>ALG</v>
          </cell>
          <cell r="G597" t="str">
            <v>GIRON</v>
          </cell>
        </row>
        <row r="598">
          <cell r="A598">
            <v>12458</v>
          </cell>
          <cell r="B598" t="str">
            <v>GIRON</v>
          </cell>
          <cell r="F598" t="str">
            <v>AXG</v>
          </cell>
          <cell r="G598" t="str">
            <v>GIRON</v>
          </cell>
        </row>
        <row r="599">
          <cell r="A599">
            <v>12459</v>
          </cell>
          <cell r="B599" t="str">
            <v>GIRON</v>
          </cell>
          <cell r="F599" t="str">
            <v>AXM</v>
          </cell>
          <cell r="G599" t="str">
            <v>GIRON</v>
          </cell>
        </row>
        <row r="600">
          <cell r="A600">
            <v>12460</v>
          </cell>
          <cell r="B600" t="str">
            <v>GIRON</v>
          </cell>
          <cell r="F600" t="str">
            <v>CEPITAJS</v>
          </cell>
          <cell r="G600" t="str">
            <v>GIRON</v>
          </cell>
        </row>
        <row r="601">
          <cell r="A601">
            <v>12461</v>
          </cell>
          <cell r="B601" t="str">
            <v>GIRON</v>
          </cell>
          <cell r="F601" t="str">
            <v>CHOCOITA</v>
          </cell>
          <cell r="G601" t="str">
            <v>GIRON</v>
          </cell>
        </row>
        <row r="602">
          <cell r="A602">
            <v>12462</v>
          </cell>
          <cell r="B602" t="str">
            <v>GIRON</v>
          </cell>
          <cell r="F602" t="str">
            <v>CIRO</v>
          </cell>
          <cell r="G602" t="str">
            <v>GIRON</v>
          </cell>
        </row>
        <row r="603">
          <cell r="A603">
            <v>12464</v>
          </cell>
          <cell r="B603" t="str">
            <v>GIRON</v>
          </cell>
          <cell r="F603" t="str">
            <v>CMC</v>
          </cell>
          <cell r="G603" t="str">
            <v>GIRON</v>
          </cell>
        </row>
        <row r="604">
          <cell r="A604">
            <v>12465</v>
          </cell>
          <cell r="B604" t="str">
            <v>GIRON</v>
          </cell>
          <cell r="F604" t="str">
            <v>DANNI</v>
          </cell>
          <cell r="G604" t="str">
            <v>GIRON</v>
          </cell>
        </row>
        <row r="605">
          <cell r="A605">
            <v>12466</v>
          </cell>
          <cell r="B605" t="str">
            <v>GIRON</v>
          </cell>
          <cell r="F605" t="str">
            <v>DANY</v>
          </cell>
          <cell r="G605" t="str">
            <v>GIRON</v>
          </cell>
        </row>
        <row r="606">
          <cell r="A606">
            <v>12500</v>
          </cell>
          <cell r="B606" t="str">
            <v>GIRON</v>
          </cell>
          <cell r="F606" t="str">
            <v>DGG</v>
          </cell>
          <cell r="G606" t="str">
            <v>GIRON</v>
          </cell>
        </row>
        <row r="607">
          <cell r="A607">
            <v>12508</v>
          </cell>
          <cell r="B607" t="str">
            <v>GIRON</v>
          </cell>
          <cell r="F607" t="str">
            <v>DJ</v>
          </cell>
          <cell r="G607" t="str">
            <v>GIRON</v>
          </cell>
        </row>
        <row r="608">
          <cell r="A608">
            <v>12509</v>
          </cell>
          <cell r="B608" t="str">
            <v>GIRON</v>
          </cell>
          <cell r="F608" t="str">
            <v>E03P</v>
          </cell>
          <cell r="G608" t="str">
            <v>GIRON</v>
          </cell>
        </row>
        <row r="609">
          <cell r="A609">
            <v>12554</v>
          </cell>
          <cell r="B609" t="str">
            <v>GIRON</v>
          </cell>
          <cell r="F609" t="str">
            <v>E10</v>
          </cell>
          <cell r="G609" t="str">
            <v>GIRON</v>
          </cell>
        </row>
        <row r="610">
          <cell r="A610">
            <v>12558</v>
          </cell>
          <cell r="B610" t="str">
            <v>GIRON</v>
          </cell>
          <cell r="F610" t="str">
            <v>E12</v>
          </cell>
          <cell r="G610" t="str">
            <v>GIRON</v>
          </cell>
        </row>
        <row r="611">
          <cell r="A611">
            <v>12600</v>
          </cell>
          <cell r="B611" t="str">
            <v>GIRON</v>
          </cell>
          <cell r="F611" t="str">
            <v>E14</v>
          </cell>
          <cell r="G611" t="str">
            <v>GIRON</v>
          </cell>
        </row>
        <row r="612">
          <cell r="A612">
            <v>12605</v>
          </cell>
          <cell r="B612" t="str">
            <v>GIRON</v>
          </cell>
          <cell r="F612" t="str">
            <v>E15</v>
          </cell>
          <cell r="G612" t="str">
            <v>GIRON</v>
          </cell>
        </row>
        <row r="613">
          <cell r="A613">
            <v>12606</v>
          </cell>
          <cell r="B613" t="str">
            <v>GIRON</v>
          </cell>
          <cell r="F613" t="str">
            <v>E18G</v>
          </cell>
          <cell r="G613" t="str">
            <v>GIRON</v>
          </cell>
        </row>
        <row r="614">
          <cell r="A614">
            <v>12612</v>
          </cell>
          <cell r="B614" t="str">
            <v>GIRON</v>
          </cell>
          <cell r="F614" t="str">
            <v>E20</v>
          </cell>
          <cell r="G614" t="str">
            <v>GIRON</v>
          </cell>
        </row>
        <row r="615">
          <cell r="A615">
            <v>12649</v>
          </cell>
          <cell r="B615" t="str">
            <v>GIRON</v>
          </cell>
          <cell r="F615" t="str">
            <v>E21</v>
          </cell>
          <cell r="G615" t="str">
            <v>GIRON</v>
          </cell>
        </row>
        <row r="616">
          <cell r="A616">
            <v>12656</v>
          </cell>
          <cell r="B616" t="str">
            <v>GIRON</v>
          </cell>
          <cell r="F616" t="str">
            <v>E22G</v>
          </cell>
          <cell r="G616" t="str">
            <v>GIRON</v>
          </cell>
        </row>
        <row r="617">
          <cell r="A617">
            <v>12657</v>
          </cell>
          <cell r="B617" t="str">
            <v>GIRON</v>
          </cell>
          <cell r="F617" t="str">
            <v>E23G</v>
          </cell>
          <cell r="G617" t="str">
            <v>GIRON</v>
          </cell>
        </row>
        <row r="618">
          <cell r="A618">
            <v>12661</v>
          </cell>
          <cell r="B618" t="str">
            <v>GIRON</v>
          </cell>
          <cell r="F618" t="str">
            <v>E23GM</v>
          </cell>
          <cell r="G618" t="str">
            <v>GIRON</v>
          </cell>
        </row>
        <row r="619">
          <cell r="A619">
            <v>12662</v>
          </cell>
          <cell r="B619" t="str">
            <v>GIRON</v>
          </cell>
          <cell r="F619" t="str">
            <v>E27G</v>
          </cell>
          <cell r="G619" t="str">
            <v>GIRON</v>
          </cell>
        </row>
        <row r="620">
          <cell r="A620">
            <v>12799</v>
          </cell>
          <cell r="B620" t="str">
            <v>GIRON</v>
          </cell>
          <cell r="F620" t="str">
            <v>E5</v>
          </cell>
          <cell r="G620" t="str">
            <v>GIRON</v>
          </cell>
        </row>
        <row r="621">
          <cell r="A621">
            <v>12800</v>
          </cell>
          <cell r="B621" t="str">
            <v>GIRON</v>
          </cell>
          <cell r="F621" t="str">
            <v>E5CC</v>
          </cell>
          <cell r="G621" t="str">
            <v>GIRON</v>
          </cell>
        </row>
        <row r="622">
          <cell r="A622">
            <v>12803</v>
          </cell>
          <cell r="B622" t="str">
            <v>GIRON</v>
          </cell>
          <cell r="F622" t="str">
            <v>E5J</v>
          </cell>
          <cell r="G622" t="str">
            <v>GIRON</v>
          </cell>
        </row>
        <row r="623">
          <cell r="A623">
            <v>13026</v>
          </cell>
          <cell r="B623" t="str">
            <v>LEBRIJA</v>
          </cell>
          <cell r="F623" t="str">
            <v>E5P</v>
          </cell>
          <cell r="G623" t="str">
            <v>GIRON</v>
          </cell>
        </row>
        <row r="624">
          <cell r="A624">
            <v>13102</v>
          </cell>
          <cell r="B624" t="str">
            <v>LEBRIJA</v>
          </cell>
          <cell r="F624" t="str">
            <v>E7</v>
          </cell>
          <cell r="G624" t="str">
            <v>GIRON</v>
          </cell>
        </row>
        <row r="625">
          <cell r="A625">
            <v>13150</v>
          </cell>
          <cell r="B625" t="str">
            <v>LEBRIJA</v>
          </cell>
          <cell r="F625" t="str">
            <v>ELTORITO</v>
          </cell>
          <cell r="G625" t="str">
            <v>GIRON</v>
          </cell>
        </row>
        <row r="626">
          <cell r="A626">
            <v>13155</v>
          </cell>
          <cell r="B626" t="str">
            <v>LEBRIJA</v>
          </cell>
          <cell r="F626" t="str">
            <v>FOG</v>
          </cell>
          <cell r="G626" t="str">
            <v>GIRON</v>
          </cell>
        </row>
        <row r="627">
          <cell r="A627">
            <v>13156</v>
          </cell>
          <cell r="B627" t="str">
            <v>LEBRIJA</v>
          </cell>
          <cell r="F627" t="str">
            <v>G1</v>
          </cell>
          <cell r="G627" t="str">
            <v>GIRON</v>
          </cell>
        </row>
        <row r="628">
          <cell r="A628">
            <v>13157</v>
          </cell>
          <cell r="B628" t="str">
            <v>LEBRIJA</v>
          </cell>
          <cell r="F628" t="str">
            <v>G10</v>
          </cell>
          <cell r="G628" t="str">
            <v>GIRON</v>
          </cell>
        </row>
        <row r="629">
          <cell r="A629">
            <v>13200</v>
          </cell>
          <cell r="B629" t="str">
            <v>LEBRIJA</v>
          </cell>
          <cell r="F629" t="str">
            <v>G11</v>
          </cell>
          <cell r="G629" t="str">
            <v>GIRON</v>
          </cell>
        </row>
        <row r="630">
          <cell r="A630">
            <v>13201</v>
          </cell>
          <cell r="B630" t="str">
            <v>LEBRIJA</v>
          </cell>
          <cell r="F630" t="str">
            <v>G12X</v>
          </cell>
          <cell r="G630" t="str">
            <v>GIRON</v>
          </cell>
        </row>
        <row r="631">
          <cell r="A631">
            <v>13202</v>
          </cell>
          <cell r="B631" t="str">
            <v>LEBRIJA</v>
          </cell>
          <cell r="F631" t="str">
            <v>G13</v>
          </cell>
          <cell r="G631" t="str">
            <v>GIRON</v>
          </cell>
        </row>
        <row r="632">
          <cell r="A632">
            <v>13204</v>
          </cell>
          <cell r="B632" t="str">
            <v>LEBRIJA</v>
          </cell>
          <cell r="F632" t="str">
            <v>G13A</v>
          </cell>
          <cell r="G632" t="str">
            <v>GIRON</v>
          </cell>
        </row>
        <row r="633">
          <cell r="A633">
            <v>14052</v>
          </cell>
          <cell r="B633" t="str">
            <v>NORTE</v>
          </cell>
          <cell r="F633" t="str">
            <v>G13X</v>
          </cell>
          <cell r="G633" t="str">
            <v>GIRON</v>
          </cell>
        </row>
        <row r="634">
          <cell r="A634">
            <v>14162</v>
          </cell>
          <cell r="B634" t="str">
            <v>NORTE</v>
          </cell>
          <cell r="F634" t="str">
            <v>G2</v>
          </cell>
          <cell r="G634" t="str">
            <v>GIRON</v>
          </cell>
        </row>
        <row r="635">
          <cell r="A635">
            <v>14164</v>
          </cell>
          <cell r="B635" t="str">
            <v>NORTE</v>
          </cell>
          <cell r="F635" t="str">
            <v>G3</v>
          </cell>
          <cell r="G635" t="str">
            <v>GIRON</v>
          </cell>
        </row>
        <row r="636">
          <cell r="A636">
            <v>14203</v>
          </cell>
          <cell r="B636" t="str">
            <v>NORTE</v>
          </cell>
          <cell r="F636" t="str">
            <v>G34</v>
          </cell>
          <cell r="G636" t="str">
            <v>GIRON</v>
          </cell>
        </row>
        <row r="637">
          <cell r="A637">
            <v>14207</v>
          </cell>
          <cell r="B637" t="str">
            <v>NORTE</v>
          </cell>
          <cell r="F637" t="str">
            <v>G4</v>
          </cell>
          <cell r="G637" t="str">
            <v>GIRON</v>
          </cell>
        </row>
        <row r="638">
          <cell r="A638">
            <v>14254</v>
          </cell>
          <cell r="B638" t="str">
            <v>NORTE</v>
          </cell>
          <cell r="F638" t="str">
            <v>G4X</v>
          </cell>
          <cell r="G638" t="str">
            <v>GIRON</v>
          </cell>
        </row>
        <row r="639">
          <cell r="A639">
            <v>14255</v>
          </cell>
          <cell r="B639" t="str">
            <v>NORTE</v>
          </cell>
          <cell r="F639" t="str">
            <v>G5</v>
          </cell>
          <cell r="G639" t="str">
            <v>GIRON</v>
          </cell>
        </row>
        <row r="640">
          <cell r="A640">
            <v>14256</v>
          </cell>
          <cell r="B640" t="str">
            <v>NORTE</v>
          </cell>
          <cell r="F640" t="str">
            <v>G6</v>
          </cell>
          <cell r="G640" t="str">
            <v>GIRON</v>
          </cell>
        </row>
        <row r="641">
          <cell r="A641">
            <v>14257</v>
          </cell>
          <cell r="B641" t="str">
            <v>NORTE</v>
          </cell>
          <cell r="F641" t="str">
            <v>G7</v>
          </cell>
          <cell r="G641" t="str">
            <v>GIRON</v>
          </cell>
        </row>
        <row r="642">
          <cell r="A642">
            <v>14258</v>
          </cell>
          <cell r="B642" t="str">
            <v>NORTE</v>
          </cell>
          <cell r="F642" t="str">
            <v>G8</v>
          </cell>
          <cell r="G642" t="str">
            <v>GIRON</v>
          </cell>
        </row>
        <row r="643">
          <cell r="A643">
            <v>14261</v>
          </cell>
          <cell r="B643" t="str">
            <v>NORTE</v>
          </cell>
          <cell r="F643" t="str">
            <v>G9</v>
          </cell>
          <cell r="G643" t="str">
            <v>GIRON</v>
          </cell>
        </row>
        <row r="644">
          <cell r="A644">
            <v>14262</v>
          </cell>
          <cell r="B644" t="str">
            <v>NORTE</v>
          </cell>
          <cell r="F644" t="str">
            <v>GGVARGAS</v>
          </cell>
          <cell r="G644" t="str">
            <v>GIRON</v>
          </cell>
        </row>
        <row r="645">
          <cell r="A645">
            <v>14264</v>
          </cell>
          <cell r="B645" t="str">
            <v>NORTE</v>
          </cell>
          <cell r="F645" t="str">
            <v>GRA</v>
          </cell>
          <cell r="G645" t="str">
            <v>GIRON</v>
          </cell>
        </row>
        <row r="646">
          <cell r="A646">
            <v>14265</v>
          </cell>
          <cell r="B646" t="str">
            <v>NORTE</v>
          </cell>
          <cell r="F646" t="str">
            <v>HTL</v>
          </cell>
          <cell r="G646" t="str">
            <v>GIRON</v>
          </cell>
        </row>
        <row r="647">
          <cell r="A647">
            <v>14266</v>
          </cell>
          <cell r="B647" t="str">
            <v>NORTE</v>
          </cell>
          <cell r="F647" t="str">
            <v>HTN</v>
          </cell>
          <cell r="G647" t="str">
            <v>GIRON</v>
          </cell>
        </row>
        <row r="648">
          <cell r="A648">
            <v>14303</v>
          </cell>
          <cell r="B648" t="str">
            <v>NORTE</v>
          </cell>
          <cell r="F648" t="str">
            <v>IVAN</v>
          </cell>
          <cell r="G648" t="str">
            <v>GIRON</v>
          </cell>
        </row>
        <row r="649">
          <cell r="A649">
            <v>14405</v>
          </cell>
          <cell r="B649" t="str">
            <v>NORTE</v>
          </cell>
          <cell r="F649" t="str">
            <v>IVG</v>
          </cell>
          <cell r="G649" t="str">
            <v>GIRON</v>
          </cell>
        </row>
        <row r="650">
          <cell r="A650">
            <v>14406</v>
          </cell>
          <cell r="B650" t="str">
            <v>NORTE</v>
          </cell>
          <cell r="F650" t="str">
            <v>IVTG</v>
          </cell>
          <cell r="G650" t="str">
            <v>GIRON</v>
          </cell>
        </row>
        <row r="651">
          <cell r="A651">
            <v>14407</v>
          </cell>
          <cell r="B651" t="str">
            <v>NORTE</v>
          </cell>
          <cell r="F651" t="str">
            <v>JAP5</v>
          </cell>
          <cell r="G651" t="str">
            <v>GIRON</v>
          </cell>
        </row>
        <row r="652">
          <cell r="A652">
            <v>14408</v>
          </cell>
          <cell r="B652" t="str">
            <v>NORTE</v>
          </cell>
          <cell r="F652" t="str">
            <v>JCC</v>
          </cell>
          <cell r="G652" t="str">
            <v>GIRON</v>
          </cell>
        </row>
        <row r="653">
          <cell r="A653">
            <v>14409</v>
          </cell>
          <cell r="B653" t="str">
            <v>NORTE</v>
          </cell>
          <cell r="F653" t="str">
            <v>JJJ</v>
          </cell>
          <cell r="G653" t="str">
            <v>GIRON</v>
          </cell>
        </row>
        <row r="654">
          <cell r="A654">
            <v>14410</v>
          </cell>
          <cell r="B654" t="str">
            <v>NORTE</v>
          </cell>
          <cell r="F654" t="str">
            <v>JJJM</v>
          </cell>
          <cell r="G654" t="str">
            <v>GIRON</v>
          </cell>
        </row>
        <row r="655">
          <cell r="A655">
            <v>14411</v>
          </cell>
          <cell r="B655" t="str">
            <v>NORTE</v>
          </cell>
          <cell r="F655" t="str">
            <v>JK23</v>
          </cell>
          <cell r="G655" t="str">
            <v>GIRON</v>
          </cell>
        </row>
        <row r="656">
          <cell r="A656">
            <v>14412</v>
          </cell>
          <cell r="B656" t="str">
            <v>NORTE</v>
          </cell>
          <cell r="F656" t="str">
            <v>JL</v>
          </cell>
          <cell r="G656" t="str">
            <v>GIRON</v>
          </cell>
        </row>
        <row r="657">
          <cell r="A657">
            <v>14413</v>
          </cell>
          <cell r="B657" t="str">
            <v>NORTE</v>
          </cell>
          <cell r="F657" t="str">
            <v>JM.</v>
          </cell>
          <cell r="G657" t="str">
            <v>GIRON</v>
          </cell>
        </row>
        <row r="658">
          <cell r="A658">
            <v>14500</v>
          </cell>
          <cell r="B658" t="str">
            <v>SANFRANCISCO</v>
          </cell>
          <cell r="F658" t="str">
            <v>JMG</v>
          </cell>
          <cell r="G658" t="str">
            <v>GIRON</v>
          </cell>
        </row>
        <row r="659">
          <cell r="A659">
            <v>15101</v>
          </cell>
          <cell r="B659" t="str">
            <v>LEBRIJA</v>
          </cell>
          <cell r="F659" t="str">
            <v>JMZ</v>
          </cell>
          <cell r="G659" t="str">
            <v>GIRON</v>
          </cell>
        </row>
        <row r="660">
          <cell r="A660">
            <v>15150</v>
          </cell>
          <cell r="B660" t="str">
            <v>PROVENZA</v>
          </cell>
          <cell r="F660" t="str">
            <v>JRG</v>
          </cell>
          <cell r="G660" t="str">
            <v>GIRON</v>
          </cell>
        </row>
        <row r="661">
          <cell r="A661" t="str">
            <v>01117/MXM/</v>
          </cell>
          <cell r="B661" t="str">
            <v>CENTRO</v>
          </cell>
          <cell r="F661" t="str">
            <v>JRJR</v>
          </cell>
          <cell r="G661" t="str">
            <v>GIRON</v>
          </cell>
        </row>
        <row r="662">
          <cell r="A662" t="str">
            <v>01308/DXL/</v>
          </cell>
          <cell r="B662" t="str">
            <v>CAMPOHERMOSO</v>
          </cell>
          <cell r="F662" t="str">
            <v>JRP</v>
          </cell>
          <cell r="G662" t="str">
            <v>GIRON</v>
          </cell>
        </row>
        <row r="663">
          <cell r="A663" t="str">
            <v>01OCAMONTE</v>
          </cell>
          <cell r="B663" t="str">
            <v>OCAMONTE</v>
          </cell>
          <cell r="F663" t="str">
            <v>LG</v>
          </cell>
          <cell r="G663" t="str">
            <v>GIRON</v>
          </cell>
        </row>
        <row r="664">
          <cell r="A664" t="str">
            <v>02005CAVA</v>
          </cell>
          <cell r="B664" t="str">
            <v>SANFRANCISCO</v>
          </cell>
          <cell r="F664" t="str">
            <v>LNG</v>
          </cell>
          <cell r="G664" t="str">
            <v>GIRON</v>
          </cell>
        </row>
        <row r="665">
          <cell r="A665" t="str">
            <v>02COROMORO</v>
          </cell>
          <cell r="B665" t="str">
            <v>COLBEEFSAS</v>
          </cell>
          <cell r="F665" t="str">
            <v>LNG/LxM/</v>
          </cell>
          <cell r="G665" t="str">
            <v>GIRON</v>
          </cell>
        </row>
        <row r="666">
          <cell r="A666" t="str">
            <v>03110/DXL/</v>
          </cell>
          <cell r="B666" t="str">
            <v>GUARIN</v>
          </cell>
          <cell r="F666" t="str">
            <v>LTG</v>
          </cell>
          <cell r="G666" t="str">
            <v>GIRON</v>
          </cell>
        </row>
        <row r="667">
          <cell r="A667" t="str">
            <v>03COROMORO</v>
          </cell>
          <cell r="B667" t="str">
            <v>COLBEEFSAS</v>
          </cell>
          <cell r="F667" t="str">
            <v>MC2</v>
          </cell>
          <cell r="G667" t="str">
            <v>GIRON</v>
          </cell>
        </row>
        <row r="668">
          <cell r="A668" t="str">
            <v>063S</v>
          </cell>
          <cell r="B668" t="str">
            <v>SANFRANCISCO</v>
          </cell>
          <cell r="F668" t="str">
            <v>MCF86</v>
          </cell>
          <cell r="G668" t="str">
            <v>GIRON</v>
          </cell>
        </row>
        <row r="669">
          <cell r="A669" t="str">
            <v>06504/SXD/</v>
          </cell>
          <cell r="B669" t="str">
            <v>PROVENZA</v>
          </cell>
          <cell r="F669" t="str">
            <v>MCG</v>
          </cell>
          <cell r="G669" t="str">
            <v>GIRON</v>
          </cell>
        </row>
        <row r="670">
          <cell r="A670" t="str">
            <v>06505CAVA</v>
          </cell>
          <cell r="B670" t="str">
            <v>PROVENZA</v>
          </cell>
          <cell r="F670" t="str">
            <v>MEGAPOBLADO</v>
          </cell>
          <cell r="G670" t="str">
            <v>GIRON</v>
          </cell>
        </row>
        <row r="671">
          <cell r="A671" t="str">
            <v>06COROMORO</v>
          </cell>
          <cell r="B671" t="str">
            <v>COLBEEFSAS</v>
          </cell>
          <cell r="F671" t="str">
            <v>MJ22</v>
          </cell>
          <cell r="G671" t="str">
            <v>GIRON</v>
          </cell>
        </row>
        <row r="672">
          <cell r="A672" t="str">
            <v>08151/MXM/</v>
          </cell>
          <cell r="B672" t="str">
            <v>CUMBRE</v>
          </cell>
          <cell r="F672" t="str">
            <v>MS</v>
          </cell>
          <cell r="G672" t="str">
            <v>GIRON</v>
          </cell>
        </row>
        <row r="673">
          <cell r="A673" t="str">
            <v>09CHARALA</v>
          </cell>
          <cell r="B673" t="str">
            <v>CHARALA</v>
          </cell>
          <cell r="F673" t="str">
            <v>MX.</v>
          </cell>
          <cell r="G673" t="str">
            <v>GIRON</v>
          </cell>
        </row>
        <row r="674">
          <cell r="A674" t="str">
            <v>09CHARCINCELADA</v>
          </cell>
          <cell r="B674" t="str">
            <v>COLBEEFSAS</v>
          </cell>
          <cell r="F674" t="str">
            <v>NLJ</v>
          </cell>
          <cell r="G674" t="str">
            <v>GIRON</v>
          </cell>
        </row>
        <row r="675">
          <cell r="A675" t="str">
            <v>10OCAMONTE</v>
          </cell>
          <cell r="B675" t="str">
            <v>OCAMONTE</v>
          </cell>
          <cell r="F675" t="str">
            <v>NSF</v>
          </cell>
          <cell r="G675" t="str">
            <v>GIRON</v>
          </cell>
        </row>
        <row r="676">
          <cell r="A676" t="str">
            <v>10VILLALUZ</v>
          </cell>
          <cell r="B676" t="str">
            <v>CENTRO</v>
          </cell>
          <cell r="F676" t="str">
            <v>OHS</v>
          </cell>
          <cell r="G676" t="str">
            <v>GIRON</v>
          </cell>
        </row>
        <row r="677">
          <cell r="A677" t="str">
            <v>10ZAP</v>
          </cell>
          <cell r="B677" t="str">
            <v>ZAPATOCA</v>
          </cell>
          <cell r="F677" t="str">
            <v>P21</v>
          </cell>
          <cell r="G677" t="str">
            <v>GIRON</v>
          </cell>
        </row>
        <row r="678">
          <cell r="A678" t="str">
            <v>11ZAP</v>
          </cell>
          <cell r="B678" t="str">
            <v>ZAPATOCA</v>
          </cell>
          <cell r="F678" t="str">
            <v>P25</v>
          </cell>
          <cell r="G678" t="str">
            <v>GIRON</v>
          </cell>
        </row>
        <row r="679">
          <cell r="A679" t="str">
            <v>12CHARALA</v>
          </cell>
          <cell r="B679" t="str">
            <v>CHARALA</v>
          </cell>
          <cell r="F679" t="str">
            <v>P26</v>
          </cell>
          <cell r="G679" t="str">
            <v>GIRON</v>
          </cell>
        </row>
        <row r="680">
          <cell r="A680" t="str">
            <v>12CINCELADA</v>
          </cell>
          <cell r="B680" t="str">
            <v>COLBEEFSAS</v>
          </cell>
          <cell r="F680" t="str">
            <v>P26D</v>
          </cell>
          <cell r="G680" t="str">
            <v>GIRON</v>
          </cell>
        </row>
        <row r="681">
          <cell r="A681" t="str">
            <v>12ZAP</v>
          </cell>
          <cell r="B681" t="str">
            <v>ZAPATOCA</v>
          </cell>
          <cell r="F681" t="str">
            <v>P32</v>
          </cell>
          <cell r="G681" t="str">
            <v>GIRON</v>
          </cell>
        </row>
        <row r="682">
          <cell r="A682" t="str">
            <v>13CHARALA</v>
          </cell>
          <cell r="B682" t="str">
            <v>CHARALA</v>
          </cell>
          <cell r="F682" t="str">
            <v>P32D</v>
          </cell>
          <cell r="G682" t="str">
            <v>GIRON</v>
          </cell>
        </row>
        <row r="683">
          <cell r="A683" t="str">
            <v>13CINCELADA</v>
          </cell>
          <cell r="B683" t="str">
            <v>COLBEEFSAS</v>
          </cell>
          <cell r="F683" t="str">
            <v>P32M</v>
          </cell>
          <cell r="G683" t="str">
            <v>GIRON</v>
          </cell>
        </row>
        <row r="684">
          <cell r="A684" t="str">
            <v>13MA</v>
          </cell>
          <cell r="B684" t="str">
            <v>GIRON</v>
          </cell>
          <cell r="F684" t="str">
            <v>P32R</v>
          </cell>
          <cell r="G684" t="str">
            <v>GIRON</v>
          </cell>
        </row>
        <row r="685">
          <cell r="A685" t="str">
            <v>13MAX</v>
          </cell>
          <cell r="B685" t="str">
            <v>GIRON</v>
          </cell>
          <cell r="F685" t="str">
            <v>P32T</v>
          </cell>
          <cell r="G685" t="str">
            <v>GIRON</v>
          </cell>
        </row>
        <row r="686">
          <cell r="A686" t="str">
            <v>1AN</v>
          </cell>
          <cell r="B686" t="str">
            <v>NORTE</v>
          </cell>
          <cell r="F686" t="str">
            <v>P33</v>
          </cell>
          <cell r="G686" t="str">
            <v>GIRON</v>
          </cell>
        </row>
        <row r="687">
          <cell r="A687" t="str">
            <v>1BETULIA</v>
          </cell>
          <cell r="B687" t="str">
            <v>COLBEEFSAS</v>
          </cell>
          <cell r="F687" t="str">
            <v>P33C</v>
          </cell>
          <cell r="G687" t="str">
            <v>GIRON</v>
          </cell>
        </row>
        <row r="688">
          <cell r="A688" t="str">
            <v>1ZAP</v>
          </cell>
          <cell r="B688" t="str">
            <v>ZAPATOCA</v>
          </cell>
          <cell r="F688" t="str">
            <v>P33P</v>
          </cell>
          <cell r="G688" t="str">
            <v>GIRON</v>
          </cell>
        </row>
        <row r="689">
          <cell r="A689" t="str">
            <v>21PARAMO</v>
          </cell>
          <cell r="B689" t="str">
            <v>COLBEEFSAS</v>
          </cell>
          <cell r="F689" t="str">
            <v>P33R</v>
          </cell>
          <cell r="G689" t="str">
            <v>GIRON</v>
          </cell>
        </row>
        <row r="690">
          <cell r="A690" t="str">
            <v>22PARAMO</v>
          </cell>
          <cell r="B690" t="str">
            <v>COLBEEFSAS</v>
          </cell>
          <cell r="F690" t="str">
            <v>P35</v>
          </cell>
          <cell r="G690" t="str">
            <v>GIRON</v>
          </cell>
        </row>
        <row r="691">
          <cell r="A691" t="str">
            <v>23PARAMO</v>
          </cell>
          <cell r="B691" t="str">
            <v>COLBEEFSAS</v>
          </cell>
          <cell r="F691" t="str">
            <v>P35D</v>
          </cell>
          <cell r="G691" t="str">
            <v>GIRON</v>
          </cell>
        </row>
        <row r="692">
          <cell r="A692" t="str">
            <v>24PARAMO</v>
          </cell>
          <cell r="B692" t="str">
            <v>COLBEEFSAS</v>
          </cell>
          <cell r="F692" t="str">
            <v>P36</v>
          </cell>
          <cell r="G692" t="str">
            <v>GIRON</v>
          </cell>
        </row>
        <row r="693">
          <cell r="A693" t="str">
            <v>28CHARALA</v>
          </cell>
          <cell r="B693" t="str">
            <v>CHARALA</v>
          </cell>
          <cell r="F693" t="str">
            <v>PDCG</v>
          </cell>
          <cell r="G693" t="str">
            <v>GIRON</v>
          </cell>
        </row>
        <row r="694">
          <cell r="A694" t="str">
            <v>2V</v>
          </cell>
          <cell r="B694" t="str">
            <v>CPA</v>
          </cell>
          <cell r="F694" t="str">
            <v>PJQ</v>
          </cell>
          <cell r="G694" t="str">
            <v>GIRON</v>
          </cell>
        </row>
        <row r="695">
          <cell r="A695" t="str">
            <v>2ZAP</v>
          </cell>
          <cell r="B695" t="str">
            <v>ZAPATOCA</v>
          </cell>
          <cell r="F695" t="str">
            <v>PM1</v>
          </cell>
          <cell r="G695" t="str">
            <v>GIRON</v>
          </cell>
        </row>
        <row r="696">
          <cell r="A696" t="str">
            <v>309P</v>
          </cell>
          <cell r="B696" t="str">
            <v>SANFRANCISCO</v>
          </cell>
          <cell r="F696" t="str">
            <v>PM1-P</v>
          </cell>
          <cell r="G696" t="str">
            <v>GIRON</v>
          </cell>
        </row>
        <row r="697">
          <cell r="A697" t="str">
            <v>320P</v>
          </cell>
          <cell r="B697" t="str">
            <v>PIEDECUESTA</v>
          </cell>
          <cell r="F697" t="str">
            <v>POBLADOJAULA</v>
          </cell>
          <cell r="G697" t="str">
            <v>GIRON</v>
          </cell>
        </row>
        <row r="698">
          <cell r="A698" t="str">
            <v>379P</v>
          </cell>
          <cell r="B698" t="str">
            <v>PIEDECUESTA</v>
          </cell>
          <cell r="F698" t="str">
            <v>PSA</v>
          </cell>
          <cell r="G698" t="str">
            <v>GIRON</v>
          </cell>
        </row>
        <row r="699">
          <cell r="A699" t="str">
            <v>390P</v>
          </cell>
          <cell r="B699" t="str">
            <v>PIEDECUESTA</v>
          </cell>
          <cell r="F699" t="str">
            <v>RH32</v>
          </cell>
          <cell r="G699" t="str">
            <v>GIRON</v>
          </cell>
        </row>
        <row r="700">
          <cell r="A700" t="str">
            <v>397P</v>
          </cell>
          <cell r="B700" t="str">
            <v>PIEDECUESTA</v>
          </cell>
          <cell r="F700" t="str">
            <v>RIKI</v>
          </cell>
          <cell r="G700" t="str">
            <v>GIRON</v>
          </cell>
        </row>
        <row r="701">
          <cell r="A701" t="str">
            <v>398P</v>
          </cell>
          <cell r="B701" t="str">
            <v>REALDEMINAS</v>
          </cell>
          <cell r="F701" t="str">
            <v>ROMA</v>
          </cell>
          <cell r="G701" t="str">
            <v>GIRON</v>
          </cell>
        </row>
        <row r="702">
          <cell r="A702" t="str">
            <v>3BETULIA</v>
          </cell>
          <cell r="B702" t="str">
            <v>COLBEEFSAS</v>
          </cell>
          <cell r="F702" t="str">
            <v>SF01</v>
          </cell>
          <cell r="G702" t="str">
            <v>GIRON</v>
          </cell>
        </row>
        <row r="703">
          <cell r="A703" t="str">
            <v>3ESQ</v>
          </cell>
          <cell r="B703" t="str">
            <v>GIRON</v>
          </cell>
          <cell r="F703" t="str">
            <v>SF0X</v>
          </cell>
          <cell r="G703" t="str">
            <v>GIRON</v>
          </cell>
        </row>
        <row r="704">
          <cell r="A704" t="str">
            <v>3F</v>
          </cell>
          <cell r="B704" t="str">
            <v>SANVICENTE</v>
          </cell>
          <cell r="F704" t="str">
            <v>TTTA</v>
          </cell>
          <cell r="G704" t="str">
            <v>GIRON</v>
          </cell>
        </row>
        <row r="705">
          <cell r="A705" t="str">
            <v>3J</v>
          </cell>
          <cell r="B705" t="str">
            <v>GUARIN</v>
          </cell>
          <cell r="F705" t="str">
            <v>V1G</v>
          </cell>
          <cell r="G705" t="str">
            <v>GIRON</v>
          </cell>
        </row>
        <row r="706">
          <cell r="A706" t="str">
            <v>3K</v>
          </cell>
          <cell r="B706" t="str">
            <v>NORTE</v>
          </cell>
          <cell r="F706" t="str">
            <v>VMP</v>
          </cell>
          <cell r="G706" t="str">
            <v>GIRON</v>
          </cell>
        </row>
        <row r="707">
          <cell r="A707" t="str">
            <v>3V</v>
          </cell>
          <cell r="B707" t="str">
            <v>CPA</v>
          </cell>
          <cell r="F707" t="str">
            <v>WRG</v>
          </cell>
          <cell r="G707" t="str">
            <v>GIRON</v>
          </cell>
        </row>
        <row r="708">
          <cell r="A708" t="str">
            <v>3VALLESJ</v>
          </cell>
          <cell r="B708" t="str">
            <v>LAGOS</v>
          </cell>
          <cell r="F708" t="str">
            <v>YMCC</v>
          </cell>
          <cell r="G708" t="str">
            <v>GIRON</v>
          </cell>
        </row>
        <row r="709">
          <cell r="A709" t="str">
            <v>3VILLALUZ</v>
          </cell>
          <cell r="B709" t="str">
            <v>LAGOS</v>
          </cell>
          <cell r="F709">
            <v>2053</v>
          </cell>
          <cell r="G709" t="str">
            <v>GUARIN</v>
          </cell>
        </row>
        <row r="710">
          <cell r="A710" t="str">
            <v>3ZAP</v>
          </cell>
          <cell r="B710" t="str">
            <v>ZAPATOCA</v>
          </cell>
          <cell r="F710">
            <v>2139</v>
          </cell>
          <cell r="G710" t="str">
            <v>GUARIN</v>
          </cell>
        </row>
        <row r="711">
          <cell r="A711" t="str">
            <v>401P</v>
          </cell>
          <cell r="B711" t="str">
            <v>PIEDECUESTA</v>
          </cell>
          <cell r="F711">
            <v>3000</v>
          </cell>
          <cell r="G711" t="str">
            <v>GUARIN</v>
          </cell>
        </row>
        <row r="712">
          <cell r="A712" t="str">
            <v>402P</v>
          </cell>
          <cell r="B712" t="str">
            <v>PIEDECUESTA</v>
          </cell>
          <cell r="F712">
            <v>3001</v>
          </cell>
          <cell r="G712" t="str">
            <v>GUARIN</v>
          </cell>
        </row>
        <row r="713">
          <cell r="A713" t="str">
            <v>403P</v>
          </cell>
          <cell r="B713" t="str">
            <v>PIEDECUESTA</v>
          </cell>
          <cell r="F713">
            <v>3002</v>
          </cell>
          <cell r="G713" t="str">
            <v>GUARIN</v>
          </cell>
        </row>
        <row r="714">
          <cell r="A714" t="str">
            <v>404P</v>
          </cell>
          <cell r="B714" t="str">
            <v>PIEDECUESTA</v>
          </cell>
          <cell r="F714">
            <v>3003</v>
          </cell>
          <cell r="G714" t="str">
            <v>GUARIN</v>
          </cell>
        </row>
        <row r="715">
          <cell r="A715" t="str">
            <v>405P</v>
          </cell>
          <cell r="B715" t="str">
            <v>PIEDECUESTA</v>
          </cell>
          <cell r="F715">
            <v>3004</v>
          </cell>
          <cell r="G715" t="str">
            <v>GUARIN</v>
          </cell>
        </row>
        <row r="716">
          <cell r="A716" t="str">
            <v>407P</v>
          </cell>
          <cell r="B716" t="str">
            <v>PIEDECUESTA</v>
          </cell>
          <cell r="F716">
            <v>3005</v>
          </cell>
          <cell r="G716" t="str">
            <v>GUARIN</v>
          </cell>
        </row>
        <row r="717">
          <cell r="A717" t="str">
            <v>412P</v>
          </cell>
          <cell r="B717" t="str">
            <v>PIEDECUESTA</v>
          </cell>
          <cell r="F717">
            <v>3006</v>
          </cell>
          <cell r="G717" t="str">
            <v>GUARIN</v>
          </cell>
        </row>
        <row r="718">
          <cell r="A718" t="str">
            <v>413P</v>
          </cell>
          <cell r="B718" t="str">
            <v>PIEDECUESTA</v>
          </cell>
          <cell r="F718">
            <v>3007</v>
          </cell>
          <cell r="G718" t="str">
            <v>GUARIN</v>
          </cell>
        </row>
        <row r="719">
          <cell r="A719" t="str">
            <v>418P</v>
          </cell>
          <cell r="B719" t="str">
            <v>PIEDECUESTA</v>
          </cell>
          <cell r="F719">
            <v>3009</v>
          </cell>
          <cell r="G719" t="str">
            <v>GUARIN</v>
          </cell>
        </row>
        <row r="720">
          <cell r="A720" t="str">
            <v>418P1</v>
          </cell>
          <cell r="B720" t="str">
            <v>PIEDECUESTA</v>
          </cell>
          <cell r="F720">
            <v>3010</v>
          </cell>
          <cell r="G720" t="str">
            <v>GUARIN</v>
          </cell>
        </row>
        <row r="721">
          <cell r="A721" t="str">
            <v>420P</v>
          </cell>
          <cell r="B721" t="str">
            <v>PIEDECUESTA</v>
          </cell>
          <cell r="F721">
            <v>3011</v>
          </cell>
          <cell r="G721" t="str">
            <v>GUARIN</v>
          </cell>
        </row>
        <row r="722">
          <cell r="A722" t="str">
            <v>428P</v>
          </cell>
          <cell r="B722" t="str">
            <v>PIEDECUESTA</v>
          </cell>
          <cell r="F722">
            <v>3012</v>
          </cell>
          <cell r="G722" t="str">
            <v>GUARIN</v>
          </cell>
        </row>
        <row r="723">
          <cell r="A723" t="str">
            <v>430P</v>
          </cell>
          <cell r="B723" t="str">
            <v>PIEDECUESTA</v>
          </cell>
          <cell r="F723">
            <v>3013</v>
          </cell>
          <cell r="G723" t="str">
            <v>GUARIN</v>
          </cell>
        </row>
        <row r="724">
          <cell r="A724" t="str">
            <v>431P</v>
          </cell>
          <cell r="B724" t="str">
            <v>PIEDECUESTA</v>
          </cell>
          <cell r="F724">
            <v>3017</v>
          </cell>
          <cell r="G724" t="str">
            <v>GUARIN</v>
          </cell>
        </row>
        <row r="725">
          <cell r="A725" t="str">
            <v>433P</v>
          </cell>
          <cell r="B725" t="str">
            <v>PIEDECUESTA</v>
          </cell>
          <cell r="F725">
            <v>3018</v>
          </cell>
          <cell r="G725" t="str">
            <v>GUARIN</v>
          </cell>
        </row>
        <row r="726">
          <cell r="A726" t="str">
            <v>439P</v>
          </cell>
          <cell r="B726" t="str">
            <v>PIEDECUESTA</v>
          </cell>
          <cell r="F726">
            <v>3019</v>
          </cell>
          <cell r="G726" t="str">
            <v>GUARIN</v>
          </cell>
        </row>
        <row r="727">
          <cell r="A727" t="str">
            <v>441P</v>
          </cell>
          <cell r="B727" t="str">
            <v>PIEDECUESTA</v>
          </cell>
          <cell r="F727">
            <v>3020</v>
          </cell>
          <cell r="G727" t="str">
            <v>GUARIN</v>
          </cell>
        </row>
        <row r="728">
          <cell r="A728" t="str">
            <v>4P</v>
          </cell>
          <cell r="B728" t="str">
            <v>PIEDECUESTA</v>
          </cell>
          <cell r="F728">
            <v>3022</v>
          </cell>
          <cell r="G728" t="str">
            <v>GUARIN</v>
          </cell>
        </row>
        <row r="729">
          <cell r="A729" t="str">
            <v>4PM</v>
          </cell>
          <cell r="B729" t="str">
            <v>PIEDECUESTA</v>
          </cell>
          <cell r="F729">
            <v>3023</v>
          </cell>
          <cell r="G729" t="str">
            <v>GUARIN</v>
          </cell>
        </row>
        <row r="730">
          <cell r="A730" t="str">
            <v>4PMX</v>
          </cell>
          <cell r="B730" t="str">
            <v>PIEDECUESTA</v>
          </cell>
          <cell r="F730">
            <v>3024</v>
          </cell>
          <cell r="G730" t="str">
            <v>GUARIN</v>
          </cell>
        </row>
        <row r="731">
          <cell r="A731" t="str">
            <v>4VX</v>
          </cell>
          <cell r="B731" t="str">
            <v>CUMBRE</v>
          </cell>
          <cell r="F731">
            <v>3026</v>
          </cell>
          <cell r="G731" t="str">
            <v>GUARIN</v>
          </cell>
        </row>
        <row r="732">
          <cell r="A732" t="str">
            <v>4ZAP</v>
          </cell>
          <cell r="B732" t="str">
            <v>ZAPATOCA</v>
          </cell>
          <cell r="F732">
            <v>3028</v>
          </cell>
          <cell r="G732" t="str">
            <v>GUARIN</v>
          </cell>
        </row>
        <row r="733">
          <cell r="A733" t="str">
            <v>500P</v>
          </cell>
          <cell r="B733" t="str">
            <v>PIEDECUESTA</v>
          </cell>
          <cell r="F733">
            <v>3029</v>
          </cell>
          <cell r="G733" t="str">
            <v>GUARIN</v>
          </cell>
        </row>
        <row r="734">
          <cell r="A734" t="str">
            <v>50CINCELADA</v>
          </cell>
          <cell r="B734" t="str">
            <v>COLBEEFSAS</v>
          </cell>
          <cell r="F734">
            <v>3030</v>
          </cell>
          <cell r="G734" t="str">
            <v>GUARIN</v>
          </cell>
        </row>
        <row r="735">
          <cell r="A735" t="str">
            <v>52SANGIL</v>
          </cell>
          <cell r="B735" t="str">
            <v>COLBEEFSAS</v>
          </cell>
          <cell r="F735">
            <v>3032</v>
          </cell>
          <cell r="G735" t="str">
            <v>GUARIN</v>
          </cell>
        </row>
        <row r="736">
          <cell r="A736" t="str">
            <v>5K</v>
          </cell>
          <cell r="B736" t="str">
            <v>NORTE</v>
          </cell>
          <cell r="F736">
            <v>3034</v>
          </cell>
          <cell r="G736" t="str">
            <v>GUARIN</v>
          </cell>
        </row>
        <row r="737">
          <cell r="A737" t="str">
            <v>5ZAP</v>
          </cell>
          <cell r="B737" t="str">
            <v>ZAPATOCA</v>
          </cell>
          <cell r="F737">
            <v>3035</v>
          </cell>
          <cell r="G737" t="str">
            <v>GUARIN</v>
          </cell>
        </row>
        <row r="738">
          <cell r="A738" t="str">
            <v>6K</v>
          </cell>
          <cell r="B738" t="str">
            <v>NORTE</v>
          </cell>
          <cell r="F738">
            <v>3037</v>
          </cell>
          <cell r="G738" t="str">
            <v>GUARIN</v>
          </cell>
        </row>
        <row r="739">
          <cell r="A739" t="str">
            <v>6ZAP</v>
          </cell>
          <cell r="B739" t="str">
            <v>ZAPATOCA</v>
          </cell>
          <cell r="F739">
            <v>3040</v>
          </cell>
          <cell r="G739" t="str">
            <v>GUARIN</v>
          </cell>
        </row>
        <row r="740">
          <cell r="A740" t="str">
            <v>75OCAMONTE</v>
          </cell>
          <cell r="B740" t="str">
            <v>OCAMONTE</v>
          </cell>
          <cell r="F740">
            <v>3100</v>
          </cell>
          <cell r="G740" t="str">
            <v>GUARIN</v>
          </cell>
        </row>
        <row r="741">
          <cell r="A741" t="str">
            <v>777R</v>
          </cell>
          <cell r="B741" t="str">
            <v>NORTE</v>
          </cell>
          <cell r="F741">
            <v>3101</v>
          </cell>
          <cell r="G741" t="str">
            <v>GUARIN</v>
          </cell>
        </row>
        <row r="742">
          <cell r="A742" t="str">
            <v>7K</v>
          </cell>
          <cell r="B742" t="str">
            <v>NORTE</v>
          </cell>
          <cell r="F742">
            <v>3102</v>
          </cell>
          <cell r="G742" t="str">
            <v>GUARIN</v>
          </cell>
        </row>
        <row r="743">
          <cell r="A743" t="str">
            <v>7ZAP</v>
          </cell>
          <cell r="B743" t="str">
            <v>ZAPATOCA</v>
          </cell>
          <cell r="F743">
            <v>3103</v>
          </cell>
          <cell r="G743" t="str">
            <v>GUARIN</v>
          </cell>
        </row>
        <row r="744">
          <cell r="A744" t="str">
            <v>8AP</v>
          </cell>
          <cell r="B744" t="str">
            <v>PIEDECUESTA</v>
          </cell>
          <cell r="F744">
            <v>3104</v>
          </cell>
          <cell r="G744" t="str">
            <v>GUARIN</v>
          </cell>
        </row>
        <row r="745">
          <cell r="A745" t="str">
            <v>8APL</v>
          </cell>
          <cell r="B745" t="str">
            <v>CAMPOHERMOSO</v>
          </cell>
          <cell r="F745">
            <v>3106</v>
          </cell>
          <cell r="G745" t="str">
            <v>GUARIN</v>
          </cell>
        </row>
        <row r="746">
          <cell r="A746" t="str">
            <v>8APX</v>
          </cell>
          <cell r="B746" t="str">
            <v>PIEDECUESTA</v>
          </cell>
          <cell r="F746">
            <v>3107</v>
          </cell>
          <cell r="G746" t="str">
            <v>GUARIN</v>
          </cell>
        </row>
        <row r="747">
          <cell r="A747" t="str">
            <v>8ZAP</v>
          </cell>
          <cell r="B747" t="str">
            <v>ZAPATOCA</v>
          </cell>
          <cell r="F747">
            <v>3108</v>
          </cell>
          <cell r="G747" t="str">
            <v>GUARIN</v>
          </cell>
        </row>
        <row r="748">
          <cell r="A748" t="str">
            <v>9CINCELADA</v>
          </cell>
          <cell r="B748" t="str">
            <v>COLBEEFSAS</v>
          </cell>
          <cell r="F748">
            <v>3110</v>
          </cell>
          <cell r="G748" t="str">
            <v>GUARIN</v>
          </cell>
        </row>
        <row r="749">
          <cell r="A749" t="str">
            <v>9K</v>
          </cell>
          <cell r="B749" t="str">
            <v>NORTE</v>
          </cell>
          <cell r="F749">
            <v>3111</v>
          </cell>
          <cell r="G749" t="str">
            <v>GUARIN</v>
          </cell>
        </row>
        <row r="750">
          <cell r="A750" t="str">
            <v>9M</v>
          </cell>
          <cell r="B750" t="str">
            <v>REALDEMINAS</v>
          </cell>
          <cell r="F750">
            <v>3112</v>
          </cell>
          <cell r="G750" t="str">
            <v>GUARIN</v>
          </cell>
        </row>
        <row r="751">
          <cell r="A751" t="str">
            <v>9ZAP</v>
          </cell>
          <cell r="B751" t="str">
            <v>ZAPATOCA</v>
          </cell>
          <cell r="F751" t="str">
            <v>03110/DXL/</v>
          </cell>
          <cell r="G751" t="str">
            <v>GUARIN</v>
          </cell>
        </row>
        <row r="752">
          <cell r="A752" t="str">
            <v>A/</v>
          </cell>
          <cell r="B752" t="str">
            <v>LAGOS</v>
          </cell>
          <cell r="F752" t="str">
            <v>3J</v>
          </cell>
          <cell r="G752" t="str">
            <v>GUARIN</v>
          </cell>
        </row>
        <row r="753">
          <cell r="A753" t="str">
            <v>A//DXL/</v>
          </cell>
          <cell r="B753" t="str">
            <v>LAGOS</v>
          </cell>
          <cell r="F753" t="str">
            <v>FAMA</v>
          </cell>
          <cell r="G753" t="str">
            <v>GUARIN</v>
          </cell>
        </row>
        <row r="754">
          <cell r="A754" t="str">
            <v>A//LXM/</v>
          </cell>
          <cell r="B754" t="str">
            <v>LAGOS</v>
          </cell>
          <cell r="F754">
            <v>5802</v>
          </cell>
          <cell r="G754" t="str">
            <v>REALDEMINAS</v>
          </cell>
        </row>
        <row r="755">
          <cell r="A755" t="str">
            <v>A/X</v>
          </cell>
          <cell r="B755" t="str">
            <v>LAGOS</v>
          </cell>
          <cell r="F755">
            <v>1306</v>
          </cell>
          <cell r="G755" t="str">
            <v>LAGOS</v>
          </cell>
        </row>
        <row r="756">
          <cell r="A756" t="str">
            <v>A/XX</v>
          </cell>
          <cell r="B756" t="str">
            <v>LAGOS</v>
          </cell>
          <cell r="F756">
            <v>8050</v>
          </cell>
          <cell r="G756" t="str">
            <v>LAGOS</v>
          </cell>
        </row>
        <row r="757">
          <cell r="A757" t="str">
            <v>A\</v>
          </cell>
          <cell r="B757" t="str">
            <v>LAGOS</v>
          </cell>
          <cell r="F757">
            <v>8505</v>
          </cell>
          <cell r="G757" t="str">
            <v>LAGOS</v>
          </cell>
        </row>
        <row r="758">
          <cell r="A758" t="str">
            <v>A12</v>
          </cell>
          <cell r="B758" t="str">
            <v>GIRON</v>
          </cell>
          <cell r="F758">
            <v>8560</v>
          </cell>
          <cell r="G758" t="str">
            <v>LAGOS</v>
          </cell>
        </row>
        <row r="759">
          <cell r="A759" t="str">
            <v>A14H</v>
          </cell>
          <cell r="B759" t="str">
            <v>GIRON</v>
          </cell>
          <cell r="F759">
            <v>8606</v>
          </cell>
          <cell r="G759" t="str">
            <v>LAGOS</v>
          </cell>
        </row>
        <row r="760">
          <cell r="A760" t="str">
            <v>A14L</v>
          </cell>
          <cell r="B760" t="str">
            <v>LAGOS</v>
          </cell>
          <cell r="F760">
            <v>8651</v>
          </cell>
          <cell r="G760" t="str">
            <v>LAGOS</v>
          </cell>
        </row>
        <row r="761">
          <cell r="A761" t="str">
            <v>A19</v>
          </cell>
          <cell r="B761" t="str">
            <v>GIRON</v>
          </cell>
          <cell r="F761">
            <v>8704</v>
          </cell>
          <cell r="G761" t="str">
            <v>LAGOS</v>
          </cell>
        </row>
        <row r="762">
          <cell r="A762" t="str">
            <v>A19G</v>
          </cell>
          <cell r="B762" t="str">
            <v>GIRON</v>
          </cell>
          <cell r="F762">
            <v>8705</v>
          </cell>
          <cell r="G762" t="str">
            <v>LAGOS</v>
          </cell>
        </row>
        <row r="763">
          <cell r="A763" t="str">
            <v>A20</v>
          </cell>
          <cell r="B763" t="str">
            <v>GIRON</v>
          </cell>
          <cell r="F763" t="str">
            <v>3VALLESJ</v>
          </cell>
          <cell r="G763" t="str">
            <v>LAGOS</v>
          </cell>
        </row>
        <row r="764">
          <cell r="A764" t="str">
            <v>A8H</v>
          </cell>
          <cell r="B764" t="str">
            <v>GIRON</v>
          </cell>
          <cell r="F764" t="str">
            <v>A/</v>
          </cell>
          <cell r="G764" t="str">
            <v>LAGOS</v>
          </cell>
        </row>
        <row r="765">
          <cell r="A765" t="str">
            <v>A9</v>
          </cell>
          <cell r="B765" t="str">
            <v>GIRON</v>
          </cell>
          <cell r="F765" t="str">
            <v>A//DXL/</v>
          </cell>
          <cell r="G765" t="str">
            <v>LAGOS</v>
          </cell>
        </row>
        <row r="766">
          <cell r="A766" t="str">
            <v>AAA</v>
          </cell>
          <cell r="B766" t="str">
            <v>FLORIDABLANCA</v>
          </cell>
          <cell r="F766" t="str">
            <v>A//LXM/</v>
          </cell>
          <cell r="G766" t="str">
            <v>LAGOS</v>
          </cell>
        </row>
        <row r="767">
          <cell r="A767" t="str">
            <v>AAAX</v>
          </cell>
          <cell r="B767" t="str">
            <v>PIEDECUESTA</v>
          </cell>
          <cell r="F767" t="str">
            <v>A/X</v>
          </cell>
          <cell r="G767" t="str">
            <v>LAGOS</v>
          </cell>
        </row>
        <row r="768">
          <cell r="A768" t="str">
            <v>AAM</v>
          </cell>
          <cell r="B768" t="str">
            <v>PROVENZA</v>
          </cell>
          <cell r="F768" t="str">
            <v>A/XX</v>
          </cell>
          <cell r="G768" t="str">
            <v>LAGOS</v>
          </cell>
        </row>
        <row r="769">
          <cell r="A769" t="str">
            <v>AARJ</v>
          </cell>
          <cell r="B769" t="str">
            <v>NORTE</v>
          </cell>
          <cell r="F769" t="str">
            <v>A\</v>
          </cell>
          <cell r="G769" t="str">
            <v>LAGOS</v>
          </cell>
        </row>
        <row r="770">
          <cell r="A770" t="str">
            <v>AAX</v>
          </cell>
          <cell r="B770" t="str">
            <v>LAGOS</v>
          </cell>
          <cell r="F770" t="str">
            <v>A14L</v>
          </cell>
          <cell r="G770" t="str">
            <v>LAGOS</v>
          </cell>
        </row>
        <row r="771">
          <cell r="A771" t="str">
            <v>ABA</v>
          </cell>
          <cell r="B771" t="str">
            <v>GIRON</v>
          </cell>
          <cell r="F771" t="str">
            <v>AAX</v>
          </cell>
          <cell r="G771" t="str">
            <v>LAGOS</v>
          </cell>
        </row>
        <row r="772">
          <cell r="A772" t="str">
            <v>ABASTOSVALLEDUPAR</v>
          </cell>
          <cell r="B772" t="str">
            <v>COLBEEFSAS</v>
          </cell>
          <cell r="F772" t="str">
            <v>ADS</v>
          </cell>
          <cell r="G772" t="str">
            <v>LAGOS</v>
          </cell>
        </row>
        <row r="773">
          <cell r="A773" t="str">
            <v>ABK</v>
          </cell>
          <cell r="B773" t="str">
            <v>NORTE</v>
          </cell>
          <cell r="F773" t="str">
            <v>CA</v>
          </cell>
          <cell r="G773" t="str">
            <v>LAGOS</v>
          </cell>
        </row>
        <row r="774">
          <cell r="A774" t="str">
            <v>ABKX</v>
          </cell>
          <cell r="B774" t="str">
            <v>NORTE</v>
          </cell>
          <cell r="F774" t="str">
            <v>CCN1</v>
          </cell>
          <cell r="G774" t="str">
            <v>LAGOS</v>
          </cell>
        </row>
        <row r="775">
          <cell r="A775" t="str">
            <v>ADS</v>
          </cell>
          <cell r="B775" t="str">
            <v>LAGOS</v>
          </cell>
          <cell r="F775" t="str">
            <v>CV</v>
          </cell>
          <cell r="G775" t="str">
            <v>LAGOS</v>
          </cell>
        </row>
        <row r="776">
          <cell r="A776" t="str">
            <v>AFD</v>
          </cell>
          <cell r="B776" t="str">
            <v>CUMBRE</v>
          </cell>
          <cell r="F776" t="str">
            <v>DSRX</v>
          </cell>
          <cell r="G776" t="str">
            <v>LAGOS</v>
          </cell>
        </row>
        <row r="777">
          <cell r="A777" t="str">
            <v>AGP</v>
          </cell>
          <cell r="B777" t="str">
            <v>PIEDECUESTA</v>
          </cell>
          <cell r="F777" t="str">
            <v>FL16</v>
          </cell>
          <cell r="G777" t="str">
            <v>LAGOS</v>
          </cell>
        </row>
        <row r="778">
          <cell r="A778" t="str">
            <v>AKIPOLLOBGTA</v>
          </cell>
          <cell r="B778" t="str">
            <v>COLBEEFSAS</v>
          </cell>
          <cell r="F778" t="str">
            <v>GML</v>
          </cell>
          <cell r="G778" t="str">
            <v>LAGOS</v>
          </cell>
        </row>
        <row r="779">
          <cell r="A779" t="str">
            <v>AL</v>
          </cell>
          <cell r="B779" t="str">
            <v>NORTE</v>
          </cell>
          <cell r="F779" t="str">
            <v>JCV</v>
          </cell>
          <cell r="G779" t="str">
            <v>LAGOS</v>
          </cell>
        </row>
        <row r="780">
          <cell r="A780" t="str">
            <v>ALEX</v>
          </cell>
          <cell r="B780" t="str">
            <v>PIEDECUESTA</v>
          </cell>
          <cell r="F780" t="str">
            <v>L1</v>
          </cell>
          <cell r="G780" t="str">
            <v>LAGOS</v>
          </cell>
        </row>
        <row r="781">
          <cell r="A781" t="str">
            <v>ALG</v>
          </cell>
          <cell r="B781" t="str">
            <v>GIRON</v>
          </cell>
          <cell r="F781" t="str">
            <v>L11</v>
          </cell>
          <cell r="G781" t="str">
            <v>LAGOS</v>
          </cell>
        </row>
        <row r="782">
          <cell r="A782" t="str">
            <v>ALKOSTO</v>
          </cell>
          <cell r="B782" t="str">
            <v>COLBEEFSAS</v>
          </cell>
          <cell r="F782" t="str">
            <v>L12</v>
          </cell>
          <cell r="G782" t="str">
            <v>LAGOS</v>
          </cell>
        </row>
        <row r="783">
          <cell r="A783" t="str">
            <v>AMBP</v>
          </cell>
          <cell r="B783" t="str">
            <v>PIEDECUESTA</v>
          </cell>
          <cell r="F783" t="str">
            <v>L13</v>
          </cell>
          <cell r="G783" t="str">
            <v>LAGOS</v>
          </cell>
        </row>
        <row r="784">
          <cell r="A784" t="str">
            <v>ANAP</v>
          </cell>
          <cell r="B784" t="str">
            <v>PIEDECUESTA</v>
          </cell>
          <cell r="F784" t="str">
            <v>L2</v>
          </cell>
          <cell r="G784" t="str">
            <v>LAGOS</v>
          </cell>
        </row>
        <row r="785">
          <cell r="A785" t="str">
            <v>AOP</v>
          </cell>
          <cell r="B785" t="str">
            <v>PIEDECUESTA</v>
          </cell>
          <cell r="F785" t="str">
            <v>L28</v>
          </cell>
          <cell r="G785" t="str">
            <v>LAGOS</v>
          </cell>
        </row>
        <row r="786">
          <cell r="A786" t="str">
            <v>ARATOCA0</v>
          </cell>
          <cell r="B786" t="str">
            <v>ARATOCA</v>
          </cell>
          <cell r="F786" t="str">
            <v>L29</v>
          </cell>
          <cell r="G786" t="str">
            <v>LAGOS</v>
          </cell>
        </row>
        <row r="787">
          <cell r="A787" t="str">
            <v>ARATOCA10</v>
          </cell>
          <cell r="B787" t="str">
            <v>ARATOCA</v>
          </cell>
          <cell r="F787" t="str">
            <v>L3</v>
          </cell>
          <cell r="G787" t="str">
            <v>LAGOS</v>
          </cell>
        </row>
        <row r="788">
          <cell r="A788" t="str">
            <v>ARATOCA14</v>
          </cell>
          <cell r="B788" t="str">
            <v>ARATOCA</v>
          </cell>
          <cell r="F788" t="str">
            <v>L3F</v>
          </cell>
          <cell r="G788" t="str">
            <v>LAGOS</v>
          </cell>
        </row>
        <row r="789">
          <cell r="A789" t="str">
            <v>ARATOCA16</v>
          </cell>
          <cell r="B789" t="str">
            <v>ARATOCA</v>
          </cell>
          <cell r="F789" t="str">
            <v>L5</v>
          </cell>
          <cell r="G789" t="str">
            <v>LAGOS</v>
          </cell>
        </row>
        <row r="790">
          <cell r="A790" t="str">
            <v>ARATOCA17</v>
          </cell>
          <cell r="B790" t="str">
            <v>ARATOCA</v>
          </cell>
          <cell r="F790" t="str">
            <v>L6</v>
          </cell>
          <cell r="G790" t="str">
            <v>LAGOS</v>
          </cell>
        </row>
        <row r="791">
          <cell r="A791" t="str">
            <v>ARATOCA17B</v>
          </cell>
          <cell r="B791" t="str">
            <v>ARATOCA</v>
          </cell>
          <cell r="F791" t="str">
            <v>L8X</v>
          </cell>
          <cell r="G791" t="str">
            <v>LAGOS</v>
          </cell>
        </row>
        <row r="792">
          <cell r="A792" t="str">
            <v>ARATOCA20</v>
          </cell>
          <cell r="B792" t="str">
            <v>ARATOCA</v>
          </cell>
          <cell r="F792" t="str">
            <v>LA10</v>
          </cell>
          <cell r="G792" t="str">
            <v>LAGOS</v>
          </cell>
        </row>
        <row r="793">
          <cell r="A793" t="str">
            <v>ARATOCA21</v>
          </cell>
          <cell r="B793" t="str">
            <v>ARATOCA</v>
          </cell>
          <cell r="F793" t="str">
            <v>LAS</v>
          </cell>
          <cell r="G793" t="str">
            <v>LAGOS</v>
          </cell>
        </row>
        <row r="794">
          <cell r="A794" t="str">
            <v>ARATOCA22</v>
          </cell>
          <cell r="B794" t="str">
            <v>ARATOCA</v>
          </cell>
          <cell r="F794" t="str">
            <v>LFLH</v>
          </cell>
          <cell r="G794" t="str">
            <v>LAGOS</v>
          </cell>
        </row>
        <row r="795">
          <cell r="A795" t="str">
            <v>ARATOCA23</v>
          </cell>
          <cell r="B795" t="str">
            <v>ARATOCA</v>
          </cell>
          <cell r="F795" t="str">
            <v>NAT</v>
          </cell>
          <cell r="G795" t="str">
            <v>LAGOS</v>
          </cell>
        </row>
        <row r="796">
          <cell r="A796" t="str">
            <v>ARATOCA24</v>
          </cell>
          <cell r="B796" t="str">
            <v>ARATOCA</v>
          </cell>
          <cell r="F796" t="str">
            <v>RQN</v>
          </cell>
          <cell r="G796" t="str">
            <v>LAGOS</v>
          </cell>
        </row>
        <row r="797">
          <cell r="A797" t="str">
            <v>ARATOCA240R</v>
          </cell>
          <cell r="B797" t="str">
            <v>ARATOCA</v>
          </cell>
          <cell r="F797" t="str">
            <v>SP</v>
          </cell>
          <cell r="G797" t="str">
            <v>LAGOS</v>
          </cell>
        </row>
        <row r="798">
          <cell r="A798" t="str">
            <v>ARATOCA28</v>
          </cell>
          <cell r="B798" t="str">
            <v>ARATOCA</v>
          </cell>
          <cell r="F798" t="str">
            <v>SP.</v>
          </cell>
          <cell r="G798" t="str">
            <v>LAGOS</v>
          </cell>
        </row>
        <row r="799">
          <cell r="A799" t="str">
            <v>ARATOCA28M</v>
          </cell>
          <cell r="B799" t="str">
            <v>ARATOCA</v>
          </cell>
          <cell r="F799" t="str">
            <v>SP/A</v>
          </cell>
          <cell r="G799" t="str">
            <v>LAGOS</v>
          </cell>
        </row>
        <row r="800">
          <cell r="A800" t="str">
            <v>ARATOCA28R</v>
          </cell>
          <cell r="B800" t="str">
            <v>ARATOCA</v>
          </cell>
          <cell r="F800" t="str">
            <v>SP/DXL/</v>
          </cell>
          <cell r="G800" t="str">
            <v>LAGOS</v>
          </cell>
        </row>
        <row r="801">
          <cell r="A801" t="str">
            <v>ARATOCA3</v>
          </cell>
          <cell r="B801" t="str">
            <v>ARATOCA</v>
          </cell>
          <cell r="F801" t="str">
            <v>SP\A</v>
          </cell>
          <cell r="G801" t="str">
            <v>LAGOS</v>
          </cell>
        </row>
        <row r="802">
          <cell r="A802" t="str">
            <v>ARATOCA33</v>
          </cell>
          <cell r="B802" t="str">
            <v>ARATOCA</v>
          </cell>
          <cell r="F802" t="str">
            <v>SPX</v>
          </cell>
          <cell r="G802" t="str">
            <v>LAGOS</v>
          </cell>
        </row>
        <row r="803">
          <cell r="A803" t="str">
            <v>ARATOCA3E</v>
          </cell>
          <cell r="B803" t="str">
            <v>ARATOCA</v>
          </cell>
          <cell r="F803" t="str">
            <v>V1</v>
          </cell>
          <cell r="G803" t="str">
            <v>LAGOS</v>
          </cell>
        </row>
        <row r="804">
          <cell r="A804" t="str">
            <v>ARATOCA3H</v>
          </cell>
          <cell r="B804" t="str">
            <v>ARATOCA</v>
          </cell>
          <cell r="F804" t="str">
            <v>V14G</v>
          </cell>
          <cell r="G804" t="str">
            <v>LAGOS</v>
          </cell>
        </row>
        <row r="805">
          <cell r="A805" t="str">
            <v>ARATOCA4</v>
          </cell>
          <cell r="B805" t="str">
            <v>ARATOCA</v>
          </cell>
          <cell r="F805" t="str">
            <v>V14L</v>
          </cell>
          <cell r="G805" t="str">
            <v>LAGOS</v>
          </cell>
        </row>
        <row r="806">
          <cell r="A806" t="str">
            <v>ARATOCA44</v>
          </cell>
          <cell r="B806" t="str">
            <v>ARATOCA</v>
          </cell>
          <cell r="F806" t="str">
            <v>V15</v>
          </cell>
          <cell r="G806" t="str">
            <v>LAGOS</v>
          </cell>
        </row>
        <row r="807">
          <cell r="A807" t="str">
            <v>ARATOCA4R</v>
          </cell>
          <cell r="B807" t="str">
            <v>ARATOCA</v>
          </cell>
          <cell r="F807" t="str">
            <v>V17</v>
          </cell>
          <cell r="G807" t="str">
            <v>LAGOS</v>
          </cell>
        </row>
        <row r="808">
          <cell r="A808" t="str">
            <v>ARATOCA51</v>
          </cell>
          <cell r="B808" t="str">
            <v>ARATOCA</v>
          </cell>
          <cell r="F808" t="str">
            <v>V21</v>
          </cell>
          <cell r="G808" t="str">
            <v>LAGOS</v>
          </cell>
        </row>
        <row r="809">
          <cell r="A809" t="str">
            <v>ARATOCA7</v>
          </cell>
          <cell r="B809" t="str">
            <v>ARATOCA</v>
          </cell>
          <cell r="F809" t="str">
            <v>V25</v>
          </cell>
          <cell r="G809" t="str">
            <v>LAGOS</v>
          </cell>
        </row>
        <row r="810">
          <cell r="A810" t="str">
            <v>ARATOCA8P</v>
          </cell>
          <cell r="B810" t="str">
            <v>ARATOCA</v>
          </cell>
          <cell r="F810" t="str">
            <v>V25X</v>
          </cell>
          <cell r="G810" t="str">
            <v>LAGOS</v>
          </cell>
        </row>
        <row r="811">
          <cell r="A811" t="str">
            <v>ARCA</v>
          </cell>
          <cell r="B811" t="str">
            <v>NORTE</v>
          </cell>
          <cell r="F811" t="str">
            <v>V27</v>
          </cell>
          <cell r="G811" t="str">
            <v>LAGOS</v>
          </cell>
        </row>
        <row r="812">
          <cell r="A812" t="str">
            <v>ARGELIASINCELEJO</v>
          </cell>
          <cell r="B812" t="str">
            <v>COLBEEFSAS</v>
          </cell>
          <cell r="F812" t="str">
            <v>V27E</v>
          </cell>
          <cell r="G812" t="str">
            <v>LAGOS</v>
          </cell>
        </row>
        <row r="813">
          <cell r="A813" t="str">
            <v>ARIR</v>
          </cell>
          <cell r="B813" t="str">
            <v>NORTE</v>
          </cell>
          <cell r="F813" t="str">
            <v>V27X</v>
          </cell>
          <cell r="G813" t="str">
            <v>LAGOS</v>
          </cell>
        </row>
        <row r="814">
          <cell r="A814" t="str">
            <v>ARP</v>
          </cell>
          <cell r="B814" t="str">
            <v>PIEDECUESTA</v>
          </cell>
          <cell r="F814" t="str">
            <v>V5</v>
          </cell>
          <cell r="G814" t="str">
            <v>LAGOS</v>
          </cell>
        </row>
        <row r="815">
          <cell r="A815" t="str">
            <v>ARPL</v>
          </cell>
          <cell r="B815" t="str">
            <v>CAMPOHERMOSO</v>
          </cell>
          <cell r="F815" t="str">
            <v>VW</v>
          </cell>
          <cell r="G815" t="str">
            <v>LAGOS</v>
          </cell>
        </row>
        <row r="816">
          <cell r="A816" t="str">
            <v>AXG</v>
          </cell>
          <cell r="B816" t="str">
            <v>GIRON</v>
          </cell>
          <cell r="F816" t="str">
            <v>WMERCAM</v>
          </cell>
          <cell r="G816" t="str">
            <v>LAGOS</v>
          </cell>
        </row>
        <row r="817">
          <cell r="A817" t="str">
            <v>AXM</v>
          </cell>
          <cell r="B817" t="str">
            <v>GIRON</v>
          </cell>
          <cell r="F817" t="str">
            <v>YJ16</v>
          </cell>
          <cell r="G817" t="str">
            <v>LAGOS</v>
          </cell>
        </row>
        <row r="818">
          <cell r="A818" t="str">
            <v>BB</v>
          </cell>
          <cell r="B818" t="str">
            <v>PIEDECUESTA</v>
          </cell>
          <cell r="F818">
            <v>2013</v>
          </cell>
          <cell r="G818" t="str">
            <v>LEBRIJA</v>
          </cell>
        </row>
        <row r="819">
          <cell r="A819" t="str">
            <v>BC26</v>
          </cell>
          <cell r="B819" t="str">
            <v>NORTE</v>
          </cell>
          <cell r="F819">
            <v>13026</v>
          </cell>
          <cell r="G819" t="str">
            <v>LEBRIJA</v>
          </cell>
        </row>
        <row r="820">
          <cell r="A820" t="str">
            <v>BCA3M</v>
          </cell>
          <cell r="B820" t="str">
            <v>COLBEEFSAS</v>
          </cell>
          <cell r="F820">
            <v>13102</v>
          </cell>
          <cell r="G820" t="str">
            <v>LEBRIJA</v>
          </cell>
        </row>
        <row r="821">
          <cell r="A821" t="str">
            <v>BCA58</v>
          </cell>
          <cell r="B821" t="str">
            <v>COLBEEFSAS</v>
          </cell>
          <cell r="F821">
            <v>13150</v>
          </cell>
          <cell r="G821" t="str">
            <v>LEBRIJA</v>
          </cell>
        </row>
        <row r="822">
          <cell r="A822" t="str">
            <v>BCA6Y</v>
          </cell>
          <cell r="B822" t="str">
            <v>COLBEEFSAS</v>
          </cell>
          <cell r="F822">
            <v>13156</v>
          </cell>
          <cell r="G822" t="str">
            <v>LEBRIJA</v>
          </cell>
        </row>
        <row r="823">
          <cell r="A823" t="str">
            <v>BCA70</v>
          </cell>
          <cell r="B823" t="str">
            <v>COLBEEFSAS</v>
          </cell>
          <cell r="F823">
            <v>13157</v>
          </cell>
          <cell r="G823" t="str">
            <v>LEBRIJA</v>
          </cell>
        </row>
        <row r="824">
          <cell r="A824" t="str">
            <v>BCABAM</v>
          </cell>
          <cell r="B824" t="str">
            <v>COLBEEFSAS</v>
          </cell>
          <cell r="F824">
            <v>13200</v>
          </cell>
          <cell r="G824" t="str">
            <v>LEBRIJA</v>
          </cell>
        </row>
        <row r="825">
          <cell r="A825" t="str">
            <v>BCABC</v>
          </cell>
          <cell r="B825" t="str">
            <v>COLBEEFSAS</v>
          </cell>
          <cell r="F825">
            <v>13201</v>
          </cell>
          <cell r="G825" t="str">
            <v>LEBRIJA</v>
          </cell>
        </row>
        <row r="826">
          <cell r="A826" t="str">
            <v>BCACER</v>
          </cell>
          <cell r="B826" t="str">
            <v>COLBEEFSAS</v>
          </cell>
          <cell r="F826">
            <v>13202</v>
          </cell>
          <cell r="G826" t="str">
            <v>LEBRIJA</v>
          </cell>
        </row>
        <row r="827">
          <cell r="A827" t="str">
            <v>BCACOM</v>
          </cell>
          <cell r="B827" t="str">
            <v>COLBEEFSAS</v>
          </cell>
          <cell r="F827">
            <v>13204</v>
          </cell>
          <cell r="G827" t="str">
            <v>LEBRIJA</v>
          </cell>
        </row>
        <row r="828">
          <cell r="A828" t="str">
            <v>BCACQ</v>
          </cell>
          <cell r="B828" t="str">
            <v>COLBEEFSAS</v>
          </cell>
          <cell r="F828">
            <v>15101</v>
          </cell>
          <cell r="G828" t="str">
            <v>LEBRIJA</v>
          </cell>
        </row>
        <row r="829">
          <cell r="A829" t="str">
            <v>BCAEM</v>
          </cell>
          <cell r="B829" t="str">
            <v>COLBEEFSAS</v>
          </cell>
          <cell r="F829" t="str">
            <v>BOHO</v>
          </cell>
          <cell r="G829" t="str">
            <v>LEBRIJA</v>
          </cell>
        </row>
        <row r="830">
          <cell r="A830" t="str">
            <v>BCAGL</v>
          </cell>
          <cell r="B830" t="str">
            <v>COLBEEFSAS</v>
          </cell>
          <cell r="F830" t="str">
            <v>FLORO</v>
          </cell>
          <cell r="G830" t="str">
            <v>LEBRIJA</v>
          </cell>
        </row>
        <row r="831">
          <cell r="A831" t="str">
            <v>BCAII</v>
          </cell>
          <cell r="B831" t="str">
            <v>COLBEEFSAS</v>
          </cell>
          <cell r="F831" t="str">
            <v>FLV</v>
          </cell>
          <cell r="G831" t="str">
            <v>LEBRIJA</v>
          </cell>
        </row>
        <row r="832">
          <cell r="A832" t="str">
            <v>BCAMA</v>
          </cell>
          <cell r="B832" t="str">
            <v>COLBEEFSAS</v>
          </cell>
          <cell r="F832" t="str">
            <v>JP49</v>
          </cell>
          <cell r="G832" t="str">
            <v>LEBRIJA</v>
          </cell>
        </row>
        <row r="833">
          <cell r="A833" t="str">
            <v>BCAMC1</v>
          </cell>
          <cell r="B833" t="str">
            <v>COLBEEFSAS</v>
          </cell>
          <cell r="F833" t="str">
            <v>L23L</v>
          </cell>
          <cell r="G833" t="str">
            <v>LEBRIJA</v>
          </cell>
        </row>
        <row r="834">
          <cell r="A834" t="str">
            <v>BCAMK</v>
          </cell>
          <cell r="B834" t="str">
            <v>COLBEEFSAS</v>
          </cell>
          <cell r="F834" t="str">
            <v>L23LX</v>
          </cell>
          <cell r="G834" t="str">
            <v>LEBRIJA</v>
          </cell>
        </row>
        <row r="835">
          <cell r="A835" t="str">
            <v>BCAMV</v>
          </cell>
          <cell r="B835" t="str">
            <v>COLBEEFSAS</v>
          </cell>
          <cell r="F835" t="str">
            <v>L30L</v>
          </cell>
          <cell r="G835" t="str">
            <v>LEBRIJA</v>
          </cell>
        </row>
        <row r="836">
          <cell r="A836" t="str">
            <v>BCASM</v>
          </cell>
          <cell r="B836" t="str">
            <v>COLBEEFSAS</v>
          </cell>
          <cell r="F836" t="str">
            <v>LB05</v>
          </cell>
          <cell r="G836" t="str">
            <v>LEBRIJA</v>
          </cell>
        </row>
        <row r="837">
          <cell r="A837" t="str">
            <v>BOCA</v>
          </cell>
          <cell r="B837" t="str">
            <v>NORTE</v>
          </cell>
          <cell r="F837" t="str">
            <v>LB13</v>
          </cell>
          <cell r="G837" t="str">
            <v>LEBRIJA</v>
          </cell>
        </row>
        <row r="838">
          <cell r="A838" t="str">
            <v>BOCA1</v>
          </cell>
          <cell r="B838" t="str">
            <v>RIONEGRO</v>
          </cell>
          <cell r="F838" t="str">
            <v>LB17</v>
          </cell>
          <cell r="G838" t="str">
            <v>LEBRIJA</v>
          </cell>
        </row>
        <row r="839">
          <cell r="A839" t="str">
            <v>BOCA9</v>
          </cell>
          <cell r="B839" t="str">
            <v>NORTE</v>
          </cell>
          <cell r="F839" t="str">
            <v>LB22</v>
          </cell>
          <cell r="G839" t="str">
            <v>LEBRIJA</v>
          </cell>
        </row>
        <row r="840">
          <cell r="A840" t="str">
            <v>BOCAGRANDE</v>
          </cell>
          <cell r="B840" t="str">
            <v>RIONEGRO</v>
          </cell>
          <cell r="F840" t="str">
            <v>LB23L</v>
          </cell>
          <cell r="G840" t="str">
            <v>LEBRIJA</v>
          </cell>
        </row>
        <row r="841">
          <cell r="A841" t="str">
            <v>BOHO</v>
          </cell>
          <cell r="B841" t="str">
            <v>LEBRIJA</v>
          </cell>
          <cell r="F841" t="str">
            <v>LB24</v>
          </cell>
          <cell r="G841" t="str">
            <v>LEBRIJA</v>
          </cell>
        </row>
        <row r="842">
          <cell r="A842" t="str">
            <v>BUENOSAIRESACAPULCO</v>
          </cell>
          <cell r="B842" t="str">
            <v>COLBEEFSAS</v>
          </cell>
          <cell r="F842" t="str">
            <v>LB30</v>
          </cell>
          <cell r="G842" t="str">
            <v>LEBRIJA</v>
          </cell>
        </row>
        <row r="843">
          <cell r="A843" t="str">
            <v>BUENOSAIRESCURITI</v>
          </cell>
          <cell r="B843" t="str">
            <v>ARATOCA</v>
          </cell>
          <cell r="F843" t="str">
            <v>LB31</v>
          </cell>
          <cell r="G843" t="str">
            <v>LEBRIJA</v>
          </cell>
        </row>
        <row r="844">
          <cell r="A844" t="str">
            <v>BUENOSAIRES-CURITI</v>
          </cell>
          <cell r="B844" t="str">
            <v>COLBEEFSAS</v>
          </cell>
          <cell r="F844" t="str">
            <v>LB32</v>
          </cell>
          <cell r="G844" t="str">
            <v>LEBRIJA</v>
          </cell>
        </row>
        <row r="845">
          <cell r="A845" t="str">
            <v>BUFALOSENTAO</v>
          </cell>
          <cell r="B845" t="str">
            <v>COLBEEFSAS</v>
          </cell>
          <cell r="F845" t="str">
            <v>LB33</v>
          </cell>
          <cell r="G845" t="str">
            <v>LEBRIJA</v>
          </cell>
        </row>
        <row r="846">
          <cell r="A846" t="str">
            <v>BVC</v>
          </cell>
          <cell r="B846" t="str">
            <v>CPA</v>
          </cell>
          <cell r="F846" t="str">
            <v>LB34</v>
          </cell>
          <cell r="G846" t="str">
            <v>LEBRIJA</v>
          </cell>
        </row>
        <row r="847">
          <cell r="A847" t="str">
            <v>C1</v>
          </cell>
          <cell r="B847" t="str">
            <v>CUMBRE</v>
          </cell>
          <cell r="F847" t="str">
            <v>LB35</v>
          </cell>
          <cell r="G847" t="str">
            <v>LEBRIJA</v>
          </cell>
        </row>
        <row r="848">
          <cell r="A848" t="str">
            <v>C3A</v>
          </cell>
          <cell r="B848" t="str">
            <v>CUMBRE</v>
          </cell>
          <cell r="F848" t="str">
            <v>LB36</v>
          </cell>
          <cell r="G848" t="str">
            <v>LEBRIJA</v>
          </cell>
        </row>
        <row r="849">
          <cell r="A849" t="str">
            <v>C3X4</v>
          </cell>
          <cell r="B849" t="str">
            <v>CUMBRE</v>
          </cell>
          <cell r="F849" t="str">
            <v>LB37</v>
          </cell>
          <cell r="G849" t="str">
            <v>LEBRIJA</v>
          </cell>
        </row>
        <row r="850">
          <cell r="A850" t="str">
            <v>C4</v>
          </cell>
          <cell r="B850" t="str">
            <v>CUMBRE</v>
          </cell>
          <cell r="F850" t="str">
            <v>LB38</v>
          </cell>
          <cell r="G850" t="str">
            <v>LEBRIJA</v>
          </cell>
        </row>
        <row r="851">
          <cell r="A851" t="str">
            <v>C8X</v>
          </cell>
          <cell r="B851" t="str">
            <v>PIEDECUESTA</v>
          </cell>
          <cell r="F851" t="str">
            <v>LB39</v>
          </cell>
          <cell r="G851" t="str">
            <v>LEBRIJA</v>
          </cell>
        </row>
        <row r="852">
          <cell r="A852" t="str">
            <v>C8XA</v>
          </cell>
          <cell r="B852" t="str">
            <v>CUMBRE</v>
          </cell>
          <cell r="F852" t="str">
            <v>LB39K</v>
          </cell>
          <cell r="G852" t="str">
            <v>LEBRIJA</v>
          </cell>
        </row>
        <row r="853">
          <cell r="A853" t="str">
            <v>C9</v>
          </cell>
          <cell r="B853" t="str">
            <v>CUMBRE</v>
          </cell>
          <cell r="F853" t="str">
            <v>LB39Y</v>
          </cell>
          <cell r="G853" t="str">
            <v>LEBRIJA</v>
          </cell>
        </row>
        <row r="854">
          <cell r="A854" t="str">
            <v>CA</v>
          </cell>
          <cell r="B854" t="str">
            <v>LAGOS</v>
          </cell>
          <cell r="F854" t="str">
            <v>LB40</v>
          </cell>
          <cell r="G854" t="str">
            <v>LEBRIJA</v>
          </cell>
        </row>
        <row r="855">
          <cell r="A855" t="str">
            <v>CAFE</v>
          </cell>
          <cell r="B855" t="str">
            <v>NORTE</v>
          </cell>
          <cell r="F855" t="str">
            <v>LB41</v>
          </cell>
          <cell r="G855" t="str">
            <v>LEBRIJA</v>
          </cell>
        </row>
        <row r="856">
          <cell r="A856" t="str">
            <v>CAJASAN</v>
          </cell>
          <cell r="B856" t="str">
            <v>COLBEEFSAS</v>
          </cell>
          <cell r="F856" t="str">
            <v>LB5</v>
          </cell>
          <cell r="G856" t="str">
            <v>LEBRIJA</v>
          </cell>
        </row>
        <row r="857">
          <cell r="A857" t="str">
            <v>CAP</v>
          </cell>
          <cell r="B857" t="str">
            <v>PIEDECUESTA</v>
          </cell>
          <cell r="F857" t="str">
            <v>LB6</v>
          </cell>
          <cell r="G857" t="str">
            <v>LEBRIJA</v>
          </cell>
        </row>
        <row r="858">
          <cell r="A858" t="str">
            <v>CARMEN04</v>
          </cell>
          <cell r="B858" t="str">
            <v>CARMEN</v>
          </cell>
          <cell r="F858" t="str">
            <v>LB9</v>
          </cell>
          <cell r="G858" t="str">
            <v>LEBRIJA</v>
          </cell>
        </row>
        <row r="859">
          <cell r="A859" t="str">
            <v>CARNATURAL</v>
          </cell>
          <cell r="B859" t="str">
            <v>COLBEEFSAS</v>
          </cell>
          <cell r="F859" t="str">
            <v>LBCA</v>
          </cell>
          <cell r="G859" t="str">
            <v>LEBRIJA</v>
          </cell>
        </row>
        <row r="860">
          <cell r="A860" t="str">
            <v>CASINO</v>
          </cell>
          <cell r="B860" t="str">
            <v>COLBEEFSAS</v>
          </cell>
          <cell r="F860" t="str">
            <v>LBCAT</v>
          </cell>
          <cell r="G860" t="str">
            <v>LEBRIJA</v>
          </cell>
        </row>
        <row r="861">
          <cell r="A861" t="str">
            <v>CATTLE</v>
          </cell>
          <cell r="B861" t="str">
            <v>COLBEEFSAS</v>
          </cell>
          <cell r="F861" t="str">
            <v>LBHO</v>
          </cell>
          <cell r="G861" t="str">
            <v>LEBRIJA</v>
          </cell>
        </row>
        <row r="862">
          <cell r="A862" t="str">
            <v>CAVA</v>
          </cell>
          <cell r="B862" t="str">
            <v>COLBEEFSAS</v>
          </cell>
          <cell r="F862" t="str">
            <v>LBLA</v>
          </cell>
          <cell r="G862" t="str">
            <v>LEBRIJA</v>
          </cell>
        </row>
        <row r="863">
          <cell r="A863" t="str">
            <v>CAVA.</v>
          </cell>
          <cell r="B863" t="str">
            <v>COLBEEFSAS</v>
          </cell>
          <cell r="F863" t="str">
            <v>LBPT</v>
          </cell>
          <cell r="G863" t="str">
            <v>LEBRIJA</v>
          </cell>
        </row>
        <row r="864">
          <cell r="A864" t="str">
            <v>CAVACESAR</v>
          </cell>
          <cell r="B864" t="str">
            <v>COLBEEFSAS</v>
          </cell>
          <cell r="F864" t="str">
            <v>LBSC</v>
          </cell>
          <cell r="G864" t="str">
            <v>LEBRIJA</v>
          </cell>
        </row>
        <row r="865">
          <cell r="A865" t="str">
            <v>CAVADAGO</v>
          </cell>
          <cell r="B865" t="str">
            <v>COLBEEFSAS</v>
          </cell>
          <cell r="F865" t="str">
            <v>LED</v>
          </cell>
          <cell r="G865" t="str">
            <v>LEBRIJA</v>
          </cell>
        </row>
        <row r="866">
          <cell r="A866" t="str">
            <v>CAVAEDGAR</v>
          </cell>
          <cell r="B866" t="str">
            <v>COLBEEFSAS</v>
          </cell>
          <cell r="F866" t="str">
            <v>LEMP</v>
          </cell>
          <cell r="G866" t="str">
            <v>LEBRIJA</v>
          </cell>
        </row>
        <row r="867">
          <cell r="A867" t="str">
            <v>CAVAJMANUEL</v>
          </cell>
          <cell r="B867" t="str">
            <v>COLBEEFSAS</v>
          </cell>
          <cell r="F867" t="str">
            <v>LIN</v>
          </cell>
          <cell r="G867" t="str">
            <v>LEBRIJA</v>
          </cell>
        </row>
        <row r="868">
          <cell r="A868" t="str">
            <v>CAVAYERSON</v>
          </cell>
          <cell r="B868" t="str">
            <v>COLBEEFSAS</v>
          </cell>
          <cell r="F868" t="str">
            <v>LJ84</v>
          </cell>
          <cell r="G868" t="str">
            <v>LEBRIJA</v>
          </cell>
        </row>
        <row r="869">
          <cell r="A869" t="str">
            <v>CBP</v>
          </cell>
          <cell r="B869" t="str">
            <v>PIEDECUESTA</v>
          </cell>
          <cell r="F869" t="str">
            <v>LJBA</v>
          </cell>
          <cell r="G869" t="str">
            <v>LEBRIJA</v>
          </cell>
        </row>
        <row r="870">
          <cell r="A870" t="str">
            <v>CC</v>
          </cell>
          <cell r="B870" t="str">
            <v>NORTE</v>
          </cell>
          <cell r="F870" t="str">
            <v>LJBAR</v>
          </cell>
          <cell r="G870" t="str">
            <v>LEBRIJA</v>
          </cell>
        </row>
        <row r="871">
          <cell r="A871" t="str">
            <v>CC.</v>
          </cell>
          <cell r="B871" t="str">
            <v>NORTE</v>
          </cell>
          <cell r="F871" t="str">
            <v>LJBARD</v>
          </cell>
          <cell r="G871" t="str">
            <v>LEBRIJA</v>
          </cell>
        </row>
        <row r="872">
          <cell r="A872" t="str">
            <v>CCFFANA</v>
          </cell>
          <cell r="B872" t="str">
            <v>COLBEEFSAS</v>
          </cell>
          <cell r="F872" t="str">
            <v>LJBARV</v>
          </cell>
          <cell r="G872" t="str">
            <v>LEBRIJA</v>
          </cell>
        </row>
        <row r="873">
          <cell r="A873" t="str">
            <v>CCN1</v>
          </cell>
          <cell r="B873" t="str">
            <v>LAGOS</v>
          </cell>
          <cell r="F873" t="str">
            <v>LN13</v>
          </cell>
          <cell r="G873" t="str">
            <v>LEBRIJA</v>
          </cell>
        </row>
        <row r="874">
          <cell r="A874" t="str">
            <v>CCOD</v>
          </cell>
          <cell r="B874" t="str">
            <v>NORTE</v>
          </cell>
          <cell r="F874" t="str">
            <v>LP14</v>
          </cell>
          <cell r="G874" t="str">
            <v>LEBRIJA</v>
          </cell>
        </row>
        <row r="875">
          <cell r="A875" t="str">
            <v>CD/</v>
          </cell>
          <cell r="B875" t="str">
            <v>CUMBRE</v>
          </cell>
          <cell r="F875" t="str">
            <v>LP3L</v>
          </cell>
          <cell r="G875" t="str">
            <v>LEBRIJA</v>
          </cell>
        </row>
        <row r="876">
          <cell r="A876" t="str">
            <v>CD20</v>
          </cell>
          <cell r="B876" t="str">
            <v>CUMBRE</v>
          </cell>
          <cell r="F876" t="str">
            <v>LR33</v>
          </cell>
          <cell r="G876" t="str">
            <v>LEBRIJA</v>
          </cell>
        </row>
        <row r="877">
          <cell r="A877" t="str">
            <v>CELFRIO28113</v>
          </cell>
          <cell r="B877" t="str">
            <v>COLBEEFSAS</v>
          </cell>
          <cell r="F877" t="str">
            <v>LS2</v>
          </cell>
          <cell r="G877" t="str">
            <v>LEBRIJA</v>
          </cell>
        </row>
        <row r="878">
          <cell r="A878" t="str">
            <v>CENCOSUD</v>
          </cell>
          <cell r="B878" t="str">
            <v>COLBEEFSAS</v>
          </cell>
          <cell r="F878" t="str">
            <v>LY15</v>
          </cell>
          <cell r="G878" t="str">
            <v>LEBRIJA</v>
          </cell>
        </row>
        <row r="879">
          <cell r="A879" t="str">
            <v>CEPITA</v>
          </cell>
          <cell r="B879" t="str">
            <v>COLBEEFSAS</v>
          </cell>
          <cell r="F879" t="str">
            <v>M10L</v>
          </cell>
          <cell r="G879" t="str">
            <v>LEBRIJA</v>
          </cell>
        </row>
        <row r="880">
          <cell r="A880" t="str">
            <v>CEPITAJS</v>
          </cell>
          <cell r="B880" t="str">
            <v>GIRON</v>
          </cell>
          <cell r="F880" t="str">
            <v>M20L</v>
          </cell>
          <cell r="G880" t="str">
            <v>LEBRIJA</v>
          </cell>
        </row>
        <row r="881">
          <cell r="A881" t="str">
            <v>CESARMEZA</v>
          </cell>
          <cell r="B881" t="str">
            <v>COLBEEFSAS</v>
          </cell>
          <cell r="F881" t="str">
            <v>M21L</v>
          </cell>
          <cell r="G881" t="str">
            <v>LEBRIJA</v>
          </cell>
        </row>
        <row r="882">
          <cell r="A882" t="str">
            <v>CFC</v>
          </cell>
          <cell r="B882" t="str">
            <v>CAMPOHERMOSO</v>
          </cell>
          <cell r="F882" t="str">
            <v>N13L</v>
          </cell>
          <cell r="G882" t="str">
            <v>LEBRIJA</v>
          </cell>
        </row>
        <row r="883">
          <cell r="A883" t="str">
            <v>CHAR/CINCE</v>
          </cell>
          <cell r="B883" t="str">
            <v>COLBEEFSAS</v>
          </cell>
          <cell r="F883">
            <v>11054</v>
          </cell>
          <cell r="G883" t="str">
            <v>MESA</v>
          </cell>
        </row>
        <row r="884">
          <cell r="A884" t="str">
            <v>CHOCOITA</v>
          </cell>
          <cell r="B884" t="str">
            <v>GIRON</v>
          </cell>
          <cell r="F884">
            <v>11207</v>
          </cell>
          <cell r="G884" t="str">
            <v>MESA</v>
          </cell>
        </row>
        <row r="885">
          <cell r="A885" t="str">
            <v>CHXS</v>
          </cell>
          <cell r="B885" t="str">
            <v>SATELITE</v>
          </cell>
          <cell r="F885">
            <v>11301</v>
          </cell>
          <cell r="G885" t="str">
            <v>MESA</v>
          </cell>
        </row>
        <row r="886">
          <cell r="A886" t="str">
            <v>CHXSX</v>
          </cell>
          <cell r="B886" t="str">
            <v>SATELITE</v>
          </cell>
          <cell r="F886">
            <v>11302</v>
          </cell>
          <cell r="G886" t="str">
            <v>MESA</v>
          </cell>
        </row>
        <row r="887">
          <cell r="A887" t="str">
            <v>CIRO</v>
          </cell>
          <cell r="B887" t="str">
            <v>GIRON</v>
          </cell>
          <cell r="F887" t="str">
            <v>CUROS</v>
          </cell>
          <cell r="G887" t="str">
            <v>MESA</v>
          </cell>
        </row>
        <row r="888">
          <cell r="A888" t="str">
            <v>CJGD</v>
          </cell>
          <cell r="B888" t="str">
            <v>PIEDECUESTA</v>
          </cell>
          <cell r="F888" t="str">
            <v>MSAM</v>
          </cell>
          <cell r="G888" t="str">
            <v>MESA</v>
          </cell>
        </row>
        <row r="889">
          <cell r="A889" t="str">
            <v>CJGP</v>
          </cell>
          <cell r="B889" t="str">
            <v>PIEDECUESTA</v>
          </cell>
          <cell r="F889" t="str">
            <v>MSASO</v>
          </cell>
          <cell r="G889" t="str">
            <v>MESA</v>
          </cell>
        </row>
        <row r="890">
          <cell r="A890" t="str">
            <v>CLG</v>
          </cell>
          <cell r="B890" t="str">
            <v>CPA</v>
          </cell>
          <cell r="F890" t="str">
            <v>MSAYA</v>
          </cell>
          <cell r="G890" t="str">
            <v>MESA</v>
          </cell>
        </row>
        <row r="891">
          <cell r="A891" t="str">
            <v>CLUBCAMPESTRE</v>
          </cell>
          <cell r="B891" t="str">
            <v>COLBEEFSAS</v>
          </cell>
          <cell r="F891" t="str">
            <v>MSCJME</v>
          </cell>
          <cell r="G891" t="str">
            <v>MESA</v>
          </cell>
        </row>
        <row r="892">
          <cell r="A892" t="str">
            <v>CLUBGA</v>
          </cell>
          <cell r="B892" t="str">
            <v>CENTRO</v>
          </cell>
          <cell r="F892" t="str">
            <v>MSCL</v>
          </cell>
          <cell r="G892" t="str">
            <v>MESA</v>
          </cell>
        </row>
        <row r="893">
          <cell r="A893" t="str">
            <v>CLV</v>
          </cell>
          <cell r="B893" t="str">
            <v>NORTE</v>
          </cell>
          <cell r="F893" t="str">
            <v>MSD1</v>
          </cell>
          <cell r="G893" t="str">
            <v>MESA</v>
          </cell>
        </row>
        <row r="894">
          <cell r="A894" t="str">
            <v>CMC</v>
          </cell>
          <cell r="B894" t="str">
            <v>GIRON</v>
          </cell>
          <cell r="F894" t="str">
            <v>MSEL</v>
          </cell>
          <cell r="G894" t="str">
            <v>MESA</v>
          </cell>
        </row>
        <row r="895">
          <cell r="A895" t="str">
            <v>COLBEEF</v>
          </cell>
          <cell r="B895" t="str">
            <v>COLBEEFSAS</v>
          </cell>
          <cell r="F895" t="str">
            <v>MSEL.</v>
          </cell>
          <cell r="G895" t="str">
            <v>MESA</v>
          </cell>
        </row>
        <row r="896">
          <cell r="A896" t="str">
            <v>COLINA</v>
          </cell>
          <cell r="B896" t="str">
            <v>PIEDECUESTA</v>
          </cell>
          <cell r="F896" t="str">
            <v>MSFH</v>
          </cell>
          <cell r="G896" t="str">
            <v>MESA</v>
          </cell>
        </row>
        <row r="897">
          <cell r="A897" t="str">
            <v>CON</v>
          </cell>
          <cell r="B897" t="str">
            <v>CPA</v>
          </cell>
          <cell r="F897" t="str">
            <v>MSGN</v>
          </cell>
          <cell r="G897" t="str">
            <v>MESA</v>
          </cell>
        </row>
        <row r="898">
          <cell r="A898" t="str">
            <v>CP2</v>
          </cell>
          <cell r="B898" t="str">
            <v>NORTE</v>
          </cell>
          <cell r="F898" t="str">
            <v>MSGNIÑO</v>
          </cell>
          <cell r="G898" t="str">
            <v>MESA</v>
          </cell>
        </row>
        <row r="899">
          <cell r="A899" t="str">
            <v>CP5</v>
          </cell>
          <cell r="B899" t="str">
            <v>NORTE</v>
          </cell>
          <cell r="F899" t="str">
            <v>MSJP</v>
          </cell>
          <cell r="G899" t="str">
            <v>MESA</v>
          </cell>
        </row>
        <row r="900">
          <cell r="A900" t="str">
            <v>CP7</v>
          </cell>
          <cell r="B900" t="str">
            <v>NORTE</v>
          </cell>
          <cell r="F900" t="str">
            <v>MSJR</v>
          </cell>
          <cell r="G900" t="str">
            <v>MESA</v>
          </cell>
        </row>
        <row r="901">
          <cell r="A901" t="str">
            <v>CRA</v>
          </cell>
          <cell r="B901" t="str">
            <v>PIEDECUESTA</v>
          </cell>
          <cell r="F901" t="str">
            <v>MSJS</v>
          </cell>
          <cell r="G901" t="str">
            <v>MESA</v>
          </cell>
        </row>
        <row r="902">
          <cell r="A902" t="str">
            <v>CRAX</v>
          </cell>
          <cell r="B902" t="str">
            <v>PIEDECUESTA</v>
          </cell>
          <cell r="F902" t="str">
            <v>MSJUMAN</v>
          </cell>
          <cell r="G902" t="str">
            <v>MESA</v>
          </cell>
        </row>
        <row r="903">
          <cell r="A903" t="str">
            <v>CRVS</v>
          </cell>
          <cell r="B903" t="str">
            <v>CUMBRE</v>
          </cell>
          <cell r="F903" t="str">
            <v>MSL</v>
          </cell>
          <cell r="G903" t="str">
            <v>MESA</v>
          </cell>
        </row>
        <row r="904">
          <cell r="A904" t="str">
            <v>CSA</v>
          </cell>
          <cell r="B904" t="str">
            <v>CPA</v>
          </cell>
          <cell r="F904" t="str">
            <v>MSL2</v>
          </cell>
          <cell r="G904" t="str">
            <v>MESA</v>
          </cell>
        </row>
        <row r="905">
          <cell r="A905" t="str">
            <v>CSP</v>
          </cell>
          <cell r="B905" t="str">
            <v>PIEDECUESTA</v>
          </cell>
          <cell r="F905" t="str">
            <v>MSLM</v>
          </cell>
          <cell r="G905" t="str">
            <v>MESA</v>
          </cell>
        </row>
        <row r="906">
          <cell r="A906" t="str">
            <v>CSZB/GA</v>
          </cell>
          <cell r="B906" t="str">
            <v>COLBEEFSAS</v>
          </cell>
          <cell r="F906" t="str">
            <v>MSMA</v>
          </cell>
          <cell r="G906" t="str">
            <v>MESA</v>
          </cell>
        </row>
        <row r="907">
          <cell r="A907" t="str">
            <v>CSZP/CUESTA</v>
          </cell>
          <cell r="B907" t="str">
            <v>COLBEEFSAS</v>
          </cell>
          <cell r="F907" t="str">
            <v>MSNM</v>
          </cell>
          <cell r="G907" t="str">
            <v>MESA</v>
          </cell>
        </row>
        <row r="908">
          <cell r="A908" t="str">
            <v>CSZX</v>
          </cell>
          <cell r="B908" t="str">
            <v>COLBEEFSAS</v>
          </cell>
          <cell r="F908" t="str">
            <v>MSNPM</v>
          </cell>
          <cell r="G908" t="str">
            <v>MESA</v>
          </cell>
        </row>
        <row r="909">
          <cell r="A909" t="str">
            <v>CUMB</v>
          </cell>
          <cell r="B909" t="str">
            <v>CUMBRE</v>
          </cell>
          <cell r="F909" t="str">
            <v>MSOG</v>
          </cell>
          <cell r="G909" t="str">
            <v>MESA</v>
          </cell>
        </row>
        <row r="910">
          <cell r="A910" t="str">
            <v>CUROS</v>
          </cell>
          <cell r="B910" t="str">
            <v>MESA</v>
          </cell>
          <cell r="F910" t="str">
            <v>MSOM</v>
          </cell>
          <cell r="G910" t="str">
            <v>MESA</v>
          </cell>
        </row>
        <row r="911">
          <cell r="A911" t="str">
            <v>CV</v>
          </cell>
          <cell r="B911" t="str">
            <v>LAGOS</v>
          </cell>
          <cell r="F911" t="str">
            <v>MSSR</v>
          </cell>
          <cell r="G911" t="str">
            <v>MESA</v>
          </cell>
        </row>
        <row r="912">
          <cell r="A912" t="str">
            <v>D005</v>
          </cell>
          <cell r="B912" t="str">
            <v>CENTRO</v>
          </cell>
          <cell r="F912" t="str">
            <v>MSTP</v>
          </cell>
          <cell r="G912" t="str">
            <v>MESA</v>
          </cell>
        </row>
        <row r="913">
          <cell r="A913" t="str">
            <v>D007</v>
          </cell>
          <cell r="B913" t="str">
            <v>CENTRO</v>
          </cell>
          <cell r="F913" t="str">
            <v>MSWNIÑO</v>
          </cell>
          <cell r="G913" t="str">
            <v>MESA</v>
          </cell>
        </row>
        <row r="914">
          <cell r="A914" t="str">
            <v>DANNI</v>
          </cell>
          <cell r="B914" t="str">
            <v>GIRON</v>
          </cell>
          <cell r="F914" t="str">
            <v>MSWR</v>
          </cell>
          <cell r="G914" t="str">
            <v>MESA</v>
          </cell>
        </row>
        <row r="915">
          <cell r="A915" t="str">
            <v>DANY</v>
          </cell>
          <cell r="B915" t="str">
            <v>GIRON</v>
          </cell>
          <cell r="F915" t="str">
            <v>MSWR3</v>
          </cell>
          <cell r="G915" t="str">
            <v>MESA</v>
          </cell>
        </row>
        <row r="916">
          <cell r="A916" t="str">
            <v>DEFCP</v>
          </cell>
          <cell r="B916" t="str">
            <v>PIEDECUESTA</v>
          </cell>
          <cell r="F916" t="str">
            <v>MSWR4</v>
          </cell>
          <cell r="G916" t="str">
            <v>MESA</v>
          </cell>
        </row>
        <row r="917">
          <cell r="A917" t="str">
            <v>DELCAMPO</v>
          </cell>
          <cell r="B917" t="str">
            <v>COLBEEFSAS</v>
          </cell>
          <cell r="F917" t="str">
            <v>SCMS</v>
          </cell>
          <cell r="G917" t="str">
            <v>MESA</v>
          </cell>
        </row>
        <row r="918">
          <cell r="A918" t="str">
            <v>DFC</v>
          </cell>
          <cell r="B918" t="str">
            <v>CUMBRE</v>
          </cell>
          <cell r="F918" t="str">
            <v>WR</v>
          </cell>
          <cell r="G918" t="str">
            <v>MESA</v>
          </cell>
        </row>
        <row r="919">
          <cell r="A919" t="str">
            <v>DGG</v>
          </cell>
          <cell r="B919" t="str">
            <v>GIRON</v>
          </cell>
          <cell r="F919" t="str">
            <v>MG</v>
          </cell>
          <cell r="G919" t="str">
            <v>MG</v>
          </cell>
        </row>
        <row r="920">
          <cell r="A920" t="str">
            <v>DIMASFORERO</v>
          </cell>
          <cell r="B920" t="str">
            <v>COLBEEFSAS</v>
          </cell>
          <cell r="F920">
            <v>1200</v>
          </cell>
          <cell r="G920" t="str">
            <v>NORTE</v>
          </cell>
        </row>
        <row r="921">
          <cell r="A921" t="str">
            <v>DISTRICHULETA/VXS/</v>
          </cell>
          <cell r="B921" t="str">
            <v>SANVICENTE</v>
          </cell>
          <cell r="F921">
            <v>1300</v>
          </cell>
          <cell r="G921" t="str">
            <v>NORTE</v>
          </cell>
        </row>
        <row r="922">
          <cell r="A922" t="str">
            <v>DJ</v>
          </cell>
          <cell r="B922" t="str">
            <v>GIRON</v>
          </cell>
          <cell r="F922">
            <v>1301</v>
          </cell>
          <cell r="G922" t="str">
            <v>NORTE</v>
          </cell>
        </row>
        <row r="923">
          <cell r="A923" t="str">
            <v>DLIC</v>
          </cell>
          <cell r="B923" t="str">
            <v>NORTE</v>
          </cell>
          <cell r="F923">
            <v>1302</v>
          </cell>
          <cell r="G923" t="str">
            <v>NORTE</v>
          </cell>
        </row>
        <row r="924">
          <cell r="A924" t="str">
            <v>DOL</v>
          </cell>
          <cell r="B924" t="str">
            <v>NORTE</v>
          </cell>
          <cell r="F924">
            <v>1305</v>
          </cell>
          <cell r="G924" t="str">
            <v>NORTE</v>
          </cell>
        </row>
        <row r="925">
          <cell r="A925" t="str">
            <v>DONACION</v>
          </cell>
          <cell r="B925" t="str">
            <v>COLBEEFSAS</v>
          </cell>
          <cell r="F925">
            <v>1307</v>
          </cell>
          <cell r="G925" t="str">
            <v>NORTE</v>
          </cell>
        </row>
        <row r="926">
          <cell r="A926" t="str">
            <v>DOT20</v>
          </cell>
          <cell r="B926" t="str">
            <v>NORTE</v>
          </cell>
          <cell r="F926">
            <v>1308</v>
          </cell>
          <cell r="G926" t="str">
            <v>NORTE</v>
          </cell>
        </row>
        <row r="927">
          <cell r="A927" t="str">
            <v>DSM</v>
          </cell>
          <cell r="B927" t="str">
            <v>CPA</v>
          </cell>
          <cell r="F927">
            <v>1309</v>
          </cell>
          <cell r="G927" t="str">
            <v>NORTE</v>
          </cell>
        </row>
        <row r="928">
          <cell r="A928" t="str">
            <v>DSRX</v>
          </cell>
          <cell r="B928" t="str">
            <v>LAGOS</v>
          </cell>
          <cell r="F928">
            <v>1311</v>
          </cell>
          <cell r="G928" t="str">
            <v>NORTE</v>
          </cell>
        </row>
        <row r="929">
          <cell r="A929" t="str">
            <v>DVC</v>
          </cell>
          <cell r="B929" t="str">
            <v>SANFRANCISCO</v>
          </cell>
          <cell r="F929">
            <v>1400</v>
          </cell>
          <cell r="G929" t="str">
            <v>NORTE</v>
          </cell>
        </row>
        <row r="930">
          <cell r="A930" t="str">
            <v>E03P</v>
          </cell>
          <cell r="B930" t="str">
            <v>GIRON</v>
          </cell>
          <cell r="F930">
            <v>1401</v>
          </cell>
          <cell r="G930" t="str">
            <v>NORTE</v>
          </cell>
        </row>
        <row r="931">
          <cell r="A931" t="str">
            <v>E10</v>
          </cell>
          <cell r="B931" t="str">
            <v>GIRON</v>
          </cell>
          <cell r="F931">
            <v>1420</v>
          </cell>
          <cell r="G931" t="str">
            <v>NORTE</v>
          </cell>
        </row>
        <row r="932">
          <cell r="A932" t="str">
            <v>E12</v>
          </cell>
          <cell r="B932" t="str">
            <v>GIRON</v>
          </cell>
          <cell r="F932">
            <v>2035</v>
          </cell>
          <cell r="G932" t="str">
            <v>NORTE</v>
          </cell>
        </row>
        <row r="933">
          <cell r="A933" t="str">
            <v>E14</v>
          </cell>
          <cell r="B933" t="str">
            <v>GIRON</v>
          </cell>
          <cell r="F933">
            <v>14052</v>
          </cell>
          <cell r="G933" t="str">
            <v>NORTE</v>
          </cell>
        </row>
        <row r="934">
          <cell r="A934" t="str">
            <v>E15</v>
          </cell>
          <cell r="B934" t="str">
            <v>GIRON</v>
          </cell>
          <cell r="F934">
            <v>14162</v>
          </cell>
          <cell r="G934" t="str">
            <v>NORTE</v>
          </cell>
        </row>
        <row r="935">
          <cell r="A935" t="str">
            <v>E18G</v>
          </cell>
          <cell r="B935" t="str">
            <v>GIRON</v>
          </cell>
          <cell r="F935">
            <v>14164</v>
          </cell>
          <cell r="G935" t="str">
            <v>NORTE</v>
          </cell>
        </row>
        <row r="936">
          <cell r="A936" t="str">
            <v>E20</v>
          </cell>
          <cell r="B936" t="str">
            <v>GIRON</v>
          </cell>
          <cell r="F936">
            <v>14203</v>
          </cell>
          <cell r="G936" t="str">
            <v>NORTE</v>
          </cell>
        </row>
        <row r="937">
          <cell r="A937" t="str">
            <v>E21</v>
          </cell>
          <cell r="B937" t="str">
            <v>GIRON</v>
          </cell>
          <cell r="F937">
            <v>14207</v>
          </cell>
          <cell r="G937" t="str">
            <v>NORTE</v>
          </cell>
        </row>
        <row r="938">
          <cell r="A938" t="str">
            <v>E22G</v>
          </cell>
          <cell r="B938" t="str">
            <v>GIRON</v>
          </cell>
          <cell r="F938">
            <v>14254</v>
          </cell>
          <cell r="G938" t="str">
            <v>NORTE</v>
          </cell>
        </row>
        <row r="939">
          <cell r="A939" t="str">
            <v>E23G</v>
          </cell>
          <cell r="B939" t="str">
            <v>GIRON</v>
          </cell>
          <cell r="F939">
            <v>14255</v>
          </cell>
          <cell r="G939" t="str">
            <v>NORTE</v>
          </cell>
        </row>
        <row r="940">
          <cell r="A940" t="str">
            <v>E23GM</v>
          </cell>
          <cell r="B940" t="str">
            <v>GIRON</v>
          </cell>
          <cell r="F940">
            <v>14256</v>
          </cell>
          <cell r="G940" t="str">
            <v>NORTE</v>
          </cell>
        </row>
        <row r="941">
          <cell r="A941" t="str">
            <v>E27G</v>
          </cell>
          <cell r="B941" t="str">
            <v>GIRON</v>
          </cell>
          <cell r="F941">
            <v>14257</v>
          </cell>
          <cell r="G941" t="str">
            <v>NORTE</v>
          </cell>
        </row>
        <row r="942">
          <cell r="A942" t="str">
            <v>E5</v>
          </cell>
          <cell r="B942" t="str">
            <v>GIRON</v>
          </cell>
          <cell r="F942">
            <v>14258</v>
          </cell>
          <cell r="G942" t="str">
            <v>NORTE</v>
          </cell>
        </row>
        <row r="943">
          <cell r="A943" t="str">
            <v>E5CC</v>
          </cell>
          <cell r="B943" t="str">
            <v>GIRON</v>
          </cell>
          <cell r="F943">
            <v>14261</v>
          </cell>
          <cell r="G943" t="str">
            <v>NORTE</v>
          </cell>
        </row>
        <row r="944">
          <cell r="A944" t="str">
            <v>E5J</v>
          </cell>
          <cell r="B944" t="str">
            <v>GIRON</v>
          </cell>
          <cell r="F944">
            <v>14262</v>
          </cell>
          <cell r="G944" t="str">
            <v>NORTE</v>
          </cell>
        </row>
        <row r="945">
          <cell r="A945" t="str">
            <v>E5P</v>
          </cell>
          <cell r="B945" t="str">
            <v>GIRON</v>
          </cell>
          <cell r="F945">
            <v>14264</v>
          </cell>
          <cell r="G945" t="str">
            <v>NORTE</v>
          </cell>
        </row>
        <row r="946">
          <cell r="A946" t="str">
            <v>E7</v>
          </cell>
          <cell r="B946" t="str">
            <v>GIRON</v>
          </cell>
          <cell r="F946">
            <v>14265</v>
          </cell>
          <cell r="G946" t="str">
            <v>NORTE</v>
          </cell>
        </row>
        <row r="947">
          <cell r="A947" t="str">
            <v>E8</v>
          </cell>
          <cell r="B947" t="str">
            <v>CAMPOHERMOSO</v>
          </cell>
          <cell r="F947">
            <v>14266</v>
          </cell>
          <cell r="G947" t="str">
            <v>NORTE</v>
          </cell>
        </row>
        <row r="948">
          <cell r="A948" t="str">
            <v>EAP</v>
          </cell>
          <cell r="B948" t="str">
            <v>PIEDECUESTA</v>
          </cell>
          <cell r="F948">
            <v>14303</v>
          </cell>
          <cell r="G948" t="str">
            <v>NORTE</v>
          </cell>
        </row>
        <row r="949">
          <cell r="A949" t="str">
            <v>ECD</v>
          </cell>
          <cell r="B949" t="str">
            <v>SATELITE</v>
          </cell>
          <cell r="F949">
            <v>14405</v>
          </cell>
          <cell r="G949" t="str">
            <v>NORTE</v>
          </cell>
        </row>
        <row r="950">
          <cell r="A950" t="str">
            <v>EDGARAM</v>
          </cell>
          <cell r="B950" t="str">
            <v>COLBEEFSAS</v>
          </cell>
          <cell r="F950">
            <v>14406</v>
          </cell>
          <cell r="G950" t="str">
            <v>NORTE</v>
          </cell>
        </row>
        <row r="951">
          <cell r="A951" t="str">
            <v>EEC</v>
          </cell>
          <cell r="B951" t="str">
            <v>CPA</v>
          </cell>
          <cell r="F951">
            <v>14407</v>
          </cell>
          <cell r="G951" t="str">
            <v>NORTE</v>
          </cell>
        </row>
        <row r="952">
          <cell r="A952" t="str">
            <v>EIC</v>
          </cell>
          <cell r="B952" t="str">
            <v>NORTE</v>
          </cell>
          <cell r="F952">
            <v>14408</v>
          </cell>
          <cell r="G952" t="str">
            <v>NORTE</v>
          </cell>
        </row>
        <row r="953">
          <cell r="A953" t="str">
            <v>ELBAMBU</v>
          </cell>
          <cell r="B953" t="str">
            <v>COLBEEFSAS</v>
          </cell>
          <cell r="F953">
            <v>14409</v>
          </cell>
          <cell r="G953" t="str">
            <v>NORTE</v>
          </cell>
        </row>
        <row r="954">
          <cell r="A954" t="str">
            <v>ELCOSECHERO</v>
          </cell>
          <cell r="B954" t="str">
            <v>COLBEEFSAS</v>
          </cell>
          <cell r="F954">
            <v>14410</v>
          </cell>
          <cell r="G954" t="str">
            <v>NORTE</v>
          </cell>
        </row>
        <row r="955">
          <cell r="A955" t="str">
            <v>ELDP</v>
          </cell>
          <cell r="B955" t="str">
            <v>PIEDECUESTA</v>
          </cell>
          <cell r="F955">
            <v>14411</v>
          </cell>
          <cell r="G955" t="str">
            <v>NORTE</v>
          </cell>
        </row>
        <row r="956">
          <cell r="A956" t="str">
            <v>ELDP-1</v>
          </cell>
          <cell r="B956" t="str">
            <v>PIEDECUESTA</v>
          </cell>
          <cell r="F956">
            <v>14412</v>
          </cell>
          <cell r="G956" t="str">
            <v>NORTE</v>
          </cell>
        </row>
        <row r="957">
          <cell r="A957" t="str">
            <v>ELDPX</v>
          </cell>
          <cell r="B957" t="str">
            <v>PIEDECUESTA</v>
          </cell>
          <cell r="F957">
            <v>14413</v>
          </cell>
          <cell r="G957" t="str">
            <v>NORTE</v>
          </cell>
        </row>
        <row r="958">
          <cell r="A958" t="str">
            <v>ELGANADERO</v>
          </cell>
          <cell r="B958" t="str">
            <v>COLBEEFSAS</v>
          </cell>
          <cell r="F958" t="str">
            <v>1AN</v>
          </cell>
          <cell r="G958" t="str">
            <v>NORTE</v>
          </cell>
        </row>
        <row r="959">
          <cell r="A959" t="str">
            <v>ELN</v>
          </cell>
          <cell r="B959" t="str">
            <v>PIEDECUESTA</v>
          </cell>
          <cell r="F959" t="str">
            <v>3K</v>
          </cell>
          <cell r="G959" t="str">
            <v>NORTE</v>
          </cell>
        </row>
        <row r="960">
          <cell r="A960" t="str">
            <v>ELPALACIO</v>
          </cell>
          <cell r="B960" t="str">
            <v>COLBEEFSAS</v>
          </cell>
          <cell r="F960" t="str">
            <v>5K</v>
          </cell>
          <cell r="G960" t="str">
            <v>NORTE</v>
          </cell>
        </row>
        <row r="961">
          <cell r="A961" t="str">
            <v>ELSAMAN</v>
          </cell>
          <cell r="B961" t="str">
            <v>COLBEEFSAS</v>
          </cell>
          <cell r="F961" t="str">
            <v>6K</v>
          </cell>
          <cell r="G961" t="str">
            <v>NORTE</v>
          </cell>
        </row>
        <row r="962">
          <cell r="A962" t="str">
            <v>ELTORITO</v>
          </cell>
          <cell r="B962" t="str">
            <v>GIRON</v>
          </cell>
          <cell r="F962" t="str">
            <v>777R</v>
          </cell>
          <cell r="G962" t="str">
            <v>NORTE</v>
          </cell>
        </row>
        <row r="963">
          <cell r="A963" t="str">
            <v>ELUVOCURITI</v>
          </cell>
          <cell r="B963" t="str">
            <v>ARATOCA</v>
          </cell>
          <cell r="F963" t="str">
            <v>7K</v>
          </cell>
          <cell r="G963" t="str">
            <v>NORTE</v>
          </cell>
        </row>
        <row r="964">
          <cell r="A964" t="str">
            <v>ELUVO-CURITI</v>
          </cell>
          <cell r="B964" t="str">
            <v>COLBEEFSAS</v>
          </cell>
          <cell r="F964" t="str">
            <v>9K</v>
          </cell>
          <cell r="G964" t="str">
            <v>NORTE</v>
          </cell>
        </row>
        <row r="965">
          <cell r="A965" t="str">
            <v>EMBCARNICA</v>
          </cell>
          <cell r="B965" t="str">
            <v>PIEDECUESTA</v>
          </cell>
          <cell r="F965" t="str">
            <v>AARJ</v>
          </cell>
          <cell r="G965" t="str">
            <v>NORTE</v>
          </cell>
        </row>
        <row r="966">
          <cell r="A966" t="str">
            <v>EP</v>
          </cell>
          <cell r="B966" t="str">
            <v>PIEDECUESTA</v>
          </cell>
          <cell r="F966" t="str">
            <v>ABK</v>
          </cell>
          <cell r="G966" t="str">
            <v>NORTE</v>
          </cell>
        </row>
        <row r="967">
          <cell r="A967" t="str">
            <v>EPV</v>
          </cell>
          <cell r="B967" t="str">
            <v>NORTE</v>
          </cell>
          <cell r="F967" t="str">
            <v>ABKX</v>
          </cell>
          <cell r="G967" t="str">
            <v>NORTE</v>
          </cell>
        </row>
        <row r="968">
          <cell r="A968" t="str">
            <v>EV</v>
          </cell>
          <cell r="B968" t="str">
            <v>PROVENZA</v>
          </cell>
          <cell r="F968" t="str">
            <v>AL</v>
          </cell>
          <cell r="G968" t="str">
            <v>NORTE</v>
          </cell>
        </row>
        <row r="969">
          <cell r="A969" t="str">
            <v>EV.</v>
          </cell>
          <cell r="B969" t="str">
            <v>PROVENZA</v>
          </cell>
          <cell r="F969" t="str">
            <v>ARCA</v>
          </cell>
          <cell r="G969" t="str">
            <v>NORTE</v>
          </cell>
        </row>
        <row r="970">
          <cell r="A970" t="str">
            <v>EXC</v>
          </cell>
          <cell r="B970" t="str">
            <v>CUMBRE</v>
          </cell>
          <cell r="F970" t="str">
            <v>ARIR</v>
          </cell>
          <cell r="G970" t="str">
            <v>NORTE</v>
          </cell>
        </row>
        <row r="971">
          <cell r="A971" t="str">
            <v>F032</v>
          </cell>
          <cell r="B971" t="str">
            <v>FLORIDABLANCA</v>
          </cell>
          <cell r="F971" t="str">
            <v>BC26</v>
          </cell>
          <cell r="G971" t="str">
            <v>NORTE</v>
          </cell>
        </row>
        <row r="972">
          <cell r="A972" t="str">
            <v>F35</v>
          </cell>
          <cell r="B972" t="str">
            <v>CENTRO</v>
          </cell>
          <cell r="F972" t="str">
            <v>BOCA</v>
          </cell>
          <cell r="G972" t="str">
            <v>NORTE</v>
          </cell>
        </row>
        <row r="973">
          <cell r="A973" t="str">
            <v>FAMA</v>
          </cell>
          <cell r="B973" t="str">
            <v>GUARIN</v>
          </cell>
          <cell r="F973" t="str">
            <v>BOCA9</v>
          </cell>
          <cell r="G973" t="str">
            <v>NORTE</v>
          </cell>
        </row>
        <row r="974">
          <cell r="A974" t="str">
            <v>FAR</v>
          </cell>
          <cell r="B974" t="str">
            <v>NORTE</v>
          </cell>
          <cell r="F974" t="str">
            <v>CAFE</v>
          </cell>
          <cell r="G974" t="str">
            <v>NORTE</v>
          </cell>
        </row>
        <row r="975">
          <cell r="A975" t="str">
            <v>FARR</v>
          </cell>
          <cell r="B975" t="str">
            <v>NORTE</v>
          </cell>
          <cell r="F975" t="str">
            <v>CC</v>
          </cell>
          <cell r="G975" t="str">
            <v>NORTE</v>
          </cell>
        </row>
        <row r="976">
          <cell r="A976" t="str">
            <v>FAUP</v>
          </cell>
          <cell r="B976" t="str">
            <v>PIEDECUESTA</v>
          </cell>
          <cell r="F976" t="str">
            <v>CC.</v>
          </cell>
          <cell r="G976" t="str">
            <v>NORTE</v>
          </cell>
        </row>
        <row r="977">
          <cell r="A977" t="str">
            <v>FC28</v>
          </cell>
          <cell r="B977" t="str">
            <v>CUMBRE</v>
          </cell>
          <cell r="F977" t="str">
            <v>CCOD</v>
          </cell>
          <cell r="G977" t="str">
            <v>NORTE</v>
          </cell>
        </row>
        <row r="978">
          <cell r="A978" t="str">
            <v>FIERRO</v>
          </cell>
          <cell r="B978" t="str">
            <v>PIEDECUESTA</v>
          </cell>
          <cell r="F978" t="str">
            <v>CLV</v>
          </cell>
          <cell r="G978" t="str">
            <v>NORTE</v>
          </cell>
        </row>
        <row r="979">
          <cell r="A979" t="str">
            <v>FL16</v>
          </cell>
          <cell r="B979" t="str">
            <v>LAGOS</v>
          </cell>
          <cell r="F979" t="str">
            <v>CP2</v>
          </cell>
          <cell r="G979" t="str">
            <v>NORTE</v>
          </cell>
        </row>
        <row r="980">
          <cell r="A980" t="str">
            <v>FLORO</v>
          </cell>
          <cell r="B980" t="str">
            <v>LEBRIJA</v>
          </cell>
          <cell r="F980" t="str">
            <v>CP5</v>
          </cell>
          <cell r="G980" t="str">
            <v>NORTE</v>
          </cell>
        </row>
        <row r="981">
          <cell r="A981" t="str">
            <v>FLV</v>
          </cell>
          <cell r="B981" t="str">
            <v>LEBRIJA</v>
          </cell>
          <cell r="F981" t="str">
            <v>CP7</v>
          </cell>
          <cell r="G981" t="str">
            <v>NORTE</v>
          </cell>
        </row>
        <row r="982">
          <cell r="A982" t="str">
            <v>FOG</v>
          </cell>
          <cell r="B982" t="str">
            <v>GIRON</v>
          </cell>
          <cell r="F982" t="str">
            <v>DLIC</v>
          </cell>
          <cell r="G982" t="str">
            <v>NORTE</v>
          </cell>
        </row>
        <row r="983">
          <cell r="A983" t="str">
            <v>FQP</v>
          </cell>
          <cell r="B983" t="str">
            <v>PIEDECUESTA</v>
          </cell>
          <cell r="F983" t="str">
            <v>DOL</v>
          </cell>
          <cell r="G983" t="str">
            <v>NORTE</v>
          </cell>
        </row>
        <row r="984">
          <cell r="A984" t="str">
            <v>FR</v>
          </cell>
          <cell r="B984" t="str">
            <v>CPA</v>
          </cell>
          <cell r="F984" t="str">
            <v>DOT20</v>
          </cell>
          <cell r="G984" t="str">
            <v>NORTE</v>
          </cell>
        </row>
        <row r="985">
          <cell r="A985" t="str">
            <v>FR.</v>
          </cell>
          <cell r="B985" t="str">
            <v>CUMBRE</v>
          </cell>
          <cell r="F985" t="str">
            <v>EIC</v>
          </cell>
          <cell r="G985" t="str">
            <v>NORTE</v>
          </cell>
        </row>
        <row r="986">
          <cell r="A986" t="str">
            <v>FR/</v>
          </cell>
          <cell r="B986" t="str">
            <v>CPA</v>
          </cell>
          <cell r="F986" t="str">
            <v>EPV</v>
          </cell>
          <cell r="G986" t="str">
            <v>NORTE</v>
          </cell>
        </row>
        <row r="987">
          <cell r="A987" t="str">
            <v>FR\</v>
          </cell>
          <cell r="B987" t="str">
            <v>CPA</v>
          </cell>
          <cell r="F987" t="str">
            <v>FAR</v>
          </cell>
          <cell r="G987" t="str">
            <v>NORTE</v>
          </cell>
        </row>
        <row r="988">
          <cell r="A988" t="str">
            <v>FRIGOCARNICOS</v>
          </cell>
          <cell r="B988" t="str">
            <v>FLORIDABLANCA</v>
          </cell>
          <cell r="F988" t="str">
            <v>FARR</v>
          </cell>
          <cell r="G988" t="str">
            <v>NORTE</v>
          </cell>
        </row>
        <row r="989">
          <cell r="A989" t="str">
            <v>FRIGOCARNICOS/DXL/</v>
          </cell>
          <cell r="B989" t="str">
            <v>FLORIDABLANCA</v>
          </cell>
          <cell r="F989" t="str">
            <v>H7</v>
          </cell>
          <cell r="G989" t="str">
            <v>NORTE</v>
          </cell>
        </row>
        <row r="990">
          <cell r="A990" t="str">
            <v>FRIGOCARNICOS/LXM/</v>
          </cell>
          <cell r="B990" t="str">
            <v>FLORIDABLANCA</v>
          </cell>
          <cell r="F990" t="str">
            <v>H8R</v>
          </cell>
          <cell r="G990" t="str">
            <v>NORTE</v>
          </cell>
        </row>
        <row r="991">
          <cell r="A991" t="str">
            <v>FRUVERLA10</v>
          </cell>
          <cell r="B991" t="str">
            <v>REALDEMINAS</v>
          </cell>
          <cell r="F991" t="str">
            <v>JCRR</v>
          </cell>
          <cell r="G991" t="str">
            <v>NORTE</v>
          </cell>
        </row>
        <row r="992">
          <cell r="A992" t="str">
            <v>FV</v>
          </cell>
          <cell r="B992" t="str">
            <v>FLORIDABLANCA</v>
          </cell>
          <cell r="F992" t="str">
            <v>JFC</v>
          </cell>
          <cell r="G992" t="str">
            <v>NORTE</v>
          </cell>
        </row>
        <row r="993">
          <cell r="A993" t="str">
            <v>FVVP</v>
          </cell>
          <cell r="B993" t="str">
            <v>PIEDECUESTA</v>
          </cell>
          <cell r="F993" t="str">
            <v>JHON1</v>
          </cell>
          <cell r="G993" t="str">
            <v>NORTE</v>
          </cell>
        </row>
        <row r="994">
          <cell r="A994" t="str">
            <v>G1</v>
          </cell>
          <cell r="B994" t="str">
            <v>GIRON</v>
          </cell>
          <cell r="F994" t="str">
            <v>JK11</v>
          </cell>
          <cell r="G994" t="str">
            <v>NORTE</v>
          </cell>
        </row>
        <row r="995">
          <cell r="A995" t="str">
            <v>G10</v>
          </cell>
          <cell r="B995" t="str">
            <v>GIRON</v>
          </cell>
          <cell r="F995" t="str">
            <v>JK16</v>
          </cell>
          <cell r="G995" t="str">
            <v>NORTE</v>
          </cell>
        </row>
        <row r="996">
          <cell r="A996" t="str">
            <v>G11</v>
          </cell>
          <cell r="B996" t="str">
            <v>GIRON</v>
          </cell>
          <cell r="F996" t="str">
            <v>JK4</v>
          </cell>
          <cell r="G996" t="str">
            <v>NORTE</v>
          </cell>
        </row>
        <row r="997">
          <cell r="A997" t="str">
            <v>G12X</v>
          </cell>
          <cell r="B997" t="str">
            <v>GIRON</v>
          </cell>
          <cell r="F997" t="str">
            <v>JN</v>
          </cell>
          <cell r="G997" t="str">
            <v>NORTE</v>
          </cell>
        </row>
        <row r="998">
          <cell r="A998" t="str">
            <v>G13</v>
          </cell>
          <cell r="B998" t="str">
            <v>GIRON</v>
          </cell>
          <cell r="F998" t="str">
            <v>LDAC</v>
          </cell>
          <cell r="G998" t="str">
            <v>NORTE</v>
          </cell>
        </row>
        <row r="999">
          <cell r="A999" t="str">
            <v>G13A</v>
          </cell>
          <cell r="B999" t="str">
            <v>GIRON</v>
          </cell>
          <cell r="F999" t="str">
            <v>LHMV</v>
          </cell>
          <cell r="G999" t="str">
            <v>NORTE</v>
          </cell>
        </row>
        <row r="1000">
          <cell r="A1000" t="str">
            <v>G13X</v>
          </cell>
          <cell r="B1000" t="str">
            <v>GIRON</v>
          </cell>
          <cell r="F1000" t="str">
            <v>LK10</v>
          </cell>
          <cell r="G1000" t="str">
            <v>NORTE</v>
          </cell>
        </row>
        <row r="1001">
          <cell r="A1001" t="str">
            <v>G2</v>
          </cell>
          <cell r="B1001" t="str">
            <v>GIRON</v>
          </cell>
          <cell r="F1001" t="str">
            <v>LK16</v>
          </cell>
          <cell r="G1001" t="str">
            <v>NORTE</v>
          </cell>
        </row>
        <row r="1002">
          <cell r="A1002" t="str">
            <v>G3</v>
          </cell>
          <cell r="B1002" t="str">
            <v>GIRON</v>
          </cell>
          <cell r="F1002" t="str">
            <v>LPA</v>
          </cell>
          <cell r="G1002" t="str">
            <v>NORTE</v>
          </cell>
        </row>
        <row r="1003">
          <cell r="A1003" t="str">
            <v>G34</v>
          </cell>
          <cell r="B1003" t="str">
            <v>GIRON</v>
          </cell>
          <cell r="F1003" t="str">
            <v>LPS</v>
          </cell>
          <cell r="G1003" t="str">
            <v>NORTE</v>
          </cell>
        </row>
        <row r="1004">
          <cell r="A1004" t="str">
            <v>G4</v>
          </cell>
          <cell r="B1004" t="str">
            <v>GIRON</v>
          </cell>
          <cell r="F1004" t="str">
            <v>LSD</v>
          </cell>
          <cell r="G1004" t="str">
            <v>NORTE</v>
          </cell>
        </row>
        <row r="1005">
          <cell r="A1005" t="str">
            <v>G4X</v>
          </cell>
          <cell r="B1005" t="str">
            <v>GIRON</v>
          </cell>
          <cell r="F1005" t="str">
            <v>LUZR</v>
          </cell>
          <cell r="G1005" t="str">
            <v>NORTE</v>
          </cell>
        </row>
        <row r="1006">
          <cell r="A1006" t="str">
            <v>G5</v>
          </cell>
          <cell r="B1006" t="str">
            <v>GIRON</v>
          </cell>
          <cell r="F1006" t="str">
            <v>MAOR</v>
          </cell>
          <cell r="G1006" t="str">
            <v>NORTE</v>
          </cell>
        </row>
        <row r="1007">
          <cell r="A1007" t="str">
            <v>G6</v>
          </cell>
          <cell r="B1007" t="str">
            <v>GIRON</v>
          </cell>
          <cell r="F1007" t="str">
            <v>MAR</v>
          </cell>
          <cell r="G1007" t="str">
            <v>NORTE</v>
          </cell>
        </row>
        <row r="1008">
          <cell r="A1008" t="str">
            <v>G7</v>
          </cell>
          <cell r="B1008" t="str">
            <v>GIRON</v>
          </cell>
          <cell r="F1008" t="str">
            <v>MAR.</v>
          </cell>
          <cell r="G1008" t="str">
            <v>NORTE</v>
          </cell>
        </row>
        <row r="1009">
          <cell r="A1009" t="str">
            <v>G8</v>
          </cell>
          <cell r="B1009" t="str">
            <v>GIRON</v>
          </cell>
          <cell r="F1009" t="str">
            <v>MEJR</v>
          </cell>
          <cell r="G1009" t="str">
            <v>NORTE</v>
          </cell>
        </row>
        <row r="1010">
          <cell r="A1010" t="str">
            <v>G9</v>
          </cell>
          <cell r="B1010" t="str">
            <v>GIRON</v>
          </cell>
          <cell r="F1010" t="str">
            <v>MMV</v>
          </cell>
          <cell r="G1010" t="str">
            <v>NORTE</v>
          </cell>
        </row>
        <row r="1011">
          <cell r="A1011" t="str">
            <v>GCP</v>
          </cell>
          <cell r="B1011" t="str">
            <v>PIEDECUESTA</v>
          </cell>
          <cell r="F1011" t="str">
            <v>MO</v>
          </cell>
          <cell r="G1011" t="str">
            <v>NORTE</v>
          </cell>
        </row>
        <row r="1012">
          <cell r="A1012" t="str">
            <v>GCPX</v>
          </cell>
          <cell r="B1012" t="str">
            <v>PIEDECUESTA</v>
          </cell>
          <cell r="F1012" t="str">
            <v>N45</v>
          </cell>
          <cell r="G1012" t="str">
            <v>NORTE</v>
          </cell>
        </row>
        <row r="1013">
          <cell r="A1013" t="str">
            <v>GGVARGAS</v>
          </cell>
          <cell r="B1013" t="str">
            <v>GIRON</v>
          </cell>
          <cell r="F1013" t="str">
            <v>NFN</v>
          </cell>
          <cell r="G1013" t="str">
            <v>NORTE</v>
          </cell>
        </row>
        <row r="1014">
          <cell r="A1014" t="str">
            <v>GML</v>
          </cell>
          <cell r="B1014" t="str">
            <v>LAGOS</v>
          </cell>
          <cell r="F1014" t="str">
            <v>NMD</v>
          </cell>
          <cell r="G1014" t="str">
            <v>NORTE</v>
          </cell>
        </row>
        <row r="1015">
          <cell r="A1015" t="str">
            <v>GNC</v>
          </cell>
          <cell r="B1015" t="str">
            <v>CAMPOHERMOSO</v>
          </cell>
          <cell r="F1015" t="str">
            <v>NSP</v>
          </cell>
          <cell r="G1015" t="str">
            <v>NORTE</v>
          </cell>
        </row>
        <row r="1016">
          <cell r="A1016" t="str">
            <v>GPX</v>
          </cell>
          <cell r="B1016" t="str">
            <v>PIEDECUESTA</v>
          </cell>
          <cell r="F1016" t="str">
            <v>NSP1</v>
          </cell>
          <cell r="G1016" t="str">
            <v>NORTE</v>
          </cell>
        </row>
        <row r="1017">
          <cell r="A1017" t="str">
            <v>GRA</v>
          </cell>
          <cell r="B1017" t="str">
            <v>GIRON</v>
          </cell>
          <cell r="F1017" t="str">
            <v>P17</v>
          </cell>
          <cell r="G1017" t="str">
            <v>NORTE</v>
          </cell>
        </row>
        <row r="1018">
          <cell r="A1018" t="str">
            <v>GRP</v>
          </cell>
          <cell r="B1018" t="str">
            <v>PIEDECUESTA</v>
          </cell>
          <cell r="F1018" t="str">
            <v>P-17</v>
          </cell>
          <cell r="G1018" t="str">
            <v>NORTE</v>
          </cell>
        </row>
        <row r="1019">
          <cell r="A1019" t="str">
            <v>GUACA</v>
          </cell>
          <cell r="B1019" t="str">
            <v>COLBEEFSAS</v>
          </cell>
          <cell r="F1019" t="str">
            <v>PEPR</v>
          </cell>
          <cell r="G1019" t="str">
            <v>NORTE</v>
          </cell>
        </row>
        <row r="1020">
          <cell r="A1020" t="str">
            <v>GUACA1</v>
          </cell>
          <cell r="B1020" t="str">
            <v>COLBEEFSAS</v>
          </cell>
          <cell r="F1020" t="str">
            <v>PLAYON OMAR</v>
          </cell>
          <cell r="G1020" t="str">
            <v>NORTE</v>
          </cell>
        </row>
        <row r="1021">
          <cell r="A1021" t="str">
            <v>GUACA2</v>
          </cell>
          <cell r="B1021" t="str">
            <v>COLBEEFSAS</v>
          </cell>
          <cell r="F1021" t="str">
            <v>PLAYONOMAR</v>
          </cell>
          <cell r="G1021" t="str">
            <v>NORTE</v>
          </cell>
        </row>
        <row r="1022">
          <cell r="A1022" t="str">
            <v>GUACA3</v>
          </cell>
          <cell r="B1022" t="str">
            <v>COLBEEFSAS</v>
          </cell>
          <cell r="F1022" t="str">
            <v>PLCOCARNICO/MXM/</v>
          </cell>
          <cell r="G1022" t="str">
            <v>NORTE</v>
          </cell>
        </row>
        <row r="1023">
          <cell r="A1023" t="str">
            <v>GUACA4</v>
          </cell>
          <cell r="B1023" t="str">
            <v>COLBEEFSAS</v>
          </cell>
          <cell r="F1023" t="str">
            <v>PT</v>
          </cell>
          <cell r="G1023" t="str">
            <v>NORTE</v>
          </cell>
        </row>
        <row r="1024">
          <cell r="A1024" t="str">
            <v>GUACA5</v>
          </cell>
          <cell r="B1024" t="str">
            <v>COLBEEFSAS</v>
          </cell>
          <cell r="F1024" t="str">
            <v>PT2</v>
          </cell>
          <cell r="G1024" t="str">
            <v>NORTE</v>
          </cell>
        </row>
        <row r="1025">
          <cell r="A1025" t="str">
            <v>GUACA7</v>
          </cell>
          <cell r="B1025" t="str">
            <v>COLBEEFSAS</v>
          </cell>
          <cell r="F1025" t="str">
            <v>SKN9</v>
          </cell>
          <cell r="G1025" t="str">
            <v>NORTE</v>
          </cell>
        </row>
        <row r="1026">
          <cell r="A1026" t="str">
            <v>GUACARYSINCELEJO</v>
          </cell>
          <cell r="B1026" t="str">
            <v>COLBEEFSAS</v>
          </cell>
          <cell r="F1026" t="str">
            <v>SOMI</v>
          </cell>
          <cell r="G1026" t="str">
            <v>NORTE</v>
          </cell>
        </row>
        <row r="1027">
          <cell r="A1027" t="str">
            <v>GUAJIRA</v>
          </cell>
          <cell r="B1027" t="str">
            <v>CAMPOHERMOSO</v>
          </cell>
          <cell r="F1027" t="str">
            <v>TITR</v>
          </cell>
          <cell r="G1027" t="str">
            <v>NORTE</v>
          </cell>
        </row>
        <row r="1028">
          <cell r="A1028" t="str">
            <v>GUAMO</v>
          </cell>
          <cell r="B1028" t="str">
            <v>PIEDECUESTA</v>
          </cell>
          <cell r="F1028" t="str">
            <v>TJT</v>
          </cell>
          <cell r="G1028" t="str">
            <v>NORTE</v>
          </cell>
        </row>
        <row r="1029">
          <cell r="A1029" t="str">
            <v>H29</v>
          </cell>
          <cell r="B1029" t="str">
            <v>CENTRO</v>
          </cell>
          <cell r="F1029" t="str">
            <v>TRR</v>
          </cell>
          <cell r="G1029" t="str">
            <v>NORTE</v>
          </cell>
        </row>
        <row r="1030">
          <cell r="A1030" t="str">
            <v>H7</v>
          </cell>
          <cell r="B1030" t="str">
            <v>NORTE</v>
          </cell>
          <cell r="F1030" t="str">
            <v>TYT</v>
          </cell>
          <cell r="G1030" t="str">
            <v>NORTE</v>
          </cell>
        </row>
        <row r="1031">
          <cell r="A1031" t="str">
            <v>H8R</v>
          </cell>
          <cell r="B1031" t="str">
            <v>NORTE</v>
          </cell>
          <cell r="F1031" t="str">
            <v>WBP</v>
          </cell>
          <cell r="G1031" t="str">
            <v>NORTE</v>
          </cell>
        </row>
        <row r="1032">
          <cell r="A1032" t="str">
            <v>HACP</v>
          </cell>
          <cell r="B1032" t="str">
            <v>PIEDECUESTA</v>
          </cell>
          <cell r="F1032" t="str">
            <v>XY</v>
          </cell>
          <cell r="G1032" t="str">
            <v>NORTE</v>
          </cell>
        </row>
        <row r="1033">
          <cell r="A1033" t="str">
            <v>HGAP</v>
          </cell>
          <cell r="B1033" t="str">
            <v>PIEDECUESTA</v>
          </cell>
          <cell r="F1033">
            <v>2015</v>
          </cell>
          <cell r="G1033" t="str">
            <v>PIEDECUESTA</v>
          </cell>
        </row>
        <row r="1034">
          <cell r="A1034" t="str">
            <v>HNP</v>
          </cell>
          <cell r="B1034" t="str">
            <v>CAMPOHERMOSO</v>
          </cell>
          <cell r="F1034">
            <v>7605</v>
          </cell>
          <cell r="G1034" t="str">
            <v>PIEDECUESTA</v>
          </cell>
        </row>
        <row r="1035">
          <cell r="A1035" t="str">
            <v>HOM</v>
          </cell>
          <cell r="B1035" t="str">
            <v>PIEDECUESTA</v>
          </cell>
          <cell r="F1035">
            <v>8165</v>
          </cell>
          <cell r="G1035" t="str">
            <v>PIEDECUESTA</v>
          </cell>
        </row>
        <row r="1036">
          <cell r="A1036" t="str">
            <v>HR2</v>
          </cell>
          <cell r="B1036" t="str">
            <v>CUMBRE</v>
          </cell>
          <cell r="F1036">
            <v>9404</v>
          </cell>
          <cell r="G1036" t="str">
            <v>PIEDECUESTA</v>
          </cell>
        </row>
        <row r="1037">
          <cell r="A1037" t="str">
            <v>HTL</v>
          </cell>
          <cell r="B1037" t="str">
            <v>GIRON</v>
          </cell>
          <cell r="F1037">
            <v>10005</v>
          </cell>
          <cell r="G1037" t="str">
            <v>PIEDECUESTA</v>
          </cell>
        </row>
        <row r="1038">
          <cell r="A1038" t="str">
            <v>HTN</v>
          </cell>
          <cell r="B1038" t="str">
            <v>GIRON</v>
          </cell>
          <cell r="F1038">
            <v>10020</v>
          </cell>
          <cell r="G1038" t="str">
            <v>PIEDECUESTA</v>
          </cell>
        </row>
        <row r="1039">
          <cell r="A1039" t="str">
            <v>HVAP</v>
          </cell>
          <cell r="B1039" t="str">
            <v>PIEDECUESTA</v>
          </cell>
          <cell r="F1039">
            <v>10021</v>
          </cell>
          <cell r="G1039" t="str">
            <v>PIEDECUESTA</v>
          </cell>
        </row>
        <row r="1040">
          <cell r="A1040" t="str">
            <v>IDPA</v>
          </cell>
          <cell r="B1040" t="str">
            <v>PIEDECUESTA</v>
          </cell>
          <cell r="F1040">
            <v>10099</v>
          </cell>
          <cell r="G1040" t="str">
            <v>PIEDECUESTA</v>
          </cell>
        </row>
        <row r="1041">
          <cell r="A1041" t="str">
            <v>IS</v>
          </cell>
          <cell r="B1041" t="str">
            <v>PROVENZA</v>
          </cell>
          <cell r="F1041">
            <v>10100</v>
          </cell>
          <cell r="G1041" t="str">
            <v>PIEDECUESTA</v>
          </cell>
        </row>
        <row r="1042">
          <cell r="A1042" t="str">
            <v>IS.</v>
          </cell>
          <cell r="B1042" t="str">
            <v>PROVENZA</v>
          </cell>
          <cell r="F1042">
            <v>10107</v>
          </cell>
          <cell r="G1042" t="str">
            <v>PIEDECUESTA</v>
          </cell>
        </row>
        <row r="1043">
          <cell r="A1043" t="str">
            <v>ISLA</v>
          </cell>
          <cell r="B1043" t="str">
            <v>REALDEMINAS</v>
          </cell>
          <cell r="F1043">
            <v>10116</v>
          </cell>
          <cell r="G1043" t="str">
            <v>PIEDECUESTA</v>
          </cell>
        </row>
        <row r="1044">
          <cell r="A1044" t="str">
            <v>IVAN</v>
          </cell>
          <cell r="B1044" t="str">
            <v>GIRON</v>
          </cell>
          <cell r="F1044">
            <v>10120</v>
          </cell>
          <cell r="G1044" t="str">
            <v>PIEDECUESTA</v>
          </cell>
        </row>
        <row r="1045">
          <cell r="A1045" t="str">
            <v>IVG</v>
          </cell>
          <cell r="B1045" t="str">
            <v>GIRON</v>
          </cell>
          <cell r="F1045">
            <v>10125</v>
          </cell>
          <cell r="G1045" t="str">
            <v>PIEDECUESTA</v>
          </cell>
        </row>
        <row r="1046">
          <cell r="A1046" t="str">
            <v>IVTG</v>
          </cell>
          <cell r="B1046" t="str">
            <v>GIRON</v>
          </cell>
          <cell r="F1046">
            <v>10127</v>
          </cell>
          <cell r="G1046" t="str">
            <v>PIEDECUESTA</v>
          </cell>
        </row>
        <row r="1047">
          <cell r="A1047" t="str">
            <v>J2</v>
          </cell>
          <cell r="B1047" t="str">
            <v>PIEDECUESTA</v>
          </cell>
          <cell r="F1047">
            <v>10145</v>
          </cell>
          <cell r="G1047" t="str">
            <v>PIEDECUESTA</v>
          </cell>
        </row>
        <row r="1048">
          <cell r="A1048" t="str">
            <v>J2J</v>
          </cell>
          <cell r="B1048" t="str">
            <v>CAMPOHERMOSO</v>
          </cell>
          <cell r="F1048">
            <v>10146</v>
          </cell>
          <cell r="G1048" t="str">
            <v>PIEDECUESTA</v>
          </cell>
        </row>
        <row r="1049">
          <cell r="A1049" t="str">
            <v>JAP</v>
          </cell>
          <cell r="B1049" t="str">
            <v>PIEDECUESTA</v>
          </cell>
          <cell r="F1049">
            <v>10147</v>
          </cell>
          <cell r="G1049" t="str">
            <v>PIEDECUESTA</v>
          </cell>
        </row>
        <row r="1050">
          <cell r="A1050" t="str">
            <v>JAP5</v>
          </cell>
          <cell r="B1050" t="str">
            <v>GIRON</v>
          </cell>
          <cell r="F1050">
            <v>10148</v>
          </cell>
          <cell r="G1050" t="str">
            <v>PIEDECUESTA</v>
          </cell>
        </row>
        <row r="1051">
          <cell r="A1051" t="str">
            <v>JCC</v>
          </cell>
          <cell r="B1051" t="str">
            <v>GIRON</v>
          </cell>
          <cell r="F1051">
            <v>10150</v>
          </cell>
          <cell r="G1051" t="str">
            <v>PIEDECUESTA</v>
          </cell>
        </row>
        <row r="1052">
          <cell r="A1052" t="str">
            <v>JCRR</v>
          </cell>
          <cell r="B1052" t="str">
            <v>NORTE</v>
          </cell>
          <cell r="F1052">
            <v>10151</v>
          </cell>
          <cell r="G1052" t="str">
            <v>PIEDECUESTA</v>
          </cell>
        </row>
        <row r="1053">
          <cell r="A1053" t="str">
            <v>JCUERO</v>
          </cell>
          <cell r="B1053" t="str">
            <v>COLBEEFSAS</v>
          </cell>
          <cell r="F1053">
            <v>10153</v>
          </cell>
          <cell r="G1053" t="str">
            <v>PIEDECUESTA</v>
          </cell>
        </row>
        <row r="1054">
          <cell r="A1054" t="str">
            <v>JCV</v>
          </cell>
          <cell r="B1054" t="str">
            <v>LAGOS</v>
          </cell>
          <cell r="F1054">
            <v>10154</v>
          </cell>
          <cell r="G1054" t="str">
            <v>PIEDECUESTA</v>
          </cell>
        </row>
        <row r="1055">
          <cell r="A1055" t="str">
            <v>JF</v>
          </cell>
          <cell r="B1055" t="str">
            <v>FLORIDABLANCA</v>
          </cell>
          <cell r="F1055">
            <v>10212</v>
          </cell>
          <cell r="G1055" t="str">
            <v>PIEDECUESTA</v>
          </cell>
        </row>
        <row r="1056">
          <cell r="A1056" t="str">
            <v>JF50</v>
          </cell>
          <cell r="B1056" t="str">
            <v>FLORIDABLANCA</v>
          </cell>
          <cell r="F1056">
            <v>10219</v>
          </cell>
          <cell r="G1056" t="str">
            <v>PIEDECUESTA</v>
          </cell>
        </row>
        <row r="1057">
          <cell r="A1057" t="str">
            <v>JFC</v>
          </cell>
          <cell r="B1057" t="str">
            <v>NORTE</v>
          </cell>
          <cell r="F1057">
            <v>10220</v>
          </cell>
          <cell r="G1057" t="str">
            <v>PIEDECUESTA</v>
          </cell>
        </row>
        <row r="1058">
          <cell r="A1058" t="str">
            <v>JH01</v>
          </cell>
          <cell r="B1058" t="str">
            <v>CUMBRE</v>
          </cell>
          <cell r="F1058">
            <v>10221</v>
          </cell>
          <cell r="G1058" t="str">
            <v>PIEDECUESTA</v>
          </cell>
        </row>
        <row r="1059">
          <cell r="A1059" t="str">
            <v>JHON</v>
          </cell>
          <cell r="B1059" t="str">
            <v>CUMBRE</v>
          </cell>
          <cell r="F1059">
            <v>10224</v>
          </cell>
          <cell r="G1059" t="str">
            <v>PIEDECUESTA</v>
          </cell>
        </row>
        <row r="1060">
          <cell r="A1060" t="str">
            <v>JHON1</v>
          </cell>
          <cell r="B1060" t="str">
            <v>NORTE</v>
          </cell>
          <cell r="F1060">
            <v>10225</v>
          </cell>
          <cell r="G1060" t="str">
            <v>PIEDECUESTA</v>
          </cell>
        </row>
        <row r="1061">
          <cell r="A1061" t="str">
            <v>JHONX</v>
          </cell>
          <cell r="B1061" t="str">
            <v>CUMBRE</v>
          </cell>
          <cell r="F1061">
            <v>10232</v>
          </cell>
          <cell r="G1061" t="str">
            <v>PIEDECUESTA</v>
          </cell>
        </row>
        <row r="1062">
          <cell r="A1062" t="str">
            <v>JIPI</v>
          </cell>
          <cell r="B1062" t="str">
            <v>SATELITE</v>
          </cell>
          <cell r="F1062">
            <v>10233</v>
          </cell>
          <cell r="G1062" t="str">
            <v>PIEDECUESTA</v>
          </cell>
        </row>
        <row r="1063">
          <cell r="A1063" t="str">
            <v>JJ</v>
          </cell>
          <cell r="B1063" t="str">
            <v>SANFRANCISCO</v>
          </cell>
          <cell r="F1063">
            <v>10301</v>
          </cell>
          <cell r="G1063" t="str">
            <v>PIEDECUESTA</v>
          </cell>
        </row>
        <row r="1064">
          <cell r="A1064" t="str">
            <v>JJJ</v>
          </cell>
          <cell r="B1064" t="str">
            <v>GIRON</v>
          </cell>
          <cell r="F1064">
            <v>10305</v>
          </cell>
          <cell r="G1064" t="str">
            <v>PIEDECUESTA</v>
          </cell>
        </row>
        <row r="1065">
          <cell r="A1065" t="str">
            <v>JJJM</v>
          </cell>
          <cell r="B1065" t="str">
            <v>GIRON</v>
          </cell>
          <cell r="F1065">
            <v>10306</v>
          </cell>
          <cell r="G1065" t="str">
            <v>PIEDECUESTA</v>
          </cell>
        </row>
        <row r="1066">
          <cell r="A1066" t="str">
            <v>JK11</v>
          </cell>
          <cell r="B1066" t="str">
            <v>NORTE</v>
          </cell>
          <cell r="F1066">
            <v>10307</v>
          </cell>
          <cell r="G1066" t="str">
            <v>PIEDECUESTA</v>
          </cell>
        </row>
        <row r="1067">
          <cell r="A1067" t="str">
            <v>JK16</v>
          </cell>
          <cell r="B1067" t="str">
            <v>NORTE</v>
          </cell>
          <cell r="F1067">
            <v>10308</v>
          </cell>
          <cell r="G1067" t="str">
            <v>PIEDECUESTA</v>
          </cell>
        </row>
        <row r="1068">
          <cell r="A1068" t="str">
            <v>JK23</v>
          </cell>
          <cell r="B1068" t="str">
            <v>GIRON</v>
          </cell>
          <cell r="F1068">
            <v>10320</v>
          </cell>
          <cell r="G1068" t="str">
            <v>PIEDECUESTA</v>
          </cell>
        </row>
        <row r="1069">
          <cell r="A1069" t="str">
            <v>JK4</v>
          </cell>
          <cell r="B1069" t="str">
            <v>NORTE</v>
          </cell>
          <cell r="F1069">
            <v>10404</v>
          </cell>
          <cell r="G1069" t="str">
            <v>PIEDECUESTA</v>
          </cell>
        </row>
        <row r="1070">
          <cell r="A1070" t="str">
            <v>JL</v>
          </cell>
          <cell r="B1070" t="str">
            <v>GIRON</v>
          </cell>
          <cell r="F1070">
            <v>10405</v>
          </cell>
          <cell r="G1070" t="str">
            <v>PIEDECUESTA</v>
          </cell>
        </row>
        <row r="1071">
          <cell r="A1071" t="str">
            <v>JM</v>
          </cell>
          <cell r="B1071" t="str">
            <v>CUMBRE</v>
          </cell>
          <cell r="F1071">
            <v>10412</v>
          </cell>
          <cell r="G1071" t="str">
            <v>PIEDECUESTA</v>
          </cell>
        </row>
        <row r="1072">
          <cell r="A1072" t="str">
            <v>JM.</v>
          </cell>
          <cell r="B1072" t="str">
            <v>GIRON</v>
          </cell>
          <cell r="F1072">
            <v>10413</v>
          </cell>
          <cell r="G1072" t="str">
            <v>PIEDECUESTA</v>
          </cell>
        </row>
        <row r="1073">
          <cell r="A1073" t="str">
            <v>JM82</v>
          </cell>
          <cell r="B1073" t="str">
            <v>PROVENZA</v>
          </cell>
          <cell r="F1073">
            <v>10502</v>
          </cell>
          <cell r="G1073" t="str">
            <v>PIEDECUESTA</v>
          </cell>
        </row>
        <row r="1074">
          <cell r="A1074" t="str">
            <v>JMB</v>
          </cell>
          <cell r="B1074" t="str">
            <v>SATELITE</v>
          </cell>
          <cell r="F1074">
            <v>10510</v>
          </cell>
          <cell r="G1074" t="str">
            <v>PIEDECUESTA</v>
          </cell>
        </row>
        <row r="1075">
          <cell r="A1075" t="str">
            <v>JMG</v>
          </cell>
          <cell r="B1075" t="str">
            <v>GIRON</v>
          </cell>
          <cell r="F1075">
            <v>10552</v>
          </cell>
          <cell r="G1075" t="str">
            <v>PIEDECUESTA</v>
          </cell>
        </row>
        <row r="1076">
          <cell r="A1076" t="str">
            <v>JMZ</v>
          </cell>
          <cell r="B1076" t="str">
            <v>GIRON</v>
          </cell>
          <cell r="F1076">
            <v>10553</v>
          </cell>
          <cell r="G1076" t="str">
            <v>PIEDECUESTA</v>
          </cell>
        </row>
        <row r="1077">
          <cell r="A1077" t="str">
            <v>JN</v>
          </cell>
          <cell r="B1077" t="str">
            <v>NORTE</v>
          </cell>
          <cell r="F1077">
            <v>10554</v>
          </cell>
          <cell r="G1077" t="str">
            <v>PIEDECUESTA</v>
          </cell>
        </row>
        <row r="1078">
          <cell r="A1078" t="str">
            <v>JNJ</v>
          </cell>
          <cell r="B1078" t="str">
            <v>CPA</v>
          </cell>
          <cell r="F1078">
            <v>10555</v>
          </cell>
          <cell r="G1078" t="str">
            <v>PIEDECUESTA</v>
          </cell>
        </row>
        <row r="1079">
          <cell r="A1079" t="str">
            <v>JOEL</v>
          </cell>
          <cell r="B1079" t="str">
            <v>PROVENZA</v>
          </cell>
          <cell r="F1079">
            <v>12209</v>
          </cell>
          <cell r="G1079" t="str">
            <v>PIEDECUESTA</v>
          </cell>
        </row>
        <row r="1080">
          <cell r="A1080" t="str">
            <v>JOEL/DXL/</v>
          </cell>
          <cell r="B1080" t="str">
            <v>PROVENZA</v>
          </cell>
          <cell r="F1080">
            <v>12800</v>
          </cell>
          <cell r="G1080" t="str">
            <v>PIEDECUESTA</v>
          </cell>
        </row>
        <row r="1081">
          <cell r="A1081" t="str">
            <v>JP49</v>
          </cell>
          <cell r="B1081" t="str">
            <v>LEBRIJA</v>
          </cell>
          <cell r="F1081" t="str">
            <v>320P</v>
          </cell>
          <cell r="G1081" t="str">
            <v>PIEDECUESTA</v>
          </cell>
        </row>
        <row r="1082">
          <cell r="A1082" t="str">
            <v>JRG</v>
          </cell>
          <cell r="B1082" t="str">
            <v>GIRON</v>
          </cell>
          <cell r="F1082" t="str">
            <v>379P</v>
          </cell>
          <cell r="G1082" t="str">
            <v>PIEDECUESTA</v>
          </cell>
        </row>
        <row r="1083">
          <cell r="A1083" t="str">
            <v>JRJR</v>
          </cell>
          <cell r="B1083" t="str">
            <v>GIRON</v>
          </cell>
          <cell r="F1083" t="str">
            <v>390P</v>
          </cell>
          <cell r="G1083" t="str">
            <v>PIEDECUESTA</v>
          </cell>
        </row>
        <row r="1084">
          <cell r="A1084" t="str">
            <v>JRP</v>
          </cell>
          <cell r="B1084" t="str">
            <v>GIRON</v>
          </cell>
          <cell r="F1084" t="str">
            <v>397P</v>
          </cell>
          <cell r="G1084" t="str">
            <v>PIEDECUESTA</v>
          </cell>
        </row>
        <row r="1085">
          <cell r="A1085" t="str">
            <v>JSP</v>
          </cell>
          <cell r="B1085" t="str">
            <v>PIEDECUESTA</v>
          </cell>
          <cell r="F1085" t="str">
            <v>401P</v>
          </cell>
          <cell r="G1085" t="str">
            <v>PIEDECUESTA</v>
          </cell>
        </row>
        <row r="1086">
          <cell r="A1086" t="str">
            <v>JST</v>
          </cell>
          <cell r="B1086" t="str">
            <v>CPA</v>
          </cell>
          <cell r="F1086" t="str">
            <v>402P</v>
          </cell>
          <cell r="G1086" t="str">
            <v>PIEDECUESTA</v>
          </cell>
        </row>
        <row r="1087">
          <cell r="A1087" t="str">
            <v>JVP</v>
          </cell>
          <cell r="B1087" t="str">
            <v>PIEDECUESTA</v>
          </cell>
          <cell r="F1087" t="str">
            <v>403P</v>
          </cell>
          <cell r="G1087" t="str">
            <v>PIEDECUESTA</v>
          </cell>
        </row>
        <row r="1088">
          <cell r="A1088" t="str">
            <v>JYB</v>
          </cell>
          <cell r="B1088" t="str">
            <v>PIEDECUESTA</v>
          </cell>
          <cell r="F1088" t="str">
            <v>404P</v>
          </cell>
          <cell r="G1088" t="str">
            <v>PIEDECUESTA</v>
          </cell>
        </row>
        <row r="1089">
          <cell r="A1089" t="str">
            <v>JYBP</v>
          </cell>
          <cell r="B1089" t="str">
            <v>PIEDECUESTA</v>
          </cell>
          <cell r="F1089" t="str">
            <v>405P</v>
          </cell>
          <cell r="G1089" t="str">
            <v>PIEDECUESTA</v>
          </cell>
        </row>
        <row r="1090">
          <cell r="A1090" t="str">
            <v>KCP</v>
          </cell>
          <cell r="B1090" t="str">
            <v>PIEDECUESTA</v>
          </cell>
          <cell r="F1090" t="str">
            <v>407P</v>
          </cell>
          <cell r="G1090" t="str">
            <v>PIEDECUESTA</v>
          </cell>
        </row>
        <row r="1091">
          <cell r="A1091" t="str">
            <v>KSCP</v>
          </cell>
          <cell r="B1091" t="str">
            <v>PIEDECUESTA</v>
          </cell>
          <cell r="F1091" t="str">
            <v>412P</v>
          </cell>
          <cell r="G1091" t="str">
            <v>PIEDECUESTA</v>
          </cell>
        </row>
        <row r="1092">
          <cell r="A1092" t="str">
            <v>L1</v>
          </cell>
          <cell r="B1092" t="str">
            <v>LAGOS</v>
          </cell>
          <cell r="F1092" t="str">
            <v>413P</v>
          </cell>
          <cell r="G1092" t="str">
            <v>PIEDECUESTA</v>
          </cell>
        </row>
        <row r="1093">
          <cell r="A1093" t="str">
            <v>L11</v>
          </cell>
          <cell r="B1093" t="str">
            <v>LAGOS</v>
          </cell>
          <cell r="F1093" t="str">
            <v>418P</v>
          </cell>
          <cell r="G1093" t="str">
            <v>PIEDECUESTA</v>
          </cell>
        </row>
        <row r="1094">
          <cell r="A1094" t="str">
            <v>L12</v>
          </cell>
          <cell r="B1094" t="str">
            <v>LAGOS</v>
          </cell>
          <cell r="F1094" t="str">
            <v>418P1</v>
          </cell>
          <cell r="G1094" t="str">
            <v>PIEDECUESTA</v>
          </cell>
        </row>
        <row r="1095">
          <cell r="A1095" t="str">
            <v>L13</v>
          </cell>
          <cell r="B1095" t="str">
            <v>LAGOS</v>
          </cell>
          <cell r="F1095" t="str">
            <v>420P</v>
          </cell>
          <cell r="G1095" t="str">
            <v>PIEDECUESTA</v>
          </cell>
        </row>
        <row r="1096">
          <cell r="A1096" t="str">
            <v>L2</v>
          </cell>
          <cell r="B1096" t="str">
            <v>LAGOS</v>
          </cell>
          <cell r="F1096" t="str">
            <v>428P</v>
          </cell>
          <cell r="G1096" t="str">
            <v>PIEDECUESTA</v>
          </cell>
        </row>
        <row r="1097">
          <cell r="A1097" t="str">
            <v>L23L</v>
          </cell>
          <cell r="B1097" t="str">
            <v>LEBRIJA</v>
          </cell>
          <cell r="F1097" t="str">
            <v>430P</v>
          </cell>
          <cell r="G1097" t="str">
            <v>PIEDECUESTA</v>
          </cell>
        </row>
        <row r="1098">
          <cell r="A1098" t="str">
            <v>L23LX</v>
          </cell>
          <cell r="B1098" t="str">
            <v>LEBRIJA</v>
          </cell>
          <cell r="F1098" t="str">
            <v>431P</v>
          </cell>
          <cell r="G1098" t="str">
            <v>PIEDECUESTA</v>
          </cell>
        </row>
        <row r="1099">
          <cell r="A1099" t="str">
            <v>L28</v>
          </cell>
          <cell r="B1099" t="str">
            <v>LAGOS</v>
          </cell>
          <cell r="F1099" t="str">
            <v>433P</v>
          </cell>
          <cell r="G1099" t="str">
            <v>PIEDECUESTA</v>
          </cell>
        </row>
        <row r="1100">
          <cell r="A1100" t="str">
            <v>L29</v>
          </cell>
          <cell r="B1100" t="str">
            <v>LAGOS</v>
          </cell>
          <cell r="F1100" t="str">
            <v>439P</v>
          </cell>
          <cell r="G1100" t="str">
            <v>PIEDECUESTA</v>
          </cell>
        </row>
        <row r="1101">
          <cell r="A1101" t="str">
            <v>L3</v>
          </cell>
          <cell r="B1101" t="str">
            <v>LAGOS</v>
          </cell>
          <cell r="F1101" t="str">
            <v>441P</v>
          </cell>
          <cell r="G1101" t="str">
            <v>PIEDECUESTA</v>
          </cell>
        </row>
        <row r="1102">
          <cell r="A1102" t="str">
            <v>L30L</v>
          </cell>
          <cell r="B1102" t="str">
            <v>LEBRIJA</v>
          </cell>
          <cell r="F1102" t="str">
            <v>4P</v>
          </cell>
          <cell r="G1102" t="str">
            <v>PIEDECUESTA</v>
          </cell>
        </row>
        <row r="1103">
          <cell r="A1103" t="str">
            <v>L3F</v>
          </cell>
          <cell r="B1103" t="str">
            <v>LAGOS</v>
          </cell>
          <cell r="F1103" t="str">
            <v>4PM</v>
          </cell>
          <cell r="G1103" t="str">
            <v>PIEDECUESTA</v>
          </cell>
        </row>
        <row r="1104">
          <cell r="A1104" t="str">
            <v>L5</v>
          </cell>
          <cell r="B1104" t="str">
            <v>LAGOS</v>
          </cell>
          <cell r="F1104" t="str">
            <v>4PMX</v>
          </cell>
          <cell r="G1104" t="str">
            <v>PIEDECUESTA</v>
          </cell>
        </row>
        <row r="1105">
          <cell r="A1105" t="str">
            <v>L6</v>
          </cell>
          <cell r="B1105" t="str">
            <v>LAGOS</v>
          </cell>
          <cell r="F1105" t="str">
            <v>500P</v>
          </cell>
          <cell r="G1105" t="str">
            <v>PIEDECUESTA</v>
          </cell>
        </row>
        <row r="1106">
          <cell r="A1106" t="str">
            <v>L8X</v>
          </cell>
          <cell r="B1106" t="str">
            <v>LAGOS</v>
          </cell>
          <cell r="F1106" t="str">
            <v>8AP</v>
          </cell>
          <cell r="G1106" t="str">
            <v>PIEDECUESTA</v>
          </cell>
        </row>
        <row r="1107">
          <cell r="A1107" t="str">
            <v>LA10</v>
          </cell>
          <cell r="B1107" t="str">
            <v>LAGOS</v>
          </cell>
          <cell r="F1107" t="str">
            <v>8APX</v>
          </cell>
          <cell r="G1107" t="str">
            <v>PIEDECUESTA</v>
          </cell>
        </row>
        <row r="1108">
          <cell r="A1108" t="str">
            <v>LAESPERANZA</v>
          </cell>
          <cell r="B1108" t="str">
            <v>SANVICENTE</v>
          </cell>
          <cell r="F1108" t="str">
            <v>AAAX</v>
          </cell>
          <cell r="G1108" t="str">
            <v>PIEDECUESTA</v>
          </cell>
        </row>
        <row r="1109">
          <cell r="A1109" t="str">
            <v>LAFAMA</v>
          </cell>
          <cell r="B1109" t="str">
            <v>SANVICENTE</v>
          </cell>
          <cell r="F1109" t="str">
            <v>AGP</v>
          </cell>
          <cell r="G1109" t="str">
            <v>PIEDECUESTA</v>
          </cell>
        </row>
        <row r="1110">
          <cell r="A1110" t="str">
            <v>LAH</v>
          </cell>
          <cell r="B1110" t="str">
            <v>PIEDECUESTA</v>
          </cell>
          <cell r="F1110" t="str">
            <v>ALEX</v>
          </cell>
          <cell r="G1110" t="str">
            <v>PIEDECUESTA</v>
          </cell>
        </row>
        <row r="1111">
          <cell r="A1111" t="str">
            <v>LALAJITA</v>
          </cell>
          <cell r="B1111" t="str">
            <v>SANVICENTE</v>
          </cell>
          <cell r="F1111" t="str">
            <v>AMBP</v>
          </cell>
          <cell r="G1111" t="str">
            <v>PIEDECUESTA</v>
          </cell>
        </row>
        <row r="1112">
          <cell r="A1112" t="str">
            <v>LAPLAYA</v>
          </cell>
          <cell r="B1112" t="str">
            <v>COLBEEFSAS</v>
          </cell>
          <cell r="F1112" t="str">
            <v>ANAP</v>
          </cell>
          <cell r="G1112" t="str">
            <v>PIEDECUESTA</v>
          </cell>
        </row>
        <row r="1113">
          <cell r="A1113" t="str">
            <v>LAPLAZUELA</v>
          </cell>
          <cell r="B1113" t="str">
            <v>SANVICENTE</v>
          </cell>
          <cell r="F1113" t="str">
            <v>AOP</v>
          </cell>
          <cell r="G1113" t="str">
            <v>PIEDECUESTA</v>
          </cell>
        </row>
        <row r="1114">
          <cell r="A1114" t="str">
            <v>LAS</v>
          </cell>
          <cell r="B1114" t="str">
            <v>LAGOS</v>
          </cell>
          <cell r="F1114" t="str">
            <v>ARP</v>
          </cell>
          <cell r="G1114" t="str">
            <v>PIEDECUESTA</v>
          </cell>
        </row>
        <row r="1115">
          <cell r="A1115" t="str">
            <v>LASVEGAS</v>
          </cell>
          <cell r="B1115" t="str">
            <v>CENTRO</v>
          </cell>
          <cell r="F1115" t="str">
            <v>BB</v>
          </cell>
          <cell r="G1115" t="str">
            <v>PIEDECUESTA</v>
          </cell>
        </row>
        <row r="1116">
          <cell r="A1116" t="str">
            <v>LAVEGA</v>
          </cell>
          <cell r="B1116" t="str">
            <v>CAMPOHERMOSO</v>
          </cell>
          <cell r="F1116" t="str">
            <v>C8X</v>
          </cell>
          <cell r="G1116" t="str">
            <v>PIEDECUESTA</v>
          </cell>
        </row>
        <row r="1117">
          <cell r="A1117" t="str">
            <v>LB05</v>
          </cell>
          <cell r="B1117" t="str">
            <v>LEBRIJA</v>
          </cell>
          <cell r="F1117" t="str">
            <v>CAP</v>
          </cell>
          <cell r="G1117" t="str">
            <v>PIEDECUESTA</v>
          </cell>
        </row>
        <row r="1118">
          <cell r="A1118" t="str">
            <v>LB13</v>
          </cell>
          <cell r="B1118" t="str">
            <v>LEBRIJA</v>
          </cell>
          <cell r="F1118" t="str">
            <v>CBP</v>
          </cell>
          <cell r="G1118" t="str">
            <v>PIEDECUESTA</v>
          </cell>
        </row>
        <row r="1119">
          <cell r="A1119" t="str">
            <v>LB17</v>
          </cell>
          <cell r="B1119" t="str">
            <v>LEBRIJA</v>
          </cell>
          <cell r="F1119" t="str">
            <v>CJGD</v>
          </cell>
          <cell r="G1119" t="str">
            <v>PIEDECUESTA</v>
          </cell>
        </row>
        <row r="1120">
          <cell r="A1120" t="str">
            <v>LB22</v>
          </cell>
          <cell r="B1120" t="str">
            <v>LEBRIJA</v>
          </cell>
          <cell r="F1120" t="str">
            <v>CJGP</v>
          </cell>
          <cell r="G1120" t="str">
            <v>PIEDECUESTA</v>
          </cell>
        </row>
        <row r="1121">
          <cell r="A1121" t="str">
            <v>LB23L</v>
          </cell>
          <cell r="B1121" t="str">
            <v>LEBRIJA</v>
          </cell>
          <cell r="F1121" t="str">
            <v>COLINA</v>
          </cell>
          <cell r="G1121" t="str">
            <v>PIEDECUESTA</v>
          </cell>
        </row>
        <row r="1122">
          <cell r="A1122" t="str">
            <v>LB24</v>
          </cell>
          <cell r="B1122" t="str">
            <v>LEBRIJA</v>
          </cell>
          <cell r="F1122" t="str">
            <v>CRA</v>
          </cell>
          <cell r="G1122" t="str">
            <v>PIEDECUESTA</v>
          </cell>
        </row>
        <row r="1123">
          <cell r="A1123" t="str">
            <v>LB30</v>
          </cell>
          <cell r="B1123" t="str">
            <v>LEBRIJA</v>
          </cell>
          <cell r="F1123" t="str">
            <v>CRAX</v>
          </cell>
          <cell r="G1123" t="str">
            <v>PIEDECUESTA</v>
          </cell>
        </row>
        <row r="1124">
          <cell r="A1124" t="str">
            <v>LB31</v>
          </cell>
          <cell r="B1124" t="str">
            <v>LEBRIJA</v>
          </cell>
          <cell r="F1124" t="str">
            <v>CSP</v>
          </cell>
          <cell r="G1124" t="str">
            <v>PIEDECUESTA</v>
          </cell>
        </row>
        <row r="1125">
          <cell r="A1125" t="str">
            <v>LB32</v>
          </cell>
          <cell r="B1125" t="str">
            <v>LEBRIJA</v>
          </cell>
          <cell r="F1125" t="str">
            <v>DEFCP</v>
          </cell>
          <cell r="G1125" t="str">
            <v>PIEDECUESTA</v>
          </cell>
        </row>
        <row r="1126">
          <cell r="A1126" t="str">
            <v>LB33</v>
          </cell>
          <cell r="B1126" t="str">
            <v>LEBRIJA</v>
          </cell>
          <cell r="F1126" t="str">
            <v>EAP</v>
          </cell>
          <cell r="G1126" t="str">
            <v>PIEDECUESTA</v>
          </cell>
        </row>
        <row r="1127">
          <cell r="A1127" t="str">
            <v>LB34</v>
          </cell>
          <cell r="B1127" t="str">
            <v>LEBRIJA</v>
          </cell>
          <cell r="F1127" t="str">
            <v>ELDP</v>
          </cell>
          <cell r="G1127" t="str">
            <v>PIEDECUESTA</v>
          </cell>
        </row>
        <row r="1128">
          <cell r="A1128" t="str">
            <v>LB35</v>
          </cell>
          <cell r="B1128" t="str">
            <v>LEBRIJA</v>
          </cell>
          <cell r="F1128" t="str">
            <v>ELDP-1</v>
          </cell>
          <cell r="G1128" t="str">
            <v>PIEDECUESTA</v>
          </cell>
        </row>
        <row r="1129">
          <cell r="A1129" t="str">
            <v>LB36</v>
          </cell>
          <cell r="B1129" t="str">
            <v>LEBRIJA</v>
          </cell>
          <cell r="F1129" t="str">
            <v>ELDPX</v>
          </cell>
          <cell r="G1129" t="str">
            <v>PIEDECUESTA</v>
          </cell>
        </row>
        <row r="1130">
          <cell r="A1130" t="str">
            <v>LB37</v>
          </cell>
          <cell r="B1130" t="str">
            <v>LEBRIJA</v>
          </cell>
          <cell r="F1130" t="str">
            <v>ELN</v>
          </cell>
          <cell r="G1130" t="str">
            <v>PIEDECUESTA</v>
          </cell>
        </row>
        <row r="1131">
          <cell r="A1131" t="str">
            <v>LB38</v>
          </cell>
          <cell r="B1131" t="str">
            <v>LEBRIJA</v>
          </cell>
          <cell r="F1131" t="str">
            <v>EMBCARNICA</v>
          </cell>
          <cell r="G1131" t="str">
            <v>PIEDECUESTA</v>
          </cell>
        </row>
        <row r="1132">
          <cell r="A1132" t="str">
            <v>LB39</v>
          </cell>
          <cell r="B1132" t="str">
            <v>LEBRIJA</v>
          </cell>
          <cell r="F1132" t="str">
            <v>EP</v>
          </cell>
          <cell r="G1132" t="str">
            <v>PIEDECUESTA</v>
          </cell>
        </row>
        <row r="1133">
          <cell r="A1133" t="str">
            <v>LB39K</v>
          </cell>
          <cell r="B1133" t="str">
            <v>LEBRIJA</v>
          </cell>
          <cell r="F1133" t="str">
            <v>FAUP</v>
          </cell>
          <cell r="G1133" t="str">
            <v>PIEDECUESTA</v>
          </cell>
        </row>
        <row r="1134">
          <cell r="A1134" t="str">
            <v>LB39Y</v>
          </cell>
          <cell r="B1134" t="str">
            <v>LEBRIJA</v>
          </cell>
          <cell r="F1134" t="str">
            <v>FIERRO</v>
          </cell>
          <cell r="G1134" t="str">
            <v>PIEDECUESTA</v>
          </cell>
        </row>
        <row r="1135">
          <cell r="A1135" t="str">
            <v>LB40</v>
          </cell>
          <cell r="B1135" t="str">
            <v>LEBRIJA</v>
          </cell>
          <cell r="F1135" t="str">
            <v>FQP</v>
          </cell>
          <cell r="G1135" t="str">
            <v>PIEDECUESTA</v>
          </cell>
        </row>
        <row r="1136">
          <cell r="A1136" t="str">
            <v>LB41</v>
          </cell>
          <cell r="B1136" t="str">
            <v>LEBRIJA</v>
          </cell>
          <cell r="F1136" t="str">
            <v>FVVP</v>
          </cell>
          <cell r="G1136" t="str">
            <v>PIEDECUESTA</v>
          </cell>
        </row>
        <row r="1137">
          <cell r="A1137" t="str">
            <v>LB5</v>
          </cell>
          <cell r="B1137" t="str">
            <v>LEBRIJA</v>
          </cell>
          <cell r="F1137" t="str">
            <v>GCP</v>
          </cell>
          <cell r="G1137" t="str">
            <v>PIEDECUESTA</v>
          </cell>
        </row>
        <row r="1138">
          <cell r="A1138" t="str">
            <v>LB6</v>
          </cell>
          <cell r="B1138" t="str">
            <v>LEBRIJA</v>
          </cell>
          <cell r="F1138" t="str">
            <v>GCPX</v>
          </cell>
          <cell r="G1138" t="str">
            <v>PIEDECUESTA</v>
          </cell>
        </row>
        <row r="1139">
          <cell r="A1139" t="str">
            <v>LB9</v>
          </cell>
          <cell r="B1139" t="str">
            <v>LEBRIJA</v>
          </cell>
          <cell r="F1139" t="str">
            <v>GPX</v>
          </cell>
          <cell r="G1139" t="str">
            <v>PIEDECUESTA</v>
          </cell>
        </row>
        <row r="1140">
          <cell r="A1140" t="str">
            <v>LBA</v>
          </cell>
          <cell r="B1140" t="str">
            <v>REALDEMINAS</v>
          </cell>
          <cell r="F1140" t="str">
            <v>GRP</v>
          </cell>
          <cell r="G1140" t="str">
            <v>PIEDECUESTA</v>
          </cell>
        </row>
        <row r="1141">
          <cell r="A1141" t="str">
            <v>LBCA</v>
          </cell>
          <cell r="B1141" t="str">
            <v>LEBRIJA</v>
          </cell>
          <cell r="F1141" t="str">
            <v>GUAMO</v>
          </cell>
          <cell r="G1141" t="str">
            <v>PIEDECUESTA</v>
          </cell>
        </row>
        <row r="1142">
          <cell r="A1142" t="str">
            <v>LBCAT</v>
          </cell>
          <cell r="B1142" t="str">
            <v>LEBRIJA</v>
          </cell>
          <cell r="F1142" t="str">
            <v>HACP</v>
          </cell>
          <cell r="G1142" t="str">
            <v>PIEDECUESTA</v>
          </cell>
        </row>
        <row r="1143">
          <cell r="A1143" t="str">
            <v>LBHO</v>
          </cell>
          <cell r="B1143" t="str">
            <v>LEBRIJA</v>
          </cell>
          <cell r="F1143" t="str">
            <v>HGAP</v>
          </cell>
          <cell r="G1143" t="str">
            <v>PIEDECUESTA</v>
          </cell>
        </row>
        <row r="1144">
          <cell r="A1144" t="str">
            <v>LBLA</v>
          </cell>
          <cell r="B1144" t="str">
            <v>LEBRIJA</v>
          </cell>
          <cell r="F1144" t="str">
            <v>HOM</v>
          </cell>
          <cell r="G1144" t="str">
            <v>PIEDECUESTA</v>
          </cell>
        </row>
        <row r="1145">
          <cell r="A1145" t="str">
            <v>LBPT</v>
          </cell>
          <cell r="B1145" t="str">
            <v>LEBRIJA</v>
          </cell>
          <cell r="F1145" t="str">
            <v>HVAP</v>
          </cell>
          <cell r="G1145" t="str">
            <v>PIEDECUESTA</v>
          </cell>
        </row>
        <row r="1146">
          <cell r="A1146" t="str">
            <v>LBSC</v>
          </cell>
          <cell r="B1146" t="str">
            <v>LEBRIJA</v>
          </cell>
          <cell r="F1146" t="str">
            <v>J2</v>
          </cell>
          <cell r="G1146" t="str">
            <v>PIEDECUESTA</v>
          </cell>
        </row>
        <row r="1147">
          <cell r="A1147" t="str">
            <v>LC</v>
          </cell>
          <cell r="B1147" t="str">
            <v>CUMBRE</v>
          </cell>
          <cell r="F1147" t="str">
            <v>JAP</v>
          </cell>
          <cell r="G1147" t="str">
            <v>PIEDECUESTA</v>
          </cell>
        </row>
        <row r="1148">
          <cell r="A1148" t="str">
            <v>LDAC</v>
          </cell>
          <cell r="B1148" t="str">
            <v>NORTE</v>
          </cell>
          <cell r="F1148" t="str">
            <v>JSP</v>
          </cell>
          <cell r="G1148" t="str">
            <v>PIEDECUESTA</v>
          </cell>
        </row>
        <row r="1149">
          <cell r="A1149" t="str">
            <v>LDP</v>
          </cell>
          <cell r="B1149" t="str">
            <v>PIEDECUESTA</v>
          </cell>
          <cell r="F1149" t="str">
            <v>JVP</v>
          </cell>
          <cell r="G1149" t="str">
            <v>PIEDECUESTA</v>
          </cell>
        </row>
        <row r="1150">
          <cell r="A1150" t="str">
            <v>LED</v>
          </cell>
          <cell r="B1150" t="str">
            <v>LEBRIJA</v>
          </cell>
          <cell r="F1150" t="str">
            <v>JYB</v>
          </cell>
          <cell r="G1150" t="str">
            <v>PIEDECUESTA</v>
          </cell>
        </row>
        <row r="1151">
          <cell r="A1151" t="str">
            <v>LEMP</v>
          </cell>
          <cell r="B1151" t="str">
            <v>LEBRIJA</v>
          </cell>
          <cell r="F1151" t="str">
            <v>JYBP</v>
          </cell>
          <cell r="G1151" t="str">
            <v>PIEDECUESTA</v>
          </cell>
        </row>
        <row r="1152">
          <cell r="A1152" t="str">
            <v>LFLH</v>
          </cell>
          <cell r="B1152" t="str">
            <v>LAGOS</v>
          </cell>
          <cell r="F1152" t="str">
            <v>KCP</v>
          </cell>
          <cell r="G1152" t="str">
            <v>PIEDECUESTA</v>
          </cell>
        </row>
        <row r="1153">
          <cell r="A1153" t="str">
            <v>LG</v>
          </cell>
          <cell r="B1153" t="str">
            <v>GIRON</v>
          </cell>
          <cell r="F1153" t="str">
            <v>KSCP</v>
          </cell>
          <cell r="G1153" t="str">
            <v>PIEDECUESTA</v>
          </cell>
        </row>
        <row r="1154">
          <cell r="A1154" t="str">
            <v>LHMV</v>
          </cell>
          <cell r="B1154" t="str">
            <v>LAGOS</v>
          </cell>
          <cell r="F1154" t="str">
            <v>LAH</v>
          </cell>
          <cell r="G1154" t="str">
            <v>PIEDECUESTA</v>
          </cell>
        </row>
        <row r="1155">
          <cell r="A1155" t="str">
            <v>LIN</v>
          </cell>
          <cell r="B1155" t="str">
            <v>LEBRIJA</v>
          </cell>
          <cell r="F1155" t="str">
            <v>LDP</v>
          </cell>
          <cell r="G1155" t="str">
            <v>PIEDECUESTA</v>
          </cell>
        </row>
        <row r="1156">
          <cell r="A1156" t="str">
            <v>LJ</v>
          </cell>
          <cell r="B1156" t="str">
            <v>COLBEEFSAS</v>
          </cell>
          <cell r="F1156" t="str">
            <v>LJP</v>
          </cell>
          <cell r="G1156" t="str">
            <v>PIEDECUESTA</v>
          </cell>
        </row>
        <row r="1157">
          <cell r="A1157" t="str">
            <v>LJ84</v>
          </cell>
          <cell r="B1157" t="str">
            <v>LEBRIJA</v>
          </cell>
          <cell r="F1157" t="str">
            <v>LKP</v>
          </cell>
          <cell r="G1157" t="str">
            <v>PIEDECUESTA</v>
          </cell>
        </row>
        <row r="1158">
          <cell r="A1158" t="str">
            <v>LJBA</v>
          </cell>
          <cell r="B1158" t="str">
            <v>LEBRIJA</v>
          </cell>
          <cell r="F1158" t="str">
            <v>LLX</v>
          </cell>
          <cell r="G1158" t="str">
            <v>PIEDECUESTA</v>
          </cell>
        </row>
        <row r="1159">
          <cell r="A1159" t="str">
            <v>LJBAR</v>
          </cell>
          <cell r="B1159" t="str">
            <v>LEBRIJA</v>
          </cell>
          <cell r="F1159" t="str">
            <v>LLXP</v>
          </cell>
          <cell r="G1159" t="str">
            <v>PIEDECUESTA</v>
          </cell>
        </row>
        <row r="1160">
          <cell r="A1160" t="str">
            <v>LJBARD</v>
          </cell>
          <cell r="B1160" t="str">
            <v>LEBRIJA</v>
          </cell>
          <cell r="F1160" t="str">
            <v>LMC</v>
          </cell>
          <cell r="G1160" t="str">
            <v>PIEDECUESTA</v>
          </cell>
        </row>
        <row r="1161">
          <cell r="A1161" t="str">
            <v>LJBARV</v>
          </cell>
          <cell r="B1161" t="str">
            <v>LEBRIJA</v>
          </cell>
          <cell r="F1161" t="str">
            <v>LMP</v>
          </cell>
          <cell r="G1161" t="str">
            <v>PIEDECUESTA</v>
          </cell>
        </row>
        <row r="1162">
          <cell r="A1162" t="str">
            <v>LJP</v>
          </cell>
          <cell r="B1162" t="str">
            <v>PIEDECUESTA</v>
          </cell>
          <cell r="F1162" t="str">
            <v>LP72</v>
          </cell>
          <cell r="G1162" t="str">
            <v>PIEDECUESTA</v>
          </cell>
        </row>
        <row r="1163">
          <cell r="A1163" t="str">
            <v>LK10</v>
          </cell>
          <cell r="B1163" t="str">
            <v>NORTE</v>
          </cell>
          <cell r="F1163" t="str">
            <v>Map</v>
          </cell>
          <cell r="G1163" t="str">
            <v>PIEDECUESTA</v>
          </cell>
        </row>
        <row r="1164">
          <cell r="A1164" t="str">
            <v>LK16</v>
          </cell>
          <cell r="B1164" t="str">
            <v>NORTE</v>
          </cell>
          <cell r="F1164" t="str">
            <v>MAPX</v>
          </cell>
          <cell r="G1164" t="str">
            <v>PIEDECUESTA</v>
          </cell>
        </row>
        <row r="1165">
          <cell r="A1165" t="str">
            <v>LKP</v>
          </cell>
          <cell r="B1165" t="str">
            <v>PIEDECUESTA</v>
          </cell>
          <cell r="F1165" t="str">
            <v>MATHI</v>
          </cell>
          <cell r="G1165" t="str">
            <v>PIEDECUESTA</v>
          </cell>
        </row>
        <row r="1166">
          <cell r="A1166" t="str">
            <v>LKZ</v>
          </cell>
          <cell r="B1166" t="str">
            <v>CUMBRE</v>
          </cell>
          <cell r="F1166" t="str">
            <v>MFDP</v>
          </cell>
          <cell r="G1166" t="str">
            <v>PIEDECUESTA</v>
          </cell>
        </row>
        <row r="1167">
          <cell r="A1167" t="str">
            <v>LLX</v>
          </cell>
          <cell r="B1167" t="str">
            <v>PIEDECUESTA</v>
          </cell>
          <cell r="F1167" t="str">
            <v>MGP</v>
          </cell>
          <cell r="G1167" t="str">
            <v>PIEDECUESTA</v>
          </cell>
        </row>
        <row r="1168">
          <cell r="A1168" t="str">
            <v>LLXP</v>
          </cell>
          <cell r="B1168" t="str">
            <v>PIEDECUESTA</v>
          </cell>
          <cell r="F1168" t="str">
            <v>MNAS</v>
          </cell>
          <cell r="G1168" t="str">
            <v>PIEDECUESTA</v>
          </cell>
        </row>
        <row r="1169">
          <cell r="A1169" t="str">
            <v>LMC</v>
          </cell>
          <cell r="B1169" t="str">
            <v>PIEDECUESTA</v>
          </cell>
          <cell r="F1169" t="str">
            <v>MRP</v>
          </cell>
          <cell r="G1169" t="str">
            <v>PIEDECUESTA</v>
          </cell>
        </row>
        <row r="1170">
          <cell r="A1170" t="str">
            <v>LMP</v>
          </cell>
          <cell r="B1170" t="str">
            <v>PIEDECUESTA</v>
          </cell>
          <cell r="F1170" t="str">
            <v>MRP1</v>
          </cell>
          <cell r="G1170" t="str">
            <v>PIEDECUESTA</v>
          </cell>
        </row>
        <row r="1171">
          <cell r="A1171" t="str">
            <v>LN13</v>
          </cell>
          <cell r="B1171" t="str">
            <v>LEBRIJA</v>
          </cell>
          <cell r="F1171" t="str">
            <v>MRP2</v>
          </cell>
          <cell r="G1171" t="str">
            <v>PIEDECUESTA</v>
          </cell>
        </row>
        <row r="1172">
          <cell r="A1172" t="str">
            <v>LNG</v>
          </cell>
          <cell r="B1172" t="str">
            <v>GIRON</v>
          </cell>
          <cell r="F1172" t="str">
            <v>MRP3</v>
          </cell>
          <cell r="G1172" t="str">
            <v>PIEDECUESTA</v>
          </cell>
        </row>
        <row r="1173">
          <cell r="A1173" t="str">
            <v>LNG/LxM/</v>
          </cell>
          <cell r="B1173" t="str">
            <v>GIRON</v>
          </cell>
          <cell r="F1173" t="str">
            <v>MRP4</v>
          </cell>
          <cell r="G1173" t="str">
            <v>PIEDECUESTA</v>
          </cell>
        </row>
        <row r="1174">
          <cell r="A1174" t="str">
            <v>LOP</v>
          </cell>
          <cell r="B1174" t="str">
            <v>FLORIDABLANCA</v>
          </cell>
          <cell r="F1174" t="str">
            <v>MRPX</v>
          </cell>
          <cell r="G1174" t="str">
            <v>PIEDECUESTA</v>
          </cell>
        </row>
        <row r="1175">
          <cell r="A1175" t="str">
            <v>LOSMONOSCALI</v>
          </cell>
          <cell r="B1175" t="str">
            <v>COLBEEFSAS</v>
          </cell>
          <cell r="F1175" t="str">
            <v>MXMP</v>
          </cell>
          <cell r="G1175" t="str">
            <v>PIEDECUESTA</v>
          </cell>
        </row>
        <row r="1176">
          <cell r="A1176" t="str">
            <v>LOSMONTES</v>
          </cell>
          <cell r="B1176" t="str">
            <v>COLBEEFSAS</v>
          </cell>
          <cell r="F1176" t="str">
            <v>NASP</v>
          </cell>
          <cell r="G1176" t="str">
            <v>PIEDECUESTA</v>
          </cell>
        </row>
        <row r="1177">
          <cell r="A1177" t="str">
            <v>LP14</v>
          </cell>
          <cell r="B1177" t="str">
            <v>LEBRIJA</v>
          </cell>
          <cell r="F1177" t="str">
            <v>NBP</v>
          </cell>
          <cell r="G1177" t="str">
            <v>PIEDECUESTA</v>
          </cell>
        </row>
        <row r="1178">
          <cell r="A1178" t="str">
            <v>LP3L</v>
          </cell>
          <cell r="B1178" t="str">
            <v>LEBRIJA</v>
          </cell>
          <cell r="F1178" t="str">
            <v>NESP</v>
          </cell>
          <cell r="G1178" t="str">
            <v>PIEDECUESTA</v>
          </cell>
        </row>
        <row r="1179">
          <cell r="A1179" t="str">
            <v>LP72</v>
          </cell>
          <cell r="B1179" t="str">
            <v>PIEDECUESTA</v>
          </cell>
          <cell r="F1179" t="str">
            <v>NJM</v>
          </cell>
          <cell r="G1179" t="str">
            <v>PIEDECUESTA</v>
          </cell>
        </row>
        <row r="1180">
          <cell r="A1180" t="str">
            <v>LPA</v>
          </cell>
          <cell r="B1180" t="str">
            <v>NORTE</v>
          </cell>
          <cell r="F1180" t="str">
            <v>NR</v>
          </cell>
          <cell r="G1180" t="str">
            <v>PIEDECUESTA</v>
          </cell>
        </row>
        <row r="1181">
          <cell r="A1181" t="str">
            <v>LPS</v>
          </cell>
          <cell r="B1181" t="str">
            <v>NORTE</v>
          </cell>
          <cell r="F1181" t="str">
            <v>NRJ</v>
          </cell>
          <cell r="G1181" t="str">
            <v>PIEDECUESTA</v>
          </cell>
        </row>
        <row r="1182">
          <cell r="A1182" t="str">
            <v>LR33</v>
          </cell>
          <cell r="B1182" t="str">
            <v>LEBRIJA</v>
          </cell>
          <cell r="F1182" t="str">
            <v>NRP</v>
          </cell>
          <cell r="G1182" t="str">
            <v>PIEDECUESTA</v>
          </cell>
        </row>
        <row r="1183">
          <cell r="A1183" t="str">
            <v>LS1</v>
          </cell>
          <cell r="B1183" t="str">
            <v>CAMPOHERMOSO</v>
          </cell>
          <cell r="F1183" t="str">
            <v>P19</v>
          </cell>
          <cell r="G1183" t="str">
            <v>PIEDECUESTA</v>
          </cell>
        </row>
        <row r="1184">
          <cell r="A1184" t="str">
            <v>LS2</v>
          </cell>
          <cell r="B1184" t="str">
            <v>LEBRIJA</v>
          </cell>
          <cell r="F1184" t="str">
            <v>PAME</v>
          </cell>
          <cell r="G1184" t="str">
            <v>PIEDECUESTA</v>
          </cell>
        </row>
        <row r="1185">
          <cell r="A1185" t="str">
            <v>LSD</v>
          </cell>
          <cell r="B1185" t="str">
            <v>NORTE</v>
          </cell>
          <cell r="F1185" t="str">
            <v>PANO</v>
          </cell>
          <cell r="G1185" t="str">
            <v>PIEDECUESTA</v>
          </cell>
        </row>
        <row r="1186">
          <cell r="A1186" t="str">
            <v>LSH</v>
          </cell>
          <cell r="B1186" t="str">
            <v>CUMBRE</v>
          </cell>
          <cell r="F1186" t="str">
            <v>PKO</v>
          </cell>
          <cell r="G1186" t="str">
            <v>PIEDECUESTA</v>
          </cell>
        </row>
        <row r="1187">
          <cell r="A1187" t="str">
            <v>LTG</v>
          </cell>
          <cell r="B1187" t="str">
            <v>GIRON</v>
          </cell>
          <cell r="F1187" t="str">
            <v>PLCOCARNICO</v>
          </cell>
          <cell r="G1187" t="str">
            <v>PIEDECUESTA</v>
          </cell>
        </row>
        <row r="1188">
          <cell r="A1188" t="str">
            <v>LUZR</v>
          </cell>
          <cell r="B1188" t="str">
            <v>NORTE</v>
          </cell>
          <cell r="F1188" t="str">
            <v>PLCOCARNICOYK</v>
          </cell>
          <cell r="G1188" t="str">
            <v>PIEDECUESTA</v>
          </cell>
        </row>
        <row r="1189">
          <cell r="A1189" t="str">
            <v>LY15</v>
          </cell>
          <cell r="B1189" t="str">
            <v>LEBRIJA</v>
          </cell>
          <cell r="F1189" t="str">
            <v>PSR</v>
          </cell>
          <cell r="G1189" t="str">
            <v>PIEDECUESTA</v>
          </cell>
        </row>
        <row r="1190">
          <cell r="A1190" t="str">
            <v>M10L</v>
          </cell>
          <cell r="B1190" t="str">
            <v>LEBRIJA</v>
          </cell>
          <cell r="F1190" t="str">
            <v>PSX</v>
          </cell>
          <cell r="G1190" t="str">
            <v>PIEDECUESTA</v>
          </cell>
        </row>
        <row r="1191">
          <cell r="A1191" t="str">
            <v>M20L</v>
          </cell>
          <cell r="B1191" t="str">
            <v>LEBRIJA</v>
          </cell>
          <cell r="F1191" t="str">
            <v>RKP</v>
          </cell>
          <cell r="G1191" t="str">
            <v>PIEDECUESTA</v>
          </cell>
        </row>
        <row r="1192">
          <cell r="A1192" t="str">
            <v>M21L</v>
          </cell>
          <cell r="B1192" t="str">
            <v>LEBRIJA</v>
          </cell>
          <cell r="F1192" t="str">
            <v>RKPX</v>
          </cell>
          <cell r="G1192" t="str">
            <v>PIEDECUESTA</v>
          </cell>
        </row>
        <row r="1193">
          <cell r="A1193" t="str">
            <v>MALAGA30</v>
          </cell>
          <cell r="B1193" t="str">
            <v>COLBEEFSAS</v>
          </cell>
          <cell r="F1193" t="str">
            <v>RMP4</v>
          </cell>
          <cell r="G1193" t="str">
            <v>PIEDECUESTA</v>
          </cell>
        </row>
        <row r="1194">
          <cell r="A1194" t="str">
            <v>MAOR</v>
          </cell>
          <cell r="B1194" t="str">
            <v>NORTE</v>
          </cell>
          <cell r="F1194" t="str">
            <v>ROSY</v>
          </cell>
          <cell r="G1194" t="str">
            <v>PIEDECUESTA</v>
          </cell>
        </row>
        <row r="1195">
          <cell r="A1195" t="str">
            <v>Map</v>
          </cell>
          <cell r="B1195" t="str">
            <v>PIEDECUESTA</v>
          </cell>
          <cell r="F1195" t="str">
            <v>RP78</v>
          </cell>
          <cell r="G1195" t="str">
            <v>PIEDECUESTA</v>
          </cell>
        </row>
        <row r="1196">
          <cell r="A1196" t="str">
            <v>MAPX</v>
          </cell>
          <cell r="B1196" t="str">
            <v>PIEDECUESTA</v>
          </cell>
          <cell r="F1196" t="str">
            <v>RUIZ</v>
          </cell>
          <cell r="G1196" t="str">
            <v>PIEDECUESTA</v>
          </cell>
        </row>
        <row r="1197">
          <cell r="A1197" t="str">
            <v>MAR</v>
          </cell>
          <cell r="B1197" t="str">
            <v>NORTE</v>
          </cell>
          <cell r="F1197" t="str">
            <v>SARA</v>
          </cell>
          <cell r="G1197" t="str">
            <v>PIEDECUESTA</v>
          </cell>
        </row>
        <row r="1198">
          <cell r="A1198" t="str">
            <v>MAR.</v>
          </cell>
          <cell r="B1198" t="str">
            <v>NORTE</v>
          </cell>
          <cell r="F1198" t="str">
            <v>SDP</v>
          </cell>
          <cell r="G1198" t="str">
            <v>PIEDECUESTA</v>
          </cell>
        </row>
        <row r="1199">
          <cell r="A1199" t="str">
            <v>MATHI</v>
          </cell>
          <cell r="B1199" t="str">
            <v>PIEDECUESTA</v>
          </cell>
          <cell r="F1199" t="str">
            <v>SO</v>
          </cell>
          <cell r="G1199" t="str">
            <v>PIEDECUESTA</v>
          </cell>
        </row>
        <row r="1200">
          <cell r="A1200" t="str">
            <v>MC2</v>
          </cell>
          <cell r="B1200" t="str">
            <v>GIRON</v>
          </cell>
          <cell r="F1200" t="str">
            <v>SYG</v>
          </cell>
          <cell r="G1200" t="str">
            <v>PIEDECUESTA</v>
          </cell>
        </row>
        <row r="1201">
          <cell r="A1201" t="str">
            <v>MCF86</v>
          </cell>
          <cell r="B1201" t="str">
            <v>GIRON</v>
          </cell>
          <cell r="F1201" t="str">
            <v>SYM</v>
          </cell>
          <cell r="G1201" t="str">
            <v>PIEDECUESTA</v>
          </cell>
        </row>
        <row r="1202">
          <cell r="A1202" t="str">
            <v>MCG</v>
          </cell>
          <cell r="B1202" t="str">
            <v>GIRON</v>
          </cell>
          <cell r="F1202" t="str">
            <v>TOP</v>
          </cell>
          <cell r="G1202" t="str">
            <v>PIEDECUESTA</v>
          </cell>
        </row>
        <row r="1203">
          <cell r="A1203" t="str">
            <v>MEGAPOBLADO</v>
          </cell>
          <cell r="B1203" t="str">
            <v>GIRON</v>
          </cell>
          <cell r="F1203" t="str">
            <v>WLP</v>
          </cell>
          <cell r="G1203" t="str">
            <v>PIEDECUESTA</v>
          </cell>
        </row>
        <row r="1204">
          <cell r="A1204" t="str">
            <v>MEJR</v>
          </cell>
          <cell r="B1204" t="str">
            <v>NORTE</v>
          </cell>
          <cell r="F1204" t="str">
            <v>WLPA</v>
          </cell>
          <cell r="G1204" t="str">
            <v>PIEDECUESTA</v>
          </cell>
        </row>
        <row r="1205">
          <cell r="A1205" t="str">
            <v>MFDP</v>
          </cell>
          <cell r="B1205" t="str">
            <v>PIEDECUESTA</v>
          </cell>
          <cell r="F1205" t="str">
            <v>WLPX</v>
          </cell>
          <cell r="G1205" t="str">
            <v>PIEDECUESTA</v>
          </cell>
        </row>
        <row r="1206">
          <cell r="A1206" t="str">
            <v>MG</v>
          </cell>
          <cell r="B1206" t="str">
            <v>MG</v>
          </cell>
          <cell r="F1206" t="str">
            <v>XELA</v>
          </cell>
          <cell r="G1206" t="str">
            <v>PIEDECUESTA</v>
          </cell>
        </row>
        <row r="1207">
          <cell r="A1207" t="str">
            <v>MGP</v>
          </cell>
          <cell r="B1207" t="str">
            <v>PIEDECUESTA</v>
          </cell>
          <cell r="F1207" t="str">
            <v>YHP</v>
          </cell>
          <cell r="G1207" t="str">
            <v>PIEDECUESTA</v>
          </cell>
        </row>
        <row r="1208">
          <cell r="A1208" t="str">
            <v>MJ22</v>
          </cell>
          <cell r="B1208" t="str">
            <v>GIRON</v>
          </cell>
          <cell r="F1208" t="str">
            <v>YIYO</v>
          </cell>
          <cell r="G1208" t="str">
            <v>PIEDECUESTA</v>
          </cell>
        </row>
        <row r="1209">
          <cell r="A1209" t="str">
            <v>MMM</v>
          </cell>
          <cell r="B1209" t="str">
            <v>SATELITE</v>
          </cell>
          <cell r="F1209" t="str">
            <v>YP</v>
          </cell>
          <cell r="G1209" t="str">
            <v>PIEDECUESTA</v>
          </cell>
        </row>
        <row r="1210">
          <cell r="A1210" t="str">
            <v>MMV</v>
          </cell>
          <cell r="B1210" t="str">
            <v>NORTE</v>
          </cell>
          <cell r="F1210" t="str">
            <v>YSO</v>
          </cell>
          <cell r="G1210" t="str">
            <v>PIEDECUESTA</v>
          </cell>
        </row>
        <row r="1211">
          <cell r="A1211" t="str">
            <v>MNAS</v>
          </cell>
          <cell r="B1211" t="str">
            <v>PIEDECUESTA</v>
          </cell>
          <cell r="F1211" t="str">
            <v>ZFP</v>
          </cell>
          <cell r="G1211" t="str">
            <v>PIEDECUESTA</v>
          </cell>
        </row>
        <row r="1212">
          <cell r="A1212" t="str">
            <v>MO</v>
          </cell>
          <cell r="B1212" t="str">
            <v>NORTE</v>
          </cell>
          <cell r="F1212" t="str">
            <v>ZGP</v>
          </cell>
          <cell r="G1212" t="str">
            <v>PIEDECUESTA</v>
          </cell>
        </row>
        <row r="1213">
          <cell r="A1213" t="str">
            <v>MONO</v>
          </cell>
          <cell r="B1213" t="str">
            <v>PROVENZA</v>
          </cell>
          <cell r="F1213" t="str">
            <v>ZGPA</v>
          </cell>
          <cell r="G1213" t="str">
            <v>PIEDECUESTA</v>
          </cell>
        </row>
        <row r="1214">
          <cell r="A1214" t="str">
            <v>MONTERIA</v>
          </cell>
          <cell r="B1214" t="str">
            <v>COLBEEFSAS</v>
          </cell>
          <cell r="F1214" t="str">
            <v>ZGPX</v>
          </cell>
          <cell r="G1214" t="str">
            <v>PIEDECUESTA</v>
          </cell>
        </row>
        <row r="1215">
          <cell r="A1215" t="str">
            <v>MP</v>
          </cell>
          <cell r="B1215" t="str">
            <v>PROVENZA</v>
          </cell>
          <cell r="F1215" t="str">
            <v>IDPA</v>
          </cell>
          <cell r="G1215" t="str">
            <v>PIEDECUESTA</v>
          </cell>
        </row>
        <row r="1216">
          <cell r="A1216" t="str">
            <v>MP.</v>
          </cell>
          <cell r="B1216" t="str">
            <v>COLBEEFSAS</v>
          </cell>
          <cell r="F1216">
            <v>6000</v>
          </cell>
          <cell r="G1216" t="str">
            <v>PROVENZA</v>
          </cell>
        </row>
        <row r="1217">
          <cell r="A1217" t="str">
            <v>MPV</v>
          </cell>
          <cell r="B1217" t="str">
            <v>PROVENZA</v>
          </cell>
          <cell r="F1217">
            <v>6101</v>
          </cell>
          <cell r="G1217" t="str">
            <v>PROVENZA</v>
          </cell>
        </row>
        <row r="1218">
          <cell r="A1218" t="str">
            <v>MRP</v>
          </cell>
          <cell r="B1218" t="str">
            <v>PIEDECUESTA</v>
          </cell>
          <cell r="F1218">
            <v>6200</v>
          </cell>
          <cell r="G1218" t="str">
            <v>PROVENZA</v>
          </cell>
        </row>
        <row r="1219">
          <cell r="A1219" t="str">
            <v>MRP1</v>
          </cell>
          <cell r="B1219" t="str">
            <v>PIEDECUESTA</v>
          </cell>
          <cell r="F1219">
            <v>6201</v>
          </cell>
          <cell r="G1219" t="str">
            <v>PROVENZA</v>
          </cell>
        </row>
        <row r="1220">
          <cell r="A1220" t="str">
            <v>MRP2</v>
          </cell>
          <cell r="B1220" t="str">
            <v>PIEDECUESTA</v>
          </cell>
          <cell r="F1220">
            <v>6202</v>
          </cell>
          <cell r="G1220" t="str">
            <v>PROVENZA</v>
          </cell>
        </row>
        <row r="1221">
          <cell r="A1221" t="str">
            <v>MRP3</v>
          </cell>
          <cell r="B1221" t="str">
            <v>PIEDECUESTA</v>
          </cell>
          <cell r="F1221">
            <v>6206</v>
          </cell>
          <cell r="G1221" t="str">
            <v>PROVENZA</v>
          </cell>
        </row>
        <row r="1222">
          <cell r="A1222" t="str">
            <v>MRP4</v>
          </cell>
          <cell r="B1222" t="str">
            <v>PIEDECUESTA</v>
          </cell>
          <cell r="F1222">
            <v>6207</v>
          </cell>
          <cell r="G1222" t="str">
            <v>PROVENZA</v>
          </cell>
        </row>
        <row r="1223">
          <cell r="A1223" t="str">
            <v>MRPX</v>
          </cell>
          <cell r="B1223" t="str">
            <v>PIEDECUESTA</v>
          </cell>
          <cell r="F1223">
            <v>6209</v>
          </cell>
          <cell r="G1223" t="str">
            <v>PROVENZA</v>
          </cell>
        </row>
        <row r="1224">
          <cell r="A1224" t="str">
            <v>MS</v>
          </cell>
          <cell r="B1224" t="str">
            <v>GIRON</v>
          </cell>
          <cell r="F1224">
            <v>6212</v>
          </cell>
          <cell r="G1224" t="str">
            <v>PROVENZA</v>
          </cell>
        </row>
        <row r="1225">
          <cell r="A1225" t="str">
            <v>MSAM</v>
          </cell>
          <cell r="B1225" t="str">
            <v>MESA</v>
          </cell>
          <cell r="F1225">
            <v>6299</v>
          </cell>
          <cell r="G1225" t="str">
            <v>PROVENZA</v>
          </cell>
        </row>
        <row r="1226">
          <cell r="A1226" t="str">
            <v>MSASO</v>
          </cell>
          <cell r="B1226" t="str">
            <v>MESA</v>
          </cell>
          <cell r="F1226">
            <v>6300</v>
          </cell>
          <cell r="G1226" t="str">
            <v>PROVENZA</v>
          </cell>
        </row>
        <row r="1227">
          <cell r="A1227" t="str">
            <v>MSAYA</v>
          </cell>
          <cell r="B1227" t="str">
            <v>MESA</v>
          </cell>
          <cell r="F1227">
            <v>6301</v>
          </cell>
          <cell r="G1227" t="str">
            <v>PROVENZA</v>
          </cell>
        </row>
        <row r="1228">
          <cell r="A1228" t="str">
            <v>MSCJME</v>
          </cell>
          <cell r="B1228" t="str">
            <v>MESA</v>
          </cell>
          <cell r="F1228">
            <v>6303</v>
          </cell>
          <cell r="G1228" t="str">
            <v>PROVENZA</v>
          </cell>
        </row>
        <row r="1229">
          <cell r="A1229" t="str">
            <v>MSCL</v>
          </cell>
          <cell r="B1229" t="str">
            <v>MESA</v>
          </cell>
          <cell r="F1229">
            <v>6400</v>
          </cell>
          <cell r="G1229" t="str">
            <v>PROVENZA</v>
          </cell>
        </row>
        <row r="1230">
          <cell r="A1230" t="str">
            <v>MSD1</v>
          </cell>
          <cell r="B1230" t="str">
            <v>MESA</v>
          </cell>
          <cell r="F1230">
            <v>6401</v>
          </cell>
          <cell r="G1230" t="str">
            <v>PROVENZA</v>
          </cell>
        </row>
        <row r="1231">
          <cell r="A1231" t="str">
            <v>MSEL</v>
          </cell>
          <cell r="B1231" t="str">
            <v>MESA</v>
          </cell>
          <cell r="F1231">
            <v>6403</v>
          </cell>
          <cell r="G1231" t="str">
            <v>PROVENZA</v>
          </cell>
        </row>
        <row r="1232">
          <cell r="A1232" t="str">
            <v>MSEL.</v>
          </cell>
          <cell r="B1232" t="str">
            <v>MESA</v>
          </cell>
          <cell r="F1232">
            <v>6404</v>
          </cell>
          <cell r="G1232" t="str">
            <v>PROVENZA</v>
          </cell>
        </row>
        <row r="1233">
          <cell r="A1233" t="str">
            <v>MSFH</v>
          </cell>
          <cell r="B1233" t="str">
            <v>MESA</v>
          </cell>
          <cell r="F1233">
            <v>6405</v>
          </cell>
          <cell r="G1233" t="str">
            <v>PROVENZA</v>
          </cell>
        </row>
        <row r="1234">
          <cell r="A1234" t="str">
            <v>MSGN</v>
          </cell>
          <cell r="B1234" t="str">
            <v>MESA</v>
          </cell>
          <cell r="F1234">
            <v>6406</v>
          </cell>
          <cell r="G1234" t="str">
            <v>PROVENZA</v>
          </cell>
        </row>
        <row r="1235">
          <cell r="A1235" t="str">
            <v>MSGNIÑO</v>
          </cell>
          <cell r="B1235" t="str">
            <v>MESA</v>
          </cell>
          <cell r="F1235">
            <v>6429</v>
          </cell>
          <cell r="G1235" t="str">
            <v>PROVENZA</v>
          </cell>
        </row>
        <row r="1236">
          <cell r="A1236" t="str">
            <v>MSJP</v>
          </cell>
          <cell r="B1236" t="str">
            <v>MESA</v>
          </cell>
          <cell r="F1236">
            <v>6430</v>
          </cell>
          <cell r="G1236" t="str">
            <v>PROVENZA</v>
          </cell>
        </row>
        <row r="1237">
          <cell r="A1237" t="str">
            <v>MSJR</v>
          </cell>
          <cell r="B1237" t="str">
            <v>MESA</v>
          </cell>
          <cell r="F1237">
            <v>6432</v>
          </cell>
          <cell r="G1237" t="str">
            <v>PROVENZA</v>
          </cell>
        </row>
        <row r="1238">
          <cell r="A1238" t="str">
            <v>MSJS</v>
          </cell>
          <cell r="B1238" t="str">
            <v>MESA</v>
          </cell>
          <cell r="F1238">
            <v>6501</v>
          </cell>
          <cell r="G1238" t="str">
            <v>PROVENZA</v>
          </cell>
        </row>
        <row r="1239">
          <cell r="A1239" t="str">
            <v>MSJUMAN</v>
          </cell>
          <cell r="B1239" t="str">
            <v>MESA</v>
          </cell>
          <cell r="F1239">
            <v>6502</v>
          </cell>
          <cell r="G1239" t="str">
            <v>PROVENZA</v>
          </cell>
        </row>
        <row r="1240">
          <cell r="A1240" t="str">
            <v>MSL</v>
          </cell>
          <cell r="B1240" t="str">
            <v>MESA</v>
          </cell>
          <cell r="F1240">
            <v>6504</v>
          </cell>
          <cell r="G1240" t="str">
            <v>PROVENZA</v>
          </cell>
        </row>
        <row r="1241">
          <cell r="A1241" t="str">
            <v>MSL2</v>
          </cell>
          <cell r="B1241" t="str">
            <v>MESA</v>
          </cell>
          <cell r="F1241">
            <v>6505</v>
          </cell>
          <cell r="G1241" t="str">
            <v>PROVENZA</v>
          </cell>
        </row>
        <row r="1242">
          <cell r="A1242" t="str">
            <v>MSLM</v>
          </cell>
          <cell r="B1242" t="str">
            <v>MESA</v>
          </cell>
          <cell r="F1242">
            <v>6506</v>
          </cell>
          <cell r="G1242" t="str">
            <v>PROVENZA</v>
          </cell>
        </row>
        <row r="1243">
          <cell r="A1243" t="str">
            <v>MSMA</v>
          </cell>
          <cell r="B1243" t="str">
            <v>MESA</v>
          </cell>
          <cell r="F1243">
            <v>6507</v>
          </cell>
          <cell r="G1243" t="str">
            <v>PROVENZA</v>
          </cell>
        </row>
        <row r="1244">
          <cell r="A1244" t="str">
            <v>MSNM</v>
          </cell>
          <cell r="B1244" t="str">
            <v>MESA</v>
          </cell>
          <cell r="F1244">
            <v>6509</v>
          </cell>
          <cell r="G1244" t="str">
            <v>PROVENZA</v>
          </cell>
        </row>
        <row r="1245">
          <cell r="A1245" t="str">
            <v>MSNPM</v>
          </cell>
          <cell r="B1245" t="str">
            <v>MESA</v>
          </cell>
          <cell r="F1245">
            <v>6510</v>
          </cell>
          <cell r="G1245" t="str">
            <v>PROVENZA</v>
          </cell>
        </row>
        <row r="1246">
          <cell r="A1246" t="str">
            <v>MSOG</v>
          </cell>
          <cell r="B1246" t="str">
            <v>MESA</v>
          </cell>
          <cell r="F1246">
            <v>6511</v>
          </cell>
          <cell r="G1246" t="str">
            <v>PROVENZA</v>
          </cell>
        </row>
        <row r="1247">
          <cell r="A1247" t="str">
            <v>MSOM</v>
          </cell>
          <cell r="B1247" t="str">
            <v>MESA</v>
          </cell>
          <cell r="F1247">
            <v>6513</v>
          </cell>
          <cell r="G1247" t="str">
            <v>PROVENZA</v>
          </cell>
        </row>
        <row r="1248">
          <cell r="A1248" t="str">
            <v>MSSR</v>
          </cell>
          <cell r="B1248" t="str">
            <v>MESA</v>
          </cell>
          <cell r="F1248">
            <v>6515</v>
          </cell>
          <cell r="G1248" t="str">
            <v>PROVENZA</v>
          </cell>
        </row>
        <row r="1249">
          <cell r="A1249" t="str">
            <v>MSTP</v>
          </cell>
          <cell r="B1249" t="str">
            <v>MESA</v>
          </cell>
          <cell r="F1249">
            <v>6516</v>
          </cell>
          <cell r="G1249" t="str">
            <v>PROVENZA</v>
          </cell>
        </row>
        <row r="1250">
          <cell r="A1250" t="str">
            <v>MSWNIÑO</v>
          </cell>
          <cell r="B1250" t="str">
            <v>MESA</v>
          </cell>
          <cell r="F1250">
            <v>6600</v>
          </cell>
          <cell r="G1250" t="str">
            <v>PROVENZA</v>
          </cell>
        </row>
        <row r="1251">
          <cell r="A1251" t="str">
            <v>MSWR</v>
          </cell>
          <cell r="B1251" t="str">
            <v>MESA</v>
          </cell>
          <cell r="F1251">
            <v>6601</v>
          </cell>
          <cell r="G1251" t="str">
            <v>PROVENZA</v>
          </cell>
        </row>
        <row r="1252">
          <cell r="A1252" t="str">
            <v>MSWR3</v>
          </cell>
          <cell r="B1252" t="str">
            <v>MESA</v>
          </cell>
          <cell r="F1252">
            <v>6602</v>
          </cell>
          <cell r="G1252" t="str">
            <v>PROVENZA</v>
          </cell>
        </row>
        <row r="1253">
          <cell r="A1253" t="str">
            <v>MSWR4</v>
          </cell>
          <cell r="B1253" t="str">
            <v>MESA</v>
          </cell>
          <cell r="F1253">
            <v>6610</v>
          </cell>
          <cell r="G1253" t="str">
            <v>PROVENZA</v>
          </cell>
        </row>
        <row r="1254">
          <cell r="A1254" t="str">
            <v>MX.</v>
          </cell>
          <cell r="B1254" t="str">
            <v>GIRON</v>
          </cell>
          <cell r="F1254">
            <v>15150</v>
          </cell>
          <cell r="G1254" t="str">
            <v>PROVENZA</v>
          </cell>
        </row>
        <row r="1255">
          <cell r="A1255" t="str">
            <v>MXMP</v>
          </cell>
          <cell r="B1255" t="str">
            <v>PIEDECUESTA</v>
          </cell>
          <cell r="F1255" t="str">
            <v>06505CAVA</v>
          </cell>
          <cell r="G1255" t="str">
            <v>PROVENZA</v>
          </cell>
        </row>
        <row r="1256">
          <cell r="A1256" t="str">
            <v>N13L</v>
          </cell>
          <cell r="B1256" t="str">
            <v>LEBRIJA</v>
          </cell>
          <cell r="F1256" t="str">
            <v>9M</v>
          </cell>
          <cell r="G1256" t="str">
            <v>PROVENZA</v>
          </cell>
        </row>
        <row r="1257">
          <cell r="A1257" t="str">
            <v>N45</v>
          </cell>
          <cell r="B1257" t="str">
            <v>NORTE</v>
          </cell>
          <cell r="F1257" t="str">
            <v>AAM</v>
          </cell>
          <cell r="G1257" t="str">
            <v>PROVENZA</v>
          </cell>
        </row>
        <row r="1258">
          <cell r="A1258" t="str">
            <v>NASP</v>
          </cell>
          <cell r="B1258" t="str">
            <v>PIEDECUESTA</v>
          </cell>
          <cell r="F1258" t="str">
            <v>EV</v>
          </cell>
          <cell r="G1258" t="str">
            <v>PROVENZA</v>
          </cell>
        </row>
        <row r="1259">
          <cell r="A1259" t="str">
            <v>NAT</v>
          </cell>
          <cell r="B1259" t="str">
            <v>LAGOS</v>
          </cell>
          <cell r="F1259" t="str">
            <v>EV.</v>
          </cell>
          <cell r="G1259" t="str">
            <v>PROVENZA</v>
          </cell>
        </row>
        <row r="1260">
          <cell r="A1260" t="str">
            <v>NBP</v>
          </cell>
          <cell r="B1260" t="str">
            <v>PIEDECUESTA</v>
          </cell>
          <cell r="F1260" t="str">
            <v>IS</v>
          </cell>
          <cell r="G1260" t="str">
            <v>PROVENZA</v>
          </cell>
        </row>
        <row r="1261">
          <cell r="A1261" t="str">
            <v>NESP</v>
          </cell>
          <cell r="B1261" t="str">
            <v>PIEDECUESTA</v>
          </cell>
          <cell r="F1261" t="str">
            <v>IS.</v>
          </cell>
          <cell r="G1261" t="str">
            <v>PROVENZA</v>
          </cell>
        </row>
        <row r="1262">
          <cell r="A1262" t="str">
            <v>NFN</v>
          </cell>
          <cell r="B1262" t="str">
            <v>NORTE</v>
          </cell>
          <cell r="F1262" t="str">
            <v>JM82</v>
          </cell>
          <cell r="G1262" t="str">
            <v>PROVENZA</v>
          </cell>
        </row>
        <row r="1263">
          <cell r="A1263" t="str">
            <v>NJM</v>
          </cell>
          <cell r="B1263" t="str">
            <v>PIEDECUESTA</v>
          </cell>
          <cell r="F1263" t="str">
            <v>JOEL</v>
          </cell>
          <cell r="G1263" t="str">
            <v>PROVENZA</v>
          </cell>
        </row>
        <row r="1264">
          <cell r="A1264" t="str">
            <v>NLJ</v>
          </cell>
          <cell r="B1264" t="str">
            <v>GIRON</v>
          </cell>
          <cell r="F1264" t="str">
            <v>JOEL/DXL/</v>
          </cell>
          <cell r="G1264" t="str">
            <v>PROVENZA</v>
          </cell>
        </row>
        <row r="1265">
          <cell r="A1265" t="str">
            <v>NMC</v>
          </cell>
          <cell r="B1265" t="str">
            <v>LAGOS</v>
          </cell>
          <cell r="F1265" t="str">
            <v>MONO</v>
          </cell>
          <cell r="G1265" t="str">
            <v>PROVENZA</v>
          </cell>
        </row>
        <row r="1266">
          <cell r="A1266" t="str">
            <v>NMD</v>
          </cell>
          <cell r="B1266" t="str">
            <v>NORTE</v>
          </cell>
          <cell r="F1266" t="str">
            <v>MP</v>
          </cell>
          <cell r="G1266" t="str">
            <v>PROVENZA</v>
          </cell>
        </row>
        <row r="1267">
          <cell r="A1267" t="str">
            <v>NO</v>
          </cell>
          <cell r="B1267" t="str">
            <v>COLBEEFSAS</v>
          </cell>
          <cell r="F1267" t="str">
            <v>MPV</v>
          </cell>
          <cell r="G1267" t="str">
            <v>PROVENZA</v>
          </cell>
        </row>
        <row r="1268">
          <cell r="A1268" t="str">
            <v>NR</v>
          </cell>
          <cell r="B1268" t="str">
            <v>PIEDECUESTA</v>
          </cell>
          <cell r="F1268" t="str">
            <v>OER</v>
          </cell>
          <cell r="G1268" t="str">
            <v>PROVENZA</v>
          </cell>
        </row>
        <row r="1269">
          <cell r="A1269" t="str">
            <v>NRJ</v>
          </cell>
          <cell r="B1269" t="str">
            <v>PIEDECUESTA</v>
          </cell>
          <cell r="F1269" t="str">
            <v>PEL</v>
          </cell>
          <cell r="G1269" t="str">
            <v>PROVENZA</v>
          </cell>
        </row>
        <row r="1270">
          <cell r="A1270" t="str">
            <v>NRP</v>
          </cell>
          <cell r="B1270" t="str">
            <v>PIEDECUESTA</v>
          </cell>
          <cell r="F1270" t="str">
            <v>PEX</v>
          </cell>
          <cell r="G1270" t="str">
            <v>PROVENZA</v>
          </cell>
        </row>
        <row r="1271">
          <cell r="A1271" t="str">
            <v>NSF</v>
          </cell>
          <cell r="B1271" t="str">
            <v>GIRON</v>
          </cell>
          <cell r="F1271" t="str">
            <v>PROL</v>
          </cell>
          <cell r="G1271" t="str">
            <v>PROVENZA</v>
          </cell>
        </row>
        <row r="1272">
          <cell r="A1272" t="str">
            <v>NSP</v>
          </cell>
          <cell r="B1272" t="str">
            <v>NORTE</v>
          </cell>
          <cell r="F1272" t="str">
            <v>RM16</v>
          </cell>
          <cell r="G1272" t="str">
            <v>PROVENZA</v>
          </cell>
        </row>
        <row r="1273">
          <cell r="A1273" t="str">
            <v>NSP1</v>
          </cell>
          <cell r="B1273" t="str">
            <v>NORTE</v>
          </cell>
          <cell r="F1273" t="str">
            <v>T11</v>
          </cell>
          <cell r="G1273" t="str">
            <v>PROVENZA</v>
          </cell>
        </row>
        <row r="1274">
          <cell r="A1274" t="str">
            <v>OER</v>
          </cell>
          <cell r="B1274" t="str">
            <v>PROVENZA</v>
          </cell>
          <cell r="F1274" t="str">
            <v>T38</v>
          </cell>
          <cell r="G1274" t="str">
            <v>PROVENZA</v>
          </cell>
        </row>
        <row r="1275">
          <cell r="A1275" t="str">
            <v>OG</v>
          </cell>
          <cell r="B1275" t="str">
            <v>FLORIDABLANCA</v>
          </cell>
          <cell r="F1275" t="str">
            <v>TYK</v>
          </cell>
          <cell r="G1275" t="str">
            <v>PROVENZA</v>
          </cell>
        </row>
        <row r="1276">
          <cell r="A1276" t="str">
            <v>OHS</v>
          </cell>
          <cell r="B1276" t="str">
            <v>GIRON</v>
          </cell>
          <cell r="F1276" t="str">
            <v>YADY</v>
          </cell>
          <cell r="G1276" t="str">
            <v>PROVENZA</v>
          </cell>
        </row>
        <row r="1277">
          <cell r="A1277" t="str">
            <v>OMAR</v>
          </cell>
          <cell r="B1277" t="str">
            <v>CUMBRE</v>
          </cell>
          <cell r="F1277" t="str">
            <v>YADYM</v>
          </cell>
          <cell r="G1277" t="str">
            <v>PROVENZA</v>
          </cell>
        </row>
        <row r="1278">
          <cell r="A1278" t="str">
            <v>OSM</v>
          </cell>
          <cell r="B1278" t="str">
            <v>CPA</v>
          </cell>
          <cell r="F1278" t="str">
            <v>YS</v>
          </cell>
          <cell r="G1278" t="str">
            <v>PROVENZA</v>
          </cell>
        </row>
        <row r="1279">
          <cell r="A1279" t="str">
            <v>OSR</v>
          </cell>
          <cell r="B1279" t="str">
            <v>CUMBRE</v>
          </cell>
          <cell r="F1279" t="str">
            <v>YS/DXL/</v>
          </cell>
          <cell r="G1279" t="str">
            <v>PROVENZA</v>
          </cell>
        </row>
        <row r="1280">
          <cell r="A1280" t="str">
            <v>P17</v>
          </cell>
          <cell r="B1280" t="str">
            <v>NORTE</v>
          </cell>
          <cell r="F1280">
            <v>6402</v>
          </cell>
          <cell r="G1280" t="str">
            <v>PROVENZA</v>
          </cell>
        </row>
        <row r="1281">
          <cell r="A1281" t="str">
            <v>P-17</v>
          </cell>
          <cell r="B1281" t="str">
            <v>NORTE</v>
          </cell>
          <cell r="F1281">
            <v>6603</v>
          </cell>
          <cell r="G1281" t="str">
            <v>PROVENZA</v>
          </cell>
        </row>
        <row r="1282">
          <cell r="A1282" t="str">
            <v>P19</v>
          </cell>
          <cell r="B1282" t="str">
            <v>PIEDECUESTA</v>
          </cell>
          <cell r="F1282" t="str">
            <v>06504/SXD/</v>
          </cell>
          <cell r="G1282" t="str">
            <v>PROVENZA</v>
          </cell>
        </row>
        <row r="1283">
          <cell r="A1283" t="str">
            <v>P21</v>
          </cell>
          <cell r="B1283" t="str">
            <v>GIRON</v>
          </cell>
          <cell r="F1283">
            <v>5001</v>
          </cell>
          <cell r="G1283" t="str">
            <v>REALDEMINAS</v>
          </cell>
        </row>
        <row r="1284">
          <cell r="A1284" t="str">
            <v>P25</v>
          </cell>
          <cell r="B1284" t="str">
            <v>GIRON</v>
          </cell>
          <cell r="F1284">
            <v>5007</v>
          </cell>
          <cell r="G1284" t="str">
            <v>REALDEMINAS</v>
          </cell>
        </row>
        <row r="1285">
          <cell r="A1285" t="str">
            <v>P26</v>
          </cell>
          <cell r="B1285" t="str">
            <v>GIRON</v>
          </cell>
          <cell r="F1285">
            <v>5105</v>
          </cell>
          <cell r="G1285" t="str">
            <v>REALDEMINAS</v>
          </cell>
        </row>
        <row r="1286">
          <cell r="A1286" t="str">
            <v>P26D</v>
          </cell>
          <cell r="B1286" t="str">
            <v>GIRON</v>
          </cell>
          <cell r="F1286">
            <v>5199</v>
          </cell>
          <cell r="G1286" t="str">
            <v>REALDEMINAS</v>
          </cell>
        </row>
        <row r="1287">
          <cell r="A1287" t="str">
            <v>P31</v>
          </cell>
          <cell r="B1287" t="str">
            <v>FLORIDABLANCA</v>
          </cell>
          <cell r="F1287">
            <v>5201</v>
          </cell>
          <cell r="G1287" t="str">
            <v>REALDEMINAS</v>
          </cell>
        </row>
        <row r="1288">
          <cell r="A1288" t="str">
            <v>P32</v>
          </cell>
          <cell r="B1288" t="str">
            <v>GIRON</v>
          </cell>
          <cell r="F1288">
            <v>5407</v>
          </cell>
          <cell r="G1288" t="str">
            <v>REALDEMINAS</v>
          </cell>
        </row>
        <row r="1289">
          <cell r="A1289" t="str">
            <v>P32D</v>
          </cell>
          <cell r="B1289" t="str">
            <v>GIRON</v>
          </cell>
          <cell r="F1289">
            <v>10130</v>
          </cell>
          <cell r="G1289" t="str">
            <v>REALDEMINAS</v>
          </cell>
        </row>
        <row r="1290">
          <cell r="A1290" t="str">
            <v>P32M</v>
          </cell>
          <cell r="B1290" t="str">
            <v>GIRON</v>
          </cell>
          <cell r="F1290">
            <v>13155</v>
          </cell>
          <cell r="G1290" t="str">
            <v>REALDEMINAS</v>
          </cell>
        </row>
        <row r="1291">
          <cell r="A1291" t="str">
            <v>P32R</v>
          </cell>
          <cell r="B1291" t="str">
            <v>GIRON</v>
          </cell>
          <cell r="F1291" t="str">
            <v>398P</v>
          </cell>
          <cell r="G1291" t="str">
            <v>REALDEMINAS</v>
          </cell>
        </row>
        <row r="1292">
          <cell r="A1292" t="str">
            <v>P32T</v>
          </cell>
          <cell r="B1292" t="str">
            <v>GIRON</v>
          </cell>
          <cell r="F1292" t="str">
            <v>FRUVERLA10</v>
          </cell>
          <cell r="G1292" t="str">
            <v>REALDEMINAS</v>
          </cell>
        </row>
        <row r="1293">
          <cell r="A1293" t="str">
            <v>P32V</v>
          </cell>
          <cell r="B1293" t="str">
            <v>CAMPOHERMOSO</v>
          </cell>
          <cell r="F1293" t="str">
            <v>V16</v>
          </cell>
          <cell r="G1293" t="str">
            <v>REALDEMINAS</v>
          </cell>
        </row>
        <row r="1294">
          <cell r="A1294" t="str">
            <v>P33</v>
          </cell>
          <cell r="B1294" t="str">
            <v>GIRON</v>
          </cell>
          <cell r="F1294" t="str">
            <v>VINIR</v>
          </cell>
          <cell r="G1294" t="str">
            <v>REALDEMINAS</v>
          </cell>
        </row>
        <row r="1295">
          <cell r="A1295" t="str">
            <v>P33A</v>
          </cell>
          <cell r="B1295" t="str">
            <v>CAMPOHERMOSO</v>
          </cell>
          <cell r="F1295">
            <v>5003</v>
          </cell>
          <cell r="G1295" t="str">
            <v>REALDEMINAS</v>
          </cell>
        </row>
        <row r="1296">
          <cell r="A1296" t="str">
            <v>P33C</v>
          </cell>
          <cell r="B1296" t="str">
            <v>GIRON</v>
          </cell>
          <cell r="F1296">
            <v>5006</v>
          </cell>
          <cell r="G1296" t="str">
            <v>REALDEMINAS</v>
          </cell>
        </row>
        <row r="1297">
          <cell r="A1297" t="str">
            <v>P33P</v>
          </cell>
          <cell r="B1297" t="str">
            <v>GIRON</v>
          </cell>
          <cell r="F1297">
            <v>5100</v>
          </cell>
          <cell r="G1297" t="str">
            <v>REALDEMINAS</v>
          </cell>
        </row>
        <row r="1298">
          <cell r="A1298" t="str">
            <v>P33R</v>
          </cell>
          <cell r="B1298" t="str">
            <v>GIRON</v>
          </cell>
          <cell r="F1298">
            <v>5101</v>
          </cell>
          <cell r="G1298" t="str">
            <v>REALDEMINAS</v>
          </cell>
        </row>
        <row r="1299">
          <cell r="A1299" t="str">
            <v>P35</v>
          </cell>
          <cell r="B1299" t="str">
            <v>GIRON</v>
          </cell>
          <cell r="F1299">
            <v>5102</v>
          </cell>
          <cell r="G1299" t="str">
            <v>REALDEMINAS</v>
          </cell>
        </row>
        <row r="1300">
          <cell r="A1300" t="str">
            <v>P35D</v>
          </cell>
          <cell r="B1300" t="str">
            <v>GIRON</v>
          </cell>
          <cell r="F1300">
            <v>5103</v>
          </cell>
          <cell r="G1300" t="str">
            <v>REALDEMINAS</v>
          </cell>
        </row>
        <row r="1301">
          <cell r="A1301" t="str">
            <v>P36</v>
          </cell>
          <cell r="B1301" t="str">
            <v>GIRON</v>
          </cell>
          <cell r="F1301">
            <v>5200</v>
          </cell>
          <cell r="G1301" t="str">
            <v>REALDEMINAS</v>
          </cell>
        </row>
        <row r="1302">
          <cell r="A1302" t="str">
            <v>P36J</v>
          </cell>
          <cell r="B1302" t="str">
            <v>CAMPOHERMOSO</v>
          </cell>
          <cell r="F1302">
            <v>5202</v>
          </cell>
          <cell r="G1302" t="str">
            <v>REALDEMINAS</v>
          </cell>
        </row>
        <row r="1303">
          <cell r="A1303" t="str">
            <v>PAME</v>
          </cell>
          <cell r="B1303" t="str">
            <v>PIEDECUESTA</v>
          </cell>
          <cell r="F1303">
            <v>5400</v>
          </cell>
          <cell r="G1303" t="str">
            <v>REALDEMINAS</v>
          </cell>
        </row>
        <row r="1304">
          <cell r="A1304" t="str">
            <v>PANO</v>
          </cell>
          <cell r="B1304" t="str">
            <v>PIEDECUESTA</v>
          </cell>
          <cell r="F1304">
            <v>5401</v>
          </cell>
          <cell r="G1304" t="str">
            <v>REALDEMINAS</v>
          </cell>
        </row>
        <row r="1305">
          <cell r="A1305" t="str">
            <v>PARAGUAY</v>
          </cell>
          <cell r="B1305" t="str">
            <v>COLBEEFSAS</v>
          </cell>
          <cell r="F1305">
            <v>5402</v>
          </cell>
          <cell r="G1305" t="str">
            <v>REALDEMINAS</v>
          </cell>
        </row>
        <row r="1306">
          <cell r="A1306" t="str">
            <v>PDCG</v>
          </cell>
          <cell r="B1306" t="str">
            <v>GIRON</v>
          </cell>
          <cell r="F1306">
            <v>5404</v>
          </cell>
          <cell r="G1306" t="str">
            <v>REALDEMINAS</v>
          </cell>
        </row>
        <row r="1307">
          <cell r="A1307" t="str">
            <v>PEL</v>
          </cell>
          <cell r="B1307" t="str">
            <v>PROVENZA</v>
          </cell>
          <cell r="F1307">
            <v>5406</v>
          </cell>
          <cell r="G1307" t="str">
            <v>REALDEMINAS</v>
          </cell>
        </row>
        <row r="1308">
          <cell r="A1308" t="str">
            <v>PEPR</v>
          </cell>
          <cell r="B1308" t="str">
            <v>NORTE</v>
          </cell>
          <cell r="F1308">
            <v>5408</v>
          </cell>
          <cell r="G1308" t="str">
            <v>REALDEMINAS</v>
          </cell>
        </row>
        <row r="1309">
          <cell r="A1309" t="str">
            <v>PETROCASINOS</v>
          </cell>
          <cell r="B1309" t="str">
            <v>COLBEEFSAS</v>
          </cell>
          <cell r="F1309">
            <v>5409</v>
          </cell>
          <cell r="G1309" t="str">
            <v>REALDEMINAS</v>
          </cell>
        </row>
        <row r="1310">
          <cell r="A1310" t="str">
            <v>PEX</v>
          </cell>
          <cell r="B1310" t="str">
            <v>PROVENZA</v>
          </cell>
          <cell r="F1310">
            <v>5601</v>
          </cell>
          <cell r="G1310" t="str">
            <v>REALDEMINAS</v>
          </cell>
        </row>
        <row r="1311">
          <cell r="A1311" t="str">
            <v>PJQ</v>
          </cell>
          <cell r="B1311" t="str">
            <v>GIRON</v>
          </cell>
          <cell r="F1311">
            <v>5602</v>
          </cell>
          <cell r="G1311" t="str">
            <v>REALDEMINAS</v>
          </cell>
        </row>
        <row r="1312">
          <cell r="A1312" t="str">
            <v>PKO</v>
          </cell>
          <cell r="B1312" t="str">
            <v>PIEDECUESTA</v>
          </cell>
          <cell r="F1312">
            <v>5610</v>
          </cell>
          <cell r="G1312" t="str">
            <v>REALDEMINAS</v>
          </cell>
        </row>
        <row r="1313">
          <cell r="A1313" t="str">
            <v>PLAYON OMAR</v>
          </cell>
          <cell r="B1313" t="str">
            <v>NORTE</v>
          </cell>
          <cell r="F1313">
            <v>5620</v>
          </cell>
          <cell r="G1313" t="str">
            <v>REALDEMINAS</v>
          </cell>
        </row>
        <row r="1314">
          <cell r="A1314" t="str">
            <v>PLAYONOMAR</v>
          </cell>
          <cell r="B1314" t="str">
            <v>NORTE</v>
          </cell>
          <cell r="F1314">
            <v>5801</v>
          </cell>
          <cell r="G1314" t="str">
            <v>REALDEMINAS</v>
          </cell>
        </row>
        <row r="1315">
          <cell r="A1315" t="str">
            <v>PLCOCARNICO</v>
          </cell>
          <cell r="B1315" t="str">
            <v>PIEDECUESTA</v>
          </cell>
          <cell r="F1315">
            <v>5901</v>
          </cell>
          <cell r="G1315" t="str">
            <v>REALDEMINAS</v>
          </cell>
        </row>
        <row r="1316">
          <cell r="A1316" t="str">
            <v>PLCOCARNICO/MXM/</v>
          </cell>
          <cell r="B1316" t="str">
            <v>NORTE</v>
          </cell>
          <cell r="F1316" t="str">
            <v>ISLA</v>
          </cell>
          <cell r="G1316" t="str">
            <v>REALDEMINAS</v>
          </cell>
        </row>
        <row r="1317">
          <cell r="A1317" t="str">
            <v>PLCOCARNICO/SXD/</v>
          </cell>
          <cell r="B1317" t="str">
            <v>COLBEEFSAS</v>
          </cell>
          <cell r="F1317" t="str">
            <v>LBA</v>
          </cell>
          <cell r="G1317" t="str">
            <v>REALDEMINAS</v>
          </cell>
        </row>
        <row r="1318">
          <cell r="A1318" t="str">
            <v>PLCOCARNICOYK</v>
          </cell>
          <cell r="B1318" t="str">
            <v>PIEDECUESTA</v>
          </cell>
          <cell r="F1318" t="str">
            <v>PON</v>
          </cell>
          <cell r="G1318" t="str">
            <v>REALDEMINAS</v>
          </cell>
        </row>
        <row r="1319">
          <cell r="A1319" t="str">
            <v>PLHR</v>
          </cell>
          <cell r="B1319" t="str">
            <v>CPA</v>
          </cell>
          <cell r="F1319" t="str">
            <v>RB2</v>
          </cell>
          <cell r="G1319" t="str">
            <v>REALDEMINAS</v>
          </cell>
        </row>
        <row r="1320">
          <cell r="A1320" t="str">
            <v>PM1</v>
          </cell>
          <cell r="B1320" t="str">
            <v>GIRON</v>
          </cell>
          <cell r="F1320" t="str">
            <v>XXX</v>
          </cell>
          <cell r="G1320" t="str">
            <v>REALDEMINAS</v>
          </cell>
        </row>
        <row r="1321">
          <cell r="A1321" t="str">
            <v>PM1-P</v>
          </cell>
          <cell r="B1321" t="str">
            <v>GIRON</v>
          </cell>
          <cell r="F1321" t="str">
            <v>YSP</v>
          </cell>
          <cell r="G1321" t="str">
            <v>REALDEMINAS</v>
          </cell>
        </row>
        <row r="1322">
          <cell r="A1322" t="str">
            <v>POBLADOJAULA</v>
          </cell>
          <cell r="B1322" t="str">
            <v>GIRON</v>
          </cell>
          <cell r="F1322" t="str">
            <v>BOCA1</v>
          </cell>
          <cell r="G1322" t="str">
            <v>RIONEGRO</v>
          </cell>
        </row>
        <row r="1323">
          <cell r="A1323" t="str">
            <v>POCHA</v>
          </cell>
          <cell r="B1323" t="str">
            <v>FLORIDABLANCA</v>
          </cell>
          <cell r="F1323" t="str">
            <v>BOCAGRANDE</v>
          </cell>
          <cell r="G1323" t="str">
            <v>RIONEGRO</v>
          </cell>
        </row>
        <row r="1324">
          <cell r="A1324" t="str">
            <v>PON</v>
          </cell>
          <cell r="B1324" t="str">
            <v>REALDEMINAS</v>
          </cell>
          <cell r="F1324">
            <v>302</v>
          </cell>
          <cell r="G1324" t="str">
            <v>SANFRANCISCO</v>
          </cell>
        </row>
        <row r="1325">
          <cell r="A1325" t="str">
            <v>PROL</v>
          </cell>
          <cell r="B1325" t="str">
            <v>PROVENZA</v>
          </cell>
          <cell r="F1325">
            <v>2002</v>
          </cell>
          <cell r="G1325" t="str">
            <v>SANFRANCISCO</v>
          </cell>
        </row>
        <row r="1326">
          <cell r="A1326" t="str">
            <v>PSA</v>
          </cell>
          <cell r="B1326" t="str">
            <v>GIRON</v>
          </cell>
          <cell r="F1326">
            <v>2003</v>
          </cell>
          <cell r="G1326" t="str">
            <v>SANFRANCISCO</v>
          </cell>
        </row>
        <row r="1327">
          <cell r="A1327" t="str">
            <v>PSR</v>
          </cell>
          <cell r="B1327" t="str">
            <v>PIEDECUESTA</v>
          </cell>
          <cell r="F1327">
            <v>2016</v>
          </cell>
          <cell r="G1327" t="str">
            <v>SANFRANCISCO</v>
          </cell>
        </row>
        <row r="1328">
          <cell r="A1328" t="str">
            <v>PSX</v>
          </cell>
          <cell r="B1328" t="str">
            <v>PIEDECUESTA</v>
          </cell>
          <cell r="F1328">
            <v>2019</v>
          </cell>
          <cell r="G1328" t="str">
            <v>SANFRANCISCO</v>
          </cell>
        </row>
        <row r="1329">
          <cell r="A1329" t="str">
            <v>PT</v>
          </cell>
          <cell r="B1329" t="str">
            <v>NORTE</v>
          </cell>
          <cell r="F1329">
            <v>2025</v>
          </cell>
          <cell r="G1329" t="str">
            <v>SANFRANCISCO</v>
          </cell>
        </row>
        <row r="1330">
          <cell r="A1330" t="str">
            <v>PT2</v>
          </cell>
          <cell r="B1330" t="str">
            <v>NORTE</v>
          </cell>
          <cell r="F1330">
            <v>2026</v>
          </cell>
          <cell r="G1330" t="str">
            <v>SANFRANCISCO</v>
          </cell>
        </row>
        <row r="1331">
          <cell r="A1331" t="str">
            <v>RAP</v>
          </cell>
          <cell r="B1331" t="str">
            <v>PIEDECUESTA</v>
          </cell>
          <cell r="F1331">
            <v>2028</v>
          </cell>
          <cell r="G1331" t="str">
            <v>SANFRANCISCO</v>
          </cell>
        </row>
        <row r="1332">
          <cell r="A1332" t="str">
            <v>RB2</v>
          </cell>
          <cell r="B1332" t="str">
            <v>REALDEMINAS</v>
          </cell>
          <cell r="F1332">
            <v>2031</v>
          </cell>
          <cell r="G1332" t="str">
            <v>SANFRANCISCO</v>
          </cell>
        </row>
        <row r="1333">
          <cell r="A1333" t="str">
            <v>RH32</v>
          </cell>
          <cell r="B1333" t="str">
            <v>GIRON</v>
          </cell>
          <cell r="F1333">
            <v>2034</v>
          </cell>
          <cell r="G1333" t="str">
            <v>SANFRANCISCO</v>
          </cell>
        </row>
        <row r="1334">
          <cell r="A1334" t="str">
            <v>RHS</v>
          </cell>
          <cell r="B1334" t="str">
            <v>CUMBRE</v>
          </cell>
          <cell r="F1334">
            <v>2036</v>
          </cell>
          <cell r="G1334" t="str">
            <v>SANFRANCISCO</v>
          </cell>
        </row>
        <row r="1335">
          <cell r="A1335" t="str">
            <v>RIKI</v>
          </cell>
          <cell r="B1335" t="str">
            <v>GIRON</v>
          </cell>
          <cell r="F1335">
            <v>2042</v>
          </cell>
          <cell r="G1335" t="str">
            <v>SANFRANCISCO</v>
          </cell>
        </row>
        <row r="1336">
          <cell r="A1336" t="str">
            <v>RKP</v>
          </cell>
          <cell r="B1336" t="str">
            <v>PIEDECUESTA</v>
          </cell>
          <cell r="F1336">
            <v>2043</v>
          </cell>
          <cell r="G1336" t="str">
            <v>SANFRANCISCO</v>
          </cell>
        </row>
        <row r="1337">
          <cell r="A1337" t="str">
            <v>RKPX</v>
          </cell>
          <cell r="B1337" t="str">
            <v>PIEDECUESTA</v>
          </cell>
          <cell r="F1337">
            <v>2048</v>
          </cell>
          <cell r="G1337" t="str">
            <v>SANFRANCISCO</v>
          </cell>
        </row>
        <row r="1338">
          <cell r="A1338" t="str">
            <v>RM16</v>
          </cell>
          <cell r="B1338" t="str">
            <v>PROVENZA</v>
          </cell>
          <cell r="F1338">
            <v>2050</v>
          </cell>
          <cell r="G1338" t="str">
            <v>SANFRANCISCO</v>
          </cell>
        </row>
        <row r="1339">
          <cell r="A1339" t="str">
            <v>RMP4</v>
          </cell>
          <cell r="B1339" t="str">
            <v>PIEDECUESTA</v>
          </cell>
          <cell r="F1339">
            <v>2055</v>
          </cell>
          <cell r="G1339" t="str">
            <v>SANFRANCISCO</v>
          </cell>
        </row>
        <row r="1340">
          <cell r="A1340" t="str">
            <v>ROMA</v>
          </cell>
          <cell r="B1340" t="str">
            <v>GIRON</v>
          </cell>
          <cell r="F1340">
            <v>2057</v>
          </cell>
          <cell r="G1340" t="str">
            <v>SANFRANCISCO</v>
          </cell>
        </row>
        <row r="1341">
          <cell r="A1341" t="str">
            <v>ROSY</v>
          </cell>
          <cell r="B1341" t="str">
            <v>PIEDECUESTA</v>
          </cell>
          <cell r="F1341">
            <v>2058</v>
          </cell>
          <cell r="G1341" t="str">
            <v>SANFRANCISCO</v>
          </cell>
        </row>
        <row r="1342">
          <cell r="A1342" t="str">
            <v>RP78</v>
          </cell>
          <cell r="B1342" t="str">
            <v>PIEDECUESTA</v>
          </cell>
          <cell r="F1342">
            <v>2059</v>
          </cell>
          <cell r="G1342" t="str">
            <v>SANFRANCISCO</v>
          </cell>
        </row>
        <row r="1343">
          <cell r="A1343" t="str">
            <v>RQN</v>
          </cell>
          <cell r="B1343" t="str">
            <v>PIEDECUESTA</v>
          </cell>
          <cell r="F1343">
            <v>2061</v>
          </cell>
          <cell r="G1343" t="str">
            <v>SANFRANCISCO</v>
          </cell>
        </row>
        <row r="1344">
          <cell r="A1344" t="str">
            <v>RUIT</v>
          </cell>
          <cell r="B1344" t="str">
            <v>CUMBRE</v>
          </cell>
          <cell r="F1344">
            <v>2102</v>
          </cell>
          <cell r="G1344" t="str">
            <v>SANFRANCISCO</v>
          </cell>
        </row>
        <row r="1345">
          <cell r="A1345" t="str">
            <v>RUIZ</v>
          </cell>
          <cell r="B1345" t="str">
            <v>PIEDECUESTA</v>
          </cell>
          <cell r="F1345">
            <v>2114</v>
          </cell>
          <cell r="G1345" t="str">
            <v>SANFRANCISCO</v>
          </cell>
        </row>
        <row r="1346">
          <cell r="A1346" t="str">
            <v>S100</v>
          </cell>
          <cell r="B1346" t="str">
            <v>SANVICENTE</v>
          </cell>
          <cell r="F1346">
            <v>2133</v>
          </cell>
          <cell r="G1346" t="str">
            <v>SANFRANCISCO</v>
          </cell>
        </row>
        <row r="1347">
          <cell r="A1347" t="str">
            <v>SANVICENTE</v>
          </cell>
          <cell r="B1347" t="str">
            <v>SANVICENTE</v>
          </cell>
          <cell r="F1347">
            <v>2135</v>
          </cell>
          <cell r="G1347" t="str">
            <v>SANFRANCISCO</v>
          </cell>
        </row>
        <row r="1348">
          <cell r="A1348" t="str">
            <v>S100/VXS/</v>
          </cell>
          <cell r="B1348" t="str">
            <v>SANVICENTE</v>
          </cell>
          <cell r="F1348">
            <v>2136</v>
          </cell>
          <cell r="G1348" t="str">
            <v>SANFRANCISCO</v>
          </cell>
        </row>
        <row r="1349">
          <cell r="A1349" t="str">
            <v>S101</v>
          </cell>
          <cell r="B1349" t="str">
            <v>SANVICENTE</v>
          </cell>
          <cell r="F1349">
            <v>2138</v>
          </cell>
          <cell r="G1349" t="str">
            <v>SANFRANCISCO</v>
          </cell>
        </row>
        <row r="1350">
          <cell r="A1350" t="str">
            <v>S106</v>
          </cell>
          <cell r="B1350" t="str">
            <v>SANVICENTE</v>
          </cell>
          <cell r="F1350">
            <v>2145</v>
          </cell>
          <cell r="G1350" t="str">
            <v>SANFRANCISCO</v>
          </cell>
        </row>
        <row r="1351">
          <cell r="A1351" t="str">
            <v>S107</v>
          </cell>
          <cell r="B1351" t="str">
            <v>SANVICENTE</v>
          </cell>
          <cell r="F1351" t="str">
            <v>309P</v>
          </cell>
          <cell r="G1351" t="str">
            <v>SANFRANCISCO</v>
          </cell>
        </row>
        <row r="1352">
          <cell r="A1352" t="str">
            <v>S108</v>
          </cell>
          <cell r="B1352" t="str">
            <v>SANVICENTE</v>
          </cell>
          <cell r="F1352" t="str">
            <v>JJ</v>
          </cell>
          <cell r="G1352" t="str">
            <v>SANFRANCISCO</v>
          </cell>
        </row>
        <row r="1353">
          <cell r="A1353" t="str">
            <v>S109</v>
          </cell>
          <cell r="B1353" t="str">
            <v>SANVICENTE</v>
          </cell>
          <cell r="F1353" t="str">
            <v>S400</v>
          </cell>
          <cell r="G1353" t="str">
            <v>COLBEEFSAS</v>
          </cell>
        </row>
        <row r="1354">
          <cell r="A1354" t="str">
            <v>S110</v>
          </cell>
          <cell r="B1354" t="str">
            <v>SANVICENTE</v>
          </cell>
          <cell r="F1354">
            <v>2001</v>
          </cell>
          <cell r="G1354" t="str">
            <v>SANFRANCISCO</v>
          </cell>
        </row>
        <row r="1355">
          <cell r="A1355" t="str">
            <v>S112</v>
          </cell>
          <cell r="B1355" t="str">
            <v>SANVICENTE</v>
          </cell>
          <cell r="F1355">
            <v>2004</v>
          </cell>
          <cell r="G1355" t="str">
            <v>SANFRANCISCO</v>
          </cell>
        </row>
        <row r="1356">
          <cell r="A1356" t="str">
            <v>S113</v>
          </cell>
          <cell r="B1356" t="str">
            <v>SANVICENTE</v>
          </cell>
          <cell r="F1356">
            <v>2005</v>
          </cell>
          <cell r="G1356" t="str">
            <v>SANFRANCISCO</v>
          </cell>
        </row>
        <row r="1357">
          <cell r="A1357" t="str">
            <v>S114</v>
          </cell>
          <cell r="B1357" t="str">
            <v>SANVICENTE</v>
          </cell>
          <cell r="F1357">
            <v>2006</v>
          </cell>
          <cell r="G1357" t="str">
            <v>SANFRANCISCO</v>
          </cell>
        </row>
        <row r="1358">
          <cell r="A1358" t="str">
            <v>S117</v>
          </cell>
          <cell r="B1358" t="str">
            <v>SANVICENTE</v>
          </cell>
          <cell r="F1358">
            <v>2007</v>
          </cell>
          <cell r="G1358" t="str">
            <v>SANFRANCISCO</v>
          </cell>
        </row>
        <row r="1359">
          <cell r="A1359" t="str">
            <v>S119/DXL/</v>
          </cell>
          <cell r="B1359" t="str">
            <v>SANVICENTE</v>
          </cell>
          <cell r="F1359">
            <v>2008</v>
          </cell>
          <cell r="G1359" t="str">
            <v>SANFRANCISCO</v>
          </cell>
        </row>
        <row r="1360">
          <cell r="A1360" t="str">
            <v>S120</v>
          </cell>
          <cell r="B1360" t="str">
            <v>SANVICENTE</v>
          </cell>
          <cell r="F1360">
            <v>2009</v>
          </cell>
          <cell r="G1360" t="str">
            <v>SANFRANCISCO</v>
          </cell>
        </row>
        <row r="1361">
          <cell r="A1361" t="str">
            <v>S122</v>
          </cell>
          <cell r="B1361" t="str">
            <v>SANVICENTE</v>
          </cell>
          <cell r="F1361">
            <v>2010</v>
          </cell>
          <cell r="G1361" t="str">
            <v>SANFRANCISCO</v>
          </cell>
        </row>
        <row r="1362">
          <cell r="A1362" t="str">
            <v>S126</v>
          </cell>
          <cell r="B1362" t="str">
            <v>SANVICENTE</v>
          </cell>
          <cell r="F1362">
            <v>2011</v>
          </cell>
          <cell r="G1362" t="str">
            <v>SANFRANCISCO</v>
          </cell>
        </row>
        <row r="1363">
          <cell r="A1363" t="str">
            <v>S127</v>
          </cell>
          <cell r="B1363" t="str">
            <v>SANVICENTE</v>
          </cell>
          <cell r="F1363">
            <v>2012</v>
          </cell>
          <cell r="G1363" t="str">
            <v>SANFRANCISCO</v>
          </cell>
        </row>
        <row r="1364">
          <cell r="A1364" t="str">
            <v>S128</v>
          </cell>
          <cell r="B1364" t="str">
            <v>SANVICENTE</v>
          </cell>
          <cell r="F1364">
            <v>2018</v>
          </cell>
          <cell r="G1364" t="str">
            <v>SANFRANCISCO</v>
          </cell>
        </row>
        <row r="1365">
          <cell r="A1365" t="str">
            <v>S129</v>
          </cell>
          <cell r="B1365" t="str">
            <v>SANVICENTE</v>
          </cell>
          <cell r="F1365">
            <v>2020</v>
          </cell>
          <cell r="G1365" t="str">
            <v>SANFRANCISCO</v>
          </cell>
        </row>
        <row r="1366">
          <cell r="A1366" t="str">
            <v>S130</v>
          </cell>
          <cell r="B1366" t="str">
            <v>SANVICENTE</v>
          </cell>
          <cell r="F1366">
            <v>2021</v>
          </cell>
          <cell r="G1366" t="str">
            <v>SANFRANCISCO</v>
          </cell>
        </row>
        <row r="1367">
          <cell r="A1367" t="str">
            <v>S132</v>
          </cell>
          <cell r="B1367" t="str">
            <v>SANVICENTE</v>
          </cell>
          <cell r="F1367">
            <v>2022</v>
          </cell>
          <cell r="G1367" t="str">
            <v>SANFRANCISCO</v>
          </cell>
        </row>
        <row r="1368">
          <cell r="A1368" t="str">
            <v>S133</v>
          </cell>
          <cell r="B1368" t="str">
            <v>SANVICENTE</v>
          </cell>
          <cell r="F1368">
            <v>2023</v>
          </cell>
          <cell r="G1368" t="str">
            <v>SANFRANCISCO</v>
          </cell>
        </row>
        <row r="1369">
          <cell r="A1369" t="str">
            <v>S140</v>
          </cell>
          <cell r="B1369" t="str">
            <v>SANVICENTE</v>
          </cell>
          <cell r="F1369">
            <v>2024</v>
          </cell>
          <cell r="G1369" t="str">
            <v>SANFRANCISCO</v>
          </cell>
        </row>
        <row r="1370">
          <cell r="A1370" t="str">
            <v>S142</v>
          </cell>
          <cell r="B1370" t="str">
            <v>SANVICENTE</v>
          </cell>
          <cell r="F1370">
            <v>2029</v>
          </cell>
          <cell r="G1370" t="str">
            <v>SANFRANCISCO</v>
          </cell>
        </row>
        <row r="1371">
          <cell r="A1371" t="str">
            <v>S-143</v>
          </cell>
          <cell r="B1371" t="str">
            <v>SANVICENTE</v>
          </cell>
          <cell r="F1371">
            <v>2030</v>
          </cell>
          <cell r="G1371" t="str">
            <v>SANFRANCISCO</v>
          </cell>
        </row>
        <row r="1372">
          <cell r="A1372" t="str">
            <v>S146</v>
          </cell>
          <cell r="B1372" t="str">
            <v>SANVICENTE</v>
          </cell>
          <cell r="F1372">
            <v>2032</v>
          </cell>
          <cell r="G1372" t="str">
            <v>SANFRANCISCO</v>
          </cell>
        </row>
        <row r="1373">
          <cell r="A1373" t="str">
            <v>S147</v>
          </cell>
          <cell r="B1373" t="str">
            <v>SANVICENTE</v>
          </cell>
          <cell r="F1373">
            <v>2033</v>
          </cell>
          <cell r="G1373" t="str">
            <v>SANFRANCISCO</v>
          </cell>
        </row>
        <row r="1374">
          <cell r="A1374" t="str">
            <v>S150</v>
          </cell>
          <cell r="B1374" t="str">
            <v>SANVICENTE</v>
          </cell>
          <cell r="F1374">
            <v>2037</v>
          </cell>
          <cell r="G1374" t="str">
            <v>SANFRANCISCO</v>
          </cell>
        </row>
        <row r="1375">
          <cell r="A1375" t="str">
            <v>S200</v>
          </cell>
          <cell r="B1375" t="str">
            <v>SANVICENTE</v>
          </cell>
          <cell r="F1375">
            <v>2039</v>
          </cell>
          <cell r="G1375" t="str">
            <v>SANFRANCISCO</v>
          </cell>
        </row>
        <row r="1376">
          <cell r="A1376" t="str">
            <v>S400</v>
          </cell>
          <cell r="B1376" t="str">
            <v>SANVICENTE</v>
          </cell>
          <cell r="F1376">
            <v>2040</v>
          </cell>
          <cell r="G1376" t="str">
            <v>SANFRANCISCO</v>
          </cell>
        </row>
        <row r="1377">
          <cell r="A1377" t="str">
            <v>S-400/DXL/</v>
          </cell>
          <cell r="B1377" t="str">
            <v>SANVICENTE</v>
          </cell>
          <cell r="F1377">
            <v>2041</v>
          </cell>
          <cell r="G1377" t="str">
            <v>SANFRANCISCO</v>
          </cell>
        </row>
        <row r="1378">
          <cell r="A1378" t="str">
            <v>S-400/MXJ/</v>
          </cell>
          <cell r="B1378" t="str">
            <v>SANVICENTE</v>
          </cell>
          <cell r="F1378">
            <v>2044</v>
          </cell>
          <cell r="G1378" t="str">
            <v>SANFRANCISCO</v>
          </cell>
        </row>
        <row r="1379">
          <cell r="A1379" t="str">
            <v>S-400/MXM/</v>
          </cell>
          <cell r="B1379" t="str">
            <v>SANVICENTE</v>
          </cell>
          <cell r="F1379">
            <v>2045</v>
          </cell>
          <cell r="G1379" t="str">
            <v>SANFRANCISCO</v>
          </cell>
        </row>
        <row r="1380">
          <cell r="A1380" t="str">
            <v>S-400/VXS/</v>
          </cell>
          <cell r="B1380" t="str">
            <v>SANVICENTE</v>
          </cell>
          <cell r="F1380">
            <v>2046</v>
          </cell>
          <cell r="G1380" t="str">
            <v>SANFRANCISCO</v>
          </cell>
        </row>
        <row r="1381">
          <cell r="A1381" t="str">
            <v>S888</v>
          </cell>
          <cell r="B1381" t="str">
            <v>SANVICENTE</v>
          </cell>
          <cell r="F1381">
            <v>2047</v>
          </cell>
          <cell r="G1381" t="str">
            <v>SANFRANCISCO</v>
          </cell>
        </row>
        <row r="1382">
          <cell r="A1382" t="str">
            <v>SAC</v>
          </cell>
          <cell r="B1382" t="str">
            <v>FLORIDABLANCA</v>
          </cell>
          <cell r="F1382">
            <v>2049</v>
          </cell>
          <cell r="G1382" t="str">
            <v>SANFRANCISCO</v>
          </cell>
        </row>
        <row r="1383">
          <cell r="A1383" t="str">
            <v>SANANDRES23</v>
          </cell>
          <cell r="B1383" t="str">
            <v>COLBEEFSAS</v>
          </cell>
          <cell r="F1383">
            <v>2051</v>
          </cell>
          <cell r="G1383" t="str">
            <v>SANFRANCISCO</v>
          </cell>
        </row>
        <row r="1384">
          <cell r="A1384" t="str">
            <v>SANMIGUEL</v>
          </cell>
          <cell r="B1384" t="str">
            <v>CUMBRE</v>
          </cell>
          <cell r="F1384">
            <v>2060</v>
          </cell>
          <cell r="G1384" t="str">
            <v>SANFRANCISCO</v>
          </cell>
        </row>
        <row r="1385">
          <cell r="A1385" t="str">
            <v>SARA</v>
          </cell>
          <cell r="B1385" t="str">
            <v>PIEDECUESTA</v>
          </cell>
          <cell r="F1385">
            <v>2064</v>
          </cell>
          <cell r="G1385" t="str">
            <v>SANFRANCISCO</v>
          </cell>
        </row>
        <row r="1386">
          <cell r="A1386" t="str">
            <v>SBTJCUERO</v>
          </cell>
          <cell r="B1386" t="str">
            <v>COLBEEFSAS</v>
          </cell>
          <cell r="F1386">
            <v>2065</v>
          </cell>
          <cell r="G1386" t="str">
            <v>SANFRANCISCO</v>
          </cell>
        </row>
        <row r="1387">
          <cell r="A1387" t="str">
            <v>SCHULETA</v>
          </cell>
          <cell r="B1387" t="str">
            <v>SANVICENTE</v>
          </cell>
          <cell r="F1387">
            <v>2066</v>
          </cell>
          <cell r="G1387" t="str">
            <v>SANFRANCISCO</v>
          </cell>
        </row>
        <row r="1388">
          <cell r="A1388" t="str">
            <v>SCMS</v>
          </cell>
          <cell r="B1388" t="str">
            <v>MESA</v>
          </cell>
          <cell r="F1388">
            <v>2067</v>
          </cell>
          <cell r="G1388" t="str">
            <v>SANFRANCISCO</v>
          </cell>
        </row>
        <row r="1389">
          <cell r="A1389" t="str">
            <v>SDP</v>
          </cell>
          <cell r="B1389" t="str">
            <v>PIEDECUESTA</v>
          </cell>
          <cell r="F1389">
            <v>2068</v>
          </cell>
          <cell r="G1389" t="str">
            <v>SANFRANCISCO</v>
          </cell>
        </row>
        <row r="1390">
          <cell r="A1390" t="str">
            <v>SDPR</v>
          </cell>
          <cell r="B1390" t="str">
            <v>CAMPOHERMOSO</v>
          </cell>
          <cell r="F1390">
            <v>2069</v>
          </cell>
          <cell r="G1390" t="str">
            <v>SANFRANCISCO</v>
          </cell>
        </row>
        <row r="1391">
          <cell r="A1391" t="str">
            <v>SF01</v>
          </cell>
          <cell r="B1391" t="str">
            <v>GIRON</v>
          </cell>
          <cell r="F1391">
            <v>2070</v>
          </cell>
          <cell r="G1391" t="str">
            <v>SANFRANCISCO</v>
          </cell>
        </row>
        <row r="1392">
          <cell r="A1392" t="str">
            <v>SF0X</v>
          </cell>
          <cell r="B1392" t="str">
            <v>GIRON</v>
          </cell>
          <cell r="F1392">
            <v>2071</v>
          </cell>
          <cell r="G1392" t="str">
            <v>SANFRANCISCO</v>
          </cell>
        </row>
        <row r="1393">
          <cell r="A1393" t="str">
            <v>SI</v>
          </cell>
          <cell r="B1393" t="str">
            <v>COLBEEFSAS</v>
          </cell>
          <cell r="F1393">
            <v>2072</v>
          </cell>
          <cell r="G1393" t="str">
            <v>SANFRANCISCO</v>
          </cell>
        </row>
        <row r="1394">
          <cell r="A1394" t="str">
            <v>SIMBRAH</v>
          </cell>
          <cell r="B1394" t="str">
            <v>FLORIDABLANCA</v>
          </cell>
          <cell r="F1394">
            <v>2073</v>
          </cell>
          <cell r="G1394" t="str">
            <v>SANFRANCISCO</v>
          </cell>
        </row>
        <row r="1395">
          <cell r="A1395" t="str">
            <v>SKN9</v>
          </cell>
          <cell r="B1395" t="str">
            <v>NORTE</v>
          </cell>
          <cell r="F1395">
            <v>2074</v>
          </cell>
          <cell r="G1395" t="str">
            <v>SANFRANCISCO</v>
          </cell>
        </row>
        <row r="1396">
          <cell r="A1396" t="str">
            <v>SLF</v>
          </cell>
          <cell r="B1396" t="str">
            <v>CAMPOHERMOSO</v>
          </cell>
          <cell r="F1396">
            <v>2075</v>
          </cell>
          <cell r="G1396" t="str">
            <v>SANFRANCISCO</v>
          </cell>
        </row>
        <row r="1397">
          <cell r="A1397" t="str">
            <v>SMOYA</v>
          </cell>
          <cell r="B1397" t="str">
            <v>SANVICENTE</v>
          </cell>
          <cell r="F1397">
            <v>2076</v>
          </cell>
          <cell r="G1397" t="str">
            <v>SANFRANCISCO</v>
          </cell>
        </row>
        <row r="1398">
          <cell r="A1398" t="str">
            <v>SMOYA2</v>
          </cell>
          <cell r="B1398" t="str">
            <v>SANVICENTE</v>
          </cell>
          <cell r="F1398">
            <v>2077</v>
          </cell>
          <cell r="G1398" t="str">
            <v>SANFRANCISCO</v>
          </cell>
        </row>
        <row r="1399">
          <cell r="A1399" t="str">
            <v>SNAPO</v>
          </cell>
          <cell r="B1399" t="str">
            <v>SANVICENTE</v>
          </cell>
          <cell r="F1399">
            <v>2078</v>
          </cell>
          <cell r="G1399" t="str">
            <v>SANFRANCISCO</v>
          </cell>
        </row>
        <row r="1400">
          <cell r="A1400" t="str">
            <v>SO</v>
          </cell>
          <cell r="B1400" t="str">
            <v>PIEDECUESTA</v>
          </cell>
          <cell r="F1400">
            <v>2079</v>
          </cell>
          <cell r="G1400" t="str">
            <v>SANFRANCISCO</v>
          </cell>
        </row>
        <row r="1401">
          <cell r="A1401" t="str">
            <v>SOMI</v>
          </cell>
          <cell r="B1401" t="str">
            <v>NORTE</v>
          </cell>
          <cell r="F1401">
            <v>2080</v>
          </cell>
          <cell r="G1401" t="str">
            <v>SANFRANCISCO</v>
          </cell>
        </row>
        <row r="1402">
          <cell r="A1402" t="str">
            <v>SP</v>
          </cell>
          <cell r="B1402" t="str">
            <v>LAGOS</v>
          </cell>
          <cell r="F1402">
            <v>2081</v>
          </cell>
          <cell r="G1402" t="str">
            <v>SANFRANCISCO</v>
          </cell>
        </row>
        <row r="1403">
          <cell r="A1403" t="str">
            <v>SP.</v>
          </cell>
          <cell r="B1403" t="str">
            <v>LAGOS</v>
          </cell>
          <cell r="F1403">
            <v>2082</v>
          </cell>
          <cell r="G1403" t="str">
            <v>SANFRANCISCO</v>
          </cell>
        </row>
        <row r="1404">
          <cell r="A1404" t="str">
            <v>SP/A</v>
          </cell>
          <cell r="B1404" t="str">
            <v>LAGOS</v>
          </cell>
          <cell r="F1404">
            <v>2083</v>
          </cell>
          <cell r="G1404" t="str">
            <v>SANFRANCISCO</v>
          </cell>
        </row>
        <row r="1405">
          <cell r="A1405" t="str">
            <v>SP/DXL/</v>
          </cell>
          <cell r="B1405" t="str">
            <v>LAGOS</v>
          </cell>
          <cell r="F1405">
            <v>2084</v>
          </cell>
          <cell r="G1405" t="str">
            <v>SANFRANCISCO</v>
          </cell>
        </row>
        <row r="1406">
          <cell r="A1406" t="str">
            <v>SP/SXD/</v>
          </cell>
          <cell r="B1406" t="str">
            <v>FLORIDABLANCA</v>
          </cell>
          <cell r="F1406">
            <v>2085</v>
          </cell>
          <cell r="G1406" t="str">
            <v>SANFRANCISCO</v>
          </cell>
        </row>
        <row r="1407">
          <cell r="A1407" t="str">
            <v>SP\A</v>
          </cell>
          <cell r="B1407" t="str">
            <v>LAGOS</v>
          </cell>
          <cell r="F1407">
            <v>2086</v>
          </cell>
          <cell r="G1407" t="str">
            <v>SANFRANCISCO</v>
          </cell>
        </row>
        <row r="1408">
          <cell r="A1408" t="str">
            <v>SPALMIRA</v>
          </cell>
          <cell r="B1408" t="str">
            <v>SANVICENTE</v>
          </cell>
          <cell r="F1408">
            <v>2100</v>
          </cell>
          <cell r="G1408" t="str">
            <v>SANFRANCISCO</v>
          </cell>
        </row>
        <row r="1409">
          <cell r="A1409" t="str">
            <v>SPX</v>
          </cell>
          <cell r="B1409" t="str">
            <v>LAGOS</v>
          </cell>
          <cell r="F1409">
            <v>2101</v>
          </cell>
          <cell r="G1409" t="str">
            <v>SANFRANCISCO</v>
          </cell>
        </row>
        <row r="1410">
          <cell r="A1410" t="str">
            <v>SRF</v>
          </cell>
          <cell r="B1410" t="str">
            <v>FLORIDABLANCA</v>
          </cell>
          <cell r="F1410">
            <v>2103</v>
          </cell>
          <cell r="G1410" t="str">
            <v>SANFRANCISCO</v>
          </cell>
        </row>
        <row r="1411">
          <cell r="A1411" t="str">
            <v>SUPCOSECHERO</v>
          </cell>
          <cell r="B1411" t="str">
            <v>COLBEEFSAS</v>
          </cell>
          <cell r="F1411">
            <v>2105</v>
          </cell>
          <cell r="G1411" t="str">
            <v>SANFRANCISCO</v>
          </cell>
        </row>
        <row r="1412">
          <cell r="A1412" t="str">
            <v>SVP</v>
          </cell>
          <cell r="B1412" t="str">
            <v>COLBEEFSAS</v>
          </cell>
          <cell r="F1412">
            <v>2106</v>
          </cell>
          <cell r="G1412" t="str">
            <v>SANFRANCISCO</v>
          </cell>
        </row>
        <row r="1413">
          <cell r="A1413" t="str">
            <v>SYG</v>
          </cell>
          <cell r="B1413" t="str">
            <v>PIEDECUESTA</v>
          </cell>
          <cell r="F1413">
            <v>2109</v>
          </cell>
          <cell r="G1413" t="str">
            <v>SANFRANCISCO</v>
          </cell>
        </row>
        <row r="1414">
          <cell r="A1414" t="str">
            <v>SYM</v>
          </cell>
          <cell r="B1414" t="str">
            <v>PIEDECUESTA</v>
          </cell>
          <cell r="F1414">
            <v>2110</v>
          </cell>
          <cell r="G1414" t="str">
            <v>SANFRANCISCO</v>
          </cell>
        </row>
        <row r="1415">
          <cell r="A1415" t="str">
            <v>T11</v>
          </cell>
          <cell r="B1415" t="str">
            <v>PROVENZA</v>
          </cell>
          <cell r="F1415">
            <v>2118</v>
          </cell>
          <cell r="G1415" t="str">
            <v>SANFRANCISCO</v>
          </cell>
        </row>
        <row r="1416">
          <cell r="A1416" t="str">
            <v>T38</v>
          </cell>
          <cell r="B1416" t="str">
            <v>PROVENZA</v>
          </cell>
          <cell r="F1416">
            <v>2124</v>
          </cell>
          <cell r="G1416" t="str">
            <v>SANFRANCISCO</v>
          </cell>
        </row>
        <row r="1417">
          <cell r="A1417" t="str">
            <v>TF3</v>
          </cell>
          <cell r="B1417" t="str">
            <v>SATELITE</v>
          </cell>
          <cell r="F1417">
            <v>2125</v>
          </cell>
          <cell r="G1417" t="str">
            <v>SANFRANCISCO</v>
          </cell>
        </row>
        <row r="1418">
          <cell r="A1418" t="str">
            <v>TITR</v>
          </cell>
          <cell r="B1418" t="str">
            <v>NORTE</v>
          </cell>
          <cell r="F1418">
            <v>2126</v>
          </cell>
          <cell r="G1418" t="str">
            <v>SANFRANCISCO</v>
          </cell>
        </row>
        <row r="1419">
          <cell r="A1419" t="str">
            <v>TJT</v>
          </cell>
          <cell r="B1419" t="str">
            <v>NORTE</v>
          </cell>
          <cell r="F1419">
            <v>2127</v>
          </cell>
          <cell r="G1419" t="str">
            <v>SANFRANCISCO</v>
          </cell>
        </row>
        <row r="1420">
          <cell r="A1420" t="str">
            <v>TOP</v>
          </cell>
          <cell r="B1420" t="str">
            <v>PIEDECUESTA</v>
          </cell>
          <cell r="F1420">
            <v>2128</v>
          </cell>
          <cell r="G1420" t="str">
            <v>SANFRANCISCO</v>
          </cell>
        </row>
        <row r="1421">
          <cell r="A1421" t="str">
            <v>TOPX</v>
          </cell>
          <cell r="B1421" t="str">
            <v>SATELITE</v>
          </cell>
          <cell r="F1421">
            <v>14500</v>
          </cell>
          <cell r="G1421" t="str">
            <v>SANFRANCISCO</v>
          </cell>
        </row>
        <row r="1422">
          <cell r="A1422" t="str">
            <v>TOTALFOOD</v>
          </cell>
          <cell r="B1422" t="str">
            <v>COLBEEFSAS</v>
          </cell>
          <cell r="F1422" t="str">
            <v>063S</v>
          </cell>
          <cell r="G1422" t="str">
            <v>SANFRANCISCO</v>
          </cell>
        </row>
        <row r="1423">
          <cell r="A1423" t="str">
            <v>TRR</v>
          </cell>
          <cell r="B1423" t="str">
            <v>NORTE</v>
          </cell>
          <cell r="F1423" t="str">
            <v>DVC</v>
          </cell>
          <cell r="G1423" t="str">
            <v>SANFRANCISCO</v>
          </cell>
        </row>
        <row r="1424">
          <cell r="A1424" t="str">
            <v>TTT</v>
          </cell>
          <cell r="B1424" t="str">
            <v>SANFRANCISCO</v>
          </cell>
          <cell r="F1424" t="str">
            <v>TTT</v>
          </cell>
          <cell r="G1424" t="str">
            <v>SANFRANCISCO</v>
          </cell>
        </row>
        <row r="1425">
          <cell r="A1425" t="str">
            <v>TTTA</v>
          </cell>
          <cell r="B1425" t="str">
            <v>GIRON</v>
          </cell>
          <cell r="F1425" t="str">
            <v>TTTX</v>
          </cell>
          <cell r="G1425" t="str">
            <v>SANFRANCISCO</v>
          </cell>
        </row>
        <row r="1426">
          <cell r="A1426" t="str">
            <v>TTTX</v>
          </cell>
          <cell r="B1426" t="str">
            <v>SANFRANCISCO</v>
          </cell>
          <cell r="F1426" t="str">
            <v>DISTRICHULETA/VXS/</v>
          </cell>
          <cell r="G1426" t="str">
            <v>SANVICENTE</v>
          </cell>
        </row>
        <row r="1427">
          <cell r="A1427" t="str">
            <v>TUCSON</v>
          </cell>
          <cell r="B1427" t="str">
            <v>COLBEEFSAS</v>
          </cell>
          <cell r="F1427" t="str">
            <v>S142</v>
          </cell>
          <cell r="G1427" t="str">
            <v>SANVICENTE</v>
          </cell>
        </row>
        <row r="1428">
          <cell r="A1428" t="str">
            <v>TURBACO</v>
          </cell>
          <cell r="B1428" t="str">
            <v>COLBEEFSAS</v>
          </cell>
          <cell r="F1428" t="str">
            <v>S-143</v>
          </cell>
          <cell r="G1428" t="str">
            <v>SANVICENTE</v>
          </cell>
        </row>
        <row r="1429">
          <cell r="A1429" t="str">
            <v>TYK</v>
          </cell>
          <cell r="B1429" t="str">
            <v>PROVENZA</v>
          </cell>
          <cell r="F1429" t="str">
            <v>S-400/DXL/</v>
          </cell>
          <cell r="G1429" t="str">
            <v>SANVICENTE</v>
          </cell>
        </row>
        <row r="1430">
          <cell r="A1430" t="str">
            <v>TYT</v>
          </cell>
          <cell r="B1430" t="str">
            <v>NORTE</v>
          </cell>
          <cell r="F1430" t="str">
            <v>S-400/VXS/</v>
          </cell>
          <cell r="G1430" t="str">
            <v>SANVICENTE</v>
          </cell>
        </row>
        <row r="1431">
          <cell r="A1431" t="str">
            <v>TZT</v>
          </cell>
          <cell r="B1431" t="str">
            <v>CAMPOHERMOSO</v>
          </cell>
          <cell r="F1431">
            <v>3249</v>
          </cell>
          <cell r="G1431" t="str">
            <v>SATELITE</v>
          </cell>
        </row>
        <row r="1432">
          <cell r="A1432" t="str">
            <v>V1</v>
          </cell>
          <cell r="B1432" t="str">
            <v>LAGOS</v>
          </cell>
          <cell r="F1432">
            <v>3274</v>
          </cell>
          <cell r="G1432" t="str">
            <v>SATELITE</v>
          </cell>
        </row>
        <row r="1433">
          <cell r="A1433" t="str">
            <v>V13</v>
          </cell>
          <cell r="B1433" t="str">
            <v>FLORIDABLANCA</v>
          </cell>
          <cell r="F1433">
            <v>3277</v>
          </cell>
          <cell r="G1433" t="str">
            <v>SATELITE</v>
          </cell>
        </row>
        <row r="1434">
          <cell r="A1434" t="str">
            <v>V14G</v>
          </cell>
          <cell r="B1434" t="str">
            <v>LAGOS</v>
          </cell>
          <cell r="F1434">
            <v>3283</v>
          </cell>
          <cell r="G1434" t="str">
            <v>SATELITE</v>
          </cell>
        </row>
        <row r="1435">
          <cell r="A1435" t="str">
            <v>V14L</v>
          </cell>
          <cell r="B1435" t="str">
            <v>LAGOS</v>
          </cell>
          <cell r="F1435">
            <v>7001</v>
          </cell>
          <cell r="G1435" t="str">
            <v>SATELITE</v>
          </cell>
        </row>
        <row r="1436">
          <cell r="A1436" t="str">
            <v>V15</v>
          </cell>
          <cell r="B1436" t="str">
            <v>LAGOS</v>
          </cell>
          <cell r="F1436">
            <v>7002</v>
          </cell>
          <cell r="G1436" t="str">
            <v>SATELITE</v>
          </cell>
        </row>
        <row r="1437">
          <cell r="A1437" t="str">
            <v>V16</v>
          </cell>
          <cell r="B1437" t="str">
            <v>REALDEMINAS</v>
          </cell>
          <cell r="F1437">
            <v>7003</v>
          </cell>
          <cell r="G1437" t="str">
            <v>SATELITE</v>
          </cell>
        </row>
        <row r="1438">
          <cell r="A1438" t="str">
            <v>V17</v>
          </cell>
          <cell r="B1438" t="str">
            <v>LAGOS</v>
          </cell>
          <cell r="F1438">
            <v>7004</v>
          </cell>
          <cell r="G1438" t="str">
            <v>SATELITE</v>
          </cell>
        </row>
        <row r="1439">
          <cell r="A1439" t="str">
            <v>V1G</v>
          </cell>
          <cell r="B1439" t="str">
            <v>GIRON</v>
          </cell>
          <cell r="F1439">
            <v>7005</v>
          </cell>
          <cell r="G1439" t="str">
            <v>SATELITE</v>
          </cell>
        </row>
        <row r="1440">
          <cell r="A1440" t="str">
            <v>V21</v>
          </cell>
          <cell r="B1440" t="str">
            <v>LAGOS</v>
          </cell>
          <cell r="F1440">
            <v>7022</v>
          </cell>
          <cell r="G1440" t="str">
            <v>SATELITE</v>
          </cell>
        </row>
        <row r="1441">
          <cell r="A1441" t="str">
            <v>V25</v>
          </cell>
          <cell r="B1441" t="str">
            <v>LAGOS</v>
          </cell>
          <cell r="F1441">
            <v>7023</v>
          </cell>
          <cell r="G1441" t="str">
            <v>SATELITE</v>
          </cell>
        </row>
        <row r="1442">
          <cell r="A1442" t="str">
            <v>V25X</v>
          </cell>
          <cell r="B1442" t="str">
            <v>LAGOS</v>
          </cell>
          <cell r="F1442">
            <v>7025</v>
          </cell>
          <cell r="G1442" t="str">
            <v>SATELITE</v>
          </cell>
        </row>
        <row r="1443">
          <cell r="A1443" t="str">
            <v>V27</v>
          </cell>
          <cell r="B1443" t="str">
            <v>LAGOS</v>
          </cell>
          <cell r="F1443">
            <v>7034</v>
          </cell>
          <cell r="G1443" t="str">
            <v>SATELITE</v>
          </cell>
        </row>
        <row r="1444">
          <cell r="A1444" t="str">
            <v>V27E</v>
          </cell>
          <cell r="B1444" t="str">
            <v>LAGOS</v>
          </cell>
          <cell r="F1444">
            <v>7061</v>
          </cell>
          <cell r="G1444" t="str">
            <v>SATELITE</v>
          </cell>
        </row>
        <row r="1445">
          <cell r="A1445" t="str">
            <v>V27X</v>
          </cell>
          <cell r="B1445" t="str">
            <v>LAGOS</v>
          </cell>
          <cell r="F1445">
            <v>7101</v>
          </cell>
          <cell r="G1445" t="str">
            <v>SATELITE</v>
          </cell>
        </row>
        <row r="1446">
          <cell r="A1446" t="str">
            <v>V5</v>
          </cell>
          <cell r="B1446" t="str">
            <v>LAGOS</v>
          </cell>
          <cell r="F1446">
            <v>7301</v>
          </cell>
          <cell r="G1446" t="str">
            <v>SATELITE</v>
          </cell>
        </row>
        <row r="1447">
          <cell r="A1447" t="str">
            <v>VCOLBEEF</v>
          </cell>
          <cell r="B1447" t="str">
            <v>COLBEEFSAS</v>
          </cell>
          <cell r="F1447">
            <v>7302</v>
          </cell>
          <cell r="G1447" t="str">
            <v>SATELITE</v>
          </cell>
        </row>
        <row r="1448">
          <cell r="A1448" t="str">
            <v>VINIR</v>
          </cell>
          <cell r="B1448" t="str">
            <v>REALDEMINAS</v>
          </cell>
          <cell r="F1448">
            <v>7303</v>
          </cell>
          <cell r="G1448" t="str">
            <v>SATELITE</v>
          </cell>
        </row>
        <row r="1449">
          <cell r="A1449" t="str">
            <v>VMF</v>
          </cell>
          <cell r="B1449" t="str">
            <v>CAMPOHERMOSO</v>
          </cell>
          <cell r="F1449">
            <v>7401</v>
          </cell>
          <cell r="G1449" t="str">
            <v>SATELITE</v>
          </cell>
        </row>
        <row r="1450">
          <cell r="A1450" t="str">
            <v>VMP</v>
          </cell>
          <cell r="B1450" t="str">
            <v>GIRON</v>
          </cell>
          <cell r="F1450">
            <v>7402</v>
          </cell>
          <cell r="G1450" t="str">
            <v>SATELITE</v>
          </cell>
        </row>
        <row r="1451">
          <cell r="A1451" t="str">
            <v>VW</v>
          </cell>
          <cell r="B1451" t="str">
            <v>LAGOS</v>
          </cell>
          <cell r="F1451">
            <v>7404</v>
          </cell>
          <cell r="G1451" t="str">
            <v>SATELITE</v>
          </cell>
        </row>
        <row r="1452">
          <cell r="A1452" t="str">
            <v>VWX</v>
          </cell>
          <cell r="B1452" t="str">
            <v>FLORIDABLANCA</v>
          </cell>
          <cell r="F1452">
            <v>7501</v>
          </cell>
          <cell r="G1452" t="str">
            <v>SATELITE</v>
          </cell>
        </row>
        <row r="1453">
          <cell r="A1453" t="str">
            <v>WA</v>
          </cell>
          <cell r="B1453" t="str">
            <v>FLORIDABLANCA</v>
          </cell>
          <cell r="F1453">
            <v>7502</v>
          </cell>
          <cell r="G1453" t="str">
            <v>SATELITE</v>
          </cell>
        </row>
        <row r="1454">
          <cell r="A1454" t="str">
            <v>WBP</v>
          </cell>
          <cell r="B1454" t="str">
            <v>NORTE</v>
          </cell>
          <cell r="F1454">
            <v>7601</v>
          </cell>
          <cell r="G1454" t="str">
            <v>SATELITE</v>
          </cell>
        </row>
        <row r="1455">
          <cell r="A1455" t="str">
            <v>WLP</v>
          </cell>
          <cell r="B1455" t="str">
            <v>PIEDECUESTA</v>
          </cell>
          <cell r="F1455">
            <v>7603</v>
          </cell>
          <cell r="G1455" t="str">
            <v>SATELITE</v>
          </cell>
        </row>
        <row r="1456">
          <cell r="A1456" t="str">
            <v>WLPA</v>
          </cell>
          <cell r="B1456" t="str">
            <v>PIEDECUESTA</v>
          </cell>
          <cell r="F1456">
            <v>7610</v>
          </cell>
          <cell r="G1456" t="str">
            <v>SATELITE</v>
          </cell>
        </row>
        <row r="1457">
          <cell r="A1457" t="str">
            <v>WLPX</v>
          </cell>
          <cell r="B1457" t="str">
            <v>PIEDECUESTA</v>
          </cell>
          <cell r="F1457">
            <v>7804</v>
          </cell>
          <cell r="G1457" t="str">
            <v>SATELITE</v>
          </cell>
        </row>
        <row r="1458">
          <cell r="A1458" t="str">
            <v>WMERCAM</v>
          </cell>
          <cell r="B1458" t="str">
            <v>LAGOS</v>
          </cell>
          <cell r="F1458">
            <v>7808</v>
          </cell>
          <cell r="G1458" t="str">
            <v>SATELITE</v>
          </cell>
        </row>
        <row r="1459">
          <cell r="A1459" t="str">
            <v>WR</v>
          </cell>
          <cell r="B1459" t="str">
            <v>MESA</v>
          </cell>
          <cell r="F1459">
            <v>7809</v>
          </cell>
          <cell r="G1459" t="str">
            <v>SATELITE</v>
          </cell>
        </row>
        <row r="1460">
          <cell r="A1460" t="str">
            <v>WRG</v>
          </cell>
          <cell r="B1460" t="str">
            <v>GIRON</v>
          </cell>
          <cell r="F1460" t="str">
            <v>CHXS</v>
          </cell>
          <cell r="G1460" t="str">
            <v>SATELITE</v>
          </cell>
        </row>
        <row r="1461">
          <cell r="A1461" t="str">
            <v>XELA</v>
          </cell>
          <cell r="B1461" t="str">
            <v>PIEDECUESTA</v>
          </cell>
          <cell r="F1461" t="str">
            <v>CHXSX</v>
          </cell>
          <cell r="G1461" t="str">
            <v>SATELITE</v>
          </cell>
        </row>
        <row r="1462">
          <cell r="A1462" t="str">
            <v>XXX</v>
          </cell>
          <cell r="B1462" t="str">
            <v>REALDEMINAS</v>
          </cell>
          <cell r="F1462" t="str">
            <v>ECD</v>
          </cell>
          <cell r="G1462" t="str">
            <v>SATELITE</v>
          </cell>
        </row>
        <row r="1463">
          <cell r="A1463" t="str">
            <v>XY</v>
          </cell>
          <cell r="B1463" t="str">
            <v>NORTE</v>
          </cell>
          <cell r="F1463" t="str">
            <v>JIPI</v>
          </cell>
          <cell r="G1463" t="str">
            <v>SATELITE</v>
          </cell>
        </row>
        <row r="1464">
          <cell r="A1464" t="str">
            <v>YADY</v>
          </cell>
          <cell r="B1464" t="str">
            <v>PROVENZA</v>
          </cell>
          <cell r="F1464" t="str">
            <v>JMB</v>
          </cell>
          <cell r="G1464" t="str">
            <v>SATELITE</v>
          </cell>
        </row>
        <row r="1465">
          <cell r="A1465" t="str">
            <v>YADYM</v>
          </cell>
          <cell r="B1465" t="str">
            <v>PROVENZA</v>
          </cell>
          <cell r="F1465" t="str">
            <v>MMM</v>
          </cell>
          <cell r="G1465" t="str">
            <v>SATELITE</v>
          </cell>
        </row>
        <row r="1466">
          <cell r="A1466" t="str">
            <v>YDNA</v>
          </cell>
          <cell r="B1466" t="str">
            <v>COLBEEFSAS</v>
          </cell>
          <cell r="F1466" t="str">
            <v>TF3</v>
          </cell>
          <cell r="G1466" t="str">
            <v>SATELITE</v>
          </cell>
        </row>
        <row r="1467">
          <cell r="A1467" t="str">
            <v>YENI</v>
          </cell>
          <cell r="B1467" t="str">
            <v>CPA</v>
          </cell>
          <cell r="F1467" t="str">
            <v>TOPX</v>
          </cell>
          <cell r="G1467" t="str">
            <v>SATELITE</v>
          </cell>
        </row>
        <row r="1468">
          <cell r="A1468" t="str">
            <v>YHP</v>
          </cell>
          <cell r="B1468" t="str">
            <v>PIEDECUESTA</v>
          </cell>
          <cell r="F1468" t="str">
            <v>10ZAP</v>
          </cell>
          <cell r="G1468" t="str">
            <v>ZAPATOCA</v>
          </cell>
        </row>
        <row r="1469">
          <cell r="A1469" t="str">
            <v>YIYO</v>
          </cell>
          <cell r="B1469" t="str">
            <v>PIEDECUESTA</v>
          </cell>
          <cell r="F1469" t="str">
            <v>11ZAP</v>
          </cell>
          <cell r="G1469" t="str">
            <v>ZAPATOCA</v>
          </cell>
        </row>
        <row r="1470">
          <cell r="A1470" t="str">
            <v>YJ16</v>
          </cell>
          <cell r="B1470" t="str">
            <v>LAGOS</v>
          </cell>
          <cell r="F1470" t="str">
            <v>12ZAP</v>
          </cell>
          <cell r="G1470" t="str">
            <v>ZAPATOCA</v>
          </cell>
        </row>
        <row r="1471">
          <cell r="A1471" t="str">
            <v>YMCC</v>
          </cell>
          <cell r="B1471" t="str">
            <v>GIRON</v>
          </cell>
          <cell r="F1471" t="str">
            <v>1ZAP</v>
          </cell>
          <cell r="G1471" t="str">
            <v>ZAPATOCA</v>
          </cell>
        </row>
        <row r="1472">
          <cell r="A1472" t="str">
            <v>YP</v>
          </cell>
          <cell r="B1472" t="str">
            <v>PIEDECUESTA</v>
          </cell>
          <cell r="F1472" t="str">
            <v>2ZAP</v>
          </cell>
          <cell r="G1472" t="str">
            <v>ZAPATOCA</v>
          </cell>
        </row>
        <row r="1473">
          <cell r="A1473" t="str">
            <v>YS</v>
          </cell>
          <cell r="B1473" t="str">
            <v>PROVENZA</v>
          </cell>
          <cell r="F1473" t="str">
            <v>3ZAP</v>
          </cell>
          <cell r="G1473" t="str">
            <v>ZAPATOCA</v>
          </cell>
        </row>
        <row r="1474">
          <cell r="A1474" t="str">
            <v>YS/DXL/</v>
          </cell>
          <cell r="B1474" t="str">
            <v>PROVENZA</v>
          </cell>
          <cell r="F1474" t="str">
            <v>4ZAP</v>
          </cell>
          <cell r="G1474" t="str">
            <v>ZAPATOCA</v>
          </cell>
        </row>
        <row r="1475">
          <cell r="A1475" t="str">
            <v>YSO</v>
          </cell>
          <cell r="B1475" t="str">
            <v>PIEDECUESTA</v>
          </cell>
          <cell r="F1475" t="str">
            <v>5ZAP</v>
          </cell>
          <cell r="G1475" t="str">
            <v>ZAPATOCA</v>
          </cell>
        </row>
        <row r="1476">
          <cell r="A1476" t="str">
            <v>YSP</v>
          </cell>
          <cell r="B1476" t="str">
            <v>REALDEMINAS</v>
          </cell>
          <cell r="F1476" t="str">
            <v>6ZAP</v>
          </cell>
          <cell r="G1476" t="str">
            <v>ZAPATOCA</v>
          </cell>
        </row>
        <row r="1477">
          <cell r="A1477" t="str">
            <v>Z25</v>
          </cell>
          <cell r="B1477" t="str">
            <v>FLORIDABLANCA</v>
          </cell>
          <cell r="F1477" t="str">
            <v>7ZAP</v>
          </cell>
          <cell r="G1477" t="str">
            <v>ZAPATOCA</v>
          </cell>
        </row>
        <row r="1478">
          <cell r="A1478" t="str">
            <v>ZFP</v>
          </cell>
          <cell r="B1478" t="str">
            <v>PIEDECUESTA</v>
          </cell>
          <cell r="F1478" t="str">
            <v>8ZAP</v>
          </cell>
          <cell r="G1478" t="str">
            <v>ZAPATOCA</v>
          </cell>
        </row>
        <row r="1479">
          <cell r="A1479" t="str">
            <v>ZGP</v>
          </cell>
          <cell r="B1479" t="str">
            <v>PIEDECUESTA</v>
          </cell>
          <cell r="F1479" t="str">
            <v>9ZAP</v>
          </cell>
          <cell r="G1479" t="str">
            <v>ZAPATOCA</v>
          </cell>
        </row>
        <row r="1480">
          <cell r="A1480" t="str">
            <v>ZGPA</v>
          </cell>
          <cell r="B1480" t="str">
            <v>PIEDECUESTA</v>
          </cell>
        </row>
        <row r="1481">
          <cell r="A1481" t="str">
            <v>ZGPX</v>
          </cell>
          <cell r="B1481" t="str">
            <v>PIEDECUESTA</v>
          </cell>
        </row>
      </sheetData>
    </sheetDataSet>
  </externalBook>
</externalLink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POYOPRODUCTOCARNICO" refreshedDate="46136.698273032409" backgroundQuery="1" createdVersion="8" refreshedVersion="8" minRefreshableVersion="3" recordCount="0" supportSubquery="1" supportAdvancedDrill="1" xr:uid="{329D7E19-FDE5-4D88-BBA2-C8630D130A73}">
  <cacheSource type="external" connectionId="1"/>
  <cacheFields count="3">
    <cacheField name="[CRUDAS].[Plaza].[Plaza]" caption="Plaza" numFmtId="0" hierarchy="6" level="1">
      <sharedItems containsBlank="1" count="6">
        <m/>
        <s v="CENTRO"/>
        <s v="CONCORDIA"/>
        <s v="PIEDECUESTA"/>
        <s v="ZZAVILA"/>
        <s v="ZZCRUZLEONIDAS"/>
      </sharedItems>
    </cacheField>
    <cacheField name="[CRUDAS].[ViscerasBlancas].[ViscerasBlancas]" caption="ViscerasBlancas" numFmtId="0" hierarchy="5" level="1">
      <sharedItems count="6">
        <s v="CAVAAJR"/>
        <s v="01014CAVA"/>
        <s v="04006/SxD/"/>
        <s v="CRAX/SxD/"/>
        <s v="DRACAVA"/>
        <s v="01500/SxD/"/>
      </sharedItems>
    </cacheField>
    <cacheField name="[Measures].[Recuento de Identificación 2]" caption="Recuento de Identificación 2" numFmtId="0" hierarchy="17" level="32767"/>
  </cacheFields>
  <cacheHierarchies count="18">
    <cacheHierarchy uniqueName="[ASURCARNES].[Identificación]" caption="Identificación" attribute="1" defaultMemberUniqueName="[ASURCARNES].[Identificación].[All]" allUniqueName="[ASURCARNES].[Identificación].[All]" dimensionUniqueName="[ASURCARNES]" displayFolder="" count="0" memberValueDatatype="130" unbalanced="0"/>
    <cacheHierarchy uniqueName="[ASURCARNES].[Empresa Propietaria]" caption="Empresa Propietaria" attribute="1" defaultMemberUniqueName="[ASURCARNES].[Empresa Propietaria].[All]" allUniqueName="[ASURCARNES].[Empresa Propietaria].[All]" dimensionUniqueName="[ASURCARNES]" displayFolder="" count="0" memberValueDatatype="130" unbalanced="0"/>
    <cacheHierarchy uniqueName="[ASURCARNES].[Visceras Blancas]" caption="Visceras Blancas" attribute="1" defaultMemberUniqueName="[ASURCARNES].[Visceras Blancas].[All]" allUniqueName="[ASURCARNES].[Visceras Blancas].[All]" dimensionUniqueName="[ASURCARNES]" displayFolder="" count="0" memberValueDatatype="130" unbalanced="0"/>
    <cacheHierarchy uniqueName="[CRUDAS].[Identificación]" caption="Identificación" attribute="1" defaultMemberUniqueName="[CRUDAS].[Identificación].[All]" allUniqueName="[CRUDAS].[Identificación].[All]" dimensionUniqueName="[CRUDAS]" displayFolder="" count="0" memberValueDatatype="130" unbalanced="0"/>
    <cacheHierarchy uniqueName="[CRUDAS].[EmpresaPropietaria]" caption="EmpresaPropietaria" attribute="1" defaultMemberUniqueName="[CRUDAS].[EmpresaPropietaria].[All]" allUniqueName="[CRUDAS].[EmpresaPropietaria].[All]" dimensionUniqueName="[CRUDAS]" displayFolder="" count="0" memberValueDatatype="130" unbalanced="0"/>
    <cacheHierarchy uniqueName="[CRUDAS].[ViscerasBlancas]" caption="ViscerasBlancas" attribute="1" defaultMemberUniqueName="[CRUDAS].[ViscerasBlancas].[All]" allUniqueName="[CRUDAS].[ViscerasBlancas].[All]" dimensionUniqueName="[CRUDAS]" displayFolder="" count="2" memberValueDatatype="130" unbalanced="0">
      <fieldsUsage count="2">
        <fieldUsage x="-1"/>
        <fieldUsage x="1"/>
      </fieldsUsage>
    </cacheHierarchy>
    <cacheHierarchy uniqueName="[CRUDAS].[Plaza]" caption="Plaza" attribute="1" defaultMemberUniqueName="[CRUDAS].[Plaza].[All]" allUniqueName="[CRUDAS].[Plaza].[All]" dimensionUniqueName="[CRUDAS]" displayFolder="" count="2" memberValueDatatype="130" unbalanced="0">
      <fieldsUsage count="2">
        <fieldUsage x="-1"/>
        <fieldUsage x="0"/>
      </fieldsUsage>
    </cacheHierarchy>
    <cacheHierarchy uniqueName="[CRUDAS].[Peso]" caption="Peso" attribute="1" defaultMemberUniqueName="[CRUDAS].[Peso].[All]" allUniqueName="[CRUDAS].[Peso].[All]" dimensionUniqueName="[CRUDAS]" displayFolder="" count="0" memberValueDatatype="130" unbalanced="0"/>
    <cacheHierarchy uniqueName="[DERIVADOS].[Identificación]" caption="Identificación" attribute="1" defaultMemberUniqueName="[DERIVADOS].[Identificación].[All]" allUniqueName="[DERIVADOS].[Identificación].[All]" dimensionUniqueName="[DERIVADOS]" displayFolder="" count="0" memberValueDatatype="130" unbalanced="0"/>
    <cacheHierarchy uniqueName="[DERIVADOS].[Empresa Propietaria]" caption="Empresa Propietaria" attribute="1" defaultMemberUniqueName="[DERIVADOS].[Empresa Propietaria].[All]" allUniqueName="[DERIVADOS].[Empresa Propietaria].[All]" dimensionUniqueName="[DERIVADOS]" displayFolder="" count="0" memberValueDatatype="130" unbalanced="0"/>
    <cacheHierarchy uniqueName="[DERIVADOS].[Visceras Blancas]" caption="Visceras Blancas" attribute="1" defaultMemberUniqueName="[DERIVADOS].[Visceras Blancas].[All]" allUniqueName="[DERIVADOS].[Visceras Blancas].[All]" dimensionUniqueName="[DERIVADOS]" displayFolder="" count="0" memberValueDatatype="130" unbalanced="0"/>
    <cacheHierarchy uniqueName="[DERIVADOS].[Empresa]" caption="Empresa" attribute="1" defaultMemberUniqueName="[DERIVADOS].[Empresa].[All]" allUniqueName="[DERIVADOS].[Empresa].[All]" dimensionUniqueName="[DERIVADOS]" displayFolder="" count="0" memberValueDatatype="130" unbalanced="0"/>
    <cacheHierarchy uniqueName="[Measures].[__XL_Count DERIVADOS]" caption="__XL_Count DERIVADOS" measure="1" displayFolder="" measureGroup="DERIVADOS" count="0" hidden="1"/>
    <cacheHierarchy uniqueName="[Measures].[__XL_Count ASURCARNES]" caption="__XL_Count ASURCARNES" measure="1" displayFolder="" measureGroup="ASURCARNES" count="0" hidden="1"/>
    <cacheHierarchy uniqueName="[Measures].[__XL_Count CRUDAS]" caption="__XL_Count CRUDAS" measure="1" displayFolder="" measureGroup="CRUDAS" count="0" hidden="1"/>
    <cacheHierarchy uniqueName="[Measures].[__No measures defined]" caption="__No measures defined" measure="1" displayFolder="" count="0" hidden="1"/>
    <cacheHierarchy uniqueName="[Measures].[Recuento de Identificación]" caption="Recuento de Identificación" measure="1" displayFolder="" measureGroup="DERIVADO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Recuento de Identificación 2]" caption="Recuento de Identificación 2" measure="1" displayFolder="" measureGroup="CRU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ASURCARNES" uniqueName="[ASURCARNES]" caption="ASURCARNES"/>
    <dimension name="CRUDAS" uniqueName="[CRUDAS]" caption="CRUDAS"/>
    <dimension name="DERIVADOS" uniqueName="[DERIVADOS]" caption="DERIVADOS"/>
    <dimension measure="1" name="Measures" uniqueName="[Measures]" caption="Measures"/>
  </dimensions>
  <measureGroups count="3">
    <measureGroup name="ASURCARNES" caption="ASURCARNES"/>
    <measureGroup name="CRUDAS" caption="CRUDAS"/>
    <measureGroup name="DERIVADOS" caption="DERIVADO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POYOPRODUCTOCARNICO" refreshedDate="46136.698274884257" missingItemsLimit="0" createdVersion="6" refreshedVersion="8" minRefreshableVersion="3" recordCount="664" xr:uid="{00000000-000A-0000-FFFF-FFFF2C000000}">
  <cacheSource type="worksheet">
    <worksheetSource name="CRUDAS"/>
  </cacheSource>
  <cacheFields count="5">
    <cacheField name="Identificación" numFmtId="0">
      <sharedItems containsBlank="1"/>
    </cacheField>
    <cacheField name="EmpresaPropietaria" numFmtId="0">
      <sharedItems containsBlank="1"/>
    </cacheField>
    <cacheField name="ViscerasBlancas" numFmtId="0">
      <sharedItems containsBlank="1" count="7">
        <s v="01014CAVA"/>
        <s v="04006/SxD/"/>
        <s v="CRAX/SxD/"/>
        <s v="DRACAVA"/>
        <s v="01500/SxD/"/>
        <s v="CAVAAJR"/>
        <m/>
      </sharedItems>
    </cacheField>
    <cacheField name="Plaza" numFmtId="0">
      <sharedItems containsBlank="1" count="6">
        <s v="CENTRO"/>
        <s v="CONCORDIA"/>
        <s v="PIEDECUESTA"/>
        <s v="ZZAVILA"/>
        <s v="ZZCRUZLEONIDAS"/>
        <m/>
      </sharedItems>
    </cacheField>
    <cacheField name="Pes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POYOPRODUCTOCARNICO" refreshedDate="46136.698275000002" missingItemsLimit="0" createdVersion="6" refreshedVersion="8" minRefreshableVersion="3" recordCount="147" xr:uid="{00000000-000A-0000-FFFF-FFFF35000000}">
  <cacheSource type="worksheet">
    <worksheetSource name="ASURCARNES"/>
  </cacheSource>
  <cacheFields count="3">
    <cacheField name="Identificación" numFmtId="0">
      <sharedItems/>
    </cacheField>
    <cacheField name="Empresa Propietaria" numFmtId="0">
      <sharedItems count="13">
        <s v="SANCHEZ CALDERON MIREYA"/>
        <s v="ROJAS CHAPARRO DAVID"/>
        <s v="PORRAS JOBEN MARILUZ"/>
        <s v="RAMIREZ MOLINA WENDY ROCIO"/>
        <s v="CORREDOR CABRERA PABLO ALEXANDER"/>
        <s v="RODRIGUEZ QUINTERO KEILA"/>
        <s v="CALIXTO ARDILA JAIME"/>
        <s v="BALLESTEROS ROMERO RAMON ARTURO"/>
        <s v="CRUZ LEONIDAS"/>
        <s v="ARDILA LOPEZ EDINSON ARNULFO"/>
        <s v="TECNOLOGÍAS AGROPECUARIAS DE COLOMBIA S.A.S."/>
        <s v="AGUILAR RODRIGUEZ CARLOS ALBERTO"/>
        <s v="NUTRESAN SAS"/>
      </sharedItems>
    </cacheField>
    <cacheField name="Visceras Blancas " numFmtId="0">
      <sharedItems count="8">
        <s v=" CAVA MIREYA  "/>
        <s v=" P33 /SxD/ "/>
        <s v=" CRAX /SxD/ "/>
        <s v=" CAVA.  "/>
        <s v=" DRA CAVA  "/>
        <s v=" CAVA WO  "/>
        <s v=" CAVA AJR  "/>
        <s v=" CAVA T.A  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APOYOPRODUCTOCARNICO" refreshedDate="46136.698276157411" missingItemsLimit="0" createdVersion="6" refreshedVersion="8" minRefreshableVersion="3" recordCount="80" xr:uid="{00000000-000A-0000-FFFF-FFFF31000000}">
  <cacheSource type="worksheet">
    <worksheetSource name="DERIVADOS"/>
  </cacheSource>
  <cacheFields count="4">
    <cacheField name="Identificación" numFmtId="0">
      <sharedItems/>
    </cacheField>
    <cacheField name="Empresa Propietaria" numFmtId="0">
      <sharedItems count="5">
        <s v="BALLESTEROS ROMERO RAMON ARTURO"/>
        <s v="COLBEEF S.A.S"/>
        <s v="INVERSIONES ZULUAGA RUEDA S.A.S."/>
        <s v="GUTIERREZ SUAREZ CAMILO ANDRES"/>
        <s v="CALIXTO ARDILA JAIME"/>
      </sharedItems>
    </cacheField>
    <cacheField name="Visceras Blancas " numFmtId="0">
      <sharedItems count="6">
        <s v=" CAVA.  "/>
        <s v=" 01014 CAVA  "/>
        <s v=" CCARNES CAVA  "/>
        <s v=" 02084 /SxD/ "/>
        <s v=" 02075 /SxD/ "/>
        <s v=" DRA CAVA  "/>
      </sharedItems>
    </cacheField>
    <cacheField name="Empresa " numFmtId="0">
      <sharedItems count="5">
        <s v="RUTH CACUA"/>
        <s v="JUAN CARLOS RUEDA"/>
        <s v="URIEL VARGAS"/>
        <s v="GUTIERREZ SUAREZ CAMILO ANDRES"/>
        <s v="CALIXTO ARDILA JAIM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OYOPRODUCTOCARNICO" refreshedDate="46136.698276157411" createdVersion="6" refreshedVersion="8" minRefreshableVersion="3" recordCount="40" xr:uid="{00000000-000A-0000-FFFF-FFFF24000000}">
  <cacheSource type="worksheet">
    <worksheetSource name="ASURCARNESCOL"/>
  </cacheSource>
  <cacheFields count="3">
    <cacheField name="Identificación" numFmtId="0">
      <sharedItems/>
    </cacheField>
    <cacheField name="Empresa Propietaria" numFmtId="0">
      <sharedItems containsBlank="1" count="4">
        <s v="CRUZ LEONIDAS"/>
        <s v="PRODUCTOS OFACOL S.A.S."/>
        <s v="JAIMES JAIMES LUIS JOSE"/>
        <m u="1"/>
      </sharedItems>
    </cacheField>
    <cacheField name="Visceras Blancas " numFmtId="0">
      <sharedItems containsBlank="1" count="7">
        <s v=" CAVA WO  "/>
        <s v=" 01009 /SxD/ "/>
        <s v=" OFACOL  "/>
        <s v=" 02086 /SxD/ "/>
        <s v=" CAVA FORTUNATO  "/>
        <s v=" 04006 /SxD/ 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OYOPRODUCTOCARNICO" refreshedDate="46136.698277083335" createdVersion="6" refreshedVersion="8" minRefreshableVersion="3" recordCount="7" xr:uid="{00000000-000A-0000-FFFF-FFFF25000000}">
  <cacheSource type="worksheet">
    <worksheetSource name="CAT"/>
  </cacheSource>
  <cacheFields count="3">
    <cacheField name="Identificación" numFmtId="0">
      <sharedItems/>
    </cacheField>
    <cacheField name="Empresa Propietaria" numFmtId="0">
      <sharedItems containsBlank="1" count="28">
        <s v="CALIXTO ARDILA JAIME"/>
        <m u="1"/>
        <s v="CASTRILLON SANTAMARIA WILLIAM" u="1"/>
        <s v="OVIEDO MANZANO LUISA FERNANDA" u="1"/>
        <s v="SANCHEZ CALDERON JOSE" u="1"/>
        <s v="CASTRO DURAN ALEXANDER" u="1"/>
        <s v="ROMERO NIEVES IGNACIO" u="1"/>
        <s v="DAVILA RODRIGUEZ JHON JAIRO" u="1"/>
        <s v="ECHEVERRY BELTRAN JAIME ADOLFO" u="1"/>
        <s v="MORALES TOSCANO OSCAR MAURICIO" u="1"/>
        <s v="CORDOBA MUÑOZ JAVIER" u="1"/>
        <s v="VARGAS ARTEAGA SILDANA JULIETH" u="1"/>
        <s v="MONTERO MARIÑO NIDIA" u="1"/>
        <s v="NUTRESAN SAS" u="1"/>
        <s v="MORENO RUEDA JAIRO" u="1"/>
        <s v="VELASCO AGUILAR NELSON" u="1"/>
        <s v="CASTILLO MANTILLA JAIME ANDRES" u="1"/>
        <s v="FUNDACION DE PROYECTOS SOCIALES Y ECONÓMICOS - PROSOCEC" u="1"/>
        <s v="OBESO SANABRIA MMAYERLIS" u="1"/>
        <s v="ROJAS CHAPARRO DAVID" u="1"/>
        <s v="CACERES AVILA DIANA VANESSA CONSTANZA" u="1"/>
        <s v="ROMERO OSORIO JOHN IGNACIO" u="1"/>
        <s v="dfsd" u="1"/>
        <s v="CRUZ LEONIDAS" u="1"/>
        <s v="CABALLERO BLANCO SANDRA MILENA" u="1"/>
        <s v="JAIMES RINCON CARLOS ANDRES" u="1"/>
        <s v="GAMBOA MANTILLA WILSON" u="1"/>
        <s v="VARGAS BLANCO REINALDO" u="1"/>
      </sharedItems>
    </cacheField>
    <cacheField name="Visceras Blancas " numFmtId="0">
      <sharedItems containsMixedTypes="1" containsNumber="1" containsInteger="1" minValue="1001" maxValue="13155" count="34">
        <s v=" DRA CAVA  "/>
        <n v="2018" u="1"/>
        <n v="2045" u="1"/>
        <n v="1028" u="1"/>
        <n v="1024" u="1"/>
        <n v="2077" u="1"/>
        <n v="2029" u="1"/>
        <n v="1018" u="1"/>
        <n v="1010" u="1"/>
        <n v="10219" u="1"/>
        <n v="1302" u="1"/>
        <n v="2048" u="1"/>
        <n v="9001" u="1"/>
        <n v="5901" u="1"/>
        <n v="2044" u="1"/>
        <n v="1027" u="1"/>
        <n v="2075" u="1"/>
        <n v="1604" u="1"/>
        <n v="9010" u="1"/>
        <n v="7303" u="1"/>
        <n v="9025" u="1"/>
        <n v="8151" u="1"/>
        <n v="2047" u="1"/>
        <n v="5100" u="1"/>
        <n v="2073" u="1"/>
        <n v="1021" u="1"/>
        <n v="2049" u="1"/>
        <n v="2084" u="1"/>
        <n v="2076" u="1"/>
        <n v="2046" u="1"/>
        <n v="13155" u="1"/>
        <n v="1001" u="1"/>
        <n v="1500" u="1"/>
        <n v="300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OYOPRODUCTOCARNICO" refreshedDate="46136.698277777781" createdVersion="8" refreshedVersion="8" minRefreshableVersion="3" recordCount="24" xr:uid="{024ACFB8-7573-4699-8730-4F67A979D09E}">
  <cacheSource type="worksheet">
    <worksheetSource name="GLOBALH"/>
  </cacheSource>
  <cacheFields count="3">
    <cacheField name="Identificación" numFmtId="0">
      <sharedItems/>
    </cacheField>
    <cacheField name="Empresa Propietaria" numFmtId="0">
      <sharedItems containsBlank="1" count="2">
        <s v="CRUZ LEONIDAS"/>
        <m u="1"/>
      </sharedItems>
    </cacheField>
    <cacheField name="Visceras Blancas " numFmtId="0">
      <sharedItems containsBlank="1" count="3">
        <s v=" 01500 /SxD/ "/>
        <s v=" CAVA WO  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OYOPRODUCTOCARNICO" refreshedDate="46136.698278587966" createdVersion="8" refreshedVersion="8" minRefreshableVersion="3" recordCount="15" xr:uid="{2F979BC3-0EE9-4A58-BB0B-909DAA4E53AC}">
  <cacheSource type="worksheet">
    <worksheetSource name="ASURCARNESGLO"/>
  </cacheSource>
  <cacheFields count="3">
    <cacheField name="Identificación" numFmtId="0">
      <sharedItems/>
    </cacheField>
    <cacheField name="Empresa Propietaria" numFmtId="0">
      <sharedItems containsBlank="1" count="4">
        <s v="SANCHEZ CALDERON MIREYA"/>
        <s v="CALIXTO ARDILA JAIME"/>
        <s v="GOMEZ QUINTERO JUDITH TORCOROMA"/>
        <m u="1"/>
      </sharedItems>
    </cacheField>
    <cacheField name="Visceras Blancas " numFmtId="0">
      <sharedItems containsBlank="1" count="4">
        <s v=" CAVA MIREYA  "/>
        <s v=" DRA CAVA  "/>
        <s v=" CAVA JUDITH  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2604-08091"/>
    <x v="0"/>
    <x v="0"/>
  </r>
  <r>
    <s v="2604-08092"/>
    <x v="0"/>
    <x v="0"/>
  </r>
  <r>
    <s v="2604-08093"/>
    <x v="0"/>
    <x v="0"/>
  </r>
  <r>
    <s v="2604-08094"/>
    <x v="0"/>
    <x v="0"/>
  </r>
  <r>
    <s v="2604-08095"/>
    <x v="0"/>
    <x v="0"/>
  </r>
  <r>
    <s v="2604-08096"/>
    <x v="0"/>
    <x v="0"/>
  </r>
  <r>
    <s v="2604-08097"/>
    <x v="0"/>
    <x v="0"/>
  </r>
  <r>
    <s v="2604-08098"/>
    <x v="0"/>
    <x v="0"/>
  </r>
  <r>
    <s v="2604-08698"/>
    <x v="1"/>
    <x v="1"/>
  </r>
  <r>
    <s v="2604-08699"/>
    <x v="1"/>
    <x v="1"/>
  </r>
  <r>
    <s v="2604-08700"/>
    <x v="1"/>
    <x v="1"/>
  </r>
  <r>
    <s v="2604-08701"/>
    <x v="1"/>
    <x v="1"/>
  </r>
  <r>
    <s v="2604-08702"/>
    <x v="1"/>
    <x v="1"/>
  </r>
  <r>
    <s v="2604-08703"/>
    <x v="1"/>
    <x v="1"/>
  </r>
  <r>
    <s v="2604-08704"/>
    <x v="1"/>
    <x v="1"/>
  </r>
  <r>
    <s v="2604-08705"/>
    <x v="1"/>
    <x v="2"/>
  </r>
  <r>
    <s v="2604-08706"/>
    <x v="2"/>
    <x v="3"/>
  </r>
  <r>
    <s v="2604-08707"/>
    <x v="2"/>
    <x v="3"/>
  </r>
  <r>
    <s v="2604-08708"/>
    <x v="2"/>
    <x v="3"/>
  </r>
  <r>
    <s v="2604-08709"/>
    <x v="2"/>
    <x v="3"/>
  </r>
  <r>
    <s v="2604-08710"/>
    <x v="2"/>
    <x v="3"/>
  </r>
  <r>
    <s v="2604-08711"/>
    <x v="2"/>
    <x v="3"/>
  </r>
  <r>
    <s v="2604-08713"/>
    <x v="2"/>
    <x v="4"/>
  </r>
  <r>
    <s v="2604-08714"/>
    <x v="2"/>
    <x v="4"/>
  </r>
  <r>
    <s v="2604-08715"/>
    <x v="2"/>
    <x v="4"/>
  </r>
  <r>
    <s v="2604-08716"/>
    <x v="2"/>
    <x v="4"/>
  </r>
  <r>
    <s v="2604-08717"/>
    <x v="2"/>
    <x v="4"/>
  </r>
  <r>
    <s v="2604-08718"/>
    <x v="2"/>
    <x v="4"/>
  </r>
  <r>
    <s v="2604-08719"/>
    <x v="2"/>
    <x v="4"/>
  </r>
  <r>
    <s v="2604-08720"/>
    <x v="2"/>
    <x v="4"/>
  </r>
  <r>
    <s v="2604-08721"/>
    <x v="2"/>
    <x v="4"/>
  </r>
  <r>
    <s v="2604-08722"/>
    <x v="2"/>
    <x v="4"/>
  </r>
  <r>
    <s v="2604-08723"/>
    <x v="2"/>
    <x v="3"/>
  </r>
  <r>
    <s v="2604-08724"/>
    <x v="2"/>
    <x v="3"/>
  </r>
  <r>
    <s v="2604-08725"/>
    <x v="2"/>
    <x v="3"/>
  </r>
  <r>
    <s v="2604-08726"/>
    <x v="2"/>
    <x v="3"/>
  </r>
  <r>
    <s v="2604-08727"/>
    <x v="2"/>
    <x v="5"/>
  </r>
  <r>
    <s v="2604-08728"/>
    <x v="2"/>
    <x v="5"/>
  </r>
  <r>
    <s v="2604-08729"/>
    <x v="2"/>
    <x v="5"/>
  </r>
  <r>
    <s v="2604-08730"/>
    <x v="2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2604-08209"/>
    <x v="0"/>
    <x v="0"/>
  </r>
  <r>
    <s v="2604-08210"/>
    <x v="0"/>
    <x v="0"/>
  </r>
  <r>
    <s v="2604-08494"/>
    <x v="0"/>
    <x v="0"/>
  </r>
  <r>
    <s v="2604-08496"/>
    <x v="0"/>
    <x v="0"/>
  </r>
  <r>
    <s v="2604-08497"/>
    <x v="0"/>
    <x v="0"/>
  </r>
  <r>
    <s v="2604-08498"/>
    <x v="0"/>
    <x v="0"/>
  </r>
  <r>
    <s v="2604-08499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2604-07584"/>
    <x v="0"/>
    <x v="0"/>
  </r>
  <r>
    <s v="2604-07585"/>
    <x v="0"/>
    <x v="0"/>
  </r>
  <r>
    <s v="2604-07586"/>
    <x v="0"/>
    <x v="0"/>
  </r>
  <r>
    <s v="2604-07587"/>
    <x v="0"/>
    <x v="0"/>
  </r>
  <r>
    <s v="2604-07588"/>
    <x v="0"/>
    <x v="0"/>
  </r>
  <r>
    <s v="2604-07589"/>
    <x v="0"/>
    <x v="1"/>
  </r>
  <r>
    <s v="2604-07590"/>
    <x v="0"/>
    <x v="1"/>
  </r>
  <r>
    <s v="2604-07591"/>
    <x v="0"/>
    <x v="1"/>
  </r>
  <r>
    <s v="2604-07592"/>
    <x v="0"/>
    <x v="1"/>
  </r>
  <r>
    <s v="2604-07593"/>
    <x v="0"/>
    <x v="1"/>
  </r>
  <r>
    <s v="2604-07594"/>
    <x v="0"/>
    <x v="1"/>
  </r>
  <r>
    <s v="2604-07595"/>
    <x v="0"/>
    <x v="1"/>
  </r>
  <r>
    <s v="2604-07596"/>
    <x v="0"/>
    <x v="1"/>
  </r>
  <r>
    <s v="2604-07867"/>
    <x v="0"/>
    <x v="1"/>
  </r>
  <r>
    <s v="2604-07868"/>
    <x v="0"/>
    <x v="1"/>
  </r>
  <r>
    <s v="2604-07869"/>
    <x v="0"/>
    <x v="1"/>
  </r>
  <r>
    <s v="2604-07870"/>
    <x v="0"/>
    <x v="1"/>
  </r>
  <r>
    <s v="2604-08530"/>
    <x v="0"/>
    <x v="1"/>
  </r>
  <r>
    <s v="2604-08531"/>
    <x v="0"/>
    <x v="1"/>
  </r>
  <r>
    <s v="2604-08532"/>
    <x v="0"/>
    <x v="1"/>
  </r>
  <r>
    <s v="2604-08533"/>
    <x v="0"/>
    <x v="1"/>
  </r>
  <r>
    <s v="2604-08534"/>
    <x v="0"/>
    <x v="1"/>
  </r>
  <r>
    <s v="2604-08535"/>
    <x v="0"/>
    <x v="1"/>
  </r>
  <r>
    <s v="2604-08536"/>
    <x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s v="2604-07902"/>
    <x v="0"/>
    <x v="0"/>
  </r>
  <r>
    <s v="2604-07903"/>
    <x v="0"/>
    <x v="0"/>
  </r>
  <r>
    <s v="2604-07904"/>
    <x v="0"/>
    <x v="0"/>
  </r>
  <r>
    <s v="2604-07905"/>
    <x v="0"/>
    <x v="0"/>
  </r>
  <r>
    <s v="2604-07906"/>
    <x v="0"/>
    <x v="0"/>
  </r>
  <r>
    <s v="2604-07907"/>
    <x v="0"/>
    <x v="0"/>
  </r>
  <r>
    <s v="2604-07908"/>
    <x v="0"/>
    <x v="0"/>
  </r>
  <r>
    <s v="2604-08212"/>
    <x v="1"/>
    <x v="1"/>
  </r>
  <r>
    <s v="2604-08390"/>
    <x v="2"/>
    <x v="2"/>
  </r>
  <r>
    <s v="2604-08391"/>
    <x v="2"/>
    <x v="2"/>
  </r>
  <r>
    <s v="2604-08392"/>
    <x v="2"/>
    <x v="2"/>
  </r>
  <r>
    <s v="2604-08393"/>
    <x v="2"/>
    <x v="2"/>
  </r>
  <r>
    <s v="2604-08395"/>
    <x v="2"/>
    <x v="2"/>
  </r>
  <r>
    <s v="2604-08396"/>
    <x v="2"/>
    <x v="2"/>
  </r>
  <r>
    <s v="2604-08398"/>
    <x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ASURCARNES" cacheId="270" applyNumberFormats="0" applyBorderFormats="0" applyFontFormats="0" applyPatternFormats="0" applyAlignmentFormats="0" applyWidthHeightFormats="1" dataCaption="Valores" showMissing="0" updatedVersion="8" minRefreshableVersion="3" itemPrintTitles="1" createdVersion="6" indent="0" outline="1" outlineData="1" multipleFieldFilters="0" rowHeaderCaption="CLIENTE / PLAZA">
  <location ref="G2:H29" firstHeaderRow="1" firstDataRow="1" firstDataCol="1"/>
  <pivotFields count="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>
      <items count="9">
        <item x="6"/>
        <item x="0"/>
        <item x="7"/>
        <item x="5"/>
        <item x="3"/>
        <item x="2"/>
        <item x="4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7">
    <i>
      <x/>
    </i>
    <i r="1">
      <x v="1"/>
    </i>
    <i>
      <x v="1"/>
    </i>
    <i r="1">
      <x v="7"/>
    </i>
    <i>
      <x v="2"/>
    </i>
    <i r="1">
      <x v="5"/>
    </i>
    <i>
      <x v="3"/>
    </i>
    <i r="1">
      <x v="4"/>
    </i>
    <i>
      <x v="4"/>
    </i>
    <i r="1">
      <x v="4"/>
    </i>
    <i>
      <x v="5"/>
    </i>
    <i r="1">
      <x v="4"/>
    </i>
    <i>
      <x v="6"/>
    </i>
    <i r="1">
      <x v="6"/>
    </i>
    <i>
      <x v="7"/>
    </i>
    <i r="1">
      <x v="4"/>
    </i>
    <i>
      <x v="8"/>
    </i>
    <i r="1">
      <x v="3"/>
    </i>
    <i>
      <x v="9"/>
    </i>
    <i r="1">
      <x/>
    </i>
    <i>
      <x v="10"/>
    </i>
    <i r="1">
      <x v="2"/>
    </i>
    <i>
      <x v="11"/>
    </i>
    <i r="1">
      <x v="6"/>
    </i>
    <i>
      <x v="12"/>
    </i>
    <i r="1">
      <x v="4"/>
    </i>
    <i t="grand">
      <x/>
    </i>
  </rowItems>
  <colItems count="1">
    <i/>
  </colItems>
  <dataFields count="1">
    <dataField name="CANTIDAD" fld="0" subtotal="count" baseField="0" baseItem="0"/>
  </dataFields>
  <formats count="54">
    <format dxfId="3552">
      <pivotArea dataOnly="0" labelOnly="1" outline="0" axis="axisValues" fieldPosition="0"/>
    </format>
    <format dxfId="3551">
      <pivotArea dataOnly="0" labelOnly="1" outline="0" axis="axisValues" fieldPosition="0"/>
    </format>
    <format dxfId="3550">
      <pivotArea field="1" type="button" dataOnly="0" labelOnly="1" outline="0" axis="axisRow" fieldPosition="0"/>
    </format>
    <format dxfId="3549">
      <pivotArea field="1" type="button" dataOnly="0" labelOnly="1" outline="0" axis="axisRow" fieldPosition="0"/>
    </format>
    <format dxfId="3548">
      <pivotArea field="1" type="button" dataOnly="0" labelOnly="1" outline="0" axis="axisRow" fieldPosition="0"/>
    </format>
    <format dxfId="3547">
      <pivotArea dataOnly="0" outline="0" axis="axisValues" fieldPosition="0"/>
    </format>
    <format dxfId="3546">
      <pivotArea field="1" type="button" dataOnly="0" labelOnly="1" outline="0" axis="axisRow" fieldPosition="0"/>
    </format>
    <format dxfId="3545">
      <pivotArea dataOnly="0" labelOnly="1" outline="0" axis="axisValues" fieldPosition="0"/>
    </format>
    <format dxfId="3544">
      <pivotArea type="all" dataOnly="0" outline="0" fieldPosition="0"/>
    </format>
    <format dxfId="3543">
      <pivotArea type="all" dataOnly="0" outline="0" fieldPosition="0"/>
    </format>
    <format dxfId="3542">
      <pivotArea type="all" dataOnly="0" outline="0" fieldPosition="0"/>
    </format>
    <format dxfId="3541">
      <pivotArea dataOnly="0" labelOnly="1" fieldPosition="0">
        <references count="1">
          <reference field="1" count="0"/>
        </references>
      </pivotArea>
    </format>
    <format dxfId="3540">
      <pivotArea dataOnly="0" labelOnly="1" fieldPosition="0">
        <references count="1">
          <reference field="1" count="0"/>
        </references>
      </pivotArea>
    </format>
    <format dxfId="3539">
      <pivotArea dataOnly="0" fieldPosition="0">
        <references count="1">
          <reference field="1" count="0"/>
        </references>
      </pivotArea>
    </format>
    <format dxfId="3538">
      <pivotArea dataOnly="0" fieldPosition="0">
        <references count="1">
          <reference field="1" count="0"/>
        </references>
      </pivotArea>
    </format>
    <format dxfId="3537">
      <pivotArea fieldPosition="0">
        <references count="1">
          <reference field="1" count="0"/>
        </references>
      </pivotArea>
    </format>
    <format dxfId="3536">
      <pivotArea fieldPosition="0">
        <references count="1">
          <reference field="1" count="0"/>
        </references>
      </pivotArea>
    </format>
    <format dxfId="3535">
      <pivotArea fieldPosition="0">
        <references count="1">
          <reference field="1" count="0"/>
        </references>
      </pivotArea>
    </format>
    <format dxfId="3534">
      <pivotArea dataOnly="0" labelOnly="1" fieldPosition="0">
        <references count="1">
          <reference field="1" count="0"/>
        </references>
      </pivotArea>
    </format>
    <format dxfId="3533">
      <pivotArea dataOnly="0" labelOnly="1" fieldPosition="0">
        <references count="1">
          <reference field="1" count="0"/>
        </references>
      </pivotArea>
    </format>
    <format dxfId="3532">
      <pivotArea fieldPosition="0">
        <references count="1">
          <reference field="1" count="0"/>
        </references>
      </pivotArea>
    </format>
    <format dxfId="3531">
      <pivotArea field="1" type="button" dataOnly="0" labelOnly="1" outline="0" axis="axisRow" fieldPosition="0"/>
    </format>
    <format dxfId="3530">
      <pivotArea dataOnly="0" labelOnly="1" outline="0" axis="axisValues" fieldPosition="0"/>
    </format>
    <format dxfId="3529">
      <pivotArea field="1" type="button" dataOnly="0" labelOnly="1" outline="0" axis="axisRow" fieldPosition="0"/>
    </format>
    <format dxfId="3528">
      <pivotArea dataOnly="0" labelOnly="1" outline="0" axis="axisValues" fieldPosition="0"/>
    </format>
    <format dxfId="3527">
      <pivotArea grandRow="1" outline="0" collapsedLevelsAreSubtotals="1" fieldPosition="0"/>
    </format>
    <format dxfId="3526">
      <pivotArea dataOnly="0" labelOnly="1" grandRow="1" outline="0" fieldPosition="0"/>
    </format>
    <format dxfId="3525">
      <pivotArea grandRow="1" outline="0" collapsedLevelsAreSubtotals="1" fieldPosition="0"/>
    </format>
    <format dxfId="3524">
      <pivotArea dataOnly="0" labelOnly="1" grandRow="1" outline="0" fieldPosition="0"/>
    </format>
    <format dxfId="3523">
      <pivotArea dataOnly="0" labelOnly="1" fieldPosition="0">
        <references count="1">
          <reference field="1" count="0"/>
        </references>
      </pivotArea>
    </format>
    <format dxfId="3522">
      <pivotArea dataOnly="0" labelOnly="1" grandRow="1" outline="0" fieldPosition="0"/>
    </format>
    <format dxfId="3521">
      <pivotArea dataOnly="0" labelOnly="1" grandRow="1" outline="0" fieldPosition="0"/>
    </format>
    <format dxfId="3520">
      <pivotArea grandRow="1" outline="0" collapsedLevelsAreSubtotals="1" fieldPosition="0"/>
    </format>
    <format dxfId="3519">
      <pivotArea grandRow="1" outline="0" collapsedLevelsAreSubtotals="1" fieldPosition="0"/>
    </format>
    <format dxfId="3518">
      <pivotArea dataOnly="0" labelOnly="1" grandRow="1" outline="0" fieldPosition="0"/>
    </format>
    <format dxfId="3517">
      <pivotArea type="all" dataOnly="0" outline="0" fieldPosition="0"/>
    </format>
    <format dxfId="3516">
      <pivotArea outline="0" collapsedLevelsAreSubtotals="1" fieldPosition="0"/>
    </format>
    <format dxfId="3515">
      <pivotArea field="1" type="button" dataOnly="0" labelOnly="1" outline="0" axis="axisRow" fieldPosition="0"/>
    </format>
    <format dxfId="3514">
      <pivotArea dataOnly="0" labelOnly="1" fieldPosition="0">
        <references count="1">
          <reference field="1" count="0"/>
        </references>
      </pivotArea>
    </format>
    <format dxfId="3513">
      <pivotArea dataOnly="0" labelOnly="1" grandRow="1" outline="0" fieldPosition="0"/>
    </format>
    <format dxfId="3512">
      <pivotArea dataOnly="0" labelOnly="1" outline="0" axis="axisValues" fieldPosition="0"/>
    </format>
    <format dxfId="3511">
      <pivotArea dataOnly="0" labelOnly="1" fieldPosition="0">
        <references count="1">
          <reference field="2" count="0"/>
        </references>
      </pivotArea>
    </format>
    <format dxfId="3510">
      <pivotArea dataOnly="0" fieldPosition="0">
        <references count="1">
          <reference field="2" count="0"/>
        </references>
      </pivotArea>
    </format>
    <format dxfId="3509">
      <pivotArea dataOnly="0" fieldPosition="0">
        <references count="1">
          <reference field="2" count="0"/>
        </references>
      </pivotArea>
    </format>
    <format dxfId="3508">
      <pivotArea dataOnly="0" fieldPosition="0">
        <references count="1">
          <reference field="2" count="0"/>
        </references>
      </pivotArea>
    </format>
    <format dxfId="3507">
      <pivotArea fieldPosition="0">
        <references count="1">
          <reference field="2" count="0"/>
        </references>
      </pivotArea>
    </format>
    <format dxfId="3506">
      <pivotArea fieldPosition="0">
        <references count="1">
          <reference field="2" count="0"/>
        </references>
      </pivotArea>
    </format>
    <format dxfId="3505">
      <pivotArea dataOnly="0" labelOnly="1" fieldPosition="0">
        <references count="1">
          <reference field="2" count="0"/>
        </references>
      </pivotArea>
    </format>
    <format dxfId="3504">
      <pivotArea field="1" type="button" dataOnly="0" labelOnly="1" outline="0" axis="axisRow" fieldPosition="0"/>
    </format>
    <format dxfId="3503">
      <pivotArea dataOnly="0" labelOnly="1" outline="0" axis="axisValues" fieldPosition="0"/>
    </format>
    <format dxfId="3502">
      <pivotArea field="1" type="button" dataOnly="0" labelOnly="1" outline="0" axis="axisRow" fieldPosition="0"/>
    </format>
    <format dxfId="3501">
      <pivotArea dataOnly="0" labelOnly="1" outline="0" axis="axisValues" fieldPosition="0"/>
    </format>
    <format dxfId="3500">
      <pivotArea collapsedLevelsAreSubtotals="1" fieldPosition="0">
        <references count="1">
          <reference field="1" count="0"/>
        </references>
      </pivotArea>
    </format>
    <format dxfId="3499">
      <pivotArea dataOnly="0" labelOnly="1" fieldPosition="0">
        <references count="1">
          <reference field="1" count="0"/>
        </references>
      </pivotArea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ERIVADOS" cacheId="276" applyNumberFormats="0" applyBorderFormats="0" applyFontFormats="0" applyPatternFormats="0" applyAlignmentFormats="0" applyWidthHeightFormats="1" dataCaption="Valores" showMissing="0" updatedVersion="8" minRefreshableVersion="3" useAutoFormatting="1" itemPrintTitles="1" createdVersion="6" indent="0" outline="1" outlineData="1" multipleFieldFilters="0" rowHeaderCaption="CLIENTE / PUESTO" fieldListSortAscending="1">
  <location ref="G2:H15" firstHeaderRow="1" firstDataRow="1" firstDataCol="1"/>
  <pivotFields count="4">
    <pivotField dataField="1" showAll="0" defaultSubtotal="0"/>
    <pivotField showAll="0">
      <items count="6">
        <item x="0"/>
        <item x="1"/>
        <item x="2"/>
        <item x="3"/>
        <item x="4"/>
        <item t="default"/>
      </items>
    </pivotField>
    <pivotField axis="axisRow" showAll="0" sortType="ascending" defaultSubtotal="0">
      <items count="6">
        <item x="1"/>
        <item x="4"/>
        <item x="3"/>
        <item x="0"/>
        <item x="2"/>
        <item x="5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2">
    <field x="3"/>
    <field x="2"/>
  </rowFields>
  <rowItems count="13">
    <i>
      <x/>
    </i>
    <i r="1">
      <x/>
    </i>
    <i r="1">
      <x v="3"/>
    </i>
    <i r="1">
      <x v="5"/>
    </i>
    <i>
      <x v="1"/>
    </i>
    <i r="1">
      <x v="4"/>
    </i>
    <i>
      <x v="2"/>
    </i>
    <i r="1">
      <x v="2"/>
    </i>
    <i>
      <x v="3"/>
    </i>
    <i r="1">
      <x v="1"/>
    </i>
    <i>
      <x v="4"/>
    </i>
    <i r="1">
      <x v="5"/>
    </i>
    <i t="grand">
      <x/>
    </i>
  </rowItems>
  <colItems count="1">
    <i/>
  </colItems>
  <dataFields count="1">
    <dataField name="CANTIDAD" fld="0" subtotal="count" baseField="0" baseItem="0"/>
  </dataFields>
  <formats count="50">
    <format dxfId="3605">
      <pivotArea outline="0" collapsedLevelsAreSubtotals="1" fieldPosition="0"/>
    </format>
    <format dxfId="3604">
      <pivotArea outline="0" collapsedLevelsAreSubtotals="1" fieldPosition="0"/>
    </format>
    <format dxfId="3603">
      <pivotArea type="all" dataOnly="0" outline="0" fieldPosition="0"/>
    </format>
    <format dxfId="3602">
      <pivotArea outline="0" collapsedLevelsAreSubtotals="1" fieldPosition="0"/>
    </format>
    <format dxfId="3601">
      <pivotArea field="1" type="button" dataOnly="0" labelOnly="1" outline="0"/>
    </format>
    <format dxfId="3600">
      <pivotArea dataOnly="0" labelOnly="1" grandRow="1" outline="0" fieldPosition="0"/>
    </format>
    <format dxfId="3599">
      <pivotArea dataOnly="0" labelOnly="1" outline="0" axis="axisValues" fieldPosition="0"/>
    </format>
    <format dxfId="3598">
      <pivotArea dataOnly="0" labelOnly="1" fieldPosition="0">
        <references count="1">
          <reference field="2" count="0"/>
        </references>
      </pivotArea>
    </format>
    <format dxfId="3597">
      <pivotArea dataOnly="0" labelOnly="1" fieldPosition="0">
        <references count="1">
          <reference field="2" count="0"/>
        </references>
      </pivotArea>
    </format>
    <format dxfId="3596">
      <pivotArea dataOnly="0" labelOnly="1" fieldPosition="0">
        <references count="1">
          <reference field="2" count="0"/>
        </references>
      </pivotArea>
    </format>
    <format dxfId="3595">
      <pivotArea outline="0" collapsedLevelsAreSubtotals="1" fieldPosition="0"/>
    </format>
    <format dxfId="3594">
      <pivotArea dataOnly="0" labelOnly="1" outline="0" axis="axisValues" fieldPosition="0"/>
    </format>
    <format dxfId="3593">
      <pivotArea type="all" dataOnly="0" outline="0" fieldPosition="0"/>
    </format>
    <format dxfId="3592">
      <pivotArea outline="0" collapsedLevelsAreSubtotals="1" fieldPosition="0"/>
    </format>
    <format dxfId="3591">
      <pivotArea field="1" type="button" dataOnly="0" labelOnly="1" outline="0"/>
    </format>
    <format dxfId="3590">
      <pivotArea dataOnly="0" labelOnly="1" grandRow="1" outline="0" fieldPosition="0"/>
    </format>
    <format dxfId="3589">
      <pivotArea dataOnly="0" labelOnly="1" outline="0" axis="axisValues" fieldPosition="0"/>
    </format>
    <format dxfId="3588">
      <pivotArea dataOnly="0" labelOnly="1" outline="0" axis="axisValues" fieldPosition="0"/>
    </format>
    <format dxfId="3587">
      <pivotArea type="all" dataOnly="0" outline="0" fieldPosition="0"/>
    </format>
    <format dxfId="3586">
      <pivotArea type="all" dataOnly="0" outline="0" fieldPosition="0"/>
    </format>
    <format dxfId="3585">
      <pivotArea type="all" dataOnly="0" outline="0" fieldPosition="0"/>
    </format>
    <format dxfId="3584">
      <pivotArea type="all" dataOnly="0" outline="0" fieldPosition="0"/>
    </format>
    <format dxfId="3583">
      <pivotArea dataOnly="0" labelOnly="1" fieldPosition="0">
        <references count="1">
          <reference field="2" count="0"/>
        </references>
      </pivotArea>
    </format>
    <format dxfId="3582">
      <pivotArea field="1" type="button" dataOnly="0" labelOnly="1" outline="0"/>
    </format>
    <format dxfId="3581">
      <pivotArea dataOnly="0" labelOnly="1" outline="0" axis="axisValues" fieldPosition="0"/>
    </format>
    <format dxfId="3580">
      <pivotArea dataOnly="0" fieldPosition="0">
        <references count="1">
          <reference field="2" count="0"/>
        </references>
      </pivotArea>
    </format>
    <format dxfId="3579">
      <pivotArea dataOnly="0" labelOnly="1" fieldPosition="0">
        <references count="1">
          <reference field="2" count="0"/>
        </references>
      </pivotArea>
    </format>
    <format dxfId="3578">
      <pivotArea grandRow="1" outline="0" collapsedLevelsAreSubtotals="1" fieldPosition="0"/>
    </format>
    <format dxfId="3577">
      <pivotArea dataOnly="0" labelOnly="1" fieldPosition="0">
        <references count="1">
          <reference field="2" count="0"/>
        </references>
      </pivotArea>
    </format>
    <format dxfId="3576">
      <pivotArea type="all" dataOnly="0" outline="0" fieldPosition="0"/>
    </format>
    <format dxfId="3575">
      <pivotArea fieldPosition="0">
        <references count="1">
          <reference field="2" count="0"/>
        </references>
      </pivotArea>
    </format>
    <format dxfId="3574">
      <pivotArea dataOnly="0" labelOnly="1" outline="0" axis="axisValues" fieldPosition="0"/>
    </format>
    <format dxfId="3573">
      <pivotArea field="1" type="button" dataOnly="0" labelOnly="1" outline="0"/>
    </format>
    <format dxfId="3572">
      <pivotArea outline="0" collapsedLevelsAreSubtotals="1" fieldPosition="0"/>
    </format>
    <format dxfId="3571">
      <pivotArea dataOnly="0" labelOnly="1" grandRow="1" outline="0" fieldPosition="0"/>
    </format>
    <format dxfId="3570">
      <pivotArea dataOnly="0" labelOnly="1" grandRow="1" outline="0" fieldPosition="0"/>
    </format>
    <format dxfId="3569">
      <pivotArea grandRow="1" outline="0" collapsedLevelsAreSubtotals="1" fieldPosition="0"/>
    </format>
    <format dxfId="3568">
      <pivotArea type="all" dataOnly="0" outline="0" fieldPosition="0"/>
    </format>
    <format dxfId="3567">
      <pivotArea outline="0" collapsedLevelsAreSubtotals="1" fieldPosition="0"/>
    </format>
    <format dxfId="3566">
      <pivotArea dataOnly="0" labelOnly="1" grandRow="1" outline="0" fieldPosition="0"/>
    </format>
    <format dxfId="3565">
      <pivotArea dataOnly="0" labelOnly="1" outline="0" axis="axisValues" fieldPosition="0"/>
    </format>
    <format dxfId="3564">
      <pivotArea dataOnly="0" fieldPosition="0">
        <references count="1">
          <reference field="3" count="0"/>
        </references>
      </pivotArea>
    </format>
    <format dxfId="3563">
      <pivotArea field="3" type="button" dataOnly="0" labelOnly="1" outline="0" axis="axisRow" fieldPosition="0"/>
    </format>
    <format dxfId="3562">
      <pivotArea fieldPosition="0">
        <references count="1">
          <reference field="3" count="0"/>
        </references>
      </pivotArea>
    </format>
    <format dxfId="3561">
      <pivotArea fieldPosition="0">
        <references count="1">
          <reference field="3" count="0"/>
        </references>
      </pivotArea>
    </format>
    <format dxfId="3560">
      <pivotArea fieldPosition="0">
        <references count="1">
          <reference field="3" count="0"/>
        </references>
      </pivotArea>
    </format>
    <format dxfId="3559">
      <pivotArea field="3" type="button" dataOnly="0" labelOnly="1" outline="0" axis="axisRow" fieldPosition="0"/>
    </format>
    <format dxfId="3558">
      <pivotArea dataOnly="0" labelOnly="1" outline="0" axis="axisValues" fieldPosition="0"/>
    </format>
    <format dxfId="3557">
      <pivotArea collapsedLevelsAreSubtotals="1" fieldPosition="0">
        <references count="1">
          <reference field="3" count="0"/>
        </references>
      </pivotArea>
    </format>
    <format dxfId="3556">
      <pivotArea dataOnly="0" labelOnly="1" fieldPosition="0">
        <references count="1">
          <reference field="3" count="0"/>
        </references>
      </pivotArea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CAT" cacheId="286" applyNumberFormats="0" applyBorderFormats="0" applyFontFormats="0" applyPatternFormats="0" applyAlignmentFormats="0" applyWidthHeightFormats="1" dataCaption="Valores" showMissing="0" updatedVersion="8" minRefreshableVersion="3" itemPrintTitles="1" createdVersion="6" indent="0" outline="1" outlineData="1" multipleFieldFilters="0" rowHeaderCaption="CLIENTE / PLAZA">
  <location ref="G2:H5" firstHeaderRow="1" firstDataRow="1" firstDataCol="1"/>
  <pivotFields count="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9">
        <item m="1" x="1"/>
        <item m="1" x="23"/>
        <item m="1" x="22"/>
        <item m="1" x="20"/>
        <item m="1" x="15"/>
        <item m="1" x="10"/>
        <item m="1" x="5"/>
        <item m="1" x="17"/>
        <item m="1" x="16"/>
        <item m="1" x="27"/>
        <item m="1" x="18"/>
        <item m="1" x="7"/>
        <item m="1" x="6"/>
        <item m="1" x="2"/>
        <item m="1" x="13"/>
        <item m="1" x="14"/>
        <item m="1" x="25"/>
        <item m="1" x="11"/>
        <item m="1" x="19"/>
        <item m="1" x="8"/>
        <item m="1" x="26"/>
        <item m="1" x="24"/>
        <item m="1" x="12"/>
        <item m="1" x="9"/>
        <item m="1" x="21"/>
        <item m="1" x="3"/>
        <item m="1" x="4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>
      <items count="35">
        <item m="1" x="31"/>
        <item m="1" x="8"/>
        <item m="1" x="7"/>
        <item m="1" x="25"/>
        <item m="1" x="4"/>
        <item m="1" x="15"/>
        <item m="1" x="3"/>
        <item m="1" x="10"/>
        <item m="1" x="32"/>
        <item m="1" x="17"/>
        <item m="1" x="1"/>
        <item m="1" x="6"/>
        <item m="1" x="14"/>
        <item m="1" x="2"/>
        <item m="1" x="29"/>
        <item m="1" x="22"/>
        <item m="1" x="11"/>
        <item m="1" x="26"/>
        <item m="1" x="24"/>
        <item m="1" x="16"/>
        <item m="1" x="28"/>
        <item m="1" x="5"/>
        <item m="1" x="27"/>
        <item m="1" x="33"/>
        <item m="1" x="23"/>
        <item m="1" x="13"/>
        <item m="1" x="19"/>
        <item m="1" x="21"/>
        <item m="1" x="12"/>
        <item m="1" x="18"/>
        <item m="1" x="20"/>
        <item m="1" x="9"/>
        <item m="1" x="30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3">
    <i>
      <x v="27"/>
    </i>
    <i r="1">
      <x v="33"/>
    </i>
    <i t="grand">
      <x/>
    </i>
  </rowItems>
  <colItems count="1">
    <i/>
  </colItems>
  <dataFields count="1">
    <dataField name="CANTIDAD" fld="0" subtotal="count" baseField="0" baseItem="0"/>
  </dataFields>
  <formats count="55">
    <format dxfId="3494">
      <pivotArea dataOnly="0" labelOnly="1" outline="0" axis="axisValues" fieldPosition="0"/>
    </format>
    <format dxfId="3493">
      <pivotArea dataOnly="0" labelOnly="1" outline="0" axis="axisValues" fieldPosition="0"/>
    </format>
    <format dxfId="3492">
      <pivotArea field="1" type="button" dataOnly="0" labelOnly="1" outline="0" axis="axisRow" fieldPosition="0"/>
    </format>
    <format dxfId="3491">
      <pivotArea field="1" type="button" dataOnly="0" labelOnly="1" outline="0" axis="axisRow" fieldPosition="0"/>
    </format>
    <format dxfId="3490">
      <pivotArea field="1" type="button" dataOnly="0" labelOnly="1" outline="0" axis="axisRow" fieldPosition="0"/>
    </format>
    <format dxfId="3489">
      <pivotArea dataOnly="0" outline="0" axis="axisValues" fieldPosition="0"/>
    </format>
    <format dxfId="3488">
      <pivotArea field="1" type="button" dataOnly="0" labelOnly="1" outline="0" axis="axisRow" fieldPosition="0"/>
    </format>
    <format dxfId="3487">
      <pivotArea dataOnly="0" labelOnly="1" outline="0" axis="axisValues" fieldPosition="0"/>
    </format>
    <format dxfId="3486">
      <pivotArea type="all" dataOnly="0" outline="0" fieldPosition="0"/>
    </format>
    <format dxfId="3485">
      <pivotArea type="all" dataOnly="0" outline="0" fieldPosition="0"/>
    </format>
    <format dxfId="3484">
      <pivotArea type="all" dataOnly="0" outline="0" fieldPosition="0"/>
    </format>
    <format dxfId="3483">
      <pivotArea dataOnly="0" labelOnly="1" fieldPosition="0">
        <references count="1">
          <reference field="1" count="0"/>
        </references>
      </pivotArea>
    </format>
    <format dxfId="3482">
      <pivotArea dataOnly="0" labelOnly="1" fieldPosition="0">
        <references count="1">
          <reference field="1" count="0"/>
        </references>
      </pivotArea>
    </format>
    <format dxfId="3481">
      <pivotArea dataOnly="0" fieldPosition="0">
        <references count="1">
          <reference field="1" count="0"/>
        </references>
      </pivotArea>
    </format>
    <format dxfId="3480">
      <pivotArea dataOnly="0" fieldPosition="0">
        <references count="1">
          <reference field="1" count="0"/>
        </references>
      </pivotArea>
    </format>
    <format dxfId="3479">
      <pivotArea fieldPosition="0">
        <references count="1">
          <reference field="1" count="0"/>
        </references>
      </pivotArea>
    </format>
    <format dxfId="3478">
      <pivotArea fieldPosition="0">
        <references count="1">
          <reference field="1" count="0"/>
        </references>
      </pivotArea>
    </format>
    <format dxfId="3477">
      <pivotArea fieldPosition="0">
        <references count="1">
          <reference field="1" count="0"/>
        </references>
      </pivotArea>
    </format>
    <format dxfId="3476">
      <pivotArea dataOnly="0" labelOnly="1" fieldPosition="0">
        <references count="1">
          <reference field="1" count="0"/>
        </references>
      </pivotArea>
    </format>
    <format dxfId="3475">
      <pivotArea dataOnly="0" labelOnly="1" fieldPosition="0">
        <references count="1">
          <reference field="1" count="0"/>
        </references>
      </pivotArea>
    </format>
    <format dxfId="3474">
      <pivotArea fieldPosition="0">
        <references count="1">
          <reference field="1" count="0"/>
        </references>
      </pivotArea>
    </format>
    <format dxfId="3473">
      <pivotArea field="1" type="button" dataOnly="0" labelOnly="1" outline="0" axis="axisRow" fieldPosition="0"/>
    </format>
    <format dxfId="3472">
      <pivotArea dataOnly="0" labelOnly="1" outline="0" axis="axisValues" fieldPosition="0"/>
    </format>
    <format dxfId="3471">
      <pivotArea field="1" type="button" dataOnly="0" labelOnly="1" outline="0" axis="axisRow" fieldPosition="0"/>
    </format>
    <format dxfId="3470">
      <pivotArea dataOnly="0" labelOnly="1" outline="0" axis="axisValues" fieldPosition="0"/>
    </format>
    <format dxfId="3469">
      <pivotArea grandRow="1" outline="0" collapsedLevelsAreSubtotals="1" fieldPosition="0"/>
    </format>
    <format dxfId="3468">
      <pivotArea dataOnly="0" labelOnly="1" grandRow="1" outline="0" fieldPosition="0"/>
    </format>
    <format dxfId="3467">
      <pivotArea grandRow="1" outline="0" collapsedLevelsAreSubtotals="1" fieldPosition="0"/>
    </format>
    <format dxfId="3466">
      <pivotArea dataOnly="0" labelOnly="1" grandRow="1" outline="0" fieldPosition="0"/>
    </format>
    <format dxfId="3465">
      <pivotArea dataOnly="0" labelOnly="1" fieldPosition="0">
        <references count="1">
          <reference field="1" count="0"/>
        </references>
      </pivotArea>
    </format>
    <format dxfId="3464">
      <pivotArea dataOnly="0" labelOnly="1" grandRow="1" outline="0" fieldPosition="0"/>
    </format>
    <format dxfId="3463">
      <pivotArea dataOnly="0" labelOnly="1" grandRow="1" outline="0" fieldPosition="0"/>
    </format>
    <format dxfId="3462">
      <pivotArea grandRow="1" outline="0" collapsedLevelsAreSubtotals="1" fieldPosition="0"/>
    </format>
    <format dxfId="3461">
      <pivotArea grandRow="1" outline="0" collapsedLevelsAreSubtotals="1" fieldPosition="0"/>
    </format>
    <format dxfId="3460">
      <pivotArea dataOnly="0" labelOnly="1" grandRow="1" outline="0" fieldPosition="0"/>
    </format>
    <format dxfId="3459">
      <pivotArea type="all" dataOnly="0" outline="0" fieldPosition="0"/>
    </format>
    <format dxfId="3458">
      <pivotArea outline="0" collapsedLevelsAreSubtotals="1" fieldPosition="0"/>
    </format>
    <format dxfId="3457">
      <pivotArea field="1" type="button" dataOnly="0" labelOnly="1" outline="0" axis="axisRow" fieldPosition="0"/>
    </format>
    <format dxfId="3456">
      <pivotArea dataOnly="0" labelOnly="1" fieldPosition="0">
        <references count="1">
          <reference field="1" count="0"/>
        </references>
      </pivotArea>
    </format>
    <format dxfId="3455">
      <pivotArea dataOnly="0" labelOnly="1" grandRow="1" outline="0" fieldPosition="0"/>
    </format>
    <format dxfId="3454">
      <pivotArea dataOnly="0" labelOnly="1" outline="0" axis="axisValues" fieldPosition="0"/>
    </format>
    <format dxfId="3453">
      <pivotArea dataOnly="0" labelOnly="1" fieldPosition="0">
        <references count="1">
          <reference field="2" count="0"/>
        </references>
      </pivotArea>
    </format>
    <format dxfId="3452">
      <pivotArea dataOnly="0" fieldPosition="0">
        <references count="1">
          <reference field="2" count="0"/>
        </references>
      </pivotArea>
    </format>
    <format dxfId="3451">
      <pivotArea dataOnly="0" fieldPosition="0">
        <references count="1">
          <reference field="2" count="0"/>
        </references>
      </pivotArea>
    </format>
    <format dxfId="3450">
      <pivotArea dataOnly="0" fieldPosition="0">
        <references count="1">
          <reference field="2" count="0"/>
        </references>
      </pivotArea>
    </format>
    <format dxfId="3449">
      <pivotArea fieldPosition="0">
        <references count="1">
          <reference field="2" count="0"/>
        </references>
      </pivotArea>
    </format>
    <format dxfId="3448">
      <pivotArea fieldPosition="0">
        <references count="1">
          <reference field="2" count="0"/>
        </references>
      </pivotArea>
    </format>
    <format dxfId="3447">
      <pivotArea dataOnly="0" labelOnly="1" fieldPosition="0">
        <references count="1">
          <reference field="2" count="0"/>
        </references>
      </pivotArea>
    </format>
    <format dxfId="3446">
      <pivotArea type="all" dataOnly="0" outline="0" fieldPosition="0"/>
    </format>
    <format dxfId="3445">
      <pivotArea outline="0" collapsedLevelsAreSubtotals="1" fieldPosition="0"/>
    </format>
    <format dxfId="3444">
      <pivotArea field="1" type="button" dataOnly="0" labelOnly="1" outline="0" axis="axisRow" fieldPosition="0"/>
    </format>
    <format dxfId="3443">
      <pivotArea dataOnly="0" labelOnly="1" fieldPosition="0">
        <references count="1">
          <reference field="1" count="0"/>
        </references>
      </pivotArea>
    </format>
    <format dxfId="3442">
      <pivotArea dataOnly="0" labelOnly="1" grandRow="1" outline="0" fieldPosition="0"/>
    </format>
    <format dxfId="3441">
      <pivotArea dataOnly="0" labelOnly="1" fieldPosition="0">
        <references count="2">
          <reference field="1" count="0" selected="0"/>
          <reference field="2" count="0"/>
        </references>
      </pivotArea>
    </format>
    <format dxfId="3440">
      <pivotArea dataOnly="0" labelOnly="1" outline="0" axis="axisValues" fieldPosition="0"/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ASURCARNESCOL" cacheId="281" applyNumberFormats="0" applyBorderFormats="0" applyFontFormats="0" applyPatternFormats="0" applyAlignmentFormats="0" applyWidthHeightFormats="1" dataCaption="Valores" showMissing="0" updatedVersion="8" minRefreshableVersion="3" itemPrintTitles="1" createdVersion="6" indent="0" outline="1" outlineData="1" multipleFieldFilters="0" rowHeaderCaption="CLIENTE / PLAZA">
  <location ref="G2:H12" firstHeaderRow="1" firstDataRow="1" firstDataCol="1"/>
  <pivotFields count="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m="1" x="3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>
      <items count="8">
        <item x="1"/>
        <item x="3"/>
        <item x="5"/>
        <item x="4"/>
        <item x="0"/>
        <item x="2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0">
    <i>
      <x v="1"/>
    </i>
    <i r="1">
      <x v="4"/>
    </i>
    <i>
      <x v="2"/>
    </i>
    <i r="1">
      <x/>
    </i>
    <i r="1">
      <x v="5"/>
    </i>
    <i>
      <x v="3"/>
    </i>
    <i r="1">
      <x v="1"/>
    </i>
    <i r="1">
      <x v="2"/>
    </i>
    <i r="1">
      <x v="3"/>
    </i>
    <i t="grand">
      <x/>
    </i>
  </rowItems>
  <colItems count="1">
    <i/>
  </colItems>
  <dataFields count="1">
    <dataField name="CANTIDAD" fld="0" subtotal="count" baseField="0" baseItem="0"/>
  </dataFields>
  <formats count="59">
    <format dxfId="3435">
      <pivotArea dataOnly="0" labelOnly="1" outline="0" axis="axisValues" fieldPosition="0"/>
    </format>
    <format dxfId="3434">
      <pivotArea dataOnly="0" labelOnly="1" outline="0" axis="axisValues" fieldPosition="0"/>
    </format>
    <format dxfId="3433">
      <pivotArea field="1" type="button" dataOnly="0" labelOnly="1" outline="0" axis="axisRow" fieldPosition="0"/>
    </format>
    <format dxfId="3432">
      <pivotArea field="1" type="button" dataOnly="0" labelOnly="1" outline="0" axis="axisRow" fieldPosition="0"/>
    </format>
    <format dxfId="3431">
      <pivotArea field="1" type="button" dataOnly="0" labelOnly="1" outline="0" axis="axisRow" fieldPosition="0"/>
    </format>
    <format dxfId="3430">
      <pivotArea dataOnly="0" outline="0" axis="axisValues" fieldPosition="0"/>
    </format>
    <format dxfId="3429">
      <pivotArea field="1" type="button" dataOnly="0" labelOnly="1" outline="0" axis="axisRow" fieldPosition="0"/>
    </format>
    <format dxfId="3428">
      <pivotArea dataOnly="0" labelOnly="1" outline="0" axis="axisValues" fieldPosition="0"/>
    </format>
    <format dxfId="3427">
      <pivotArea type="all" dataOnly="0" outline="0" fieldPosition="0"/>
    </format>
    <format dxfId="3426">
      <pivotArea type="all" dataOnly="0" outline="0" fieldPosition="0"/>
    </format>
    <format dxfId="3425">
      <pivotArea type="all" dataOnly="0" outline="0" fieldPosition="0"/>
    </format>
    <format dxfId="3424">
      <pivotArea dataOnly="0" labelOnly="1" fieldPosition="0">
        <references count="1">
          <reference field="1" count="0"/>
        </references>
      </pivotArea>
    </format>
    <format dxfId="3423">
      <pivotArea dataOnly="0" labelOnly="1" fieldPosition="0">
        <references count="1">
          <reference field="1" count="0"/>
        </references>
      </pivotArea>
    </format>
    <format dxfId="3422">
      <pivotArea dataOnly="0" fieldPosition="0">
        <references count="1">
          <reference field="1" count="0"/>
        </references>
      </pivotArea>
    </format>
    <format dxfId="3421">
      <pivotArea dataOnly="0" fieldPosition="0">
        <references count="1">
          <reference field="1" count="0"/>
        </references>
      </pivotArea>
    </format>
    <format dxfId="3420">
      <pivotArea fieldPosition="0">
        <references count="1">
          <reference field="1" count="0"/>
        </references>
      </pivotArea>
    </format>
    <format dxfId="3419">
      <pivotArea fieldPosition="0">
        <references count="1">
          <reference field="1" count="0"/>
        </references>
      </pivotArea>
    </format>
    <format dxfId="3418">
      <pivotArea fieldPosition="0">
        <references count="1">
          <reference field="1" count="0"/>
        </references>
      </pivotArea>
    </format>
    <format dxfId="3417">
      <pivotArea dataOnly="0" labelOnly="1" fieldPosition="0">
        <references count="1">
          <reference field="1" count="0"/>
        </references>
      </pivotArea>
    </format>
    <format dxfId="3416">
      <pivotArea dataOnly="0" labelOnly="1" fieldPosition="0">
        <references count="1">
          <reference field="1" count="0"/>
        </references>
      </pivotArea>
    </format>
    <format dxfId="3415">
      <pivotArea fieldPosition="0">
        <references count="1">
          <reference field="1" count="0"/>
        </references>
      </pivotArea>
    </format>
    <format dxfId="3414">
      <pivotArea field="1" type="button" dataOnly="0" labelOnly="1" outline="0" axis="axisRow" fieldPosition="0"/>
    </format>
    <format dxfId="3413">
      <pivotArea dataOnly="0" labelOnly="1" outline="0" axis="axisValues" fieldPosition="0"/>
    </format>
    <format dxfId="3412">
      <pivotArea field="1" type="button" dataOnly="0" labelOnly="1" outline="0" axis="axisRow" fieldPosition="0"/>
    </format>
    <format dxfId="3411">
      <pivotArea dataOnly="0" labelOnly="1" outline="0" axis="axisValues" fieldPosition="0"/>
    </format>
    <format dxfId="3410">
      <pivotArea grandRow="1" outline="0" collapsedLevelsAreSubtotals="1" fieldPosition="0"/>
    </format>
    <format dxfId="3409">
      <pivotArea dataOnly="0" labelOnly="1" grandRow="1" outline="0" fieldPosition="0"/>
    </format>
    <format dxfId="3408">
      <pivotArea grandRow="1" outline="0" collapsedLevelsAreSubtotals="1" fieldPosition="0"/>
    </format>
    <format dxfId="3407">
      <pivotArea dataOnly="0" labelOnly="1" grandRow="1" outline="0" fieldPosition="0"/>
    </format>
    <format dxfId="3406">
      <pivotArea dataOnly="0" labelOnly="1" fieldPosition="0">
        <references count="1">
          <reference field="1" count="0"/>
        </references>
      </pivotArea>
    </format>
    <format dxfId="3405">
      <pivotArea dataOnly="0" labelOnly="1" grandRow="1" outline="0" fieldPosition="0"/>
    </format>
    <format dxfId="3404">
      <pivotArea dataOnly="0" labelOnly="1" grandRow="1" outline="0" fieldPosition="0"/>
    </format>
    <format dxfId="3403">
      <pivotArea grandRow="1" outline="0" collapsedLevelsAreSubtotals="1" fieldPosition="0"/>
    </format>
    <format dxfId="3402">
      <pivotArea grandRow="1" outline="0" collapsedLevelsAreSubtotals="1" fieldPosition="0"/>
    </format>
    <format dxfId="3401">
      <pivotArea dataOnly="0" labelOnly="1" grandRow="1" outline="0" fieldPosition="0"/>
    </format>
    <format dxfId="3400">
      <pivotArea type="all" dataOnly="0" outline="0" fieldPosition="0"/>
    </format>
    <format dxfId="3399">
      <pivotArea outline="0" collapsedLevelsAreSubtotals="1" fieldPosition="0"/>
    </format>
    <format dxfId="3398">
      <pivotArea field="1" type="button" dataOnly="0" labelOnly="1" outline="0" axis="axisRow" fieldPosition="0"/>
    </format>
    <format dxfId="3397">
      <pivotArea dataOnly="0" labelOnly="1" fieldPosition="0">
        <references count="1">
          <reference field="1" count="0"/>
        </references>
      </pivotArea>
    </format>
    <format dxfId="3396">
      <pivotArea dataOnly="0" labelOnly="1" grandRow="1" outline="0" fieldPosition="0"/>
    </format>
    <format dxfId="3395">
      <pivotArea dataOnly="0" labelOnly="1" outline="0" axis="axisValues" fieldPosition="0"/>
    </format>
    <format dxfId="3394">
      <pivotArea dataOnly="0" labelOnly="1" fieldPosition="0">
        <references count="1">
          <reference field="2" count="0"/>
        </references>
      </pivotArea>
    </format>
    <format dxfId="3393">
      <pivotArea dataOnly="0" fieldPosition="0">
        <references count="1">
          <reference field="2" count="0"/>
        </references>
      </pivotArea>
    </format>
    <format dxfId="3392">
      <pivotArea dataOnly="0" fieldPosition="0">
        <references count="1">
          <reference field="2" count="0"/>
        </references>
      </pivotArea>
    </format>
    <format dxfId="3391">
      <pivotArea dataOnly="0" fieldPosition="0">
        <references count="1">
          <reference field="2" count="0"/>
        </references>
      </pivotArea>
    </format>
    <format dxfId="3390">
      <pivotArea fieldPosition="0">
        <references count="1">
          <reference field="2" count="0"/>
        </references>
      </pivotArea>
    </format>
    <format dxfId="3389">
      <pivotArea fieldPosition="0">
        <references count="1">
          <reference field="2" count="0"/>
        </references>
      </pivotArea>
    </format>
    <format dxfId="3388">
      <pivotArea dataOnly="0" labelOnly="1" fieldPosition="0">
        <references count="1">
          <reference field="2" count="0"/>
        </references>
      </pivotArea>
    </format>
    <format dxfId="3387">
      <pivotArea type="all" dataOnly="0" outline="0" fieldPosition="0"/>
    </format>
    <format dxfId="3386">
      <pivotArea outline="0" collapsedLevelsAreSubtotals="1" fieldPosition="0"/>
    </format>
    <format dxfId="3385">
      <pivotArea field="1" type="button" dataOnly="0" labelOnly="1" outline="0" axis="axisRow" fieldPosition="0"/>
    </format>
    <format dxfId="3384">
      <pivotArea dataOnly="0" labelOnly="1" fieldPosition="0">
        <references count="1">
          <reference field="1" count="0"/>
        </references>
      </pivotArea>
    </format>
    <format dxfId="3383">
      <pivotArea dataOnly="0" labelOnly="1" grandRow="1" outline="0" fieldPosition="0"/>
    </format>
    <format dxfId="3382">
      <pivotArea dataOnly="0" labelOnly="1" fieldPosition="0">
        <references count="2">
          <reference field="1" count="0" selected="0"/>
          <reference field="2" count="0"/>
        </references>
      </pivotArea>
    </format>
    <format dxfId="3381">
      <pivotArea dataOnly="0" labelOnly="1" outline="0" axis="axisValues" fieldPosition="0"/>
    </format>
    <format dxfId="3380">
      <pivotArea field="1" type="button" dataOnly="0" labelOnly="1" outline="0" axis="axisRow" fieldPosition="0"/>
    </format>
    <format dxfId="3379">
      <pivotArea dataOnly="0" labelOnly="1" outline="0" axis="axisValues" fieldPosition="0"/>
    </format>
    <format dxfId="3378">
      <pivotArea collapsedLevelsAreSubtotals="1" fieldPosition="0">
        <references count="1">
          <reference field="1" count="0"/>
        </references>
      </pivotArea>
    </format>
    <format dxfId="3377">
      <pivotArea dataOnly="0" labelOnly="1" fieldPosition="0">
        <references count="1">
          <reference field="1" count="0"/>
        </references>
      </pivotArea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B70AFA-7B85-4490-B687-E03DB827FEF6}" name="GLOBALH" cacheId="291" applyNumberFormats="0" applyBorderFormats="0" applyFontFormats="0" applyPatternFormats="0" applyAlignmentFormats="0" applyWidthHeightFormats="1" dataCaption="Valores" showMissing="0" updatedVersion="8" minRefreshableVersion="3" itemPrintTitles="1" createdVersion="6" indent="0" outline="1" outlineData="1" multipleFieldFilters="0" rowHeaderCaption="CLIENTE / PLAZA">
  <location ref="G2:H6" firstHeaderRow="1" firstDataRow="1" firstDataCol="1"/>
  <pivotFields count="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>
      <items count="4">
        <item x="0"/>
        <item x="1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4">
    <i>
      <x v="1"/>
    </i>
    <i r="1">
      <x/>
    </i>
    <i r="1">
      <x v="1"/>
    </i>
    <i t="grand">
      <x/>
    </i>
  </rowItems>
  <colItems count="1">
    <i/>
  </colItems>
  <dataFields count="1">
    <dataField name="CANTIDAD" fld="0" subtotal="count" baseField="0" baseItem="0"/>
  </dataFields>
  <formats count="59">
    <format dxfId="3372">
      <pivotArea dataOnly="0" labelOnly="1" outline="0" axis="axisValues" fieldPosition="0"/>
    </format>
    <format dxfId="3371">
      <pivotArea dataOnly="0" labelOnly="1" outline="0" axis="axisValues" fieldPosition="0"/>
    </format>
    <format dxfId="3370">
      <pivotArea field="1" type="button" dataOnly="0" labelOnly="1" outline="0" axis="axisRow" fieldPosition="0"/>
    </format>
    <format dxfId="3369">
      <pivotArea field="1" type="button" dataOnly="0" labelOnly="1" outline="0" axis="axisRow" fieldPosition="0"/>
    </format>
    <format dxfId="3368">
      <pivotArea field="1" type="button" dataOnly="0" labelOnly="1" outline="0" axis="axisRow" fieldPosition="0"/>
    </format>
    <format dxfId="3367">
      <pivotArea dataOnly="0" outline="0" axis="axisValues" fieldPosition="0"/>
    </format>
    <format dxfId="3366">
      <pivotArea field="1" type="button" dataOnly="0" labelOnly="1" outline="0" axis="axisRow" fieldPosition="0"/>
    </format>
    <format dxfId="3365">
      <pivotArea dataOnly="0" labelOnly="1" outline="0" axis="axisValues" fieldPosition="0"/>
    </format>
    <format dxfId="3364">
      <pivotArea type="all" dataOnly="0" outline="0" fieldPosition="0"/>
    </format>
    <format dxfId="3363">
      <pivotArea type="all" dataOnly="0" outline="0" fieldPosition="0"/>
    </format>
    <format dxfId="3362">
      <pivotArea type="all" dataOnly="0" outline="0" fieldPosition="0"/>
    </format>
    <format dxfId="3361">
      <pivotArea dataOnly="0" labelOnly="1" fieldPosition="0">
        <references count="1">
          <reference field="1" count="0"/>
        </references>
      </pivotArea>
    </format>
    <format dxfId="3360">
      <pivotArea dataOnly="0" labelOnly="1" fieldPosition="0">
        <references count="1">
          <reference field="1" count="0"/>
        </references>
      </pivotArea>
    </format>
    <format dxfId="3359">
      <pivotArea dataOnly="0" fieldPosition="0">
        <references count="1">
          <reference field="1" count="0"/>
        </references>
      </pivotArea>
    </format>
    <format dxfId="3358">
      <pivotArea dataOnly="0" fieldPosition="0">
        <references count="1">
          <reference field="1" count="0"/>
        </references>
      </pivotArea>
    </format>
    <format dxfId="3357">
      <pivotArea fieldPosition="0">
        <references count="1">
          <reference field="1" count="0"/>
        </references>
      </pivotArea>
    </format>
    <format dxfId="3356">
      <pivotArea fieldPosition="0">
        <references count="1">
          <reference field="1" count="0"/>
        </references>
      </pivotArea>
    </format>
    <format dxfId="3355">
      <pivotArea fieldPosition="0">
        <references count="1">
          <reference field="1" count="0"/>
        </references>
      </pivotArea>
    </format>
    <format dxfId="3354">
      <pivotArea dataOnly="0" labelOnly="1" fieldPosition="0">
        <references count="1">
          <reference field="1" count="0"/>
        </references>
      </pivotArea>
    </format>
    <format dxfId="3353">
      <pivotArea dataOnly="0" labelOnly="1" fieldPosition="0">
        <references count="1">
          <reference field="1" count="0"/>
        </references>
      </pivotArea>
    </format>
    <format dxfId="3352">
      <pivotArea fieldPosition="0">
        <references count="1">
          <reference field="1" count="0"/>
        </references>
      </pivotArea>
    </format>
    <format dxfId="3351">
      <pivotArea field="1" type="button" dataOnly="0" labelOnly="1" outline="0" axis="axisRow" fieldPosition="0"/>
    </format>
    <format dxfId="3350">
      <pivotArea dataOnly="0" labelOnly="1" outline="0" axis="axisValues" fieldPosition="0"/>
    </format>
    <format dxfId="3349">
      <pivotArea field="1" type="button" dataOnly="0" labelOnly="1" outline="0" axis="axisRow" fieldPosition="0"/>
    </format>
    <format dxfId="3348">
      <pivotArea dataOnly="0" labelOnly="1" outline="0" axis="axisValues" fieldPosition="0"/>
    </format>
    <format dxfId="3347">
      <pivotArea grandRow="1" outline="0" collapsedLevelsAreSubtotals="1" fieldPosition="0"/>
    </format>
    <format dxfId="3346">
      <pivotArea dataOnly="0" labelOnly="1" grandRow="1" outline="0" fieldPosition="0"/>
    </format>
    <format dxfId="3345">
      <pivotArea grandRow="1" outline="0" collapsedLevelsAreSubtotals="1" fieldPosition="0"/>
    </format>
    <format dxfId="3344">
      <pivotArea dataOnly="0" labelOnly="1" grandRow="1" outline="0" fieldPosition="0"/>
    </format>
    <format dxfId="3343">
      <pivotArea dataOnly="0" labelOnly="1" fieldPosition="0">
        <references count="1">
          <reference field="1" count="0"/>
        </references>
      </pivotArea>
    </format>
    <format dxfId="3342">
      <pivotArea dataOnly="0" labelOnly="1" grandRow="1" outline="0" fieldPosition="0"/>
    </format>
    <format dxfId="3341">
      <pivotArea dataOnly="0" labelOnly="1" grandRow="1" outline="0" fieldPosition="0"/>
    </format>
    <format dxfId="3340">
      <pivotArea grandRow="1" outline="0" collapsedLevelsAreSubtotals="1" fieldPosition="0"/>
    </format>
    <format dxfId="3339">
      <pivotArea grandRow="1" outline="0" collapsedLevelsAreSubtotals="1" fieldPosition="0"/>
    </format>
    <format dxfId="3338">
      <pivotArea dataOnly="0" labelOnly="1" grandRow="1" outline="0" fieldPosition="0"/>
    </format>
    <format dxfId="3337">
      <pivotArea type="all" dataOnly="0" outline="0" fieldPosition="0"/>
    </format>
    <format dxfId="3336">
      <pivotArea outline="0" collapsedLevelsAreSubtotals="1" fieldPosition="0"/>
    </format>
    <format dxfId="3335">
      <pivotArea field="1" type="button" dataOnly="0" labelOnly="1" outline="0" axis="axisRow" fieldPosition="0"/>
    </format>
    <format dxfId="3334">
      <pivotArea dataOnly="0" labelOnly="1" fieldPosition="0">
        <references count="1">
          <reference field="1" count="0"/>
        </references>
      </pivotArea>
    </format>
    <format dxfId="3333">
      <pivotArea dataOnly="0" labelOnly="1" grandRow="1" outline="0" fieldPosition="0"/>
    </format>
    <format dxfId="3332">
      <pivotArea dataOnly="0" labelOnly="1" outline="0" axis="axisValues" fieldPosition="0"/>
    </format>
    <format dxfId="3331">
      <pivotArea dataOnly="0" labelOnly="1" fieldPosition="0">
        <references count="1">
          <reference field="2" count="0"/>
        </references>
      </pivotArea>
    </format>
    <format dxfId="3330">
      <pivotArea dataOnly="0" fieldPosition="0">
        <references count="1">
          <reference field="2" count="0"/>
        </references>
      </pivotArea>
    </format>
    <format dxfId="3329">
      <pivotArea dataOnly="0" fieldPosition="0">
        <references count="1">
          <reference field="2" count="0"/>
        </references>
      </pivotArea>
    </format>
    <format dxfId="3328">
      <pivotArea dataOnly="0" fieldPosition="0">
        <references count="1">
          <reference field="2" count="0"/>
        </references>
      </pivotArea>
    </format>
    <format dxfId="3327">
      <pivotArea fieldPosition="0">
        <references count="1">
          <reference field="2" count="0"/>
        </references>
      </pivotArea>
    </format>
    <format dxfId="3326">
      <pivotArea fieldPosition="0">
        <references count="1">
          <reference field="2" count="0"/>
        </references>
      </pivotArea>
    </format>
    <format dxfId="3325">
      <pivotArea dataOnly="0" labelOnly="1" fieldPosition="0">
        <references count="1">
          <reference field="2" count="0"/>
        </references>
      </pivotArea>
    </format>
    <format dxfId="3324">
      <pivotArea type="all" dataOnly="0" outline="0" fieldPosition="0"/>
    </format>
    <format dxfId="3323">
      <pivotArea outline="0" collapsedLevelsAreSubtotals="1" fieldPosition="0"/>
    </format>
    <format dxfId="3322">
      <pivotArea field="1" type="button" dataOnly="0" labelOnly="1" outline="0" axis="axisRow" fieldPosition="0"/>
    </format>
    <format dxfId="3321">
      <pivotArea dataOnly="0" labelOnly="1" fieldPosition="0">
        <references count="1">
          <reference field="1" count="0"/>
        </references>
      </pivotArea>
    </format>
    <format dxfId="3320">
      <pivotArea dataOnly="0" labelOnly="1" grandRow="1" outline="0" fieldPosition="0"/>
    </format>
    <format dxfId="3319">
      <pivotArea dataOnly="0" labelOnly="1" fieldPosition="0">
        <references count="2">
          <reference field="1" count="0" selected="0"/>
          <reference field="2" count="0"/>
        </references>
      </pivotArea>
    </format>
    <format dxfId="3318">
      <pivotArea dataOnly="0" labelOnly="1" outline="0" axis="axisValues" fieldPosition="0"/>
    </format>
    <format dxfId="3317">
      <pivotArea field="1" type="button" dataOnly="0" labelOnly="1" outline="0" axis="axisRow" fieldPosition="0"/>
    </format>
    <format dxfId="3316">
      <pivotArea dataOnly="0" labelOnly="1" outline="0" axis="axisValues" fieldPosition="0"/>
    </format>
    <format dxfId="3315">
      <pivotArea collapsedLevelsAreSubtotals="1" fieldPosition="0">
        <references count="1">
          <reference field="1" count="0"/>
        </references>
      </pivotArea>
    </format>
    <format dxfId="3314">
      <pivotArea dataOnly="0" labelOnly="1" fieldPosition="0">
        <references count="1">
          <reference field="1" count="0"/>
        </references>
      </pivotArea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B1FCE2-C42F-4981-9382-261164E50EA0}" name="ASURCARNESGLO" cacheId="296" applyNumberFormats="0" applyBorderFormats="0" applyFontFormats="0" applyPatternFormats="0" applyAlignmentFormats="0" applyWidthHeightFormats="1" dataCaption="Valores" showMissing="0" updatedVersion="8" minRefreshableVersion="3" itemPrintTitles="1" createdVersion="6" indent="0" outline="1" outlineData="1" multipleFieldFilters="0" rowHeaderCaption="CLIENTE / PLAZA">
  <location ref="G2:H9" firstHeaderRow="1" firstDataRow="1" firstDataCol="1"/>
  <pivotFields count="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m="1" x="3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>
      <items count="5">
        <item x="2"/>
        <item x="0"/>
        <item x="1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7">
    <i>
      <x v="1"/>
    </i>
    <i r="1">
      <x v="1"/>
    </i>
    <i>
      <x v="2"/>
    </i>
    <i r="1">
      <x v="2"/>
    </i>
    <i>
      <x v="3"/>
    </i>
    <i r="1">
      <x/>
    </i>
    <i t="grand">
      <x/>
    </i>
  </rowItems>
  <colItems count="1">
    <i/>
  </colItems>
  <dataFields count="1">
    <dataField name="CANTIDAD" fld="0" subtotal="count" baseField="0" baseItem="0"/>
  </dataFields>
  <formats count="59">
    <format dxfId="3305">
      <pivotArea dataOnly="0" labelOnly="1" outline="0" axis="axisValues" fieldPosition="0"/>
    </format>
    <format dxfId="3304">
      <pivotArea dataOnly="0" labelOnly="1" outline="0" axis="axisValues" fieldPosition="0"/>
    </format>
    <format dxfId="3303">
      <pivotArea field="1" type="button" dataOnly="0" labelOnly="1" outline="0" axis="axisRow" fieldPosition="0"/>
    </format>
    <format dxfId="3302">
      <pivotArea field="1" type="button" dataOnly="0" labelOnly="1" outline="0" axis="axisRow" fieldPosition="0"/>
    </format>
    <format dxfId="3301">
      <pivotArea field="1" type="button" dataOnly="0" labelOnly="1" outline="0" axis="axisRow" fieldPosition="0"/>
    </format>
    <format dxfId="3300">
      <pivotArea dataOnly="0" outline="0" axis="axisValues" fieldPosition="0"/>
    </format>
    <format dxfId="3299">
      <pivotArea field="1" type="button" dataOnly="0" labelOnly="1" outline="0" axis="axisRow" fieldPosition="0"/>
    </format>
    <format dxfId="3298">
      <pivotArea dataOnly="0" labelOnly="1" outline="0" axis="axisValues" fieldPosition="0"/>
    </format>
    <format dxfId="3297">
      <pivotArea type="all" dataOnly="0" outline="0" fieldPosition="0"/>
    </format>
    <format dxfId="3296">
      <pivotArea type="all" dataOnly="0" outline="0" fieldPosition="0"/>
    </format>
    <format dxfId="3295">
      <pivotArea type="all" dataOnly="0" outline="0" fieldPosition="0"/>
    </format>
    <format dxfId="3294">
      <pivotArea dataOnly="0" labelOnly="1" fieldPosition="0">
        <references count="1">
          <reference field="1" count="0"/>
        </references>
      </pivotArea>
    </format>
    <format dxfId="3293">
      <pivotArea dataOnly="0" labelOnly="1" fieldPosition="0">
        <references count="1">
          <reference field="1" count="0"/>
        </references>
      </pivotArea>
    </format>
    <format dxfId="3292">
      <pivotArea dataOnly="0" fieldPosition="0">
        <references count="1">
          <reference field="1" count="0"/>
        </references>
      </pivotArea>
    </format>
    <format dxfId="3291">
      <pivotArea dataOnly="0" fieldPosition="0">
        <references count="1">
          <reference field="1" count="0"/>
        </references>
      </pivotArea>
    </format>
    <format dxfId="3290">
      <pivotArea fieldPosition="0">
        <references count="1">
          <reference field="1" count="0"/>
        </references>
      </pivotArea>
    </format>
    <format dxfId="3289">
      <pivotArea fieldPosition="0">
        <references count="1">
          <reference field="1" count="0"/>
        </references>
      </pivotArea>
    </format>
    <format dxfId="3288">
      <pivotArea fieldPosition="0">
        <references count="1">
          <reference field="1" count="0"/>
        </references>
      </pivotArea>
    </format>
    <format dxfId="3287">
      <pivotArea dataOnly="0" labelOnly="1" fieldPosition="0">
        <references count="1">
          <reference field="1" count="0"/>
        </references>
      </pivotArea>
    </format>
    <format dxfId="3286">
      <pivotArea dataOnly="0" labelOnly="1" fieldPosition="0">
        <references count="1">
          <reference field="1" count="0"/>
        </references>
      </pivotArea>
    </format>
    <format dxfId="3285">
      <pivotArea fieldPosition="0">
        <references count="1">
          <reference field="1" count="0"/>
        </references>
      </pivotArea>
    </format>
    <format dxfId="3284">
      <pivotArea field="1" type="button" dataOnly="0" labelOnly="1" outline="0" axis="axisRow" fieldPosition="0"/>
    </format>
    <format dxfId="3283">
      <pivotArea dataOnly="0" labelOnly="1" outline="0" axis="axisValues" fieldPosition="0"/>
    </format>
    <format dxfId="3282">
      <pivotArea field="1" type="button" dataOnly="0" labelOnly="1" outline="0" axis="axisRow" fieldPosition="0"/>
    </format>
    <format dxfId="3281">
      <pivotArea dataOnly="0" labelOnly="1" outline="0" axis="axisValues" fieldPosition="0"/>
    </format>
    <format dxfId="3280">
      <pivotArea grandRow="1" outline="0" collapsedLevelsAreSubtotals="1" fieldPosition="0"/>
    </format>
    <format dxfId="3279">
      <pivotArea dataOnly="0" labelOnly="1" grandRow="1" outline="0" fieldPosition="0"/>
    </format>
    <format dxfId="3278">
      <pivotArea grandRow="1" outline="0" collapsedLevelsAreSubtotals="1" fieldPosition="0"/>
    </format>
    <format dxfId="3277">
      <pivotArea dataOnly="0" labelOnly="1" grandRow="1" outline="0" fieldPosition="0"/>
    </format>
    <format dxfId="3276">
      <pivotArea dataOnly="0" labelOnly="1" fieldPosition="0">
        <references count="1">
          <reference field="1" count="0"/>
        </references>
      </pivotArea>
    </format>
    <format dxfId="3275">
      <pivotArea dataOnly="0" labelOnly="1" grandRow="1" outline="0" fieldPosition="0"/>
    </format>
    <format dxfId="3274">
      <pivotArea dataOnly="0" labelOnly="1" grandRow="1" outline="0" fieldPosition="0"/>
    </format>
    <format dxfId="3273">
      <pivotArea grandRow="1" outline="0" collapsedLevelsAreSubtotals="1" fieldPosition="0"/>
    </format>
    <format dxfId="3272">
      <pivotArea grandRow="1" outline="0" collapsedLevelsAreSubtotals="1" fieldPosition="0"/>
    </format>
    <format dxfId="3271">
      <pivotArea dataOnly="0" labelOnly="1" grandRow="1" outline="0" fieldPosition="0"/>
    </format>
    <format dxfId="3270">
      <pivotArea type="all" dataOnly="0" outline="0" fieldPosition="0"/>
    </format>
    <format dxfId="3269">
      <pivotArea outline="0" collapsedLevelsAreSubtotals="1" fieldPosition="0"/>
    </format>
    <format dxfId="3268">
      <pivotArea field="1" type="button" dataOnly="0" labelOnly="1" outline="0" axis="axisRow" fieldPosition="0"/>
    </format>
    <format dxfId="3267">
      <pivotArea dataOnly="0" labelOnly="1" fieldPosition="0">
        <references count="1">
          <reference field="1" count="0"/>
        </references>
      </pivotArea>
    </format>
    <format dxfId="3266">
      <pivotArea dataOnly="0" labelOnly="1" grandRow="1" outline="0" fieldPosition="0"/>
    </format>
    <format dxfId="3265">
      <pivotArea dataOnly="0" labelOnly="1" outline="0" axis="axisValues" fieldPosition="0"/>
    </format>
    <format dxfId="3264">
      <pivotArea dataOnly="0" labelOnly="1" fieldPosition="0">
        <references count="1">
          <reference field="2" count="0"/>
        </references>
      </pivotArea>
    </format>
    <format dxfId="3263">
      <pivotArea dataOnly="0" fieldPosition="0">
        <references count="1">
          <reference field="2" count="0"/>
        </references>
      </pivotArea>
    </format>
    <format dxfId="3262">
      <pivotArea dataOnly="0" fieldPosition="0">
        <references count="1">
          <reference field="2" count="0"/>
        </references>
      </pivotArea>
    </format>
    <format dxfId="3261">
      <pivotArea dataOnly="0" fieldPosition="0">
        <references count="1">
          <reference field="2" count="0"/>
        </references>
      </pivotArea>
    </format>
    <format dxfId="3260">
      <pivotArea fieldPosition="0">
        <references count="1">
          <reference field="2" count="0"/>
        </references>
      </pivotArea>
    </format>
    <format dxfId="3259">
      <pivotArea fieldPosition="0">
        <references count="1">
          <reference field="2" count="0"/>
        </references>
      </pivotArea>
    </format>
    <format dxfId="3258">
      <pivotArea dataOnly="0" labelOnly="1" fieldPosition="0">
        <references count="1">
          <reference field="2" count="0"/>
        </references>
      </pivotArea>
    </format>
    <format dxfId="3257">
      <pivotArea type="all" dataOnly="0" outline="0" fieldPosition="0"/>
    </format>
    <format dxfId="3256">
      <pivotArea outline="0" collapsedLevelsAreSubtotals="1" fieldPosition="0"/>
    </format>
    <format dxfId="3255">
      <pivotArea field="1" type="button" dataOnly="0" labelOnly="1" outline="0" axis="axisRow" fieldPosition="0"/>
    </format>
    <format dxfId="3254">
      <pivotArea dataOnly="0" labelOnly="1" fieldPosition="0">
        <references count="1">
          <reference field="1" count="0"/>
        </references>
      </pivotArea>
    </format>
    <format dxfId="3253">
      <pivotArea dataOnly="0" labelOnly="1" grandRow="1" outline="0" fieldPosition="0"/>
    </format>
    <format dxfId="3252">
      <pivotArea dataOnly="0" labelOnly="1" fieldPosition="0">
        <references count="2">
          <reference field="1" count="0" selected="0"/>
          <reference field="2" count="0"/>
        </references>
      </pivotArea>
    </format>
    <format dxfId="3251">
      <pivotArea dataOnly="0" labelOnly="1" outline="0" axis="axisValues" fieldPosition="0"/>
    </format>
    <format dxfId="3250">
      <pivotArea field="1" type="button" dataOnly="0" labelOnly="1" outline="0" axis="axisRow" fieldPosition="0"/>
    </format>
    <format dxfId="3249">
      <pivotArea dataOnly="0" labelOnly="1" outline="0" axis="axisValues" fieldPosition="0"/>
    </format>
    <format dxfId="3248">
      <pivotArea collapsedLevelsAreSubtotals="1" fieldPosition="0">
        <references count="1">
          <reference field="1" count="0"/>
        </references>
      </pivotArea>
    </format>
    <format dxfId="3247">
      <pivotArea dataOnly="0" labelOnly="1" fieldPosition="0">
        <references count="1">
          <reference field="1" count="0"/>
        </references>
      </pivotArea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57171-54D0-4116-B609-1FE480DA5F97}" name="TablaDinámica2" cacheId="260" applyNumberFormats="0" applyBorderFormats="0" applyFontFormats="0" applyPatternFormats="0" applyAlignmentFormats="0" applyWidthHeightFormats="1" dataCaption="Valores" grandTotalCaption="Totalgeneral" updatedVersion="8" minRefreshableVersion="3" useAutoFormatting="1" itemPrintTitles="1" createdVersion="8" indent="0" outline="1" outlineData="1" multipleFieldFilters="0" rowHeaderCaption="Etiquetasdefila">
  <location ref="H7:I20" firstHeaderRow="1" firstDataRow="1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2">
    <field x="0"/>
    <field x="1"/>
  </rowFields>
  <rowItems count="13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5"/>
    </i>
    <i t="grand">
      <x/>
    </i>
  </rowItems>
  <colItems count="1">
    <i/>
  </colItems>
  <dataFields count="1">
    <dataField name="RecuentodeIdentificación" fld="2" subtotal="count" baseField="0" baseItem="0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TIRO DE LIBROS BORRADOR.xlsm!CRUDAS">
        <x15:activeTabTopLevelEntity name="[CRU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65" applyNumberFormats="0" applyBorderFormats="0" applyFontFormats="0" applyPatternFormats="0" applyAlignmentFormats="0" applyWidthHeightFormats="1" dataCaption="Valores" grandTotalCaption="Totalgeneral" showMissing="0" updatedVersion="8" minRefreshableVersion="3" itemPrintTitles="1" createdVersion="6" indent="0" outline="1" outlineData="1" multipleFieldFilters="0" rowHeaderCaption="PLAZA/PUESTO">
  <location ref="J3:K17" firstHeaderRow="1" firstDataRow="1" firstDataCol="1"/>
  <pivotFields count="5">
    <pivotField dataField="1" showAll="0"/>
    <pivotField showAll="0"/>
    <pivotField axis="axisRow" showAll="0">
      <items count="8">
        <item x="6"/>
        <item x="4"/>
        <item x="2"/>
        <item x="3"/>
        <item x="0"/>
        <item x="5"/>
        <item x="1"/>
        <item t="default"/>
      </items>
    </pivotField>
    <pivotField axis="axisRow" showAll="0">
      <items count="7">
        <item n="(enblanco)" x="5"/>
        <item x="4"/>
        <item x="2"/>
        <item x="3"/>
        <item x="0"/>
        <item x="1"/>
        <item t="default"/>
      </items>
    </pivotField>
    <pivotField showAll="0"/>
  </pivotFields>
  <rowFields count="2">
    <field x="3"/>
    <field x="2"/>
  </rowFields>
  <rowItems count="14">
    <i>
      <x/>
    </i>
    <i r="1">
      <x/>
    </i>
    <i r="1">
      <x v="5"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6"/>
    </i>
    <i t="grand">
      <x/>
    </i>
  </rowItems>
  <colItems count="1">
    <i/>
  </colItems>
  <dataFields count="1">
    <dataField name="CANTIDAD" fld="0" subtotal="count" baseField="0" baseItem="0"/>
  </dataFields>
  <formats count="416">
    <format dxfId="3221">
      <pivotArea dataOnly="0" labelOnly="1" outline="0" axis="axisValues" fieldPosition="0"/>
    </format>
    <format dxfId="3220">
      <pivotArea dataOnly="0" labelOnly="1" outline="0" axis="axisValues" fieldPosition="0"/>
    </format>
    <format dxfId="3219">
      <pivotArea dataOnly="0" labelOnly="1" outline="0" axis="axisValues" fieldPosition="0"/>
    </format>
    <format dxfId="3218">
      <pivotArea dataOnly="0" labelOnly="1" outline="0" axis="axisValues" fieldPosition="0"/>
    </format>
    <format dxfId="3217">
      <pivotArea dataOnly="0" labelOnly="1" outline="0" axis="axisValues" fieldPosition="0"/>
    </format>
    <format dxfId="3216">
      <pivotArea type="all" dataOnly="0" outline="0" fieldPosition="0"/>
    </format>
    <format dxfId="3215">
      <pivotArea dataOnly="0" labelOnly="1" grandRow="1" outline="0" fieldPosition="0"/>
    </format>
    <format dxfId="3214">
      <pivotArea dataOnly="0" labelOnly="1" outline="0" axis="axisValues" fieldPosition="0"/>
    </format>
    <format dxfId="3213">
      <pivotArea type="all" dataOnly="0" outline="0" fieldPosition="0"/>
    </format>
    <format dxfId="3212">
      <pivotArea dataOnly="0" labelOnly="1" grandRow="1" outline="0" fieldPosition="0"/>
    </format>
    <format dxfId="3211">
      <pivotArea dataOnly="0" labelOnly="1" grandRow="1" outline="0" fieldPosition="0"/>
    </format>
    <format dxfId="3210">
      <pivotArea dataOnly="0" labelOnly="1" grandRow="1" outline="0" fieldPosition="0"/>
    </format>
    <format dxfId="3209">
      <pivotArea grandRow="1" outline="0" collapsedLevelsAreSubtotals="1" fieldPosition="0"/>
    </format>
    <format dxfId="3208">
      <pivotArea grandRow="1" outline="0" collapsedLevelsAreSubtotals="1" fieldPosition="0"/>
    </format>
    <format dxfId="3207">
      <pivotArea grandRow="1" outline="0" collapsedLevelsAreSubtotals="1" fieldPosition="0"/>
    </format>
    <format dxfId="3206">
      <pivotArea grandRow="1" outline="0" collapsedLevelsAreSubtotals="1" fieldPosition="0"/>
    </format>
    <format dxfId="3205">
      <pivotArea field="3" type="button" dataOnly="0" labelOnly="1" outline="0" axis="axisRow" fieldPosition="0"/>
    </format>
    <format dxfId="3204">
      <pivotArea field="3" type="button" dataOnly="0" labelOnly="1" outline="0" axis="axisRow" fieldPosition="0"/>
    </format>
    <format dxfId="3203">
      <pivotArea field="3" type="button" dataOnly="0" labelOnly="1" outline="0" axis="axisRow" fieldPosition="0"/>
    </format>
    <format dxfId="3202">
      <pivotArea field="3" type="button" dataOnly="0" labelOnly="1" outline="0" axis="axisRow" fieldPosition="0"/>
    </format>
    <format dxfId="3201">
      <pivotArea dataOnly="0" labelOnly="1" outline="0" axis="axisValues" fieldPosition="0"/>
    </format>
    <format dxfId="3200">
      <pivotArea dataOnly="0" fieldPosition="0">
        <references count="1">
          <reference field="3" count="0"/>
        </references>
      </pivotArea>
    </format>
    <format dxfId="3199">
      <pivotArea dataOnly="0" fieldPosition="0">
        <references count="1">
          <reference field="3" count="0"/>
        </references>
      </pivotArea>
    </format>
    <format dxfId="3198">
      <pivotArea dataOnly="0" fieldPosition="0">
        <references count="1">
          <reference field="3" count="0"/>
        </references>
      </pivotArea>
    </format>
    <format dxfId="3197">
      <pivotArea type="all" dataOnly="0" outline="0" fieldPosition="0"/>
    </format>
    <format dxfId="3196">
      <pivotArea type="all" dataOnly="0" outline="0" fieldPosition="0"/>
    </format>
    <format dxfId="3195">
      <pivotArea fieldPosition="0">
        <references count="1">
          <reference field="3" count="0"/>
        </references>
      </pivotArea>
    </format>
    <format dxfId="3194">
      <pivotArea fieldPosition="0">
        <references count="1">
          <reference field="3" count="0"/>
        </references>
      </pivotArea>
    </format>
    <format dxfId="3193">
      <pivotArea fieldPosition="0">
        <references count="1">
          <reference field="3" count="0"/>
        </references>
      </pivotArea>
    </format>
    <format dxfId="3192">
      <pivotArea type="all" dataOnly="0" outline="0" fieldPosition="0"/>
    </format>
    <format dxfId="3191">
      <pivotArea dataOnly="0" labelOnly="1" fieldPosition="0">
        <references count="1">
          <reference field="3" count="0"/>
        </references>
      </pivotArea>
    </format>
    <format dxfId="3190">
      <pivotArea fieldPosition="0">
        <references count="1">
          <reference field="3" count="0"/>
        </references>
      </pivotArea>
    </format>
    <format dxfId="3189">
      <pivotArea dataOnly="0" labelOnly="1" grandRow="1" outline="0" fieldPosition="0"/>
    </format>
    <format dxfId="3188">
      <pivotArea dataOnly="0" labelOnly="1" grandRow="1" outline="0" fieldPosition="0"/>
    </format>
    <format dxfId="3187">
      <pivotArea type="all" dataOnly="0" outline="0" fieldPosition="0"/>
    </format>
    <format dxfId="3186">
      <pivotArea outline="0" collapsedLevelsAreSubtotals="1" fieldPosition="0"/>
    </format>
    <format dxfId="3185">
      <pivotArea field="3" type="button" dataOnly="0" labelOnly="1" outline="0" axis="axisRow" fieldPosition="0"/>
    </format>
    <format dxfId="3184">
      <pivotArea dataOnly="0" labelOnly="1" fieldPosition="0">
        <references count="1">
          <reference field="3" count="0"/>
        </references>
      </pivotArea>
    </format>
    <format dxfId="3183">
      <pivotArea dataOnly="0" labelOnly="1" grandRow="1" outline="0" fieldPosition="0"/>
    </format>
    <format dxfId="3182">
      <pivotArea dataOnly="0" labelOnly="1" outline="0" axis="axisValues" fieldPosition="0"/>
    </format>
    <format dxfId="3181">
      <pivotArea dataOnly="0" labelOnly="1" fieldPosition="0">
        <references count="1">
          <reference field="2" count="0"/>
        </references>
      </pivotArea>
    </format>
    <format dxfId="3180">
      <pivotArea fieldPosition="0">
        <references count="1">
          <reference field="2" count="0"/>
        </references>
      </pivotArea>
    </format>
    <format dxfId="3179">
      <pivotArea type="all" dataOnly="0" outline="0" fieldPosition="0"/>
    </format>
    <format dxfId="3178">
      <pivotArea outline="0" collapsedLevelsAreSubtotals="1" fieldPosition="0"/>
    </format>
    <format dxfId="3177">
      <pivotArea field="3" type="button" dataOnly="0" labelOnly="1" outline="0" axis="axisRow" fieldPosition="0"/>
    </format>
    <format dxfId="3176">
      <pivotArea dataOnly="0" labelOnly="1" outline="0" axis="axisValues" fieldPosition="0"/>
    </format>
    <format dxfId="3175">
      <pivotArea dataOnly="0" labelOnly="1" fieldPosition="0">
        <references count="1">
          <reference field="3" count="0"/>
        </references>
      </pivotArea>
    </format>
    <format dxfId="3174">
      <pivotArea dataOnly="0" labelOnly="1" grandRow="1" outline="0" fieldPosition="0"/>
    </format>
    <format dxfId="3173">
      <pivotArea dataOnly="0" labelOnly="1" outline="0" axis="axisValues" fieldPosition="0"/>
    </format>
    <format dxfId="3172">
      <pivotArea type="all" dataOnly="0" outline="0" fieldPosition="0"/>
    </format>
    <format dxfId="3171">
      <pivotArea outline="0" collapsedLevelsAreSubtotals="1" fieldPosition="0"/>
    </format>
    <format dxfId="3170">
      <pivotArea field="3" type="button" dataOnly="0" labelOnly="1" outline="0" axis="axisRow" fieldPosition="0"/>
    </format>
    <format dxfId="3169">
      <pivotArea dataOnly="0" labelOnly="1" outline="0" axis="axisValues" fieldPosition="0"/>
    </format>
    <format dxfId="3168">
      <pivotArea dataOnly="0" labelOnly="1" fieldPosition="0">
        <references count="1">
          <reference field="3" count="0"/>
        </references>
      </pivotArea>
    </format>
    <format dxfId="3167">
      <pivotArea dataOnly="0" labelOnly="1" grandRow="1" outline="0" fieldPosition="0"/>
    </format>
    <format dxfId="3166">
      <pivotArea dataOnly="0" labelOnly="1" outline="0" axis="axisValues" fieldPosition="0"/>
    </format>
    <format dxfId="3165">
      <pivotArea type="all" dataOnly="0" outline="0" fieldPosition="0"/>
    </format>
    <format dxfId="3164">
      <pivotArea outline="0" collapsedLevelsAreSubtotals="1" fieldPosition="0"/>
    </format>
    <format dxfId="3163">
      <pivotArea field="3" type="button" dataOnly="0" labelOnly="1" outline="0" axis="axisRow" fieldPosition="0"/>
    </format>
    <format dxfId="3162">
      <pivotArea dataOnly="0" labelOnly="1" outline="0" axis="axisValues" fieldPosition="0"/>
    </format>
    <format dxfId="3161">
      <pivotArea dataOnly="0" labelOnly="1" fieldPosition="0">
        <references count="1">
          <reference field="3" count="0"/>
        </references>
      </pivotArea>
    </format>
    <format dxfId="3160">
      <pivotArea dataOnly="0" labelOnly="1" grandRow="1" outline="0" fieldPosition="0"/>
    </format>
    <format dxfId="3159">
      <pivotArea dataOnly="0" labelOnly="1" outline="0" axis="axisValues" fieldPosition="0"/>
    </format>
    <format dxfId="3158">
      <pivotArea type="all" dataOnly="0" outline="0" fieldPosition="0"/>
    </format>
    <format dxfId="3157">
      <pivotArea outline="0" collapsedLevelsAreSubtotals="1" fieldPosition="0"/>
    </format>
    <format dxfId="3156">
      <pivotArea field="3" type="button" dataOnly="0" labelOnly="1" outline="0" axis="axisRow" fieldPosition="0"/>
    </format>
    <format dxfId="3155">
      <pivotArea dataOnly="0" labelOnly="1" outline="0" axis="axisValues" fieldPosition="0"/>
    </format>
    <format dxfId="3154">
      <pivotArea dataOnly="0" labelOnly="1" fieldPosition="0">
        <references count="1">
          <reference field="3" count="0"/>
        </references>
      </pivotArea>
    </format>
    <format dxfId="3153">
      <pivotArea dataOnly="0" labelOnly="1" grandRow="1" outline="0" fieldPosition="0"/>
    </format>
    <format dxfId="3152">
      <pivotArea dataOnly="0" labelOnly="1" outline="0" axis="axisValues" fieldPosition="0"/>
    </format>
    <format dxfId="3151">
      <pivotArea type="all" dataOnly="0" outline="0" fieldPosition="0"/>
    </format>
    <format dxfId="3150">
      <pivotArea outline="0" collapsedLevelsAreSubtotals="1" fieldPosition="0"/>
    </format>
    <format dxfId="3149">
      <pivotArea field="3" type="button" dataOnly="0" labelOnly="1" outline="0" axis="axisRow" fieldPosition="0"/>
    </format>
    <format dxfId="3148">
      <pivotArea dataOnly="0" labelOnly="1" fieldPosition="0">
        <references count="1">
          <reference field="3" count="0"/>
        </references>
      </pivotArea>
    </format>
    <format dxfId="3147">
      <pivotArea dataOnly="0" labelOnly="1" grandRow="1" outline="0" fieldPosition="0"/>
    </format>
    <format dxfId="3146">
      <pivotArea dataOnly="0" labelOnly="1" outline="0" axis="axisValues" fieldPosition="0"/>
    </format>
    <format dxfId="3145">
      <pivotArea type="all" dataOnly="0" outline="0" fieldPosition="0"/>
    </format>
    <format dxfId="3144">
      <pivotArea outline="0" collapsedLevelsAreSubtotals="1" fieldPosition="0"/>
    </format>
    <format dxfId="3143">
      <pivotArea field="3" type="button" dataOnly="0" labelOnly="1" outline="0" axis="axisRow" fieldPosition="0"/>
    </format>
    <format dxfId="3142">
      <pivotArea dataOnly="0" labelOnly="1" outline="0" axis="axisValues" fieldPosition="0"/>
    </format>
    <format dxfId="3141">
      <pivotArea dataOnly="0" labelOnly="1" fieldPosition="0">
        <references count="1">
          <reference field="3" count="0"/>
        </references>
      </pivotArea>
    </format>
    <format dxfId="3140">
      <pivotArea dataOnly="0" labelOnly="1" grandRow="1" outline="0" fieldPosition="0"/>
    </format>
    <format dxfId="3139">
      <pivotArea dataOnly="0" labelOnly="1" outline="0" axis="axisValues" fieldPosition="0"/>
    </format>
    <format dxfId="3138">
      <pivotArea type="all" dataOnly="0" outline="0" fieldPosition="0"/>
    </format>
    <format dxfId="3137">
      <pivotArea outline="0" collapsedLevelsAreSubtotals="1" fieldPosition="0"/>
    </format>
    <format dxfId="3136">
      <pivotArea field="3" type="button" dataOnly="0" labelOnly="1" outline="0" axis="axisRow" fieldPosition="0"/>
    </format>
    <format dxfId="3135">
      <pivotArea dataOnly="0" labelOnly="1" outline="0" axis="axisValues" fieldPosition="0"/>
    </format>
    <format dxfId="3134">
      <pivotArea dataOnly="0" labelOnly="1" fieldPosition="0">
        <references count="1">
          <reference field="3" count="0"/>
        </references>
      </pivotArea>
    </format>
    <format dxfId="3133">
      <pivotArea dataOnly="0" labelOnly="1" grandRow="1" outline="0" fieldPosition="0"/>
    </format>
    <format dxfId="3132">
      <pivotArea dataOnly="0" labelOnly="1" outline="0" axis="axisValues" fieldPosition="0"/>
    </format>
    <format dxfId="3131">
      <pivotArea type="all" dataOnly="0" outline="0" fieldPosition="0"/>
    </format>
    <format dxfId="3130">
      <pivotArea outline="0" collapsedLevelsAreSubtotals="1" fieldPosition="0"/>
    </format>
    <format dxfId="3129">
      <pivotArea field="3" type="button" dataOnly="0" labelOnly="1" outline="0" axis="axisRow" fieldPosition="0"/>
    </format>
    <format dxfId="3128">
      <pivotArea dataOnly="0" labelOnly="1" outline="0" axis="axisValues" fieldPosition="0"/>
    </format>
    <format dxfId="3127">
      <pivotArea dataOnly="0" labelOnly="1" fieldPosition="0">
        <references count="1">
          <reference field="3" count="0"/>
        </references>
      </pivotArea>
    </format>
    <format dxfId="3126">
      <pivotArea dataOnly="0" labelOnly="1" grandRow="1" outline="0" fieldPosition="0"/>
    </format>
    <format dxfId="3125">
      <pivotArea dataOnly="0" labelOnly="1" outline="0" axis="axisValues" fieldPosition="0"/>
    </format>
    <format dxfId="3124">
      <pivotArea type="all" dataOnly="0" outline="0" fieldPosition="0"/>
    </format>
    <format dxfId="3123">
      <pivotArea outline="0" collapsedLevelsAreSubtotals="1" fieldPosition="0"/>
    </format>
    <format dxfId="3122">
      <pivotArea field="3" type="button" dataOnly="0" labelOnly="1" outline="0" axis="axisRow" fieldPosition="0"/>
    </format>
    <format dxfId="3121">
      <pivotArea dataOnly="0" labelOnly="1" outline="0" axis="axisValues" fieldPosition="0"/>
    </format>
    <format dxfId="3120">
      <pivotArea dataOnly="0" labelOnly="1" fieldPosition="0">
        <references count="1">
          <reference field="3" count="0"/>
        </references>
      </pivotArea>
    </format>
    <format dxfId="3119">
      <pivotArea dataOnly="0" labelOnly="1" grandRow="1" outline="0" fieldPosition="0"/>
    </format>
    <format dxfId="3118">
      <pivotArea dataOnly="0" labelOnly="1" outline="0" axis="axisValues" fieldPosition="0"/>
    </format>
    <format dxfId="3117">
      <pivotArea type="all" dataOnly="0" outline="0" fieldPosition="0"/>
    </format>
    <format dxfId="3116">
      <pivotArea outline="0" collapsedLevelsAreSubtotals="1" fieldPosition="0"/>
    </format>
    <format dxfId="3115">
      <pivotArea field="3" type="button" dataOnly="0" labelOnly="1" outline="0" axis="axisRow" fieldPosition="0"/>
    </format>
    <format dxfId="3114">
      <pivotArea dataOnly="0" labelOnly="1" outline="0" axis="axisValues" fieldPosition="0"/>
    </format>
    <format dxfId="3113">
      <pivotArea dataOnly="0" labelOnly="1" fieldPosition="0">
        <references count="1">
          <reference field="3" count="0"/>
        </references>
      </pivotArea>
    </format>
    <format dxfId="3112">
      <pivotArea dataOnly="0" labelOnly="1" grandRow="1" outline="0" fieldPosition="0"/>
    </format>
    <format dxfId="3111">
      <pivotArea dataOnly="0" labelOnly="1" outline="0" axis="axisValues" fieldPosition="0"/>
    </format>
    <format dxfId="3110">
      <pivotArea type="all" dataOnly="0" outline="0" fieldPosition="0"/>
    </format>
    <format dxfId="3109">
      <pivotArea outline="0" collapsedLevelsAreSubtotals="1" fieldPosition="0"/>
    </format>
    <format dxfId="3108">
      <pivotArea field="3" type="button" dataOnly="0" labelOnly="1" outline="0" axis="axisRow" fieldPosition="0"/>
    </format>
    <format dxfId="3107">
      <pivotArea dataOnly="0" labelOnly="1" outline="0" axis="axisValues" fieldPosition="0"/>
    </format>
    <format dxfId="3106">
      <pivotArea dataOnly="0" labelOnly="1" fieldPosition="0">
        <references count="1">
          <reference field="3" count="0"/>
        </references>
      </pivotArea>
    </format>
    <format dxfId="3105">
      <pivotArea dataOnly="0" labelOnly="1" grandRow="1" outline="0" fieldPosition="0"/>
    </format>
    <format dxfId="3104">
      <pivotArea dataOnly="0" labelOnly="1" outline="0" axis="axisValues" fieldPosition="0"/>
    </format>
    <format dxfId="3103">
      <pivotArea type="all" dataOnly="0" outline="0" fieldPosition="0"/>
    </format>
    <format dxfId="3102">
      <pivotArea outline="0" collapsedLevelsAreSubtotals="1" fieldPosition="0"/>
    </format>
    <format dxfId="3101">
      <pivotArea field="3" type="button" dataOnly="0" labelOnly="1" outline="0" axis="axisRow" fieldPosition="0"/>
    </format>
    <format dxfId="3100">
      <pivotArea dataOnly="0" labelOnly="1" outline="0" axis="axisValues" fieldPosition="0"/>
    </format>
    <format dxfId="3099">
      <pivotArea dataOnly="0" labelOnly="1" fieldPosition="0">
        <references count="1">
          <reference field="3" count="0"/>
        </references>
      </pivotArea>
    </format>
    <format dxfId="3098">
      <pivotArea dataOnly="0" labelOnly="1" grandRow="1" outline="0" fieldPosition="0"/>
    </format>
    <format dxfId="3097">
      <pivotArea dataOnly="0" labelOnly="1" outline="0" axis="axisValues" fieldPosition="0"/>
    </format>
    <format dxfId="3096">
      <pivotArea type="all" dataOnly="0" outline="0" fieldPosition="0"/>
    </format>
    <format dxfId="3095">
      <pivotArea outline="0" collapsedLevelsAreSubtotals="1" fieldPosition="0"/>
    </format>
    <format dxfId="3094">
      <pivotArea field="3" type="button" dataOnly="0" labelOnly="1" outline="0" axis="axisRow" fieldPosition="0"/>
    </format>
    <format dxfId="3093">
      <pivotArea dataOnly="0" labelOnly="1" outline="0" axis="axisValues" fieldPosition="0"/>
    </format>
    <format dxfId="3092">
      <pivotArea dataOnly="0" labelOnly="1" fieldPosition="0">
        <references count="1">
          <reference field="3" count="0"/>
        </references>
      </pivotArea>
    </format>
    <format dxfId="3091">
      <pivotArea dataOnly="0" labelOnly="1" grandRow="1" outline="0" fieldPosition="0"/>
    </format>
    <format dxfId="3090">
      <pivotArea dataOnly="0" labelOnly="1" outline="0" axis="axisValues" fieldPosition="0"/>
    </format>
    <format dxfId="3089">
      <pivotArea type="all" dataOnly="0" outline="0" fieldPosition="0"/>
    </format>
    <format dxfId="3088">
      <pivotArea outline="0" collapsedLevelsAreSubtotals="1" fieldPosition="0"/>
    </format>
    <format dxfId="3087">
      <pivotArea field="3" type="button" dataOnly="0" labelOnly="1" outline="0" axis="axisRow" fieldPosition="0"/>
    </format>
    <format dxfId="3086">
      <pivotArea dataOnly="0" labelOnly="1" outline="0" axis="axisValues" fieldPosition="0"/>
    </format>
    <format dxfId="3085">
      <pivotArea dataOnly="0" labelOnly="1" fieldPosition="0">
        <references count="1">
          <reference field="3" count="0"/>
        </references>
      </pivotArea>
    </format>
    <format dxfId="3084">
      <pivotArea dataOnly="0" labelOnly="1" grandRow="1" outline="0" fieldPosition="0"/>
    </format>
    <format dxfId="3083">
      <pivotArea dataOnly="0" labelOnly="1" outline="0" axis="axisValues" fieldPosition="0"/>
    </format>
    <format dxfId="3082">
      <pivotArea type="all" dataOnly="0" outline="0" fieldPosition="0"/>
    </format>
    <format dxfId="3081">
      <pivotArea outline="0" collapsedLevelsAreSubtotals="1" fieldPosition="0"/>
    </format>
    <format dxfId="3080">
      <pivotArea field="3" type="button" dataOnly="0" labelOnly="1" outline="0" axis="axisRow" fieldPosition="0"/>
    </format>
    <format dxfId="3079">
      <pivotArea dataOnly="0" labelOnly="1" outline="0" axis="axisValues" fieldPosition="0"/>
    </format>
    <format dxfId="3078">
      <pivotArea dataOnly="0" labelOnly="1" fieldPosition="0">
        <references count="1">
          <reference field="3" count="0"/>
        </references>
      </pivotArea>
    </format>
    <format dxfId="3077">
      <pivotArea dataOnly="0" labelOnly="1" grandRow="1" outline="0" fieldPosition="0"/>
    </format>
    <format dxfId="3076">
      <pivotArea dataOnly="0" labelOnly="1" outline="0" axis="axisValues" fieldPosition="0"/>
    </format>
    <format dxfId="3075">
      <pivotArea type="all" dataOnly="0" outline="0" fieldPosition="0"/>
    </format>
    <format dxfId="3074">
      <pivotArea outline="0" collapsedLevelsAreSubtotals="1" fieldPosition="0"/>
    </format>
    <format dxfId="3073">
      <pivotArea field="3" type="button" dataOnly="0" labelOnly="1" outline="0" axis="axisRow" fieldPosition="0"/>
    </format>
    <format dxfId="3072">
      <pivotArea dataOnly="0" labelOnly="1" outline="0" axis="axisValues" fieldPosition="0"/>
    </format>
    <format dxfId="3071">
      <pivotArea dataOnly="0" labelOnly="1" fieldPosition="0">
        <references count="1">
          <reference field="3" count="0"/>
        </references>
      </pivotArea>
    </format>
    <format dxfId="3070">
      <pivotArea dataOnly="0" labelOnly="1" grandRow="1" outline="0" fieldPosition="0"/>
    </format>
    <format dxfId="3069">
      <pivotArea dataOnly="0" labelOnly="1" outline="0" axis="axisValues" fieldPosition="0"/>
    </format>
    <format dxfId="3068">
      <pivotArea type="all" dataOnly="0" outline="0" fieldPosition="0"/>
    </format>
    <format dxfId="3067">
      <pivotArea outline="0" collapsedLevelsAreSubtotals="1" fieldPosition="0"/>
    </format>
    <format dxfId="3066">
      <pivotArea field="3" type="button" dataOnly="0" labelOnly="1" outline="0" axis="axisRow" fieldPosition="0"/>
    </format>
    <format dxfId="3065">
      <pivotArea dataOnly="0" labelOnly="1" outline="0" axis="axisValues" fieldPosition="0"/>
    </format>
    <format dxfId="3064">
      <pivotArea dataOnly="0" labelOnly="1" fieldPosition="0">
        <references count="1">
          <reference field="3" count="0"/>
        </references>
      </pivotArea>
    </format>
    <format dxfId="3063">
      <pivotArea dataOnly="0" labelOnly="1" grandRow="1" outline="0" fieldPosition="0"/>
    </format>
    <format dxfId="3062">
      <pivotArea dataOnly="0" labelOnly="1" outline="0" axis="axisValues" fieldPosition="0"/>
    </format>
    <format dxfId="3061">
      <pivotArea type="all" dataOnly="0" outline="0" fieldPosition="0"/>
    </format>
    <format dxfId="3060">
      <pivotArea outline="0" collapsedLevelsAreSubtotals="1" fieldPosition="0"/>
    </format>
    <format dxfId="3059">
      <pivotArea field="3" type="button" dataOnly="0" labelOnly="1" outline="0" axis="axisRow" fieldPosition="0"/>
    </format>
    <format dxfId="3058">
      <pivotArea dataOnly="0" labelOnly="1" outline="0" axis="axisValues" fieldPosition="0"/>
    </format>
    <format dxfId="3057">
      <pivotArea dataOnly="0" labelOnly="1" fieldPosition="0">
        <references count="1">
          <reference field="3" count="0"/>
        </references>
      </pivotArea>
    </format>
    <format dxfId="3056">
      <pivotArea dataOnly="0" labelOnly="1" grandRow="1" outline="0" fieldPosition="0"/>
    </format>
    <format dxfId="3055">
      <pivotArea dataOnly="0" labelOnly="1" outline="0" axis="axisValues" fieldPosition="0"/>
    </format>
    <format dxfId="3054">
      <pivotArea type="all" dataOnly="0" outline="0" fieldPosition="0"/>
    </format>
    <format dxfId="3053">
      <pivotArea outline="0" collapsedLevelsAreSubtotals="1" fieldPosition="0"/>
    </format>
    <format dxfId="3052">
      <pivotArea field="3" type="button" dataOnly="0" labelOnly="1" outline="0" axis="axisRow" fieldPosition="0"/>
    </format>
    <format dxfId="3051">
      <pivotArea dataOnly="0" labelOnly="1" outline="0" axis="axisValues" fieldPosition="0"/>
    </format>
    <format dxfId="3050">
      <pivotArea dataOnly="0" labelOnly="1" fieldPosition="0">
        <references count="1">
          <reference field="3" count="0"/>
        </references>
      </pivotArea>
    </format>
    <format dxfId="3049">
      <pivotArea dataOnly="0" labelOnly="1" grandRow="1" outline="0" fieldPosition="0"/>
    </format>
    <format dxfId="3048">
      <pivotArea dataOnly="0" labelOnly="1" outline="0" axis="axisValues" fieldPosition="0"/>
    </format>
    <format dxfId="3047">
      <pivotArea type="all" dataOnly="0" outline="0" fieldPosition="0"/>
    </format>
    <format dxfId="3046">
      <pivotArea outline="0" collapsedLevelsAreSubtotals="1" fieldPosition="0"/>
    </format>
    <format dxfId="3045">
      <pivotArea field="3" type="button" dataOnly="0" labelOnly="1" outline="0" axis="axisRow" fieldPosition="0"/>
    </format>
    <format dxfId="3044">
      <pivotArea dataOnly="0" labelOnly="1" outline="0" axis="axisValues" fieldPosition="0"/>
    </format>
    <format dxfId="3043">
      <pivotArea dataOnly="0" labelOnly="1" fieldPosition="0">
        <references count="1">
          <reference field="3" count="0"/>
        </references>
      </pivotArea>
    </format>
    <format dxfId="3042">
      <pivotArea dataOnly="0" labelOnly="1" grandRow="1" outline="0" fieldPosition="0"/>
    </format>
    <format dxfId="3041">
      <pivotArea dataOnly="0" labelOnly="1" outline="0" axis="axisValues" fieldPosition="0"/>
    </format>
    <format dxfId="3040">
      <pivotArea type="all" dataOnly="0" outline="0" fieldPosition="0"/>
    </format>
    <format dxfId="3039">
      <pivotArea outline="0" collapsedLevelsAreSubtotals="1" fieldPosition="0"/>
    </format>
    <format dxfId="3038">
      <pivotArea field="3" type="button" dataOnly="0" labelOnly="1" outline="0" axis="axisRow" fieldPosition="0"/>
    </format>
    <format dxfId="3037">
      <pivotArea dataOnly="0" labelOnly="1" outline="0" axis="axisValues" fieldPosition="0"/>
    </format>
    <format dxfId="3036">
      <pivotArea dataOnly="0" labelOnly="1" fieldPosition="0">
        <references count="1">
          <reference field="3" count="0"/>
        </references>
      </pivotArea>
    </format>
    <format dxfId="3035">
      <pivotArea dataOnly="0" labelOnly="1" grandRow="1" outline="0" fieldPosition="0"/>
    </format>
    <format dxfId="3034">
      <pivotArea dataOnly="0" labelOnly="1" outline="0" axis="axisValues" fieldPosition="0"/>
    </format>
    <format dxfId="3033">
      <pivotArea type="all" dataOnly="0" outline="0" fieldPosition="0"/>
    </format>
    <format dxfId="3032">
      <pivotArea outline="0" collapsedLevelsAreSubtotals="1" fieldPosition="0"/>
    </format>
    <format dxfId="3031">
      <pivotArea field="3" type="button" dataOnly="0" labelOnly="1" outline="0" axis="axisRow" fieldPosition="0"/>
    </format>
    <format dxfId="3030">
      <pivotArea dataOnly="0" labelOnly="1" outline="0" axis="axisValues" fieldPosition="0"/>
    </format>
    <format dxfId="3029">
      <pivotArea dataOnly="0" labelOnly="1" fieldPosition="0">
        <references count="1">
          <reference field="3" count="0"/>
        </references>
      </pivotArea>
    </format>
    <format dxfId="3028">
      <pivotArea dataOnly="0" labelOnly="1" grandRow="1" outline="0" fieldPosition="0"/>
    </format>
    <format dxfId="3027">
      <pivotArea dataOnly="0" labelOnly="1" fieldPosition="0">
        <references count="2">
          <reference field="2" count="0"/>
          <reference field="3" count="0" selected="0"/>
        </references>
      </pivotArea>
    </format>
    <format dxfId="3026">
      <pivotArea dataOnly="0" labelOnly="1" outline="0" axis="axisValues" fieldPosition="0"/>
    </format>
    <format dxfId="3025">
      <pivotArea type="all" dataOnly="0" outline="0" fieldPosition="0"/>
    </format>
    <format dxfId="3024">
      <pivotArea outline="0" collapsedLevelsAreSubtotals="1" fieldPosition="0"/>
    </format>
    <format dxfId="3023">
      <pivotArea field="3" type="button" dataOnly="0" labelOnly="1" outline="0" axis="axisRow" fieldPosition="0"/>
    </format>
    <format dxfId="3022">
      <pivotArea dataOnly="0" labelOnly="1" outline="0" axis="axisValues" fieldPosition="0"/>
    </format>
    <format dxfId="3021">
      <pivotArea dataOnly="0" labelOnly="1" fieldPosition="0">
        <references count="1">
          <reference field="3" count="0"/>
        </references>
      </pivotArea>
    </format>
    <format dxfId="3020">
      <pivotArea dataOnly="0" labelOnly="1" grandRow="1" outline="0" fieldPosition="0"/>
    </format>
    <format dxfId="3019">
      <pivotArea dataOnly="0" labelOnly="1" fieldPosition="0">
        <references count="2">
          <reference field="2" count="0"/>
          <reference field="3" count="0" selected="0"/>
        </references>
      </pivotArea>
    </format>
    <format dxfId="3018">
      <pivotArea dataOnly="0" labelOnly="1" outline="0" axis="axisValues" fieldPosition="0"/>
    </format>
    <format dxfId="3017">
      <pivotArea type="all" dataOnly="0" outline="0" fieldPosition="0"/>
    </format>
    <format dxfId="3016">
      <pivotArea outline="0" collapsedLevelsAreSubtotals="1" fieldPosition="0"/>
    </format>
    <format dxfId="3015">
      <pivotArea field="3" type="button" dataOnly="0" labelOnly="1" outline="0" axis="axisRow" fieldPosition="0"/>
    </format>
    <format dxfId="3014">
      <pivotArea dataOnly="0" labelOnly="1" outline="0" axis="axisValues" fieldPosition="0"/>
    </format>
    <format dxfId="3013">
      <pivotArea dataOnly="0" labelOnly="1" fieldPosition="0">
        <references count="1">
          <reference field="3" count="0"/>
        </references>
      </pivotArea>
    </format>
    <format dxfId="3012">
      <pivotArea dataOnly="0" labelOnly="1" grandRow="1" outline="0" fieldPosition="0"/>
    </format>
    <format dxfId="3011">
      <pivotArea dataOnly="0" labelOnly="1" outline="0" axis="axisValues" fieldPosition="0"/>
    </format>
    <format dxfId="3010">
      <pivotArea type="all" dataOnly="0" outline="0" fieldPosition="0"/>
    </format>
    <format dxfId="3009">
      <pivotArea outline="0" collapsedLevelsAreSubtotals="1" fieldPosition="0"/>
    </format>
    <format dxfId="3008">
      <pivotArea field="3" type="button" dataOnly="0" labelOnly="1" outline="0" axis="axisRow" fieldPosition="0"/>
    </format>
    <format dxfId="3007">
      <pivotArea dataOnly="0" labelOnly="1" outline="0" axis="axisValues" fieldPosition="0"/>
    </format>
    <format dxfId="3006">
      <pivotArea dataOnly="0" labelOnly="1" fieldPosition="0">
        <references count="1">
          <reference field="3" count="0"/>
        </references>
      </pivotArea>
    </format>
    <format dxfId="3005">
      <pivotArea dataOnly="0" labelOnly="1" grandRow="1" outline="0" fieldPosition="0"/>
    </format>
    <format dxfId="3004">
      <pivotArea dataOnly="0" labelOnly="1" outline="0" axis="axisValues" fieldPosition="0"/>
    </format>
    <format dxfId="3003">
      <pivotArea type="all" dataOnly="0" outline="0" fieldPosition="0"/>
    </format>
    <format dxfId="3002">
      <pivotArea outline="0" collapsedLevelsAreSubtotals="1" fieldPosition="0"/>
    </format>
    <format dxfId="3001">
      <pivotArea field="3" type="button" dataOnly="0" labelOnly="1" outline="0" axis="axisRow" fieldPosition="0"/>
    </format>
    <format dxfId="3000">
      <pivotArea dataOnly="0" labelOnly="1" outline="0" axis="axisValues" fieldPosition="0"/>
    </format>
    <format dxfId="2999">
      <pivotArea dataOnly="0" labelOnly="1" fieldPosition="0">
        <references count="1">
          <reference field="3" count="0"/>
        </references>
      </pivotArea>
    </format>
    <format dxfId="2998">
      <pivotArea dataOnly="0" labelOnly="1" grandRow="1" outline="0" fieldPosition="0"/>
    </format>
    <format dxfId="2997">
      <pivotArea dataOnly="0" labelOnly="1" outline="0" axis="axisValues" fieldPosition="0"/>
    </format>
    <format dxfId="2996">
      <pivotArea type="all" dataOnly="0" outline="0" fieldPosition="0"/>
    </format>
    <format dxfId="2995">
      <pivotArea outline="0" collapsedLevelsAreSubtotals="1" fieldPosition="0"/>
    </format>
    <format dxfId="2994">
      <pivotArea field="3" type="button" dataOnly="0" labelOnly="1" outline="0" axis="axisRow" fieldPosition="0"/>
    </format>
    <format dxfId="2993">
      <pivotArea dataOnly="0" labelOnly="1" outline="0" axis="axisValues" fieldPosition="0"/>
    </format>
    <format dxfId="2992">
      <pivotArea dataOnly="0" labelOnly="1" fieldPosition="0">
        <references count="1">
          <reference field="3" count="0"/>
        </references>
      </pivotArea>
    </format>
    <format dxfId="2991">
      <pivotArea dataOnly="0" labelOnly="1" grandRow="1" outline="0" fieldPosition="0"/>
    </format>
    <format dxfId="2990">
      <pivotArea dataOnly="0" labelOnly="1" outline="0" axis="axisValues" fieldPosition="0"/>
    </format>
    <format dxfId="2989">
      <pivotArea type="all" dataOnly="0" outline="0" fieldPosition="0"/>
    </format>
    <format dxfId="2988">
      <pivotArea outline="0" collapsedLevelsAreSubtotals="1" fieldPosition="0"/>
    </format>
    <format dxfId="2987">
      <pivotArea field="3" type="button" dataOnly="0" labelOnly="1" outline="0" axis="axisRow" fieldPosition="0"/>
    </format>
    <format dxfId="2986">
      <pivotArea dataOnly="0" labelOnly="1" outline="0" axis="axisValues" fieldPosition="0"/>
    </format>
    <format dxfId="2985">
      <pivotArea dataOnly="0" labelOnly="1" fieldPosition="0">
        <references count="1">
          <reference field="3" count="0"/>
        </references>
      </pivotArea>
    </format>
    <format dxfId="2984">
      <pivotArea dataOnly="0" labelOnly="1" grandRow="1" outline="0" fieldPosition="0"/>
    </format>
    <format dxfId="2983">
      <pivotArea dataOnly="0" labelOnly="1" outline="0" axis="axisValues" fieldPosition="0"/>
    </format>
    <format dxfId="2982">
      <pivotArea type="all" dataOnly="0" outline="0" fieldPosition="0"/>
    </format>
    <format dxfId="2981">
      <pivotArea outline="0" collapsedLevelsAreSubtotals="1" fieldPosition="0"/>
    </format>
    <format dxfId="2980">
      <pivotArea field="3" type="button" dataOnly="0" labelOnly="1" outline="0" axis="axisRow" fieldPosition="0"/>
    </format>
    <format dxfId="2979">
      <pivotArea dataOnly="0" labelOnly="1" outline="0" axis="axisValues" fieldPosition="0"/>
    </format>
    <format dxfId="2978">
      <pivotArea dataOnly="0" labelOnly="1" fieldPosition="0">
        <references count="1">
          <reference field="3" count="0"/>
        </references>
      </pivotArea>
    </format>
    <format dxfId="2977">
      <pivotArea dataOnly="0" labelOnly="1" grandRow="1" outline="0" fieldPosition="0"/>
    </format>
    <format dxfId="2976">
      <pivotArea dataOnly="0" labelOnly="1" outline="0" axis="axisValues" fieldPosition="0"/>
    </format>
    <format dxfId="2975">
      <pivotArea type="all" dataOnly="0" outline="0" fieldPosition="0"/>
    </format>
    <format dxfId="2974">
      <pivotArea outline="0" collapsedLevelsAreSubtotals="1" fieldPosition="0"/>
    </format>
    <format dxfId="2973">
      <pivotArea field="3" type="button" dataOnly="0" labelOnly="1" outline="0" axis="axisRow" fieldPosition="0"/>
    </format>
    <format dxfId="2972">
      <pivotArea dataOnly="0" labelOnly="1" outline="0" axis="axisValues" fieldPosition="0"/>
    </format>
    <format dxfId="2971">
      <pivotArea dataOnly="0" labelOnly="1" fieldPosition="0">
        <references count="1">
          <reference field="3" count="0"/>
        </references>
      </pivotArea>
    </format>
    <format dxfId="2970">
      <pivotArea dataOnly="0" labelOnly="1" grandRow="1" outline="0" fieldPosition="0"/>
    </format>
    <format dxfId="2969">
      <pivotArea dataOnly="0" labelOnly="1" outline="0" axis="axisValues" fieldPosition="0"/>
    </format>
    <format dxfId="2968">
      <pivotArea type="all" dataOnly="0" outline="0" fieldPosition="0"/>
    </format>
    <format dxfId="2967">
      <pivotArea outline="0" collapsedLevelsAreSubtotals="1" fieldPosition="0"/>
    </format>
    <format dxfId="2966">
      <pivotArea field="3" type="button" dataOnly="0" labelOnly="1" outline="0" axis="axisRow" fieldPosition="0"/>
    </format>
    <format dxfId="2965">
      <pivotArea dataOnly="0" labelOnly="1" outline="0" axis="axisValues" fieldPosition="0"/>
    </format>
    <format dxfId="2964">
      <pivotArea dataOnly="0" labelOnly="1" fieldPosition="0">
        <references count="1">
          <reference field="3" count="0"/>
        </references>
      </pivotArea>
    </format>
    <format dxfId="2963">
      <pivotArea dataOnly="0" labelOnly="1" grandRow="1" outline="0" fieldPosition="0"/>
    </format>
    <format dxfId="2962">
      <pivotArea dataOnly="0" labelOnly="1" outline="0" axis="axisValues" fieldPosition="0"/>
    </format>
    <format dxfId="2961">
      <pivotArea type="all" dataOnly="0" outline="0" fieldPosition="0"/>
    </format>
    <format dxfId="2960">
      <pivotArea outline="0" collapsedLevelsAreSubtotals="1" fieldPosition="0"/>
    </format>
    <format dxfId="2959">
      <pivotArea field="3" type="button" dataOnly="0" labelOnly="1" outline="0" axis="axisRow" fieldPosition="0"/>
    </format>
    <format dxfId="2958">
      <pivotArea dataOnly="0" labelOnly="1" outline="0" axis="axisValues" fieldPosition="0"/>
    </format>
    <format dxfId="2957">
      <pivotArea dataOnly="0" labelOnly="1" fieldPosition="0">
        <references count="1">
          <reference field="3" count="0"/>
        </references>
      </pivotArea>
    </format>
    <format dxfId="2956">
      <pivotArea dataOnly="0" labelOnly="1" grandRow="1" outline="0" fieldPosition="0"/>
    </format>
    <format dxfId="2955">
      <pivotArea dataOnly="0" labelOnly="1" outline="0" axis="axisValues" fieldPosition="0"/>
    </format>
    <format dxfId="2954">
      <pivotArea type="all" dataOnly="0" outline="0" fieldPosition="0"/>
    </format>
    <format dxfId="2953">
      <pivotArea outline="0" collapsedLevelsAreSubtotals="1" fieldPosition="0"/>
    </format>
    <format dxfId="2952">
      <pivotArea field="3" type="button" dataOnly="0" labelOnly="1" outline="0" axis="axisRow" fieldPosition="0"/>
    </format>
    <format dxfId="2951">
      <pivotArea dataOnly="0" labelOnly="1" outline="0" axis="axisValues" fieldPosition="0"/>
    </format>
    <format dxfId="2950">
      <pivotArea dataOnly="0" labelOnly="1" fieldPosition="0">
        <references count="1">
          <reference field="3" count="0"/>
        </references>
      </pivotArea>
    </format>
    <format dxfId="2949">
      <pivotArea dataOnly="0" labelOnly="1" grandRow="1" outline="0" fieldPosition="0"/>
    </format>
    <format dxfId="2948">
      <pivotArea dataOnly="0" labelOnly="1" outline="0" axis="axisValues" fieldPosition="0"/>
    </format>
    <format dxfId="2947">
      <pivotArea type="all" dataOnly="0" outline="0" fieldPosition="0"/>
    </format>
    <format dxfId="2946">
      <pivotArea outline="0" collapsedLevelsAreSubtotals="1" fieldPosition="0"/>
    </format>
    <format dxfId="2945">
      <pivotArea field="3" type="button" dataOnly="0" labelOnly="1" outline="0" axis="axisRow" fieldPosition="0"/>
    </format>
    <format dxfId="2944">
      <pivotArea dataOnly="0" labelOnly="1" outline="0" axis="axisValues" fieldPosition="0"/>
    </format>
    <format dxfId="2943">
      <pivotArea dataOnly="0" labelOnly="1" fieldPosition="0">
        <references count="1">
          <reference field="3" count="0"/>
        </references>
      </pivotArea>
    </format>
    <format dxfId="2942">
      <pivotArea dataOnly="0" labelOnly="1" grandRow="1" outline="0" fieldPosition="0"/>
    </format>
    <format dxfId="2941">
      <pivotArea dataOnly="0" labelOnly="1" outline="0" axis="axisValues" fieldPosition="0"/>
    </format>
    <format dxfId="2940">
      <pivotArea type="all" dataOnly="0" outline="0" fieldPosition="0"/>
    </format>
    <format dxfId="2939">
      <pivotArea outline="0" collapsedLevelsAreSubtotals="1" fieldPosition="0"/>
    </format>
    <format dxfId="2938">
      <pivotArea field="3" type="button" dataOnly="0" labelOnly="1" outline="0" axis="axisRow" fieldPosition="0"/>
    </format>
    <format dxfId="2937">
      <pivotArea dataOnly="0" labelOnly="1" outline="0" axis="axisValues" fieldPosition="0"/>
    </format>
    <format dxfId="2936">
      <pivotArea dataOnly="0" labelOnly="1" fieldPosition="0">
        <references count="1">
          <reference field="3" count="0"/>
        </references>
      </pivotArea>
    </format>
    <format dxfId="2935">
      <pivotArea dataOnly="0" labelOnly="1" grandRow="1" outline="0" fieldPosition="0"/>
    </format>
    <format dxfId="2934">
      <pivotArea dataOnly="0" labelOnly="1" outline="0" axis="axisValues" fieldPosition="0"/>
    </format>
    <format dxfId="2933">
      <pivotArea field="3" type="button" dataOnly="0" labelOnly="1" outline="0" axis="axisRow" fieldPosition="0"/>
    </format>
    <format dxfId="2932">
      <pivotArea dataOnly="0" labelOnly="1" outline="0" axis="axisValues" fieldPosition="0"/>
    </format>
    <format dxfId="2931">
      <pivotArea dataOnly="0" labelOnly="1" outline="0" axis="axisValues" fieldPosition="0"/>
    </format>
    <format dxfId="2930">
      <pivotArea field="3" type="button" dataOnly="0" labelOnly="1" outline="0" axis="axisRow" fieldPosition="0"/>
    </format>
    <format dxfId="2929">
      <pivotArea dataOnly="0" labelOnly="1" outline="0" axis="axisValues" fieldPosition="0"/>
    </format>
    <format dxfId="2928">
      <pivotArea dataOnly="0" labelOnly="1" outline="0" axis="axisValues" fieldPosition="0"/>
    </format>
    <format dxfId="2927">
      <pivotArea type="all" dataOnly="0" outline="0" fieldPosition="0"/>
    </format>
    <format dxfId="2926">
      <pivotArea outline="0" collapsedLevelsAreSubtotals="1" fieldPosition="0"/>
    </format>
    <format dxfId="2925">
      <pivotArea field="3" type="button" dataOnly="0" labelOnly="1" outline="0" axis="axisRow" fieldPosition="0"/>
    </format>
    <format dxfId="2924">
      <pivotArea dataOnly="0" labelOnly="1" outline="0" axis="axisValues" fieldPosition="0"/>
    </format>
    <format dxfId="2923">
      <pivotArea dataOnly="0" labelOnly="1" fieldPosition="0">
        <references count="1">
          <reference field="3" count="0"/>
        </references>
      </pivotArea>
    </format>
    <format dxfId="2922">
      <pivotArea dataOnly="0" labelOnly="1" grandRow="1" outline="0" fieldPosition="0"/>
    </format>
    <format dxfId="2921">
      <pivotArea dataOnly="0" labelOnly="1" fieldPosition="0">
        <references count="2">
          <reference field="2" count="0"/>
          <reference field="3" count="0" selected="0"/>
        </references>
      </pivotArea>
    </format>
    <format dxfId="2920">
      <pivotArea dataOnly="0" labelOnly="1" outline="0" axis="axisValues" fieldPosition="0"/>
    </format>
    <format dxfId="2919">
      <pivotArea type="all" dataOnly="0" outline="0" fieldPosition="0"/>
    </format>
    <format dxfId="2918">
      <pivotArea outline="0" collapsedLevelsAreSubtotals="1" fieldPosition="0"/>
    </format>
    <format dxfId="2917">
      <pivotArea field="3" type="button" dataOnly="0" labelOnly="1" outline="0" axis="axisRow" fieldPosition="0"/>
    </format>
    <format dxfId="2916">
      <pivotArea dataOnly="0" labelOnly="1" outline="0" axis="axisValues" fieldPosition="0"/>
    </format>
    <format dxfId="2915">
      <pivotArea dataOnly="0" labelOnly="1" fieldPosition="0">
        <references count="1">
          <reference field="3" count="0"/>
        </references>
      </pivotArea>
    </format>
    <format dxfId="2914">
      <pivotArea dataOnly="0" labelOnly="1" grandRow="1" outline="0" fieldPosition="0"/>
    </format>
    <format dxfId="2913">
      <pivotArea dataOnly="0" labelOnly="1" fieldPosition="0">
        <references count="2">
          <reference field="2" count="0"/>
          <reference field="3" count="0" selected="0"/>
        </references>
      </pivotArea>
    </format>
    <format dxfId="2912">
      <pivotArea dataOnly="0" labelOnly="1" outline="0" axis="axisValues" fieldPosition="0"/>
    </format>
    <format dxfId="2911">
      <pivotArea type="all" dataOnly="0" outline="0" fieldPosition="0"/>
    </format>
    <format dxfId="2910">
      <pivotArea outline="0" collapsedLevelsAreSubtotals="1" fieldPosition="0"/>
    </format>
    <format dxfId="2909">
      <pivotArea field="3" type="button" dataOnly="0" labelOnly="1" outline="0" axis="axisRow" fieldPosition="0"/>
    </format>
    <format dxfId="2908">
      <pivotArea dataOnly="0" labelOnly="1" outline="0" axis="axisValues" fieldPosition="0"/>
    </format>
    <format dxfId="2907">
      <pivotArea dataOnly="0" labelOnly="1" fieldPosition="0">
        <references count="1">
          <reference field="3" count="0"/>
        </references>
      </pivotArea>
    </format>
    <format dxfId="2906">
      <pivotArea dataOnly="0" labelOnly="1" grandRow="1" outline="0" fieldPosition="0"/>
    </format>
    <format dxfId="2905">
      <pivotArea dataOnly="0" labelOnly="1" fieldPosition="0">
        <references count="2">
          <reference field="2" count="0"/>
          <reference field="3" count="0" selected="0"/>
        </references>
      </pivotArea>
    </format>
    <format dxfId="2904">
      <pivotArea dataOnly="0" labelOnly="1" outline="0" axis="axisValues" fieldPosition="0"/>
    </format>
    <format dxfId="2903">
      <pivotArea type="all" dataOnly="0" outline="0" fieldPosition="0"/>
    </format>
    <format dxfId="2902">
      <pivotArea outline="0" collapsedLevelsAreSubtotals="1" fieldPosition="0"/>
    </format>
    <format dxfId="2901">
      <pivotArea field="3" type="button" dataOnly="0" labelOnly="1" outline="0" axis="axisRow" fieldPosition="0"/>
    </format>
    <format dxfId="2900">
      <pivotArea dataOnly="0" labelOnly="1" outline="0" axis="axisValues" fieldPosition="0"/>
    </format>
    <format dxfId="2899">
      <pivotArea dataOnly="0" labelOnly="1" fieldPosition="0">
        <references count="1">
          <reference field="3" count="0"/>
        </references>
      </pivotArea>
    </format>
    <format dxfId="2898">
      <pivotArea dataOnly="0" labelOnly="1" grandRow="1" outline="0" fieldPosition="0"/>
    </format>
    <format dxfId="2897">
      <pivotArea dataOnly="0" labelOnly="1" fieldPosition="0">
        <references count="2">
          <reference field="2" count="0"/>
          <reference field="3" count="0" selected="0"/>
        </references>
      </pivotArea>
    </format>
    <format dxfId="2896">
      <pivotArea dataOnly="0" labelOnly="1" outline="0" axis="axisValues" fieldPosition="0"/>
    </format>
    <format dxfId="2895">
      <pivotArea type="all" dataOnly="0" outline="0" fieldPosition="0"/>
    </format>
    <format dxfId="2894">
      <pivotArea outline="0" collapsedLevelsAreSubtotals="1" fieldPosition="0"/>
    </format>
    <format dxfId="2893">
      <pivotArea field="3" type="button" dataOnly="0" labelOnly="1" outline="0" axis="axisRow" fieldPosition="0"/>
    </format>
    <format dxfId="2892">
      <pivotArea dataOnly="0" labelOnly="1" outline="0" axis="axisValues" fieldPosition="0"/>
    </format>
    <format dxfId="2891">
      <pivotArea dataOnly="0" labelOnly="1" fieldPosition="0">
        <references count="1">
          <reference field="3" count="0"/>
        </references>
      </pivotArea>
    </format>
    <format dxfId="2890">
      <pivotArea dataOnly="0" labelOnly="1" grandRow="1" outline="0" fieldPosition="0"/>
    </format>
    <format dxfId="2889">
      <pivotArea dataOnly="0" labelOnly="1" fieldPosition="0">
        <references count="2">
          <reference field="2" count="0"/>
          <reference field="3" count="0" selected="0"/>
        </references>
      </pivotArea>
    </format>
    <format dxfId="2888">
      <pivotArea dataOnly="0" labelOnly="1" outline="0" axis="axisValues" fieldPosition="0"/>
    </format>
    <format dxfId="2887">
      <pivotArea type="all" dataOnly="0" outline="0" fieldPosition="0"/>
    </format>
    <format dxfId="2886">
      <pivotArea outline="0" collapsedLevelsAreSubtotals="1" fieldPosition="0"/>
    </format>
    <format dxfId="2885">
      <pivotArea field="3" type="button" dataOnly="0" labelOnly="1" outline="0" axis="axisRow" fieldPosition="0"/>
    </format>
    <format dxfId="2884">
      <pivotArea dataOnly="0" labelOnly="1" outline="0" axis="axisValues" fieldPosition="0"/>
    </format>
    <format dxfId="2883">
      <pivotArea dataOnly="0" labelOnly="1" fieldPosition="0">
        <references count="1">
          <reference field="3" count="0"/>
        </references>
      </pivotArea>
    </format>
    <format dxfId="2882">
      <pivotArea dataOnly="0" labelOnly="1" grandRow="1" outline="0" fieldPosition="0"/>
    </format>
    <format dxfId="2881">
      <pivotArea dataOnly="0" labelOnly="1" fieldPosition="0">
        <references count="2">
          <reference field="2" count="0"/>
          <reference field="3" count="0" selected="0"/>
        </references>
      </pivotArea>
    </format>
    <format dxfId="2880">
      <pivotArea dataOnly="0" labelOnly="1" outline="0" axis="axisValues" fieldPosition="0"/>
    </format>
    <format dxfId="2879">
      <pivotArea type="all" dataOnly="0" outline="0" fieldPosition="0"/>
    </format>
    <format dxfId="2878">
      <pivotArea outline="0" collapsedLevelsAreSubtotals="1" fieldPosition="0"/>
    </format>
    <format dxfId="2877">
      <pivotArea field="3" type="button" dataOnly="0" labelOnly="1" outline="0" axis="axisRow" fieldPosition="0"/>
    </format>
    <format dxfId="2876">
      <pivotArea dataOnly="0" labelOnly="1" outline="0" axis="axisValues" fieldPosition="0"/>
    </format>
    <format dxfId="2875">
      <pivotArea dataOnly="0" labelOnly="1" fieldPosition="0">
        <references count="1">
          <reference field="3" count="0"/>
        </references>
      </pivotArea>
    </format>
    <format dxfId="2874">
      <pivotArea dataOnly="0" labelOnly="1" grandRow="1" outline="0" fieldPosition="0"/>
    </format>
    <format dxfId="2873">
      <pivotArea dataOnly="0" labelOnly="1" outline="0" axis="axisValues" fieldPosition="0"/>
    </format>
    <format dxfId="2872">
      <pivotArea type="all" dataOnly="0" outline="0" fieldPosition="0"/>
    </format>
    <format dxfId="2871">
      <pivotArea outline="0" collapsedLevelsAreSubtotals="1" fieldPosition="0"/>
    </format>
    <format dxfId="2870">
      <pivotArea field="3" type="button" dataOnly="0" labelOnly="1" outline="0" axis="axisRow" fieldPosition="0"/>
    </format>
    <format dxfId="2869">
      <pivotArea dataOnly="0" labelOnly="1" outline="0" axis="axisValues" fieldPosition="0"/>
    </format>
    <format dxfId="2868">
      <pivotArea dataOnly="0" labelOnly="1" fieldPosition="0">
        <references count="1">
          <reference field="3" count="0"/>
        </references>
      </pivotArea>
    </format>
    <format dxfId="2867">
      <pivotArea dataOnly="0" labelOnly="1" grandRow="1" outline="0" fieldPosition="0"/>
    </format>
    <format dxfId="2866">
      <pivotArea dataOnly="0" labelOnly="1" outline="0" axis="axisValues" fieldPosition="0"/>
    </format>
    <format dxfId="2865">
      <pivotArea type="all" dataOnly="0" outline="0" fieldPosition="0"/>
    </format>
    <format dxfId="2864">
      <pivotArea outline="0" collapsedLevelsAreSubtotals="1" fieldPosition="0"/>
    </format>
    <format dxfId="2863">
      <pivotArea field="3" type="button" dataOnly="0" labelOnly="1" outline="0" axis="axisRow" fieldPosition="0"/>
    </format>
    <format dxfId="2862">
      <pivotArea dataOnly="0" labelOnly="1" outline="0" axis="axisValues" fieldPosition="0"/>
    </format>
    <format dxfId="2861">
      <pivotArea dataOnly="0" labelOnly="1" fieldPosition="0">
        <references count="1">
          <reference field="3" count="0"/>
        </references>
      </pivotArea>
    </format>
    <format dxfId="2860">
      <pivotArea dataOnly="0" labelOnly="1" grandRow="1" outline="0" fieldPosition="0"/>
    </format>
    <format dxfId="2859">
      <pivotArea dataOnly="0" labelOnly="1" outline="0" axis="axisValues" fieldPosition="0"/>
    </format>
    <format dxfId="2858">
      <pivotArea type="all" dataOnly="0" outline="0" fieldPosition="0"/>
    </format>
    <format dxfId="2857">
      <pivotArea outline="0" collapsedLevelsAreSubtotals="1" fieldPosition="0"/>
    </format>
    <format dxfId="2856">
      <pivotArea field="3" type="button" dataOnly="0" labelOnly="1" outline="0" axis="axisRow" fieldPosition="0"/>
    </format>
    <format dxfId="2855">
      <pivotArea dataOnly="0" labelOnly="1" outline="0" axis="axisValues" fieldPosition="0"/>
    </format>
    <format dxfId="2854">
      <pivotArea dataOnly="0" labelOnly="1" fieldPosition="0">
        <references count="1">
          <reference field="3" count="0"/>
        </references>
      </pivotArea>
    </format>
    <format dxfId="2853">
      <pivotArea dataOnly="0" labelOnly="1" grandRow="1" outline="0" fieldPosition="0"/>
    </format>
    <format dxfId="2852">
      <pivotArea dataOnly="0" labelOnly="1" outline="0" axis="axisValues" fieldPosition="0"/>
    </format>
    <format dxfId="2851">
      <pivotArea type="all" dataOnly="0" outline="0" fieldPosition="0"/>
    </format>
    <format dxfId="2850">
      <pivotArea outline="0" collapsedLevelsAreSubtotals="1" fieldPosition="0"/>
    </format>
    <format dxfId="2849">
      <pivotArea field="3" type="button" dataOnly="0" labelOnly="1" outline="0" axis="axisRow" fieldPosition="0"/>
    </format>
    <format dxfId="2848">
      <pivotArea dataOnly="0" labelOnly="1" outline="0" axis="axisValues" fieldPosition="0"/>
    </format>
    <format dxfId="2847">
      <pivotArea dataOnly="0" labelOnly="1" fieldPosition="0">
        <references count="1">
          <reference field="3" count="0"/>
        </references>
      </pivotArea>
    </format>
    <format dxfId="2846">
      <pivotArea dataOnly="0" labelOnly="1" grandRow="1" outline="0" fieldPosition="0"/>
    </format>
    <format dxfId="2845">
      <pivotArea dataOnly="0" labelOnly="1" outline="0" axis="axisValues" fieldPosition="0"/>
    </format>
    <format dxfId="2844">
      <pivotArea type="all" dataOnly="0" outline="0" fieldPosition="0"/>
    </format>
    <format dxfId="2843">
      <pivotArea outline="0" collapsedLevelsAreSubtotals="1" fieldPosition="0"/>
    </format>
    <format dxfId="2842">
      <pivotArea field="3" type="button" dataOnly="0" labelOnly="1" outline="0" axis="axisRow" fieldPosition="0"/>
    </format>
    <format dxfId="2841">
      <pivotArea dataOnly="0" labelOnly="1" outline="0" axis="axisValues" fieldPosition="0"/>
    </format>
    <format dxfId="2840">
      <pivotArea dataOnly="0" labelOnly="1" fieldPosition="0">
        <references count="1">
          <reference field="3" count="0"/>
        </references>
      </pivotArea>
    </format>
    <format dxfId="2839">
      <pivotArea dataOnly="0" labelOnly="1" grandRow="1" outline="0" fieldPosition="0"/>
    </format>
    <format dxfId="2838">
      <pivotArea dataOnly="0" labelOnly="1" outline="0" axis="axisValues" fieldPosition="0"/>
    </format>
    <format dxfId="2837">
      <pivotArea type="all" dataOnly="0" outline="0" fieldPosition="0"/>
    </format>
    <format dxfId="2836">
      <pivotArea outline="0" collapsedLevelsAreSubtotals="1" fieldPosition="0"/>
    </format>
    <format dxfId="2835">
      <pivotArea field="3" type="button" dataOnly="0" labelOnly="1" outline="0" axis="axisRow" fieldPosition="0"/>
    </format>
    <format dxfId="2834">
      <pivotArea dataOnly="0" labelOnly="1" outline="0" axis="axisValues" fieldPosition="0"/>
    </format>
    <format dxfId="2833">
      <pivotArea dataOnly="0" labelOnly="1" fieldPosition="0">
        <references count="1">
          <reference field="3" count="0"/>
        </references>
      </pivotArea>
    </format>
    <format dxfId="2832">
      <pivotArea dataOnly="0" labelOnly="1" grandRow="1" outline="0" fieldPosition="0"/>
    </format>
    <format dxfId="2831">
      <pivotArea dataOnly="0" labelOnly="1" fieldPosition="0">
        <references count="2">
          <reference field="2" count="0"/>
          <reference field="3" count="0" selected="0"/>
        </references>
      </pivotArea>
    </format>
    <format dxfId="2830">
      <pivotArea dataOnly="0" labelOnly="1" outline="0" axis="axisValues" fieldPosition="0"/>
    </format>
    <format dxfId="2829">
      <pivotArea type="all" dataOnly="0" outline="0" fieldPosition="0"/>
    </format>
    <format dxfId="2828">
      <pivotArea outline="0" collapsedLevelsAreSubtotals="1" fieldPosition="0"/>
    </format>
    <format dxfId="2827">
      <pivotArea field="3" type="button" dataOnly="0" labelOnly="1" outline="0" axis="axisRow" fieldPosition="0"/>
    </format>
    <format dxfId="2826">
      <pivotArea dataOnly="0" labelOnly="1" outline="0" axis="axisValues" fieldPosition="0"/>
    </format>
    <format dxfId="2825">
      <pivotArea dataOnly="0" labelOnly="1" fieldPosition="0">
        <references count="1">
          <reference field="3" count="0"/>
        </references>
      </pivotArea>
    </format>
    <format dxfId="2824">
      <pivotArea dataOnly="0" labelOnly="1" grandRow="1" outline="0" fieldPosition="0"/>
    </format>
    <format dxfId="2823">
      <pivotArea dataOnly="0" labelOnly="1" fieldPosition="0">
        <references count="2">
          <reference field="2" count="0"/>
          <reference field="3" count="0" selected="0"/>
        </references>
      </pivotArea>
    </format>
    <format dxfId="2822">
      <pivotArea dataOnly="0" labelOnly="1" outline="0" axis="axisValues" fieldPosition="0"/>
    </format>
    <format dxfId="2821">
      <pivotArea type="all" dataOnly="0" outline="0" fieldPosition="0"/>
    </format>
    <format dxfId="2820">
      <pivotArea outline="0" collapsedLevelsAreSubtotals="1" fieldPosition="0"/>
    </format>
    <format dxfId="2819">
      <pivotArea field="3" type="button" dataOnly="0" labelOnly="1" outline="0" axis="axisRow" fieldPosition="0"/>
    </format>
    <format dxfId="2818">
      <pivotArea dataOnly="0" labelOnly="1" outline="0" axis="axisValues" fieldPosition="0"/>
    </format>
    <format dxfId="2817">
      <pivotArea dataOnly="0" labelOnly="1" fieldPosition="0">
        <references count="1">
          <reference field="3" count="0"/>
        </references>
      </pivotArea>
    </format>
    <format dxfId="2816">
      <pivotArea dataOnly="0" labelOnly="1" grandRow="1" outline="0" fieldPosition="0"/>
    </format>
    <format dxfId="2815">
      <pivotArea dataOnly="0" labelOnly="1" fieldPosition="0">
        <references count="2">
          <reference field="2" count="0"/>
          <reference field="3" count="0" selected="0"/>
        </references>
      </pivotArea>
    </format>
    <format dxfId="2814">
      <pivotArea dataOnly="0" labelOnly="1" outline="0" axis="axisValues" fieldPosition="0"/>
    </format>
    <format dxfId="2813">
      <pivotArea type="all" dataOnly="0" outline="0" fieldPosition="0"/>
    </format>
    <format dxfId="2812">
      <pivotArea outline="0" collapsedLevelsAreSubtotals="1" fieldPosition="0"/>
    </format>
    <format dxfId="2811">
      <pivotArea field="3" type="button" dataOnly="0" labelOnly="1" outline="0" axis="axisRow" fieldPosition="0"/>
    </format>
    <format dxfId="2810">
      <pivotArea dataOnly="0" labelOnly="1" outline="0" axis="axisValues" fieldPosition="0"/>
    </format>
    <format dxfId="2809">
      <pivotArea dataOnly="0" labelOnly="1" fieldPosition="0">
        <references count="1">
          <reference field="3" count="0"/>
        </references>
      </pivotArea>
    </format>
    <format dxfId="2808">
      <pivotArea dataOnly="0" labelOnly="1" grandRow="1" outline="0" fieldPosition="0"/>
    </format>
    <format dxfId="2807">
      <pivotArea dataOnly="0" labelOnly="1" fieldPosition="0">
        <references count="2">
          <reference field="2" count="0"/>
          <reference field="3" count="0" selected="0"/>
        </references>
      </pivotArea>
    </format>
    <format dxfId="2806">
      <pivotArea dataOnly="0" labelOnly="1" outline="0" axis="axisValues" fieldPosition="0"/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TablaDinámica1" cacheId="265" applyNumberFormats="0" applyBorderFormats="0" applyFontFormats="0" applyPatternFormats="0" applyAlignmentFormats="0" applyWidthHeightFormats="1" dataCaption="Valores" grandTotalCaption="Totalgeneral" showMissing="0" updatedVersion="8" minRefreshableVersion="3" itemPrintTitles="1" createdVersion="6" indent="0" outline="1" outlineData="1" multipleFieldFilters="0" rowHeaderCaption="PLAZA/PUESTO">
  <location ref="J3:K17" firstHeaderRow="1" firstDataRow="1" firstDataCol="1"/>
  <pivotFields count="5">
    <pivotField dataField="1" showAll="0"/>
    <pivotField showAll="0"/>
    <pivotField axis="axisRow" showAll="0">
      <items count="8">
        <item x="6"/>
        <item x="4"/>
        <item x="2"/>
        <item x="3"/>
        <item x="0"/>
        <item x="5"/>
        <item x="1"/>
        <item t="default"/>
      </items>
    </pivotField>
    <pivotField axis="axisRow" showAll="0">
      <items count="7">
        <item n="(enblanco)" x="5"/>
        <item x="4"/>
        <item x="2"/>
        <item x="3"/>
        <item x="0"/>
        <item x="1"/>
        <item t="default"/>
      </items>
    </pivotField>
    <pivotField showAll="0"/>
  </pivotFields>
  <rowFields count="2">
    <field x="3"/>
    <field x="2"/>
  </rowFields>
  <rowItems count="14">
    <i>
      <x/>
    </i>
    <i r="1">
      <x/>
    </i>
    <i r="1">
      <x v="5"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6"/>
    </i>
    <i t="grand">
      <x/>
    </i>
  </rowItems>
  <colItems count="1">
    <i/>
  </colItems>
  <dataFields count="1">
    <dataField name="CANTIDAD" fld="0" subtotal="count" baseField="0" baseItem="0"/>
  </dataFields>
  <formats count="416">
    <format dxfId="2801">
      <pivotArea dataOnly="0" labelOnly="1" outline="0" axis="axisValues" fieldPosition="0"/>
    </format>
    <format dxfId="2800">
      <pivotArea dataOnly="0" labelOnly="1" outline="0" axis="axisValues" fieldPosition="0"/>
    </format>
    <format dxfId="2799">
      <pivotArea dataOnly="0" labelOnly="1" outline="0" axis="axisValues" fieldPosition="0"/>
    </format>
    <format dxfId="2798">
      <pivotArea dataOnly="0" labelOnly="1" outline="0" axis="axisValues" fieldPosition="0"/>
    </format>
    <format dxfId="2797">
      <pivotArea dataOnly="0" labelOnly="1" outline="0" axis="axisValues" fieldPosition="0"/>
    </format>
    <format dxfId="2796">
      <pivotArea type="all" dataOnly="0" outline="0" fieldPosition="0"/>
    </format>
    <format dxfId="2795">
      <pivotArea dataOnly="0" labelOnly="1" grandRow="1" outline="0" fieldPosition="0"/>
    </format>
    <format dxfId="2794">
      <pivotArea dataOnly="0" labelOnly="1" outline="0" axis="axisValues" fieldPosition="0"/>
    </format>
    <format dxfId="2793">
      <pivotArea type="all" dataOnly="0" outline="0" fieldPosition="0"/>
    </format>
    <format dxfId="2792">
      <pivotArea dataOnly="0" labelOnly="1" grandRow="1" outline="0" fieldPosition="0"/>
    </format>
    <format dxfId="2791">
      <pivotArea dataOnly="0" labelOnly="1" grandRow="1" outline="0" fieldPosition="0"/>
    </format>
    <format dxfId="2790">
      <pivotArea dataOnly="0" labelOnly="1" grandRow="1" outline="0" fieldPosition="0"/>
    </format>
    <format dxfId="2789">
      <pivotArea grandRow="1" outline="0" collapsedLevelsAreSubtotals="1" fieldPosition="0"/>
    </format>
    <format dxfId="2788">
      <pivotArea grandRow="1" outline="0" collapsedLevelsAreSubtotals="1" fieldPosition="0"/>
    </format>
    <format dxfId="2787">
      <pivotArea grandRow="1" outline="0" collapsedLevelsAreSubtotals="1" fieldPosition="0"/>
    </format>
    <format dxfId="2786">
      <pivotArea grandRow="1" outline="0" collapsedLevelsAreSubtotals="1" fieldPosition="0"/>
    </format>
    <format dxfId="2785">
      <pivotArea field="3" type="button" dataOnly="0" labelOnly="1" outline="0" axis="axisRow" fieldPosition="0"/>
    </format>
    <format dxfId="2784">
      <pivotArea field="3" type="button" dataOnly="0" labelOnly="1" outline="0" axis="axisRow" fieldPosition="0"/>
    </format>
    <format dxfId="2783">
      <pivotArea field="3" type="button" dataOnly="0" labelOnly="1" outline="0" axis="axisRow" fieldPosition="0"/>
    </format>
    <format dxfId="2782">
      <pivotArea field="3" type="button" dataOnly="0" labelOnly="1" outline="0" axis="axisRow" fieldPosition="0"/>
    </format>
    <format dxfId="2781">
      <pivotArea dataOnly="0" labelOnly="1" outline="0" axis="axisValues" fieldPosition="0"/>
    </format>
    <format dxfId="2780">
      <pivotArea dataOnly="0" fieldPosition="0">
        <references count="1">
          <reference field="3" count="0"/>
        </references>
      </pivotArea>
    </format>
    <format dxfId="2779">
      <pivotArea dataOnly="0" fieldPosition="0">
        <references count="1">
          <reference field="3" count="0"/>
        </references>
      </pivotArea>
    </format>
    <format dxfId="2778">
      <pivotArea dataOnly="0" fieldPosition="0">
        <references count="1">
          <reference field="3" count="0"/>
        </references>
      </pivotArea>
    </format>
    <format dxfId="2777">
      <pivotArea type="all" dataOnly="0" outline="0" fieldPosition="0"/>
    </format>
    <format dxfId="2776">
      <pivotArea type="all" dataOnly="0" outline="0" fieldPosition="0"/>
    </format>
    <format dxfId="2775">
      <pivotArea fieldPosition="0">
        <references count="1">
          <reference field="3" count="0"/>
        </references>
      </pivotArea>
    </format>
    <format dxfId="2774">
      <pivotArea fieldPosition="0">
        <references count="1">
          <reference field="3" count="0"/>
        </references>
      </pivotArea>
    </format>
    <format dxfId="2773">
      <pivotArea fieldPosition="0">
        <references count="1">
          <reference field="3" count="0"/>
        </references>
      </pivotArea>
    </format>
    <format dxfId="2772">
      <pivotArea type="all" dataOnly="0" outline="0" fieldPosition="0"/>
    </format>
    <format dxfId="2771">
      <pivotArea dataOnly="0" labelOnly="1" fieldPosition="0">
        <references count="1">
          <reference field="3" count="0"/>
        </references>
      </pivotArea>
    </format>
    <format dxfId="2770">
      <pivotArea fieldPosition="0">
        <references count="1">
          <reference field="3" count="0"/>
        </references>
      </pivotArea>
    </format>
    <format dxfId="2769">
      <pivotArea dataOnly="0" labelOnly="1" grandRow="1" outline="0" fieldPosition="0"/>
    </format>
    <format dxfId="2768">
      <pivotArea dataOnly="0" labelOnly="1" grandRow="1" outline="0" fieldPosition="0"/>
    </format>
    <format dxfId="2767">
      <pivotArea type="all" dataOnly="0" outline="0" fieldPosition="0"/>
    </format>
    <format dxfId="2766">
      <pivotArea outline="0" collapsedLevelsAreSubtotals="1" fieldPosition="0"/>
    </format>
    <format dxfId="2765">
      <pivotArea field="3" type="button" dataOnly="0" labelOnly="1" outline="0" axis="axisRow" fieldPosition="0"/>
    </format>
    <format dxfId="2764">
      <pivotArea dataOnly="0" labelOnly="1" fieldPosition="0">
        <references count="1">
          <reference field="3" count="0"/>
        </references>
      </pivotArea>
    </format>
    <format dxfId="2763">
      <pivotArea dataOnly="0" labelOnly="1" grandRow="1" outline="0" fieldPosition="0"/>
    </format>
    <format dxfId="2762">
      <pivotArea dataOnly="0" labelOnly="1" outline="0" axis="axisValues" fieldPosition="0"/>
    </format>
    <format dxfId="2761">
      <pivotArea dataOnly="0" labelOnly="1" fieldPosition="0">
        <references count="1">
          <reference field="2" count="0"/>
        </references>
      </pivotArea>
    </format>
    <format dxfId="2760">
      <pivotArea fieldPosition="0">
        <references count="1">
          <reference field="2" count="0"/>
        </references>
      </pivotArea>
    </format>
    <format dxfId="2759">
      <pivotArea type="all" dataOnly="0" outline="0" fieldPosition="0"/>
    </format>
    <format dxfId="2758">
      <pivotArea outline="0" collapsedLevelsAreSubtotals="1" fieldPosition="0"/>
    </format>
    <format dxfId="2757">
      <pivotArea field="3" type="button" dataOnly="0" labelOnly="1" outline="0" axis="axisRow" fieldPosition="0"/>
    </format>
    <format dxfId="2756">
      <pivotArea dataOnly="0" labelOnly="1" outline="0" axis="axisValues" fieldPosition="0"/>
    </format>
    <format dxfId="2755">
      <pivotArea dataOnly="0" labelOnly="1" fieldPosition="0">
        <references count="1">
          <reference field="3" count="0"/>
        </references>
      </pivotArea>
    </format>
    <format dxfId="2754">
      <pivotArea dataOnly="0" labelOnly="1" grandRow="1" outline="0" fieldPosition="0"/>
    </format>
    <format dxfId="2753">
      <pivotArea dataOnly="0" labelOnly="1" outline="0" axis="axisValues" fieldPosition="0"/>
    </format>
    <format dxfId="2752">
      <pivotArea type="all" dataOnly="0" outline="0" fieldPosition="0"/>
    </format>
    <format dxfId="2751">
      <pivotArea outline="0" collapsedLevelsAreSubtotals="1" fieldPosition="0"/>
    </format>
    <format dxfId="2750">
      <pivotArea field="3" type="button" dataOnly="0" labelOnly="1" outline="0" axis="axisRow" fieldPosition="0"/>
    </format>
    <format dxfId="2749">
      <pivotArea dataOnly="0" labelOnly="1" outline="0" axis="axisValues" fieldPosition="0"/>
    </format>
    <format dxfId="2748">
      <pivotArea dataOnly="0" labelOnly="1" fieldPosition="0">
        <references count="1">
          <reference field="3" count="0"/>
        </references>
      </pivotArea>
    </format>
    <format dxfId="2747">
      <pivotArea dataOnly="0" labelOnly="1" grandRow="1" outline="0" fieldPosition="0"/>
    </format>
    <format dxfId="2746">
      <pivotArea dataOnly="0" labelOnly="1" outline="0" axis="axisValues" fieldPosition="0"/>
    </format>
    <format dxfId="2745">
      <pivotArea type="all" dataOnly="0" outline="0" fieldPosition="0"/>
    </format>
    <format dxfId="2744">
      <pivotArea outline="0" collapsedLevelsAreSubtotals="1" fieldPosition="0"/>
    </format>
    <format dxfId="2743">
      <pivotArea field="3" type="button" dataOnly="0" labelOnly="1" outline="0" axis="axisRow" fieldPosition="0"/>
    </format>
    <format dxfId="2742">
      <pivotArea dataOnly="0" labelOnly="1" outline="0" axis="axisValues" fieldPosition="0"/>
    </format>
    <format dxfId="2741">
      <pivotArea dataOnly="0" labelOnly="1" fieldPosition="0">
        <references count="1">
          <reference field="3" count="0"/>
        </references>
      </pivotArea>
    </format>
    <format dxfId="2740">
      <pivotArea dataOnly="0" labelOnly="1" grandRow="1" outline="0" fieldPosition="0"/>
    </format>
    <format dxfId="2739">
      <pivotArea dataOnly="0" labelOnly="1" outline="0" axis="axisValues" fieldPosition="0"/>
    </format>
    <format dxfId="2738">
      <pivotArea type="all" dataOnly="0" outline="0" fieldPosition="0"/>
    </format>
    <format dxfId="2737">
      <pivotArea outline="0" collapsedLevelsAreSubtotals="1" fieldPosition="0"/>
    </format>
    <format dxfId="2736">
      <pivotArea field="3" type="button" dataOnly="0" labelOnly="1" outline="0" axis="axisRow" fieldPosition="0"/>
    </format>
    <format dxfId="2735">
      <pivotArea dataOnly="0" labelOnly="1" outline="0" axis="axisValues" fieldPosition="0"/>
    </format>
    <format dxfId="2734">
      <pivotArea dataOnly="0" labelOnly="1" fieldPosition="0">
        <references count="1">
          <reference field="3" count="0"/>
        </references>
      </pivotArea>
    </format>
    <format dxfId="2733">
      <pivotArea dataOnly="0" labelOnly="1" grandRow="1" outline="0" fieldPosition="0"/>
    </format>
    <format dxfId="2732">
      <pivotArea dataOnly="0" labelOnly="1" outline="0" axis="axisValues" fieldPosition="0"/>
    </format>
    <format dxfId="2731">
      <pivotArea type="all" dataOnly="0" outline="0" fieldPosition="0"/>
    </format>
    <format dxfId="2730">
      <pivotArea outline="0" collapsedLevelsAreSubtotals="1" fieldPosition="0"/>
    </format>
    <format dxfId="2729">
      <pivotArea field="3" type="button" dataOnly="0" labelOnly="1" outline="0" axis="axisRow" fieldPosition="0"/>
    </format>
    <format dxfId="2728">
      <pivotArea dataOnly="0" labelOnly="1" fieldPosition="0">
        <references count="1">
          <reference field="3" count="0"/>
        </references>
      </pivotArea>
    </format>
    <format dxfId="2727">
      <pivotArea dataOnly="0" labelOnly="1" grandRow="1" outline="0" fieldPosition="0"/>
    </format>
    <format dxfId="2726">
      <pivotArea dataOnly="0" labelOnly="1" outline="0" axis="axisValues" fieldPosition="0"/>
    </format>
    <format dxfId="2725">
      <pivotArea type="all" dataOnly="0" outline="0" fieldPosition="0"/>
    </format>
    <format dxfId="2724">
      <pivotArea outline="0" collapsedLevelsAreSubtotals="1" fieldPosition="0"/>
    </format>
    <format dxfId="2723">
      <pivotArea field="3" type="button" dataOnly="0" labelOnly="1" outline="0" axis="axisRow" fieldPosition="0"/>
    </format>
    <format dxfId="2722">
      <pivotArea dataOnly="0" labelOnly="1" outline="0" axis="axisValues" fieldPosition="0"/>
    </format>
    <format dxfId="2721">
      <pivotArea dataOnly="0" labelOnly="1" fieldPosition="0">
        <references count="1">
          <reference field="3" count="0"/>
        </references>
      </pivotArea>
    </format>
    <format dxfId="2720">
      <pivotArea dataOnly="0" labelOnly="1" grandRow="1" outline="0" fieldPosition="0"/>
    </format>
    <format dxfId="2719">
      <pivotArea dataOnly="0" labelOnly="1" outline="0" axis="axisValues" fieldPosition="0"/>
    </format>
    <format dxfId="2718">
      <pivotArea type="all" dataOnly="0" outline="0" fieldPosition="0"/>
    </format>
    <format dxfId="2717">
      <pivotArea outline="0" collapsedLevelsAreSubtotals="1" fieldPosition="0"/>
    </format>
    <format dxfId="2716">
      <pivotArea field="3" type="button" dataOnly="0" labelOnly="1" outline="0" axis="axisRow" fieldPosition="0"/>
    </format>
    <format dxfId="2715">
      <pivotArea dataOnly="0" labelOnly="1" outline="0" axis="axisValues" fieldPosition="0"/>
    </format>
    <format dxfId="2714">
      <pivotArea dataOnly="0" labelOnly="1" fieldPosition="0">
        <references count="1">
          <reference field="3" count="0"/>
        </references>
      </pivotArea>
    </format>
    <format dxfId="2713">
      <pivotArea dataOnly="0" labelOnly="1" grandRow="1" outline="0" fieldPosition="0"/>
    </format>
    <format dxfId="2712">
      <pivotArea dataOnly="0" labelOnly="1" outline="0" axis="axisValues" fieldPosition="0"/>
    </format>
    <format dxfId="2711">
      <pivotArea type="all" dataOnly="0" outline="0" fieldPosition="0"/>
    </format>
    <format dxfId="2710">
      <pivotArea outline="0" collapsedLevelsAreSubtotals="1" fieldPosition="0"/>
    </format>
    <format dxfId="2709">
      <pivotArea field="3" type="button" dataOnly="0" labelOnly="1" outline="0" axis="axisRow" fieldPosition="0"/>
    </format>
    <format dxfId="2708">
      <pivotArea dataOnly="0" labelOnly="1" outline="0" axis="axisValues" fieldPosition="0"/>
    </format>
    <format dxfId="2707">
      <pivotArea dataOnly="0" labelOnly="1" fieldPosition="0">
        <references count="1">
          <reference field="3" count="0"/>
        </references>
      </pivotArea>
    </format>
    <format dxfId="2706">
      <pivotArea dataOnly="0" labelOnly="1" grandRow="1" outline="0" fieldPosition="0"/>
    </format>
    <format dxfId="2705">
      <pivotArea dataOnly="0" labelOnly="1" outline="0" axis="axisValues" fieldPosition="0"/>
    </format>
    <format dxfId="2704">
      <pivotArea type="all" dataOnly="0" outline="0" fieldPosition="0"/>
    </format>
    <format dxfId="2703">
      <pivotArea outline="0" collapsedLevelsAreSubtotals="1" fieldPosition="0"/>
    </format>
    <format dxfId="2702">
      <pivotArea field="3" type="button" dataOnly="0" labelOnly="1" outline="0" axis="axisRow" fieldPosition="0"/>
    </format>
    <format dxfId="2701">
      <pivotArea dataOnly="0" labelOnly="1" outline="0" axis="axisValues" fieldPosition="0"/>
    </format>
    <format dxfId="2700">
      <pivotArea dataOnly="0" labelOnly="1" fieldPosition="0">
        <references count="1">
          <reference field="3" count="0"/>
        </references>
      </pivotArea>
    </format>
    <format dxfId="2699">
      <pivotArea dataOnly="0" labelOnly="1" grandRow="1" outline="0" fieldPosition="0"/>
    </format>
    <format dxfId="2698">
      <pivotArea dataOnly="0" labelOnly="1" outline="0" axis="axisValues" fieldPosition="0"/>
    </format>
    <format dxfId="2697">
      <pivotArea type="all" dataOnly="0" outline="0" fieldPosition="0"/>
    </format>
    <format dxfId="2696">
      <pivotArea outline="0" collapsedLevelsAreSubtotals="1" fieldPosition="0"/>
    </format>
    <format dxfId="2695">
      <pivotArea field="3" type="button" dataOnly="0" labelOnly="1" outline="0" axis="axisRow" fieldPosition="0"/>
    </format>
    <format dxfId="2694">
      <pivotArea dataOnly="0" labelOnly="1" outline="0" axis="axisValues" fieldPosition="0"/>
    </format>
    <format dxfId="2693">
      <pivotArea dataOnly="0" labelOnly="1" fieldPosition="0">
        <references count="1">
          <reference field="3" count="0"/>
        </references>
      </pivotArea>
    </format>
    <format dxfId="2692">
      <pivotArea dataOnly="0" labelOnly="1" grandRow="1" outline="0" fieldPosition="0"/>
    </format>
    <format dxfId="2691">
      <pivotArea dataOnly="0" labelOnly="1" outline="0" axis="axisValues" fieldPosition="0"/>
    </format>
    <format dxfId="2690">
      <pivotArea type="all" dataOnly="0" outline="0" fieldPosition="0"/>
    </format>
    <format dxfId="2689">
      <pivotArea outline="0" collapsedLevelsAreSubtotals="1" fieldPosition="0"/>
    </format>
    <format dxfId="2688">
      <pivotArea field="3" type="button" dataOnly="0" labelOnly="1" outline="0" axis="axisRow" fieldPosition="0"/>
    </format>
    <format dxfId="2687">
      <pivotArea dataOnly="0" labelOnly="1" outline="0" axis="axisValues" fieldPosition="0"/>
    </format>
    <format dxfId="2686">
      <pivotArea dataOnly="0" labelOnly="1" fieldPosition="0">
        <references count="1">
          <reference field="3" count="0"/>
        </references>
      </pivotArea>
    </format>
    <format dxfId="2685">
      <pivotArea dataOnly="0" labelOnly="1" grandRow="1" outline="0" fieldPosition="0"/>
    </format>
    <format dxfId="2684">
      <pivotArea dataOnly="0" labelOnly="1" outline="0" axis="axisValues" fieldPosition="0"/>
    </format>
    <format dxfId="2683">
      <pivotArea type="all" dataOnly="0" outline="0" fieldPosition="0"/>
    </format>
    <format dxfId="2682">
      <pivotArea outline="0" collapsedLevelsAreSubtotals="1" fieldPosition="0"/>
    </format>
    <format dxfId="2681">
      <pivotArea field="3" type="button" dataOnly="0" labelOnly="1" outline="0" axis="axisRow" fieldPosition="0"/>
    </format>
    <format dxfId="2680">
      <pivotArea dataOnly="0" labelOnly="1" outline="0" axis="axisValues" fieldPosition="0"/>
    </format>
    <format dxfId="2679">
      <pivotArea dataOnly="0" labelOnly="1" fieldPosition="0">
        <references count="1">
          <reference field="3" count="0"/>
        </references>
      </pivotArea>
    </format>
    <format dxfId="2678">
      <pivotArea dataOnly="0" labelOnly="1" grandRow="1" outline="0" fieldPosition="0"/>
    </format>
    <format dxfId="2677">
      <pivotArea dataOnly="0" labelOnly="1" outline="0" axis="axisValues" fieldPosition="0"/>
    </format>
    <format dxfId="2676">
      <pivotArea type="all" dataOnly="0" outline="0" fieldPosition="0"/>
    </format>
    <format dxfId="2675">
      <pivotArea outline="0" collapsedLevelsAreSubtotals="1" fieldPosition="0"/>
    </format>
    <format dxfId="2674">
      <pivotArea field="3" type="button" dataOnly="0" labelOnly="1" outline="0" axis="axisRow" fieldPosition="0"/>
    </format>
    <format dxfId="2673">
      <pivotArea dataOnly="0" labelOnly="1" outline="0" axis="axisValues" fieldPosition="0"/>
    </format>
    <format dxfId="2672">
      <pivotArea dataOnly="0" labelOnly="1" fieldPosition="0">
        <references count="1">
          <reference field="3" count="0"/>
        </references>
      </pivotArea>
    </format>
    <format dxfId="2671">
      <pivotArea dataOnly="0" labelOnly="1" grandRow="1" outline="0" fieldPosition="0"/>
    </format>
    <format dxfId="2670">
      <pivotArea dataOnly="0" labelOnly="1" outline="0" axis="axisValues" fieldPosition="0"/>
    </format>
    <format dxfId="2669">
      <pivotArea type="all" dataOnly="0" outline="0" fieldPosition="0"/>
    </format>
    <format dxfId="2668">
      <pivotArea outline="0" collapsedLevelsAreSubtotals="1" fieldPosition="0"/>
    </format>
    <format dxfId="2667">
      <pivotArea field="3" type="button" dataOnly="0" labelOnly="1" outline="0" axis="axisRow" fieldPosition="0"/>
    </format>
    <format dxfId="2666">
      <pivotArea dataOnly="0" labelOnly="1" outline="0" axis="axisValues" fieldPosition="0"/>
    </format>
    <format dxfId="2665">
      <pivotArea dataOnly="0" labelOnly="1" fieldPosition="0">
        <references count="1">
          <reference field="3" count="0"/>
        </references>
      </pivotArea>
    </format>
    <format dxfId="2664">
      <pivotArea dataOnly="0" labelOnly="1" grandRow="1" outline="0" fieldPosition="0"/>
    </format>
    <format dxfId="2663">
      <pivotArea dataOnly="0" labelOnly="1" outline="0" axis="axisValues" fieldPosition="0"/>
    </format>
    <format dxfId="2662">
      <pivotArea type="all" dataOnly="0" outline="0" fieldPosition="0"/>
    </format>
    <format dxfId="2661">
      <pivotArea outline="0" collapsedLevelsAreSubtotals="1" fieldPosition="0"/>
    </format>
    <format dxfId="2660">
      <pivotArea field="3" type="button" dataOnly="0" labelOnly="1" outline="0" axis="axisRow" fieldPosition="0"/>
    </format>
    <format dxfId="2659">
      <pivotArea dataOnly="0" labelOnly="1" outline="0" axis="axisValues" fieldPosition="0"/>
    </format>
    <format dxfId="2658">
      <pivotArea dataOnly="0" labelOnly="1" fieldPosition="0">
        <references count="1">
          <reference field="3" count="0"/>
        </references>
      </pivotArea>
    </format>
    <format dxfId="2657">
      <pivotArea dataOnly="0" labelOnly="1" grandRow="1" outline="0" fieldPosition="0"/>
    </format>
    <format dxfId="2656">
      <pivotArea dataOnly="0" labelOnly="1" outline="0" axis="axisValues" fieldPosition="0"/>
    </format>
    <format dxfId="2655">
      <pivotArea type="all" dataOnly="0" outline="0" fieldPosition="0"/>
    </format>
    <format dxfId="2654">
      <pivotArea outline="0" collapsedLevelsAreSubtotals="1" fieldPosition="0"/>
    </format>
    <format dxfId="2653">
      <pivotArea field="3" type="button" dataOnly="0" labelOnly="1" outline="0" axis="axisRow" fieldPosition="0"/>
    </format>
    <format dxfId="2652">
      <pivotArea dataOnly="0" labelOnly="1" outline="0" axis="axisValues" fieldPosition="0"/>
    </format>
    <format dxfId="2651">
      <pivotArea dataOnly="0" labelOnly="1" fieldPosition="0">
        <references count="1">
          <reference field="3" count="0"/>
        </references>
      </pivotArea>
    </format>
    <format dxfId="2650">
      <pivotArea dataOnly="0" labelOnly="1" grandRow="1" outline="0" fieldPosition="0"/>
    </format>
    <format dxfId="2649">
      <pivotArea dataOnly="0" labelOnly="1" outline="0" axis="axisValues" fieldPosition="0"/>
    </format>
    <format dxfId="2648">
      <pivotArea type="all" dataOnly="0" outline="0" fieldPosition="0"/>
    </format>
    <format dxfId="2647">
      <pivotArea outline="0" collapsedLevelsAreSubtotals="1" fieldPosition="0"/>
    </format>
    <format dxfId="2646">
      <pivotArea field="3" type="button" dataOnly="0" labelOnly="1" outline="0" axis="axisRow" fieldPosition="0"/>
    </format>
    <format dxfId="2645">
      <pivotArea dataOnly="0" labelOnly="1" outline="0" axis="axisValues" fieldPosition="0"/>
    </format>
    <format dxfId="2644">
      <pivotArea dataOnly="0" labelOnly="1" fieldPosition="0">
        <references count="1">
          <reference field="3" count="0"/>
        </references>
      </pivotArea>
    </format>
    <format dxfId="2643">
      <pivotArea dataOnly="0" labelOnly="1" grandRow="1" outline="0" fieldPosition="0"/>
    </format>
    <format dxfId="2642">
      <pivotArea dataOnly="0" labelOnly="1" outline="0" axis="axisValues" fieldPosition="0"/>
    </format>
    <format dxfId="2641">
      <pivotArea type="all" dataOnly="0" outline="0" fieldPosition="0"/>
    </format>
    <format dxfId="2640">
      <pivotArea outline="0" collapsedLevelsAreSubtotals="1" fieldPosition="0"/>
    </format>
    <format dxfId="2639">
      <pivotArea field="3" type="button" dataOnly="0" labelOnly="1" outline="0" axis="axisRow" fieldPosition="0"/>
    </format>
    <format dxfId="2638">
      <pivotArea dataOnly="0" labelOnly="1" outline="0" axis="axisValues" fieldPosition="0"/>
    </format>
    <format dxfId="2637">
      <pivotArea dataOnly="0" labelOnly="1" fieldPosition="0">
        <references count="1">
          <reference field="3" count="0"/>
        </references>
      </pivotArea>
    </format>
    <format dxfId="2636">
      <pivotArea dataOnly="0" labelOnly="1" grandRow="1" outline="0" fieldPosition="0"/>
    </format>
    <format dxfId="2635">
      <pivotArea dataOnly="0" labelOnly="1" outline="0" axis="axisValues" fieldPosition="0"/>
    </format>
    <format dxfId="2634">
      <pivotArea type="all" dataOnly="0" outline="0" fieldPosition="0"/>
    </format>
    <format dxfId="2633">
      <pivotArea outline="0" collapsedLevelsAreSubtotals="1" fieldPosition="0"/>
    </format>
    <format dxfId="2632">
      <pivotArea field="3" type="button" dataOnly="0" labelOnly="1" outline="0" axis="axisRow" fieldPosition="0"/>
    </format>
    <format dxfId="2631">
      <pivotArea dataOnly="0" labelOnly="1" outline="0" axis="axisValues" fieldPosition="0"/>
    </format>
    <format dxfId="2630">
      <pivotArea dataOnly="0" labelOnly="1" fieldPosition="0">
        <references count="1">
          <reference field="3" count="0"/>
        </references>
      </pivotArea>
    </format>
    <format dxfId="2629">
      <pivotArea dataOnly="0" labelOnly="1" grandRow="1" outline="0" fieldPosition="0"/>
    </format>
    <format dxfId="2628">
      <pivotArea dataOnly="0" labelOnly="1" outline="0" axis="axisValues" fieldPosition="0"/>
    </format>
    <format dxfId="2627">
      <pivotArea type="all" dataOnly="0" outline="0" fieldPosition="0"/>
    </format>
    <format dxfId="2626">
      <pivotArea outline="0" collapsedLevelsAreSubtotals="1" fieldPosition="0"/>
    </format>
    <format dxfId="2625">
      <pivotArea field="3" type="button" dataOnly="0" labelOnly="1" outline="0" axis="axisRow" fieldPosition="0"/>
    </format>
    <format dxfId="2624">
      <pivotArea dataOnly="0" labelOnly="1" outline="0" axis="axisValues" fieldPosition="0"/>
    </format>
    <format dxfId="2623">
      <pivotArea dataOnly="0" labelOnly="1" fieldPosition="0">
        <references count="1">
          <reference field="3" count="0"/>
        </references>
      </pivotArea>
    </format>
    <format dxfId="2622">
      <pivotArea dataOnly="0" labelOnly="1" grandRow="1" outline="0" fieldPosition="0"/>
    </format>
    <format dxfId="2621">
      <pivotArea dataOnly="0" labelOnly="1" outline="0" axis="axisValues" fieldPosition="0"/>
    </format>
    <format dxfId="2620">
      <pivotArea type="all" dataOnly="0" outline="0" fieldPosition="0"/>
    </format>
    <format dxfId="2619">
      <pivotArea outline="0" collapsedLevelsAreSubtotals="1" fieldPosition="0"/>
    </format>
    <format dxfId="2618">
      <pivotArea field="3" type="button" dataOnly="0" labelOnly="1" outline="0" axis="axisRow" fieldPosition="0"/>
    </format>
    <format dxfId="2617">
      <pivotArea dataOnly="0" labelOnly="1" outline="0" axis="axisValues" fieldPosition="0"/>
    </format>
    <format dxfId="2616">
      <pivotArea dataOnly="0" labelOnly="1" fieldPosition="0">
        <references count="1">
          <reference field="3" count="0"/>
        </references>
      </pivotArea>
    </format>
    <format dxfId="2615">
      <pivotArea dataOnly="0" labelOnly="1" grandRow="1" outline="0" fieldPosition="0"/>
    </format>
    <format dxfId="2614">
      <pivotArea dataOnly="0" labelOnly="1" outline="0" axis="axisValues" fieldPosition="0"/>
    </format>
    <format dxfId="2613">
      <pivotArea type="all" dataOnly="0" outline="0" fieldPosition="0"/>
    </format>
    <format dxfId="2612">
      <pivotArea outline="0" collapsedLevelsAreSubtotals="1" fieldPosition="0"/>
    </format>
    <format dxfId="2611">
      <pivotArea field="3" type="button" dataOnly="0" labelOnly="1" outline="0" axis="axisRow" fieldPosition="0"/>
    </format>
    <format dxfId="2610">
      <pivotArea dataOnly="0" labelOnly="1" outline="0" axis="axisValues" fieldPosition="0"/>
    </format>
    <format dxfId="2609">
      <pivotArea dataOnly="0" labelOnly="1" fieldPosition="0">
        <references count="1">
          <reference field="3" count="0"/>
        </references>
      </pivotArea>
    </format>
    <format dxfId="2608">
      <pivotArea dataOnly="0" labelOnly="1" grandRow="1" outline="0" fieldPosition="0"/>
    </format>
    <format dxfId="2607">
      <pivotArea dataOnly="0" labelOnly="1" fieldPosition="0">
        <references count="2">
          <reference field="2" count="0"/>
          <reference field="3" count="0" selected="0"/>
        </references>
      </pivotArea>
    </format>
    <format dxfId="2606">
      <pivotArea dataOnly="0" labelOnly="1" outline="0" axis="axisValues" fieldPosition="0"/>
    </format>
    <format dxfId="2605">
      <pivotArea type="all" dataOnly="0" outline="0" fieldPosition="0"/>
    </format>
    <format dxfId="2604">
      <pivotArea outline="0" collapsedLevelsAreSubtotals="1" fieldPosition="0"/>
    </format>
    <format dxfId="2603">
      <pivotArea field="3" type="button" dataOnly="0" labelOnly="1" outline="0" axis="axisRow" fieldPosition="0"/>
    </format>
    <format dxfId="2602">
      <pivotArea dataOnly="0" labelOnly="1" outline="0" axis="axisValues" fieldPosition="0"/>
    </format>
    <format dxfId="2601">
      <pivotArea dataOnly="0" labelOnly="1" fieldPosition="0">
        <references count="1">
          <reference field="3" count="0"/>
        </references>
      </pivotArea>
    </format>
    <format dxfId="2600">
      <pivotArea dataOnly="0" labelOnly="1" grandRow="1" outline="0" fieldPosition="0"/>
    </format>
    <format dxfId="2599">
      <pivotArea dataOnly="0" labelOnly="1" fieldPosition="0">
        <references count="2">
          <reference field="2" count="0"/>
          <reference field="3" count="0" selected="0"/>
        </references>
      </pivotArea>
    </format>
    <format dxfId="2598">
      <pivotArea dataOnly="0" labelOnly="1" outline="0" axis="axisValues" fieldPosition="0"/>
    </format>
    <format dxfId="2597">
      <pivotArea type="all" dataOnly="0" outline="0" fieldPosition="0"/>
    </format>
    <format dxfId="2596">
      <pivotArea outline="0" collapsedLevelsAreSubtotals="1" fieldPosition="0"/>
    </format>
    <format dxfId="2595">
      <pivotArea field="3" type="button" dataOnly="0" labelOnly="1" outline="0" axis="axisRow" fieldPosition="0"/>
    </format>
    <format dxfId="2594">
      <pivotArea dataOnly="0" labelOnly="1" outline="0" axis="axisValues" fieldPosition="0"/>
    </format>
    <format dxfId="2593">
      <pivotArea dataOnly="0" labelOnly="1" fieldPosition="0">
        <references count="1">
          <reference field="3" count="0"/>
        </references>
      </pivotArea>
    </format>
    <format dxfId="2592">
      <pivotArea dataOnly="0" labelOnly="1" grandRow="1" outline="0" fieldPosition="0"/>
    </format>
    <format dxfId="2591">
      <pivotArea dataOnly="0" labelOnly="1" outline="0" axis="axisValues" fieldPosition="0"/>
    </format>
    <format dxfId="2590">
      <pivotArea type="all" dataOnly="0" outline="0" fieldPosition="0"/>
    </format>
    <format dxfId="2589">
      <pivotArea outline="0" collapsedLevelsAreSubtotals="1" fieldPosition="0"/>
    </format>
    <format dxfId="2588">
      <pivotArea field="3" type="button" dataOnly="0" labelOnly="1" outline="0" axis="axisRow" fieldPosition="0"/>
    </format>
    <format dxfId="2587">
      <pivotArea dataOnly="0" labelOnly="1" outline="0" axis="axisValues" fieldPosition="0"/>
    </format>
    <format dxfId="2586">
      <pivotArea dataOnly="0" labelOnly="1" fieldPosition="0">
        <references count="1">
          <reference field="3" count="0"/>
        </references>
      </pivotArea>
    </format>
    <format dxfId="2585">
      <pivotArea dataOnly="0" labelOnly="1" grandRow="1" outline="0" fieldPosition="0"/>
    </format>
    <format dxfId="2584">
      <pivotArea dataOnly="0" labelOnly="1" outline="0" axis="axisValues" fieldPosition="0"/>
    </format>
    <format dxfId="2583">
      <pivotArea type="all" dataOnly="0" outline="0" fieldPosition="0"/>
    </format>
    <format dxfId="2582">
      <pivotArea outline="0" collapsedLevelsAreSubtotals="1" fieldPosition="0"/>
    </format>
    <format dxfId="2581">
      <pivotArea field="3" type="button" dataOnly="0" labelOnly="1" outline="0" axis="axisRow" fieldPosition="0"/>
    </format>
    <format dxfId="2580">
      <pivotArea dataOnly="0" labelOnly="1" outline="0" axis="axisValues" fieldPosition="0"/>
    </format>
    <format dxfId="2579">
      <pivotArea dataOnly="0" labelOnly="1" fieldPosition="0">
        <references count="1">
          <reference field="3" count="0"/>
        </references>
      </pivotArea>
    </format>
    <format dxfId="2578">
      <pivotArea dataOnly="0" labelOnly="1" grandRow="1" outline="0" fieldPosition="0"/>
    </format>
    <format dxfId="2577">
      <pivotArea dataOnly="0" labelOnly="1" outline="0" axis="axisValues" fieldPosition="0"/>
    </format>
    <format dxfId="2576">
      <pivotArea type="all" dataOnly="0" outline="0" fieldPosition="0"/>
    </format>
    <format dxfId="2575">
      <pivotArea outline="0" collapsedLevelsAreSubtotals="1" fieldPosition="0"/>
    </format>
    <format dxfId="2574">
      <pivotArea field="3" type="button" dataOnly="0" labelOnly="1" outline="0" axis="axisRow" fieldPosition="0"/>
    </format>
    <format dxfId="2573">
      <pivotArea dataOnly="0" labelOnly="1" outline="0" axis="axisValues" fieldPosition="0"/>
    </format>
    <format dxfId="2572">
      <pivotArea dataOnly="0" labelOnly="1" fieldPosition="0">
        <references count="1">
          <reference field="3" count="0"/>
        </references>
      </pivotArea>
    </format>
    <format dxfId="2571">
      <pivotArea dataOnly="0" labelOnly="1" grandRow="1" outline="0" fieldPosition="0"/>
    </format>
    <format dxfId="2570">
      <pivotArea dataOnly="0" labelOnly="1" outline="0" axis="axisValues" fieldPosition="0"/>
    </format>
    <format dxfId="2569">
      <pivotArea type="all" dataOnly="0" outline="0" fieldPosition="0"/>
    </format>
    <format dxfId="2568">
      <pivotArea outline="0" collapsedLevelsAreSubtotals="1" fieldPosition="0"/>
    </format>
    <format dxfId="2567">
      <pivotArea field="3" type="button" dataOnly="0" labelOnly="1" outline="0" axis="axisRow" fieldPosition="0"/>
    </format>
    <format dxfId="2566">
      <pivotArea dataOnly="0" labelOnly="1" outline="0" axis="axisValues" fieldPosition="0"/>
    </format>
    <format dxfId="2565">
      <pivotArea dataOnly="0" labelOnly="1" fieldPosition="0">
        <references count="1">
          <reference field="3" count="0"/>
        </references>
      </pivotArea>
    </format>
    <format dxfId="2564">
      <pivotArea dataOnly="0" labelOnly="1" grandRow="1" outline="0" fieldPosition="0"/>
    </format>
    <format dxfId="2563">
      <pivotArea dataOnly="0" labelOnly="1" outline="0" axis="axisValues" fieldPosition="0"/>
    </format>
    <format dxfId="2562">
      <pivotArea type="all" dataOnly="0" outline="0" fieldPosition="0"/>
    </format>
    <format dxfId="2561">
      <pivotArea outline="0" collapsedLevelsAreSubtotals="1" fieldPosition="0"/>
    </format>
    <format dxfId="2560">
      <pivotArea field="3" type="button" dataOnly="0" labelOnly="1" outline="0" axis="axisRow" fieldPosition="0"/>
    </format>
    <format dxfId="2559">
      <pivotArea dataOnly="0" labelOnly="1" outline="0" axis="axisValues" fieldPosition="0"/>
    </format>
    <format dxfId="2558">
      <pivotArea dataOnly="0" labelOnly="1" fieldPosition="0">
        <references count="1">
          <reference field="3" count="0"/>
        </references>
      </pivotArea>
    </format>
    <format dxfId="2557">
      <pivotArea dataOnly="0" labelOnly="1" grandRow="1" outline="0" fieldPosition="0"/>
    </format>
    <format dxfId="2556">
      <pivotArea dataOnly="0" labelOnly="1" outline="0" axis="axisValues" fieldPosition="0"/>
    </format>
    <format dxfId="2555">
      <pivotArea type="all" dataOnly="0" outline="0" fieldPosition="0"/>
    </format>
    <format dxfId="2554">
      <pivotArea outline="0" collapsedLevelsAreSubtotals="1" fieldPosition="0"/>
    </format>
    <format dxfId="2553">
      <pivotArea field="3" type="button" dataOnly="0" labelOnly="1" outline="0" axis="axisRow" fieldPosition="0"/>
    </format>
    <format dxfId="2552">
      <pivotArea dataOnly="0" labelOnly="1" outline="0" axis="axisValues" fieldPosition="0"/>
    </format>
    <format dxfId="2551">
      <pivotArea dataOnly="0" labelOnly="1" fieldPosition="0">
        <references count="1">
          <reference field="3" count="0"/>
        </references>
      </pivotArea>
    </format>
    <format dxfId="2550">
      <pivotArea dataOnly="0" labelOnly="1" grandRow="1" outline="0" fieldPosition="0"/>
    </format>
    <format dxfId="2549">
      <pivotArea dataOnly="0" labelOnly="1" outline="0" axis="axisValues" fieldPosition="0"/>
    </format>
    <format dxfId="2548">
      <pivotArea type="all" dataOnly="0" outline="0" fieldPosition="0"/>
    </format>
    <format dxfId="2547">
      <pivotArea outline="0" collapsedLevelsAreSubtotals="1" fieldPosition="0"/>
    </format>
    <format dxfId="2546">
      <pivotArea field="3" type="button" dataOnly="0" labelOnly="1" outline="0" axis="axisRow" fieldPosition="0"/>
    </format>
    <format dxfId="2545">
      <pivotArea dataOnly="0" labelOnly="1" outline="0" axis="axisValues" fieldPosition="0"/>
    </format>
    <format dxfId="2544">
      <pivotArea dataOnly="0" labelOnly="1" fieldPosition="0">
        <references count="1">
          <reference field="3" count="0"/>
        </references>
      </pivotArea>
    </format>
    <format dxfId="2543">
      <pivotArea dataOnly="0" labelOnly="1" grandRow="1" outline="0" fieldPosition="0"/>
    </format>
    <format dxfId="2542">
      <pivotArea dataOnly="0" labelOnly="1" outline="0" axis="axisValues" fieldPosition="0"/>
    </format>
    <format dxfId="2541">
      <pivotArea type="all" dataOnly="0" outline="0" fieldPosition="0"/>
    </format>
    <format dxfId="2540">
      <pivotArea outline="0" collapsedLevelsAreSubtotals="1" fieldPosition="0"/>
    </format>
    <format dxfId="2539">
      <pivotArea field="3" type="button" dataOnly="0" labelOnly="1" outline="0" axis="axisRow" fieldPosition="0"/>
    </format>
    <format dxfId="2538">
      <pivotArea dataOnly="0" labelOnly="1" outline="0" axis="axisValues" fieldPosition="0"/>
    </format>
    <format dxfId="2537">
      <pivotArea dataOnly="0" labelOnly="1" fieldPosition="0">
        <references count="1">
          <reference field="3" count="0"/>
        </references>
      </pivotArea>
    </format>
    <format dxfId="2536">
      <pivotArea dataOnly="0" labelOnly="1" grandRow="1" outline="0" fieldPosition="0"/>
    </format>
    <format dxfId="2535">
      <pivotArea dataOnly="0" labelOnly="1" outline="0" axis="axisValues" fieldPosition="0"/>
    </format>
    <format dxfId="2534">
      <pivotArea type="all" dataOnly="0" outline="0" fieldPosition="0"/>
    </format>
    <format dxfId="2533">
      <pivotArea outline="0" collapsedLevelsAreSubtotals="1" fieldPosition="0"/>
    </format>
    <format dxfId="2532">
      <pivotArea field="3" type="button" dataOnly="0" labelOnly="1" outline="0" axis="axisRow" fieldPosition="0"/>
    </format>
    <format dxfId="2531">
      <pivotArea dataOnly="0" labelOnly="1" outline="0" axis="axisValues" fieldPosition="0"/>
    </format>
    <format dxfId="2530">
      <pivotArea dataOnly="0" labelOnly="1" fieldPosition="0">
        <references count="1">
          <reference field="3" count="0"/>
        </references>
      </pivotArea>
    </format>
    <format dxfId="2529">
      <pivotArea dataOnly="0" labelOnly="1" grandRow="1" outline="0" fieldPosition="0"/>
    </format>
    <format dxfId="2528">
      <pivotArea dataOnly="0" labelOnly="1" outline="0" axis="axisValues" fieldPosition="0"/>
    </format>
    <format dxfId="2527">
      <pivotArea type="all" dataOnly="0" outline="0" fieldPosition="0"/>
    </format>
    <format dxfId="2526">
      <pivotArea outline="0" collapsedLevelsAreSubtotals="1" fieldPosition="0"/>
    </format>
    <format dxfId="2525">
      <pivotArea field="3" type="button" dataOnly="0" labelOnly="1" outline="0" axis="axisRow" fieldPosition="0"/>
    </format>
    <format dxfId="2524">
      <pivotArea dataOnly="0" labelOnly="1" outline="0" axis="axisValues" fieldPosition="0"/>
    </format>
    <format dxfId="2523">
      <pivotArea dataOnly="0" labelOnly="1" fieldPosition="0">
        <references count="1">
          <reference field="3" count="0"/>
        </references>
      </pivotArea>
    </format>
    <format dxfId="2522">
      <pivotArea dataOnly="0" labelOnly="1" grandRow="1" outline="0" fieldPosition="0"/>
    </format>
    <format dxfId="2521">
      <pivotArea dataOnly="0" labelOnly="1" outline="0" axis="axisValues" fieldPosition="0"/>
    </format>
    <format dxfId="2520">
      <pivotArea type="all" dataOnly="0" outline="0" fieldPosition="0"/>
    </format>
    <format dxfId="2519">
      <pivotArea outline="0" collapsedLevelsAreSubtotals="1" fieldPosition="0"/>
    </format>
    <format dxfId="2518">
      <pivotArea field="3" type="button" dataOnly="0" labelOnly="1" outline="0" axis="axisRow" fieldPosition="0"/>
    </format>
    <format dxfId="2517">
      <pivotArea dataOnly="0" labelOnly="1" outline="0" axis="axisValues" fieldPosition="0"/>
    </format>
    <format dxfId="2516">
      <pivotArea dataOnly="0" labelOnly="1" fieldPosition="0">
        <references count="1">
          <reference field="3" count="0"/>
        </references>
      </pivotArea>
    </format>
    <format dxfId="2515">
      <pivotArea dataOnly="0" labelOnly="1" grandRow="1" outline="0" fieldPosition="0"/>
    </format>
    <format dxfId="2514">
      <pivotArea dataOnly="0" labelOnly="1" outline="0" axis="axisValues" fieldPosition="0"/>
    </format>
    <format dxfId="2513">
      <pivotArea field="3" type="button" dataOnly="0" labelOnly="1" outline="0" axis="axisRow" fieldPosition="0"/>
    </format>
    <format dxfId="2512">
      <pivotArea dataOnly="0" labelOnly="1" outline="0" axis="axisValues" fieldPosition="0"/>
    </format>
    <format dxfId="2511">
      <pivotArea dataOnly="0" labelOnly="1" outline="0" axis="axisValues" fieldPosition="0"/>
    </format>
    <format dxfId="2510">
      <pivotArea field="3" type="button" dataOnly="0" labelOnly="1" outline="0" axis="axisRow" fieldPosition="0"/>
    </format>
    <format dxfId="2509">
      <pivotArea dataOnly="0" labelOnly="1" outline="0" axis="axisValues" fieldPosition="0"/>
    </format>
    <format dxfId="2508">
      <pivotArea dataOnly="0" labelOnly="1" outline="0" axis="axisValues" fieldPosition="0"/>
    </format>
    <format dxfId="2507">
      <pivotArea type="all" dataOnly="0" outline="0" fieldPosition="0"/>
    </format>
    <format dxfId="2506">
      <pivotArea outline="0" collapsedLevelsAreSubtotals="1" fieldPosition="0"/>
    </format>
    <format dxfId="2505">
      <pivotArea field="3" type="button" dataOnly="0" labelOnly="1" outline="0" axis="axisRow" fieldPosition="0"/>
    </format>
    <format dxfId="2504">
      <pivotArea dataOnly="0" labelOnly="1" outline="0" axis="axisValues" fieldPosition="0"/>
    </format>
    <format dxfId="2503">
      <pivotArea dataOnly="0" labelOnly="1" fieldPosition="0">
        <references count="1">
          <reference field="3" count="0"/>
        </references>
      </pivotArea>
    </format>
    <format dxfId="2502">
      <pivotArea dataOnly="0" labelOnly="1" grandRow="1" outline="0" fieldPosition="0"/>
    </format>
    <format dxfId="2501">
      <pivotArea dataOnly="0" labelOnly="1" fieldPosition="0">
        <references count="2">
          <reference field="2" count="0"/>
          <reference field="3" count="0" selected="0"/>
        </references>
      </pivotArea>
    </format>
    <format dxfId="2500">
      <pivotArea dataOnly="0" labelOnly="1" outline="0" axis="axisValues" fieldPosition="0"/>
    </format>
    <format dxfId="2499">
      <pivotArea type="all" dataOnly="0" outline="0" fieldPosition="0"/>
    </format>
    <format dxfId="2498">
      <pivotArea outline="0" collapsedLevelsAreSubtotals="1" fieldPosition="0"/>
    </format>
    <format dxfId="2497">
      <pivotArea field="3" type="button" dataOnly="0" labelOnly="1" outline="0" axis="axisRow" fieldPosition="0"/>
    </format>
    <format dxfId="2496">
      <pivotArea dataOnly="0" labelOnly="1" outline="0" axis="axisValues" fieldPosition="0"/>
    </format>
    <format dxfId="2495">
      <pivotArea dataOnly="0" labelOnly="1" fieldPosition="0">
        <references count="1">
          <reference field="3" count="0"/>
        </references>
      </pivotArea>
    </format>
    <format dxfId="2494">
      <pivotArea dataOnly="0" labelOnly="1" grandRow="1" outline="0" fieldPosition="0"/>
    </format>
    <format dxfId="2493">
      <pivotArea dataOnly="0" labelOnly="1" fieldPosition="0">
        <references count="2">
          <reference field="2" count="0"/>
          <reference field="3" count="0" selected="0"/>
        </references>
      </pivotArea>
    </format>
    <format dxfId="2492">
      <pivotArea dataOnly="0" labelOnly="1" outline="0" axis="axisValues" fieldPosition="0"/>
    </format>
    <format dxfId="2491">
      <pivotArea type="all" dataOnly="0" outline="0" fieldPosition="0"/>
    </format>
    <format dxfId="2490">
      <pivotArea outline="0" collapsedLevelsAreSubtotals="1" fieldPosition="0"/>
    </format>
    <format dxfId="2489">
      <pivotArea field="3" type="button" dataOnly="0" labelOnly="1" outline="0" axis="axisRow" fieldPosition="0"/>
    </format>
    <format dxfId="2488">
      <pivotArea dataOnly="0" labelOnly="1" outline="0" axis="axisValues" fieldPosition="0"/>
    </format>
    <format dxfId="2487">
      <pivotArea dataOnly="0" labelOnly="1" fieldPosition="0">
        <references count="1">
          <reference field="3" count="0"/>
        </references>
      </pivotArea>
    </format>
    <format dxfId="2486">
      <pivotArea dataOnly="0" labelOnly="1" grandRow="1" outline="0" fieldPosition="0"/>
    </format>
    <format dxfId="2485">
      <pivotArea dataOnly="0" labelOnly="1" fieldPosition="0">
        <references count="2">
          <reference field="2" count="0"/>
          <reference field="3" count="0" selected="0"/>
        </references>
      </pivotArea>
    </format>
    <format dxfId="2484">
      <pivotArea dataOnly="0" labelOnly="1" outline="0" axis="axisValues" fieldPosition="0"/>
    </format>
    <format dxfId="2483">
      <pivotArea type="all" dataOnly="0" outline="0" fieldPosition="0"/>
    </format>
    <format dxfId="2482">
      <pivotArea outline="0" collapsedLevelsAreSubtotals="1" fieldPosition="0"/>
    </format>
    <format dxfId="2481">
      <pivotArea field="3" type="button" dataOnly="0" labelOnly="1" outline="0" axis="axisRow" fieldPosition="0"/>
    </format>
    <format dxfId="2480">
      <pivotArea dataOnly="0" labelOnly="1" outline="0" axis="axisValues" fieldPosition="0"/>
    </format>
    <format dxfId="2479">
      <pivotArea dataOnly="0" labelOnly="1" fieldPosition="0">
        <references count="1">
          <reference field="3" count="0"/>
        </references>
      </pivotArea>
    </format>
    <format dxfId="2478">
      <pivotArea dataOnly="0" labelOnly="1" grandRow="1" outline="0" fieldPosition="0"/>
    </format>
    <format dxfId="2477">
      <pivotArea dataOnly="0" labelOnly="1" fieldPosition="0">
        <references count="2">
          <reference field="2" count="0"/>
          <reference field="3" count="0" selected="0"/>
        </references>
      </pivotArea>
    </format>
    <format dxfId="2476">
      <pivotArea dataOnly="0" labelOnly="1" outline="0" axis="axisValues" fieldPosition="0"/>
    </format>
    <format dxfId="2475">
      <pivotArea type="all" dataOnly="0" outline="0" fieldPosition="0"/>
    </format>
    <format dxfId="2474">
      <pivotArea outline="0" collapsedLevelsAreSubtotals="1" fieldPosition="0"/>
    </format>
    <format dxfId="2473">
      <pivotArea field="3" type="button" dataOnly="0" labelOnly="1" outline="0" axis="axisRow" fieldPosition="0"/>
    </format>
    <format dxfId="2472">
      <pivotArea dataOnly="0" labelOnly="1" outline="0" axis="axisValues" fieldPosition="0"/>
    </format>
    <format dxfId="2471">
      <pivotArea dataOnly="0" labelOnly="1" fieldPosition="0">
        <references count="1">
          <reference field="3" count="0"/>
        </references>
      </pivotArea>
    </format>
    <format dxfId="2470">
      <pivotArea dataOnly="0" labelOnly="1" grandRow="1" outline="0" fieldPosition="0"/>
    </format>
    <format dxfId="2469">
      <pivotArea dataOnly="0" labelOnly="1" fieldPosition="0">
        <references count="2">
          <reference field="2" count="0"/>
          <reference field="3" count="0" selected="0"/>
        </references>
      </pivotArea>
    </format>
    <format dxfId="2468">
      <pivotArea dataOnly="0" labelOnly="1" outline="0" axis="axisValues" fieldPosition="0"/>
    </format>
    <format dxfId="2467">
      <pivotArea type="all" dataOnly="0" outline="0" fieldPosition="0"/>
    </format>
    <format dxfId="2466">
      <pivotArea outline="0" collapsedLevelsAreSubtotals="1" fieldPosition="0"/>
    </format>
    <format dxfId="2465">
      <pivotArea field="3" type="button" dataOnly="0" labelOnly="1" outline="0" axis="axisRow" fieldPosition="0"/>
    </format>
    <format dxfId="2464">
      <pivotArea dataOnly="0" labelOnly="1" outline="0" axis="axisValues" fieldPosition="0"/>
    </format>
    <format dxfId="2463">
      <pivotArea dataOnly="0" labelOnly="1" fieldPosition="0">
        <references count="1">
          <reference field="3" count="0"/>
        </references>
      </pivotArea>
    </format>
    <format dxfId="2462">
      <pivotArea dataOnly="0" labelOnly="1" grandRow="1" outline="0" fieldPosition="0"/>
    </format>
    <format dxfId="2461">
      <pivotArea dataOnly="0" labelOnly="1" fieldPosition="0">
        <references count="2">
          <reference field="2" count="0"/>
          <reference field="3" count="0" selected="0"/>
        </references>
      </pivotArea>
    </format>
    <format dxfId="2460">
      <pivotArea dataOnly="0" labelOnly="1" outline="0" axis="axisValues" fieldPosition="0"/>
    </format>
    <format dxfId="2459">
      <pivotArea type="all" dataOnly="0" outline="0" fieldPosition="0"/>
    </format>
    <format dxfId="2458">
      <pivotArea outline="0" collapsedLevelsAreSubtotals="1" fieldPosition="0"/>
    </format>
    <format dxfId="2457">
      <pivotArea field="3" type="button" dataOnly="0" labelOnly="1" outline="0" axis="axisRow" fieldPosition="0"/>
    </format>
    <format dxfId="2456">
      <pivotArea dataOnly="0" labelOnly="1" outline="0" axis="axisValues" fieldPosition="0"/>
    </format>
    <format dxfId="2455">
      <pivotArea dataOnly="0" labelOnly="1" fieldPosition="0">
        <references count="1">
          <reference field="3" count="0"/>
        </references>
      </pivotArea>
    </format>
    <format dxfId="2454">
      <pivotArea dataOnly="0" labelOnly="1" grandRow="1" outline="0" fieldPosition="0"/>
    </format>
    <format dxfId="2453">
      <pivotArea dataOnly="0" labelOnly="1" outline="0" axis="axisValues" fieldPosition="0"/>
    </format>
    <format dxfId="2452">
      <pivotArea type="all" dataOnly="0" outline="0" fieldPosition="0"/>
    </format>
    <format dxfId="2451">
      <pivotArea outline="0" collapsedLevelsAreSubtotals="1" fieldPosition="0"/>
    </format>
    <format dxfId="2450">
      <pivotArea field="3" type="button" dataOnly="0" labelOnly="1" outline="0" axis="axisRow" fieldPosition="0"/>
    </format>
    <format dxfId="2449">
      <pivotArea dataOnly="0" labelOnly="1" outline="0" axis="axisValues" fieldPosition="0"/>
    </format>
    <format dxfId="2448">
      <pivotArea dataOnly="0" labelOnly="1" fieldPosition="0">
        <references count="1">
          <reference field="3" count="0"/>
        </references>
      </pivotArea>
    </format>
    <format dxfId="2447">
      <pivotArea dataOnly="0" labelOnly="1" grandRow="1" outline="0" fieldPosition="0"/>
    </format>
    <format dxfId="2446">
      <pivotArea dataOnly="0" labelOnly="1" outline="0" axis="axisValues" fieldPosition="0"/>
    </format>
    <format dxfId="2445">
      <pivotArea type="all" dataOnly="0" outline="0" fieldPosition="0"/>
    </format>
    <format dxfId="2444">
      <pivotArea outline="0" collapsedLevelsAreSubtotals="1" fieldPosition="0"/>
    </format>
    <format dxfId="2443">
      <pivotArea field="3" type="button" dataOnly="0" labelOnly="1" outline="0" axis="axisRow" fieldPosition="0"/>
    </format>
    <format dxfId="2442">
      <pivotArea dataOnly="0" labelOnly="1" outline="0" axis="axisValues" fieldPosition="0"/>
    </format>
    <format dxfId="2441">
      <pivotArea dataOnly="0" labelOnly="1" fieldPosition="0">
        <references count="1">
          <reference field="3" count="0"/>
        </references>
      </pivotArea>
    </format>
    <format dxfId="2440">
      <pivotArea dataOnly="0" labelOnly="1" grandRow="1" outline="0" fieldPosition="0"/>
    </format>
    <format dxfId="2439">
      <pivotArea dataOnly="0" labelOnly="1" outline="0" axis="axisValues" fieldPosition="0"/>
    </format>
    <format dxfId="2438">
      <pivotArea type="all" dataOnly="0" outline="0" fieldPosition="0"/>
    </format>
    <format dxfId="2437">
      <pivotArea outline="0" collapsedLevelsAreSubtotals="1" fieldPosition="0"/>
    </format>
    <format dxfId="2436">
      <pivotArea field="3" type="button" dataOnly="0" labelOnly="1" outline="0" axis="axisRow" fieldPosition="0"/>
    </format>
    <format dxfId="2435">
      <pivotArea dataOnly="0" labelOnly="1" outline="0" axis="axisValues" fieldPosition="0"/>
    </format>
    <format dxfId="2434">
      <pivotArea dataOnly="0" labelOnly="1" fieldPosition="0">
        <references count="1">
          <reference field="3" count="0"/>
        </references>
      </pivotArea>
    </format>
    <format dxfId="2433">
      <pivotArea dataOnly="0" labelOnly="1" grandRow="1" outline="0" fieldPosition="0"/>
    </format>
    <format dxfId="2432">
      <pivotArea dataOnly="0" labelOnly="1" outline="0" axis="axisValues" fieldPosition="0"/>
    </format>
    <format dxfId="2431">
      <pivotArea type="all" dataOnly="0" outline="0" fieldPosition="0"/>
    </format>
    <format dxfId="2430">
      <pivotArea outline="0" collapsedLevelsAreSubtotals="1" fieldPosition="0"/>
    </format>
    <format dxfId="2429">
      <pivotArea field="3" type="button" dataOnly="0" labelOnly="1" outline="0" axis="axisRow" fieldPosition="0"/>
    </format>
    <format dxfId="2428">
      <pivotArea dataOnly="0" labelOnly="1" outline="0" axis="axisValues" fieldPosition="0"/>
    </format>
    <format dxfId="2427">
      <pivotArea dataOnly="0" labelOnly="1" fieldPosition="0">
        <references count="1">
          <reference field="3" count="0"/>
        </references>
      </pivotArea>
    </format>
    <format dxfId="2426">
      <pivotArea dataOnly="0" labelOnly="1" grandRow="1" outline="0" fieldPosition="0"/>
    </format>
    <format dxfId="2425">
      <pivotArea dataOnly="0" labelOnly="1" outline="0" axis="axisValues" fieldPosition="0"/>
    </format>
    <format dxfId="2424">
      <pivotArea type="all" dataOnly="0" outline="0" fieldPosition="0"/>
    </format>
    <format dxfId="2423">
      <pivotArea outline="0" collapsedLevelsAreSubtotals="1" fieldPosition="0"/>
    </format>
    <format dxfId="2422">
      <pivotArea field="3" type="button" dataOnly="0" labelOnly="1" outline="0" axis="axisRow" fieldPosition="0"/>
    </format>
    <format dxfId="2421">
      <pivotArea dataOnly="0" labelOnly="1" outline="0" axis="axisValues" fieldPosition="0"/>
    </format>
    <format dxfId="2420">
      <pivotArea dataOnly="0" labelOnly="1" fieldPosition="0">
        <references count="1">
          <reference field="3" count="0"/>
        </references>
      </pivotArea>
    </format>
    <format dxfId="2419">
      <pivotArea dataOnly="0" labelOnly="1" grandRow="1" outline="0" fieldPosition="0"/>
    </format>
    <format dxfId="2418">
      <pivotArea dataOnly="0" labelOnly="1" outline="0" axis="axisValues" fieldPosition="0"/>
    </format>
    <format dxfId="2417">
      <pivotArea type="all" dataOnly="0" outline="0" fieldPosition="0"/>
    </format>
    <format dxfId="2416">
      <pivotArea outline="0" collapsedLevelsAreSubtotals="1" fieldPosition="0"/>
    </format>
    <format dxfId="2415">
      <pivotArea field="3" type="button" dataOnly="0" labelOnly="1" outline="0" axis="axisRow" fieldPosition="0"/>
    </format>
    <format dxfId="2414">
      <pivotArea dataOnly="0" labelOnly="1" outline="0" axis="axisValues" fieldPosition="0"/>
    </format>
    <format dxfId="2413">
      <pivotArea dataOnly="0" labelOnly="1" fieldPosition="0">
        <references count="1">
          <reference field="3" count="0"/>
        </references>
      </pivotArea>
    </format>
    <format dxfId="2412">
      <pivotArea dataOnly="0" labelOnly="1" grandRow="1" outline="0" fieldPosition="0"/>
    </format>
    <format dxfId="2411">
      <pivotArea dataOnly="0" labelOnly="1" fieldPosition="0">
        <references count="2">
          <reference field="2" count="0"/>
          <reference field="3" count="0" selected="0"/>
        </references>
      </pivotArea>
    </format>
    <format dxfId="2410">
      <pivotArea dataOnly="0" labelOnly="1" outline="0" axis="axisValues" fieldPosition="0"/>
    </format>
    <format dxfId="2409">
      <pivotArea type="all" dataOnly="0" outline="0" fieldPosition="0"/>
    </format>
    <format dxfId="2408">
      <pivotArea outline="0" collapsedLevelsAreSubtotals="1" fieldPosition="0"/>
    </format>
    <format dxfId="2407">
      <pivotArea field="3" type="button" dataOnly="0" labelOnly="1" outline="0" axis="axisRow" fieldPosition="0"/>
    </format>
    <format dxfId="2406">
      <pivotArea dataOnly="0" labelOnly="1" outline="0" axis="axisValues" fieldPosition="0"/>
    </format>
    <format dxfId="2405">
      <pivotArea dataOnly="0" labelOnly="1" fieldPosition="0">
        <references count="1">
          <reference field="3" count="0"/>
        </references>
      </pivotArea>
    </format>
    <format dxfId="2404">
      <pivotArea dataOnly="0" labelOnly="1" grandRow="1" outline="0" fieldPosition="0"/>
    </format>
    <format dxfId="2403">
      <pivotArea dataOnly="0" labelOnly="1" fieldPosition="0">
        <references count="2">
          <reference field="2" count="0"/>
          <reference field="3" count="0" selected="0"/>
        </references>
      </pivotArea>
    </format>
    <format dxfId="2402">
      <pivotArea dataOnly="0" labelOnly="1" outline="0" axis="axisValues" fieldPosition="0"/>
    </format>
    <format dxfId="2401">
      <pivotArea type="all" dataOnly="0" outline="0" fieldPosition="0"/>
    </format>
    <format dxfId="2400">
      <pivotArea outline="0" collapsedLevelsAreSubtotals="1" fieldPosition="0"/>
    </format>
    <format dxfId="2399">
      <pivotArea field="3" type="button" dataOnly="0" labelOnly="1" outline="0" axis="axisRow" fieldPosition="0"/>
    </format>
    <format dxfId="2398">
      <pivotArea dataOnly="0" labelOnly="1" outline="0" axis="axisValues" fieldPosition="0"/>
    </format>
    <format dxfId="2397">
      <pivotArea dataOnly="0" labelOnly="1" fieldPosition="0">
        <references count="1">
          <reference field="3" count="0"/>
        </references>
      </pivotArea>
    </format>
    <format dxfId="2396">
      <pivotArea dataOnly="0" labelOnly="1" grandRow="1" outline="0" fieldPosition="0"/>
    </format>
    <format dxfId="2395">
      <pivotArea dataOnly="0" labelOnly="1" fieldPosition="0">
        <references count="2">
          <reference field="2" count="0"/>
          <reference field="3" count="0" selected="0"/>
        </references>
      </pivotArea>
    </format>
    <format dxfId="2394">
      <pivotArea dataOnly="0" labelOnly="1" outline="0" axis="axisValues" fieldPosition="0"/>
    </format>
    <format dxfId="2393">
      <pivotArea type="all" dataOnly="0" outline="0" fieldPosition="0"/>
    </format>
    <format dxfId="2392">
      <pivotArea outline="0" collapsedLevelsAreSubtotals="1" fieldPosition="0"/>
    </format>
    <format dxfId="2391">
      <pivotArea field="3" type="button" dataOnly="0" labelOnly="1" outline="0" axis="axisRow" fieldPosition="0"/>
    </format>
    <format dxfId="2390">
      <pivotArea dataOnly="0" labelOnly="1" outline="0" axis="axisValues" fieldPosition="0"/>
    </format>
    <format dxfId="2389">
      <pivotArea dataOnly="0" labelOnly="1" fieldPosition="0">
        <references count="1">
          <reference field="3" count="0"/>
        </references>
      </pivotArea>
    </format>
    <format dxfId="2388">
      <pivotArea dataOnly="0" labelOnly="1" grandRow="1" outline="0" fieldPosition="0"/>
    </format>
    <format dxfId="2387">
      <pivotArea dataOnly="0" labelOnly="1" fieldPosition="0">
        <references count="2">
          <reference field="2" count="0"/>
          <reference field="3" count="0" selected="0"/>
        </references>
      </pivotArea>
    </format>
    <format dxfId="2386">
      <pivotArea dataOnly="0" labelOnly="1" outline="0" axis="axisValues" fieldPosition="0"/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3D362A-95ED-4B10-A6EF-92BCBF5F3BC0}" name="TablaDinámica1" cacheId="265" applyNumberFormats="0" applyBorderFormats="0" applyFontFormats="0" applyPatternFormats="0" applyAlignmentFormats="0" applyWidthHeightFormats="1" dataCaption="Valores" grandTotalCaption="Totalgeneral" showMissing="0" updatedVersion="8" minRefreshableVersion="3" itemPrintTitles="1" createdVersion="6" indent="0" outline="1" outlineData="1" multipleFieldFilters="0" rowHeaderCaption="PLAZA/PUESTO">
  <location ref="J3:K17" firstHeaderRow="1" firstDataRow="1" firstDataCol="1"/>
  <pivotFields count="5">
    <pivotField dataField="1" showAll="0"/>
    <pivotField showAll="0"/>
    <pivotField axis="axisRow" showAll="0">
      <items count="8">
        <item x="6"/>
        <item x="4"/>
        <item x="2"/>
        <item x="3"/>
        <item x="0"/>
        <item x="5"/>
        <item x="1"/>
        <item t="default"/>
      </items>
    </pivotField>
    <pivotField axis="axisRow" showAll="0">
      <items count="7">
        <item n="(enblanco)" x="5"/>
        <item x="4"/>
        <item x="2"/>
        <item x="3"/>
        <item x="0"/>
        <item x="1"/>
        <item t="default"/>
      </items>
    </pivotField>
    <pivotField showAll="0"/>
  </pivotFields>
  <rowFields count="2">
    <field x="3"/>
    <field x="2"/>
  </rowFields>
  <rowItems count="14">
    <i>
      <x/>
    </i>
    <i r="1">
      <x/>
    </i>
    <i r="1">
      <x v="5"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6"/>
    </i>
    <i t="grand">
      <x/>
    </i>
  </rowItems>
  <colItems count="1">
    <i/>
  </colItems>
  <dataFields count="1">
    <dataField name="CANTIDAD" fld="0" subtotal="count" baseField="0" baseItem="0"/>
  </dataFields>
  <formats count="416">
    <format dxfId="2371">
      <pivotArea dataOnly="0" labelOnly="1" outline="0" axis="axisValues" fieldPosition="0"/>
    </format>
    <format dxfId="2370">
      <pivotArea dataOnly="0" labelOnly="1" outline="0" axis="axisValues" fieldPosition="0"/>
    </format>
    <format dxfId="2369">
      <pivotArea dataOnly="0" labelOnly="1" outline="0" axis="axisValues" fieldPosition="0"/>
    </format>
    <format dxfId="2368">
      <pivotArea dataOnly="0" labelOnly="1" outline="0" axis="axisValues" fieldPosition="0"/>
    </format>
    <format dxfId="2367">
      <pivotArea dataOnly="0" labelOnly="1" outline="0" axis="axisValues" fieldPosition="0"/>
    </format>
    <format dxfId="2366">
      <pivotArea type="all" dataOnly="0" outline="0" fieldPosition="0"/>
    </format>
    <format dxfId="2365">
      <pivotArea dataOnly="0" labelOnly="1" grandRow="1" outline="0" fieldPosition="0"/>
    </format>
    <format dxfId="2364">
      <pivotArea dataOnly="0" labelOnly="1" outline="0" axis="axisValues" fieldPosition="0"/>
    </format>
    <format dxfId="2363">
      <pivotArea type="all" dataOnly="0" outline="0" fieldPosition="0"/>
    </format>
    <format dxfId="2362">
      <pivotArea dataOnly="0" labelOnly="1" grandRow="1" outline="0" fieldPosition="0"/>
    </format>
    <format dxfId="2361">
      <pivotArea dataOnly="0" labelOnly="1" grandRow="1" outline="0" fieldPosition="0"/>
    </format>
    <format dxfId="2360">
      <pivotArea dataOnly="0" labelOnly="1" grandRow="1" outline="0" fieldPosition="0"/>
    </format>
    <format dxfId="2359">
      <pivotArea grandRow="1" outline="0" collapsedLevelsAreSubtotals="1" fieldPosition="0"/>
    </format>
    <format dxfId="2358">
      <pivotArea grandRow="1" outline="0" collapsedLevelsAreSubtotals="1" fieldPosition="0"/>
    </format>
    <format dxfId="2357">
      <pivotArea grandRow="1" outline="0" collapsedLevelsAreSubtotals="1" fieldPosition="0"/>
    </format>
    <format dxfId="2356">
      <pivotArea grandRow="1" outline="0" collapsedLevelsAreSubtotals="1" fieldPosition="0"/>
    </format>
    <format dxfId="2355">
      <pivotArea field="3" type="button" dataOnly="0" labelOnly="1" outline="0" axis="axisRow" fieldPosition="0"/>
    </format>
    <format dxfId="2354">
      <pivotArea field="3" type="button" dataOnly="0" labelOnly="1" outline="0" axis="axisRow" fieldPosition="0"/>
    </format>
    <format dxfId="2353">
      <pivotArea field="3" type="button" dataOnly="0" labelOnly="1" outline="0" axis="axisRow" fieldPosition="0"/>
    </format>
    <format dxfId="2352">
      <pivotArea field="3" type="button" dataOnly="0" labelOnly="1" outline="0" axis="axisRow" fieldPosition="0"/>
    </format>
    <format dxfId="2351">
      <pivotArea dataOnly="0" labelOnly="1" outline="0" axis="axisValues" fieldPosition="0"/>
    </format>
    <format dxfId="2350">
      <pivotArea dataOnly="0" fieldPosition="0">
        <references count="1">
          <reference field="3" count="0"/>
        </references>
      </pivotArea>
    </format>
    <format dxfId="2349">
      <pivotArea dataOnly="0" fieldPosition="0">
        <references count="1">
          <reference field="3" count="0"/>
        </references>
      </pivotArea>
    </format>
    <format dxfId="2348">
      <pivotArea dataOnly="0" fieldPosition="0">
        <references count="1">
          <reference field="3" count="0"/>
        </references>
      </pivotArea>
    </format>
    <format dxfId="2347">
      <pivotArea type="all" dataOnly="0" outline="0" fieldPosition="0"/>
    </format>
    <format dxfId="2346">
      <pivotArea type="all" dataOnly="0" outline="0" fieldPosition="0"/>
    </format>
    <format dxfId="2345">
      <pivotArea fieldPosition="0">
        <references count="1">
          <reference field="3" count="0"/>
        </references>
      </pivotArea>
    </format>
    <format dxfId="2344">
      <pivotArea fieldPosition="0">
        <references count="1">
          <reference field="3" count="0"/>
        </references>
      </pivotArea>
    </format>
    <format dxfId="2343">
      <pivotArea fieldPosition="0">
        <references count="1">
          <reference field="3" count="0"/>
        </references>
      </pivotArea>
    </format>
    <format dxfId="2342">
      <pivotArea type="all" dataOnly="0" outline="0" fieldPosition="0"/>
    </format>
    <format dxfId="2341">
      <pivotArea dataOnly="0" labelOnly="1" fieldPosition="0">
        <references count="1">
          <reference field="3" count="0"/>
        </references>
      </pivotArea>
    </format>
    <format dxfId="2340">
      <pivotArea fieldPosition="0">
        <references count="1">
          <reference field="3" count="0"/>
        </references>
      </pivotArea>
    </format>
    <format dxfId="2339">
      <pivotArea dataOnly="0" labelOnly="1" grandRow="1" outline="0" fieldPosition="0"/>
    </format>
    <format dxfId="2338">
      <pivotArea dataOnly="0" labelOnly="1" grandRow="1" outline="0" fieldPosition="0"/>
    </format>
    <format dxfId="2337">
      <pivotArea type="all" dataOnly="0" outline="0" fieldPosition="0"/>
    </format>
    <format dxfId="2336">
      <pivotArea outline="0" collapsedLevelsAreSubtotals="1" fieldPosition="0"/>
    </format>
    <format dxfId="2335">
      <pivotArea field="3" type="button" dataOnly="0" labelOnly="1" outline="0" axis="axisRow" fieldPosition="0"/>
    </format>
    <format dxfId="2334">
      <pivotArea dataOnly="0" labelOnly="1" fieldPosition="0">
        <references count="1">
          <reference field="3" count="0"/>
        </references>
      </pivotArea>
    </format>
    <format dxfId="2333">
      <pivotArea dataOnly="0" labelOnly="1" grandRow="1" outline="0" fieldPosition="0"/>
    </format>
    <format dxfId="2332">
      <pivotArea dataOnly="0" labelOnly="1" outline="0" axis="axisValues" fieldPosition="0"/>
    </format>
    <format dxfId="2331">
      <pivotArea dataOnly="0" labelOnly="1" fieldPosition="0">
        <references count="1">
          <reference field="2" count="0"/>
        </references>
      </pivotArea>
    </format>
    <format dxfId="2330">
      <pivotArea fieldPosition="0">
        <references count="1">
          <reference field="2" count="0"/>
        </references>
      </pivotArea>
    </format>
    <format dxfId="2329">
      <pivotArea type="all" dataOnly="0" outline="0" fieldPosition="0"/>
    </format>
    <format dxfId="2328">
      <pivotArea outline="0" collapsedLevelsAreSubtotals="1" fieldPosition="0"/>
    </format>
    <format dxfId="2327">
      <pivotArea field="3" type="button" dataOnly="0" labelOnly="1" outline="0" axis="axisRow" fieldPosition="0"/>
    </format>
    <format dxfId="2326">
      <pivotArea dataOnly="0" labelOnly="1" outline="0" axis="axisValues" fieldPosition="0"/>
    </format>
    <format dxfId="2325">
      <pivotArea dataOnly="0" labelOnly="1" fieldPosition="0">
        <references count="1">
          <reference field="3" count="0"/>
        </references>
      </pivotArea>
    </format>
    <format dxfId="2324">
      <pivotArea dataOnly="0" labelOnly="1" grandRow="1" outline="0" fieldPosition="0"/>
    </format>
    <format dxfId="2323">
      <pivotArea dataOnly="0" labelOnly="1" outline="0" axis="axisValues" fieldPosition="0"/>
    </format>
    <format dxfId="2322">
      <pivotArea type="all" dataOnly="0" outline="0" fieldPosition="0"/>
    </format>
    <format dxfId="2321">
      <pivotArea outline="0" collapsedLevelsAreSubtotals="1" fieldPosition="0"/>
    </format>
    <format dxfId="2320">
      <pivotArea field="3" type="button" dataOnly="0" labelOnly="1" outline="0" axis="axisRow" fieldPosition="0"/>
    </format>
    <format dxfId="2319">
      <pivotArea dataOnly="0" labelOnly="1" outline="0" axis="axisValues" fieldPosition="0"/>
    </format>
    <format dxfId="2318">
      <pivotArea dataOnly="0" labelOnly="1" fieldPosition="0">
        <references count="1">
          <reference field="3" count="0"/>
        </references>
      </pivotArea>
    </format>
    <format dxfId="2317">
      <pivotArea dataOnly="0" labelOnly="1" grandRow="1" outline="0" fieldPosition="0"/>
    </format>
    <format dxfId="2316">
      <pivotArea dataOnly="0" labelOnly="1" outline="0" axis="axisValues" fieldPosition="0"/>
    </format>
    <format dxfId="2315">
      <pivotArea type="all" dataOnly="0" outline="0" fieldPosition="0"/>
    </format>
    <format dxfId="2314">
      <pivotArea outline="0" collapsedLevelsAreSubtotals="1" fieldPosition="0"/>
    </format>
    <format dxfId="2313">
      <pivotArea field="3" type="button" dataOnly="0" labelOnly="1" outline="0" axis="axisRow" fieldPosition="0"/>
    </format>
    <format dxfId="2312">
      <pivotArea dataOnly="0" labelOnly="1" outline="0" axis="axisValues" fieldPosition="0"/>
    </format>
    <format dxfId="2311">
      <pivotArea dataOnly="0" labelOnly="1" fieldPosition="0">
        <references count="1">
          <reference field="3" count="0"/>
        </references>
      </pivotArea>
    </format>
    <format dxfId="2310">
      <pivotArea dataOnly="0" labelOnly="1" grandRow="1" outline="0" fieldPosition="0"/>
    </format>
    <format dxfId="2309">
      <pivotArea dataOnly="0" labelOnly="1" outline="0" axis="axisValues" fieldPosition="0"/>
    </format>
    <format dxfId="2308">
      <pivotArea type="all" dataOnly="0" outline="0" fieldPosition="0"/>
    </format>
    <format dxfId="2307">
      <pivotArea outline="0" collapsedLevelsAreSubtotals="1" fieldPosition="0"/>
    </format>
    <format dxfId="2306">
      <pivotArea field="3" type="button" dataOnly="0" labelOnly="1" outline="0" axis="axisRow" fieldPosition="0"/>
    </format>
    <format dxfId="2305">
      <pivotArea dataOnly="0" labelOnly="1" outline="0" axis="axisValues" fieldPosition="0"/>
    </format>
    <format dxfId="2304">
      <pivotArea dataOnly="0" labelOnly="1" fieldPosition="0">
        <references count="1">
          <reference field="3" count="0"/>
        </references>
      </pivotArea>
    </format>
    <format dxfId="2303">
      <pivotArea dataOnly="0" labelOnly="1" grandRow="1" outline="0" fieldPosition="0"/>
    </format>
    <format dxfId="2302">
      <pivotArea dataOnly="0" labelOnly="1" outline="0" axis="axisValues" fieldPosition="0"/>
    </format>
    <format dxfId="2301">
      <pivotArea type="all" dataOnly="0" outline="0" fieldPosition="0"/>
    </format>
    <format dxfId="2300">
      <pivotArea outline="0" collapsedLevelsAreSubtotals="1" fieldPosition="0"/>
    </format>
    <format dxfId="2299">
      <pivotArea field="3" type="button" dataOnly="0" labelOnly="1" outline="0" axis="axisRow" fieldPosition="0"/>
    </format>
    <format dxfId="2298">
      <pivotArea dataOnly="0" labelOnly="1" fieldPosition="0">
        <references count="1">
          <reference field="3" count="0"/>
        </references>
      </pivotArea>
    </format>
    <format dxfId="2297">
      <pivotArea dataOnly="0" labelOnly="1" grandRow="1" outline="0" fieldPosition="0"/>
    </format>
    <format dxfId="2296">
      <pivotArea dataOnly="0" labelOnly="1" outline="0" axis="axisValues" fieldPosition="0"/>
    </format>
    <format dxfId="2295">
      <pivotArea type="all" dataOnly="0" outline="0" fieldPosition="0"/>
    </format>
    <format dxfId="2294">
      <pivotArea outline="0" collapsedLevelsAreSubtotals="1" fieldPosition="0"/>
    </format>
    <format dxfId="2293">
      <pivotArea field="3" type="button" dataOnly="0" labelOnly="1" outline="0" axis="axisRow" fieldPosition="0"/>
    </format>
    <format dxfId="2292">
      <pivotArea dataOnly="0" labelOnly="1" outline="0" axis="axisValues" fieldPosition="0"/>
    </format>
    <format dxfId="2291">
      <pivotArea dataOnly="0" labelOnly="1" fieldPosition="0">
        <references count="1">
          <reference field="3" count="0"/>
        </references>
      </pivotArea>
    </format>
    <format dxfId="2290">
      <pivotArea dataOnly="0" labelOnly="1" grandRow="1" outline="0" fieldPosition="0"/>
    </format>
    <format dxfId="2289">
      <pivotArea dataOnly="0" labelOnly="1" outline="0" axis="axisValues" fieldPosition="0"/>
    </format>
    <format dxfId="2288">
      <pivotArea type="all" dataOnly="0" outline="0" fieldPosition="0"/>
    </format>
    <format dxfId="2287">
      <pivotArea outline="0" collapsedLevelsAreSubtotals="1" fieldPosition="0"/>
    </format>
    <format dxfId="2286">
      <pivotArea field="3" type="button" dataOnly="0" labelOnly="1" outline="0" axis="axisRow" fieldPosition="0"/>
    </format>
    <format dxfId="2285">
      <pivotArea dataOnly="0" labelOnly="1" outline="0" axis="axisValues" fieldPosition="0"/>
    </format>
    <format dxfId="2284">
      <pivotArea dataOnly="0" labelOnly="1" fieldPosition="0">
        <references count="1">
          <reference field="3" count="0"/>
        </references>
      </pivotArea>
    </format>
    <format dxfId="2283">
      <pivotArea dataOnly="0" labelOnly="1" grandRow="1" outline="0" fieldPosition="0"/>
    </format>
    <format dxfId="2282">
      <pivotArea dataOnly="0" labelOnly="1" outline="0" axis="axisValues" fieldPosition="0"/>
    </format>
    <format dxfId="2281">
      <pivotArea type="all" dataOnly="0" outline="0" fieldPosition="0"/>
    </format>
    <format dxfId="2280">
      <pivotArea outline="0" collapsedLevelsAreSubtotals="1" fieldPosition="0"/>
    </format>
    <format dxfId="2279">
      <pivotArea field="3" type="button" dataOnly="0" labelOnly="1" outline="0" axis="axisRow" fieldPosition="0"/>
    </format>
    <format dxfId="2278">
      <pivotArea dataOnly="0" labelOnly="1" outline="0" axis="axisValues" fieldPosition="0"/>
    </format>
    <format dxfId="2277">
      <pivotArea dataOnly="0" labelOnly="1" fieldPosition="0">
        <references count="1">
          <reference field="3" count="0"/>
        </references>
      </pivotArea>
    </format>
    <format dxfId="2276">
      <pivotArea dataOnly="0" labelOnly="1" grandRow="1" outline="0" fieldPosition="0"/>
    </format>
    <format dxfId="2275">
      <pivotArea dataOnly="0" labelOnly="1" outline="0" axis="axisValues" fieldPosition="0"/>
    </format>
    <format dxfId="2274">
      <pivotArea type="all" dataOnly="0" outline="0" fieldPosition="0"/>
    </format>
    <format dxfId="2273">
      <pivotArea outline="0" collapsedLevelsAreSubtotals="1" fieldPosition="0"/>
    </format>
    <format dxfId="2272">
      <pivotArea field="3" type="button" dataOnly="0" labelOnly="1" outline="0" axis="axisRow" fieldPosition="0"/>
    </format>
    <format dxfId="2271">
      <pivotArea dataOnly="0" labelOnly="1" outline="0" axis="axisValues" fieldPosition="0"/>
    </format>
    <format dxfId="2270">
      <pivotArea dataOnly="0" labelOnly="1" fieldPosition="0">
        <references count="1">
          <reference field="3" count="0"/>
        </references>
      </pivotArea>
    </format>
    <format dxfId="2269">
      <pivotArea dataOnly="0" labelOnly="1" grandRow="1" outline="0" fieldPosition="0"/>
    </format>
    <format dxfId="2268">
      <pivotArea dataOnly="0" labelOnly="1" outline="0" axis="axisValues" fieldPosition="0"/>
    </format>
    <format dxfId="2267">
      <pivotArea type="all" dataOnly="0" outline="0" fieldPosition="0"/>
    </format>
    <format dxfId="2266">
      <pivotArea outline="0" collapsedLevelsAreSubtotals="1" fieldPosition="0"/>
    </format>
    <format dxfId="2265">
      <pivotArea field="3" type="button" dataOnly="0" labelOnly="1" outline="0" axis="axisRow" fieldPosition="0"/>
    </format>
    <format dxfId="2264">
      <pivotArea dataOnly="0" labelOnly="1" outline="0" axis="axisValues" fieldPosition="0"/>
    </format>
    <format dxfId="2263">
      <pivotArea dataOnly="0" labelOnly="1" fieldPosition="0">
        <references count="1">
          <reference field="3" count="0"/>
        </references>
      </pivotArea>
    </format>
    <format dxfId="2262">
      <pivotArea dataOnly="0" labelOnly="1" grandRow="1" outline="0" fieldPosition="0"/>
    </format>
    <format dxfId="2261">
      <pivotArea dataOnly="0" labelOnly="1" outline="0" axis="axisValues" fieldPosition="0"/>
    </format>
    <format dxfId="2260">
      <pivotArea type="all" dataOnly="0" outline="0" fieldPosition="0"/>
    </format>
    <format dxfId="2259">
      <pivotArea outline="0" collapsedLevelsAreSubtotals="1" fieldPosition="0"/>
    </format>
    <format dxfId="2258">
      <pivotArea field="3" type="button" dataOnly="0" labelOnly="1" outline="0" axis="axisRow" fieldPosition="0"/>
    </format>
    <format dxfId="2257">
      <pivotArea dataOnly="0" labelOnly="1" outline="0" axis="axisValues" fieldPosition="0"/>
    </format>
    <format dxfId="2256">
      <pivotArea dataOnly="0" labelOnly="1" fieldPosition="0">
        <references count="1">
          <reference field="3" count="0"/>
        </references>
      </pivotArea>
    </format>
    <format dxfId="2255">
      <pivotArea dataOnly="0" labelOnly="1" grandRow="1" outline="0" fieldPosition="0"/>
    </format>
    <format dxfId="2254">
      <pivotArea dataOnly="0" labelOnly="1" outline="0" axis="axisValues" fieldPosition="0"/>
    </format>
    <format dxfId="2253">
      <pivotArea type="all" dataOnly="0" outline="0" fieldPosition="0"/>
    </format>
    <format dxfId="2252">
      <pivotArea outline="0" collapsedLevelsAreSubtotals="1" fieldPosition="0"/>
    </format>
    <format dxfId="2251">
      <pivotArea field="3" type="button" dataOnly="0" labelOnly="1" outline="0" axis="axisRow" fieldPosition="0"/>
    </format>
    <format dxfId="2250">
      <pivotArea dataOnly="0" labelOnly="1" outline="0" axis="axisValues" fieldPosition="0"/>
    </format>
    <format dxfId="2249">
      <pivotArea dataOnly="0" labelOnly="1" fieldPosition="0">
        <references count="1">
          <reference field="3" count="0"/>
        </references>
      </pivotArea>
    </format>
    <format dxfId="2248">
      <pivotArea dataOnly="0" labelOnly="1" grandRow="1" outline="0" fieldPosition="0"/>
    </format>
    <format dxfId="2247">
      <pivotArea dataOnly="0" labelOnly="1" outline="0" axis="axisValues" fieldPosition="0"/>
    </format>
    <format dxfId="2246">
      <pivotArea type="all" dataOnly="0" outline="0" fieldPosition="0"/>
    </format>
    <format dxfId="2245">
      <pivotArea outline="0" collapsedLevelsAreSubtotals="1" fieldPosition="0"/>
    </format>
    <format dxfId="2244">
      <pivotArea field="3" type="button" dataOnly="0" labelOnly="1" outline="0" axis="axisRow" fieldPosition="0"/>
    </format>
    <format dxfId="2243">
      <pivotArea dataOnly="0" labelOnly="1" outline="0" axis="axisValues" fieldPosition="0"/>
    </format>
    <format dxfId="2242">
      <pivotArea dataOnly="0" labelOnly="1" fieldPosition="0">
        <references count="1">
          <reference field="3" count="0"/>
        </references>
      </pivotArea>
    </format>
    <format dxfId="2241">
      <pivotArea dataOnly="0" labelOnly="1" grandRow="1" outline="0" fieldPosition="0"/>
    </format>
    <format dxfId="2240">
      <pivotArea dataOnly="0" labelOnly="1" outline="0" axis="axisValues" fieldPosition="0"/>
    </format>
    <format dxfId="2239">
      <pivotArea type="all" dataOnly="0" outline="0" fieldPosition="0"/>
    </format>
    <format dxfId="2238">
      <pivotArea outline="0" collapsedLevelsAreSubtotals="1" fieldPosition="0"/>
    </format>
    <format dxfId="2237">
      <pivotArea field="3" type="button" dataOnly="0" labelOnly="1" outline="0" axis="axisRow" fieldPosition="0"/>
    </format>
    <format dxfId="2236">
      <pivotArea dataOnly="0" labelOnly="1" outline="0" axis="axisValues" fieldPosition="0"/>
    </format>
    <format dxfId="2235">
      <pivotArea dataOnly="0" labelOnly="1" fieldPosition="0">
        <references count="1">
          <reference field="3" count="0"/>
        </references>
      </pivotArea>
    </format>
    <format dxfId="2234">
      <pivotArea dataOnly="0" labelOnly="1" grandRow="1" outline="0" fieldPosition="0"/>
    </format>
    <format dxfId="2233">
      <pivotArea dataOnly="0" labelOnly="1" outline="0" axis="axisValues" fieldPosition="0"/>
    </format>
    <format dxfId="2232">
      <pivotArea type="all" dataOnly="0" outline="0" fieldPosition="0"/>
    </format>
    <format dxfId="2231">
      <pivotArea outline="0" collapsedLevelsAreSubtotals="1" fieldPosition="0"/>
    </format>
    <format dxfId="2230">
      <pivotArea field="3" type="button" dataOnly="0" labelOnly="1" outline="0" axis="axisRow" fieldPosition="0"/>
    </format>
    <format dxfId="2229">
      <pivotArea dataOnly="0" labelOnly="1" outline="0" axis="axisValues" fieldPosition="0"/>
    </format>
    <format dxfId="2228">
      <pivotArea dataOnly="0" labelOnly="1" fieldPosition="0">
        <references count="1">
          <reference field="3" count="0"/>
        </references>
      </pivotArea>
    </format>
    <format dxfId="2227">
      <pivotArea dataOnly="0" labelOnly="1" grandRow="1" outline="0" fieldPosition="0"/>
    </format>
    <format dxfId="2226">
      <pivotArea dataOnly="0" labelOnly="1" outline="0" axis="axisValues" fieldPosition="0"/>
    </format>
    <format dxfId="2225">
      <pivotArea type="all" dataOnly="0" outline="0" fieldPosition="0"/>
    </format>
    <format dxfId="2224">
      <pivotArea outline="0" collapsedLevelsAreSubtotals="1" fieldPosition="0"/>
    </format>
    <format dxfId="2223">
      <pivotArea field="3" type="button" dataOnly="0" labelOnly="1" outline="0" axis="axisRow" fieldPosition="0"/>
    </format>
    <format dxfId="2222">
      <pivotArea dataOnly="0" labelOnly="1" outline="0" axis="axisValues" fieldPosition="0"/>
    </format>
    <format dxfId="2221">
      <pivotArea dataOnly="0" labelOnly="1" fieldPosition="0">
        <references count="1">
          <reference field="3" count="0"/>
        </references>
      </pivotArea>
    </format>
    <format dxfId="2220">
      <pivotArea dataOnly="0" labelOnly="1" grandRow="1" outline="0" fieldPosition="0"/>
    </format>
    <format dxfId="2219">
      <pivotArea dataOnly="0" labelOnly="1" outline="0" axis="axisValues" fieldPosition="0"/>
    </format>
    <format dxfId="2218">
      <pivotArea type="all" dataOnly="0" outline="0" fieldPosition="0"/>
    </format>
    <format dxfId="2217">
      <pivotArea outline="0" collapsedLevelsAreSubtotals="1" fieldPosition="0"/>
    </format>
    <format dxfId="2216">
      <pivotArea field="3" type="button" dataOnly="0" labelOnly="1" outline="0" axis="axisRow" fieldPosition="0"/>
    </format>
    <format dxfId="2215">
      <pivotArea dataOnly="0" labelOnly="1" outline="0" axis="axisValues" fieldPosition="0"/>
    </format>
    <format dxfId="2214">
      <pivotArea dataOnly="0" labelOnly="1" fieldPosition="0">
        <references count="1">
          <reference field="3" count="0"/>
        </references>
      </pivotArea>
    </format>
    <format dxfId="2213">
      <pivotArea dataOnly="0" labelOnly="1" grandRow="1" outline="0" fieldPosition="0"/>
    </format>
    <format dxfId="2212">
      <pivotArea dataOnly="0" labelOnly="1" outline="0" axis="axisValues" fieldPosition="0"/>
    </format>
    <format dxfId="2211">
      <pivotArea type="all" dataOnly="0" outline="0" fieldPosition="0"/>
    </format>
    <format dxfId="2210">
      <pivotArea outline="0" collapsedLevelsAreSubtotals="1" fieldPosition="0"/>
    </format>
    <format dxfId="2209">
      <pivotArea field="3" type="button" dataOnly="0" labelOnly="1" outline="0" axis="axisRow" fieldPosition="0"/>
    </format>
    <format dxfId="2208">
      <pivotArea dataOnly="0" labelOnly="1" outline="0" axis="axisValues" fieldPosition="0"/>
    </format>
    <format dxfId="2207">
      <pivotArea dataOnly="0" labelOnly="1" fieldPosition="0">
        <references count="1">
          <reference field="3" count="0"/>
        </references>
      </pivotArea>
    </format>
    <format dxfId="2206">
      <pivotArea dataOnly="0" labelOnly="1" grandRow="1" outline="0" fieldPosition="0"/>
    </format>
    <format dxfId="2205">
      <pivotArea dataOnly="0" labelOnly="1" outline="0" axis="axisValues" fieldPosition="0"/>
    </format>
    <format dxfId="2204">
      <pivotArea type="all" dataOnly="0" outline="0" fieldPosition="0"/>
    </format>
    <format dxfId="2203">
      <pivotArea outline="0" collapsedLevelsAreSubtotals="1" fieldPosition="0"/>
    </format>
    <format dxfId="2202">
      <pivotArea field="3" type="button" dataOnly="0" labelOnly="1" outline="0" axis="axisRow" fieldPosition="0"/>
    </format>
    <format dxfId="2201">
      <pivotArea dataOnly="0" labelOnly="1" outline="0" axis="axisValues" fieldPosition="0"/>
    </format>
    <format dxfId="2200">
      <pivotArea dataOnly="0" labelOnly="1" fieldPosition="0">
        <references count="1">
          <reference field="3" count="0"/>
        </references>
      </pivotArea>
    </format>
    <format dxfId="2199">
      <pivotArea dataOnly="0" labelOnly="1" grandRow="1" outline="0" fieldPosition="0"/>
    </format>
    <format dxfId="2198">
      <pivotArea dataOnly="0" labelOnly="1" outline="0" axis="axisValues" fieldPosition="0"/>
    </format>
    <format dxfId="2197">
      <pivotArea type="all" dataOnly="0" outline="0" fieldPosition="0"/>
    </format>
    <format dxfId="2196">
      <pivotArea outline="0" collapsedLevelsAreSubtotals="1" fieldPosition="0"/>
    </format>
    <format dxfId="2195">
      <pivotArea field="3" type="button" dataOnly="0" labelOnly="1" outline="0" axis="axisRow" fieldPosition="0"/>
    </format>
    <format dxfId="2194">
      <pivotArea dataOnly="0" labelOnly="1" outline="0" axis="axisValues" fieldPosition="0"/>
    </format>
    <format dxfId="2193">
      <pivotArea dataOnly="0" labelOnly="1" fieldPosition="0">
        <references count="1">
          <reference field="3" count="0"/>
        </references>
      </pivotArea>
    </format>
    <format dxfId="2192">
      <pivotArea dataOnly="0" labelOnly="1" grandRow="1" outline="0" fieldPosition="0"/>
    </format>
    <format dxfId="2191">
      <pivotArea dataOnly="0" labelOnly="1" outline="0" axis="axisValues" fieldPosition="0"/>
    </format>
    <format dxfId="2190">
      <pivotArea type="all" dataOnly="0" outline="0" fieldPosition="0"/>
    </format>
    <format dxfId="2189">
      <pivotArea outline="0" collapsedLevelsAreSubtotals="1" fieldPosition="0"/>
    </format>
    <format dxfId="2188">
      <pivotArea field="3" type="button" dataOnly="0" labelOnly="1" outline="0" axis="axisRow" fieldPosition="0"/>
    </format>
    <format dxfId="2187">
      <pivotArea dataOnly="0" labelOnly="1" outline="0" axis="axisValues" fieldPosition="0"/>
    </format>
    <format dxfId="2186">
      <pivotArea dataOnly="0" labelOnly="1" fieldPosition="0">
        <references count="1">
          <reference field="3" count="0"/>
        </references>
      </pivotArea>
    </format>
    <format dxfId="2185">
      <pivotArea dataOnly="0" labelOnly="1" grandRow="1" outline="0" fieldPosition="0"/>
    </format>
    <format dxfId="2184">
      <pivotArea dataOnly="0" labelOnly="1" outline="0" axis="axisValues" fieldPosition="0"/>
    </format>
    <format dxfId="2183">
      <pivotArea type="all" dataOnly="0" outline="0" fieldPosition="0"/>
    </format>
    <format dxfId="2182">
      <pivotArea outline="0" collapsedLevelsAreSubtotals="1" fieldPosition="0"/>
    </format>
    <format dxfId="2181">
      <pivotArea field="3" type="button" dataOnly="0" labelOnly="1" outline="0" axis="axisRow" fieldPosition="0"/>
    </format>
    <format dxfId="2180">
      <pivotArea dataOnly="0" labelOnly="1" outline="0" axis="axisValues" fieldPosition="0"/>
    </format>
    <format dxfId="2179">
      <pivotArea dataOnly="0" labelOnly="1" fieldPosition="0">
        <references count="1">
          <reference field="3" count="0"/>
        </references>
      </pivotArea>
    </format>
    <format dxfId="2178">
      <pivotArea dataOnly="0" labelOnly="1" grandRow="1" outline="0" fieldPosition="0"/>
    </format>
    <format dxfId="2177">
      <pivotArea dataOnly="0" labelOnly="1" fieldPosition="0">
        <references count="2">
          <reference field="2" count="0"/>
          <reference field="3" count="0" selected="0"/>
        </references>
      </pivotArea>
    </format>
    <format dxfId="2176">
      <pivotArea dataOnly="0" labelOnly="1" outline="0" axis="axisValues" fieldPosition="0"/>
    </format>
    <format dxfId="2175">
      <pivotArea type="all" dataOnly="0" outline="0" fieldPosition="0"/>
    </format>
    <format dxfId="2174">
      <pivotArea outline="0" collapsedLevelsAreSubtotals="1" fieldPosition="0"/>
    </format>
    <format dxfId="2173">
      <pivotArea field="3" type="button" dataOnly="0" labelOnly="1" outline="0" axis="axisRow" fieldPosition="0"/>
    </format>
    <format dxfId="2172">
      <pivotArea dataOnly="0" labelOnly="1" outline="0" axis="axisValues" fieldPosition="0"/>
    </format>
    <format dxfId="2171">
      <pivotArea dataOnly="0" labelOnly="1" fieldPosition="0">
        <references count="1">
          <reference field="3" count="0"/>
        </references>
      </pivotArea>
    </format>
    <format dxfId="2170">
      <pivotArea dataOnly="0" labelOnly="1" grandRow="1" outline="0" fieldPosition="0"/>
    </format>
    <format dxfId="2169">
      <pivotArea dataOnly="0" labelOnly="1" fieldPosition="0">
        <references count="2">
          <reference field="2" count="0"/>
          <reference field="3" count="0" selected="0"/>
        </references>
      </pivotArea>
    </format>
    <format dxfId="2168">
      <pivotArea dataOnly="0" labelOnly="1" outline="0" axis="axisValues" fieldPosition="0"/>
    </format>
    <format dxfId="2167">
      <pivotArea type="all" dataOnly="0" outline="0" fieldPosition="0"/>
    </format>
    <format dxfId="2166">
      <pivotArea outline="0" collapsedLevelsAreSubtotals="1" fieldPosition="0"/>
    </format>
    <format dxfId="2165">
      <pivotArea field="3" type="button" dataOnly="0" labelOnly="1" outline="0" axis="axisRow" fieldPosition="0"/>
    </format>
    <format dxfId="2164">
      <pivotArea dataOnly="0" labelOnly="1" outline="0" axis="axisValues" fieldPosition="0"/>
    </format>
    <format dxfId="2163">
      <pivotArea dataOnly="0" labelOnly="1" fieldPosition="0">
        <references count="1">
          <reference field="3" count="0"/>
        </references>
      </pivotArea>
    </format>
    <format dxfId="2162">
      <pivotArea dataOnly="0" labelOnly="1" grandRow="1" outline="0" fieldPosition="0"/>
    </format>
    <format dxfId="2161">
      <pivotArea dataOnly="0" labelOnly="1" outline="0" axis="axisValues" fieldPosition="0"/>
    </format>
    <format dxfId="2160">
      <pivotArea type="all" dataOnly="0" outline="0" fieldPosition="0"/>
    </format>
    <format dxfId="2159">
      <pivotArea outline="0" collapsedLevelsAreSubtotals="1" fieldPosition="0"/>
    </format>
    <format dxfId="2158">
      <pivotArea field="3" type="button" dataOnly="0" labelOnly="1" outline="0" axis="axisRow" fieldPosition="0"/>
    </format>
    <format dxfId="2157">
      <pivotArea dataOnly="0" labelOnly="1" outline="0" axis="axisValues" fieldPosition="0"/>
    </format>
    <format dxfId="2156">
      <pivotArea dataOnly="0" labelOnly="1" fieldPosition="0">
        <references count="1">
          <reference field="3" count="0"/>
        </references>
      </pivotArea>
    </format>
    <format dxfId="2155">
      <pivotArea dataOnly="0" labelOnly="1" grandRow="1" outline="0" fieldPosition="0"/>
    </format>
    <format dxfId="2154">
      <pivotArea dataOnly="0" labelOnly="1" outline="0" axis="axisValues" fieldPosition="0"/>
    </format>
    <format dxfId="2153">
      <pivotArea type="all" dataOnly="0" outline="0" fieldPosition="0"/>
    </format>
    <format dxfId="2152">
      <pivotArea outline="0" collapsedLevelsAreSubtotals="1" fieldPosition="0"/>
    </format>
    <format dxfId="2151">
      <pivotArea field="3" type="button" dataOnly="0" labelOnly="1" outline="0" axis="axisRow" fieldPosition="0"/>
    </format>
    <format dxfId="2150">
      <pivotArea dataOnly="0" labelOnly="1" outline="0" axis="axisValues" fieldPosition="0"/>
    </format>
    <format dxfId="2149">
      <pivotArea dataOnly="0" labelOnly="1" fieldPosition="0">
        <references count="1">
          <reference field="3" count="0"/>
        </references>
      </pivotArea>
    </format>
    <format dxfId="2148">
      <pivotArea dataOnly="0" labelOnly="1" grandRow="1" outline="0" fieldPosition="0"/>
    </format>
    <format dxfId="2147">
      <pivotArea dataOnly="0" labelOnly="1" outline="0" axis="axisValues" fieldPosition="0"/>
    </format>
    <format dxfId="2146">
      <pivotArea type="all" dataOnly="0" outline="0" fieldPosition="0"/>
    </format>
    <format dxfId="2145">
      <pivotArea outline="0" collapsedLevelsAreSubtotals="1" fieldPosition="0"/>
    </format>
    <format dxfId="2144">
      <pivotArea field="3" type="button" dataOnly="0" labelOnly="1" outline="0" axis="axisRow" fieldPosition="0"/>
    </format>
    <format dxfId="2143">
      <pivotArea dataOnly="0" labelOnly="1" outline="0" axis="axisValues" fieldPosition="0"/>
    </format>
    <format dxfId="2142">
      <pivotArea dataOnly="0" labelOnly="1" fieldPosition="0">
        <references count="1">
          <reference field="3" count="0"/>
        </references>
      </pivotArea>
    </format>
    <format dxfId="2141">
      <pivotArea dataOnly="0" labelOnly="1" grandRow="1" outline="0" fieldPosition="0"/>
    </format>
    <format dxfId="2140">
      <pivotArea dataOnly="0" labelOnly="1" outline="0" axis="axisValues" fieldPosition="0"/>
    </format>
    <format dxfId="2139">
      <pivotArea type="all" dataOnly="0" outline="0" fieldPosition="0"/>
    </format>
    <format dxfId="2138">
      <pivotArea outline="0" collapsedLevelsAreSubtotals="1" fieldPosition="0"/>
    </format>
    <format dxfId="2137">
      <pivotArea field="3" type="button" dataOnly="0" labelOnly="1" outline="0" axis="axisRow" fieldPosition="0"/>
    </format>
    <format dxfId="2136">
      <pivotArea dataOnly="0" labelOnly="1" outline="0" axis="axisValues" fieldPosition="0"/>
    </format>
    <format dxfId="2135">
      <pivotArea dataOnly="0" labelOnly="1" fieldPosition="0">
        <references count="1">
          <reference field="3" count="0"/>
        </references>
      </pivotArea>
    </format>
    <format dxfId="2134">
      <pivotArea dataOnly="0" labelOnly="1" grandRow="1" outline="0" fieldPosition="0"/>
    </format>
    <format dxfId="2133">
      <pivotArea dataOnly="0" labelOnly="1" outline="0" axis="axisValues" fieldPosition="0"/>
    </format>
    <format dxfId="2132">
      <pivotArea type="all" dataOnly="0" outline="0" fieldPosition="0"/>
    </format>
    <format dxfId="2131">
      <pivotArea outline="0" collapsedLevelsAreSubtotals="1" fieldPosition="0"/>
    </format>
    <format dxfId="2130">
      <pivotArea field="3" type="button" dataOnly="0" labelOnly="1" outline="0" axis="axisRow" fieldPosition="0"/>
    </format>
    <format dxfId="2129">
      <pivotArea dataOnly="0" labelOnly="1" outline="0" axis="axisValues" fieldPosition="0"/>
    </format>
    <format dxfId="2128">
      <pivotArea dataOnly="0" labelOnly="1" fieldPosition="0">
        <references count="1">
          <reference field="3" count="0"/>
        </references>
      </pivotArea>
    </format>
    <format dxfId="2127">
      <pivotArea dataOnly="0" labelOnly="1" grandRow="1" outline="0" fieldPosition="0"/>
    </format>
    <format dxfId="2126">
      <pivotArea dataOnly="0" labelOnly="1" outline="0" axis="axisValues" fieldPosition="0"/>
    </format>
    <format dxfId="2125">
      <pivotArea type="all" dataOnly="0" outline="0" fieldPosition="0"/>
    </format>
    <format dxfId="2124">
      <pivotArea outline="0" collapsedLevelsAreSubtotals="1" fieldPosition="0"/>
    </format>
    <format dxfId="2123">
      <pivotArea field="3" type="button" dataOnly="0" labelOnly="1" outline="0" axis="axisRow" fieldPosition="0"/>
    </format>
    <format dxfId="2122">
      <pivotArea dataOnly="0" labelOnly="1" outline="0" axis="axisValues" fieldPosition="0"/>
    </format>
    <format dxfId="2121">
      <pivotArea dataOnly="0" labelOnly="1" fieldPosition="0">
        <references count="1">
          <reference field="3" count="0"/>
        </references>
      </pivotArea>
    </format>
    <format dxfId="2120">
      <pivotArea dataOnly="0" labelOnly="1" grandRow="1" outline="0" fieldPosition="0"/>
    </format>
    <format dxfId="2119">
      <pivotArea dataOnly="0" labelOnly="1" outline="0" axis="axisValues" fieldPosition="0"/>
    </format>
    <format dxfId="2118">
      <pivotArea type="all" dataOnly="0" outline="0" fieldPosition="0"/>
    </format>
    <format dxfId="2117">
      <pivotArea outline="0" collapsedLevelsAreSubtotals="1" fieldPosition="0"/>
    </format>
    <format dxfId="2116">
      <pivotArea field="3" type="button" dataOnly="0" labelOnly="1" outline="0" axis="axisRow" fieldPosition="0"/>
    </format>
    <format dxfId="2115">
      <pivotArea dataOnly="0" labelOnly="1" outline="0" axis="axisValues" fieldPosition="0"/>
    </format>
    <format dxfId="2114">
      <pivotArea dataOnly="0" labelOnly="1" fieldPosition="0">
        <references count="1">
          <reference field="3" count="0"/>
        </references>
      </pivotArea>
    </format>
    <format dxfId="2113">
      <pivotArea dataOnly="0" labelOnly="1" grandRow="1" outline="0" fieldPosition="0"/>
    </format>
    <format dxfId="2112">
      <pivotArea dataOnly="0" labelOnly="1" outline="0" axis="axisValues" fieldPosition="0"/>
    </format>
    <format dxfId="2111">
      <pivotArea type="all" dataOnly="0" outline="0" fieldPosition="0"/>
    </format>
    <format dxfId="2110">
      <pivotArea outline="0" collapsedLevelsAreSubtotals="1" fieldPosition="0"/>
    </format>
    <format dxfId="2109">
      <pivotArea field="3" type="button" dataOnly="0" labelOnly="1" outline="0" axis="axisRow" fieldPosition="0"/>
    </format>
    <format dxfId="2108">
      <pivotArea dataOnly="0" labelOnly="1" outline="0" axis="axisValues" fieldPosition="0"/>
    </format>
    <format dxfId="2107">
      <pivotArea dataOnly="0" labelOnly="1" fieldPosition="0">
        <references count="1">
          <reference field="3" count="0"/>
        </references>
      </pivotArea>
    </format>
    <format dxfId="2106">
      <pivotArea dataOnly="0" labelOnly="1" grandRow="1" outline="0" fieldPosition="0"/>
    </format>
    <format dxfId="2105">
      <pivotArea dataOnly="0" labelOnly="1" outline="0" axis="axisValues" fieldPosition="0"/>
    </format>
    <format dxfId="2104">
      <pivotArea type="all" dataOnly="0" outline="0" fieldPosition="0"/>
    </format>
    <format dxfId="2103">
      <pivotArea outline="0" collapsedLevelsAreSubtotals="1" fieldPosition="0"/>
    </format>
    <format dxfId="2102">
      <pivotArea field="3" type="button" dataOnly="0" labelOnly="1" outline="0" axis="axisRow" fieldPosition="0"/>
    </format>
    <format dxfId="2101">
      <pivotArea dataOnly="0" labelOnly="1" outline="0" axis="axisValues" fieldPosition="0"/>
    </format>
    <format dxfId="2100">
      <pivotArea dataOnly="0" labelOnly="1" fieldPosition="0">
        <references count="1">
          <reference field="3" count="0"/>
        </references>
      </pivotArea>
    </format>
    <format dxfId="2099">
      <pivotArea dataOnly="0" labelOnly="1" grandRow="1" outline="0" fieldPosition="0"/>
    </format>
    <format dxfId="2098">
      <pivotArea dataOnly="0" labelOnly="1" outline="0" axis="axisValues" fieldPosition="0"/>
    </format>
    <format dxfId="2097">
      <pivotArea type="all" dataOnly="0" outline="0" fieldPosition="0"/>
    </format>
    <format dxfId="2096">
      <pivotArea outline="0" collapsedLevelsAreSubtotals="1" fieldPosition="0"/>
    </format>
    <format dxfId="2095">
      <pivotArea field="3" type="button" dataOnly="0" labelOnly="1" outline="0" axis="axisRow" fieldPosition="0"/>
    </format>
    <format dxfId="2094">
      <pivotArea dataOnly="0" labelOnly="1" outline="0" axis="axisValues" fieldPosition="0"/>
    </format>
    <format dxfId="2093">
      <pivotArea dataOnly="0" labelOnly="1" fieldPosition="0">
        <references count="1">
          <reference field="3" count="0"/>
        </references>
      </pivotArea>
    </format>
    <format dxfId="2092">
      <pivotArea dataOnly="0" labelOnly="1" grandRow="1" outline="0" fieldPosition="0"/>
    </format>
    <format dxfId="2091">
      <pivotArea dataOnly="0" labelOnly="1" outline="0" axis="axisValues" fieldPosition="0"/>
    </format>
    <format dxfId="2090">
      <pivotArea type="all" dataOnly="0" outline="0" fieldPosition="0"/>
    </format>
    <format dxfId="2089">
      <pivotArea outline="0" collapsedLevelsAreSubtotals="1" fieldPosition="0"/>
    </format>
    <format dxfId="2088">
      <pivotArea field="3" type="button" dataOnly="0" labelOnly="1" outline="0" axis="axisRow" fieldPosition="0"/>
    </format>
    <format dxfId="2087">
      <pivotArea dataOnly="0" labelOnly="1" outline="0" axis="axisValues" fieldPosition="0"/>
    </format>
    <format dxfId="2086">
      <pivotArea dataOnly="0" labelOnly="1" fieldPosition="0">
        <references count="1">
          <reference field="3" count="0"/>
        </references>
      </pivotArea>
    </format>
    <format dxfId="2085">
      <pivotArea dataOnly="0" labelOnly="1" grandRow="1" outline="0" fieldPosition="0"/>
    </format>
    <format dxfId="2084">
      <pivotArea dataOnly="0" labelOnly="1" outline="0" axis="axisValues" fieldPosition="0"/>
    </format>
    <format dxfId="2083">
      <pivotArea field="3" type="button" dataOnly="0" labelOnly="1" outline="0" axis="axisRow" fieldPosition="0"/>
    </format>
    <format dxfId="2082">
      <pivotArea dataOnly="0" labelOnly="1" outline="0" axis="axisValues" fieldPosition="0"/>
    </format>
    <format dxfId="2081">
      <pivotArea dataOnly="0" labelOnly="1" outline="0" axis="axisValues" fieldPosition="0"/>
    </format>
    <format dxfId="2080">
      <pivotArea field="3" type="button" dataOnly="0" labelOnly="1" outline="0" axis="axisRow" fieldPosition="0"/>
    </format>
    <format dxfId="2079">
      <pivotArea dataOnly="0" labelOnly="1" outline="0" axis="axisValues" fieldPosition="0"/>
    </format>
    <format dxfId="2078">
      <pivotArea dataOnly="0" labelOnly="1" outline="0" axis="axisValues" fieldPosition="0"/>
    </format>
    <format dxfId="2077">
      <pivotArea type="all" dataOnly="0" outline="0" fieldPosition="0"/>
    </format>
    <format dxfId="2076">
      <pivotArea outline="0" collapsedLevelsAreSubtotals="1" fieldPosition="0"/>
    </format>
    <format dxfId="2075">
      <pivotArea field="3" type="button" dataOnly="0" labelOnly="1" outline="0" axis="axisRow" fieldPosition="0"/>
    </format>
    <format dxfId="2074">
      <pivotArea dataOnly="0" labelOnly="1" outline="0" axis="axisValues" fieldPosition="0"/>
    </format>
    <format dxfId="2073">
      <pivotArea dataOnly="0" labelOnly="1" fieldPosition="0">
        <references count="1">
          <reference field="3" count="0"/>
        </references>
      </pivotArea>
    </format>
    <format dxfId="2072">
      <pivotArea dataOnly="0" labelOnly="1" grandRow="1" outline="0" fieldPosition="0"/>
    </format>
    <format dxfId="2071">
      <pivotArea dataOnly="0" labelOnly="1" fieldPosition="0">
        <references count="2">
          <reference field="2" count="0"/>
          <reference field="3" count="0" selected="0"/>
        </references>
      </pivotArea>
    </format>
    <format dxfId="2070">
      <pivotArea dataOnly="0" labelOnly="1" outline="0" axis="axisValues" fieldPosition="0"/>
    </format>
    <format dxfId="2069">
      <pivotArea type="all" dataOnly="0" outline="0" fieldPosition="0"/>
    </format>
    <format dxfId="2068">
      <pivotArea outline="0" collapsedLevelsAreSubtotals="1" fieldPosition="0"/>
    </format>
    <format dxfId="2067">
      <pivotArea field="3" type="button" dataOnly="0" labelOnly="1" outline="0" axis="axisRow" fieldPosition="0"/>
    </format>
    <format dxfId="2066">
      <pivotArea dataOnly="0" labelOnly="1" outline="0" axis="axisValues" fieldPosition="0"/>
    </format>
    <format dxfId="2065">
      <pivotArea dataOnly="0" labelOnly="1" fieldPosition="0">
        <references count="1">
          <reference field="3" count="0"/>
        </references>
      </pivotArea>
    </format>
    <format dxfId="2064">
      <pivotArea dataOnly="0" labelOnly="1" grandRow="1" outline="0" fieldPosition="0"/>
    </format>
    <format dxfId="2063">
      <pivotArea dataOnly="0" labelOnly="1" fieldPosition="0">
        <references count="2">
          <reference field="2" count="0"/>
          <reference field="3" count="0" selected="0"/>
        </references>
      </pivotArea>
    </format>
    <format dxfId="2062">
      <pivotArea dataOnly="0" labelOnly="1" outline="0" axis="axisValues" fieldPosition="0"/>
    </format>
    <format dxfId="2061">
      <pivotArea type="all" dataOnly="0" outline="0" fieldPosition="0"/>
    </format>
    <format dxfId="2060">
      <pivotArea outline="0" collapsedLevelsAreSubtotals="1" fieldPosition="0"/>
    </format>
    <format dxfId="2059">
      <pivotArea field="3" type="button" dataOnly="0" labelOnly="1" outline="0" axis="axisRow" fieldPosition="0"/>
    </format>
    <format dxfId="2058">
      <pivotArea dataOnly="0" labelOnly="1" outline="0" axis="axisValues" fieldPosition="0"/>
    </format>
    <format dxfId="2057">
      <pivotArea dataOnly="0" labelOnly="1" fieldPosition="0">
        <references count="1">
          <reference field="3" count="0"/>
        </references>
      </pivotArea>
    </format>
    <format dxfId="2056">
      <pivotArea dataOnly="0" labelOnly="1" grandRow="1" outline="0" fieldPosition="0"/>
    </format>
    <format dxfId="2055">
      <pivotArea dataOnly="0" labelOnly="1" fieldPosition="0">
        <references count="2">
          <reference field="2" count="0"/>
          <reference field="3" count="0" selected="0"/>
        </references>
      </pivotArea>
    </format>
    <format dxfId="2054">
      <pivotArea dataOnly="0" labelOnly="1" outline="0" axis="axisValues" fieldPosition="0"/>
    </format>
    <format dxfId="2053">
      <pivotArea type="all" dataOnly="0" outline="0" fieldPosition="0"/>
    </format>
    <format dxfId="2052">
      <pivotArea outline="0" collapsedLevelsAreSubtotals="1" fieldPosition="0"/>
    </format>
    <format dxfId="2051">
      <pivotArea field="3" type="button" dataOnly="0" labelOnly="1" outline="0" axis="axisRow" fieldPosition="0"/>
    </format>
    <format dxfId="2050">
      <pivotArea dataOnly="0" labelOnly="1" outline="0" axis="axisValues" fieldPosition="0"/>
    </format>
    <format dxfId="2049">
      <pivotArea dataOnly="0" labelOnly="1" fieldPosition="0">
        <references count="1">
          <reference field="3" count="0"/>
        </references>
      </pivotArea>
    </format>
    <format dxfId="2048">
      <pivotArea dataOnly="0" labelOnly="1" grandRow="1" outline="0" fieldPosition="0"/>
    </format>
    <format dxfId="2047">
      <pivotArea dataOnly="0" labelOnly="1" fieldPosition="0">
        <references count="2">
          <reference field="2" count="0"/>
          <reference field="3" count="0" selected="0"/>
        </references>
      </pivotArea>
    </format>
    <format dxfId="2046">
      <pivotArea dataOnly="0" labelOnly="1" outline="0" axis="axisValues" fieldPosition="0"/>
    </format>
    <format dxfId="2045">
      <pivotArea type="all" dataOnly="0" outline="0" fieldPosition="0"/>
    </format>
    <format dxfId="2044">
      <pivotArea outline="0" collapsedLevelsAreSubtotals="1" fieldPosition="0"/>
    </format>
    <format dxfId="2043">
      <pivotArea field="3" type="button" dataOnly="0" labelOnly="1" outline="0" axis="axisRow" fieldPosition="0"/>
    </format>
    <format dxfId="2042">
      <pivotArea dataOnly="0" labelOnly="1" outline="0" axis="axisValues" fieldPosition="0"/>
    </format>
    <format dxfId="2041">
      <pivotArea dataOnly="0" labelOnly="1" fieldPosition="0">
        <references count="1">
          <reference field="3" count="0"/>
        </references>
      </pivotArea>
    </format>
    <format dxfId="2040">
      <pivotArea dataOnly="0" labelOnly="1" grandRow="1" outline="0" fieldPosition="0"/>
    </format>
    <format dxfId="2039">
      <pivotArea dataOnly="0" labelOnly="1" fieldPosition="0">
        <references count="2">
          <reference field="2" count="0"/>
          <reference field="3" count="0" selected="0"/>
        </references>
      </pivotArea>
    </format>
    <format dxfId="2038">
      <pivotArea dataOnly="0" labelOnly="1" outline="0" axis="axisValues" fieldPosition="0"/>
    </format>
    <format dxfId="2037">
      <pivotArea type="all" dataOnly="0" outline="0" fieldPosition="0"/>
    </format>
    <format dxfId="2036">
      <pivotArea outline="0" collapsedLevelsAreSubtotals="1" fieldPosition="0"/>
    </format>
    <format dxfId="2035">
      <pivotArea field="3" type="button" dataOnly="0" labelOnly="1" outline="0" axis="axisRow" fieldPosition="0"/>
    </format>
    <format dxfId="2034">
      <pivotArea dataOnly="0" labelOnly="1" outline="0" axis="axisValues" fieldPosition="0"/>
    </format>
    <format dxfId="2033">
      <pivotArea dataOnly="0" labelOnly="1" fieldPosition="0">
        <references count="1">
          <reference field="3" count="0"/>
        </references>
      </pivotArea>
    </format>
    <format dxfId="2032">
      <pivotArea dataOnly="0" labelOnly="1" grandRow="1" outline="0" fieldPosition="0"/>
    </format>
    <format dxfId="2031">
      <pivotArea dataOnly="0" labelOnly="1" fieldPosition="0">
        <references count="2">
          <reference field="2" count="0"/>
          <reference field="3" count="0" selected="0"/>
        </references>
      </pivotArea>
    </format>
    <format dxfId="2030">
      <pivotArea dataOnly="0" labelOnly="1" outline="0" axis="axisValues" fieldPosition="0"/>
    </format>
    <format dxfId="2029">
      <pivotArea type="all" dataOnly="0" outline="0" fieldPosition="0"/>
    </format>
    <format dxfId="2028">
      <pivotArea outline="0" collapsedLevelsAreSubtotals="1" fieldPosition="0"/>
    </format>
    <format dxfId="2027">
      <pivotArea field="3" type="button" dataOnly="0" labelOnly="1" outline="0" axis="axisRow" fieldPosition="0"/>
    </format>
    <format dxfId="2026">
      <pivotArea dataOnly="0" labelOnly="1" outline="0" axis="axisValues" fieldPosition="0"/>
    </format>
    <format dxfId="2025">
      <pivotArea dataOnly="0" labelOnly="1" fieldPosition="0">
        <references count="1">
          <reference field="3" count="0"/>
        </references>
      </pivotArea>
    </format>
    <format dxfId="2024">
      <pivotArea dataOnly="0" labelOnly="1" grandRow="1" outline="0" fieldPosition="0"/>
    </format>
    <format dxfId="2023">
      <pivotArea dataOnly="0" labelOnly="1" outline="0" axis="axisValues" fieldPosition="0"/>
    </format>
    <format dxfId="2022">
      <pivotArea type="all" dataOnly="0" outline="0" fieldPosition="0"/>
    </format>
    <format dxfId="2021">
      <pivotArea outline="0" collapsedLevelsAreSubtotals="1" fieldPosition="0"/>
    </format>
    <format dxfId="2020">
      <pivotArea field="3" type="button" dataOnly="0" labelOnly="1" outline="0" axis="axisRow" fieldPosition="0"/>
    </format>
    <format dxfId="2019">
      <pivotArea dataOnly="0" labelOnly="1" outline="0" axis="axisValues" fieldPosition="0"/>
    </format>
    <format dxfId="2018">
      <pivotArea dataOnly="0" labelOnly="1" fieldPosition="0">
        <references count="1">
          <reference field="3" count="0"/>
        </references>
      </pivotArea>
    </format>
    <format dxfId="2017">
      <pivotArea dataOnly="0" labelOnly="1" grandRow="1" outline="0" fieldPosition="0"/>
    </format>
    <format dxfId="2016">
      <pivotArea dataOnly="0" labelOnly="1" outline="0" axis="axisValues" fieldPosition="0"/>
    </format>
    <format dxfId="2015">
      <pivotArea type="all" dataOnly="0" outline="0" fieldPosition="0"/>
    </format>
    <format dxfId="2014">
      <pivotArea outline="0" collapsedLevelsAreSubtotals="1" fieldPosition="0"/>
    </format>
    <format dxfId="2013">
      <pivotArea field="3" type="button" dataOnly="0" labelOnly="1" outline="0" axis="axisRow" fieldPosition="0"/>
    </format>
    <format dxfId="2012">
      <pivotArea dataOnly="0" labelOnly="1" outline="0" axis="axisValues" fieldPosition="0"/>
    </format>
    <format dxfId="2011">
      <pivotArea dataOnly="0" labelOnly="1" fieldPosition="0">
        <references count="1">
          <reference field="3" count="0"/>
        </references>
      </pivotArea>
    </format>
    <format dxfId="2010">
      <pivotArea dataOnly="0" labelOnly="1" grandRow="1" outline="0" fieldPosition="0"/>
    </format>
    <format dxfId="2009">
      <pivotArea dataOnly="0" labelOnly="1" outline="0" axis="axisValues" fieldPosition="0"/>
    </format>
    <format dxfId="2008">
      <pivotArea type="all" dataOnly="0" outline="0" fieldPosition="0"/>
    </format>
    <format dxfId="2007">
      <pivotArea outline="0" collapsedLevelsAreSubtotals="1" fieldPosition="0"/>
    </format>
    <format dxfId="2006">
      <pivotArea field="3" type="button" dataOnly="0" labelOnly="1" outline="0" axis="axisRow" fieldPosition="0"/>
    </format>
    <format dxfId="2005">
      <pivotArea dataOnly="0" labelOnly="1" outline="0" axis="axisValues" fieldPosition="0"/>
    </format>
    <format dxfId="2004">
      <pivotArea dataOnly="0" labelOnly="1" fieldPosition="0">
        <references count="1">
          <reference field="3" count="0"/>
        </references>
      </pivotArea>
    </format>
    <format dxfId="2003">
      <pivotArea dataOnly="0" labelOnly="1" grandRow="1" outline="0" fieldPosition="0"/>
    </format>
    <format dxfId="2002">
      <pivotArea dataOnly="0" labelOnly="1" outline="0" axis="axisValues" fieldPosition="0"/>
    </format>
    <format dxfId="2001">
      <pivotArea type="all" dataOnly="0" outline="0" fieldPosition="0"/>
    </format>
    <format dxfId="2000">
      <pivotArea outline="0" collapsedLevelsAreSubtotals="1" fieldPosition="0"/>
    </format>
    <format dxfId="1999">
      <pivotArea field="3" type="button" dataOnly="0" labelOnly="1" outline="0" axis="axisRow" fieldPosition="0"/>
    </format>
    <format dxfId="1998">
      <pivotArea dataOnly="0" labelOnly="1" outline="0" axis="axisValues" fieldPosition="0"/>
    </format>
    <format dxfId="1997">
      <pivotArea dataOnly="0" labelOnly="1" fieldPosition="0">
        <references count="1">
          <reference field="3" count="0"/>
        </references>
      </pivotArea>
    </format>
    <format dxfId="1996">
      <pivotArea dataOnly="0" labelOnly="1" grandRow="1" outline="0" fieldPosition="0"/>
    </format>
    <format dxfId="1995">
      <pivotArea dataOnly="0" labelOnly="1" outline="0" axis="axisValues" fieldPosition="0"/>
    </format>
    <format dxfId="1994">
      <pivotArea type="all" dataOnly="0" outline="0" fieldPosition="0"/>
    </format>
    <format dxfId="1993">
      <pivotArea outline="0" collapsedLevelsAreSubtotals="1" fieldPosition="0"/>
    </format>
    <format dxfId="1992">
      <pivotArea field="3" type="button" dataOnly="0" labelOnly="1" outline="0" axis="axisRow" fieldPosition="0"/>
    </format>
    <format dxfId="1991">
      <pivotArea dataOnly="0" labelOnly="1" outline="0" axis="axisValues" fieldPosition="0"/>
    </format>
    <format dxfId="1990">
      <pivotArea dataOnly="0" labelOnly="1" fieldPosition="0">
        <references count="1">
          <reference field="3" count="0"/>
        </references>
      </pivotArea>
    </format>
    <format dxfId="1989">
      <pivotArea dataOnly="0" labelOnly="1" grandRow="1" outline="0" fieldPosition="0"/>
    </format>
    <format dxfId="1988">
      <pivotArea dataOnly="0" labelOnly="1" outline="0" axis="axisValues" fieldPosition="0"/>
    </format>
    <format dxfId="1987">
      <pivotArea type="all" dataOnly="0" outline="0" fieldPosition="0"/>
    </format>
    <format dxfId="1986">
      <pivotArea outline="0" collapsedLevelsAreSubtotals="1" fieldPosition="0"/>
    </format>
    <format dxfId="1985">
      <pivotArea field="3" type="button" dataOnly="0" labelOnly="1" outline="0" axis="axisRow" fieldPosition="0"/>
    </format>
    <format dxfId="1984">
      <pivotArea dataOnly="0" labelOnly="1" outline="0" axis="axisValues" fieldPosition="0"/>
    </format>
    <format dxfId="1983">
      <pivotArea dataOnly="0" labelOnly="1" fieldPosition="0">
        <references count="1">
          <reference field="3" count="0"/>
        </references>
      </pivotArea>
    </format>
    <format dxfId="1982">
      <pivotArea dataOnly="0" labelOnly="1" grandRow="1" outline="0" fieldPosition="0"/>
    </format>
    <format dxfId="1981">
      <pivotArea dataOnly="0" labelOnly="1" fieldPosition="0">
        <references count="2">
          <reference field="2" count="0"/>
          <reference field="3" count="0" selected="0"/>
        </references>
      </pivotArea>
    </format>
    <format dxfId="1980">
      <pivotArea dataOnly="0" labelOnly="1" outline="0" axis="axisValues" fieldPosition="0"/>
    </format>
    <format dxfId="1979">
      <pivotArea type="all" dataOnly="0" outline="0" fieldPosition="0"/>
    </format>
    <format dxfId="1978">
      <pivotArea outline="0" collapsedLevelsAreSubtotals="1" fieldPosition="0"/>
    </format>
    <format dxfId="1977">
      <pivotArea field="3" type="button" dataOnly="0" labelOnly="1" outline="0" axis="axisRow" fieldPosition="0"/>
    </format>
    <format dxfId="1976">
      <pivotArea dataOnly="0" labelOnly="1" outline="0" axis="axisValues" fieldPosition="0"/>
    </format>
    <format dxfId="1975">
      <pivotArea dataOnly="0" labelOnly="1" fieldPosition="0">
        <references count="1">
          <reference field="3" count="0"/>
        </references>
      </pivotArea>
    </format>
    <format dxfId="1974">
      <pivotArea dataOnly="0" labelOnly="1" grandRow="1" outline="0" fieldPosition="0"/>
    </format>
    <format dxfId="1973">
      <pivotArea dataOnly="0" labelOnly="1" fieldPosition="0">
        <references count="2">
          <reference field="2" count="0"/>
          <reference field="3" count="0" selected="0"/>
        </references>
      </pivotArea>
    </format>
    <format dxfId="1972">
      <pivotArea dataOnly="0" labelOnly="1" outline="0" axis="axisValues" fieldPosition="0"/>
    </format>
    <format dxfId="1971">
      <pivotArea type="all" dataOnly="0" outline="0" fieldPosition="0"/>
    </format>
    <format dxfId="1970">
      <pivotArea outline="0" collapsedLevelsAreSubtotals="1" fieldPosition="0"/>
    </format>
    <format dxfId="1969">
      <pivotArea field="3" type="button" dataOnly="0" labelOnly="1" outline="0" axis="axisRow" fieldPosition="0"/>
    </format>
    <format dxfId="1968">
      <pivotArea dataOnly="0" labelOnly="1" outline="0" axis="axisValues" fieldPosition="0"/>
    </format>
    <format dxfId="1967">
      <pivotArea dataOnly="0" labelOnly="1" fieldPosition="0">
        <references count="1">
          <reference field="3" count="0"/>
        </references>
      </pivotArea>
    </format>
    <format dxfId="1966">
      <pivotArea dataOnly="0" labelOnly="1" grandRow="1" outline="0" fieldPosition="0"/>
    </format>
    <format dxfId="1965">
      <pivotArea dataOnly="0" labelOnly="1" fieldPosition="0">
        <references count="2">
          <reference field="2" count="0"/>
          <reference field="3" count="0" selected="0"/>
        </references>
      </pivotArea>
    </format>
    <format dxfId="1964">
      <pivotArea dataOnly="0" labelOnly="1" outline="0" axis="axisValues" fieldPosition="0"/>
    </format>
    <format dxfId="1963">
      <pivotArea type="all" dataOnly="0" outline="0" fieldPosition="0"/>
    </format>
    <format dxfId="1962">
      <pivotArea outline="0" collapsedLevelsAreSubtotals="1" fieldPosition="0"/>
    </format>
    <format dxfId="1961">
      <pivotArea field="3" type="button" dataOnly="0" labelOnly="1" outline="0" axis="axisRow" fieldPosition="0"/>
    </format>
    <format dxfId="1960">
      <pivotArea dataOnly="0" labelOnly="1" outline="0" axis="axisValues" fieldPosition="0"/>
    </format>
    <format dxfId="1959">
      <pivotArea dataOnly="0" labelOnly="1" fieldPosition="0">
        <references count="1">
          <reference field="3" count="0"/>
        </references>
      </pivotArea>
    </format>
    <format dxfId="1958">
      <pivotArea dataOnly="0" labelOnly="1" grandRow="1" outline="0" fieldPosition="0"/>
    </format>
    <format dxfId="1957">
      <pivotArea dataOnly="0" labelOnly="1" fieldPosition="0">
        <references count="2">
          <reference field="2" count="0"/>
          <reference field="3" count="0" selected="0"/>
        </references>
      </pivotArea>
    </format>
    <format dxfId="1956">
      <pivotArea dataOnly="0" labelOnly="1" outline="0" axis="axisValues" fieldPosition="0"/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4F844F-C348-4032-854C-C7B2382B18DA}" name="TablaDinámica1" cacheId="265" applyNumberFormats="0" applyBorderFormats="0" applyFontFormats="0" applyPatternFormats="0" applyAlignmentFormats="0" applyWidthHeightFormats="1" dataCaption="Valores" grandTotalCaption="Totalgeneral" showMissing="0" updatedVersion="8" minRefreshableVersion="3" itemPrintTitles="1" createdVersion="6" indent="0" outline="1" outlineData="1" multipleFieldFilters="0" rowHeaderCaption="PLAZA/PUESTO">
  <location ref="J3:K17" firstHeaderRow="1" firstDataRow="1" firstDataCol="1"/>
  <pivotFields count="5">
    <pivotField dataField="1" showAll="0"/>
    <pivotField showAll="0"/>
    <pivotField axis="axisRow" showAll="0">
      <items count="8">
        <item x="6"/>
        <item x="4"/>
        <item x="2"/>
        <item x="3"/>
        <item x="0"/>
        <item x="5"/>
        <item x="1"/>
        <item t="default"/>
      </items>
    </pivotField>
    <pivotField axis="axisRow" showAll="0">
      <items count="7">
        <item n="(enblanco)" x="5"/>
        <item x="4"/>
        <item x="2"/>
        <item x="3"/>
        <item x="0"/>
        <item x="1"/>
        <item t="default"/>
      </items>
    </pivotField>
    <pivotField showAll="0"/>
  </pivotFields>
  <rowFields count="2">
    <field x="3"/>
    <field x="2"/>
  </rowFields>
  <rowItems count="14">
    <i>
      <x/>
    </i>
    <i r="1">
      <x/>
    </i>
    <i r="1">
      <x v="5"/>
    </i>
    <i>
      <x v="1"/>
    </i>
    <i r="1">
      <x v="1"/>
    </i>
    <i>
      <x v="2"/>
    </i>
    <i r="1">
      <x v="2"/>
    </i>
    <i>
      <x v="3"/>
    </i>
    <i r="1">
      <x v="3"/>
    </i>
    <i>
      <x v="4"/>
    </i>
    <i r="1">
      <x v="4"/>
    </i>
    <i>
      <x v="5"/>
    </i>
    <i r="1">
      <x v="6"/>
    </i>
    <i t="grand">
      <x/>
    </i>
  </rowItems>
  <colItems count="1">
    <i/>
  </colItems>
  <dataFields count="1">
    <dataField name="CANTIDAD" fld="0" subtotal="count" baseField="0" baseItem="0"/>
  </dataFields>
  <formats count="416">
    <format dxfId="1941">
      <pivotArea dataOnly="0" labelOnly="1" outline="0" axis="axisValues" fieldPosition="0"/>
    </format>
    <format dxfId="1940">
      <pivotArea dataOnly="0" labelOnly="1" outline="0" axis="axisValues" fieldPosition="0"/>
    </format>
    <format dxfId="1939">
      <pivotArea dataOnly="0" labelOnly="1" outline="0" axis="axisValues" fieldPosition="0"/>
    </format>
    <format dxfId="1938">
      <pivotArea dataOnly="0" labelOnly="1" outline="0" axis="axisValues" fieldPosition="0"/>
    </format>
    <format dxfId="1937">
      <pivotArea dataOnly="0" labelOnly="1" outline="0" axis="axisValues" fieldPosition="0"/>
    </format>
    <format dxfId="1936">
      <pivotArea type="all" dataOnly="0" outline="0" fieldPosition="0"/>
    </format>
    <format dxfId="1935">
      <pivotArea dataOnly="0" labelOnly="1" grandRow="1" outline="0" fieldPosition="0"/>
    </format>
    <format dxfId="1934">
      <pivotArea dataOnly="0" labelOnly="1" outline="0" axis="axisValues" fieldPosition="0"/>
    </format>
    <format dxfId="1933">
      <pivotArea type="all" dataOnly="0" outline="0" fieldPosition="0"/>
    </format>
    <format dxfId="1932">
      <pivotArea dataOnly="0" labelOnly="1" grandRow="1" outline="0" fieldPosition="0"/>
    </format>
    <format dxfId="1931">
      <pivotArea dataOnly="0" labelOnly="1" grandRow="1" outline="0" fieldPosition="0"/>
    </format>
    <format dxfId="1930">
      <pivotArea dataOnly="0" labelOnly="1" grandRow="1" outline="0" fieldPosition="0"/>
    </format>
    <format dxfId="1929">
      <pivotArea grandRow="1" outline="0" collapsedLevelsAreSubtotals="1" fieldPosition="0"/>
    </format>
    <format dxfId="1928">
      <pivotArea grandRow="1" outline="0" collapsedLevelsAreSubtotals="1" fieldPosition="0"/>
    </format>
    <format dxfId="1927">
      <pivotArea grandRow="1" outline="0" collapsedLevelsAreSubtotals="1" fieldPosition="0"/>
    </format>
    <format dxfId="1926">
      <pivotArea grandRow="1" outline="0" collapsedLevelsAreSubtotals="1" fieldPosition="0"/>
    </format>
    <format dxfId="1925">
      <pivotArea field="3" type="button" dataOnly="0" labelOnly="1" outline="0" axis="axisRow" fieldPosition="0"/>
    </format>
    <format dxfId="1924">
      <pivotArea field="3" type="button" dataOnly="0" labelOnly="1" outline="0" axis="axisRow" fieldPosition="0"/>
    </format>
    <format dxfId="1923">
      <pivotArea field="3" type="button" dataOnly="0" labelOnly="1" outline="0" axis="axisRow" fieldPosition="0"/>
    </format>
    <format dxfId="1922">
      <pivotArea field="3" type="button" dataOnly="0" labelOnly="1" outline="0" axis="axisRow" fieldPosition="0"/>
    </format>
    <format dxfId="1921">
      <pivotArea dataOnly="0" labelOnly="1" outline="0" axis="axisValues" fieldPosition="0"/>
    </format>
    <format dxfId="1920">
      <pivotArea dataOnly="0" fieldPosition="0">
        <references count="1">
          <reference field="3" count="0"/>
        </references>
      </pivotArea>
    </format>
    <format dxfId="1919">
      <pivotArea dataOnly="0" fieldPosition="0">
        <references count="1">
          <reference field="3" count="0"/>
        </references>
      </pivotArea>
    </format>
    <format dxfId="1918">
      <pivotArea dataOnly="0" fieldPosition="0">
        <references count="1">
          <reference field="3" count="0"/>
        </references>
      </pivotArea>
    </format>
    <format dxfId="1917">
      <pivotArea type="all" dataOnly="0" outline="0" fieldPosition="0"/>
    </format>
    <format dxfId="1916">
      <pivotArea type="all" dataOnly="0" outline="0" fieldPosition="0"/>
    </format>
    <format dxfId="1915">
      <pivotArea fieldPosition="0">
        <references count="1">
          <reference field="3" count="0"/>
        </references>
      </pivotArea>
    </format>
    <format dxfId="1914">
      <pivotArea fieldPosition="0">
        <references count="1">
          <reference field="3" count="0"/>
        </references>
      </pivotArea>
    </format>
    <format dxfId="1913">
      <pivotArea fieldPosition="0">
        <references count="1">
          <reference field="3" count="0"/>
        </references>
      </pivotArea>
    </format>
    <format dxfId="1912">
      <pivotArea type="all" dataOnly="0" outline="0" fieldPosition="0"/>
    </format>
    <format dxfId="1911">
      <pivotArea dataOnly="0" labelOnly="1" fieldPosition="0">
        <references count="1">
          <reference field="3" count="0"/>
        </references>
      </pivotArea>
    </format>
    <format dxfId="1910">
      <pivotArea fieldPosition="0">
        <references count="1">
          <reference field="3" count="0"/>
        </references>
      </pivotArea>
    </format>
    <format dxfId="1909">
      <pivotArea dataOnly="0" labelOnly="1" grandRow="1" outline="0" fieldPosition="0"/>
    </format>
    <format dxfId="1908">
      <pivotArea dataOnly="0" labelOnly="1" grandRow="1" outline="0" fieldPosition="0"/>
    </format>
    <format dxfId="1907">
      <pivotArea type="all" dataOnly="0" outline="0" fieldPosition="0"/>
    </format>
    <format dxfId="1906">
      <pivotArea outline="0" collapsedLevelsAreSubtotals="1" fieldPosition="0"/>
    </format>
    <format dxfId="1905">
      <pivotArea field="3" type="button" dataOnly="0" labelOnly="1" outline="0" axis="axisRow" fieldPosition="0"/>
    </format>
    <format dxfId="1904">
      <pivotArea dataOnly="0" labelOnly="1" fieldPosition="0">
        <references count="1">
          <reference field="3" count="0"/>
        </references>
      </pivotArea>
    </format>
    <format dxfId="1903">
      <pivotArea dataOnly="0" labelOnly="1" grandRow="1" outline="0" fieldPosition="0"/>
    </format>
    <format dxfId="1902">
      <pivotArea dataOnly="0" labelOnly="1" outline="0" axis="axisValues" fieldPosition="0"/>
    </format>
    <format dxfId="1901">
      <pivotArea dataOnly="0" labelOnly="1" fieldPosition="0">
        <references count="1">
          <reference field="2" count="0"/>
        </references>
      </pivotArea>
    </format>
    <format dxfId="1900">
      <pivotArea fieldPosition="0">
        <references count="1">
          <reference field="2" count="0"/>
        </references>
      </pivotArea>
    </format>
    <format dxfId="1899">
      <pivotArea type="all" dataOnly="0" outline="0" fieldPosition="0"/>
    </format>
    <format dxfId="1898">
      <pivotArea outline="0" collapsedLevelsAreSubtotals="1" fieldPosition="0"/>
    </format>
    <format dxfId="1897">
      <pivotArea field="3" type="button" dataOnly="0" labelOnly="1" outline="0" axis="axisRow" fieldPosition="0"/>
    </format>
    <format dxfId="1896">
      <pivotArea dataOnly="0" labelOnly="1" outline="0" axis="axisValues" fieldPosition="0"/>
    </format>
    <format dxfId="1895">
      <pivotArea dataOnly="0" labelOnly="1" fieldPosition="0">
        <references count="1">
          <reference field="3" count="0"/>
        </references>
      </pivotArea>
    </format>
    <format dxfId="1894">
      <pivotArea dataOnly="0" labelOnly="1" grandRow="1" outline="0" fieldPosition="0"/>
    </format>
    <format dxfId="1893">
      <pivotArea dataOnly="0" labelOnly="1" outline="0" axis="axisValues" fieldPosition="0"/>
    </format>
    <format dxfId="1892">
      <pivotArea type="all" dataOnly="0" outline="0" fieldPosition="0"/>
    </format>
    <format dxfId="1891">
      <pivotArea outline="0" collapsedLevelsAreSubtotals="1" fieldPosition="0"/>
    </format>
    <format dxfId="1890">
      <pivotArea field="3" type="button" dataOnly="0" labelOnly="1" outline="0" axis="axisRow" fieldPosition="0"/>
    </format>
    <format dxfId="1889">
      <pivotArea dataOnly="0" labelOnly="1" outline="0" axis="axisValues" fieldPosition="0"/>
    </format>
    <format dxfId="1888">
      <pivotArea dataOnly="0" labelOnly="1" fieldPosition="0">
        <references count="1">
          <reference field="3" count="0"/>
        </references>
      </pivotArea>
    </format>
    <format dxfId="1887">
      <pivotArea dataOnly="0" labelOnly="1" grandRow="1" outline="0" fieldPosition="0"/>
    </format>
    <format dxfId="1886">
      <pivotArea dataOnly="0" labelOnly="1" outline="0" axis="axisValues" fieldPosition="0"/>
    </format>
    <format dxfId="1885">
      <pivotArea type="all" dataOnly="0" outline="0" fieldPosition="0"/>
    </format>
    <format dxfId="1884">
      <pivotArea outline="0" collapsedLevelsAreSubtotals="1" fieldPosition="0"/>
    </format>
    <format dxfId="1883">
      <pivotArea field="3" type="button" dataOnly="0" labelOnly="1" outline="0" axis="axisRow" fieldPosition="0"/>
    </format>
    <format dxfId="1882">
      <pivotArea dataOnly="0" labelOnly="1" outline="0" axis="axisValues" fieldPosition="0"/>
    </format>
    <format dxfId="1881">
      <pivotArea dataOnly="0" labelOnly="1" fieldPosition="0">
        <references count="1">
          <reference field="3" count="0"/>
        </references>
      </pivotArea>
    </format>
    <format dxfId="1880">
      <pivotArea dataOnly="0" labelOnly="1" grandRow="1" outline="0" fieldPosition="0"/>
    </format>
    <format dxfId="1879">
      <pivotArea dataOnly="0" labelOnly="1" outline="0" axis="axisValues" fieldPosition="0"/>
    </format>
    <format dxfId="1878">
      <pivotArea type="all" dataOnly="0" outline="0" fieldPosition="0"/>
    </format>
    <format dxfId="1877">
      <pivotArea outline="0" collapsedLevelsAreSubtotals="1" fieldPosition="0"/>
    </format>
    <format dxfId="1876">
      <pivotArea field="3" type="button" dataOnly="0" labelOnly="1" outline="0" axis="axisRow" fieldPosition="0"/>
    </format>
    <format dxfId="1875">
      <pivotArea dataOnly="0" labelOnly="1" outline="0" axis="axisValues" fieldPosition="0"/>
    </format>
    <format dxfId="1874">
      <pivotArea dataOnly="0" labelOnly="1" fieldPosition="0">
        <references count="1">
          <reference field="3" count="0"/>
        </references>
      </pivotArea>
    </format>
    <format dxfId="1873">
      <pivotArea dataOnly="0" labelOnly="1" grandRow="1" outline="0" fieldPosition="0"/>
    </format>
    <format dxfId="1872">
      <pivotArea dataOnly="0" labelOnly="1" outline="0" axis="axisValues" fieldPosition="0"/>
    </format>
    <format dxfId="1871">
      <pivotArea type="all" dataOnly="0" outline="0" fieldPosition="0"/>
    </format>
    <format dxfId="1870">
      <pivotArea outline="0" collapsedLevelsAreSubtotals="1" fieldPosition="0"/>
    </format>
    <format dxfId="1869">
      <pivotArea field="3" type="button" dataOnly="0" labelOnly="1" outline="0" axis="axisRow" fieldPosition="0"/>
    </format>
    <format dxfId="1868">
      <pivotArea dataOnly="0" labelOnly="1" fieldPosition="0">
        <references count="1">
          <reference field="3" count="0"/>
        </references>
      </pivotArea>
    </format>
    <format dxfId="1867">
      <pivotArea dataOnly="0" labelOnly="1" grandRow="1" outline="0" fieldPosition="0"/>
    </format>
    <format dxfId="1866">
      <pivotArea dataOnly="0" labelOnly="1" outline="0" axis="axisValues" fieldPosition="0"/>
    </format>
    <format dxfId="1865">
      <pivotArea type="all" dataOnly="0" outline="0" fieldPosition="0"/>
    </format>
    <format dxfId="1864">
      <pivotArea outline="0" collapsedLevelsAreSubtotals="1" fieldPosition="0"/>
    </format>
    <format dxfId="1863">
      <pivotArea field="3" type="button" dataOnly="0" labelOnly="1" outline="0" axis="axisRow" fieldPosition="0"/>
    </format>
    <format dxfId="1862">
      <pivotArea dataOnly="0" labelOnly="1" outline="0" axis="axisValues" fieldPosition="0"/>
    </format>
    <format dxfId="1861">
      <pivotArea dataOnly="0" labelOnly="1" fieldPosition="0">
        <references count="1">
          <reference field="3" count="0"/>
        </references>
      </pivotArea>
    </format>
    <format dxfId="1860">
      <pivotArea dataOnly="0" labelOnly="1" grandRow="1" outline="0" fieldPosition="0"/>
    </format>
    <format dxfId="1859">
      <pivotArea dataOnly="0" labelOnly="1" outline="0" axis="axisValues" fieldPosition="0"/>
    </format>
    <format dxfId="1858">
      <pivotArea type="all" dataOnly="0" outline="0" fieldPosition="0"/>
    </format>
    <format dxfId="1857">
      <pivotArea outline="0" collapsedLevelsAreSubtotals="1" fieldPosition="0"/>
    </format>
    <format dxfId="1856">
      <pivotArea field="3" type="button" dataOnly="0" labelOnly="1" outline="0" axis="axisRow" fieldPosition="0"/>
    </format>
    <format dxfId="1855">
      <pivotArea dataOnly="0" labelOnly="1" outline="0" axis="axisValues" fieldPosition="0"/>
    </format>
    <format dxfId="1854">
      <pivotArea dataOnly="0" labelOnly="1" fieldPosition="0">
        <references count="1">
          <reference field="3" count="0"/>
        </references>
      </pivotArea>
    </format>
    <format dxfId="1853">
      <pivotArea dataOnly="0" labelOnly="1" grandRow="1" outline="0" fieldPosition="0"/>
    </format>
    <format dxfId="1852">
      <pivotArea dataOnly="0" labelOnly="1" outline="0" axis="axisValues" fieldPosition="0"/>
    </format>
    <format dxfId="1851">
      <pivotArea type="all" dataOnly="0" outline="0" fieldPosition="0"/>
    </format>
    <format dxfId="1850">
      <pivotArea outline="0" collapsedLevelsAreSubtotals="1" fieldPosition="0"/>
    </format>
    <format dxfId="1849">
      <pivotArea field="3" type="button" dataOnly="0" labelOnly="1" outline="0" axis="axisRow" fieldPosition="0"/>
    </format>
    <format dxfId="1848">
      <pivotArea dataOnly="0" labelOnly="1" outline="0" axis="axisValues" fieldPosition="0"/>
    </format>
    <format dxfId="1847">
      <pivotArea dataOnly="0" labelOnly="1" fieldPosition="0">
        <references count="1">
          <reference field="3" count="0"/>
        </references>
      </pivotArea>
    </format>
    <format dxfId="1846">
      <pivotArea dataOnly="0" labelOnly="1" grandRow="1" outline="0" fieldPosition="0"/>
    </format>
    <format dxfId="1845">
      <pivotArea dataOnly="0" labelOnly="1" outline="0" axis="axisValues" fieldPosition="0"/>
    </format>
    <format dxfId="1844">
      <pivotArea type="all" dataOnly="0" outline="0" fieldPosition="0"/>
    </format>
    <format dxfId="1843">
      <pivotArea outline="0" collapsedLevelsAreSubtotals="1" fieldPosition="0"/>
    </format>
    <format dxfId="1842">
      <pivotArea field="3" type="button" dataOnly="0" labelOnly="1" outline="0" axis="axisRow" fieldPosition="0"/>
    </format>
    <format dxfId="1841">
      <pivotArea dataOnly="0" labelOnly="1" outline="0" axis="axisValues" fieldPosition="0"/>
    </format>
    <format dxfId="1840">
      <pivotArea dataOnly="0" labelOnly="1" fieldPosition="0">
        <references count="1">
          <reference field="3" count="0"/>
        </references>
      </pivotArea>
    </format>
    <format dxfId="1839">
      <pivotArea dataOnly="0" labelOnly="1" grandRow="1" outline="0" fieldPosition="0"/>
    </format>
    <format dxfId="1838">
      <pivotArea dataOnly="0" labelOnly="1" outline="0" axis="axisValues" fieldPosition="0"/>
    </format>
    <format dxfId="1837">
      <pivotArea type="all" dataOnly="0" outline="0" fieldPosition="0"/>
    </format>
    <format dxfId="1836">
      <pivotArea outline="0" collapsedLevelsAreSubtotals="1" fieldPosition="0"/>
    </format>
    <format dxfId="1835">
      <pivotArea field="3" type="button" dataOnly="0" labelOnly="1" outline="0" axis="axisRow" fieldPosition="0"/>
    </format>
    <format dxfId="1834">
      <pivotArea dataOnly="0" labelOnly="1" outline="0" axis="axisValues" fieldPosition="0"/>
    </format>
    <format dxfId="1833">
      <pivotArea dataOnly="0" labelOnly="1" fieldPosition="0">
        <references count="1">
          <reference field="3" count="0"/>
        </references>
      </pivotArea>
    </format>
    <format dxfId="1832">
      <pivotArea dataOnly="0" labelOnly="1" grandRow="1" outline="0" fieldPosition="0"/>
    </format>
    <format dxfId="1831">
      <pivotArea dataOnly="0" labelOnly="1" outline="0" axis="axisValues" fieldPosition="0"/>
    </format>
    <format dxfId="1830">
      <pivotArea type="all" dataOnly="0" outline="0" fieldPosition="0"/>
    </format>
    <format dxfId="1829">
      <pivotArea outline="0" collapsedLevelsAreSubtotals="1" fieldPosition="0"/>
    </format>
    <format dxfId="1828">
      <pivotArea field="3" type="button" dataOnly="0" labelOnly="1" outline="0" axis="axisRow" fieldPosition="0"/>
    </format>
    <format dxfId="1827">
      <pivotArea dataOnly="0" labelOnly="1" outline="0" axis="axisValues" fieldPosition="0"/>
    </format>
    <format dxfId="1826">
      <pivotArea dataOnly="0" labelOnly="1" fieldPosition="0">
        <references count="1">
          <reference field="3" count="0"/>
        </references>
      </pivotArea>
    </format>
    <format dxfId="1825">
      <pivotArea dataOnly="0" labelOnly="1" grandRow="1" outline="0" fieldPosition="0"/>
    </format>
    <format dxfId="1824">
      <pivotArea dataOnly="0" labelOnly="1" outline="0" axis="axisValues" fieldPosition="0"/>
    </format>
    <format dxfId="1823">
      <pivotArea type="all" dataOnly="0" outline="0" fieldPosition="0"/>
    </format>
    <format dxfId="1822">
      <pivotArea outline="0" collapsedLevelsAreSubtotals="1" fieldPosition="0"/>
    </format>
    <format dxfId="1821">
      <pivotArea field="3" type="button" dataOnly="0" labelOnly="1" outline="0" axis="axisRow" fieldPosition="0"/>
    </format>
    <format dxfId="1820">
      <pivotArea dataOnly="0" labelOnly="1" outline="0" axis="axisValues" fieldPosition="0"/>
    </format>
    <format dxfId="1819">
      <pivotArea dataOnly="0" labelOnly="1" fieldPosition="0">
        <references count="1">
          <reference field="3" count="0"/>
        </references>
      </pivotArea>
    </format>
    <format dxfId="1818">
      <pivotArea dataOnly="0" labelOnly="1" grandRow="1" outline="0" fieldPosition="0"/>
    </format>
    <format dxfId="1817">
      <pivotArea dataOnly="0" labelOnly="1" outline="0" axis="axisValues" fieldPosition="0"/>
    </format>
    <format dxfId="1816">
      <pivotArea type="all" dataOnly="0" outline="0" fieldPosition="0"/>
    </format>
    <format dxfId="1815">
      <pivotArea outline="0" collapsedLevelsAreSubtotals="1" fieldPosition="0"/>
    </format>
    <format dxfId="1814">
      <pivotArea field="3" type="button" dataOnly="0" labelOnly="1" outline="0" axis="axisRow" fieldPosition="0"/>
    </format>
    <format dxfId="1813">
      <pivotArea dataOnly="0" labelOnly="1" outline="0" axis="axisValues" fieldPosition="0"/>
    </format>
    <format dxfId="1812">
      <pivotArea dataOnly="0" labelOnly="1" fieldPosition="0">
        <references count="1">
          <reference field="3" count="0"/>
        </references>
      </pivotArea>
    </format>
    <format dxfId="1811">
      <pivotArea dataOnly="0" labelOnly="1" grandRow="1" outline="0" fieldPosition="0"/>
    </format>
    <format dxfId="1810">
      <pivotArea dataOnly="0" labelOnly="1" outline="0" axis="axisValues" fieldPosition="0"/>
    </format>
    <format dxfId="1809">
      <pivotArea type="all" dataOnly="0" outline="0" fieldPosition="0"/>
    </format>
    <format dxfId="1808">
      <pivotArea outline="0" collapsedLevelsAreSubtotals="1" fieldPosition="0"/>
    </format>
    <format dxfId="1807">
      <pivotArea field="3" type="button" dataOnly="0" labelOnly="1" outline="0" axis="axisRow" fieldPosition="0"/>
    </format>
    <format dxfId="1806">
      <pivotArea dataOnly="0" labelOnly="1" outline="0" axis="axisValues" fieldPosition="0"/>
    </format>
    <format dxfId="1805">
      <pivotArea dataOnly="0" labelOnly="1" fieldPosition="0">
        <references count="1">
          <reference field="3" count="0"/>
        </references>
      </pivotArea>
    </format>
    <format dxfId="1804">
      <pivotArea dataOnly="0" labelOnly="1" grandRow="1" outline="0" fieldPosition="0"/>
    </format>
    <format dxfId="1803">
      <pivotArea dataOnly="0" labelOnly="1" outline="0" axis="axisValues" fieldPosition="0"/>
    </format>
    <format dxfId="1802">
      <pivotArea type="all" dataOnly="0" outline="0" fieldPosition="0"/>
    </format>
    <format dxfId="1801">
      <pivotArea outline="0" collapsedLevelsAreSubtotals="1" fieldPosition="0"/>
    </format>
    <format dxfId="1800">
      <pivotArea field="3" type="button" dataOnly="0" labelOnly="1" outline="0" axis="axisRow" fieldPosition="0"/>
    </format>
    <format dxfId="1799">
      <pivotArea dataOnly="0" labelOnly="1" outline="0" axis="axisValues" fieldPosition="0"/>
    </format>
    <format dxfId="1798">
      <pivotArea dataOnly="0" labelOnly="1" fieldPosition="0">
        <references count="1">
          <reference field="3" count="0"/>
        </references>
      </pivotArea>
    </format>
    <format dxfId="1797">
      <pivotArea dataOnly="0" labelOnly="1" grandRow="1" outline="0" fieldPosition="0"/>
    </format>
    <format dxfId="1796">
      <pivotArea dataOnly="0" labelOnly="1" outline="0" axis="axisValues" fieldPosition="0"/>
    </format>
    <format dxfId="1795">
      <pivotArea type="all" dataOnly="0" outline="0" fieldPosition="0"/>
    </format>
    <format dxfId="1794">
      <pivotArea outline="0" collapsedLevelsAreSubtotals="1" fieldPosition="0"/>
    </format>
    <format dxfId="1793">
      <pivotArea field="3" type="button" dataOnly="0" labelOnly="1" outline="0" axis="axisRow" fieldPosition="0"/>
    </format>
    <format dxfId="1792">
      <pivotArea dataOnly="0" labelOnly="1" outline="0" axis="axisValues" fieldPosition="0"/>
    </format>
    <format dxfId="1791">
      <pivotArea dataOnly="0" labelOnly="1" fieldPosition="0">
        <references count="1">
          <reference field="3" count="0"/>
        </references>
      </pivotArea>
    </format>
    <format dxfId="1790">
      <pivotArea dataOnly="0" labelOnly="1" grandRow="1" outline="0" fieldPosition="0"/>
    </format>
    <format dxfId="1789">
      <pivotArea dataOnly="0" labelOnly="1" outline="0" axis="axisValues" fieldPosition="0"/>
    </format>
    <format dxfId="1788">
      <pivotArea type="all" dataOnly="0" outline="0" fieldPosition="0"/>
    </format>
    <format dxfId="1787">
      <pivotArea outline="0" collapsedLevelsAreSubtotals="1" fieldPosition="0"/>
    </format>
    <format dxfId="1786">
      <pivotArea field="3" type="button" dataOnly="0" labelOnly="1" outline="0" axis="axisRow" fieldPosition="0"/>
    </format>
    <format dxfId="1785">
      <pivotArea dataOnly="0" labelOnly="1" outline="0" axis="axisValues" fieldPosition="0"/>
    </format>
    <format dxfId="1784">
      <pivotArea dataOnly="0" labelOnly="1" fieldPosition="0">
        <references count="1">
          <reference field="3" count="0"/>
        </references>
      </pivotArea>
    </format>
    <format dxfId="1783">
      <pivotArea dataOnly="0" labelOnly="1" grandRow="1" outline="0" fieldPosition="0"/>
    </format>
    <format dxfId="1782">
      <pivotArea dataOnly="0" labelOnly="1" outline="0" axis="axisValues" fieldPosition="0"/>
    </format>
    <format dxfId="1781">
      <pivotArea type="all" dataOnly="0" outline="0" fieldPosition="0"/>
    </format>
    <format dxfId="1780">
      <pivotArea outline="0" collapsedLevelsAreSubtotals="1" fieldPosition="0"/>
    </format>
    <format dxfId="1779">
      <pivotArea field="3" type="button" dataOnly="0" labelOnly="1" outline="0" axis="axisRow" fieldPosition="0"/>
    </format>
    <format dxfId="1778">
      <pivotArea dataOnly="0" labelOnly="1" outline="0" axis="axisValues" fieldPosition="0"/>
    </format>
    <format dxfId="1777">
      <pivotArea dataOnly="0" labelOnly="1" fieldPosition="0">
        <references count="1">
          <reference field="3" count="0"/>
        </references>
      </pivotArea>
    </format>
    <format dxfId="1776">
      <pivotArea dataOnly="0" labelOnly="1" grandRow="1" outline="0" fieldPosition="0"/>
    </format>
    <format dxfId="1775">
      <pivotArea dataOnly="0" labelOnly="1" outline="0" axis="axisValues" fieldPosition="0"/>
    </format>
    <format dxfId="1774">
      <pivotArea type="all" dataOnly="0" outline="0" fieldPosition="0"/>
    </format>
    <format dxfId="1773">
      <pivotArea outline="0" collapsedLevelsAreSubtotals="1" fieldPosition="0"/>
    </format>
    <format dxfId="1772">
      <pivotArea field="3" type="button" dataOnly="0" labelOnly="1" outline="0" axis="axisRow" fieldPosition="0"/>
    </format>
    <format dxfId="1771">
      <pivotArea dataOnly="0" labelOnly="1" outline="0" axis="axisValues" fieldPosition="0"/>
    </format>
    <format dxfId="1770">
      <pivotArea dataOnly="0" labelOnly="1" fieldPosition="0">
        <references count="1">
          <reference field="3" count="0"/>
        </references>
      </pivotArea>
    </format>
    <format dxfId="1769">
      <pivotArea dataOnly="0" labelOnly="1" grandRow="1" outline="0" fieldPosition="0"/>
    </format>
    <format dxfId="1768">
      <pivotArea dataOnly="0" labelOnly="1" outline="0" axis="axisValues" fieldPosition="0"/>
    </format>
    <format dxfId="1767">
      <pivotArea type="all" dataOnly="0" outline="0" fieldPosition="0"/>
    </format>
    <format dxfId="1766">
      <pivotArea outline="0" collapsedLevelsAreSubtotals="1" fieldPosition="0"/>
    </format>
    <format dxfId="1765">
      <pivotArea field="3" type="button" dataOnly="0" labelOnly="1" outline="0" axis="axisRow" fieldPosition="0"/>
    </format>
    <format dxfId="1764">
      <pivotArea dataOnly="0" labelOnly="1" outline="0" axis="axisValues" fieldPosition="0"/>
    </format>
    <format dxfId="1763">
      <pivotArea dataOnly="0" labelOnly="1" fieldPosition="0">
        <references count="1">
          <reference field="3" count="0"/>
        </references>
      </pivotArea>
    </format>
    <format dxfId="1762">
      <pivotArea dataOnly="0" labelOnly="1" grandRow="1" outline="0" fieldPosition="0"/>
    </format>
    <format dxfId="1761">
      <pivotArea dataOnly="0" labelOnly="1" outline="0" axis="axisValues" fieldPosition="0"/>
    </format>
    <format dxfId="1760">
      <pivotArea type="all" dataOnly="0" outline="0" fieldPosition="0"/>
    </format>
    <format dxfId="1759">
      <pivotArea outline="0" collapsedLevelsAreSubtotals="1" fieldPosition="0"/>
    </format>
    <format dxfId="1758">
      <pivotArea field="3" type="button" dataOnly="0" labelOnly="1" outline="0" axis="axisRow" fieldPosition="0"/>
    </format>
    <format dxfId="1757">
      <pivotArea dataOnly="0" labelOnly="1" outline="0" axis="axisValues" fieldPosition="0"/>
    </format>
    <format dxfId="1756">
      <pivotArea dataOnly="0" labelOnly="1" fieldPosition="0">
        <references count="1">
          <reference field="3" count="0"/>
        </references>
      </pivotArea>
    </format>
    <format dxfId="1755">
      <pivotArea dataOnly="0" labelOnly="1" grandRow="1" outline="0" fieldPosition="0"/>
    </format>
    <format dxfId="1754">
      <pivotArea dataOnly="0" labelOnly="1" outline="0" axis="axisValues" fieldPosition="0"/>
    </format>
    <format dxfId="1753">
      <pivotArea type="all" dataOnly="0" outline="0" fieldPosition="0"/>
    </format>
    <format dxfId="1752">
      <pivotArea outline="0" collapsedLevelsAreSubtotals="1" fieldPosition="0"/>
    </format>
    <format dxfId="1751">
      <pivotArea field="3" type="button" dataOnly="0" labelOnly="1" outline="0" axis="axisRow" fieldPosition="0"/>
    </format>
    <format dxfId="1750">
      <pivotArea dataOnly="0" labelOnly="1" outline="0" axis="axisValues" fieldPosition="0"/>
    </format>
    <format dxfId="1749">
      <pivotArea dataOnly="0" labelOnly="1" fieldPosition="0">
        <references count="1">
          <reference field="3" count="0"/>
        </references>
      </pivotArea>
    </format>
    <format dxfId="1748">
      <pivotArea dataOnly="0" labelOnly="1" grandRow="1" outline="0" fieldPosition="0"/>
    </format>
    <format dxfId="1747">
      <pivotArea dataOnly="0" labelOnly="1" fieldPosition="0">
        <references count="2">
          <reference field="2" count="0"/>
          <reference field="3" count="0" selected="0"/>
        </references>
      </pivotArea>
    </format>
    <format dxfId="1746">
      <pivotArea dataOnly="0" labelOnly="1" outline="0" axis="axisValues" fieldPosition="0"/>
    </format>
    <format dxfId="1745">
      <pivotArea type="all" dataOnly="0" outline="0" fieldPosition="0"/>
    </format>
    <format dxfId="1744">
      <pivotArea outline="0" collapsedLevelsAreSubtotals="1" fieldPosition="0"/>
    </format>
    <format dxfId="1743">
      <pivotArea field="3" type="button" dataOnly="0" labelOnly="1" outline="0" axis="axisRow" fieldPosition="0"/>
    </format>
    <format dxfId="1742">
      <pivotArea dataOnly="0" labelOnly="1" outline="0" axis="axisValues" fieldPosition="0"/>
    </format>
    <format dxfId="1741">
      <pivotArea dataOnly="0" labelOnly="1" fieldPosition="0">
        <references count="1">
          <reference field="3" count="0"/>
        </references>
      </pivotArea>
    </format>
    <format dxfId="1740">
      <pivotArea dataOnly="0" labelOnly="1" grandRow="1" outline="0" fieldPosition="0"/>
    </format>
    <format dxfId="1739">
      <pivotArea dataOnly="0" labelOnly="1" fieldPosition="0">
        <references count="2">
          <reference field="2" count="0"/>
          <reference field="3" count="0" selected="0"/>
        </references>
      </pivotArea>
    </format>
    <format dxfId="1738">
      <pivotArea dataOnly="0" labelOnly="1" outline="0" axis="axisValues" fieldPosition="0"/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field="3" type="button" dataOnly="0" labelOnly="1" outline="0" axis="axisRow" fieldPosition="0"/>
    </format>
    <format dxfId="1734">
      <pivotArea dataOnly="0" labelOnly="1" outline="0" axis="axisValues" fieldPosition="0"/>
    </format>
    <format dxfId="1733">
      <pivotArea dataOnly="0" labelOnly="1" fieldPosition="0">
        <references count="1">
          <reference field="3" count="0"/>
        </references>
      </pivotArea>
    </format>
    <format dxfId="1732">
      <pivotArea dataOnly="0" labelOnly="1" grandRow="1" outline="0" fieldPosition="0"/>
    </format>
    <format dxfId="1731">
      <pivotArea dataOnly="0" labelOnly="1" outline="0" axis="axisValues" fieldPosition="0"/>
    </format>
    <format dxfId="1730">
      <pivotArea type="all" dataOnly="0" outline="0" fieldPosition="0"/>
    </format>
    <format dxfId="1729">
      <pivotArea outline="0" collapsedLevelsAreSubtotals="1" fieldPosition="0"/>
    </format>
    <format dxfId="1728">
      <pivotArea field="3" type="button" dataOnly="0" labelOnly="1" outline="0" axis="axisRow" fieldPosition="0"/>
    </format>
    <format dxfId="1727">
      <pivotArea dataOnly="0" labelOnly="1" outline="0" axis="axisValues" fieldPosition="0"/>
    </format>
    <format dxfId="1726">
      <pivotArea dataOnly="0" labelOnly="1" fieldPosition="0">
        <references count="1">
          <reference field="3" count="0"/>
        </references>
      </pivotArea>
    </format>
    <format dxfId="1725">
      <pivotArea dataOnly="0" labelOnly="1" grandRow="1" outline="0" fieldPosition="0"/>
    </format>
    <format dxfId="1724">
      <pivotArea dataOnly="0" labelOnly="1" outline="0" axis="axisValues" fieldPosition="0"/>
    </format>
    <format dxfId="1723">
      <pivotArea type="all" dataOnly="0" outline="0" fieldPosition="0"/>
    </format>
    <format dxfId="1722">
      <pivotArea outline="0" collapsedLevelsAreSubtotals="1" fieldPosition="0"/>
    </format>
    <format dxfId="1721">
      <pivotArea field="3" type="button" dataOnly="0" labelOnly="1" outline="0" axis="axisRow" fieldPosition="0"/>
    </format>
    <format dxfId="1720">
      <pivotArea dataOnly="0" labelOnly="1" outline="0" axis="axisValues" fieldPosition="0"/>
    </format>
    <format dxfId="1719">
      <pivotArea dataOnly="0" labelOnly="1" fieldPosition="0">
        <references count="1">
          <reference field="3" count="0"/>
        </references>
      </pivotArea>
    </format>
    <format dxfId="1718">
      <pivotArea dataOnly="0" labelOnly="1" grandRow="1" outline="0" fieldPosition="0"/>
    </format>
    <format dxfId="1717">
      <pivotArea dataOnly="0" labelOnly="1" outline="0" axis="axisValues" fieldPosition="0"/>
    </format>
    <format dxfId="1716">
      <pivotArea type="all" dataOnly="0" outline="0" fieldPosition="0"/>
    </format>
    <format dxfId="1715">
      <pivotArea outline="0" collapsedLevelsAreSubtotals="1" fieldPosition="0"/>
    </format>
    <format dxfId="1714">
      <pivotArea field="3" type="button" dataOnly="0" labelOnly="1" outline="0" axis="axisRow" fieldPosition="0"/>
    </format>
    <format dxfId="1713">
      <pivotArea dataOnly="0" labelOnly="1" outline="0" axis="axisValues" fieldPosition="0"/>
    </format>
    <format dxfId="1712">
      <pivotArea dataOnly="0" labelOnly="1" fieldPosition="0">
        <references count="1">
          <reference field="3" count="0"/>
        </references>
      </pivotArea>
    </format>
    <format dxfId="1711">
      <pivotArea dataOnly="0" labelOnly="1" grandRow="1" outline="0" fieldPosition="0"/>
    </format>
    <format dxfId="1710">
      <pivotArea dataOnly="0" labelOnly="1" outline="0" axis="axisValues" fieldPosition="0"/>
    </format>
    <format dxfId="1709">
      <pivotArea type="all" dataOnly="0" outline="0" fieldPosition="0"/>
    </format>
    <format dxfId="1708">
      <pivotArea outline="0" collapsedLevelsAreSubtotals="1" fieldPosition="0"/>
    </format>
    <format dxfId="1707">
      <pivotArea field="3" type="button" dataOnly="0" labelOnly="1" outline="0" axis="axisRow" fieldPosition="0"/>
    </format>
    <format dxfId="1706">
      <pivotArea dataOnly="0" labelOnly="1" outline="0" axis="axisValues" fieldPosition="0"/>
    </format>
    <format dxfId="1705">
      <pivotArea dataOnly="0" labelOnly="1" fieldPosition="0">
        <references count="1">
          <reference field="3" count="0"/>
        </references>
      </pivotArea>
    </format>
    <format dxfId="1704">
      <pivotArea dataOnly="0" labelOnly="1" grandRow="1" outline="0" fieldPosition="0"/>
    </format>
    <format dxfId="1703">
      <pivotArea dataOnly="0" labelOnly="1" outline="0" axis="axisValues" fieldPosition="0"/>
    </format>
    <format dxfId="1702">
      <pivotArea type="all" dataOnly="0" outline="0" fieldPosition="0"/>
    </format>
    <format dxfId="1701">
      <pivotArea outline="0" collapsedLevelsAreSubtotals="1" fieldPosition="0"/>
    </format>
    <format dxfId="1700">
      <pivotArea field="3" type="button" dataOnly="0" labelOnly="1" outline="0" axis="axisRow" fieldPosition="0"/>
    </format>
    <format dxfId="1699">
      <pivotArea dataOnly="0" labelOnly="1" outline="0" axis="axisValues" fieldPosition="0"/>
    </format>
    <format dxfId="1698">
      <pivotArea dataOnly="0" labelOnly="1" fieldPosition="0">
        <references count="1">
          <reference field="3" count="0"/>
        </references>
      </pivotArea>
    </format>
    <format dxfId="1697">
      <pivotArea dataOnly="0" labelOnly="1" grandRow="1" outline="0" fieldPosition="0"/>
    </format>
    <format dxfId="1696">
      <pivotArea dataOnly="0" labelOnly="1" outline="0" axis="axisValues" fieldPosition="0"/>
    </format>
    <format dxfId="1695">
      <pivotArea type="all" dataOnly="0" outline="0" fieldPosition="0"/>
    </format>
    <format dxfId="1694">
      <pivotArea outline="0" collapsedLevelsAreSubtotals="1" fieldPosition="0"/>
    </format>
    <format dxfId="1693">
      <pivotArea field="3" type="button" dataOnly="0" labelOnly="1" outline="0" axis="axisRow" fieldPosition="0"/>
    </format>
    <format dxfId="1692">
      <pivotArea dataOnly="0" labelOnly="1" outline="0" axis="axisValues" fieldPosition="0"/>
    </format>
    <format dxfId="1691">
      <pivotArea dataOnly="0" labelOnly="1" fieldPosition="0">
        <references count="1">
          <reference field="3" count="0"/>
        </references>
      </pivotArea>
    </format>
    <format dxfId="1690">
      <pivotArea dataOnly="0" labelOnly="1" grandRow="1" outline="0" fieldPosition="0"/>
    </format>
    <format dxfId="1689">
      <pivotArea dataOnly="0" labelOnly="1" outline="0" axis="axisValues" fieldPosition="0"/>
    </format>
    <format dxfId="1688">
      <pivotArea type="all" dataOnly="0" outline="0" fieldPosition="0"/>
    </format>
    <format dxfId="1687">
      <pivotArea outline="0" collapsedLevelsAreSubtotals="1" fieldPosition="0"/>
    </format>
    <format dxfId="1686">
      <pivotArea field="3" type="button" dataOnly="0" labelOnly="1" outline="0" axis="axisRow" fieldPosition="0"/>
    </format>
    <format dxfId="1685">
      <pivotArea dataOnly="0" labelOnly="1" outline="0" axis="axisValues" fieldPosition="0"/>
    </format>
    <format dxfId="1684">
      <pivotArea dataOnly="0" labelOnly="1" fieldPosition="0">
        <references count="1">
          <reference field="3" count="0"/>
        </references>
      </pivotArea>
    </format>
    <format dxfId="1683">
      <pivotArea dataOnly="0" labelOnly="1" grandRow="1" outline="0" fieldPosition="0"/>
    </format>
    <format dxfId="1682">
      <pivotArea dataOnly="0" labelOnly="1" outline="0" axis="axisValues" fieldPosition="0"/>
    </format>
    <format dxfId="1681">
      <pivotArea type="all" dataOnly="0" outline="0" fieldPosition="0"/>
    </format>
    <format dxfId="1680">
      <pivotArea outline="0" collapsedLevelsAreSubtotals="1" fieldPosition="0"/>
    </format>
    <format dxfId="1679">
      <pivotArea field="3" type="button" dataOnly="0" labelOnly="1" outline="0" axis="axisRow" fieldPosition="0"/>
    </format>
    <format dxfId="1678">
      <pivotArea dataOnly="0" labelOnly="1" outline="0" axis="axisValues" fieldPosition="0"/>
    </format>
    <format dxfId="1677">
      <pivotArea dataOnly="0" labelOnly="1" fieldPosition="0">
        <references count="1">
          <reference field="3" count="0"/>
        </references>
      </pivotArea>
    </format>
    <format dxfId="1676">
      <pivotArea dataOnly="0" labelOnly="1" grandRow="1" outline="0" fieldPosition="0"/>
    </format>
    <format dxfId="1675">
      <pivotArea dataOnly="0" labelOnly="1" outline="0" axis="axisValues" fieldPosition="0"/>
    </format>
    <format dxfId="1674">
      <pivotArea type="all" dataOnly="0" outline="0" fieldPosition="0"/>
    </format>
    <format dxfId="1673">
      <pivotArea outline="0" collapsedLevelsAreSubtotals="1" fieldPosition="0"/>
    </format>
    <format dxfId="1672">
      <pivotArea field="3" type="button" dataOnly="0" labelOnly="1" outline="0" axis="axisRow" fieldPosition="0"/>
    </format>
    <format dxfId="1671">
      <pivotArea dataOnly="0" labelOnly="1" outline="0" axis="axisValues" fieldPosition="0"/>
    </format>
    <format dxfId="1670">
      <pivotArea dataOnly="0" labelOnly="1" fieldPosition="0">
        <references count="1">
          <reference field="3" count="0"/>
        </references>
      </pivotArea>
    </format>
    <format dxfId="1669">
      <pivotArea dataOnly="0" labelOnly="1" grandRow="1" outline="0" fieldPosition="0"/>
    </format>
    <format dxfId="1668">
      <pivotArea dataOnly="0" labelOnly="1" outline="0" axis="axisValues" fieldPosition="0"/>
    </format>
    <format dxfId="1667">
      <pivotArea type="all" dataOnly="0" outline="0" fieldPosition="0"/>
    </format>
    <format dxfId="1666">
      <pivotArea outline="0" collapsedLevelsAreSubtotals="1" fieldPosition="0"/>
    </format>
    <format dxfId="1665">
      <pivotArea field="3" type="button" dataOnly="0" labelOnly="1" outline="0" axis="axisRow" fieldPosition="0"/>
    </format>
    <format dxfId="1664">
      <pivotArea dataOnly="0" labelOnly="1" outline="0" axis="axisValues" fieldPosition="0"/>
    </format>
    <format dxfId="1663">
      <pivotArea dataOnly="0" labelOnly="1" fieldPosition="0">
        <references count="1">
          <reference field="3" count="0"/>
        </references>
      </pivotArea>
    </format>
    <format dxfId="1662">
      <pivotArea dataOnly="0" labelOnly="1" grandRow="1" outline="0" fieldPosition="0"/>
    </format>
    <format dxfId="1661">
      <pivotArea dataOnly="0" labelOnly="1" outline="0" axis="axisValues" fieldPosition="0"/>
    </format>
    <format dxfId="1660">
      <pivotArea type="all" dataOnly="0" outline="0" fieldPosition="0"/>
    </format>
    <format dxfId="1659">
      <pivotArea outline="0" collapsedLevelsAreSubtotals="1" fieldPosition="0"/>
    </format>
    <format dxfId="1658">
      <pivotArea field="3" type="button" dataOnly="0" labelOnly="1" outline="0" axis="axisRow" fieldPosition="0"/>
    </format>
    <format dxfId="1657">
      <pivotArea dataOnly="0" labelOnly="1" outline="0" axis="axisValues" fieldPosition="0"/>
    </format>
    <format dxfId="1656">
      <pivotArea dataOnly="0" labelOnly="1" fieldPosition="0">
        <references count="1">
          <reference field="3" count="0"/>
        </references>
      </pivotArea>
    </format>
    <format dxfId="1655">
      <pivotArea dataOnly="0" labelOnly="1" grandRow="1" outline="0" fieldPosition="0"/>
    </format>
    <format dxfId="1654">
      <pivotArea dataOnly="0" labelOnly="1" outline="0" axis="axisValues" fieldPosition="0"/>
    </format>
    <format dxfId="1653">
      <pivotArea field="3" type="button" dataOnly="0" labelOnly="1" outline="0" axis="axisRow" fieldPosition="0"/>
    </format>
    <format dxfId="1652">
      <pivotArea dataOnly="0" labelOnly="1" outline="0" axis="axisValues" fieldPosition="0"/>
    </format>
    <format dxfId="1651">
      <pivotArea dataOnly="0" labelOnly="1" outline="0" axis="axisValues" fieldPosition="0"/>
    </format>
    <format dxfId="1650">
      <pivotArea field="3" type="button" dataOnly="0" labelOnly="1" outline="0" axis="axisRow" fieldPosition="0"/>
    </format>
    <format dxfId="1649">
      <pivotArea dataOnly="0" labelOnly="1" outline="0" axis="axisValues" fieldPosition="0"/>
    </format>
    <format dxfId="1648">
      <pivotArea dataOnly="0" labelOnly="1" outline="0" axis="axisValues" fieldPosition="0"/>
    </format>
    <format dxfId="1647">
      <pivotArea type="all" dataOnly="0" outline="0" fieldPosition="0"/>
    </format>
    <format dxfId="1646">
      <pivotArea outline="0" collapsedLevelsAreSubtotals="1" fieldPosition="0"/>
    </format>
    <format dxfId="1645">
      <pivotArea field="3" type="button" dataOnly="0" labelOnly="1" outline="0" axis="axisRow" fieldPosition="0"/>
    </format>
    <format dxfId="1644">
      <pivotArea dataOnly="0" labelOnly="1" outline="0" axis="axisValues" fieldPosition="0"/>
    </format>
    <format dxfId="1643">
      <pivotArea dataOnly="0" labelOnly="1" fieldPosition="0">
        <references count="1">
          <reference field="3" count="0"/>
        </references>
      </pivotArea>
    </format>
    <format dxfId="1642">
      <pivotArea dataOnly="0" labelOnly="1" grandRow="1" outline="0" fieldPosition="0"/>
    </format>
    <format dxfId="1641">
      <pivotArea dataOnly="0" labelOnly="1" fieldPosition="0">
        <references count="2">
          <reference field="2" count="0"/>
          <reference field="3" count="0" selected="0"/>
        </references>
      </pivotArea>
    </format>
    <format dxfId="1640">
      <pivotArea dataOnly="0" labelOnly="1" outline="0" axis="axisValues" fieldPosition="0"/>
    </format>
    <format dxfId="1639">
      <pivotArea type="all" dataOnly="0" outline="0" fieldPosition="0"/>
    </format>
    <format dxfId="1638">
      <pivotArea outline="0" collapsedLevelsAreSubtotals="1" fieldPosition="0"/>
    </format>
    <format dxfId="1637">
      <pivotArea field="3" type="button" dataOnly="0" labelOnly="1" outline="0" axis="axisRow" fieldPosition="0"/>
    </format>
    <format dxfId="1636">
      <pivotArea dataOnly="0" labelOnly="1" outline="0" axis="axisValues" fieldPosition="0"/>
    </format>
    <format dxfId="1635">
      <pivotArea dataOnly="0" labelOnly="1" fieldPosition="0">
        <references count="1">
          <reference field="3" count="0"/>
        </references>
      </pivotArea>
    </format>
    <format dxfId="1634">
      <pivotArea dataOnly="0" labelOnly="1" grandRow="1" outline="0" fieldPosition="0"/>
    </format>
    <format dxfId="1633">
      <pivotArea dataOnly="0" labelOnly="1" fieldPosition="0">
        <references count="2">
          <reference field="2" count="0"/>
          <reference field="3" count="0" selected="0"/>
        </references>
      </pivotArea>
    </format>
    <format dxfId="1632">
      <pivotArea dataOnly="0" labelOnly="1" outline="0" axis="axisValues" fieldPosition="0"/>
    </format>
    <format dxfId="1631">
      <pivotArea type="all" dataOnly="0" outline="0" fieldPosition="0"/>
    </format>
    <format dxfId="1630">
      <pivotArea outline="0" collapsedLevelsAreSubtotals="1" fieldPosition="0"/>
    </format>
    <format dxfId="1629">
      <pivotArea field="3" type="button" dataOnly="0" labelOnly="1" outline="0" axis="axisRow" fieldPosition="0"/>
    </format>
    <format dxfId="1628">
      <pivotArea dataOnly="0" labelOnly="1" outline="0" axis="axisValues" fieldPosition="0"/>
    </format>
    <format dxfId="1627">
      <pivotArea dataOnly="0" labelOnly="1" fieldPosition="0">
        <references count="1">
          <reference field="3" count="0"/>
        </references>
      </pivotArea>
    </format>
    <format dxfId="1626">
      <pivotArea dataOnly="0" labelOnly="1" grandRow="1" outline="0" fieldPosition="0"/>
    </format>
    <format dxfId="1625">
      <pivotArea dataOnly="0" labelOnly="1" fieldPosition="0">
        <references count="2">
          <reference field="2" count="0"/>
          <reference field="3" count="0" selected="0"/>
        </references>
      </pivotArea>
    </format>
    <format dxfId="1624">
      <pivotArea dataOnly="0" labelOnly="1" outline="0" axis="axisValues" fieldPosition="0"/>
    </format>
    <format dxfId="1623">
      <pivotArea type="all" dataOnly="0" outline="0" fieldPosition="0"/>
    </format>
    <format dxfId="1622">
      <pivotArea outline="0" collapsedLevelsAreSubtotals="1" fieldPosition="0"/>
    </format>
    <format dxfId="1621">
      <pivotArea field="3" type="button" dataOnly="0" labelOnly="1" outline="0" axis="axisRow" fieldPosition="0"/>
    </format>
    <format dxfId="1620">
      <pivotArea dataOnly="0" labelOnly="1" outline="0" axis="axisValues" fieldPosition="0"/>
    </format>
    <format dxfId="1619">
      <pivotArea dataOnly="0" labelOnly="1" fieldPosition="0">
        <references count="1">
          <reference field="3" count="0"/>
        </references>
      </pivotArea>
    </format>
    <format dxfId="1618">
      <pivotArea dataOnly="0" labelOnly="1" grandRow="1" outline="0" fieldPosition="0"/>
    </format>
    <format dxfId="1617">
      <pivotArea dataOnly="0" labelOnly="1" fieldPosition="0">
        <references count="2">
          <reference field="2" count="0"/>
          <reference field="3" count="0" selected="0"/>
        </references>
      </pivotArea>
    </format>
    <format dxfId="1616">
      <pivotArea dataOnly="0" labelOnly="1" outline="0" axis="axisValues" fieldPosition="0"/>
    </format>
    <format dxfId="1615">
      <pivotArea type="all" dataOnly="0" outline="0" fieldPosition="0"/>
    </format>
    <format dxfId="1614">
      <pivotArea outline="0" collapsedLevelsAreSubtotals="1" fieldPosition="0"/>
    </format>
    <format dxfId="1613">
      <pivotArea field="3" type="button" dataOnly="0" labelOnly="1" outline="0" axis="axisRow" fieldPosition="0"/>
    </format>
    <format dxfId="1612">
      <pivotArea dataOnly="0" labelOnly="1" outline="0" axis="axisValues" fieldPosition="0"/>
    </format>
    <format dxfId="1611">
      <pivotArea dataOnly="0" labelOnly="1" fieldPosition="0">
        <references count="1">
          <reference field="3" count="0"/>
        </references>
      </pivotArea>
    </format>
    <format dxfId="1610">
      <pivotArea dataOnly="0" labelOnly="1" grandRow="1" outline="0" fieldPosition="0"/>
    </format>
    <format dxfId="1609">
      <pivotArea dataOnly="0" labelOnly="1" fieldPosition="0">
        <references count="2">
          <reference field="2" count="0"/>
          <reference field="3" count="0" selected="0"/>
        </references>
      </pivotArea>
    </format>
    <format dxfId="1608">
      <pivotArea dataOnly="0" labelOnly="1" outline="0" axis="axisValues" fieldPosition="0"/>
    </format>
    <format dxfId="1607">
      <pivotArea type="all" dataOnly="0" outline="0" fieldPosition="0"/>
    </format>
    <format dxfId="1606">
      <pivotArea outline="0" collapsedLevelsAreSubtotals="1" fieldPosition="0"/>
    </format>
    <format dxfId="1605">
      <pivotArea field="3" type="button" dataOnly="0" labelOnly="1" outline="0" axis="axisRow" fieldPosition="0"/>
    </format>
    <format dxfId="1604">
      <pivotArea dataOnly="0" labelOnly="1" outline="0" axis="axisValues" fieldPosition="0"/>
    </format>
    <format dxfId="1603">
      <pivotArea dataOnly="0" labelOnly="1" fieldPosition="0">
        <references count="1">
          <reference field="3" count="0"/>
        </references>
      </pivotArea>
    </format>
    <format dxfId="1602">
      <pivotArea dataOnly="0" labelOnly="1" grandRow="1" outline="0" fieldPosition="0"/>
    </format>
    <format dxfId="1601">
      <pivotArea dataOnly="0" labelOnly="1" fieldPosition="0">
        <references count="2">
          <reference field="2" count="0"/>
          <reference field="3" count="0" selected="0"/>
        </references>
      </pivotArea>
    </format>
    <format dxfId="1600">
      <pivotArea dataOnly="0" labelOnly="1" outline="0" axis="axisValues" fieldPosition="0"/>
    </format>
    <format dxfId="1599">
      <pivotArea type="all" dataOnly="0" outline="0" fieldPosition="0"/>
    </format>
    <format dxfId="1598">
      <pivotArea outline="0" collapsedLevelsAreSubtotals="1" fieldPosition="0"/>
    </format>
    <format dxfId="1597">
      <pivotArea field="3" type="button" dataOnly="0" labelOnly="1" outline="0" axis="axisRow" fieldPosition="0"/>
    </format>
    <format dxfId="1596">
      <pivotArea dataOnly="0" labelOnly="1" outline="0" axis="axisValues" fieldPosition="0"/>
    </format>
    <format dxfId="1595">
      <pivotArea dataOnly="0" labelOnly="1" fieldPosition="0">
        <references count="1">
          <reference field="3" count="0"/>
        </references>
      </pivotArea>
    </format>
    <format dxfId="1594">
      <pivotArea dataOnly="0" labelOnly="1" grandRow="1" outline="0" fieldPosition="0"/>
    </format>
    <format dxfId="1593">
      <pivotArea dataOnly="0" labelOnly="1" outline="0" axis="axisValues" fieldPosition="0"/>
    </format>
    <format dxfId="1592">
      <pivotArea type="all" dataOnly="0" outline="0" fieldPosition="0"/>
    </format>
    <format dxfId="1591">
      <pivotArea outline="0" collapsedLevelsAreSubtotals="1" fieldPosition="0"/>
    </format>
    <format dxfId="1590">
      <pivotArea field="3" type="button" dataOnly="0" labelOnly="1" outline="0" axis="axisRow" fieldPosition="0"/>
    </format>
    <format dxfId="1589">
      <pivotArea dataOnly="0" labelOnly="1" outline="0" axis="axisValues" fieldPosition="0"/>
    </format>
    <format dxfId="1588">
      <pivotArea dataOnly="0" labelOnly="1" fieldPosition="0">
        <references count="1">
          <reference field="3" count="0"/>
        </references>
      </pivotArea>
    </format>
    <format dxfId="1587">
      <pivotArea dataOnly="0" labelOnly="1" grandRow="1" outline="0" fieldPosition="0"/>
    </format>
    <format dxfId="1586">
      <pivotArea dataOnly="0" labelOnly="1" outline="0" axis="axisValues" fieldPosition="0"/>
    </format>
    <format dxfId="1585">
      <pivotArea type="all" dataOnly="0" outline="0" fieldPosition="0"/>
    </format>
    <format dxfId="1584">
      <pivotArea outline="0" collapsedLevelsAreSubtotals="1" fieldPosition="0"/>
    </format>
    <format dxfId="1583">
      <pivotArea field="3" type="button" dataOnly="0" labelOnly="1" outline="0" axis="axisRow" fieldPosition="0"/>
    </format>
    <format dxfId="1582">
      <pivotArea dataOnly="0" labelOnly="1" outline="0" axis="axisValues" fieldPosition="0"/>
    </format>
    <format dxfId="1581">
      <pivotArea dataOnly="0" labelOnly="1" fieldPosition="0">
        <references count="1">
          <reference field="3" count="0"/>
        </references>
      </pivotArea>
    </format>
    <format dxfId="1580">
      <pivotArea dataOnly="0" labelOnly="1" grandRow="1" outline="0" fieldPosition="0"/>
    </format>
    <format dxfId="1579">
      <pivotArea dataOnly="0" labelOnly="1" outline="0" axis="axisValues" fieldPosition="0"/>
    </format>
    <format dxfId="1578">
      <pivotArea type="all" dataOnly="0" outline="0" fieldPosition="0"/>
    </format>
    <format dxfId="1577">
      <pivotArea outline="0" collapsedLevelsAreSubtotals="1" fieldPosition="0"/>
    </format>
    <format dxfId="1576">
      <pivotArea field="3" type="button" dataOnly="0" labelOnly="1" outline="0" axis="axisRow" fieldPosition="0"/>
    </format>
    <format dxfId="1575">
      <pivotArea dataOnly="0" labelOnly="1" outline="0" axis="axisValues" fieldPosition="0"/>
    </format>
    <format dxfId="1574">
      <pivotArea dataOnly="0" labelOnly="1" fieldPosition="0">
        <references count="1">
          <reference field="3" count="0"/>
        </references>
      </pivotArea>
    </format>
    <format dxfId="1573">
      <pivotArea dataOnly="0" labelOnly="1" grandRow="1" outline="0" fieldPosition="0"/>
    </format>
    <format dxfId="1572">
      <pivotArea dataOnly="0" labelOnly="1" outline="0" axis="axisValues" fieldPosition="0"/>
    </format>
    <format dxfId="1571">
      <pivotArea type="all" dataOnly="0" outline="0" fieldPosition="0"/>
    </format>
    <format dxfId="1570">
      <pivotArea outline="0" collapsedLevelsAreSubtotals="1" fieldPosition="0"/>
    </format>
    <format dxfId="1569">
      <pivotArea field="3" type="button" dataOnly="0" labelOnly="1" outline="0" axis="axisRow" fieldPosition="0"/>
    </format>
    <format dxfId="1568">
      <pivotArea dataOnly="0" labelOnly="1" outline="0" axis="axisValues" fieldPosition="0"/>
    </format>
    <format dxfId="1567">
      <pivotArea dataOnly="0" labelOnly="1" fieldPosition="0">
        <references count="1">
          <reference field="3" count="0"/>
        </references>
      </pivotArea>
    </format>
    <format dxfId="1566">
      <pivotArea dataOnly="0" labelOnly="1" grandRow="1" outline="0" fieldPosition="0"/>
    </format>
    <format dxfId="1565">
      <pivotArea dataOnly="0" labelOnly="1" outline="0" axis="axisValues" fieldPosition="0"/>
    </format>
    <format dxfId="1564">
      <pivotArea type="all" dataOnly="0" outline="0" fieldPosition="0"/>
    </format>
    <format dxfId="1563">
      <pivotArea outline="0" collapsedLevelsAreSubtotals="1" fieldPosition="0"/>
    </format>
    <format dxfId="1562">
      <pivotArea field="3" type="button" dataOnly="0" labelOnly="1" outline="0" axis="axisRow" fieldPosition="0"/>
    </format>
    <format dxfId="1561">
      <pivotArea dataOnly="0" labelOnly="1" outline="0" axis="axisValues" fieldPosition="0"/>
    </format>
    <format dxfId="1560">
      <pivotArea dataOnly="0" labelOnly="1" fieldPosition="0">
        <references count="1">
          <reference field="3" count="0"/>
        </references>
      </pivotArea>
    </format>
    <format dxfId="1559">
      <pivotArea dataOnly="0" labelOnly="1" grandRow="1" outline="0" fieldPosition="0"/>
    </format>
    <format dxfId="1558">
      <pivotArea dataOnly="0" labelOnly="1" outline="0" axis="axisValues" fieldPosition="0"/>
    </format>
    <format dxfId="1557">
      <pivotArea type="all" dataOnly="0" outline="0" fieldPosition="0"/>
    </format>
    <format dxfId="1556">
      <pivotArea outline="0" collapsedLevelsAreSubtotals="1" fieldPosition="0"/>
    </format>
    <format dxfId="1555">
      <pivotArea field="3" type="button" dataOnly="0" labelOnly="1" outline="0" axis="axisRow" fieldPosition="0"/>
    </format>
    <format dxfId="1554">
      <pivotArea dataOnly="0" labelOnly="1" outline="0" axis="axisValues" fieldPosition="0"/>
    </format>
    <format dxfId="1553">
      <pivotArea dataOnly="0" labelOnly="1" fieldPosition="0">
        <references count="1">
          <reference field="3" count="0"/>
        </references>
      </pivotArea>
    </format>
    <format dxfId="1552">
      <pivotArea dataOnly="0" labelOnly="1" grandRow="1" outline="0" fieldPosition="0"/>
    </format>
    <format dxfId="1551">
      <pivotArea dataOnly="0" labelOnly="1" fieldPosition="0">
        <references count="2">
          <reference field="2" count="0"/>
          <reference field="3" count="0" selected="0"/>
        </references>
      </pivotArea>
    </format>
    <format dxfId="1550">
      <pivotArea dataOnly="0" labelOnly="1" outline="0" axis="axisValues" fieldPosition="0"/>
    </format>
    <format dxfId="1549">
      <pivotArea type="all" dataOnly="0" outline="0" fieldPosition="0"/>
    </format>
    <format dxfId="1548">
      <pivotArea outline="0" collapsedLevelsAreSubtotals="1" fieldPosition="0"/>
    </format>
    <format dxfId="1547">
      <pivotArea field="3" type="button" dataOnly="0" labelOnly="1" outline="0" axis="axisRow" fieldPosition="0"/>
    </format>
    <format dxfId="1546">
      <pivotArea dataOnly="0" labelOnly="1" outline="0" axis="axisValues" fieldPosition="0"/>
    </format>
    <format dxfId="1545">
      <pivotArea dataOnly="0" labelOnly="1" fieldPosition="0">
        <references count="1">
          <reference field="3" count="0"/>
        </references>
      </pivotArea>
    </format>
    <format dxfId="1544">
      <pivotArea dataOnly="0" labelOnly="1" grandRow="1" outline="0" fieldPosition="0"/>
    </format>
    <format dxfId="1543">
      <pivotArea dataOnly="0" labelOnly="1" fieldPosition="0">
        <references count="2">
          <reference field="2" count="0"/>
          <reference field="3" count="0" selected="0"/>
        </references>
      </pivotArea>
    </format>
    <format dxfId="1542">
      <pivotArea dataOnly="0" labelOnly="1" outline="0" axis="axisValues" fieldPosition="0"/>
    </format>
    <format dxfId="1541">
      <pivotArea type="all" dataOnly="0" outline="0" fieldPosition="0"/>
    </format>
    <format dxfId="1540">
      <pivotArea outline="0" collapsedLevelsAreSubtotals="1" fieldPosition="0"/>
    </format>
    <format dxfId="1539">
      <pivotArea field="3" type="button" dataOnly="0" labelOnly="1" outline="0" axis="axisRow" fieldPosition="0"/>
    </format>
    <format dxfId="1538">
      <pivotArea dataOnly="0" labelOnly="1" outline="0" axis="axisValues" fieldPosition="0"/>
    </format>
    <format dxfId="1537">
      <pivotArea dataOnly="0" labelOnly="1" fieldPosition="0">
        <references count="1">
          <reference field="3" count="0"/>
        </references>
      </pivotArea>
    </format>
    <format dxfId="1536">
      <pivotArea dataOnly="0" labelOnly="1" grandRow="1" outline="0" fieldPosition="0"/>
    </format>
    <format dxfId="1535">
      <pivotArea dataOnly="0" labelOnly="1" fieldPosition="0">
        <references count="2">
          <reference field="2" count="0"/>
          <reference field="3" count="0" selected="0"/>
        </references>
      </pivotArea>
    </format>
    <format dxfId="1534">
      <pivotArea dataOnly="0" labelOnly="1" outline="0" axis="axisValues" fieldPosition="0"/>
    </format>
    <format dxfId="1533">
      <pivotArea type="all" dataOnly="0" outline="0" fieldPosition="0"/>
    </format>
    <format dxfId="1532">
      <pivotArea outline="0" collapsedLevelsAreSubtotals="1" fieldPosition="0"/>
    </format>
    <format dxfId="1531">
      <pivotArea field="3" type="button" dataOnly="0" labelOnly="1" outline="0" axis="axisRow" fieldPosition="0"/>
    </format>
    <format dxfId="1530">
      <pivotArea dataOnly="0" labelOnly="1" outline="0" axis="axisValues" fieldPosition="0"/>
    </format>
    <format dxfId="1529">
      <pivotArea dataOnly="0" labelOnly="1" fieldPosition="0">
        <references count="1">
          <reference field="3" count="0"/>
        </references>
      </pivotArea>
    </format>
    <format dxfId="1528">
      <pivotArea dataOnly="0" labelOnly="1" grandRow="1" outline="0" fieldPosition="0"/>
    </format>
    <format dxfId="1527">
      <pivotArea dataOnly="0" labelOnly="1" fieldPosition="0">
        <references count="2">
          <reference field="2" count="0"/>
          <reference field="3" count="0" selected="0"/>
        </references>
      </pivotArea>
    </format>
    <format dxfId="1526">
      <pivotArea dataOnly="0" labelOnly="1" outline="0" axis="axisValues" fieldPosition="0"/>
    </format>
  </formats>
  <pivotTableStyleInfo name="Estilo de tabla dinámica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ASURCARNES" displayName="ASURCARNES" ref="A1:C148" totalsRowShown="0" headerRowDxfId="3498" headerRowBorderDxfId="3497" tableBorderDxfId="3496" totalsRowBorderDxfId="3495">
  <autoFilter ref="A1:C148" xr:uid="{00000000-0009-0000-0100-000003000000}"/>
  <tableColumns count="3">
    <tableColumn id="10" xr3:uid="{00000000-0010-0000-0100-00000A000000}" name="Identificación" dataDxfId="1476"/>
    <tableColumn id="1" xr3:uid="{00000000-0010-0000-0100-000001000000}" name="Empresa Propietaria" dataDxfId="1475"/>
    <tableColumn id="2" xr3:uid="{00000000-0010-0000-0100-000002000000}" name="Visceras Blancas " dataDxfId="147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DERIVADOS" displayName="DERIVADOS" ref="A1:D81" totalsRowShown="0" headerRowDxfId="3555" tableBorderDxfId="3554">
  <autoFilter ref="A1:D81" xr:uid="{00000000-0009-0000-0100-000004000000}"/>
  <tableColumns count="4">
    <tableColumn id="10" xr3:uid="{00000000-0010-0000-0000-00000A000000}" name="Identificación" dataDxfId="1464"/>
    <tableColumn id="1" xr3:uid="{00000000-0010-0000-0000-000001000000}" name="Empresa Propietaria" dataDxfId="1463"/>
    <tableColumn id="2" xr3:uid="{00000000-0010-0000-0000-000002000000}" name="Visceras Blancas " dataDxfId="1462"/>
    <tableColumn id="3" xr3:uid="{00000000-0010-0000-0000-000003000000}" name="Empresa " dataDxfId="355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CAT" displayName="CAT" ref="A1:C8" totalsRowShown="0" headerRowDxfId="3439" headerRowBorderDxfId="3438" tableBorderDxfId="3437" totalsRowBorderDxfId="3436">
  <autoFilter ref="A1:C8" xr:uid="{00000000-0009-0000-0100-000009000000}"/>
  <tableColumns count="3">
    <tableColumn id="10" xr3:uid="{00000000-0010-0000-0200-00000A000000}" name="Identificación" dataDxfId="1467"/>
    <tableColumn id="1" xr3:uid="{00000000-0010-0000-0200-000001000000}" name="Empresa Propietaria" dataDxfId="1466"/>
    <tableColumn id="2" xr3:uid="{00000000-0010-0000-0200-000002000000}" name="Visceras Blancas " dataDxfId="146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SURCARNESCOL" displayName="ASURCARNESCOL" ref="A1:C41" totalsRowShown="0" headerRowDxfId="3376" headerRowBorderDxfId="3375" tableBorderDxfId="3374" totalsRowBorderDxfId="3373">
  <autoFilter ref="A1:C41" xr:uid="{00000000-0009-0000-0100-000006000000}"/>
  <tableColumns count="3">
    <tableColumn id="10" xr3:uid="{00000000-0010-0000-0300-00000A000000}" name="Identificación" dataDxfId="1479"/>
    <tableColumn id="1" xr3:uid="{00000000-0010-0000-0300-000001000000}" name="Empresa Propietaria" dataDxfId="1478"/>
    <tableColumn id="2" xr3:uid="{00000000-0010-0000-0300-000002000000}" name="Visceras Blancas " dataDxfId="147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E15D8DA-8C86-451D-83B1-7930FA9855C8}" name="GLOBALH" displayName="GLOBALH" ref="A1:C25" totalsRowShown="0" headerRowDxfId="3313" headerRowBorderDxfId="3312" tableBorderDxfId="3311" totalsRowBorderDxfId="3310">
  <autoFilter ref="A1:C25" xr:uid="{00000000-0009-0000-0100-000006000000}"/>
  <tableColumns count="3">
    <tableColumn id="10" xr3:uid="{8E948715-B0A5-46AE-9F6D-FF2B8B7A3079}" name="Identificación" dataDxfId="1470"/>
    <tableColumn id="1" xr3:uid="{51B1D9D4-5A5C-4DC0-B709-73661735F976}" name="Empresa Propietaria" dataDxfId="1469"/>
    <tableColumn id="2" xr3:uid="{21A1C844-7A79-4F51-B243-B2302D020AB5}" name="Visceras Blancas " dataDxfId="1468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COCIDOS" displayName="COCIDOS" ref="A1:D2" totalsRowShown="0" headerRowDxfId="3309" headerRowBorderDxfId="3308" tableBorderDxfId="3307" totalsRowBorderDxfId="3306">
  <autoFilter ref="A1:D2" xr:uid="{00000000-0009-0000-0100-000002000000}"/>
  <tableColumns count="4">
    <tableColumn id="2" xr3:uid="{00000000-0010-0000-0400-000002000000}" name="Identificación"/>
    <tableColumn id="3" xr3:uid="{00000000-0010-0000-0400-000003000000}" name="EmpresaPropietaria"/>
    <tableColumn id="4" xr3:uid="{00000000-0010-0000-0400-000004000000}" name="ViscerasBlancas"/>
    <tableColumn id="5" xr3:uid="{00000000-0010-0000-0400-000005000000}" name="Plaza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0053374-38BD-4982-97A1-B1FB8075A0A6}" name="ASURCARNESGLO" displayName="ASURCARNESGLO" ref="A1:C16" totalsRowShown="0" headerRowDxfId="3246" headerRowBorderDxfId="3245" tableBorderDxfId="3244" totalsRowBorderDxfId="3243">
  <autoFilter ref="A1:C16" xr:uid="{00000000-0009-0000-0100-000006000000}"/>
  <tableColumns count="3">
    <tableColumn id="10" xr3:uid="{0ED5637B-A402-4631-99D3-21BACC32D236}" name="Identificación" dataDxfId="1473"/>
    <tableColumn id="1" xr3:uid="{711D0347-E150-49CD-B231-93F1F65E8606}" name="Empresa Propietaria" dataDxfId="1472"/>
    <tableColumn id="2" xr3:uid="{16A84B76-4AC5-465D-A6E7-D8216E258B64}" name="Visceras Blancas " dataDxfId="147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CRUDAS" displayName="CRUDAS" ref="A1:E665" headerRowDxfId="3242" totalsRowDxfId="3240" tableBorderDxfId="3241">
  <autoFilter ref="A1:E665" xr:uid="{00000000-0009-0000-0100-000001000000}"/>
  <sortState xmlns:xlrd2="http://schemas.microsoft.com/office/spreadsheetml/2017/richdata2" ref="A2:E665">
    <sortCondition ref="D2:D665"/>
    <sortCondition ref="C2:C665"/>
  </sortState>
  <tableColumns count="5">
    <tableColumn id="2" xr3:uid="{00000000-0010-0000-0500-000002000000}" name="Identificación" totalsRowDxfId="3239"/>
    <tableColumn id="3" xr3:uid="{00000000-0010-0000-0500-000003000000}" name="EmpresaPropietaria" totalsRowDxfId="3238"/>
    <tableColumn id="4" xr3:uid="{00000000-0010-0000-0500-000004000000}" name="ViscerasBlancas" dataDxfId="1480" totalsRowDxfId="3237"/>
    <tableColumn id="5" xr3:uid="{00000000-0010-0000-0500-000005000000}" name="Plaza" totalsRowDxfId="3236"/>
    <tableColumn id="1" xr3:uid="{00000000-0010-0000-0500-000001000000}" name="Peso" dataDxfId="3235" totalsRowDxfId="3234">
      <calculatedColumnFormula>IF(B2="TECNOLOGÍASAGROPECUARIASDECOLOMBIAS.A.S.","",IF(B2="CRUZLEONIDAS","",IF(B2="APARICIOPICOJOSEVICENTE","",IF(B2="EDGARAUGUSTOBENITEZRODRIGUEZ","",IF(B2="BUENOGONZALO","",IF(B2="AVILAMONSALVEREINALDO","",IF(B2="CALIXTOARDILAJAIME","",IF(B2="","",IF(B2="CORPORACIONRENACERDORADO","",IF(B2="BENITEZGARNICACEFERINO","",IF(B2="SANCHEZCALDERONMIREYA","",IF(B2="","",C2)))))))))))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CRUDASLEO" displayName="CRUDASLEO" ref="A1:D2" insertRow="1" headerRowDxfId="3233" dataDxfId="3232" totalsRowDxfId="3230" tableBorderDxfId="3231">
  <autoFilter ref="A1:D2" xr:uid="{00000000-0009-0000-0100-00000C000000}"/>
  <tableColumns count="4">
    <tableColumn id="2" xr3:uid="{00000000-0010-0000-0600-000002000000}" name="Identificación" dataDxfId="3229" totalsRowDxfId="3228" dataCellStyle="Normal 2"/>
    <tableColumn id="3" xr3:uid="{00000000-0010-0000-0600-000003000000}" name="EmpresaPropietaria" dataDxfId="3227" totalsRowDxfId="3226" dataCellStyle="Normal 2"/>
    <tableColumn id="4" xr3:uid="{00000000-0010-0000-0600-000004000000}" name="ViscerasBlancas" dataDxfId="3225" totalsRowDxfId="3224" dataCellStyle="Normal 2"/>
    <tableColumn id="5" xr3:uid="{00000000-0010-0000-0600-000005000000}" name="Plaza" dataDxfId="3223" totalsRowDxfId="3222" dataCellStyle="Normal 2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CRUZ" displayName="CRUZ" ref="A1:D2" insertRow="1" totalsRowShown="0" tableBorderDxfId="2805">
  <autoFilter ref="A1:D2" xr:uid="{00000000-0009-0000-0100-00000A000000}"/>
  <tableColumns count="4">
    <tableColumn id="1" xr3:uid="{00000000-0010-0000-0700-000001000000}" name="Identificación" dataDxfId="2804"/>
    <tableColumn id="2" xr3:uid="{00000000-0010-0000-0700-000002000000}" name="EmpresaPropietaria" dataDxfId="2803"/>
    <tableColumn id="3" xr3:uid="{00000000-0010-0000-0700-000003000000}" name="ViscerasBlancas" dataDxfId="2802"/>
    <tableColumn id="4" xr3:uid="{00000000-0010-0000-0700-000004000000}" name="PLAZA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BENITEZ" displayName="BENITEZ" ref="A1:D2" totalsRowShown="0" tableBorderDxfId="2385">
  <autoFilter ref="A1:D2" xr:uid="{00000000-0009-0000-0100-00000B000000}"/>
  <tableColumns count="4">
    <tableColumn id="1" xr3:uid="{00000000-0010-0000-0800-000001000000}" name="Identificación"/>
    <tableColumn id="2" xr3:uid="{00000000-0010-0000-0800-000002000000}" name="EmpresaPropietaria"/>
    <tableColumn id="3" xr3:uid="{00000000-0010-0000-0800-000003000000}" name="ViscerasBlancas" dataDxfId="2384"/>
    <tableColumn id="4" xr3:uid="{00000000-0010-0000-0800-000004000000}" name="PLAZA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CRUDASBENITEZ" displayName="CRUDASBENITEZ" ref="A1:D2" insertRow="1" headerRowDxfId="2383" dataDxfId="2382" totalsRowDxfId="2380" tableBorderDxfId="2381">
  <autoFilter ref="A1:D2" xr:uid="{00000000-0009-0000-0100-00000D000000}"/>
  <tableColumns count="4">
    <tableColumn id="2" xr3:uid="{00000000-0010-0000-0900-000002000000}" name="Identificación" dataDxfId="2379" totalsRowDxfId="2378" dataCellStyle="Normal 2"/>
    <tableColumn id="3" xr3:uid="{00000000-0010-0000-0900-000003000000}" name="EmpresaPropietaria" dataDxfId="2377" totalsRowDxfId="2376" dataCellStyle="Normal 2"/>
    <tableColumn id="4" xr3:uid="{00000000-0010-0000-0900-000004000000}" name="ViscerasBlancas" dataDxfId="2375" totalsRowDxfId="2374" dataCellStyle="Normal 2"/>
    <tableColumn id="5" xr3:uid="{00000000-0010-0000-0900-000005000000}" name="Plaza" dataDxfId="2373" totalsRowDxfId="2372" dataCellStyle="Normal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F426E4C-2935-49E6-B36A-7FDB78F972C1}" name="AVILA" displayName="AVILA" ref="A1:D2" totalsRowShown="0" tableBorderDxfId="1955">
  <autoFilter ref="A1:D2" xr:uid="{00000000-0009-0000-0100-00000B000000}"/>
  <tableColumns count="4">
    <tableColumn id="1" xr3:uid="{D8A239B4-9BAA-4201-96D5-7E17B5512B19}" name="Identificación"/>
    <tableColumn id="2" xr3:uid="{C2DBC0AC-E7EA-42EE-AA34-F44B641C1C6B}" name="EmpresaPropietaria"/>
    <tableColumn id="3" xr3:uid="{C6901C62-502E-489F-8FAC-7978FDC48752}" name="ViscerasBlancas" dataDxfId="1954"/>
    <tableColumn id="4" xr3:uid="{DC6C1661-F7FD-4F11-A368-A53E6C292688}" name="PLAZA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7C785D2-77E9-4D59-9302-2CCEC29F546E}" name="CRUDASAVILA" displayName="CRUDASAVILA" ref="A1:D2" insertRow="1" headerRowDxfId="1953" dataDxfId="1952" totalsRowDxfId="1950" tableBorderDxfId="1951">
  <autoFilter ref="A1:D2" xr:uid="{00000000-0009-0000-0100-00000D000000}"/>
  <tableColumns count="4">
    <tableColumn id="2" xr3:uid="{DA9CAE3A-F7BF-4F05-BD12-B633342D27F6}" name="Identificación" dataDxfId="1949" totalsRowDxfId="1948" dataCellStyle="Normal 2"/>
    <tableColumn id="3" xr3:uid="{23A36FCC-FB31-432F-9CC6-E656809FD1FA}" name="EmpresaPropietaria" dataDxfId="1947" totalsRowDxfId="1946" dataCellStyle="Normal 2"/>
    <tableColumn id="4" xr3:uid="{FBF9E086-5E75-480D-BA55-40FCE1CF7C0F}" name="ViscerasBlancas" dataDxfId="1945" totalsRowDxfId="1944" dataCellStyle="Normal 2"/>
    <tableColumn id="5" xr3:uid="{94B24085-8D03-4FC6-8062-404E86A50D75}" name="Plaza" dataDxfId="1943" totalsRowDxfId="1942" dataCellStyle="Normal 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4CAD72F-B048-435D-AFC0-D0D61615C129}" name="T.A" displayName="T.A" ref="A1:D2" totalsRowShown="0" tableBorderDxfId="1525">
  <autoFilter ref="A1:D2" xr:uid="{00000000-0009-0000-0100-00000B000000}"/>
  <tableColumns count="4">
    <tableColumn id="1" xr3:uid="{7C34717D-5F71-4CF1-8537-5BEE395B40E1}" name="Identificación"/>
    <tableColumn id="2" xr3:uid="{DC38C53F-005F-4E32-B36D-232D6069F3C0}" name="EmpresaPropietaria"/>
    <tableColumn id="3" xr3:uid="{CD8688BE-2199-4A5D-AF64-CC9189975B00}" name="ViscerasBlancas" dataDxfId="1524"/>
    <tableColumn id="4" xr3:uid="{93826A3E-9F8B-4D5B-A48B-3BA0C7EAED09}" name="PLAZA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6EF80AF-F602-484D-8F48-E5EC7ABB6EBC}" name="CRUDAST.A" displayName="CRUDAST.A" ref="A1:D2" insertRow="1" headerRowDxfId="1523" dataDxfId="1522" totalsRowDxfId="1520" tableBorderDxfId="1521">
  <autoFilter ref="A1:D2" xr:uid="{00000000-0009-0000-0100-00000D000000}"/>
  <tableColumns count="4">
    <tableColumn id="2" xr3:uid="{8311C0FB-E3B0-48CE-8B9F-0545C0FB0851}" name="Identificación" dataDxfId="1519" totalsRowDxfId="1518" dataCellStyle="Normal 2"/>
    <tableColumn id="3" xr3:uid="{0C04E004-2931-4CFC-9D65-1F9942FE5E0A}" name="EmpresaPropietaria" dataDxfId="1517" totalsRowDxfId="1516" dataCellStyle="Normal 2"/>
    <tableColumn id="4" xr3:uid="{83987103-FD9A-49DF-BA04-E55F66306C3C}" name="ViscerasBlancas" dataDxfId="1515" totalsRowDxfId="1514" dataCellStyle="Normal 2"/>
    <tableColumn id="5" xr3:uid="{7D0226AE-60C9-4E93-9202-A26AC2568310}" name="Plaza" dataDxfId="1513" totalsRowDxfId="1512" dataCellStyle="Normal 2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Tabla5" displayName="Tabla5" ref="B1:F739" insertRowShift="1" headerRowDxfId="1511" dataDxfId="1510">
  <autoFilter ref="B1:F739" xr:uid="{00000000-0009-0000-0100-000005000000}"/>
  <sortState xmlns:xlrd2="http://schemas.microsoft.com/office/spreadsheetml/2017/richdata2" ref="B2:F739">
    <sortCondition ref="B1:B739"/>
  </sortState>
  <tableColumns count="5">
    <tableColumn id="1" xr3:uid="{00000000-0010-0000-0A00-000001000000}" name="ID" totalsRowLabel="Total" dataDxfId="1509" totalsRowDxfId="1508"/>
    <tableColumn id="2" xr3:uid="{00000000-0010-0000-0A00-000002000000}" name="CLIENTE" dataDxfId="1507" totalsRowDxfId="1506"/>
    <tableColumn id="3" xr3:uid="{00000000-0010-0000-0A00-000003000000}" name="PLAN INICIAL" dataDxfId="1505" totalsRowDxfId="1504"/>
    <tableColumn id="5" xr3:uid="{00000000-0010-0000-0A00-000005000000}" name="CLIENTE FINAL" dataDxfId="1503"/>
    <tableColumn id="4" xr3:uid="{00000000-0010-0000-0A00-000004000000}" name="PLAN FINAL" totalsRowFunction="count" dataDxfId="1502" totalsRowDxfId="1501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2329CA-4A37-4A0F-9B10-C58173BDFEC1}" name="CAMBIOSCRUDAS" displayName="CAMBIOSCRUDAS" ref="A1:G2000" totalsRowShown="0" headerRowDxfId="1500" headerRowBorderDxfId="1499" tableBorderDxfId="1498" totalsRowBorderDxfId="1497">
  <autoFilter ref="A1:G2000" xr:uid="{472329CA-4A37-4A0F-9B10-C58173BDFEC1}"/>
  <tableColumns count="7">
    <tableColumn id="1" xr3:uid="{F4DFDE60-C7E4-4C67-AEEE-5A2C9139DD80}" name="ID" dataDxfId="1496"/>
    <tableColumn id="2" xr3:uid="{E442ACB1-945C-40D7-BF0D-2148B53CE870}" name="CLIENTE" dataDxfId="1495"/>
    <tableColumn id="3" xr3:uid="{55210CBA-3270-441E-B645-08CB546D78FC}" name="PLAN INICIAL" dataDxfId="1494"/>
    <tableColumn id="4" xr3:uid="{4EDA5D01-6300-47FF-AC5B-7EDEA417EB40}" name="PLAN FINAL" dataDxfId="1493"/>
    <tableColumn id="5" xr3:uid="{77D6DD06-49E6-4696-85A5-F2C88AFEEBA4}" name="RESULTADO" dataDxfId="1492">
      <calculatedColumnFormula>IF(CAMBIOSCRUDAS[[#This Row],[PLAN INICIAL]]="","",IF(LEFT(CAMBIOSCRUDAS[[#This Row],[PLAN INICIAL]],FIND("/",CAMBIOSCRUDAS[[#This Row],[PLAN INICIAL]],1)-2)=LEFT(CAMBIOSCRUDAS[[#This Row],[PLAN FINAL]],FIND("/",CAMBIOSCRUDAS[[#This Row],[PLAN FINAL]],1)-2),"IGUALES",""))</calculatedColumnFormula>
    </tableColumn>
    <tableColumn id="6" xr3:uid="{F4828940-C82F-42A7-BB72-58A810084B9A}" name="Columna1" dataDxfId="1491">
      <calculatedColumnFormula>IF(CAMBIOSCRUDAS[[#This Row],[PLAN FINAL]]="","",CAMBIOSCRUDAS[[#This Row],[PLAN FINAL]])</calculatedColumnFormula>
    </tableColumn>
    <tableColumn id="7" xr3:uid="{DF073F16-B01E-4B50-9F98-B332F0EE1982}" name="Columna2" dataDxfId="1490">
      <calculatedColumnFormula>IF(CAMBIOSCRUDAS[[#This Row],[Columna1]]="","",CAMBIOSCRUDAS[[#This Row],[ID]])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BASECRUDAS" displayName="BASECRUDAS" ref="A1:B2179" totalsRowShown="0" headerRowDxfId="1489" dataDxfId="1488">
  <autoFilter ref="A1:B2179" xr:uid="{00000000-0009-0000-0100-000007000000}"/>
  <sortState xmlns:xlrd2="http://schemas.microsoft.com/office/spreadsheetml/2017/richdata2" ref="A2:B682">
    <sortCondition ref="B2:B682"/>
  </sortState>
  <tableColumns count="2">
    <tableColumn id="1" xr3:uid="{00000000-0010-0000-0B00-000001000000}" name="PUESTO" dataDxfId="1487">
      <calculatedColumnFormula>'[3]BASE DATOS'!$A2</calculatedColumnFormula>
    </tableColumn>
    <tableColumn id="2" xr3:uid="{00000000-0010-0000-0B00-000002000000}" name="PLAZA" dataDxfId="1486">
      <calculatedColumnFormula>'[3]BASE DATOS'!$B2</calculatedColumnFormula>
    </tableColumn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C000000}" name="BASECOCIDO" displayName="BASECOCIDO" ref="F1:G2179" totalsRowShown="0" headerRowDxfId="1485" dataDxfId="1484" tableBorderDxfId="1483">
  <autoFilter ref="F1:G2179" xr:uid="{00000000-0009-0000-0100-000008000000}"/>
  <sortState xmlns:xlrd2="http://schemas.microsoft.com/office/spreadsheetml/2017/richdata2" ref="F2:G683">
    <sortCondition ref="G2:G683"/>
  </sortState>
  <tableColumns count="2">
    <tableColumn id="1" xr3:uid="{00000000-0010-0000-0C00-000001000000}" name="PUESTO" dataDxfId="1482">
      <calculatedColumnFormula>'[3]BASE DATOS'!$F2</calculatedColumnFormula>
    </tableColumn>
    <tableColumn id="2" xr3:uid="{00000000-0010-0000-0C00-000002000000}" name="PLAZA" dataDxfId="1481">
      <calculatedColumnFormula>'[3]BASE DATOS'!$G2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COLBEEF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29F50"/>
      </a:accent1>
      <a:accent2>
        <a:srgbClr val="D14F53"/>
      </a:accent2>
      <a:accent3>
        <a:srgbClr val="7CE8AD"/>
      </a:accent3>
      <a:accent4>
        <a:srgbClr val="F9DFF8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file:///C:\Users\APOYOPRODUCTOCARNICO\SUB_PRODUCTOS\GUIA%20DERIVADOS.docx" TargetMode="External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table" Target="../tables/table8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7.xm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6.vml"/><Relationship Id="rId4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25"/>
  <sheetViews>
    <sheetView zoomScale="130" zoomScaleNormal="130" workbookViewId="0">
      <selection activeCell="G17" sqref="G17"/>
    </sheetView>
  </sheetViews>
  <sheetFormatPr baseColWidth="10" defaultColWidth="11" defaultRowHeight="15.75" x14ac:dyDescent="0.25"/>
  <cols>
    <col min="1" max="1" width="3.25" style="13" customWidth="1"/>
    <col min="2" max="2" width="39.625" style="13" bestFit="1" customWidth="1"/>
    <col min="3" max="3" width="8" style="13" customWidth="1"/>
    <col min="4" max="4" width="11.125" style="13" customWidth="1"/>
    <col min="5" max="5" width="14.875" style="31" bestFit="1" customWidth="1"/>
    <col min="6" max="6" width="3.5" style="13" customWidth="1"/>
    <col min="7" max="7" width="10.625" style="13" customWidth="1"/>
    <col min="8" max="8" width="11" style="13"/>
    <col min="9" max="9" width="11.75" style="13" customWidth="1"/>
    <col min="10" max="10" width="12.375" style="13" customWidth="1"/>
    <col min="11" max="16384" width="11" style="13"/>
  </cols>
  <sheetData>
    <row r="1" spans="1:13" ht="21" x14ac:dyDescent="0.25">
      <c r="B1" s="145">
        <f>DATOS!D1</f>
        <v>46136</v>
      </c>
      <c r="D1" s="223" t="str">
        <f ca="1">IF(C17&lt;&gt;H1,"ERROR",IF(DATOS!O2&lt;&gt;"","ERROR",""))</f>
        <v/>
      </c>
      <c r="E1" s="14" t="s">
        <v>22</v>
      </c>
      <c r="F1" s="15"/>
      <c r="G1" s="1"/>
      <c r="H1" s="1">
        <f ca="1">SUM(C10:C16)</f>
        <v>407</v>
      </c>
      <c r="I1" s="1"/>
      <c r="J1" s="1"/>
      <c r="K1" s="1"/>
      <c r="L1" s="16"/>
    </row>
    <row r="2" spans="1:13" x14ac:dyDescent="0.25">
      <c r="B2" s="144" t="s">
        <v>27</v>
      </c>
      <c r="C2" s="19">
        <f ca="1">COUNTIF(DATOS!G:G,B2)</f>
        <v>235</v>
      </c>
      <c r="D2" s="17"/>
      <c r="E2" s="246" t="s">
        <v>23</v>
      </c>
      <c r="F2" s="15"/>
      <c r="G2" s="1"/>
      <c r="H2" s="1"/>
      <c r="I2" s="1"/>
      <c r="J2" s="1"/>
      <c r="K2" s="1"/>
      <c r="L2" s="16"/>
    </row>
    <row r="3" spans="1:13" x14ac:dyDescent="0.25">
      <c r="A3" s="17"/>
      <c r="B3" s="18" t="s">
        <v>24</v>
      </c>
      <c r="C3" s="19">
        <f ca="1">COUNTIF(DATOS!G:G,B3)</f>
        <v>172</v>
      </c>
      <c r="D3" s="20"/>
      <c r="E3" s="21" t="s">
        <v>171</v>
      </c>
      <c r="F3" s="1"/>
      <c r="G3" s="398" t="s">
        <v>177</v>
      </c>
      <c r="H3" s="398"/>
      <c r="I3" s="226" t="s">
        <v>180</v>
      </c>
      <c r="J3" s="226" t="s">
        <v>179</v>
      </c>
      <c r="K3" s="226" t="s">
        <v>103</v>
      </c>
      <c r="L3" s="16"/>
    </row>
    <row r="4" spans="1:13" x14ac:dyDescent="0.25">
      <c r="A4" s="17"/>
      <c r="B4" s="22" t="s">
        <v>167</v>
      </c>
      <c r="C4" s="19">
        <f>COUNTIFS(DATOS!C:C,"*SANTACRUZ*",DATOS!D:D,"*CSZ B/GA*")</f>
        <v>0</v>
      </c>
      <c r="D4" s="20"/>
      <c r="E4" s="21" t="s">
        <v>171</v>
      </c>
      <c r="F4" s="1"/>
      <c r="G4" s="231" t="s">
        <v>178</v>
      </c>
      <c r="H4" s="227">
        <f>C14+C11+I4-J4</f>
        <v>47</v>
      </c>
      <c r="I4" s="227"/>
      <c r="J4" s="227"/>
      <c r="K4" s="227"/>
      <c r="L4" s="23"/>
    </row>
    <row r="5" spans="1:13" ht="15.75" customHeight="1" x14ac:dyDescent="0.25">
      <c r="A5" s="17"/>
      <c r="B5" s="22" t="s">
        <v>168</v>
      </c>
      <c r="C5" s="19">
        <f>COUNTIFS(DATOS!C:C,"*SANTACRUZ*",DATOS!D:D,"*CSZ P/CUESTA*")</f>
        <v>0</v>
      </c>
      <c r="D5" s="20"/>
      <c r="E5" s="21" t="s">
        <v>171</v>
      </c>
      <c r="F5" s="1"/>
      <c r="G5" s="231" t="s">
        <v>19</v>
      </c>
      <c r="H5" s="227">
        <f ca="1">C16-K5</f>
        <v>94</v>
      </c>
      <c r="I5" s="227"/>
      <c r="J5" s="227"/>
      <c r="K5" s="227"/>
      <c r="L5" s="24"/>
      <c r="M5" s="16"/>
    </row>
    <row r="6" spans="1:13" x14ac:dyDescent="0.25">
      <c r="B6" s="22" t="s">
        <v>28</v>
      </c>
      <c r="C6" s="19">
        <f>COUNTIF(DATOS!C:C,"*ZULUAGA RUEDA*")</f>
        <v>51</v>
      </c>
      <c r="D6" s="20"/>
      <c r="E6" s="21" t="s">
        <v>171</v>
      </c>
      <c r="F6" s="1"/>
      <c r="G6" s="231" t="s">
        <v>17</v>
      </c>
      <c r="H6" s="228">
        <f ca="1">C15+C13+C12+I6-J6</f>
        <v>251</v>
      </c>
      <c r="I6" s="227"/>
      <c r="J6" s="227"/>
      <c r="K6" s="227"/>
      <c r="L6" s="26"/>
    </row>
    <row r="7" spans="1:13" ht="15.75" customHeight="1" x14ac:dyDescent="0.25">
      <c r="B7" s="22" t="s">
        <v>166</v>
      </c>
      <c r="C7" s="19">
        <f>COUNTIF(DATOS!C:C,"*VACANA*")</f>
        <v>0</v>
      </c>
      <c r="D7" s="17"/>
      <c r="E7" s="21" t="s">
        <v>171</v>
      </c>
      <c r="F7" s="1"/>
      <c r="G7" s="229" t="s">
        <v>25</v>
      </c>
      <c r="H7" s="230">
        <f ca="1">SUM(H4:H6)</f>
        <v>392</v>
      </c>
      <c r="I7" s="1"/>
      <c r="J7" s="1"/>
      <c r="K7" s="1"/>
      <c r="L7" s="16"/>
    </row>
    <row r="8" spans="1:13" ht="34.5" customHeight="1" x14ac:dyDescent="0.25">
      <c r="B8" s="31" t="s">
        <v>182</v>
      </c>
      <c r="C8" s="235"/>
      <c r="D8" s="127" t="s">
        <v>149</v>
      </c>
      <c r="E8" s="21" t="s">
        <v>171</v>
      </c>
      <c r="F8" s="1"/>
      <c r="G8" s="1"/>
      <c r="H8" s="1"/>
      <c r="I8" s="1"/>
      <c r="J8" s="1"/>
      <c r="K8" s="1"/>
      <c r="L8" s="16"/>
    </row>
    <row r="9" spans="1:13" ht="18" customHeight="1" x14ac:dyDescent="0.25">
      <c r="A9" s="17"/>
      <c r="B9" s="236" t="s">
        <v>157</v>
      </c>
      <c r="C9" s="237">
        <f ca="1">DATOS!K2</f>
        <v>44</v>
      </c>
      <c r="D9" s="238">
        <f ca="1">IF(C9=0,"",C9/C17)</f>
        <v>0.10810810810810811</v>
      </c>
      <c r="E9" s="21" t="s">
        <v>171</v>
      </c>
      <c r="F9" s="1"/>
      <c r="G9" s="7"/>
      <c r="H9" s="7"/>
      <c r="I9" s="7"/>
      <c r="J9" s="7"/>
      <c r="K9" s="7"/>
      <c r="L9" s="16"/>
    </row>
    <row r="10" spans="1:13" ht="18.75" x14ac:dyDescent="0.25">
      <c r="A10" s="17"/>
      <c r="B10" s="370" t="s">
        <v>203</v>
      </c>
      <c r="C10" s="371">
        <f>COUNTIF(DATOS!D:D,"*ASURCARNESGLO*")</f>
        <v>15</v>
      </c>
      <c r="D10" s="399">
        <f ca="1">IF(SUM(C10:C15)=0,"",SUM(C10:C15)/$C$17)</f>
        <v>0.76904176904176902</v>
      </c>
      <c r="E10" s="21" t="s">
        <v>171</v>
      </c>
      <c r="F10" s="1"/>
      <c r="G10" s="7"/>
      <c r="H10" s="7"/>
      <c r="I10" s="7"/>
      <c r="J10" s="7"/>
      <c r="K10" s="7"/>
      <c r="L10" s="16"/>
    </row>
    <row r="11" spans="1:13" ht="18.75" x14ac:dyDescent="0.25">
      <c r="A11" s="17"/>
      <c r="B11" s="117" t="s">
        <v>197</v>
      </c>
      <c r="C11" s="19">
        <f>COUNTIF(DATOS!D:D,"*ASURCARNESCOL*")</f>
        <v>40</v>
      </c>
      <c r="D11" s="400"/>
      <c r="E11" s="21" t="s">
        <v>171</v>
      </c>
      <c r="F11" s="1"/>
      <c r="G11" s="1"/>
      <c r="H11" s="1"/>
      <c r="I11" s="1"/>
      <c r="J11" s="1"/>
      <c r="K11" s="1"/>
      <c r="L11" s="16"/>
    </row>
    <row r="12" spans="1:13" ht="18.75" x14ac:dyDescent="0.25">
      <c r="A12" s="17"/>
      <c r="B12" s="146" t="s">
        <v>198</v>
      </c>
      <c r="C12" s="19">
        <f>COUNTIF(DATOS!D:D,"*HIDES*")+COUNTIF(DATOS!D:D,"*SALOMON*")</f>
        <v>24</v>
      </c>
      <c r="D12" s="400"/>
      <c r="E12" s="21" t="s">
        <v>171</v>
      </c>
      <c r="F12" s="1"/>
      <c r="G12" s="25"/>
      <c r="H12" s="25"/>
      <c r="I12" s="25"/>
      <c r="J12" s="25"/>
      <c r="K12" s="25"/>
    </row>
    <row r="13" spans="1:13" ht="18.75" x14ac:dyDescent="0.25">
      <c r="B13" s="369" t="s">
        <v>18</v>
      </c>
      <c r="C13" s="19">
        <f>SUM(COUNTIF(DATOS!D:D,"*ASU*"),-C11-C10)</f>
        <v>147</v>
      </c>
      <c r="D13" s="400"/>
      <c r="E13" s="21" t="s">
        <v>21</v>
      </c>
      <c r="F13" s="30"/>
    </row>
    <row r="14" spans="1:13" ht="18" x14ac:dyDescent="0.25">
      <c r="B14" s="247" t="s">
        <v>169</v>
      </c>
      <c r="C14" s="19">
        <f>COUNTIF(DATOS!D:D,"* CAT*")</f>
        <v>7</v>
      </c>
      <c r="D14" s="400"/>
      <c r="E14" s="21" t="s">
        <v>21</v>
      </c>
      <c r="F14" s="1"/>
    </row>
    <row r="15" spans="1:13" ht="18" x14ac:dyDescent="0.25">
      <c r="A15" s="17"/>
      <c r="B15" s="301" t="s">
        <v>17</v>
      </c>
      <c r="C15" s="19">
        <f ca="1">DATOS!I1</f>
        <v>80</v>
      </c>
      <c r="D15" s="401"/>
      <c r="E15" s="21" t="s">
        <v>21</v>
      </c>
      <c r="F15" s="1"/>
    </row>
    <row r="16" spans="1:13" ht="18" x14ac:dyDescent="0.25">
      <c r="B16" s="27" t="s">
        <v>19</v>
      </c>
      <c r="C16" s="19">
        <f ca="1">DATOS!M1</f>
        <v>94</v>
      </c>
      <c r="D16" s="128">
        <f ca="1">IF(C16=0,"",C16/$C$17)</f>
        <v>0.23095823095823095</v>
      </c>
      <c r="E16" s="21" t="s">
        <v>21</v>
      </c>
      <c r="F16" s="25"/>
    </row>
    <row r="17" spans="2:11" ht="23.25" x14ac:dyDescent="0.35">
      <c r="B17" s="28" t="s">
        <v>25</v>
      </c>
      <c r="C17" s="29">
        <f ca="1">C2+C3</f>
        <v>407</v>
      </c>
      <c r="D17" s="1"/>
      <c r="E17" s="21" t="s">
        <v>21</v>
      </c>
    </row>
    <row r="18" spans="2:11" x14ac:dyDescent="0.25">
      <c r="D18" s="1"/>
      <c r="H18" s="340" t="str">
        <f>UPPER(TEXT(DATOS!D1,"DDDD"))</f>
        <v>VIERNES</v>
      </c>
    </row>
    <row r="19" spans="2:11" x14ac:dyDescent="0.25">
      <c r="B19" s="342" t="str">
        <f>"Resumen Beneficio"&amp;", "&amp;I21&amp; " "&amp;J21&amp; " "&amp;K21</f>
        <v>Resumen Beneficio, 24 abril 2026</v>
      </c>
      <c r="C19" s="342" t="s">
        <v>191</v>
      </c>
      <c r="D19" s="342" t="s">
        <v>192</v>
      </c>
      <c r="H19" s="31" t="str">
        <f>IF(H18="SÁBADO","*/SxD/*",IF(H18="LUNES","*/LxM/*",IF(H18="MARTES","*/MxM/*",IF(H18="MIÉRCOLES","*/MxJ/*",IF(H18="JUEVES","*/JxV/*",IF(H18="VIERNES","*/VxS/*","*/DxL/*"))))))</f>
        <v>*/VxS/*</v>
      </c>
    </row>
    <row r="20" spans="2:11" x14ac:dyDescent="0.25">
      <c r="B20" s="344" t="s">
        <v>193</v>
      </c>
      <c r="C20" s="345">
        <f>COUNTIF(DATOS!D:D,H19)</f>
        <v>0</v>
      </c>
      <c r="D20" s="346">
        <f ca="1">C20/$C$22</f>
        <v>0</v>
      </c>
    </row>
    <row r="21" spans="2:11" x14ac:dyDescent="0.25">
      <c r="B21" s="344" t="s">
        <v>194</v>
      </c>
      <c r="C21" s="345">
        <f ca="1">C17-C20</f>
        <v>407</v>
      </c>
      <c r="D21" s="346">
        <f ca="1">C21/$C$22</f>
        <v>1</v>
      </c>
      <c r="E21" s="13"/>
      <c r="I21" s="341" t="str">
        <f>TEXT(DATOS!D1,"DD")</f>
        <v>24</v>
      </c>
      <c r="J21" s="341" t="str">
        <f>(TEXT(DATOS!D1,"MMMM"))</f>
        <v>abril</v>
      </c>
      <c r="K21" s="341">
        <f>YEAR(DATOS!D1)</f>
        <v>2026</v>
      </c>
    </row>
    <row r="22" spans="2:11" x14ac:dyDescent="0.25">
      <c r="B22" s="347" t="s">
        <v>195</v>
      </c>
      <c r="C22" s="348">
        <f ca="1">SUM(C20:C21)</f>
        <v>407</v>
      </c>
      <c r="D22" s="349">
        <f ca="1">C22/$C$22</f>
        <v>1</v>
      </c>
      <c r="E22" s="343"/>
      <c r="I22" s="13">
        <f>DAY(B1)</f>
        <v>24</v>
      </c>
      <c r="J22" s="13">
        <f>MONTH(B1)</f>
        <v>4</v>
      </c>
      <c r="K22" s="13">
        <f>YEAR(B1)</f>
        <v>2026</v>
      </c>
    </row>
    <row r="23" spans="2:11" x14ac:dyDescent="0.25">
      <c r="B23" s="25"/>
      <c r="C23" s="25"/>
      <c r="D23" s="25"/>
      <c r="E23" s="343"/>
    </row>
    <row r="24" spans="2:11" x14ac:dyDescent="0.25">
      <c r="E24" s="343"/>
    </row>
    <row r="25" spans="2:11" x14ac:dyDescent="0.25">
      <c r="E25" s="343"/>
    </row>
  </sheetData>
  <mergeCells count="2">
    <mergeCell ref="G3:H3"/>
    <mergeCell ref="D10:D15"/>
  </mergeCells>
  <hyperlinks>
    <hyperlink ref="B15" location="'FILTRO DERIVADOS'!A1" display="DERIVADOS" xr:uid="{00000000-0004-0000-0000-000000000000}"/>
  </hyperlinks>
  <pageMargins left="0.7" right="0.7" top="0.75" bottom="0.75" header="0.3" footer="0.3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nviar_datos_librillos">
                <anchor moveWithCells="1" sizeWithCells="1">
                  <from>
                    <xdr:col>6</xdr:col>
                    <xdr:colOff>66675</xdr:colOff>
                    <xdr:row>0</xdr:row>
                    <xdr:rowOff>66675</xdr:rowOff>
                  </from>
                  <to>
                    <xdr:col>7</xdr:col>
                    <xdr:colOff>9525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P900"/>
  <sheetViews>
    <sheetView tabSelected="1" zoomScaleNormal="100" workbookViewId="0">
      <selection activeCell="C1" sqref="C1"/>
    </sheetView>
  </sheetViews>
  <sheetFormatPr baseColWidth="10" defaultColWidth="8" defaultRowHeight="20.100000000000001" customHeight="1" x14ac:dyDescent="0.25"/>
  <cols>
    <col min="1" max="1" width="4.25" style="350" customWidth="1"/>
    <col min="2" max="2" width="11" style="351" customWidth="1"/>
    <col min="3" max="3" width="25.875" style="352" customWidth="1"/>
    <col min="4" max="4" width="34.5" style="353" customWidth="1"/>
    <col min="5" max="5" width="17.875" style="353" customWidth="1"/>
    <col min="6" max="6" width="6.75" style="351" customWidth="1"/>
    <col min="7" max="7" width="6.375" style="351" customWidth="1"/>
    <col min="8" max="8" width="7.25" style="357" customWidth="1"/>
    <col min="9" max="9" width="6.625" style="1" customWidth="1"/>
    <col min="10" max="10" width="10.25" style="1" customWidth="1"/>
    <col min="11" max="11" width="6.875" style="1" customWidth="1"/>
    <col min="12" max="12" width="12.875" style="1" bestFit="1" customWidth="1"/>
    <col min="13" max="13" width="5.75" style="1" customWidth="1"/>
    <col min="14" max="14" width="8.5" style="1" bestFit="1" customWidth="1"/>
    <col min="15" max="15" width="12.125" style="1" customWidth="1"/>
    <col min="16" max="16" width="16.25" style="1" customWidth="1"/>
    <col min="17" max="28" width="12.375" style="11" customWidth="1"/>
    <col min="29" max="29" width="12.375" style="1" customWidth="1"/>
    <col min="30" max="30" width="8.375" style="7" customWidth="1"/>
    <col min="31" max="31" width="8.75" style="1" customWidth="1"/>
    <col min="32" max="32" width="8" style="1" customWidth="1"/>
    <col min="33" max="33" width="9.25" style="1" customWidth="1"/>
    <col min="34" max="34" width="8" style="1"/>
    <col min="35" max="35" width="8.75" style="1" bestFit="1" customWidth="1"/>
    <col min="36" max="36" width="8" style="1"/>
    <col min="37" max="37" width="8.75" style="1" bestFit="1" customWidth="1"/>
    <col min="38" max="38" width="8" style="1"/>
    <col min="39" max="39" width="8.75" style="1" bestFit="1" customWidth="1"/>
    <col min="40" max="40" width="8" style="1"/>
    <col min="41" max="41" width="8.75" style="1" bestFit="1" customWidth="1"/>
    <col min="42" max="16384" width="8" style="1"/>
  </cols>
  <sheetData>
    <row r="1" spans="1:42" ht="20.100000000000001" customHeight="1" x14ac:dyDescent="0.25">
      <c r="A1" s="249"/>
      <c r="B1" s="252">
        <f>WEEKDAY(D1,2)</f>
        <v>5</v>
      </c>
      <c r="C1" s="250" t="s">
        <v>32</v>
      </c>
      <c r="D1" s="251">
        <v>46136</v>
      </c>
      <c r="E1" s="294" t="s">
        <v>33</v>
      </c>
      <c r="F1" s="295">
        <f ca="1">I1+K1+M1+M3+G1+M4+M5</f>
        <v>407</v>
      </c>
      <c r="G1" s="296">
        <f ca="1">contar_por_color(RANGO1,G1)</f>
        <v>7</v>
      </c>
      <c r="H1" s="248" t="s">
        <v>169</v>
      </c>
      <c r="I1" s="297">
        <f ca="1">contar_por_color(RANGO1,J1)</f>
        <v>80</v>
      </c>
      <c r="J1" s="298" t="s">
        <v>17</v>
      </c>
      <c r="K1" s="124">
        <f ca="1">contar_por_color(RANGO1,L1)</f>
        <v>147</v>
      </c>
      <c r="L1" s="118" t="s">
        <v>18</v>
      </c>
      <c r="M1" s="125">
        <f ca="1">contar_por_color(RANGO1,N1)+contar_por_color(RANGO1,O2)+contar_por_color(RANGO1,N2)+contar_por_color(RANGO1,M2)</f>
        <v>94</v>
      </c>
      <c r="N1" s="119" t="s">
        <v>19</v>
      </c>
      <c r="O1" s="130"/>
      <c r="P1" s="116"/>
      <c r="AE1" s="74" t="str">
        <f>IF($B$1=1,"/LXM/",IF($B$1=2,"/MXM/",IF($B$1=3,"/MXJ/",IF($B$1=4,"/JXV/",IF($B$1=5,"/VXS/",IF($B$1=6,"/SXD/",IF($B$1=7,"/DXL/")))))))</f>
        <v>/VXS/</v>
      </c>
      <c r="AF1" s="66" t="str">
        <f>IF($B$1=1,"/LxM/",IF($B$1=2,"/MxM/",IF($B$1=3,"/MxJ/",IF($B$1=4,"/JxV/",IF($B$1=5,"/VxS/",IF($B$1=6,"/SxD/",IF($B$1=7,"/DxL/")))))))</f>
        <v>/VxS/</v>
      </c>
    </row>
    <row r="2" spans="1:42" customFormat="1" ht="35.25" customHeight="1" x14ac:dyDescent="0.25">
      <c r="A2" s="339" t="s">
        <v>0</v>
      </c>
      <c r="B2" s="339" t="s">
        <v>1</v>
      </c>
      <c r="C2" s="339" t="s">
        <v>2</v>
      </c>
      <c r="D2" s="339" t="s">
        <v>96</v>
      </c>
      <c r="E2" s="339" t="s">
        <v>4</v>
      </c>
      <c r="F2" s="339" t="s">
        <v>5</v>
      </c>
      <c r="G2" s="339" t="s">
        <v>6</v>
      </c>
      <c r="H2" s="339" t="s">
        <v>7</v>
      </c>
      <c r="I2" s="123">
        <f ca="1">I1+K1</f>
        <v>227</v>
      </c>
      <c r="J2" s="120" t="s">
        <v>20</v>
      </c>
      <c r="K2" s="121">
        <f ca="1">contar_por_color(RANGO2,J2)</f>
        <v>44</v>
      </c>
      <c r="L2" s="122"/>
      <c r="M2" s="372"/>
      <c r="N2" s="232"/>
      <c r="O2" s="150" t="str">
        <f ca="1">IF(INICIO!C13&lt;&gt;K1,"ERROR",IF(INICIO!C14&lt;&gt;G1,"ERROR",IF(INICIO!C11&lt;&gt;M3,"ERROR",IF(INICIO!C12&lt;&gt;M4,"ERROR",IF(INICIO!C10&lt;&gt;M5,"ERROR","")))))</f>
        <v/>
      </c>
      <c r="P2" s="143"/>
      <c r="Q2" s="3">
        <v>1</v>
      </c>
      <c r="R2" s="4"/>
      <c r="S2" s="4">
        <v>2</v>
      </c>
      <c r="T2" s="4"/>
      <c r="U2" s="4">
        <v>3</v>
      </c>
      <c r="V2" s="4"/>
      <c r="W2" s="4">
        <v>4</v>
      </c>
      <c r="X2" s="4"/>
      <c r="Y2" s="4">
        <v>5</v>
      </c>
      <c r="Z2" s="4"/>
      <c r="AA2" s="4">
        <v>6</v>
      </c>
      <c r="AB2" s="4"/>
      <c r="AC2" s="4">
        <v>7</v>
      </c>
      <c r="AD2" s="4"/>
      <c r="AE2" s="4">
        <v>8</v>
      </c>
      <c r="AF2" s="4"/>
      <c r="AG2" s="4">
        <v>9</v>
      </c>
      <c r="AH2" s="4"/>
      <c r="AI2" s="4">
        <v>10</v>
      </c>
      <c r="AJ2" s="4"/>
      <c r="AK2" s="4">
        <v>11</v>
      </c>
      <c r="AL2" s="4"/>
      <c r="AM2" s="4">
        <v>12</v>
      </c>
      <c r="AN2" s="4"/>
      <c r="AO2" s="4">
        <v>13</v>
      </c>
      <c r="AP2" s="129"/>
    </row>
    <row r="3" spans="1:42" ht="20.100000000000001" customHeight="1" x14ac:dyDescent="0.25">
      <c r="A3" s="242">
        <v>389</v>
      </c>
      <c r="B3" s="242" t="s">
        <v>672</v>
      </c>
      <c r="C3" s="243" t="s">
        <v>232</v>
      </c>
      <c r="D3" s="387" t="s">
        <v>233</v>
      </c>
      <c r="E3" s="243" t="s">
        <v>234</v>
      </c>
      <c r="F3" s="242">
        <v>314</v>
      </c>
      <c r="G3" s="242" t="s">
        <v>215</v>
      </c>
      <c r="H3" s="396" t="s">
        <v>216</v>
      </c>
      <c r="I3" s="355">
        <f ca="1">G1+M3+M4+M5</f>
        <v>86</v>
      </c>
      <c r="J3" s="8" t="s">
        <v>21</v>
      </c>
      <c r="K3" s="9">
        <v>0</v>
      </c>
      <c r="L3" s="116" t="s">
        <v>201</v>
      </c>
      <c r="M3" s="130">
        <f ca="1">contar_por_color(RANGO1,L3)</f>
        <v>40</v>
      </c>
      <c r="N3" s="11"/>
      <c r="O3" s="11"/>
      <c r="P3" s="6"/>
      <c r="Q3" s="5" t="e">
        <f t="shared" ref="Q3:Q66" si="0">IF($D3="","",MID($D3,SEARCH($J$3,$D3),LEN($J$3)))</f>
        <v>#VALUE!</v>
      </c>
      <c r="R3" s="6">
        <f>IF(D3="","",COUNTIF($Q$3:Q3,Q3))</f>
        <v>1</v>
      </c>
      <c r="S3" s="5" t="e">
        <f t="shared" ref="S3:S66" si="1">IF($D3="","",MID($D3,SEARCH($J$4,$D3),LEN($J$4)))</f>
        <v>#VALUE!</v>
      </c>
      <c r="T3" s="6">
        <f>IF(D3="","",COUNTIF($S$3:S3,S3))</f>
        <v>1</v>
      </c>
      <c r="U3" s="5" t="e">
        <f t="shared" ref="U3:U66" si="2">IF($D3="","",MID($D3,SEARCH($J$5,$D3),LEN($J$5)))</f>
        <v>#VALUE!</v>
      </c>
      <c r="V3" s="6">
        <f>IF(D3="","",COUNTIF($U$3:U3,U3))</f>
        <v>1</v>
      </c>
      <c r="W3" s="5" t="e">
        <f t="shared" ref="W3:W66" si="3">IF($D3="","",MID($D3,SEARCH($J$6,$D3),LEN($J$6)))</f>
        <v>#VALUE!</v>
      </c>
      <c r="X3" s="6">
        <f>IF(D3="","",COUNTIF($W$3:W3,W3))</f>
        <v>1</v>
      </c>
      <c r="Y3" s="5" t="e">
        <f t="shared" ref="Y3:Y66" si="4">IF($D3="","",MID($D3,SEARCH($J$7,$D3),LEN($J$7)))</f>
        <v>#VALUE!</v>
      </c>
      <c r="Z3" s="6">
        <f>IF(D3="","",COUNTIF($Y$3:Y3,Y3))</f>
        <v>1</v>
      </c>
      <c r="AA3" s="5" t="e">
        <f t="shared" ref="AA3:AA66" si="5">IF($D3="","",MID($D3,SEARCH($J$8,$D3),LEN($J$8)))</f>
        <v>#VALUE!</v>
      </c>
      <c r="AB3" s="6">
        <f>IF(D3="","",COUNTIF($AA$3:AA3,AA3))</f>
        <v>1</v>
      </c>
      <c r="AC3" s="5" t="e">
        <f t="shared" ref="AC3:AC66" si="6">IF($D3="","",MID($D3,SEARCH($J$9,$D3),LEN($J$9)))</f>
        <v>#VALUE!</v>
      </c>
      <c r="AD3" s="6">
        <f>IF(D3="","",COUNTIF($AC$3:AC3,AC3))</f>
        <v>1</v>
      </c>
      <c r="AE3" s="5" t="e">
        <f t="shared" ref="AE3:AE66" si="7">IF($D3="","",MID($D3,SEARCH($J$10,$D3),LEN($J$10)))</f>
        <v>#VALUE!</v>
      </c>
      <c r="AF3" s="6">
        <f>IF(D3="","",COUNTIF($AE$3:AE3,AE3))</f>
        <v>1</v>
      </c>
      <c r="AG3" s="5" t="e">
        <f t="shared" ref="AG3:AG66" si="8">IF($D3="","",MID($D3,SEARCH($J$11,$D3),LEN($J$11)))</f>
        <v>#VALUE!</v>
      </c>
      <c r="AH3" s="6">
        <f>IF(D3="","",COUNTIF($AG$3:AG3,AG3))</f>
        <v>1</v>
      </c>
      <c r="AI3" s="5" t="e">
        <f t="shared" ref="AI3:AI66" si="9">IF($D3="","",MID($D3,SEARCH($J$12,$D3),LEN($J$12)))</f>
        <v>#VALUE!</v>
      </c>
      <c r="AJ3" s="6">
        <f>IF(D3="","",COUNTIF($AI$3:AI3,AI3))</f>
        <v>1</v>
      </c>
      <c r="AK3" s="5" t="e">
        <f t="shared" ref="AK3:AK66" si="10">IF($D3="","",MID($D3,SEARCH($J$13,$D3),LEN($J$13)))</f>
        <v>#VALUE!</v>
      </c>
      <c r="AL3" s="6">
        <f>IF(D3="","",COUNTIF($AK$3:AK3,AK3))</f>
        <v>1</v>
      </c>
      <c r="AM3" s="5" t="e">
        <f t="shared" ref="AM3:AM66" si="11">IF($D3="","",MID($D3,SEARCH($J$14,$D3),LEN($J$14)))</f>
        <v>#VALUE!</v>
      </c>
      <c r="AN3" s="6">
        <f>IF(D3="","",COUNTIF($AM$3:AM3,AM3))</f>
        <v>1</v>
      </c>
      <c r="AO3" s="5" t="e">
        <f t="shared" ref="AO3:AO66" si="12">IF($D3="","",MID($D3,SEARCH($J$15,$D3),LEN($J$15)))</f>
        <v>#VALUE!</v>
      </c>
      <c r="AP3" s="6">
        <f>IF(D3="","",COUNTIF($AO$3:AO3,AO3))</f>
        <v>1</v>
      </c>
    </row>
    <row r="4" spans="1:42" ht="20.100000000000001" customHeight="1" x14ac:dyDescent="0.25">
      <c r="A4" s="242">
        <v>390</v>
      </c>
      <c r="B4" s="242" t="s">
        <v>673</v>
      </c>
      <c r="C4" s="243" t="s">
        <v>232</v>
      </c>
      <c r="D4" s="387" t="s">
        <v>233</v>
      </c>
      <c r="E4" s="243" t="s">
        <v>234</v>
      </c>
      <c r="F4" s="242">
        <v>353</v>
      </c>
      <c r="G4" s="242" t="s">
        <v>215</v>
      </c>
      <c r="H4" s="396" t="s">
        <v>216</v>
      </c>
      <c r="I4" s="233">
        <f>COUNTIF($D$3:$D$1048576,"*MONTES*")</f>
        <v>0</v>
      </c>
      <c r="J4" s="8" t="s">
        <v>21</v>
      </c>
      <c r="K4" s="9">
        <v>0</v>
      </c>
      <c r="L4" s="366" t="s">
        <v>200</v>
      </c>
      <c r="M4" s="143">
        <f ca="1">contar_por_color(RANGO1,L4)</f>
        <v>24</v>
      </c>
      <c r="Q4" s="5" t="e">
        <f t="shared" si="0"/>
        <v>#VALUE!</v>
      </c>
      <c r="R4" s="6">
        <f>IF(D4="","",COUNTIF($Q$3:Q4,Q4))</f>
        <v>2</v>
      </c>
      <c r="S4" s="5" t="e">
        <f t="shared" si="1"/>
        <v>#VALUE!</v>
      </c>
      <c r="T4" s="6">
        <f>IF(D4="","",COUNTIF($S$3:S4,S4))</f>
        <v>2</v>
      </c>
      <c r="U4" s="5" t="e">
        <f t="shared" si="2"/>
        <v>#VALUE!</v>
      </c>
      <c r="V4" s="6">
        <f>IF(D4="","",COUNTIF($U$3:U4,U4))</f>
        <v>2</v>
      </c>
      <c r="W4" s="5" t="e">
        <f t="shared" si="3"/>
        <v>#VALUE!</v>
      </c>
      <c r="X4" s="6">
        <f>IF(D4="","",COUNTIF($W$3:W4,W4))</f>
        <v>2</v>
      </c>
      <c r="Y4" s="5" t="e">
        <f t="shared" si="4"/>
        <v>#VALUE!</v>
      </c>
      <c r="Z4" s="6">
        <f>IF(D4="","",COUNTIF($Y$3:Y4,Y4))</f>
        <v>2</v>
      </c>
      <c r="AA4" s="5" t="e">
        <f t="shared" si="5"/>
        <v>#VALUE!</v>
      </c>
      <c r="AB4" s="6">
        <f>IF(D4="","",COUNTIF($AA$3:AA4,AA4))</f>
        <v>2</v>
      </c>
      <c r="AC4" s="5" t="e">
        <f t="shared" si="6"/>
        <v>#VALUE!</v>
      </c>
      <c r="AD4" s="6">
        <f>IF(D4="","",COUNTIF($AC$3:AC4,AC4))</f>
        <v>2</v>
      </c>
      <c r="AE4" s="5" t="e">
        <f t="shared" si="7"/>
        <v>#VALUE!</v>
      </c>
      <c r="AF4" s="6">
        <f>IF(D4="","",COUNTIF($AE$3:AE4,AE4))</f>
        <v>2</v>
      </c>
      <c r="AG4" s="5" t="e">
        <f t="shared" si="8"/>
        <v>#VALUE!</v>
      </c>
      <c r="AH4" s="6">
        <f>IF(D4="","",COUNTIF($AG$3:AG4,AG4))</f>
        <v>2</v>
      </c>
      <c r="AI4" s="5" t="e">
        <f t="shared" si="9"/>
        <v>#VALUE!</v>
      </c>
      <c r="AJ4" s="6">
        <f>IF(D4="","",COUNTIF($AI$3:AI4,AI4))</f>
        <v>2</v>
      </c>
      <c r="AK4" s="5" t="e">
        <f t="shared" si="10"/>
        <v>#VALUE!</v>
      </c>
      <c r="AL4" s="6">
        <f>IF(D4="","",COUNTIF($AK$3:AK4,AK4))</f>
        <v>2</v>
      </c>
      <c r="AM4" s="5" t="e">
        <f t="shared" si="11"/>
        <v>#VALUE!</v>
      </c>
      <c r="AN4" s="6">
        <f>IF(D4="","",COUNTIF($AM$3:AM4,AM4))</f>
        <v>2</v>
      </c>
      <c r="AO4" s="5" t="e">
        <f t="shared" si="12"/>
        <v>#VALUE!</v>
      </c>
      <c r="AP4" s="6">
        <f>IF(D4="","",COUNTIF($AO$3:AO4,AO4))</f>
        <v>2</v>
      </c>
    </row>
    <row r="5" spans="1:42" ht="20.100000000000001" customHeight="1" x14ac:dyDescent="0.25">
      <c r="A5" s="242">
        <v>391</v>
      </c>
      <c r="B5" s="242" t="s">
        <v>674</v>
      </c>
      <c r="C5" s="243" t="s">
        <v>232</v>
      </c>
      <c r="D5" s="387" t="s">
        <v>233</v>
      </c>
      <c r="E5" s="243" t="s">
        <v>234</v>
      </c>
      <c r="F5" s="242">
        <v>326</v>
      </c>
      <c r="G5" s="242" t="s">
        <v>215</v>
      </c>
      <c r="H5" s="396" t="s">
        <v>216</v>
      </c>
      <c r="I5" s="233">
        <f>COUNTIF($D$3:$D$1048576,"*OLIMPICA*")</f>
        <v>0</v>
      </c>
      <c r="J5" s="8" t="s">
        <v>21</v>
      </c>
      <c r="K5" s="9">
        <v>0</v>
      </c>
      <c r="L5" s="367" t="s">
        <v>202</v>
      </c>
      <c r="M5" s="368">
        <f ca="1">contar_por_color(RANGO1,L5)</f>
        <v>15</v>
      </c>
      <c r="N5" s="10"/>
      <c r="O5" s="10"/>
      <c r="Q5" s="5" t="e">
        <f t="shared" si="0"/>
        <v>#VALUE!</v>
      </c>
      <c r="R5" s="6">
        <f>IF(D5="","",COUNTIF($Q$3:Q5,Q5))</f>
        <v>3</v>
      </c>
      <c r="S5" s="5" t="e">
        <f t="shared" si="1"/>
        <v>#VALUE!</v>
      </c>
      <c r="T5" s="6">
        <f>IF(D5="","",COUNTIF($S$3:S5,S5))</f>
        <v>3</v>
      </c>
      <c r="U5" s="5" t="e">
        <f t="shared" si="2"/>
        <v>#VALUE!</v>
      </c>
      <c r="V5" s="6">
        <f>IF(D5="","",COUNTIF($U$3:U5,U5))</f>
        <v>3</v>
      </c>
      <c r="W5" s="5" t="e">
        <f t="shared" si="3"/>
        <v>#VALUE!</v>
      </c>
      <c r="X5" s="6">
        <f>IF(D5="","",COUNTIF($W$3:W5,W5))</f>
        <v>3</v>
      </c>
      <c r="Y5" s="5" t="e">
        <f t="shared" si="4"/>
        <v>#VALUE!</v>
      </c>
      <c r="Z5" s="6">
        <f>IF(D5="","",COUNTIF($Y$3:Y5,Y5))</f>
        <v>3</v>
      </c>
      <c r="AA5" s="5" t="e">
        <f t="shared" si="5"/>
        <v>#VALUE!</v>
      </c>
      <c r="AB5" s="6">
        <f>IF(D5="","",COUNTIF($AA$3:AA5,AA5))</f>
        <v>3</v>
      </c>
      <c r="AC5" s="5" t="e">
        <f t="shared" si="6"/>
        <v>#VALUE!</v>
      </c>
      <c r="AD5" s="6">
        <f>IF(D5="","",COUNTIF($AC$3:AC5,AC5))</f>
        <v>3</v>
      </c>
      <c r="AE5" s="5" t="e">
        <f t="shared" si="7"/>
        <v>#VALUE!</v>
      </c>
      <c r="AF5" s="6">
        <f>IF(D5="","",COUNTIF($AE$3:AE5,AE5))</f>
        <v>3</v>
      </c>
      <c r="AG5" s="5" t="e">
        <f t="shared" si="8"/>
        <v>#VALUE!</v>
      </c>
      <c r="AH5" s="6">
        <f>IF(D5="","",COUNTIF($AG$3:AG5,AG5))</f>
        <v>3</v>
      </c>
      <c r="AI5" s="5" t="e">
        <f t="shared" si="9"/>
        <v>#VALUE!</v>
      </c>
      <c r="AJ5" s="6">
        <f>IF(D5="","",COUNTIF($AI$3:AI5,AI5))</f>
        <v>3</v>
      </c>
      <c r="AK5" s="5" t="e">
        <f t="shared" si="10"/>
        <v>#VALUE!</v>
      </c>
      <c r="AL5" s="6">
        <f>IF(D5="","",COUNTIF($AK$3:AK5,AK5))</f>
        <v>3</v>
      </c>
      <c r="AM5" s="5" t="e">
        <f t="shared" si="11"/>
        <v>#VALUE!</v>
      </c>
      <c r="AN5" s="6">
        <f>IF(D5="","",COUNTIF($AM$3:AM5,AM5))</f>
        <v>3</v>
      </c>
      <c r="AO5" s="5" t="e">
        <f t="shared" si="12"/>
        <v>#VALUE!</v>
      </c>
      <c r="AP5" s="6">
        <f>IF(D5="","",COUNTIF($AO$3:AO5,AO5))</f>
        <v>3</v>
      </c>
    </row>
    <row r="6" spans="1:42" ht="20.100000000000001" customHeight="1" x14ac:dyDescent="0.25">
      <c r="A6" s="242">
        <v>392</v>
      </c>
      <c r="B6" s="242" t="s">
        <v>675</v>
      </c>
      <c r="C6" s="243" t="s">
        <v>232</v>
      </c>
      <c r="D6" s="387" t="s">
        <v>233</v>
      </c>
      <c r="E6" s="243" t="s">
        <v>234</v>
      </c>
      <c r="F6" s="242">
        <v>314</v>
      </c>
      <c r="G6" s="242" t="s">
        <v>215</v>
      </c>
      <c r="H6" s="396" t="s">
        <v>216</v>
      </c>
      <c r="I6" s="354">
        <f>COUNTIF($D$3:$D$1048576,"*BOGOTA*")</f>
        <v>0</v>
      </c>
      <c r="J6" s="8" t="s">
        <v>21</v>
      </c>
      <c r="K6" s="9">
        <v>0</v>
      </c>
      <c r="Q6" s="5" t="e">
        <f t="shared" si="0"/>
        <v>#VALUE!</v>
      </c>
      <c r="R6" s="6">
        <f>IF(D6="","",COUNTIF($Q$3:Q6,Q6))</f>
        <v>4</v>
      </c>
      <c r="S6" s="5" t="e">
        <f t="shared" si="1"/>
        <v>#VALUE!</v>
      </c>
      <c r="T6" s="6">
        <f>IF(D6="","",COUNTIF($S$3:S6,S6))</f>
        <v>4</v>
      </c>
      <c r="U6" s="5" t="e">
        <f t="shared" si="2"/>
        <v>#VALUE!</v>
      </c>
      <c r="V6" s="6">
        <f>IF(D6="","",COUNTIF($U$3:U6,U6))</f>
        <v>4</v>
      </c>
      <c r="W6" s="5" t="e">
        <f t="shared" si="3"/>
        <v>#VALUE!</v>
      </c>
      <c r="X6" s="6">
        <f>IF(D6="","",COUNTIF($W$3:W6,W6))</f>
        <v>4</v>
      </c>
      <c r="Y6" s="5" t="e">
        <f t="shared" si="4"/>
        <v>#VALUE!</v>
      </c>
      <c r="Z6" s="6">
        <f>IF(D6="","",COUNTIF($Y$3:Y6,Y6))</f>
        <v>4</v>
      </c>
      <c r="AA6" s="5" t="e">
        <f t="shared" si="5"/>
        <v>#VALUE!</v>
      </c>
      <c r="AB6" s="6">
        <f>IF(D6="","",COUNTIF($AA$3:AA6,AA6))</f>
        <v>4</v>
      </c>
      <c r="AC6" s="5" t="e">
        <f t="shared" si="6"/>
        <v>#VALUE!</v>
      </c>
      <c r="AD6" s="6">
        <f>IF(D6="","",COUNTIF($AC$3:AC6,AC6))</f>
        <v>4</v>
      </c>
      <c r="AE6" s="5" t="e">
        <f t="shared" si="7"/>
        <v>#VALUE!</v>
      </c>
      <c r="AF6" s="6">
        <f>IF(D6="","",COUNTIF($AE$3:AE6,AE6))</f>
        <v>4</v>
      </c>
      <c r="AG6" s="5" t="e">
        <f t="shared" si="8"/>
        <v>#VALUE!</v>
      </c>
      <c r="AH6" s="6">
        <f>IF(D6="","",COUNTIF($AG$3:AG6,AG6))</f>
        <v>4</v>
      </c>
      <c r="AI6" s="5" t="e">
        <f t="shared" si="9"/>
        <v>#VALUE!</v>
      </c>
      <c r="AJ6" s="6">
        <f>IF(D6="","",COUNTIF($AI$3:AI6,AI6))</f>
        <v>4</v>
      </c>
      <c r="AK6" s="5" t="e">
        <f t="shared" si="10"/>
        <v>#VALUE!</v>
      </c>
      <c r="AL6" s="6">
        <f>IF(D6="","",COUNTIF($AK$3:AK6,AK6))</f>
        <v>4</v>
      </c>
      <c r="AM6" s="5" t="e">
        <f t="shared" si="11"/>
        <v>#VALUE!</v>
      </c>
      <c r="AN6" s="6">
        <f>IF(D6="","",COUNTIF($AM$3:AM6,AM6))</f>
        <v>4</v>
      </c>
      <c r="AO6" s="5" t="e">
        <f t="shared" si="12"/>
        <v>#VALUE!</v>
      </c>
      <c r="AP6" s="6">
        <f>IF(D6="","",COUNTIF($AO$3:AO6,AO6))</f>
        <v>4</v>
      </c>
    </row>
    <row r="7" spans="1:42" ht="20.100000000000001" customHeight="1" x14ac:dyDescent="0.25">
      <c r="A7" s="242">
        <v>271</v>
      </c>
      <c r="B7" s="242" t="s">
        <v>532</v>
      </c>
      <c r="C7" s="243" t="s">
        <v>221</v>
      </c>
      <c r="D7" s="388" t="s">
        <v>533</v>
      </c>
      <c r="E7" s="243" t="s">
        <v>337</v>
      </c>
      <c r="F7" s="242">
        <v>347</v>
      </c>
      <c r="G7" s="242" t="s">
        <v>215</v>
      </c>
      <c r="H7" s="397" t="s">
        <v>216</v>
      </c>
      <c r="I7" s="354">
        <f>COUNTIF($D$3:$D$1048576,"*COSECHERO*")</f>
        <v>0</v>
      </c>
      <c r="J7" s="8" t="s">
        <v>21</v>
      </c>
      <c r="K7" s="9">
        <v>0</v>
      </c>
      <c r="Q7" s="5" t="e">
        <f t="shared" si="0"/>
        <v>#VALUE!</v>
      </c>
      <c r="R7" s="6">
        <f>IF(D7="","",COUNTIF($Q$3:Q7,Q7))</f>
        <v>5</v>
      </c>
      <c r="S7" s="5" t="e">
        <f t="shared" si="1"/>
        <v>#VALUE!</v>
      </c>
      <c r="T7" s="6">
        <f>IF(D7="","",COUNTIF($S$3:S7,S7))</f>
        <v>5</v>
      </c>
      <c r="U7" s="5" t="e">
        <f t="shared" si="2"/>
        <v>#VALUE!</v>
      </c>
      <c r="V7" s="6">
        <f>IF(D7="","",COUNTIF($U$3:U7,U7))</f>
        <v>5</v>
      </c>
      <c r="W7" s="5" t="e">
        <f t="shared" si="3"/>
        <v>#VALUE!</v>
      </c>
      <c r="X7" s="6">
        <f>IF(D7="","",COUNTIF($W$3:W7,W7))</f>
        <v>5</v>
      </c>
      <c r="Y7" s="5" t="e">
        <f t="shared" si="4"/>
        <v>#VALUE!</v>
      </c>
      <c r="Z7" s="6">
        <f>IF(D7="","",COUNTIF($Y$3:Y7,Y7))</f>
        <v>5</v>
      </c>
      <c r="AA7" s="5" t="e">
        <f t="shared" si="5"/>
        <v>#VALUE!</v>
      </c>
      <c r="AB7" s="6">
        <f>IF(D7="","",COUNTIF($AA$3:AA7,AA7))</f>
        <v>5</v>
      </c>
      <c r="AC7" s="5" t="e">
        <f t="shared" si="6"/>
        <v>#VALUE!</v>
      </c>
      <c r="AD7" s="6">
        <f>IF(D7="","",COUNTIF($AC$3:AC7,AC7))</f>
        <v>5</v>
      </c>
      <c r="AE7" s="5" t="e">
        <f t="shared" si="7"/>
        <v>#VALUE!</v>
      </c>
      <c r="AF7" s="6">
        <f>IF(D7="","",COUNTIF($AE$3:AE7,AE7))</f>
        <v>5</v>
      </c>
      <c r="AG7" s="5" t="e">
        <f t="shared" si="8"/>
        <v>#VALUE!</v>
      </c>
      <c r="AH7" s="6">
        <f>IF(D7="","",COUNTIF($AG$3:AG7,AG7))</f>
        <v>5</v>
      </c>
      <c r="AI7" s="5" t="e">
        <f t="shared" si="9"/>
        <v>#VALUE!</v>
      </c>
      <c r="AJ7" s="6">
        <f>IF(D7="","",COUNTIF($AI$3:AI7,AI7))</f>
        <v>5</v>
      </c>
      <c r="AK7" s="5" t="e">
        <f t="shared" si="10"/>
        <v>#VALUE!</v>
      </c>
      <c r="AL7" s="6">
        <f>IF(D7="","",COUNTIF($AK$3:AK7,AK7))</f>
        <v>5</v>
      </c>
      <c r="AM7" s="5" t="e">
        <f t="shared" si="11"/>
        <v>#VALUE!</v>
      </c>
      <c r="AN7" s="6">
        <f>IF(D7="","",COUNTIF($AM$3:AM7,AM7))</f>
        <v>5</v>
      </c>
      <c r="AO7" s="5" t="e">
        <f t="shared" si="12"/>
        <v>#VALUE!</v>
      </c>
      <c r="AP7" s="6">
        <f>IF(D7="","",COUNTIF($AO$3:AO7,AO7))</f>
        <v>5</v>
      </c>
    </row>
    <row r="8" spans="1:42" ht="20.100000000000001" customHeight="1" x14ac:dyDescent="0.25">
      <c r="A8" s="242">
        <v>272</v>
      </c>
      <c r="B8" s="242" t="s">
        <v>534</v>
      </c>
      <c r="C8" s="243" t="s">
        <v>221</v>
      </c>
      <c r="D8" s="388" t="s">
        <v>533</v>
      </c>
      <c r="E8" s="243" t="s">
        <v>337</v>
      </c>
      <c r="F8" s="242">
        <v>325</v>
      </c>
      <c r="G8" s="242" t="s">
        <v>215</v>
      </c>
      <c r="H8" s="397" t="s">
        <v>216</v>
      </c>
      <c r="I8" s="233">
        <f>COUNTIF($D$3:$D$1048576,"*INDUSTRIA*")+COUNTIF($D$3:$D$1048576,"*PROTEIN*")</f>
        <v>0</v>
      </c>
      <c r="J8" s="8" t="s">
        <v>21</v>
      </c>
      <c r="K8" s="9">
        <v>0</v>
      </c>
      <c r="Q8" s="5" t="e">
        <f t="shared" si="0"/>
        <v>#VALUE!</v>
      </c>
      <c r="R8" s="6">
        <f>IF(D8="","",COUNTIF($Q$3:Q8,Q8))</f>
        <v>6</v>
      </c>
      <c r="S8" s="5" t="e">
        <f t="shared" si="1"/>
        <v>#VALUE!</v>
      </c>
      <c r="T8" s="6">
        <f>IF(D8="","",COUNTIF($S$3:S8,S8))</f>
        <v>6</v>
      </c>
      <c r="U8" s="5" t="e">
        <f t="shared" si="2"/>
        <v>#VALUE!</v>
      </c>
      <c r="V8" s="6">
        <f>IF(D8="","",COUNTIF($U$3:U8,U8))</f>
        <v>6</v>
      </c>
      <c r="W8" s="5" t="e">
        <f t="shared" si="3"/>
        <v>#VALUE!</v>
      </c>
      <c r="X8" s="6">
        <f>IF(D8="","",COUNTIF($W$3:W8,W8))</f>
        <v>6</v>
      </c>
      <c r="Y8" s="5" t="e">
        <f t="shared" si="4"/>
        <v>#VALUE!</v>
      </c>
      <c r="Z8" s="6">
        <f>IF(D8="","",COUNTIF($Y$3:Y8,Y8))</f>
        <v>6</v>
      </c>
      <c r="AA8" s="5" t="e">
        <f t="shared" si="5"/>
        <v>#VALUE!</v>
      </c>
      <c r="AB8" s="6">
        <f>IF(D8="","",COUNTIF($AA$3:AA8,AA8))</f>
        <v>6</v>
      </c>
      <c r="AC8" s="5" t="e">
        <f t="shared" si="6"/>
        <v>#VALUE!</v>
      </c>
      <c r="AD8" s="6">
        <f>IF(D8="","",COUNTIF($AC$3:AC8,AC8))</f>
        <v>6</v>
      </c>
      <c r="AE8" s="5" t="e">
        <f t="shared" si="7"/>
        <v>#VALUE!</v>
      </c>
      <c r="AF8" s="6">
        <f>IF(D8="","",COUNTIF($AE$3:AE8,AE8))</f>
        <v>6</v>
      </c>
      <c r="AG8" s="5" t="e">
        <f t="shared" si="8"/>
        <v>#VALUE!</v>
      </c>
      <c r="AH8" s="6">
        <f>IF(D8="","",COUNTIF($AG$3:AG8,AG8))</f>
        <v>6</v>
      </c>
      <c r="AI8" s="5" t="e">
        <f t="shared" si="9"/>
        <v>#VALUE!</v>
      </c>
      <c r="AJ8" s="6">
        <f>IF(D8="","",COUNTIF($AI$3:AI8,AI8))</f>
        <v>6</v>
      </c>
      <c r="AK8" s="5" t="e">
        <f t="shared" si="10"/>
        <v>#VALUE!</v>
      </c>
      <c r="AL8" s="6">
        <f>IF(D8="","",COUNTIF($AK$3:AK8,AK8))</f>
        <v>6</v>
      </c>
      <c r="AM8" s="5" t="e">
        <f t="shared" si="11"/>
        <v>#VALUE!</v>
      </c>
      <c r="AN8" s="6">
        <f>IF(D8="","",COUNTIF($AM$3:AM8,AM8))</f>
        <v>6</v>
      </c>
      <c r="AO8" s="5" t="e">
        <f t="shared" si="12"/>
        <v>#VALUE!</v>
      </c>
      <c r="AP8" s="6">
        <f>IF(D8="","",COUNTIF($AO$3:AO8,AO8))</f>
        <v>6</v>
      </c>
    </row>
    <row r="9" spans="1:42" ht="20.100000000000001" customHeight="1" x14ac:dyDescent="0.25">
      <c r="A9" s="242">
        <v>273</v>
      </c>
      <c r="B9" s="242" t="s">
        <v>535</v>
      </c>
      <c r="C9" s="243" t="s">
        <v>221</v>
      </c>
      <c r="D9" s="388" t="s">
        <v>533</v>
      </c>
      <c r="E9" s="243" t="s">
        <v>337</v>
      </c>
      <c r="F9" s="242">
        <v>363</v>
      </c>
      <c r="G9" s="242" t="s">
        <v>215</v>
      </c>
      <c r="H9" s="397" t="s">
        <v>216</v>
      </c>
      <c r="I9" s="1">
        <f>COUNTIF($D$3:$D$1048576,"*CRUDA*")</f>
        <v>44</v>
      </c>
      <c r="J9" s="8" t="s">
        <v>21</v>
      </c>
      <c r="K9" s="9">
        <v>0</v>
      </c>
      <c r="Q9" s="5" t="e">
        <f t="shared" si="0"/>
        <v>#VALUE!</v>
      </c>
      <c r="R9" s="6">
        <f>IF(D9="","",COUNTIF($Q$3:Q9,Q9))</f>
        <v>7</v>
      </c>
      <c r="S9" s="5" t="e">
        <f t="shared" si="1"/>
        <v>#VALUE!</v>
      </c>
      <c r="T9" s="6">
        <f>IF(D9="","",COUNTIF($S$3:S9,S9))</f>
        <v>7</v>
      </c>
      <c r="U9" s="5" t="e">
        <f t="shared" si="2"/>
        <v>#VALUE!</v>
      </c>
      <c r="V9" s="6">
        <f>IF(D9="","",COUNTIF($U$3:U9,U9))</f>
        <v>7</v>
      </c>
      <c r="W9" s="5" t="e">
        <f t="shared" si="3"/>
        <v>#VALUE!</v>
      </c>
      <c r="X9" s="6">
        <f>IF(D9="","",COUNTIF($W$3:W9,W9))</f>
        <v>7</v>
      </c>
      <c r="Y9" s="5" t="e">
        <f t="shared" si="4"/>
        <v>#VALUE!</v>
      </c>
      <c r="Z9" s="6">
        <f>IF(D9="","",COUNTIF($Y$3:Y9,Y9))</f>
        <v>7</v>
      </c>
      <c r="AA9" s="5" t="e">
        <f t="shared" si="5"/>
        <v>#VALUE!</v>
      </c>
      <c r="AB9" s="6">
        <f>IF(D9="","",COUNTIF($AA$3:AA9,AA9))</f>
        <v>7</v>
      </c>
      <c r="AC9" s="5" t="e">
        <f t="shared" si="6"/>
        <v>#VALUE!</v>
      </c>
      <c r="AD9" s="6">
        <f>IF(D9="","",COUNTIF($AC$3:AC9,AC9))</f>
        <v>7</v>
      </c>
      <c r="AE9" s="5" t="e">
        <f t="shared" si="7"/>
        <v>#VALUE!</v>
      </c>
      <c r="AF9" s="6">
        <f>IF(D9="","",COUNTIF($AE$3:AE9,AE9))</f>
        <v>7</v>
      </c>
      <c r="AG9" s="5" t="e">
        <f t="shared" si="8"/>
        <v>#VALUE!</v>
      </c>
      <c r="AH9" s="6">
        <f>IF(D9="","",COUNTIF($AG$3:AG9,AG9))</f>
        <v>7</v>
      </c>
      <c r="AI9" s="5" t="e">
        <f t="shared" si="9"/>
        <v>#VALUE!</v>
      </c>
      <c r="AJ9" s="6">
        <f>IF(D9="","",COUNTIF($AI$3:AI9,AI9))</f>
        <v>7</v>
      </c>
      <c r="AK9" s="5" t="e">
        <f t="shared" si="10"/>
        <v>#VALUE!</v>
      </c>
      <c r="AL9" s="6">
        <f>IF(D9="","",COUNTIF($AK$3:AK9,AK9))</f>
        <v>7</v>
      </c>
      <c r="AM9" s="5" t="e">
        <f t="shared" si="11"/>
        <v>#VALUE!</v>
      </c>
      <c r="AN9" s="6">
        <f>IF(D9="","",COUNTIF($AM$3:AM9,AM9))</f>
        <v>7</v>
      </c>
      <c r="AO9" s="5" t="e">
        <f t="shared" si="12"/>
        <v>#VALUE!</v>
      </c>
      <c r="AP9" s="6">
        <f>IF(D9="","",COUNTIF($AO$3:AO9,AO9))</f>
        <v>7</v>
      </c>
    </row>
    <row r="10" spans="1:42" ht="20.100000000000001" customHeight="1" x14ac:dyDescent="0.25">
      <c r="A10" s="242">
        <v>274</v>
      </c>
      <c r="B10" s="242" t="s">
        <v>536</v>
      </c>
      <c r="C10" s="243" t="s">
        <v>221</v>
      </c>
      <c r="D10" s="388" t="s">
        <v>533</v>
      </c>
      <c r="E10" s="243" t="s">
        <v>337</v>
      </c>
      <c r="F10" s="242">
        <v>362</v>
      </c>
      <c r="G10" s="242" t="s">
        <v>215</v>
      </c>
      <c r="H10" s="397" t="s">
        <v>216</v>
      </c>
      <c r="I10" s="12"/>
      <c r="J10" s="8" t="s">
        <v>21</v>
      </c>
      <c r="K10" s="9">
        <v>0</v>
      </c>
      <c r="Q10" s="5" t="e">
        <f t="shared" si="0"/>
        <v>#VALUE!</v>
      </c>
      <c r="R10" s="6">
        <f>IF(D10="","",COUNTIF($Q$3:Q10,Q10))</f>
        <v>8</v>
      </c>
      <c r="S10" s="5" t="e">
        <f t="shared" si="1"/>
        <v>#VALUE!</v>
      </c>
      <c r="T10" s="6">
        <f>IF(D10="","",COUNTIF($S$3:S10,S10))</f>
        <v>8</v>
      </c>
      <c r="U10" s="5" t="e">
        <f t="shared" si="2"/>
        <v>#VALUE!</v>
      </c>
      <c r="V10" s="6">
        <f>IF(D10="","",COUNTIF($U$3:U10,U10))</f>
        <v>8</v>
      </c>
      <c r="W10" s="5" t="e">
        <f t="shared" si="3"/>
        <v>#VALUE!</v>
      </c>
      <c r="X10" s="6">
        <f>IF(D10="","",COUNTIF($W$3:W10,W10))</f>
        <v>8</v>
      </c>
      <c r="Y10" s="5" t="e">
        <f t="shared" si="4"/>
        <v>#VALUE!</v>
      </c>
      <c r="Z10" s="6">
        <f>IF(D10="","",COUNTIF($Y$3:Y10,Y10))</f>
        <v>8</v>
      </c>
      <c r="AA10" s="5" t="e">
        <f t="shared" si="5"/>
        <v>#VALUE!</v>
      </c>
      <c r="AB10" s="6">
        <f>IF(D10="","",COUNTIF($AA$3:AA10,AA10))</f>
        <v>8</v>
      </c>
      <c r="AC10" s="5" t="e">
        <f t="shared" si="6"/>
        <v>#VALUE!</v>
      </c>
      <c r="AD10" s="6">
        <f>IF(D10="","",COUNTIF($AC$3:AC10,AC10))</f>
        <v>8</v>
      </c>
      <c r="AE10" s="5" t="e">
        <f t="shared" si="7"/>
        <v>#VALUE!</v>
      </c>
      <c r="AF10" s="6">
        <f>IF(D10="","",COUNTIF($AE$3:AE10,AE10))</f>
        <v>8</v>
      </c>
      <c r="AG10" s="5" t="e">
        <f t="shared" si="8"/>
        <v>#VALUE!</v>
      </c>
      <c r="AH10" s="6">
        <f>IF(D10="","",COUNTIF($AG$3:AG10,AG10))</f>
        <v>8</v>
      </c>
      <c r="AI10" s="5" t="e">
        <f t="shared" si="9"/>
        <v>#VALUE!</v>
      </c>
      <c r="AJ10" s="6">
        <f>IF(D10="","",COUNTIF($AI$3:AI10,AI10))</f>
        <v>8</v>
      </c>
      <c r="AK10" s="5" t="e">
        <f t="shared" si="10"/>
        <v>#VALUE!</v>
      </c>
      <c r="AL10" s="6">
        <f>IF(D10="","",COUNTIF($AK$3:AK10,AK10))</f>
        <v>8</v>
      </c>
      <c r="AM10" s="5" t="e">
        <f t="shared" si="11"/>
        <v>#VALUE!</v>
      </c>
      <c r="AN10" s="6">
        <f>IF(D10="","",COUNTIF($AM$3:AM10,AM10))</f>
        <v>8</v>
      </c>
      <c r="AO10" s="5" t="e">
        <f t="shared" si="12"/>
        <v>#VALUE!</v>
      </c>
      <c r="AP10" s="6">
        <f>IF(D10="","",COUNTIF($AO$3:AO10,AO10))</f>
        <v>8</v>
      </c>
    </row>
    <row r="11" spans="1:42" ht="20.100000000000001" customHeight="1" x14ac:dyDescent="0.25">
      <c r="A11" s="242">
        <v>275</v>
      </c>
      <c r="B11" s="242" t="s">
        <v>537</v>
      </c>
      <c r="C11" s="243" t="s">
        <v>221</v>
      </c>
      <c r="D11" s="388" t="s">
        <v>533</v>
      </c>
      <c r="E11" s="243" t="s">
        <v>337</v>
      </c>
      <c r="F11" s="242">
        <v>350</v>
      </c>
      <c r="G11" s="242" t="s">
        <v>215</v>
      </c>
      <c r="H11" s="397" t="s">
        <v>216</v>
      </c>
      <c r="J11" s="8" t="s">
        <v>21</v>
      </c>
      <c r="K11" s="9">
        <v>0</v>
      </c>
      <c r="N11" s="1" t="s">
        <v>102</v>
      </c>
      <c r="Q11" s="5" t="e">
        <f t="shared" si="0"/>
        <v>#VALUE!</v>
      </c>
      <c r="R11" s="6">
        <f>IF(D11="","",COUNTIF($Q$3:Q11,Q11))</f>
        <v>9</v>
      </c>
      <c r="S11" s="5" t="e">
        <f t="shared" si="1"/>
        <v>#VALUE!</v>
      </c>
      <c r="T11" s="6">
        <f>IF(D11="","",COUNTIF($S$3:S11,S11))</f>
        <v>9</v>
      </c>
      <c r="U11" s="5" t="e">
        <f t="shared" si="2"/>
        <v>#VALUE!</v>
      </c>
      <c r="V11" s="6">
        <f>IF(D11="","",COUNTIF($U$3:U11,U11))</f>
        <v>9</v>
      </c>
      <c r="W11" s="5" t="e">
        <f t="shared" si="3"/>
        <v>#VALUE!</v>
      </c>
      <c r="X11" s="6">
        <f>IF(D11="","",COUNTIF($W$3:W11,W11))</f>
        <v>9</v>
      </c>
      <c r="Y11" s="5" t="e">
        <f t="shared" si="4"/>
        <v>#VALUE!</v>
      </c>
      <c r="Z11" s="6">
        <f>IF(D11="","",COUNTIF($Y$3:Y11,Y11))</f>
        <v>9</v>
      </c>
      <c r="AA11" s="5" t="e">
        <f t="shared" si="5"/>
        <v>#VALUE!</v>
      </c>
      <c r="AB11" s="6">
        <f>IF(D11="","",COUNTIF($AA$3:AA11,AA11))</f>
        <v>9</v>
      </c>
      <c r="AC11" s="5" t="e">
        <f t="shared" si="6"/>
        <v>#VALUE!</v>
      </c>
      <c r="AD11" s="6">
        <f>IF(D11="","",COUNTIF($AC$3:AC11,AC11))</f>
        <v>9</v>
      </c>
      <c r="AE11" s="5" t="e">
        <f t="shared" si="7"/>
        <v>#VALUE!</v>
      </c>
      <c r="AF11" s="6">
        <f>IF(D11="","",COUNTIF($AE$3:AE11,AE11))</f>
        <v>9</v>
      </c>
      <c r="AG11" s="5" t="e">
        <f t="shared" si="8"/>
        <v>#VALUE!</v>
      </c>
      <c r="AH11" s="6">
        <f>IF(D11="","",COUNTIF($AG$3:AG11,AG11))</f>
        <v>9</v>
      </c>
      <c r="AI11" s="5" t="e">
        <f t="shared" si="9"/>
        <v>#VALUE!</v>
      </c>
      <c r="AJ11" s="6">
        <f>IF(D11="","",COUNTIF($AI$3:AI11,AI11))</f>
        <v>9</v>
      </c>
      <c r="AK11" s="5" t="e">
        <f t="shared" si="10"/>
        <v>#VALUE!</v>
      </c>
      <c r="AL11" s="6">
        <f>IF(D11="","",COUNTIF($AK$3:AK11,AK11))</f>
        <v>9</v>
      </c>
      <c r="AM11" s="5" t="e">
        <f t="shared" si="11"/>
        <v>#VALUE!</v>
      </c>
      <c r="AN11" s="6">
        <f>IF(D11="","",COUNTIF($AM$3:AM11,AM11))</f>
        <v>9</v>
      </c>
      <c r="AO11" s="5" t="e">
        <f t="shared" si="12"/>
        <v>#VALUE!</v>
      </c>
      <c r="AP11" s="6">
        <f>IF(D11="","",COUNTIF($AO$3:AO11,AO11))</f>
        <v>9</v>
      </c>
    </row>
    <row r="12" spans="1:42" ht="20.100000000000001" customHeight="1" x14ac:dyDescent="0.25">
      <c r="A12" s="242">
        <v>276</v>
      </c>
      <c r="B12" s="242" t="s">
        <v>538</v>
      </c>
      <c r="C12" s="243" t="s">
        <v>221</v>
      </c>
      <c r="D12" s="388" t="s">
        <v>222</v>
      </c>
      <c r="E12" s="243" t="s">
        <v>223</v>
      </c>
      <c r="F12" s="242">
        <v>385</v>
      </c>
      <c r="G12" s="242" t="s">
        <v>215</v>
      </c>
      <c r="H12" s="396" t="s">
        <v>216</v>
      </c>
      <c r="J12" s="8" t="s">
        <v>21</v>
      </c>
      <c r="K12" s="9">
        <v>0</v>
      </c>
      <c r="Q12" s="5" t="e">
        <f t="shared" si="0"/>
        <v>#VALUE!</v>
      </c>
      <c r="R12" s="6">
        <f>IF(D12="","",COUNTIF($Q$3:Q12,Q12))</f>
        <v>10</v>
      </c>
      <c r="S12" s="5" t="e">
        <f t="shared" si="1"/>
        <v>#VALUE!</v>
      </c>
      <c r="T12" s="6">
        <f>IF(D12="","",COUNTIF($S$3:S12,S12))</f>
        <v>10</v>
      </c>
      <c r="U12" s="5" t="e">
        <f t="shared" si="2"/>
        <v>#VALUE!</v>
      </c>
      <c r="V12" s="6">
        <f>IF(D12="","",COUNTIF($U$3:U12,U12))</f>
        <v>10</v>
      </c>
      <c r="W12" s="5" t="e">
        <f t="shared" si="3"/>
        <v>#VALUE!</v>
      </c>
      <c r="X12" s="6">
        <f>IF(D12="","",COUNTIF($W$3:W12,W12))</f>
        <v>10</v>
      </c>
      <c r="Y12" s="5" t="e">
        <f t="shared" si="4"/>
        <v>#VALUE!</v>
      </c>
      <c r="Z12" s="6">
        <f>IF(D12="","",COUNTIF($Y$3:Y12,Y12))</f>
        <v>10</v>
      </c>
      <c r="AA12" s="5" t="e">
        <f t="shared" si="5"/>
        <v>#VALUE!</v>
      </c>
      <c r="AB12" s="6">
        <f>IF(D12="","",COUNTIF($AA$3:AA12,AA12))</f>
        <v>10</v>
      </c>
      <c r="AC12" s="5" t="e">
        <f t="shared" si="6"/>
        <v>#VALUE!</v>
      </c>
      <c r="AD12" s="6">
        <f>IF(D12="","",COUNTIF($AC$3:AC12,AC12))</f>
        <v>10</v>
      </c>
      <c r="AE12" s="5" t="e">
        <f t="shared" si="7"/>
        <v>#VALUE!</v>
      </c>
      <c r="AF12" s="6">
        <f>IF(D12="","",COUNTIF($AE$3:AE12,AE12))</f>
        <v>10</v>
      </c>
      <c r="AG12" s="5" t="e">
        <f t="shared" si="8"/>
        <v>#VALUE!</v>
      </c>
      <c r="AH12" s="6">
        <f>IF(D12="","",COUNTIF($AG$3:AG12,AG12))</f>
        <v>10</v>
      </c>
      <c r="AI12" s="5" t="e">
        <f t="shared" si="9"/>
        <v>#VALUE!</v>
      </c>
      <c r="AJ12" s="6">
        <f>IF(D12="","",COUNTIF($AI$3:AI12,AI12))</f>
        <v>10</v>
      </c>
      <c r="AK12" s="5" t="e">
        <f t="shared" si="10"/>
        <v>#VALUE!</v>
      </c>
      <c r="AL12" s="6">
        <f>IF(D12="","",COUNTIF($AK$3:AK12,AK12))</f>
        <v>10</v>
      </c>
      <c r="AM12" s="5" t="e">
        <f t="shared" si="11"/>
        <v>#VALUE!</v>
      </c>
      <c r="AN12" s="6">
        <f>IF(D12="","",COUNTIF($AM$3:AM12,AM12))</f>
        <v>10</v>
      </c>
      <c r="AO12" s="5" t="e">
        <f t="shared" si="12"/>
        <v>#VALUE!</v>
      </c>
      <c r="AP12" s="6">
        <f>IF(D12="","",COUNTIF($AO$3:AO12,AO12))</f>
        <v>10</v>
      </c>
    </row>
    <row r="13" spans="1:42" ht="20.100000000000001" customHeight="1" x14ac:dyDescent="0.25">
      <c r="A13" s="242">
        <v>277</v>
      </c>
      <c r="B13" s="242" t="s">
        <v>539</v>
      </c>
      <c r="C13" s="243" t="s">
        <v>221</v>
      </c>
      <c r="D13" s="388" t="s">
        <v>222</v>
      </c>
      <c r="E13" s="243" t="s">
        <v>223</v>
      </c>
      <c r="F13" s="242">
        <v>375</v>
      </c>
      <c r="G13" s="242" t="s">
        <v>215</v>
      </c>
      <c r="H13" s="396" t="s">
        <v>216</v>
      </c>
      <c r="J13" s="8" t="s">
        <v>21</v>
      </c>
      <c r="K13" s="9">
        <v>0</v>
      </c>
      <c r="Q13" s="5" t="e">
        <f t="shared" si="0"/>
        <v>#VALUE!</v>
      </c>
      <c r="R13" s="6">
        <f>IF(D13="","",COUNTIF($Q$3:Q13,Q13))</f>
        <v>11</v>
      </c>
      <c r="S13" s="5" t="e">
        <f t="shared" si="1"/>
        <v>#VALUE!</v>
      </c>
      <c r="T13" s="6">
        <f>IF(D13="","",COUNTIF($S$3:S13,S13))</f>
        <v>11</v>
      </c>
      <c r="U13" s="5" t="e">
        <f t="shared" si="2"/>
        <v>#VALUE!</v>
      </c>
      <c r="V13" s="6">
        <f>IF(D13="","",COUNTIF($U$3:U13,U13))</f>
        <v>11</v>
      </c>
      <c r="W13" s="5" t="e">
        <f t="shared" si="3"/>
        <v>#VALUE!</v>
      </c>
      <c r="X13" s="6">
        <f>IF(D13="","",COUNTIF($W$3:W13,W13))</f>
        <v>11</v>
      </c>
      <c r="Y13" s="5" t="e">
        <f t="shared" si="4"/>
        <v>#VALUE!</v>
      </c>
      <c r="Z13" s="6">
        <f>IF(D13="","",COUNTIF($Y$3:Y13,Y13))</f>
        <v>11</v>
      </c>
      <c r="AA13" s="5" t="e">
        <f t="shared" si="5"/>
        <v>#VALUE!</v>
      </c>
      <c r="AB13" s="6">
        <f>IF(D13="","",COUNTIF($AA$3:AA13,AA13))</f>
        <v>11</v>
      </c>
      <c r="AC13" s="5" t="e">
        <f t="shared" si="6"/>
        <v>#VALUE!</v>
      </c>
      <c r="AD13" s="6">
        <f>IF(D13="","",COUNTIF($AC$3:AC13,AC13))</f>
        <v>11</v>
      </c>
      <c r="AE13" s="5" t="e">
        <f t="shared" si="7"/>
        <v>#VALUE!</v>
      </c>
      <c r="AF13" s="6">
        <f>IF(D13="","",COUNTIF($AE$3:AE13,AE13))</f>
        <v>11</v>
      </c>
      <c r="AG13" s="5" t="e">
        <f t="shared" si="8"/>
        <v>#VALUE!</v>
      </c>
      <c r="AH13" s="6">
        <f>IF(D13="","",COUNTIF($AG$3:AG13,AG13))</f>
        <v>11</v>
      </c>
      <c r="AI13" s="5" t="e">
        <f t="shared" si="9"/>
        <v>#VALUE!</v>
      </c>
      <c r="AJ13" s="6">
        <f>IF(D13="","",COUNTIF($AI$3:AI13,AI13))</f>
        <v>11</v>
      </c>
      <c r="AK13" s="5" t="e">
        <f t="shared" si="10"/>
        <v>#VALUE!</v>
      </c>
      <c r="AL13" s="6">
        <f>IF(D13="","",COUNTIF($AK$3:AK13,AK13))</f>
        <v>11</v>
      </c>
      <c r="AM13" s="5" t="e">
        <f t="shared" si="11"/>
        <v>#VALUE!</v>
      </c>
      <c r="AN13" s="6">
        <f>IF(D13="","",COUNTIF($AM$3:AM13,AM13))</f>
        <v>11</v>
      </c>
      <c r="AO13" s="5" t="e">
        <f t="shared" si="12"/>
        <v>#VALUE!</v>
      </c>
      <c r="AP13" s="6">
        <f>IF(D13="","",COUNTIF($AO$3:AO13,AO13))</f>
        <v>11</v>
      </c>
    </row>
    <row r="14" spans="1:42" ht="20.100000000000001" customHeight="1" x14ac:dyDescent="0.25">
      <c r="A14" s="242">
        <v>278</v>
      </c>
      <c r="B14" s="242" t="s">
        <v>540</v>
      </c>
      <c r="C14" s="243" t="s">
        <v>221</v>
      </c>
      <c r="D14" s="388" t="s">
        <v>222</v>
      </c>
      <c r="E14" s="243" t="s">
        <v>223</v>
      </c>
      <c r="F14" s="242">
        <v>379</v>
      </c>
      <c r="G14" s="242" t="s">
        <v>215</v>
      </c>
      <c r="H14" s="396" t="s">
        <v>216</v>
      </c>
      <c r="J14" s="8" t="s">
        <v>21</v>
      </c>
      <c r="K14" s="9">
        <v>0</v>
      </c>
      <c r="Q14" s="5" t="e">
        <f t="shared" si="0"/>
        <v>#VALUE!</v>
      </c>
      <c r="R14" s="6">
        <f>IF(D14="","",COUNTIF($Q$3:Q14,Q14))</f>
        <v>12</v>
      </c>
      <c r="S14" s="5" t="e">
        <f t="shared" si="1"/>
        <v>#VALUE!</v>
      </c>
      <c r="T14" s="6">
        <f>IF(D14="","",COUNTIF($S$3:S14,S14))</f>
        <v>12</v>
      </c>
      <c r="U14" s="5" t="e">
        <f t="shared" si="2"/>
        <v>#VALUE!</v>
      </c>
      <c r="V14" s="6">
        <f>IF(D14="","",COUNTIF($U$3:U14,U14))</f>
        <v>12</v>
      </c>
      <c r="W14" s="5" t="e">
        <f t="shared" si="3"/>
        <v>#VALUE!</v>
      </c>
      <c r="X14" s="6">
        <f>IF(D14="","",COUNTIF($W$3:W14,W14))</f>
        <v>12</v>
      </c>
      <c r="Y14" s="5" t="e">
        <f t="shared" si="4"/>
        <v>#VALUE!</v>
      </c>
      <c r="Z14" s="6">
        <f>IF(D14="","",COUNTIF($Y$3:Y14,Y14))</f>
        <v>12</v>
      </c>
      <c r="AA14" s="5" t="e">
        <f t="shared" si="5"/>
        <v>#VALUE!</v>
      </c>
      <c r="AB14" s="6">
        <f>IF(D14="","",COUNTIF($AA$3:AA14,AA14))</f>
        <v>12</v>
      </c>
      <c r="AC14" s="5" t="e">
        <f t="shared" si="6"/>
        <v>#VALUE!</v>
      </c>
      <c r="AD14" s="6">
        <f>IF(D14="","",COUNTIF($AC$3:AC14,AC14))</f>
        <v>12</v>
      </c>
      <c r="AE14" s="5" t="e">
        <f t="shared" si="7"/>
        <v>#VALUE!</v>
      </c>
      <c r="AF14" s="6">
        <f>IF(D14="","",COUNTIF($AE$3:AE14,AE14))</f>
        <v>12</v>
      </c>
      <c r="AG14" s="5" t="e">
        <f t="shared" si="8"/>
        <v>#VALUE!</v>
      </c>
      <c r="AH14" s="6">
        <f>IF(D14="","",COUNTIF($AG$3:AG14,AG14))</f>
        <v>12</v>
      </c>
      <c r="AI14" s="5" t="e">
        <f t="shared" si="9"/>
        <v>#VALUE!</v>
      </c>
      <c r="AJ14" s="6">
        <f>IF(D14="","",COUNTIF($AI$3:AI14,AI14))</f>
        <v>12</v>
      </c>
      <c r="AK14" s="5" t="e">
        <f t="shared" si="10"/>
        <v>#VALUE!</v>
      </c>
      <c r="AL14" s="6">
        <f>IF(D14="","",COUNTIF($AK$3:AK14,AK14))</f>
        <v>12</v>
      </c>
      <c r="AM14" s="5" t="e">
        <f t="shared" si="11"/>
        <v>#VALUE!</v>
      </c>
      <c r="AN14" s="6">
        <f>IF(D14="","",COUNTIF($AM$3:AM14,AM14))</f>
        <v>12</v>
      </c>
      <c r="AO14" s="5" t="e">
        <f t="shared" si="12"/>
        <v>#VALUE!</v>
      </c>
      <c r="AP14" s="6">
        <f>IF(D14="","",COUNTIF($AO$3:AO14,AO14))</f>
        <v>12</v>
      </c>
    </row>
    <row r="15" spans="1:42" ht="20.100000000000001" customHeight="1" x14ac:dyDescent="0.25">
      <c r="A15" s="242">
        <v>279</v>
      </c>
      <c r="B15" s="242" t="s">
        <v>541</v>
      </c>
      <c r="C15" s="243" t="s">
        <v>221</v>
      </c>
      <c r="D15" s="388" t="s">
        <v>222</v>
      </c>
      <c r="E15" s="243" t="s">
        <v>223</v>
      </c>
      <c r="F15" s="242">
        <v>356</v>
      </c>
      <c r="G15" s="242" t="s">
        <v>215</v>
      </c>
      <c r="H15" s="396" t="s">
        <v>216</v>
      </c>
      <c r="J15" s="8" t="s">
        <v>21</v>
      </c>
      <c r="K15" s="9">
        <v>0</v>
      </c>
      <c r="Q15" s="5" t="e">
        <f t="shared" si="0"/>
        <v>#VALUE!</v>
      </c>
      <c r="R15" s="6">
        <f>IF(D15="","",COUNTIF($Q$3:Q15,Q15))</f>
        <v>13</v>
      </c>
      <c r="S15" s="5" t="e">
        <f t="shared" si="1"/>
        <v>#VALUE!</v>
      </c>
      <c r="T15" s="6">
        <f>IF(D15="","",COUNTIF($S$3:S15,S15))</f>
        <v>13</v>
      </c>
      <c r="U15" s="5" t="e">
        <f t="shared" si="2"/>
        <v>#VALUE!</v>
      </c>
      <c r="V15" s="6">
        <f>IF(D15="","",COUNTIF($U$3:U15,U15))</f>
        <v>13</v>
      </c>
      <c r="W15" s="5" t="e">
        <f t="shared" si="3"/>
        <v>#VALUE!</v>
      </c>
      <c r="X15" s="6">
        <f>IF(D15="","",COUNTIF($W$3:W15,W15))</f>
        <v>13</v>
      </c>
      <c r="Y15" s="5" t="e">
        <f t="shared" si="4"/>
        <v>#VALUE!</v>
      </c>
      <c r="Z15" s="6">
        <f>IF(D15="","",COUNTIF($Y$3:Y15,Y15))</f>
        <v>13</v>
      </c>
      <c r="AA15" s="5" t="e">
        <f t="shared" si="5"/>
        <v>#VALUE!</v>
      </c>
      <c r="AB15" s="6">
        <f>IF(D15="","",COUNTIF($AA$3:AA15,AA15))</f>
        <v>13</v>
      </c>
      <c r="AC15" s="5" t="e">
        <f t="shared" si="6"/>
        <v>#VALUE!</v>
      </c>
      <c r="AD15" s="6">
        <f>IF(D15="","",COUNTIF($AC$3:AC15,AC15))</f>
        <v>13</v>
      </c>
      <c r="AE15" s="5" t="e">
        <f t="shared" si="7"/>
        <v>#VALUE!</v>
      </c>
      <c r="AF15" s="6">
        <f>IF(D15="","",COUNTIF($AE$3:AE15,AE15))</f>
        <v>13</v>
      </c>
      <c r="AG15" s="5" t="e">
        <f t="shared" si="8"/>
        <v>#VALUE!</v>
      </c>
      <c r="AH15" s="6">
        <f>IF(D15="","",COUNTIF($AG$3:AG15,AG15))</f>
        <v>13</v>
      </c>
      <c r="AI15" s="5" t="e">
        <f t="shared" si="9"/>
        <v>#VALUE!</v>
      </c>
      <c r="AJ15" s="6">
        <f>IF(D15="","",COUNTIF($AI$3:AI15,AI15))</f>
        <v>13</v>
      </c>
      <c r="AK15" s="5" t="e">
        <f t="shared" si="10"/>
        <v>#VALUE!</v>
      </c>
      <c r="AL15" s="6">
        <f>IF(D15="","",COUNTIF($AK$3:AK15,AK15))</f>
        <v>13</v>
      </c>
      <c r="AM15" s="5" t="e">
        <f t="shared" si="11"/>
        <v>#VALUE!</v>
      </c>
      <c r="AN15" s="6">
        <f>IF(D15="","",COUNTIF($AM$3:AM15,AM15))</f>
        <v>13</v>
      </c>
      <c r="AO15" s="5" t="e">
        <f t="shared" si="12"/>
        <v>#VALUE!</v>
      </c>
      <c r="AP15" s="6">
        <f>IF(D15="","",COUNTIF($AO$3:AO15,AO15))</f>
        <v>13</v>
      </c>
    </row>
    <row r="16" spans="1:42" ht="20.100000000000001" customHeight="1" x14ac:dyDescent="0.25">
      <c r="A16" s="242">
        <v>280</v>
      </c>
      <c r="B16" s="242" t="s">
        <v>542</v>
      </c>
      <c r="C16" s="243" t="s">
        <v>221</v>
      </c>
      <c r="D16" s="388" t="s">
        <v>222</v>
      </c>
      <c r="E16" s="243" t="s">
        <v>223</v>
      </c>
      <c r="F16" s="242">
        <v>331</v>
      </c>
      <c r="G16" s="242" t="s">
        <v>215</v>
      </c>
      <c r="H16" s="396" t="s">
        <v>216</v>
      </c>
      <c r="Q16" s="5" t="e">
        <f t="shared" si="0"/>
        <v>#VALUE!</v>
      </c>
      <c r="R16" s="6">
        <f>IF(D16="","",COUNTIF($Q$3:Q16,Q16))</f>
        <v>14</v>
      </c>
      <c r="S16" s="5" t="e">
        <f t="shared" si="1"/>
        <v>#VALUE!</v>
      </c>
      <c r="T16" s="6">
        <f>IF(D16="","",COUNTIF($S$3:S16,S16))</f>
        <v>14</v>
      </c>
      <c r="U16" s="5" t="e">
        <f t="shared" si="2"/>
        <v>#VALUE!</v>
      </c>
      <c r="V16" s="6">
        <f>IF(D16="","",COUNTIF($U$3:U16,U16))</f>
        <v>14</v>
      </c>
      <c r="W16" s="5" t="e">
        <f t="shared" si="3"/>
        <v>#VALUE!</v>
      </c>
      <c r="X16" s="6">
        <f>IF(D16="","",COUNTIF($W$3:W16,W16))</f>
        <v>14</v>
      </c>
      <c r="Y16" s="5" t="e">
        <f t="shared" si="4"/>
        <v>#VALUE!</v>
      </c>
      <c r="Z16" s="6">
        <f>IF(D16="","",COUNTIF($Y$3:Y16,Y16))</f>
        <v>14</v>
      </c>
      <c r="AA16" s="5" t="e">
        <f t="shared" si="5"/>
        <v>#VALUE!</v>
      </c>
      <c r="AB16" s="6">
        <f>IF(D16="","",COUNTIF($AA$3:AA16,AA16))</f>
        <v>14</v>
      </c>
      <c r="AC16" s="5" t="e">
        <f t="shared" si="6"/>
        <v>#VALUE!</v>
      </c>
      <c r="AD16" s="6">
        <f>IF(D16="","",COUNTIF($AC$3:AC16,AC16))</f>
        <v>14</v>
      </c>
      <c r="AE16" s="5" t="e">
        <f t="shared" si="7"/>
        <v>#VALUE!</v>
      </c>
      <c r="AF16" s="6">
        <f>IF(D16="","",COUNTIF($AE$3:AE16,AE16))</f>
        <v>14</v>
      </c>
      <c r="AG16" s="5" t="e">
        <f t="shared" si="8"/>
        <v>#VALUE!</v>
      </c>
      <c r="AH16" s="6">
        <f>IF(D16="","",COUNTIF($AG$3:AG16,AG16))</f>
        <v>14</v>
      </c>
      <c r="AI16" s="5" t="e">
        <f t="shared" si="9"/>
        <v>#VALUE!</v>
      </c>
      <c r="AJ16" s="6">
        <f>IF(D16="","",COUNTIF($AI$3:AI16,AI16))</f>
        <v>14</v>
      </c>
      <c r="AK16" s="5" t="e">
        <f t="shared" si="10"/>
        <v>#VALUE!</v>
      </c>
      <c r="AL16" s="6">
        <f>IF(D16="","",COUNTIF($AK$3:AK16,AK16))</f>
        <v>14</v>
      </c>
      <c r="AM16" s="5" t="e">
        <f t="shared" si="11"/>
        <v>#VALUE!</v>
      </c>
      <c r="AN16" s="6">
        <f>IF(D16="","",COUNTIF($AM$3:AM16,AM16))</f>
        <v>14</v>
      </c>
      <c r="AO16" s="5" t="e">
        <f t="shared" si="12"/>
        <v>#VALUE!</v>
      </c>
      <c r="AP16" s="6">
        <f>IF(D16="","",COUNTIF($AO$3:AO16,AO16))</f>
        <v>14</v>
      </c>
    </row>
    <row r="17" spans="1:42" ht="20.100000000000001" customHeight="1" x14ac:dyDescent="0.25">
      <c r="A17" s="242">
        <v>281</v>
      </c>
      <c r="B17" s="242" t="s">
        <v>543</v>
      </c>
      <c r="C17" s="243" t="s">
        <v>221</v>
      </c>
      <c r="D17" s="388" t="s">
        <v>222</v>
      </c>
      <c r="E17" s="243" t="s">
        <v>223</v>
      </c>
      <c r="F17" s="242">
        <v>384</v>
      </c>
      <c r="G17" s="242" t="s">
        <v>215</v>
      </c>
      <c r="H17" s="396" t="s">
        <v>216</v>
      </c>
      <c r="Q17" s="5" t="e">
        <f t="shared" si="0"/>
        <v>#VALUE!</v>
      </c>
      <c r="R17" s="6">
        <f>IF(D17="","",COUNTIF($Q$3:Q17,Q17))</f>
        <v>15</v>
      </c>
      <c r="S17" s="5" t="e">
        <f t="shared" si="1"/>
        <v>#VALUE!</v>
      </c>
      <c r="T17" s="6">
        <f>IF(D17="","",COUNTIF($S$3:S17,S17))</f>
        <v>15</v>
      </c>
      <c r="U17" s="5" t="e">
        <f t="shared" si="2"/>
        <v>#VALUE!</v>
      </c>
      <c r="V17" s="6">
        <f>IF(D17="","",COUNTIF($U$3:U17,U17))</f>
        <v>15</v>
      </c>
      <c r="W17" s="5" t="e">
        <f t="shared" si="3"/>
        <v>#VALUE!</v>
      </c>
      <c r="X17" s="6">
        <f>IF(D17="","",COUNTIF($W$3:W17,W17))</f>
        <v>15</v>
      </c>
      <c r="Y17" s="5" t="e">
        <f t="shared" si="4"/>
        <v>#VALUE!</v>
      </c>
      <c r="Z17" s="6">
        <f>IF(D17="","",COUNTIF($Y$3:Y17,Y17))</f>
        <v>15</v>
      </c>
      <c r="AA17" s="5" t="e">
        <f t="shared" si="5"/>
        <v>#VALUE!</v>
      </c>
      <c r="AB17" s="6">
        <f>IF(D17="","",COUNTIF($AA$3:AA17,AA17))</f>
        <v>15</v>
      </c>
      <c r="AC17" s="5" t="e">
        <f t="shared" si="6"/>
        <v>#VALUE!</v>
      </c>
      <c r="AD17" s="6">
        <f>IF(D17="","",COUNTIF($AC$3:AC17,AC17))</f>
        <v>15</v>
      </c>
      <c r="AE17" s="5" t="e">
        <f t="shared" si="7"/>
        <v>#VALUE!</v>
      </c>
      <c r="AF17" s="6">
        <f>IF(D17="","",COUNTIF($AE$3:AE17,AE17))</f>
        <v>15</v>
      </c>
      <c r="AG17" s="5" t="e">
        <f t="shared" si="8"/>
        <v>#VALUE!</v>
      </c>
      <c r="AH17" s="6">
        <f>IF(D17="","",COUNTIF($AG$3:AG17,AG17))</f>
        <v>15</v>
      </c>
      <c r="AI17" s="5" t="e">
        <f t="shared" si="9"/>
        <v>#VALUE!</v>
      </c>
      <c r="AJ17" s="6">
        <f>IF(D17="","",COUNTIF($AI$3:AI17,AI17))</f>
        <v>15</v>
      </c>
      <c r="AK17" s="5" t="e">
        <f t="shared" si="10"/>
        <v>#VALUE!</v>
      </c>
      <c r="AL17" s="6">
        <f>IF(D17="","",COUNTIF($AK$3:AK17,AK17))</f>
        <v>15</v>
      </c>
      <c r="AM17" s="5" t="e">
        <f t="shared" si="11"/>
        <v>#VALUE!</v>
      </c>
      <c r="AN17" s="6">
        <f>IF(D17="","",COUNTIF($AM$3:AM17,AM17))</f>
        <v>15</v>
      </c>
      <c r="AO17" s="5" t="e">
        <f t="shared" si="12"/>
        <v>#VALUE!</v>
      </c>
      <c r="AP17" s="6">
        <f>IF(D17="","",COUNTIF($AO$3:AO17,AO17))</f>
        <v>15</v>
      </c>
    </row>
    <row r="18" spans="1:42" ht="20.100000000000001" customHeight="1" x14ac:dyDescent="0.25">
      <c r="A18" s="242">
        <v>282</v>
      </c>
      <c r="B18" s="242" t="s">
        <v>544</v>
      </c>
      <c r="C18" s="243" t="s">
        <v>221</v>
      </c>
      <c r="D18" s="388" t="s">
        <v>222</v>
      </c>
      <c r="E18" s="243" t="s">
        <v>223</v>
      </c>
      <c r="F18" s="242">
        <v>347</v>
      </c>
      <c r="G18" s="242" t="s">
        <v>215</v>
      </c>
      <c r="H18" s="396" t="s">
        <v>216</v>
      </c>
      <c r="Q18" s="5" t="e">
        <f t="shared" si="0"/>
        <v>#VALUE!</v>
      </c>
      <c r="R18" s="6">
        <f>IF(D18="","",COUNTIF($Q$3:Q18,Q18))</f>
        <v>16</v>
      </c>
      <c r="S18" s="5" t="e">
        <f t="shared" si="1"/>
        <v>#VALUE!</v>
      </c>
      <c r="T18" s="6">
        <f>IF(D18="","",COUNTIF($S$3:S18,S18))</f>
        <v>16</v>
      </c>
      <c r="U18" s="5" t="e">
        <f t="shared" si="2"/>
        <v>#VALUE!</v>
      </c>
      <c r="V18" s="6">
        <f>IF(D18="","",COUNTIF($U$3:U18,U18))</f>
        <v>16</v>
      </c>
      <c r="W18" s="5" t="e">
        <f t="shared" si="3"/>
        <v>#VALUE!</v>
      </c>
      <c r="X18" s="6">
        <f>IF(D18="","",COUNTIF($W$3:W18,W18))</f>
        <v>16</v>
      </c>
      <c r="Y18" s="5" t="e">
        <f t="shared" si="4"/>
        <v>#VALUE!</v>
      </c>
      <c r="Z18" s="6">
        <f>IF(D18="","",COUNTIF($Y$3:Y18,Y18))</f>
        <v>16</v>
      </c>
      <c r="AA18" s="5" t="e">
        <f t="shared" si="5"/>
        <v>#VALUE!</v>
      </c>
      <c r="AB18" s="6">
        <f>IF(D18="","",COUNTIF($AA$3:AA18,AA18))</f>
        <v>16</v>
      </c>
      <c r="AC18" s="5" t="e">
        <f t="shared" si="6"/>
        <v>#VALUE!</v>
      </c>
      <c r="AD18" s="6">
        <f>IF(D18="","",COUNTIF($AC$3:AC18,AC18))</f>
        <v>16</v>
      </c>
      <c r="AE18" s="5" t="e">
        <f t="shared" si="7"/>
        <v>#VALUE!</v>
      </c>
      <c r="AF18" s="6">
        <f>IF(D18="","",COUNTIF($AE$3:AE18,AE18))</f>
        <v>16</v>
      </c>
      <c r="AG18" s="5" t="e">
        <f t="shared" si="8"/>
        <v>#VALUE!</v>
      </c>
      <c r="AH18" s="6">
        <f>IF(D18="","",COUNTIF($AG$3:AG18,AG18))</f>
        <v>16</v>
      </c>
      <c r="AI18" s="5" t="e">
        <f t="shared" si="9"/>
        <v>#VALUE!</v>
      </c>
      <c r="AJ18" s="6">
        <f>IF(D18="","",COUNTIF($AI$3:AI18,AI18))</f>
        <v>16</v>
      </c>
      <c r="AK18" s="5" t="e">
        <f t="shared" si="10"/>
        <v>#VALUE!</v>
      </c>
      <c r="AL18" s="6">
        <f>IF(D18="","",COUNTIF($AK$3:AK18,AK18))</f>
        <v>16</v>
      </c>
      <c r="AM18" s="5" t="e">
        <f t="shared" si="11"/>
        <v>#VALUE!</v>
      </c>
      <c r="AN18" s="6">
        <f>IF(D18="","",COUNTIF($AM$3:AM18,AM18))</f>
        <v>16</v>
      </c>
      <c r="AO18" s="5" t="e">
        <f t="shared" si="12"/>
        <v>#VALUE!</v>
      </c>
      <c r="AP18" s="6">
        <f>IF(D18="","",COUNTIF($AO$3:AO18,AO18))</f>
        <v>16</v>
      </c>
    </row>
    <row r="19" spans="1:42" ht="20.100000000000001" customHeight="1" x14ac:dyDescent="0.25">
      <c r="A19" s="242">
        <v>283</v>
      </c>
      <c r="B19" s="242" t="s">
        <v>545</v>
      </c>
      <c r="C19" s="243" t="s">
        <v>221</v>
      </c>
      <c r="D19" s="388" t="s">
        <v>222</v>
      </c>
      <c r="E19" s="243" t="s">
        <v>223</v>
      </c>
      <c r="F19" s="242">
        <v>373</v>
      </c>
      <c r="G19" s="242" t="s">
        <v>215</v>
      </c>
      <c r="H19" s="396" t="s">
        <v>216</v>
      </c>
      <c r="Q19" s="5" t="e">
        <f t="shared" si="0"/>
        <v>#VALUE!</v>
      </c>
      <c r="R19" s="6">
        <f>IF(D19="","",COUNTIF($Q$3:Q19,Q19))</f>
        <v>17</v>
      </c>
      <c r="S19" s="5" t="e">
        <f t="shared" si="1"/>
        <v>#VALUE!</v>
      </c>
      <c r="T19" s="6">
        <f>IF(D19="","",COUNTIF($S$3:S19,S19))</f>
        <v>17</v>
      </c>
      <c r="U19" s="5" t="e">
        <f t="shared" si="2"/>
        <v>#VALUE!</v>
      </c>
      <c r="V19" s="6">
        <f>IF(D19="","",COUNTIF($U$3:U19,U19))</f>
        <v>17</v>
      </c>
      <c r="W19" s="5" t="e">
        <f t="shared" si="3"/>
        <v>#VALUE!</v>
      </c>
      <c r="X19" s="6">
        <f>IF(D19="","",COUNTIF($W$3:W19,W19))</f>
        <v>17</v>
      </c>
      <c r="Y19" s="5" t="e">
        <f t="shared" si="4"/>
        <v>#VALUE!</v>
      </c>
      <c r="Z19" s="6">
        <f>IF(D19="","",COUNTIF($Y$3:Y19,Y19))</f>
        <v>17</v>
      </c>
      <c r="AA19" s="5" t="e">
        <f t="shared" si="5"/>
        <v>#VALUE!</v>
      </c>
      <c r="AB19" s="6">
        <f>IF(D19="","",COUNTIF($AA$3:AA19,AA19))</f>
        <v>17</v>
      </c>
      <c r="AC19" s="5" t="e">
        <f t="shared" si="6"/>
        <v>#VALUE!</v>
      </c>
      <c r="AD19" s="6">
        <f>IF(D19="","",COUNTIF($AC$3:AC19,AC19))</f>
        <v>17</v>
      </c>
      <c r="AE19" s="5" t="e">
        <f t="shared" si="7"/>
        <v>#VALUE!</v>
      </c>
      <c r="AF19" s="6">
        <f>IF(D19="","",COUNTIF($AE$3:AE19,AE19))</f>
        <v>17</v>
      </c>
      <c r="AG19" s="5" t="e">
        <f t="shared" si="8"/>
        <v>#VALUE!</v>
      </c>
      <c r="AH19" s="6">
        <f>IF(D19="","",COUNTIF($AG$3:AG19,AG19))</f>
        <v>17</v>
      </c>
      <c r="AI19" s="5" t="e">
        <f t="shared" si="9"/>
        <v>#VALUE!</v>
      </c>
      <c r="AJ19" s="6">
        <f>IF(D19="","",COUNTIF($AI$3:AI19,AI19))</f>
        <v>17</v>
      </c>
      <c r="AK19" s="5" t="e">
        <f t="shared" si="10"/>
        <v>#VALUE!</v>
      </c>
      <c r="AL19" s="6">
        <f>IF(D19="","",COUNTIF($AK$3:AK19,AK19))</f>
        <v>17</v>
      </c>
      <c r="AM19" s="5" t="e">
        <f t="shared" si="11"/>
        <v>#VALUE!</v>
      </c>
      <c r="AN19" s="6">
        <f>IF(D19="","",COUNTIF($AM$3:AM19,AM19))</f>
        <v>17</v>
      </c>
      <c r="AO19" s="5" t="e">
        <f t="shared" si="12"/>
        <v>#VALUE!</v>
      </c>
      <c r="AP19" s="6">
        <f>IF(D19="","",COUNTIF($AO$3:AO19,AO19))</f>
        <v>17</v>
      </c>
    </row>
    <row r="20" spans="1:42" ht="20.100000000000001" customHeight="1" x14ac:dyDescent="0.25">
      <c r="A20" s="242">
        <v>284</v>
      </c>
      <c r="B20" s="242" t="s">
        <v>546</v>
      </c>
      <c r="C20" s="243" t="s">
        <v>221</v>
      </c>
      <c r="D20" s="389" t="s">
        <v>228</v>
      </c>
      <c r="E20" s="243" t="s">
        <v>223</v>
      </c>
      <c r="F20" s="242">
        <v>359</v>
      </c>
      <c r="G20" s="242" t="s">
        <v>215</v>
      </c>
      <c r="H20" s="396" t="s">
        <v>216</v>
      </c>
      <c r="Q20" s="5" t="e">
        <f t="shared" si="0"/>
        <v>#VALUE!</v>
      </c>
      <c r="R20" s="6">
        <f>IF(D20="","",COUNTIF($Q$3:Q20,Q20))</f>
        <v>18</v>
      </c>
      <c r="S20" s="5" t="e">
        <f t="shared" si="1"/>
        <v>#VALUE!</v>
      </c>
      <c r="T20" s="6">
        <f>IF(D20="","",COUNTIF($S$3:S20,S20))</f>
        <v>18</v>
      </c>
      <c r="U20" s="5" t="e">
        <f t="shared" si="2"/>
        <v>#VALUE!</v>
      </c>
      <c r="V20" s="6">
        <f>IF(D20="","",COUNTIF($U$3:U20,U20))</f>
        <v>18</v>
      </c>
      <c r="W20" s="5" t="e">
        <f t="shared" si="3"/>
        <v>#VALUE!</v>
      </c>
      <c r="X20" s="6">
        <f>IF(D20="","",COUNTIF($W$3:W20,W20))</f>
        <v>18</v>
      </c>
      <c r="Y20" s="5" t="e">
        <f t="shared" si="4"/>
        <v>#VALUE!</v>
      </c>
      <c r="Z20" s="6">
        <f>IF(D20="","",COUNTIF($Y$3:Y20,Y20))</f>
        <v>18</v>
      </c>
      <c r="AA20" s="5" t="e">
        <f t="shared" si="5"/>
        <v>#VALUE!</v>
      </c>
      <c r="AB20" s="6">
        <f>IF(D20="","",COUNTIF($AA$3:AA20,AA20))</f>
        <v>18</v>
      </c>
      <c r="AC20" s="5" t="e">
        <f t="shared" si="6"/>
        <v>#VALUE!</v>
      </c>
      <c r="AD20" s="6">
        <f>IF(D20="","",COUNTIF($AC$3:AC20,AC20))</f>
        <v>18</v>
      </c>
      <c r="AE20" s="5" t="e">
        <f t="shared" si="7"/>
        <v>#VALUE!</v>
      </c>
      <c r="AF20" s="6">
        <f>IF(D20="","",COUNTIF($AE$3:AE20,AE20))</f>
        <v>18</v>
      </c>
      <c r="AG20" s="5" t="e">
        <f t="shared" si="8"/>
        <v>#VALUE!</v>
      </c>
      <c r="AH20" s="6">
        <f>IF(D20="","",COUNTIF($AG$3:AG20,AG20))</f>
        <v>18</v>
      </c>
      <c r="AI20" s="5" t="e">
        <f t="shared" si="9"/>
        <v>#VALUE!</v>
      </c>
      <c r="AJ20" s="6">
        <f>IF(D20="","",COUNTIF($AI$3:AI20,AI20))</f>
        <v>18</v>
      </c>
      <c r="AK20" s="5" t="e">
        <f t="shared" si="10"/>
        <v>#VALUE!</v>
      </c>
      <c r="AL20" s="6">
        <f>IF(D20="","",COUNTIF($AK$3:AK20,AK20))</f>
        <v>18</v>
      </c>
      <c r="AM20" s="5" t="e">
        <f t="shared" si="11"/>
        <v>#VALUE!</v>
      </c>
      <c r="AN20" s="6">
        <f>IF(D20="","",COUNTIF($AM$3:AM20,AM20))</f>
        <v>18</v>
      </c>
      <c r="AO20" s="5" t="e">
        <f t="shared" si="12"/>
        <v>#VALUE!</v>
      </c>
      <c r="AP20" s="6">
        <f>IF(D20="","",COUNTIF($AO$3:AO20,AO20))</f>
        <v>18</v>
      </c>
    </row>
    <row r="21" spans="1:42" ht="20.100000000000001" customHeight="1" x14ac:dyDescent="0.25">
      <c r="A21" s="242">
        <v>285</v>
      </c>
      <c r="B21" s="242" t="s">
        <v>547</v>
      </c>
      <c r="C21" s="243" t="s">
        <v>221</v>
      </c>
      <c r="D21" s="389" t="s">
        <v>228</v>
      </c>
      <c r="E21" s="243" t="s">
        <v>223</v>
      </c>
      <c r="F21" s="242">
        <v>366</v>
      </c>
      <c r="G21" s="242" t="s">
        <v>215</v>
      </c>
      <c r="H21" s="396" t="s">
        <v>216</v>
      </c>
      <c r="Q21" s="5" t="e">
        <f t="shared" si="0"/>
        <v>#VALUE!</v>
      </c>
      <c r="R21" s="6">
        <f>IF(D21="","",COUNTIF($Q$3:Q21,Q21))</f>
        <v>19</v>
      </c>
      <c r="S21" s="5" t="e">
        <f t="shared" si="1"/>
        <v>#VALUE!</v>
      </c>
      <c r="T21" s="6">
        <f>IF(D21="","",COUNTIF($S$3:S21,S21))</f>
        <v>19</v>
      </c>
      <c r="U21" s="5" t="e">
        <f t="shared" si="2"/>
        <v>#VALUE!</v>
      </c>
      <c r="V21" s="6">
        <f>IF(D21="","",COUNTIF($U$3:U21,U21))</f>
        <v>19</v>
      </c>
      <c r="W21" s="5" t="e">
        <f t="shared" si="3"/>
        <v>#VALUE!</v>
      </c>
      <c r="X21" s="6">
        <f>IF(D21="","",COUNTIF($W$3:W21,W21))</f>
        <v>19</v>
      </c>
      <c r="Y21" s="5" t="e">
        <f t="shared" si="4"/>
        <v>#VALUE!</v>
      </c>
      <c r="Z21" s="6">
        <f>IF(D21="","",COUNTIF($Y$3:Y21,Y21))</f>
        <v>19</v>
      </c>
      <c r="AA21" s="5" t="e">
        <f t="shared" si="5"/>
        <v>#VALUE!</v>
      </c>
      <c r="AB21" s="6">
        <f>IF(D21="","",COUNTIF($AA$3:AA21,AA21))</f>
        <v>19</v>
      </c>
      <c r="AC21" s="5" t="e">
        <f t="shared" si="6"/>
        <v>#VALUE!</v>
      </c>
      <c r="AD21" s="6">
        <f>IF(D21="","",COUNTIF($AC$3:AC21,AC21))</f>
        <v>19</v>
      </c>
      <c r="AE21" s="5" t="e">
        <f t="shared" si="7"/>
        <v>#VALUE!</v>
      </c>
      <c r="AF21" s="6">
        <f>IF(D21="","",COUNTIF($AE$3:AE21,AE21))</f>
        <v>19</v>
      </c>
      <c r="AG21" s="5" t="e">
        <f t="shared" si="8"/>
        <v>#VALUE!</v>
      </c>
      <c r="AH21" s="6">
        <f>IF(D21="","",COUNTIF($AG$3:AG21,AG21))</f>
        <v>19</v>
      </c>
      <c r="AI21" s="5" t="e">
        <f t="shared" si="9"/>
        <v>#VALUE!</v>
      </c>
      <c r="AJ21" s="6">
        <f>IF(D21="","",COUNTIF($AI$3:AI21,AI21))</f>
        <v>19</v>
      </c>
      <c r="AK21" s="5" t="e">
        <f t="shared" si="10"/>
        <v>#VALUE!</v>
      </c>
      <c r="AL21" s="6">
        <f>IF(D21="","",COUNTIF($AK$3:AK21,AK21))</f>
        <v>19</v>
      </c>
      <c r="AM21" s="5" t="e">
        <f t="shared" si="11"/>
        <v>#VALUE!</v>
      </c>
      <c r="AN21" s="6">
        <f>IF(D21="","",COUNTIF($AM$3:AM21,AM21))</f>
        <v>19</v>
      </c>
      <c r="AO21" s="5" t="e">
        <f t="shared" si="12"/>
        <v>#VALUE!</v>
      </c>
      <c r="AP21" s="6">
        <f>IF(D21="","",COUNTIF($AO$3:AO21,AO21))</f>
        <v>19</v>
      </c>
    </row>
    <row r="22" spans="1:42" ht="20.100000000000001" customHeight="1" x14ac:dyDescent="0.25">
      <c r="A22" s="242">
        <v>286</v>
      </c>
      <c r="B22" s="242" t="s">
        <v>548</v>
      </c>
      <c r="C22" s="243" t="s">
        <v>221</v>
      </c>
      <c r="D22" s="389" t="s">
        <v>228</v>
      </c>
      <c r="E22" s="243" t="s">
        <v>223</v>
      </c>
      <c r="F22" s="242">
        <v>351</v>
      </c>
      <c r="G22" s="242" t="s">
        <v>215</v>
      </c>
      <c r="H22" s="396" t="s">
        <v>216</v>
      </c>
      <c r="Q22" s="5" t="e">
        <f t="shared" si="0"/>
        <v>#VALUE!</v>
      </c>
      <c r="R22" s="6">
        <f>IF(D22="","",COUNTIF($Q$3:Q22,Q22))</f>
        <v>20</v>
      </c>
      <c r="S22" s="5" t="e">
        <f t="shared" si="1"/>
        <v>#VALUE!</v>
      </c>
      <c r="T22" s="6">
        <f>IF(D22="","",COUNTIF($S$3:S22,S22))</f>
        <v>20</v>
      </c>
      <c r="U22" s="5" t="e">
        <f t="shared" si="2"/>
        <v>#VALUE!</v>
      </c>
      <c r="V22" s="6">
        <f>IF(D22="","",COUNTIF($U$3:U22,U22))</f>
        <v>20</v>
      </c>
      <c r="W22" s="5" t="e">
        <f t="shared" si="3"/>
        <v>#VALUE!</v>
      </c>
      <c r="X22" s="6">
        <f>IF(D22="","",COUNTIF($W$3:W22,W22))</f>
        <v>20</v>
      </c>
      <c r="Y22" s="5" t="e">
        <f t="shared" si="4"/>
        <v>#VALUE!</v>
      </c>
      <c r="Z22" s="6">
        <f>IF(D22="","",COUNTIF($Y$3:Y22,Y22))</f>
        <v>20</v>
      </c>
      <c r="AA22" s="5" t="e">
        <f t="shared" si="5"/>
        <v>#VALUE!</v>
      </c>
      <c r="AB22" s="6">
        <f>IF(D22="","",COUNTIF($AA$3:AA22,AA22))</f>
        <v>20</v>
      </c>
      <c r="AC22" s="5" t="e">
        <f t="shared" si="6"/>
        <v>#VALUE!</v>
      </c>
      <c r="AD22" s="6">
        <f>IF(D22="","",COUNTIF($AC$3:AC22,AC22))</f>
        <v>20</v>
      </c>
      <c r="AE22" s="5" t="e">
        <f t="shared" si="7"/>
        <v>#VALUE!</v>
      </c>
      <c r="AF22" s="6">
        <f>IF(D22="","",COUNTIF($AE$3:AE22,AE22))</f>
        <v>20</v>
      </c>
      <c r="AG22" s="5" t="e">
        <f t="shared" si="8"/>
        <v>#VALUE!</v>
      </c>
      <c r="AH22" s="6">
        <f>IF(D22="","",COUNTIF($AG$3:AG22,AG22))</f>
        <v>20</v>
      </c>
      <c r="AI22" s="5" t="e">
        <f t="shared" si="9"/>
        <v>#VALUE!</v>
      </c>
      <c r="AJ22" s="6">
        <f>IF(D22="","",COUNTIF($AI$3:AI22,AI22))</f>
        <v>20</v>
      </c>
      <c r="AK22" s="5" t="e">
        <f t="shared" si="10"/>
        <v>#VALUE!</v>
      </c>
      <c r="AL22" s="6">
        <f>IF(D22="","",COUNTIF($AK$3:AK22,AK22))</f>
        <v>20</v>
      </c>
      <c r="AM22" s="5" t="e">
        <f t="shared" si="11"/>
        <v>#VALUE!</v>
      </c>
      <c r="AN22" s="6">
        <f>IF(D22="","",COUNTIF($AM$3:AM22,AM22))</f>
        <v>20</v>
      </c>
      <c r="AO22" s="5" t="e">
        <f t="shared" si="12"/>
        <v>#VALUE!</v>
      </c>
      <c r="AP22" s="6">
        <f>IF(D22="","",COUNTIF($AO$3:AO22,AO22))</f>
        <v>20</v>
      </c>
    </row>
    <row r="23" spans="1:42" ht="20.100000000000001" customHeight="1" x14ac:dyDescent="0.25">
      <c r="A23" s="242">
        <v>1</v>
      </c>
      <c r="B23" s="242" t="s">
        <v>211</v>
      </c>
      <c r="C23" s="243" t="s">
        <v>212</v>
      </c>
      <c r="D23" s="387" t="s">
        <v>213</v>
      </c>
      <c r="E23" s="243" t="s">
        <v>214</v>
      </c>
      <c r="F23" s="242">
        <v>438</v>
      </c>
      <c r="G23" s="242" t="s">
        <v>215</v>
      </c>
      <c r="H23" s="396" t="s">
        <v>216</v>
      </c>
      <c r="Q23" s="5" t="e">
        <f t="shared" si="0"/>
        <v>#VALUE!</v>
      </c>
      <c r="R23" s="6">
        <f>IF(D23="","",COUNTIF($Q$3:Q23,Q23))</f>
        <v>21</v>
      </c>
      <c r="S23" s="5" t="e">
        <f t="shared" si="1"/>
        <v>#VALUE!</v>
      </c>
      <c r="T23" s="6">
        <f>IF(D23="","",COUNTIF($S$3:S23,S23))</f>
        <v>21</v>
      </c>
      <c r="U23" s="5" t="e">
        <f t="shared" si="2"/>
        <v>#VALUE!</v>
      </c>
      <c r="V23" s="6">
        <f>IF(D23="","",COUNTIF($U$3:U23,U23))</f>
        <v>21</v>
      </c>
      <c r="W23" s="5" t="e">
        <f t="shared" si="3"/>
        <v>#VALUE!</v>
      </c>
      <c r="X23" s="6">
        <f>IF(D23="","",COUNTIF($W$3:W23,W23))</f>
        <v>21</v>
      </c>
      <c r="Y23" s="5" t="e">
        <f t="shared" si="4"/>
        <v>#VALUE!</v>
      </c>
      <c r="Z23" s="6">
        <f>IF(D23="","",COUNTIF($Y$3:Y23,Y23))</f>
        <v>21</v>
      </c>
      <c r="AA23" s="5" t="e">
        <f t="shared" si="5"/>
        <v>#VALUE!</v>
      </c>
      <c r="AB23" s="6">
        <f>IF(D23="","",COUNTIF($AA$3:AA23,AA23))</f>
        <v>21</v>
      </c>
      <c r="AC23" s="5" t="e">
        <f t="shared" si="6"/>
        <v>#VALUE!</v>
      </c>
      <c r="AD23" s="6">
        <f>IF(D23="","",COUNTIF($AC$3:AC23,AC23))</f>
        <v>21</v>
      </c>
      <c r="AE23" s="5" t="e">
        <f t="shared" si="7"/>
        <v>#VALUE!</v>
      </c>
      <c r="AF23" s="6">
        <f>IF(D23="","",COUNTIF($AE$3:AE23,AE23))</f>
        <v>21</v>
      </c>
      <c r="AG23" s="5" t="e">
        <f t="shared" si="8"/>
        <v>#VALUE!</v>
      </c>
      <c r="AH23" s="6">
        <f>IF(D23="","",COUNTIF($AG$3:AG23,AG23))</f>
        <v>21</v>
      </c>
      <c r="AI23" s="5" t="e">
        <f t="shared" si="9"/>
        <v>#VALUE!</v>
      </c>
      <c r="AJ23" s="6">
        <f>IF(D23="","",COUNTIF($AI$3:AI23,AI23))</f>
        <v>21</v>
      </c>
      <c r="AK23" s="5" t="e">
        <f t="shared" si="10"/>
        <v>#VALUE!</v>
      </c>
      <c r="AL23" s="6">
        <f>IF(D23="","",COUNTIF($AK$3:AK23,AK23))</f>
        <v>21</v>
      </c>
      <c r="AM23" s="5" t="e">
        <f t="shared" si="11"/>
        <v>#VALUE!</v>
      </c>
      <c r="AN23" s="6">
        <f>IF(D23="","",COUNTIF($AM$3:AM23,AM23))</f>
        <v>21</v>
      </c>
      <c r="AO23" s="5" t="e">
        <f t="shared" si="12"/>
        <v>#VALUE!</v>
      </c>
      <c r="AP23" s="6">
        <f>IF(D23="","",COUNTIF($AO$3:AO23,AO23))</f>
        <v>21</v>
      </c>
    </row>
    <row r="24" spans="1:42" ht="20.100000000000001" customHeight="1" x14ac:dyDescent="0.25">
      <c r="A24" s="242">
        <v>2</v>
      </c>
      <c r="B24" s="242" t="s">
        <v>217</v>
      </c>
      <c r="C24" s="243" t="s">
        <v>212</v>
      </c>
      <c r="D24" s="387" t="s">
        <v>213</v>
      </c>
      <c r="E24" s="243" t="s">
        <v>214</v>
      </c>
      <c r="F24" s="242">
        <v>554</v>
      </c>
      <c r="G24" s="242" t="s">
        <v>218</v>
      </c>
      <c r="H24" s="396" t="s">
        <v>216</v>
      </c>
      <c r="Q24" s="5" t="e">
        <f t="shared" si="0"/>
        <v>#VALUE!</v>
      </c>
      <c r="R24" s="6">
        <f>IF(D24="","",COUNTIF($Q$3:Q24,Q24))</f>
        <v>22</v>
      </c>
      <c r="S24" s="5" t="e">
        <f t="shared" si="1"/>
        <v>#VALUE!</v>
      </c>
      <c r="T24" s="6">
        <f>IF(D24="","",COUNTIF($S$3:S24,S24))</f>
        <v>22</v>
      </c>
      <c r="U24" s="5" t="e">
        <f t="shared" si="2"/>
        <v>#VALUE!</v>
      </c>
      <c r="V24" s="6">
        <f>IF(D24="","",COUNTIF($U$3:U24,U24))</f>
        <v>22</v>
      </c>
      <c r="W24" s="5" t="e">
        <f t="shared" si="3"/>
        <v>#VALUE!</v>
      </c>
      <c r="X24" s="6">
        <f>IF(D24="","",COUNTIF($W$3:W24,W24))</f>
        <v>22</v>
      </c>
      <c r="Y24" s="5" t="e">
        <f t="shared" si="4"/>
        <v>#VALUE!</v>
      </c>
      <c r="Z24" s="6">
        <f>IF(D24="","",COUNTIF($Y$3:Y24,Y24))</f>
        <v>22</v>
      </c>
      <c r="AA24" s="5" t="e">
        <f t="shared" si="5"/>
        <v>#VALUE!</v>
      </c>
      <c r="AB24" s="6">
        <f>IF(D24="","",COUNTIF($AA$3:AA24,AA24))</f>
        <v>22</v>
      </c>
      <c r="AC24" s="5" t="e">
        <f t="shared" si="6"/>
        <v>#VALUE!</v>
      </c>
      <c r="AD24" s="6">
        <f>IF(D24="","",COUNTIF($AC$3:AC24,AC24))</f>
        <v>22</v>
      </c>
      <c r="AE24" s="5" t="e">
        <f t="shared" si="7"/>
        <v>#VALUE!</v>
      </c>
      <c r="AF24" s="6">
        <f>IF(D24="","",COUNTIF($AE$3:AE24,AE24))</f>
        <v>22</v>
      </c>
      <c r="AG24" s="5" t="e">
        <f t="shared" si="8"/>
        <v>#VALUE!</v>
      </c>
      <c r="AH24" s="6">
        <f>IF(D24="","",COUNTIF($AG$3:AG24,AG24))</f>
        <v>22</v>
      </c>
      <c r="AI24" s="5" t="e">
        <f t="shared" si="9"/>
        <v>#VALUE!</v>
      </c>
      <c r="AJ24" s="6">
        <f>IF(D24="","",COUNTIF($AI$3:AI24,AI24))</f>
        <v>22</v>
      </c>
      <c r="AK24" s="5" t="e">
        <f t="shared" si="10"/>
        <v>#VALUE!</v>
      </c>
      <c r="AL24" s="6">
        <f>IF(D24="","",COUNTIF($AK$3:AK24,AK24))</f>
        <v>22</v>
      </c>
      <c r="AM24" s="5" t="e">
        <f t="shared" si="11"/>
        <v>#VALUE!</v>
      </c>
      <c r="AN24" s="6">
        <f>IF(D24="","",COUNTIF($AM$3:AM24,AM24))</f>
        <v>22</v>
      </c>
      <c r="AO24" s="5" t="e">
        <f t="shared" si="12"/>
        <v>#VALUE!</v>
      </c>
      <c r="AP24" s="6">
        <f>IF(D24="","",COUNTIF($AO$3:AO24,AO24))</f>
        <v>22</v>
      </c>
    </row>
    <row r="25" spans="1:42" ht="20.100000000000001" customHeight="1" x14ac:dyDescent="0.25">
      <c r="A25" s="242">
        <v>3</v>
      </c>
      <c r="B25" s="242" t="s">
        <v>219</v>
      </c>
      <c r="C25" s="243" t="s">
        <v>212</v>
      </c>
      <c r="D25" s="387" t="s">
        <v>213</v>
      </c>
      <c r="E25" s="243" t="s">
        <v>214</v>
      </c>
      <c r="F25" s="242">
        <v>358</v>
      </c>
      <c r="G25" s="242" t="s">
        <v>215</v>
      </c>
      <c r="H25" s="396" t="s">
        <v>216</v>
      </c>
      <c r="Q25" s="5" t="e">
        <f t="shared" si="0"/>
        <v>#VALUE!</v>
      </c>
      <c r="R25" s="6">
        <f>IF(D25="","",COUNTIF($Q$3:Q25,Q25))</f>
        <v>23</v>
      </c>
      <c r="S25" s="5" t="e">
        <f t="shared" si="1"/>
        <v>#VALUE!</v>
      </c>
      <c r="T25" s="6">
        <f>IF(D25="","",COUNTIF($S$3:S25,S25))</f>
        <v>23</v>
      </c>
      <c r="U25" s="5" t="e">
        <f t="shared" si="2"/>
        <v>#VALUE!</v>
      </c>
      <c r="V25" s="6">
        <f>IF(D25="","",COUNTIF($U$3:U25,U25))</f>
        <v>23</v>
      </c>
      <c r="W25" s="5" t="e">
        <f t="shared" si="3"/>
        <v>#VALUE!</v>
      </c>
      <c r="X25" s="6">
        <f>IF(D25="","",COUNTIF($W$3:W25,W25))</f>
        <v>23</v>
      </c>
      <c r="Y25" s="5" t="e">
        <f t="shared" si="4"/>
        <v>#VALUE!</v>
      </c>
      <c r="Z25" s="6">
        <f>IF(D25="","",COUNTIF($Y$3:Y25,Y25))</f>
        <v>23</v>
      </c>
      <c r="AA25" s="5" t="e">
        <f t="shared" si="5"/>
        <v>#VALUE!</v>
      </c>
      <c r="AB25" s="6">
        <f>IF(D25="","",COUNTIF($AA$3:AA25,AA25))</f>
        <v>23</v>
      </c>
      <c r="AC25" s="5" t="e">
        <f t="shared" si="6"/>
        <v>#VALUE!</v>
      </c>
      <c r="AD25" s="6">
        <f>IF(D25="","",COUNTIF($AC$3:AC25,AC25))</f>
        <v>23</v>
      </c>
      <c r="AE25" s="5" t="e">
        <f t="shared" si="7"/>
        <v>#VALUE!</v>
      </c>
      <c r="AF25" s="6">
        <f>IF(D25="","",COUNTIF($AE$3:AE25,AE25))</f>
        <v>23</v>
      </c>
      <c r="AG25" s="5" t="e">
        <f t="shared" si="8"/>
        <v>#VALUE!</v>
      </c>
      <c r="AH25" s="6">
        <f>IF(D25="","",COUNTIF($AG$3:AG25,AG25))</f>
        <v>23</v>
      </c>
      <c r="AI25" s="5" t="e">
        <f t="shared" si="9"/>
        <v>#VALUE!</v>
      </c>
      <c r="AJ25" s="6">
        <f>IF(D25="","",COUNTIF($AI$3:AI25,AI25))</f>
        <v>23</v>
      </c>
      <c r="AK25" s="5" t="e">
        <f t="shared" si="10"/>
        <v>#VALUE!</v>
      </c>
      <c r="AL25" s="6">
        <f>IF(D25="","",COUNTIF($AK$3:AK25,AK25))</f>
        <v>23</v>
      </c>
      <c r="AM25" s="5" t="e">
        <f t="shared" si="11"/>
        <v>#VALUE!</v>
      </c>
      <c r="AN25" s="6">
        <f>IF(D25="","",COUNTIF($AM$3:AM25,AM25))</f>
        <v>23</v>
      </c>
      <c r="AO25" s="5" t="e">
        <f t="shared" si="12"/>
        <v>#VALUE!</v>
      </c>
      <c r="AP25" s="6">
        <f>IF(D25="","",COUNTIF($AO$3:AO25,AO25))</f>
        <v>23</v>
      </c>
    </row>
    <row r="26" spans="1:42" ht="20.100000000000001" customHeight="1" x14ac:dyDescent="0.25">
      <c r="A26" s="242">
        <v>4</v>
      </c>
      <c r="B26" s="242" t="s">
        <v>220</v>
      </c>
      <c r="C26" s="243" t="s">
        <v>221</v>
      </c>
      <c r="D26" s="388" t="s">
        <v>222</v>
      </c>
      <c r="E26" s="243" t="s">
        <v>223</v>
      </c>
      <c r="F26" s="242">
        <v>318</v>
      </c>
      <c r="G26" s="242" t="s">
        <v>215</v>
      </c>
      <c r="H26" s="396" t="s">
        <v>216</v>
      </c>
      <c r="J26" s="142"/>
      <c r="K26" s="142"/>
      <c r="Q26" s="5" t="e">
        <f t="shared" si="0"/>
        <v>#VALUE!</v>
      </c>
      <c r="R26" s="6">
        <f>IF(D26="","",COUNTIF($Q$3:Q26,Q26))</f>
        <v>24</v>
      </c>
      <c r="S26" s="5" t="e">
        <f t="shared" si="1"/>
        <v>#VALUE!</v>
      </c>
      <c r="T26" s="6">
        <f>IF(D26="","",COUNTIF($S$3:S26,S26))</f>
        <v>24</v>
      </c>
      <c r="U26" s="5" t="e">
        <f t="shared" si="2"/>
        <v>#VALUE!</v>
      </c>
      <c r="V26" s="6">
        <f>IF(D26="","",COUNTIF($U$3:U26,U26))</f>
        <v>24</v>
      </c>
      <c r="W26" s="5" t="e">
        <f t="shared" si="3"/>
        <v>#VALUE!</v>
      </c>
      <c r="X26" s="6">
        <f>IF(D26="","",COUNTIF($W$3:W26,W26))</f>
        <v>24</v>
      </c>
      <c r="Y26" s="5" t="e">
        <f t="shared" si="4"/>
        <v>#VALUE!</v>
      </c>
      <c r="Z26" s="6">
        <f>IF(D26="","",COUNTIF($Y$3:Y26,Y26))</f>
        <v>24</v>
      </c>
      <c r="AA26" s="5" t="e">
        <f t="shared" si="5"/>
        <v>#VALUE!</v>
      </c>
      <c r="AB26" s="6">
        <f>IF(D26="","",COUNTIF($AA$3:AA26,AA26))</f>
        <v>24</v>
      </c>
      <c r="AC26" s="5" t="e">
        <f t="shared" si="6"/>
        <v>#VALUE!</v>
      </c>
      <c r="AD26" s="6">
        <f>IF(D26="","",COUNTIF($AC$3:AC26,AC26))</f>
        <v>24</v>
      </c>
      <c r="AE26" s="5" t="e">
        <f t="shared" si="7"/>
        <v>#VALUE!</v>
      </c>
      <c r="AF26" s="6">
        <f>IF(D26="","",COUNTIF($AE$3:AE26,AE26))</f>
        <v>24</v>
      </c>
      <c r="AG26" s="5" t="e">
        <f t="shared" si="8"/>
        <v>#VALUE!</v>
      </c>
      <c r="AH26" s="6">
        <f>IF(D26="","",COUNTIF($AG$3:AG26,AG26))</f>
        <v>24</v>
      </c>
      <c r="AI26" s="5" t="e">
        <f t="shared" si="9"/>
        <v>#VALUE!</v>
      </c>
      <c r="AJ26" s="6">
        <f>IF(D26="","",COUNTIF($AI$3:AI26,AI26))</f>
        <v>24</v>
      </c>
      <c r="AK26" s="5" t="e">
        <f t="shared" si="10"/>
        <v>#VALUE!</v>
      </c>
      <c r="AL26" s="6">
        <f>IF(D26="","",COUNTIF($AK$3:AK26,AK26))</f>
        <v>24</v>
      </c>
      <c r="AM26" s="5" t="e">
        <f t="shared" si="11"/>
        <v>#VALUE!</v>
      </c>
      <c r="AN26" s="6">
        <f>IF(D26="","",COUNTIF($AM$3:AM26,AM26))</f>
        <v>24</v>
      </c>
      <c r="AO26" s="5" t="e">
        <f t="shared" si="12"/>
        <v>#VALUE!</v>
      </c>
      <c r="AP26" s="6">
        <f>IF(D26="","",COUNTIF($AO$3:AO26,AO26))</f>
        <v>24</v>
      </c>
    </row>
    <row r="27" spans="1:42" ht="20.100000000000001" customHeight="1" x14ac:dyDescent="0.25">
      <c r="A27" s="242">
        <v>5</v>
      </c>
      <c r="B27" s="242" t="s">
        <v>224</v>
      </c>
      <c r="C27" s="243" t="s">
        <v>221</v>
      </c>
      <c r="D27" s="388" t="s">
        <v>222</v>
      </c>
      <c r="E27" s="243" t="s">
        <v>223</v>
      </c>
      <c r="F27" s="242">
        <v>338</v>
      </c>
      <c r="G27" s="242" t="s">
        <v>215</v>
      </c>
      <c r="H27" s="396" t="s">
        <v>216</v>
      </c>
      <c r="J27" s="142"/>
      <c r="K27" s="142"/>
      <c r="Q27" s="5" t="e">
        <f t="shared" si="0"/>
        <v>#VALUE!</v>
      </c>
      <c r="R27" s="6">
        <f>IF(D27="","",COUNTIF($Q$3:Q27,Q27))</f>
        <v>25</v>
      </c>
      <c r="S27" s="5" t="e">
        <f t="shared" si="1"/>
        <v>#VALUE!</v>
      </c>
      <c r="T27" s="6">
        <f>IF(D27="","",COUNTIF($S$3:S27,S27))</f>
        <v>25</v>
      </c>
      <c r="U27" s="5" t="e">
        <f t="shared" si="2"/>
        <v>#VALUE!</v>
      </c>
      <c r="V27" s="6">
        <f>IF(D27="","",COUNTIF($U$3:U27,U27))</f>
        <v>25</v>
      </c>
      <c r="W27" s="5" t="e">
        <f t="shared" si="3"/>
        <v>#VALUE!</v>
      </c>
      <c r="X27" s="6">
        <f>IF(D27="","",COUNTIF($W$3:W27,W27))</f>
        <v>25</v>
      </c>
      <c r="Y27" s="5" t="e">
        <f t="shared" si="4"/>
        <v>#VALUE!</v>
      </c>
      <c r="Z27" s="6">
        <f>IF(D27="","",COUNTIF($Y$3:Y27,Y27))</f>
        <v>25</v>
      </c>
      <c r="AA27" s="5" t="e">
        <f t="shared" si="5"/>
        <v>#VALUE!</v>
      </c>
      <c r="AB27" s="6">
        <f>IF(D27="","",COUNTIF($AA$3:AA27,AA27))</f>
        <v>25</v>
      </c>
      <c r="AC27" s="5" t="e">
        <f t="shared" si="6"/>
        <v>#VALUE!</v>
      </c>
      <c r="AD27" s="6">
        <f>IF(D27="","",COUNTIF($AC$3:AC27,AC27))</f>
        <v>25</v>
      </c>
      <c r="AE27" s="5" t="e">
        <f t="shared" si="7"/>
        <v>#VALUE!</v>
      </c>
      <c r="AF27" s="6">
        <f>IF(D27="","",COUNTIF($AE$3:AE27,AE27))</f>
        <v>25</v>
      </c>
      <c r="AG27" s="5" t="e">
        <f t="shared" si="8"/>
        <v>#VALUE!</v>
      </c>
      <c r="AH27" s="6">
        <f>IF(D27="","",COUNTIF($AG$3:AG27,AG27))</f>
        <v>25</v>
      </c>
      <c r="AI27" s="5" t="e">
        <f t="shared" si="9"/>
        <v>#VALUE!</v>
      </c>
      <c r="AJ27" s="6">
        <f>IF(D27="","",COUNTIF($AI$3:AI27,AI27))</f>
        <v>25</v>
      </c>
      <c r="AK27" s="5" t="e">
        <f t="shared" si="10"/>
        <v>#VALUE!</v>
      </c>
      <c r="AL27" s="6">
        <f>IF(D27="","",COUNTIF($AK$3:AK27,AK27))</f>
        <v>25</v>
      </c>
      <c r="AM27" s="5" t="e">
        <f t="shared" si="11"/>
        <v>#VALUE!</v>
      </c>
      <c r="AN27" s="6">
        <f>IF(D27="","",COUNTIF($AM$3:AM27,AM27))</f>
        <v>25</v>
      </c>
      <c r="AO27" s="5" t="e">
        <f t="shared" si="12"/>
        <v>#VALUE!</v>
      </c>
      <c r="AP27" s="6">
        <f>IF(D27="","",COUNTIF($AO$3:AO27,AO27))</f>
        <v>25</v>
      </c>
    </row>
    <row r="28" spans="1:42" ht="20.100000000000001" customHeight="1" x14ac:dyDescent="0.25">
      <c r="A28" s="242">
        <v>6</v>
      </c>
      <c r="B28" s="242" t="s">
        <v>225</v>
      </c>
      <c r="C28" s="243" t="s">
        <v>221</v>
      </c>
      <c r="D28" s="388" t="s">
        <v>222</v>
      </c>
      <c r="E28" s="243" t="s">
        <v>223</v>
      </c>
      <c r="F28" s="242">
        <v>323</v>
      </c>
      <c r="G28" s="242" t="s">
        <v>215</v>
      </c>
      <c r="H28" s="396" t="s">
        <v>216</v>
      </c>
      <c r="Q28" s="5" t="e">
        <f t="shared" si="0"/>
        <v>#VALUE!</v>
      </c>
      <c r="R28" s="6">
        <f>IF(D28="","",COUNTIF($Q$3:Q28,Q28))</f>
        <v>26</v>
      </c>
      <c r="S28" s="5" t="e">
        <f t="shared" si="1"/>
        <v>#VALUE!</v>
      </c>
      <c r="T28" s="6">
        <f>IF(D28="","",COUNTIF($S$3:S28,S28))</f>
        <v>26</v>
      </c>
      <c r="U28" s="5" t="e">
        <f t="shared" si="2"/>
        <v>#VALUE!</v>
      </c>
      <c r="V28" s="6">
        <f>IF(D28="","",COUNTIF($U$3:U28,U28))</f>
        <v>26</v>
      </c>
      <c r="W28" s="5" t="e">
        <f t="shared" si="3"/>
        <v>#VALUE!</v>
      </c>
      <c r="X28" s="6">
        <f>IF(D28="","",COUNTIF($W$3:W28,W28))</f>
        <v>26</v>
      </c>
      <c r="Y28" s="5" t="e">
        <f t="shared" si="4"/>
        <v>#VALUE!</v>
      </c>
      <c r="Z28" s="6">
        <f>IF(D28="","",COUNTIF($Y$3:Y28,Y28))</f>
        <v>26</v>
      </c>
      <c r="AA28" s="5" t="e">
        <f t="shared" si="5"/>
        <v>#VALUE!</v>
      </c>
      <c r="AB28" s="6">
        <f>IF(D28="","",COUNTIF($AA$3:AA28,AA28))</f>
        <v>26</v>
      </c>
      <c r="AC28" s="5" t="e">
        <f t="shared" si="6"/>
        <v>#VALUE!</v>
      </c>
      <c r="AD28" s="6">
        <f>IF(D28="","",COUNTIF($AC$3:AC28,AC28))</f>
        <v>26</v>
      </c>
      <c r="AE28" s="5" t="e">
        <f t="shared" si="7"/>
        <v>#VALUE!</v>
      </c>
      <c r="AF28" s="6">
        <f>IF(D28="","",COUNTIF($AE$3:AE28,AE28))</f>
        <v>26</v>
      </c>
      <c r="AG28" s="5" t="e">
        <f t="shared" si="8"/>
        <v>#VALUE!</v>
      </c>
      <c r="AH28" s="6">
        <f>IF(D28="","",COUNTIF($AG$3:AG28,AG28))</f>
        <v>26</v>
      </c>
      <c r="AI28" s="5" t="e">
        <f t="shared" si="9"/>
        <v>#VALUE!</v>
      </c>
      <c r="AJ28" s="6">
        <f>IF(D28="","",COUNTIF($AI$3:AI28,AI28))</f>
        <v>26</v>
      </c>
      <c r="AK28" s="5" t="e">
        <f t="shared" si="10"/>
        <v>#VALUE!</v>
      </c>
      <c r="AL28" s="6">
        <f>IF(D28="","",COUNTIF($AK$3:AK28,AK28))</f>
        <v>26</v>
      </c>
      <c r="AM28" s="5" t="e">
        <f t="shared" si="11"/>
        <v>#VALUE!</v>
      </c>
      <c r="AN28" s="6">
        <f>IF(D28="","",COUNTIF($AM$3:AM28,AM28))</f>
        <v>26</v>
      </c>
      <c r="AO28" s="5" t="e">
        <f t="shared" si="12"/>
        <v>#VALUE!</v>
      </c>
      <c r="AP28" s="6">
        <f>IF(D28="","",COUNTIF($AO$3:AO28,AO28))</f>
        <v>26</v>
      </c>
    </row>
    <row r="29" spans="1:42" ht="20.100000000000001" customHeight="1" x14ac:dyDescent="0.25">
      <c r="A29" s="242">
        <v>7</v>
      </c>
      <c r="B29" s="242" t="s">
        <v>226</v>
      </c>
      <c r="C29" s="243" t="s">
        <v>221</v>
      </c>
      <c r="D29" s="388" t="s">
        <v>222</v>
      </c>
      <c r="E29" s="243" t="s">
        <v>223</v>
      </c>
      <c r="F29" s="242">
        <v>319</v>
      </c>
      <c r="G29" s="242" t="s">
        <v>215</v>
      </c>
      <c r="H29" s="396" t="s">
        <v>216</v>
      </c>
      <c r="Q29" s="5" t="e">
        <f t="shared" si="0"/>
        <v>#VALUE!</v>
      </c>
      <c r="R29" s="6">
        <f>IF(D29="","",COUNTIF($Q$3:Q29,Q29))</f>
        <v>27</v>
      </c>
      <c r="S29" s="5" t="e">
        <f t="shared" si="1"/>
        <v>#VALUE!</v>
      </c>
      <c r="T29" s="6">
        <f>IF(D29="","",COUNTIF($S$3:S29,S29))</f>
        <v>27</v>
      </c>
      <c r="U29" s="5" t="e">
        <f t="shared" si="2"/>
        <v>#VALUE!</v>
      </c>
      <c r="V29" s="6">
        <f>IF(D29="","",COUNTIF($U$3:U29,U29))</f>
        <v>27</v>
      </c>
      <c r="W29" s="5" t="e">
        <f t="shared" si="3"/>
        <v>#VALUE!</v>
      </c>
      <c r="X29" s="6">
        <f>IF(D29="","",COUNTIF($W$3:W29,W29))</f>
        <v>27</v>
      </c>
      <c r="Y29" s="5" t="e">
        <f t="shared" si="4"/>
        <v>#VALUE!</v>
      </c>
      <c r="Z29" s="6">
        <f>IF(D29="","",COUNTIF($Y$3:Y29,Y29))</f>
        <v>27</v>
      </c>
      <c r="AA29" s="5" t="e">
        <f t="shared" si="5"/>
        <v>#VALUE!</v>
      </c>
      <c r="AB29" s="6">
        <f>IF(D29="","",COUNTIF($AA$3:AA29,AA29))</f>
        <v>27</v>
      </c>
      <c r="AC29" s="5" t="e">
        <f t="shared" si="6"/>
        <v>#VALUE!</v>
      </c>
      <c r="AD29" s="6">
        <f>IF(D29="","",COUNTIF($AC$3:AC29,AC29))</f>
        <v>27</v>
      </c>
      <c r="AE29" s="5" t="e">
        <f t="shared" si="7"/>
        <v>#VALUE!</v>
      </c>
      <c r="AF29" s="6">
        <f>IF(D29="","",COUNTIF($AE$3:AE29,AE29))</f>
        <v>27</v>
      </c>
      <c r="AG29" s="5" t="e">
        <f t="shared" si="8"/>
        <v>#VALUE!</v>
      </c>
      <c r="AH29" s="6">
        <f>IF(D29="","",COUNTIF($AG$3:AG29,AG29))</f>
        <v>27</v>
      </c>
      <c r="AI29" s="5" t="e">
        <f t="shared" si="9"/>
        <v>#VALUE!</v>
      </c>
      <c r="AJ29" s="6">
        <f>IF(D29="","",COUNTIF($AI$3:AI29,AI29))</f>
        <v>27</v>
      </c>
      <c r="AK29" s="5" t="e">
        <f t="shared" si="10"/>
        <v>#VALUE!</v>
      </c>
      <c r="AL29" s="6">
        <f>IF(D29="","",COUNTIF($AK$3:AK29,AK29))</f>
        <v>27</v>
      </c>
      <c r="AM29" s="5" t="e">
        <f t="shared" si="11"/>
        <v>#VALUE!</v>
      </c>
      <c r="AN29" s="6">
        <f>IF(D29="","",COUNTIF($AM$3:AM29,AM29))</f>
        <v>27</v>
      </c>
      <c r="AO29" s="5" t="e">
        <f t="shared" si="12"/>
        <v>#VALUE!</v>
      </c>
      <c r="AP29" s="6">
        <f>IF(D29="","",COUNTIF($AO$3:AO29,AO29))</f>
        <v>27</v>
      </c>
    </row>
    <row r="30" spans="1:42" ht="20.100000000000001" customHeight="1" x14ac:dyDescent="0.25">
      <c r="A30" s="242">
        <v>8</v>
      </c>
      <c r="B30" s="242" t="s">
        <v>227</v>
      </c>
      <c r="C30" s="243" t="s">
        <v>221</v>
      </c>
      <c r="D30" s="389" t="s">
        <v>228</v>
      </c>
      <c r="E30" s="243" t="s">
        <v>223</v>
      </c>
      <c r="F30" s="242">
        <v>371</v>
      </c>
      <c r="G30" s="242" t="s">
        <v>215</v>
      </c>
      <c r="H30" s="396" t="s">
        <v>216</v>
      </c>
      <c r="Q30" s="5" t="e">
        <f t="shared" si="0"/>
        <v>#VALUE!</v>
      </c>
      <c r="R30" s="6">
        <f>IF(D30="","",COUNTIF($Q$3:Q30,Q30))</f>
        <v>28</v>
      </c>
      <c r="S30" s="5" t="e">
        <f t="shared" si="1"/>
        <v>#VALUE!</v>
      </c>
      <c r="T30" s="6">
        <f>IF(D30="","",COUNTIF($S$3:S30,S30))</f>
        <v>28</v>
      </c>
      <c r="U30" s="5" t="e">
        <f t="shared" si="2"/>
        <v>#VALUE!</v>
      </c>
      <c r="V30" s="6">
        <f>IF(D30="","",COUNTIF($U$3:U30,U30))</f>
        <v>28</v>
      </c>
      <c r="W30" s="5" t="e">
        <f t="shared" si="3"/>
        <v>#VALUE!</v>
      </c>
      <c r="X30" s="6">
        <f>IF(D30="","",COUNTIF($W$3:W30,W30))</f>
        <v>28</v>
      </c>
      <c r="Y30" s="5" t="e">
        <f t="shared" si="4"/>
        <v>#VALUE!</v>
      </c>
      <c r="Z30" s="6">
        <f>IF(D30="","",COUNTIF($Y$3:Y30,Y30))</f>
        <v>28</v>
      </c>
      <c r="AA30" s="5" t="e">
        <f t="shared" si="5"/>
        <v>#VALUE!</v>
      </c>
      <c r="AB30" s="6">
        <f>IF(D30="","",COUNTIF($AA$3:AA30,AA30))</f>
        <v>28</v>
      </c>
      <c r="AC30" s="5" t="e">
        <f t="shared" si="6"/>
        <v>#VALUE!</v>
      </c>
      <c r="AD30" s="6">
        <f>IF(D30="","",COUNTIF($AC$3:AC30,AC30))</f>
        <v>28</v>
      </c>
      <c r="AE30" s="5" t="e">
        <f t="shared" si="7"/>
        <v>#VALUE!</v>
      </c>
      <c r="AF30" s="6">
        <f>IF(D30="","",COUNTIF($AE$3:AE30,AE30))</f>
        <v>28</v>
      </c>
      <c r="AG30" s="5" t="e">
        <f t="shared" si="8"/>
        <v>#VALUE!</v>
      </c>
      <c r="AH30" s="6">
        <f>IF(D30="","",COUNTIF($AG$3:AG30,AG30))</f>
        <v>28</v>
      </c>
      <c r="AI30" s="5" t="e">
        <f t="shared" si="9"/>
        <v>#VALUE!</v>
      </c>
      <c r="AJ30" s="6">
        <f>IF(D30="","",COUNTIF($AI$3:AI30,AI30))</f>
        <v>28</v>
      </c>
      <c r="AK30" s="5" t="e">
        <f t="shared" si="10"/>
        <v>#VALUE!</v>
      </c>
      <c r="AL30" s="6">
        <f>IF(D30="","",COUNTIF($AK$3:AK30,AK30))</f>
        <v>28</v>
      </c>
      <c r="AM30" s="5" t="e">
        <f t="shared" si="11"/>
        <v>#VALUE!</v>
      </c>
      <c r="AN30" s="6">
        <f>IF(D30="","",COUNTIF($AM$3:AM30,AM30))</f>
        <v>28</v>
      </c>
      <c r="AO30" s="5" t="e">
        <f t="shared" si="12"/>
        <v>#VALUE!</v>
      </c>
      <c r="AP30" s="6">
        <f>IF(D30="","",COUNTIF($AO$3:AO30,AO30))</f>
        <v>28</v>
      </c>
    </row>
    <row r="31" spans="1:42" ht="20.100000000000001" customHeight="1" x14ac:dyDescent="0.25">
      <c r="A31" s="242">
        <v>9</v>
      </c>
      <c r="B31" s="242" t="s">
        <v>229</v>
      </c>
      <c r="C31" s="243" t="s">
        <v>221</v>
      </c>
      <c r="D31" s="389" t="s">
        <v>228</v>
      </c>
      <c r="E31" s="243" t="s">
        <v>223</v>
      </c>
      <c r="F31" s="242">
        <v>381</v>
      </c>
      <c r="G31" s="242" t="s">
        <v>215</v>
      </c>
      <c r="H31" s="396" t="s">
        <v>216</v>
      </c>
      <c r="Q31" s="5" t="e">
        <f t="shared" si="0"/>
        <v>#VALUE!</v>
      </c>
      <c r="R31" s="6">
        <f>IF(D31="","",COUNTIF($Q$3:Q31,Q31))</f>
        <v>29</v>
      </c>
      <c r="S31" s="5" t="e">
        <f t="shared" si="1"/>
        <v>#VALUE!</v>
      </c>
      <c r="T31" s="6">
        <f>IF(D31="","",COUNTIF($S$3:S31,S31))</f>
        <v>29</v>
      </c>
      <c r="U31" s="5" t="e">
        <f t="shared" si="2"/>
        <v>#VALUE!</v>
      </c>
      <c r="V31" s="6">
        <f>IF(D31="","",COUNTIF($U$3:U31,U31))</f>
        <v>29</v>
      </c>
      <c r="W31" s="5" t="e">
        <f t="shared" si="3"/>
        <v>#VALUE!</v>
      </c>
      <c r="X31" s="6">
        <f>IF(D31="","",COUNTIF($W$3:W31,W31))</f>
        <v>29</v>
      </c>
      <c r="Y31" s="5" t="e">
        <f t="shared" si="4"/>
        <v>#VALUE!</v>
      </c>
      <c r="Z31" s="6">
        <f>IF(D31="","",COUNTIF($Y$3:Y31,Y31))</f>
        <v>29</v>
      </c>
      <c r="AA31" s="5" t="e">
        <f t="shared" si="5"/>
        <v>#VALUE!</v>
      </c>
      <c r="AB31" s="6">
        <f>IF(D31="","",COUNTIF($AA$3:AA31,AA31))</f>
        <v>29</v>
      </c>
      <c r="AC31" s="5" t="e">
        <f t="shared" si="6"/>
        <v>#VALUE!</v>
      </c>
      <c r="AD31" s="6">
        <f>IF(D31="","",COUNTIF($AC$3:AC31,AC31))</f>
        <v>29</v>
      </c>
      <c r="AE31" s="5" t="e">
        <f t="shared" si="7"/>
        <v>#VALUE!</v>
      </c>
      <c r="AF31" s="6">
        <f>IF(D31="","",COUNTIF($AE$3:AE31,AE31))</f>
        <v>29</v>
      </c>
      <c r="AG31" s="5" t="e">
        <f t="shared" si="8"/>
        <v>#VALUE!</v>
      </c>
      <c r="AH31" s="6">
        <f>IF(D31="","",COUNTIF($AG$3:AG31,AG31))</f>
        <v>29</v>
      </c>
      <c r="AI31" s="5" t="e">
        <f t="shared" si="9"/>
        <v>#VALUE!</v>
      </c>
      <c r="AJ31" s="6">
        <f>IF(D31="","",COUNTIF($AI$3:AI31,AI31))</f>
        <v>29</v>
      </c>
      <c r="AK31" s="5" t="e">
        <f t="shared" si="10"/>
        <v>#VALUE!</v>
      </c>
      <c r="AL31" s="6">
        <f>IF(D31="","",COUNTIF($AK$3:AK31,AK31))</f>
        <v>29</v>
      </c>
      <c r="AM31" s="5" t="e">
        <f t="shared" si="11"/>
        <v>#VALUE!</v>
      </c>
      <c r="AN31" s="6">
        <f>IF(D31="","",COUNTIF($AM$3:AM31,AM31))</f>
        <v>29</v>
      </c>
      <c r="AO31" s="5" t="e">
        <f t="shared" si="12"/>
        <v>#VALUE!</v>
      </c>
      <c r="AP31" s="6">
        <f>IF(D31="","",COUNTIF($AO$3:AO31,AO31))</f>
        <v>29</v>
      </c>
    </row>
    <row r="32" spans="1:42" ht="20.100000000000001" customHeight="1" x14ac:dyDescent="0.25">
      <c r="A32" s="242">
        <v>10</v>
      </c>
      <c r="B32" s="242" t="s">
        <v>230</v>
      </c>
      <c r="C32" s="243" t="s">
        <v>221</v>
      </c>
      <c r="D32" s="389" t="s">
        <v>228</v>
      </c>
      <c r="E32" s="243" t="s">
        <v>223</v>
      </c>
      <c r="F32" s="242">
        <v>392</v>
      </c>
      <c r="G32" s="242" t="s">
        <v>215</v>
      </c>
      <c r="H32" s="396" t="s">
        <v>216</v>
      </c>
      <c r="Q32" s="5" t="e">
        <f t="shared" si="0"/>
        <v>#VALUE!</v>
      </c>
      <c r="R32" s="6">
        <f>IF(D32="","",COUNTIF($Q$3:Q32,Q32))</f>
        <v>30</v>
      </c>
      <c r="S32" s="5" t="e">
        <f t="shared" si="1"/>
        <v>#VALUE!</v>
      </c>
      <c r="T32" s="6">
        <f>IF(D32="","",COUNTIF($S$3:S32,S32))</f>
        <v>30</v>
      </c>
      <c r="U32" s="5" t="e">
        <f t="shared" si="2"/>
        <v>#VALUE!</v>
      </c>
      <c r="V32" s="6">
        <f>IF(D32="","",COUNTIF($U$3:U32,U32))</f>
        <v>30</v>
      </c>
      <c r="W32" s="5" t="e">
        <f t="shared" si="3"/>
        <v>#VALUE!</v>
      </c>
      <c r="X32" s="6">
        <f>IF(D32="","",COUNTIF($W$3:W32,W32))</f>
        <v>30</v>
      </c>
      <c r="Y32" s="5" t="e">
        <f t="shared" si="4"/>
        <v>#VALUE!</v>
      </c>
      <c r="Z32" s="6">
        <f>IF(D32="","",COUNTIF($Y$3:Y32,Y32))</f>
        <v>30</v>
      </c>
      <c r="AA32" s="5" t="e">
        <f t="shared" si="5"/>
        <v>#VALUE!</v>
      </c>
      <c r="AB32" s="6">
        <f>IF(D32="","",COUNTIF($AA$3:AA32,AA32))</f>
        <v>30</v>
      </c>
      <c r="AC32" s="5" t="e">
        <f t="shared" si="6"/>
        <v>#VALUE!</v>
      </c>
      <c r="AD32" s="6">
        <f>IF(D32="","",COUNTIF($AC$3:AC32,AC32))</f>
        <v>30</v>
      </c>
      <c r="AE32" s="5" t="e">
        <f t="shared" si="7"/>
        <v>#VALUE!</v>
      </c>
      <c r="AF32" s="6">
        <f>IF(D32="","",COUNTIF($AE$3:AE32,AE32))</f>
        <v>30</v>
      </c>
      <c r="AG32" s="5" t="e">
        <f t="shared" si="8"/>
        <v>#VALUE!</v>
      </c>
      <c r="AH32" s="6">
        <f>IF(D32="","",COUNTIF($AG$3:AG32,AG32))</f>
        <v>30</v>
      </c>
      <c r="AI32" s="5" t="e">
        <f t="shared" si="9"/>
        <v>#VALUE!</v>
      </c>
      <c r="AJ32" s="6">
        <f>IF(D32="","",COUNTIF($AI$3:AI32,AI32))</f>
        <v>30</v>
      </c>
      <c r="AK32" s="5" t="e">
        <f t="shared" si="10"/>
        <v>#VALUE!</v>
      </c>
      <c r="AL32" s="6">
        <f>IF(D32="","",COUNTIF($AK$3:AK32,AK32))</f>
        <v>30</v>
      </c>
      <c r="AM32" s="5" t="e">
        <f t="shared" si="11"/>
        <v>#VALUE!</v>
      </c>
      <c r="AN32" s="6">
        <f>IF(D32="","",COUNTIF($AM$3:AM32,AM32))</f>
        <v>30</v>
      </c>
      <c r="AO32" s="5" t="e">
        <f t="shared" si="12"/>
        <v>#VALUE!</v>
      </c>
      <c r="AP32" s="6">
        <f>IF(D32="","",COUNTIF($AO$3:AO32,AO32))</f>
        <v>30</v>
      </c>
    </row>
    <row r="33" spans="1:42" ht="20.100000000000001" customHeight="1" x14ac:dyDescent="0.25">
      <c r="A33" s="242">
        <v>11</v>
      </c>
      <c r="B33" s="242" t="s">
        <v>231</v>
      </c>
      <c r="C33" s="243" t="s">
        <v>232</v>
      </c>
      <c r="D33" s="387" t="s">
        <v>233</v>
      </c>
      <c r="E33" s="243" t="s">
        <v>234</v>
      </c>
      <c r="F33" s="242">
        <v>335</v>
      </c>
      <c r="G33" s="242" t="s">
        <v>215</v>
      </c>
      <c r="H33" s="396" t="s">
        <v>216</v>
      </c>
      <c r="Q33" s="5" t="e">
        <f t="shared" si="0"/>
        <v>#VALUE!</v>
      </c>
      <c r="R33" s="6">
        <f>IF(D33="","",COUNTIF($Q$3:Q33,Q33))</f>
        <v>31</v>
      </c>
      <c r="S33" s="5" t="e">
        <f t="shared" si="1"/>
        <v>#VALUE!</v>
      </c>
      <c r="T33" s="6">
        <f>IF(D33="","",COUNTIF($S$3:S33,S33))</f>
        <v>31</v>
      </c>
      <c r="U33" s="5" t="e">
        <f t="shared" si="2"/>
        <v>#VALUE!</v>
      </c>
      <c r="V33" s="6">
        <f>IF(D33="","",COUNTIF($U$3:U33,U33))</f>
        <v>31</v>
      </c>
      <c r="W33" s="5" t="e">
        <f t="shared" si="3"/>
        <v>#VALUE!</v>
      </c>
      <c r="X33" s="6">
        <f>IF(D33="","",COUNTIF($W$3:W33,W33))</f>
        <v>31</v>
      </c>
      <c r="Y33" s="5" t="e">
        <f t="shared" si="4"/>
        <v>#VALUE!</v>
      </c>
      <c r="Z33" s="6">
        <f>IF(D33="","",COUNTIF($Y$3:Y33,Y33))</f>
        <v>31</v>
      </c>
      <c r="AA33" s="5" t="e">
        <f t="shared" si="5"/>
        <v>#VALUE!</v>
      </c>
      <c r="AB33" s="6">
        <f>IF(D33="","",COUNTIF($AA$3:AA33,AA33))</f>
        <v>31</v>
      </c>
      <c r="AC33" s="5" t="e">
        <f t="shared" si="6"/>
        <v>#VALUE!</v>
      </c>
      <c r="AD33" s="6">
        <f>IF(D33="","",COUNTIF($AC$3:AC33,AC33))</f>
        <v>31</v>
      </c>
      <c r="AE33" s="5" t="e">
        <f t="shared" si="7"/>
        <v>#VALUE!</v>
      </c>
      <c r="AF33" s="6">
        <f>IF(D33="","",COUNTIF($AE$3:AE33,AE33))</f>
        <v>31</v>
      </c>
      <c r="AG33" s="5" t="e">
        <f t="shared" si="8"/>
        <v>#VALUE!</v>
      </c>
      <c r="AH33" s="6">
        <f>IF(D33="","",COUNTIF($AG$3:AG33,AG33))</f>
        <v>31</v>
      </c>
      <c r="AI33" s="5" t="e">
        <f t="shared" si="9"/>
        <v>#VALUE!</v>
      </c>
      <c r="AJ33" s="6">
        <f>IF(D33="","",COUNTIF($AI$3:AI33,AI33))</f>
        <v>31</v>
      </c>
      <c r="AK33" s="5" t="e">
        <f t="shared" si="10"/>
        <v>#VALUE!</v>
      </c>
      <c r="AL33" s="6">
        <f>IF(D33="","",COUNTIF($AK$3:AK33,AK33))</f>
        <v>31</v>
      </c>
      <c r="AM33" s="5" t="e">
        <f t="shared" si="11"/>
        <v>#VALUE!</v>
      </c>
      <c r="AN33" s="6">
        <f>IF(D33="","",COUNTIF($AM$3:AM33,AM33))</f>
        <v>31</v>
      </c>
      <c r="AO33" s="5" t="e">
        <f t="shared" si="12"/>
        <v>#VALUE!</v>
      </c>
      <c r="AP33" s="6">
        <f>IF(D33="","",COUNTIF($AO$3:AO33,AO33))</f>
        <v>31</v>
      </c>
    </row>
    <row r="34" spans="1:42" ht="20.100000000000001" customHeight="1" x14ac:dyDescent="0.25">
      <c r="A34" s="242">
        <v>12</v>
      </c>
      <c r="B34" s="242" t="s">
        <v>235</v>
      </c>
      <c r="C34" s="243" t="s">
        <v>232</v>
      </c>
      <c r="D34" s="390" t="s">
        <v>236</v>
      </c>
      <c r="E34" s="243" t="s">
        <v>234</v>
      </c>
      <c r="F34" s="242">
        <v>347</v>
      </c>
      <c r="G34" s="242" t="s">
        <v>215</v>
      </c>
      <c r="H34" s="396" t="s">
        <v>216</v>
      </c>
      <c r="Q34" s="5" t="e">
        <f t="shared" si="0"/>
        <v>#VALUE!</v>
      </c>
      <c r="R34" s="6">
        <f>IF(D34="","",COUNTIF($Q$3:Q34,Q34))</f>
        <v>32</v>
      </c>
      <c r="S34" s="5" t="e">
        <f t="shared" si="1"/>
        <v>#VALUE!</v>
      </c>
      <c r="T34" s="6">
        <f>IF(D34="","",COUNTIF($S$3:S34,S34))</f>
        <v>32</v>
      </c>
      <c r="U34" s="5" t="e">
        <f t="shared" si="2"/>
        <v>#VALUE!</v>
      </c>
      <c r="V34" s="6">
        <f>IF(D34="","",COUNTIF($U$3:U34,U34))</f>
        <v>32</v>
      </c>
      <c r="W34" s="5" t="e">
        <f t="shared" si="3"/>
        <v>#VALUE!</v>
      </c>
      <c r="X34" s="6">
        <f>IF(D34="","",COUNTIF($W$3:W34,W34))</f>
        <v>32</v>
      </c>
      <c r="Y34" s="5" t="e">
        <f t="shared" si="4"/>
        <v>#VALUE!</v>
      </c>
      <c r="Z34" s="6">
        <f>IF(D34="","",COUNTIF($Y$3:Y34,Y34))</f>
        <v>32</v>
      </c>
      <c r="AA34" s="5" t="e">
        <f t="shared" si="5"/>
        <v>#VALUE!</v>
      </c>
      <c r="AB34" s="6">
        <f>IF(D34="","",COUNTIF($AA$3:AA34,AA34))</f>
        <v>32</v>
      </c>
      <c r="AC34" s="5" t="e">
        <f t="shared" si="6"/>
        <v>#VALUE!</v>
      </c>
      <c r="AD34" s="6">
        <f>IF(D34="","",COUNTIF($AC$3:AC34,AC34))</f>
        <v>32</v>
      </c>
      <c r="AE34" s="5" t="e">
        <f t="shared" si="7"/>
        <v>#VALUE!</v>
      </c>
      <c r="AF34" s="6">
        <f>IF(D34="","",COUNTIF($AE$3:AE34,AE34))</f>
        <v>32</v>
      </c>
      <c r="AG34" s="5" t="e">
        <f t="shared" si="8"/>
        <v>#VALUE!</v>
      </c>
      <c r="AH34" s="6">
        <f>IF(D34="","",COUNTIF($AG$3:AG34,AG34))</f>
        <v>32</v>
      </c>
      <c r="AI34" s="5" t="e">
        <f t="shared" si="9"/>
        <v>#VALUE!</v>
      </c>
      <c r="AJ34" s="6">
        <f>IF(D34="","",COUNTIF($AI$3:AI34,AI34))</f>
        <v>32</v>
      </c>
      <c r="AK34" s="5" t="e">
        <f t="shared" si="10"/>
        <v>#VALUE!</v>
      </c>
      <c r="AL34" s="6">
        <f>IF(D34="","",COUNTIF($AK$3:AK34,AK34))</f>
        <v>32</v>
      </c>
      <c r="AM34" s="5" t="e">
        <f t="shared" si="11"/>
        <v>#VALUE!</v>
      </c>
      <c r="AN34" s="6">
        <f>IF(D34="","",COUNTIF($AM$3:AM34,AM34))</f>
        <v>32</v>
      </c>
      <c r="AO34" s="5" t="e">
        <f t="shared" si="12"/>
        <v>#VALUE!</v>
      </c>
      <c r="AP34" s="6">
        <f>IF(D34="","",COUNTIF($AO$3:AO34,AO34))</f>
        <v>32</v>
      </c>
    </row>
    <row r="35" spans="1:42" ht="20.100000000000001" customHeight="1" x14ac:dyDescent="0.25">
      <c r="A35" s="242">
        <v>13</v>
      </c>
      <c r="B35" s="242" t="s">
        <v>237</v>
      </c>
      <c r="C35" s="243" t="s">
        <v>232</v>
      </c>
      <c r="D35" s="387" t="s">
        <v>233</v>
      </c>
      <c r="E35" s="243" t="s">
        <v>234</v>
      </c>
      <c r="F35" s="242">
        <v>341</v>
      </c>
      <c r="G35" s="242" t="s">
        <v>215</v>
      </c>
      <c r="H35" s="396" t="s">
        <v>216</v>
      </c>
      <c r="Q35" s="5" t="e">
        <f t="shared" si="0"/>
        <v>#VALUE!</v>
      </c>
      <c r="R35" s="6">
        <f>IF(D35="","",COUNTIF($Q$3:Q35,Q35))</f>
        <v>33</v>
      </c>
      <c r="S35" s="5" t="e">
        <f t="shared" si="1"/>
        <v>#VALUE!</v>
      </c>
      <c r="T35" s="6">
        <f>IF(D35="","",COUNTIF($S$3:S35,S35))</f>
        <v>33</v>
      </c>
      <c r="U35" s="5" t="e">
        <f t="shared" si="2"/>
        <v>#VALUE!</v>
      </c>
      <c r="V35" s="6">
        <f>IF(D35="","",COUNTIF($U$3:U35,U35))</f>
        <v>33</v>
      </c>
      <c r="W35" s="5" t="e">
        <f t="shared" si="3"/>
        <v>#VALUE!</v>
      </c>
      <c r="X35" s="6">
        <f>IF(D35="","",COUNTIF($W$3:W35,W35))</f>
        <v>33</v>
      </c>
      <c r="Y35" s="5" t="e">
        <f t="shared" si="4"/>
        <v>#VALUE!</v>
      </c>
      <c r="Z35" s="6">
        <f>IF(D35="","",COUNTIF($Y$3:Y35,Y35))</f>
        <v>33</v>
      </c>
      <c r="AA35" s="5" t="e">
        <f t="shared" si="5"/>
        <v>#VALUE!</v>
      </c>
      <c r="AB35" s="6">
        <f>IF(D35="","",COUNTIF($AA$3:AA35,AA35))</f>
        <v>33</v>
      </c>
      <c r="AC35" s="5" t="e">
        <f t="shared" si="6"/>
        <v>#VALUE!</v>
      </c>
      <c r="AD35" s="6">
        <f>IF(D35="","",COUNTIF($AC$3:AC35,AC35))</f>
        <v>33</v>
      </c>
      <c r="AE35" s="5" t="e">
        <f t="shared" si="7"/>
        <v>#VALUE!</v>
      </c>
      <c r="AF35" s="6">
        <f>IF(D35="","",COUNTIF($AE$3:AE35,AE35))</f>
        <v>33</v>
      </c>
      <c r="AG35" s="5" t="e">
        <f t="shared" si="8"/>
        <v>#VALUE!</v>
      </c>
      <c r="AH35" s="6">
        <f>IF(D35="","",COUNTIF($AG$3:AG35,AG35))</f>
        <v>33</v>
      </c>
      <c r="AI35" s="5" t="e">
        <f t="shared" si="9"/>
        <v>#VALUE!</v>
      </c>
      <c r="AJ35" s="6">
        <f>IF(D35="","",COUNTIF($AI$3:AI35,AI35))</f>
        <v>33</v>
      </c>
      <c r="AK35" s="5" t="e">
        <f t="shared" si="10"/>
        <v>#VALUE!</v>
      </c>
      <c r="AL35" s="6">
        <f>IF(D35="","",COUNTIF($AK$3:AK35,AK35))</f>
        <v>33</v>
      </c>
      <c r="AM35" s="5" t="e">
        <f t="shared" si="11"/>
        <v>#VALUE!</v>
      </c>
      <c r="AN35" s="6">
        <f>IF(D35="","",COUNTIF($AM$3:AM35,AM35))</f>
        <v>33</v>
      </c>
      <c r="AO35" s="5" t="e">
        <f t="shared" si="12"/>
        <v>#VALUE!</v>
      </c>
      <c r="AP35" s="6">
        <f>IF(D35="","",COUNTIF($AO$3:AO35,AO35))</f>
        <v>33</v>
      </c>
    </row>
    <row r="36" spans="1:42" ht="20.100000000000001" customHeight="1" x14ac:dyDescent="0.25">
      <c r="A36" s="242">
        <v>14</v>
      </c>
      <c r="B36" s="242" t="s">
        <v>238</v>
      </c>
      <c r="C36" s="243" t="s">
        <v>232</v>
      </c>
      <c r="D36" s="390" t="s">
        <v>236</v>
      </c>
      <c r="E36" s="243" t="s">
        <v>234</v>
      </c>
      <c r="F36" s="242">
        <v>303</v>
      </c>
      <c r="G36" s="242" t="s">
        <v>215</v>
      </c>
      <c r="H36" s="396" t="s">
        <v>216</v>
      </c>
      <c r="Q36" s="5" t="e">
        <f t="shared" si="0"/>
        <v>#VALUE!</v>
      </c>
      <c r="R36" s="6">
        <f>IF(D36="","",COUNTIF($Q$3:Q36,Q36))</f>
        <v>34</v>
      </c>
      <c r="S36" s="5" t="e">
        <f t="shared" si="1"/>
        <v>#VALUE!</v>
      </c>
      <c r="T36" s="6">
        <f>IF(D36="","",COUNTIF($S$3:S36,S36))</f>
        <v>34</v>
      </c>
      <c r="U36" s="5" t="e">
        <f t="shared" si="2"/>
        <v>#VALUE!</v>
      </c>
      <c r="V36" s="6">
        <f>IF(D36="","",COUNTIF($U$3:U36,U36))</f>
        <v>34</v>
      </c>
      <c r="W36" s="5" t="e">
        <f t="shared" si="3"/>
        <v>#VALUE!</v>
      </c>
      <c r="X36" s="6">
        <f>IF(D36="","",COUNTIF($W$3:W36,W36))</f>
        <v>34</v>
      </c>
      <c r="Y36" s="5" t="e">
        <f t="shared" si="4"/>
        <v>#VALUE!</v>
      </c>
      <c r="Z36" s="6">
        <f>IF(D36="","",COUNTIF($Y$3:Y36,Y36))</f>
        <v>34</v>
      </c>
      <c r="AA36" s="5" t="e">
        <f t="shared" si="5"/>
        <v>#VALUE!</v>
      </c>
      <c r="AB36" s="6">
        <f>IF(D36="","",COUNTIF($AA$3:AA36,AA36))</f>
        <v>34</v>
      </c>
      <c r="AC36" s="5" t="e">
        <f t="shared" si="6"/>
        <v>#VALUE!</v>
      </c>
      <c r="AD36" s="6">
        <f>IF(D36="","",COUNTIF($AC$3:AC36,AC36))</f>
        <v>34</v>
      </c>
      <c r="AE36" s="5" t="e">
        <f t="shared" si="7"/>
        <v>#VALUE!</v>
      </c>
      <c r="AF36" s="6">
        <f>IF(D36="","",COUNTIF($AE$3:AE36,AE36))</f>
        <v>34</v>
      </c>
      <c r="AG36" s="5" t="e">
        <f t="shared" si="8"/>
        <v>#VALUE!</v>
      </c>
      <c r="AH36" s="6">
        <f>IF(D36="","",COUNTIF($AG$3:AG36,AG36))</f>
        <v>34</v>
      </c>
      <c r="AI36" s="5" t="e">
        <f t="shared" si="9"/>
        <v>#VALUE!</v>
      </c>
      <c r="AJ36" s="6">
        <f>IF(D36="","",COUNTIF($AI$3:AI36,AI36))</f>
        <v>34</v>
      </c>
      <c r="AK36" s="5" t="e">
        <f t="shared" si="10"/>
        <v>#VALUE!</v>
      </c>
      <c r="AL36" s="6">
        <f>IF(D36="","",COUNTIF($AK$3:AK36,AK36))</f>
        <v>34</v>
      </c>
      <c r="AM36" s="5" t="e">
        <f t="shared" si="11"/>
        <v>#VALUE!</v>
      </c>
      <c r="AN36" s="6">
        <f>IF(D36="","",COUNTIF($AM$3:AM36,AM36))</f>
        <v>34</v>
      </c>
      <c r="AO36" s="5" t="e">
        <f t="shared" si="12"/>
        <v>#VALUE!</v>
      </c>
      <c r="AP36" s="6">
        <f>IF(D36="","",COUNTIF($AO$3:AO36,AO36))</f>
        <v>34</v>
      </c>
    </row>
    <row r="37" spans="1:42" ht="20.100000000000001" customHeight="1" x14ac:dyDescent="0.25">
      <c r="A37" s="242">
        <v>287</v>
      </c>
      <c r="B37" s="242" t="s">
        <v>549</v>
      </c>
      <c r="C37" s="243" t="s">
        <v>232</v>
      </c>
      <c r="D37" s="394" t="s">
        <v>550</v>
      </c>
      <c r="E37" s="243" t="s">
        <v>234</v>
      </c>
      <c r="F37" s="242">
        <v>347</v>
      </c>
      <c r="G37" s="242" t="s">
        <v>215</v>
      </c>
      <c r="H37" s="396" t="s">
        <v>216</v>
      </c>
      <c r="Q37" s="5" t="e">
        <f t="shared" si="0"/>
        <v>#VALUE!</v>
      </c>
      <c r="R37" s="6">
        <f>IF(D37="","",COUNTIF($Q$3:Q37,Q37))</f>
        <v>35</v>
      </c>
      <c r="S37" s="5" t="e">
        <f t="shared" si="1"/>
        <v>#VALUE!</v>
      </c>
      <c r="T37" s="6">
        <f>IF(D37="","",COUNTIF($S$3:S37,S37))</f>
        <v>35</v>
      </c>
      <c r="U37" s="5" t="e">
        <f t="shared" si="2"/>
        <v>#VALUE!</v>
      </c>
      <c r="V37" s="6">
        <f>IF(D37="","",COUNTIF($U$3:U37,U37))</f>
        <v>35</v>
      </c>
      <c r="W37" s="5" t="e">
        <f t="shared" si="3"/>
        <v>#VALUE!</v>
      </c>
      <c r="X37" s="6">
        <f>IF(D37="","",COUNTIF($W$3:W37,W37))</f>
        <v>35</v>
      </c>
      <c r="Y37" s="5" t="e">
        <f t="shared" si="4"/>
        <v>#VALUE!</v>
      </c>
      <c r="Z37" s="6">
        <f>IF(D37="","",COUNTIF($Y$3:Y37,Y37))</f>
        <v>35</v>
      </c>
      <c r="AA37" s="5" t="e">
        <f t="shared" si="5"/>
        <v>#VALUE!</v>
      </c>
      <c r="AB37" s="6">
        <f>IF(D37="","",COUNTIF($AA$3:AA37,AA37))</f>
        <v>35</v>
      </c>
      <c r="AC37" s="5" t="e">
        <f t="shared" si="6"/>
        <v>#VALUE!</v>
      </c>
      <c r="AD37" s="6">
        <f>IF(D37="","",COUNTIF($AC$3:AC37,AC37))</f>
        <v>35</v>
      </c>
      <c r="AE37" s="5" t="e">
        <f t="shared" si="7"/>
        <v>#VALUE!</v>
      </c>
      <c r="AF37" s="6">
        <f>IF(D37="","",COUNTIF($AE$3:AE37,AE37))</f>
        <v>35</v>
      </c>
      <c r="AG37" s="5" t="e">
        <f t="shared" si="8"/>
        <v>#VALUE!</v>
      </c>
      <c r="AH37" s="6">
        <f>IF(D37="","",COUNTIF($AG$3:AG37,AG37))</f>
        <v>35</v>
      </c>
      <c r="AI37" s="5" t="e">
        <f t="shared" si="9"/>
        <v>#VALUE!</v>
      </c>
      <c r="AJ37" s="6">
        <f>IF(D37="","",COUNTIF($AI$3:AI37,AI37))</f>
        <v>35</v>
      </c>
      <c r="AK37" s="5" t="e">
        <f t="shared" si="10"/>
        <v>#VALUE!</v>
      </c>
      <c r="AL37" s="6">
        <f>IF(D37="","",COUNTIF($AK$3:AK37,AK37))</f>
        <v>35</v>
      </c>
      <c r="AM37" s="5" t="e">
        <f t="shared" si="11"/>
        <v>#VALUE!</v>
      </c>
      <c r="AN37" s="6">
        <f>IF(D37="","",COUNTIF($AM$3:AM37,AM37))</f>
        <v>35</v>
      </c>
      <c r="AO37" s="5" t="e">
        <f t="shared" si="12"/>
        <v>#VALUE!</v>
      </c>
      <c r="AP37" s="6">
        <f>IF(D37="","",COUNTIF($AO$3:AO37,AO37))</f>
        <v>35</v>
      </c>
    </row>
    <row r="38" spans="1:42" ht="20.100000000000001" customHeight="1" x14ac:dyDescent="0.25">
      <c r="A38" s="242">
        <v>288</v>
      </c>
      <c r="B38" s="242" t="s">
        <v>551</v>
      </c>
      <c r="C38" s="243" t="s">
        <v>232</v>
      </c>
      <c r="D38" s="394" t="s">
        <v>550</v>
      </c>
      <c r="E38" s="243" t="s">
        <v>234</v>
      </c>
      <c r="F38" s="242">
        <v>347</v>
      </c>
      <c r="G38" s="242" t="s">
        <v>215</v>
      </c>
      <c r="H38" s="396" t="s">
        <v>216</v>
      </c>
      <c r="Q38" s="5" t="e">
        <f t="shared" si="0"/>
        <v>#VALUE!</v>
      </c>
      <c r="R38" s="6">
        <f>IF(D38="","",COUNTIF($Q$3:Q38,Q38))</f>
        <v>36</v>
      </c>
      <c r="S38" s="5" t="e">
        <f t="shared" si="1"/>
        <v>#VALUE!</v>
      </c>
      <c r="T38" s="6">
        <f>IF(D38="","",COUNTIF($S$3:S38,S38))</f>
        <v>36</v>
      </c>
      <c r="U38" s="5" t="e">
        <f t="shared" si="2"/>
        <v>#VALUE!</v>
      </c>
      <c r="V38" s="6">
        <f>IF(D38="","",COUNTIF($U$3:U38,U38))</f>
        <v>36</v>
      </c>
      <c r="W38" s="5" t="e">
        <f t="shared" si="3"/>
        <v>#VALUE!</v>
      </c>
      <c r="X38" s="6">
        <f>IF(D38="","",COUNTIF($W$3:W38,W38))</f>
        <v>36</v>
      </c>
      <c r="Y38" s="5" t="e">
        <f t="shared" si="4"/>
        <v>#VALUE!</v>
      </c>
      <c r="Z38" s="6">
        <f>IF(D38="","",COUNTIF($Y$3:Y38,Y38))</f>
        <v>36</v>
      </c>
      <c r="AA38" s="5" t="e">
        <f t="shared" si="5"/>
        <v>#VALUE!</v>
      </c>
      <c r="AB38" s="6">
        <f>IF(D38="","",COUNTIF($AA$3:AA38,AA38))</f>
        <v>36</v>
      </c>
      <c r="AC38" s="5" t="e">
        <f t="shared" si="6"/>
        <v>#VALUE!</v>
      </c>
      <c r="AD38" s="6">
        <f>IF(D38="","",COUNTIF($AC$3:AC38,AC38))</f>
        <v>36</v>
      </c>
      <c r="AE38" s="5" t="e">
        <f t="shared" si="7"/>
        <v>#VALUE!</v>
      </c>
      <c r="AF38" s="6">
        <f>IF(D38="","",COUNTIF($AE$3:AE38,AE38))</f>
        <v>36</v>
      </c>
      <c r="AG38" s="5" t="e">
        <f t="shared" si="8"/>
        <v>#VALUE!</v>
      </c>
      <c r="AH38" s="6">
        <f>IF(D38="","",COUNTIF($AG$3:AG38,AG38))</f>
        <v>36</v>
      </c>
      <c r="AI38" s="5" t="e">
        <f t="shared" si="9"/>
        <v>#VALUE!</v>
      </c>
      <c r="AJ38" s="6">
        <f>IF(D38="","",COUNTIF($AI$3:AI38,AI38))</f>
        <v>36</v>
      </c>
      <c r="AK38" s="5" t="e">
        <f t="shared" si="10"/>
        <v>#VALUE!</v>
      </c>
      <c r="AL38" s="6">
        <f>IF(D38="","",COUNTIF($AK$3:AK38,AK38))</f>
        <v>36</v>
      </c>
      <c r="AM38" s="5" t="e">
        <f t="shared" si="11"/>
        <v>#VALUE!</v>
      </c>
      <c r="AN38" s="6">
        <f>IF(D38="","",COUNTIF($AM$3:AM38,AM38))</f>
        <v>36</v>
      </c>
      <c r="AO38" s="5" t="e">
        <f t="shared" si="12"/>
        <v>#VALUE!</v>
      </c>
      <c r="AP38" s="6">
        <f>IF(D38="","",COUNTIF($AO$3:AO38,AO38))</f>
        <v>36</v>
      </c>
    </row>
    <row r="39" spans="1:42" ht="20.100000000000001" customHeight="1" x14ac:dyDescent="0.25">
      <c r="A39" s="242">
        <v>289</v>
      </c>
      <c r="B39" s="242" t="s">
        <v>552</v>
      </c>
      <c r="C39" s="243" t="s">
        <v>232</v>
      </c>
      <c r="D39" s="394" t="s">
        <v>550</v>
      </c>
      <c r="E39" s="243" t="s">
        <v>234</v>
      </c>
      <c r="F39" s="242">
        <v>327</v>
      </c>
      <c r="G39" s="242" t="s">
        <v>215</v>
      </c>
      <c r="H39" s="396" t="s">
        <v>216</v>
      </c>
      <c r="Q39" s="5" t="e">
        <f t="shared" si="0"/>
        <v>#VALUE!</v>
      </c>
      <c r="R39" s="6">
        <f>IF(D39="","",COUNTIF($Q$3:Q39,Q39))</f>
        <v>37</v>
      </c>
      <c r="S39" s="5" t="e">
        <f t="shared" si="1"/>
        <v>#VALUE!</v>
      </c>
      <c r="T39" s="6">
        <f>IF(D39="","",COUNTIF($S$3:S39,S39))</f>
        <v>37</v>
      </c>
      <c r="U39" s="5" t="e">
        <f t="shared" si="2"/>
        <v>#VALUE!</v>
      </c>
      <c r="V39" s="6">
        <f>IF(D39="","",COUNTIF($U$3:U39,U39))</f>
        <v>37</v>
      </c>
      <c r="W39" s="5" t="e">
        <f t="shared" si="3"/>
        <v>#VALUE!</v>
      </c>
      <c r="X39" s="6">
        <f>IF(D39="","",COUNTIF($W$3:W39,W39))</f>
        <v>37</v>
      </c>
      <c r="Y39" s="5" t="e">
        <f t="shared" si="4"/>
        <v>#VALUE!</v>
      </c>
      <c r="Z39" s="6">
        <f>IF(D39="","",COUNTIF($Y$3:Y39,Y39))</f>
        <v>37</v>
      </c>
      <c r="AA39" s="5" t="e">
        <f t="shared" si="5"/>
        <v>#VALUE!</v>
      </c>
      <c r="AB39" s="6">
        <f>IF(D39="","",COUNTIF($AA$3:AA39,AA39))</f>
        <v>37</v>
      </c>
      <c r="AC39" s="5" t="e">
        <f t="shared" si="6"/>
        <v>#VALUE!</v>
      </c>
      <c r="AD39" s="6">
        <f>IF(D39="","",COUNTIF($AC$3:AC39,AC39))</f>
        <v>37</v>
      </c>
      <c r="AE39" s="5" t="e">
        <f t="shared" si="7"/>
        <v>#VALUE!</v>
      </c>
      <c r="AF39" s="6">
        <f>IF(D39="","",COUNTIF($AE$3:AE39,AE39))</f>
        <v>37</v>
      </c>
      <c r="AG39" s="5" t="e">
        <f t="shared" si="8"/>
        <v>#VALUE!</v>
      </c>
      <c r="AH39" s="6">
        <f>IF(D39="","",COUNTIF($AG$3:AG39,AG39))</f>
        <v>37</v>
      </c>
      <c r="AI39" s="5" t="e">
        <f t="shared" si="9"/>
        <v>#VALUE!</v>
      </c>
      <c r="AJ39" s="6">
        <f>IF(D39="","",COUNTIF($AI$3:AI39,AI39))</f>
        <v>37</v>
      </c>
      <c r="AK39" s="5" t="e">
        <f t="shared" si="10"/>
        <v>#VALUE!</v>
      </c>
      <c r="AL39" s="6">
        <f>IF(D39="","",COUNTIF($AK$3:AK39,AK39))</f>
        <v>37</v>
      </c>
      <c r="AM39" s="5" t="e">
        <f t="shared" si="11"/>
        <v>#VALUE!</v>
      </c>
      <c r="AN39" s="6">
        <f>IF(D39="","",COUNTIF($AM$3:AM39,AM39))</f>
        <v>37</v>
      </c>
      <c r="AO39" s="5" t="e">
        <f t="shared" si="12"/>
        <v>#VALUE!</v>
      </c>
      <c r="AP39" s="6">
        <f>IF(D39="","",COUNTIF($AO$3:AO39,AO39))</f>
        <v>37</v>
      </c>
    </row>
    <row r="40" spans="1:42" ht="20.100000000000001" customHeight="1" x14ac:dyDescent="0.25">
      <c r="A40" s="242">
        <v>290</v>
      </c>
      <c r="B40" s="242" t="s">
        <v>553</v>
      </c>
      <c r="C40" s="243" t="s">
        <v>232</v>
      </c>
      <c r="D40" s="394" t="s">
        <v>550</v>
      </c>
      <c r="E40" s="243" t="s">
        <v>234</v>
      </c>
      <c r="F40" s="242">
        <v>316</v>
      </c>
      <c r="G40" s="242" t="s">
        <v>215</v>
      </c>
      <c r="H40" s="396" t="s">
        <v>216</v>
      </c>
      <c r="Q40" s="5" t="e">
        <f t="shared" si="0"/>
        <v>#VALUE!</v>
      </c>
      <c r="R40" s="6">
        <f>IF(D40="","",COUNTIF($Q$3:Q40,Q40))</f>
        <v>38</v>
      </c>
      <c r="S40" s="5" t="e">
        <f t="shared" si="1"/>
        <v>#VALUE!</v>
      </c>
      <c r="T40" s="6">
        <f>IF(D40="","",COUNTIF($S$3:S40,S40))</f>
        <v>38</v>
      </c>
      <c r="U40" s="5" t="e">
        <f t="shared" si="2"/>
        <v>#VALUE!</v>
      </c>
      <c r="V40" s="6">
        <f>IF(D40="","",COUNTIF($U$3:U40,U40))</f>
        <v>38</v>
      </c>
      <c r="W40" s="5" t="e">
        <f t="shared" si="3"/>
        <v>#VALUE!</v>
      </c>
      <c r="X40" s="6">
        <f>IF(D40="","",COUNTIF($W$3:W40,W40))</f>
        <v>38</v>
      </c>
      <c r="Y40" s="5" t="e">
        <f t="shared" si="4"/>
        <v>#VALUE!</v>
      </c>
      <c r="Z40" s="6">
        <f>IF(D40="","",COUNTIF($Y$3:Y40,Y40))</f>
        <v>38</v>
      </c>
      <c r="AA40" s="5" t="e">
        <f t="shared" si="5"/>
        <v>#VALUE!</v>
      </c>
      <c r="AB40" s="6">
        <f>IF(D40="","",COUNTIF($AA$3:AA40,AA40))</f>
        <v>38</v>
      </c>
      <c r="AC40" s="5" t="e">
        <f t="shared" si="6"/>
        <v>#VALUE!</v>
      </c>
      <c r="AD40" s="6">
        <f>IF(D40="","",COUNTIF($AC$3:AC40,AC40))</f>
        <v>38</v>
      </c>
      <c r="AE40" s="5" t="e">
        <f t="shared" si="7"/>
        <v>#VALUE!</v>
      </c>
      <c r="AF40" s="6">
        <f>IF(D40="","",COUNTIF($AE$3:AE40,AE40))</f>
        <v>38</v>
      </c>
      <c r="AG40" s="5" t="e">
        <f t="shared" si="8"/>
        <v>#VALUE!</v>
      </c>
      <c r="AH40" s="6">
        <f>IF(D40="","",COUNTIF($AG$3:AG40,AG40))</f>
        <v>38</v>
      </c>
      <c r="AI40" s="5" t="e">
        <f t="shared" si="9"/>
        <v>#VALUE!</v>
      </c>
      <c r="AJ40" s="6">
        <f>IF(D40="","",COUNTIF($AI$3:AI40,AI40))</f>
        <v>38</v>
      </c>
      <c r="AK40" s="5" t="e">
        <f t="shared" si="10"/>
        <v>#VALUE!</v>
      </c>
      <c r="AL40" s="6">
        <f>IF(D40="","",COUNTIF($AK$3:AK40,AK40))</f>
        <v>38</v>
      </c>
      <c r="AM40" s="5" t="e">
        <f t="shared" si="11"/>
        <v>#VALUE!</v>
      </c>
      <c r="AN40" s="6">
        <f>IF(D40="","",COUNTIF($AM$3:AM40,AM40))</f>
        <v>38</v>
      </c>
      <c r="AO40" s="5" t="e">
        <f t="shared" si="12"/>
        <v>#VALUE!</v>
      </c>
      <c r="AP40" s="6">
        <f>IF(D40="","",COUNTIF($AO$3:AO40,AO40))</f>
        <v>38</v>
      </c>
    </row>
    <row r="41" spans="1:42" ht="20.100000000000001" customHeight="1" x14ac:dyDescent="0.25">
      <c r="A41" s="242">
        <v>291</v>
      </c>
      <c r="B41" s="242" t="s">
        <v>554</v>
      </c>
      <c r="C41" s="243" t="s">
        <v>232</v>
      </c>
      <c r="D41" s="394" t="s">
        <v>550</v>
      </c>
      <c r="E41" s="243" t="s">
        <v>234</v>
      </c>
      <c r="F41" s="242">
        <v>380</v>
      </c>
      <c r="G41" s="242" t="s">
        <v>215</v>
      </c>
      <c r="H41" s="396" t="s">
        <v>216</v>
      </c>
      <c r="Q41" s="5" t="e">
        <f t="shared" si="0"/>
        <v>#VALUE!</v>
      </c>
      <c r="R41" s="6">
        <f>IF(D41="","",COUNTIF($Q$3:Q41,Q41))</f>
        <v>39</v>
      </c>
      <c r="S41" s="5" t="e">
        <f t="shared" si="1"/>
        <v>#VALUE!</v>
      </c>
      <c r="T41" s="6">
        <f>IF(D41="","",COUNTIF($S$3:S41,S41))</f>
        <v>39</v>
      </c>
      <c r="U41" s="5" t="e">
        <f t="shared" si="2"/>
        <v>#VALUE!</v>
      </c>
      <c r="V41" s="6">
        <f>IF(D41="","",COUNTIF($U$3:U41,U41))</f>
        <v>39</v>
      </c>
      <c r="W41" s="5" t="e">
        <f t="shared" si="3"/>
        <v>#VALUE!</v>
      </c>
      <c r="X41" s="6">
        <f>IF(D41="","",COUNTIF($W$3:W41,W41))</f>
        <v>39</v>
      </c>
      <c r="Y41" s="5" t="e">
        <f t="shared" si="4"/>
        <v>#VALUE!</v>
      </c>
      <c r="Z41" s="6">
        <f>IF(D41="","",COUNTIF($Y$3:Y41,Y41))</f>
        <v>39</v>
      </c>
      <c r="AA41" s="5" t="e">
        <f t="shared" si="5"/>
        <v>#VALUE!</v>
      </c>
      <c r="AB41" s="6">
        <f>IF(D41="","",COUNTIF($AA$3:AA41,AA41))</f>
        <v>39</v>
      </c>
      <c r="AC41" s="5" t="e">
        <f t="shared" si="6"/>
        <v>#VALUE!</v>
      </c>
      <c r="AD41" s="6">
        <f>IF(D41="","",COUNTIF($AC$3:AC41,AC41))</f>
        <v>39</v>
      </c>
      <c r="AE41" s="5" t="e">
        <f t="shared" si="7"/>
        <v>#VALUE!</v>
      </c>
      <c r="AF41" s="6">
        <f>IF(D41="","",COUNTIF($AE$3:AE41,AE41))</f>
        <v>39</v>
      </c>
      <c r="AG41" s="5" t="e">
        <f t="shared" si="8"/>
        <v>#VALUE!</v>
      </c>
      <c r="AH41" s="6">
        <f>IF(D41="","",COUNTIF($AG$3:AG41,AG41))</f>
        <v>39</v>
      </c>
      <c r="AI41" s="5" t="e">
        <f t="shared" si="9"/>
        <v>#VALUE!</v>
      </c>
      <c r="AJ41" s="6">
        <f>IF(D41="","",COUNTIF($AI$3:AI41,AI41))</f>
        <v>39</v>
      </c>
      <c r="AK41" s="5" t="e">
        <f t="shared" si="10"/>
        <v>#VALUE!</v>
      </c>
      <c r="AL41" s="6">
        <f>IF(D41="","",COUNTIF($AK$3:AK41,AK41))</f>
        <v>39</v>
      </c>
      <c r="AM41" s="5" t="e">
        <f t="shared" si="11"/>
        <v>#VALUE!</v>
      </c>
      <c r="AN41" s="6">
        <f>IF(D41="","",COUNTIF($AM$3:AM41,AM41))</f>
        <v>39</v>
      </c>
      <c r="AO41" s="5" t="e">
        <f t="shared" si="12"/>
        <v>#VALUE!</v>
      </c>
      <c r="AP41" s="6">
        <f>IF(D41="","",COUNTIF($AO$3:AO41,AO41))</f>
        <v>39</v>
      </c>
    </row>
    <row r="42" spans="1:42" ht="20.100000000000001" customHeight="1" x14ac:dyDescent="0.25">
      <c r="A42" s="242">
        <v>292</v>
      </c>
      <c r="B42" s="242" t="s">
        <v>555</v>
      </c>
      <c r="C42" s="243" t="s">
        <v>232</v>
      </c>
      <c r="D42" s="394" t="s">
        <v>550</v>
      </c>
      <c r="E42" s="243" t="s">
        <v>234</v>
      </c>
      <c r="F42" s="242">
        <v>312</v>
      </c>
      <c r="G42" s="242" t="s">
        <v>215</v>
      </c>
      <c r="H42" s="396" t="s">
        <v>216</v>
      </c>
      <c r="Q42" s="5" t="e">
        <f t="shared" si="0"/>
        <v>#VALUE!</v>
      </c>
      <c r="R42" s="6">
        <f>IF(D42="","",COUNTIF($Q$3:Q42,Q42))</f>
        <v>40</v>
      </c>
      <c r="S42" s="5" t="e">
        <f t="shared" si="1"/>
        <v>#VALUE!</v>
      </c>
      <c r="T42" s="6">
        <f>IF(D42="","",COUNTIF($S$3:S42,S42))</f>
        <v>40</v>
      </c>
      <c r="U42" s="5" t="e">
        <f t="shared" si="2"/>
        <v>#VALUE!</v>
      </c>
      <c r="V42" s="6">
        <f>IF(D42="","",COUNTIF($U$3:U42,U42))</f>
        <v>40</v>
      </c>
      <c r="W42" s="5" t="e">
        <f t="shared" si="3"/>
        <v>#VALUE!</v>
      </c>
      <c r="X42" s="6">
        <f>IF(D42="","",COUNTIF($W$3:W42,W42))</f>
        <v>40</v>
      </c>
      <c r="Y42" s="5" t="e">
        <f t="shared" si="4"/>
        <v>#VALUE!</v>
      </c>
      <c r="Z42" s="6">
        <f>IF(D42="","",COUNTIF($Y$3:Y42,Y42))</f>
        <v>40</v>
      </c>
      <c r="AA42" s="5" t="e">
        <f t="shared" si="5"/>
        <v>#VALUE!</v>
      </c>
      <c r="AB42" s="6">
        <f>IF(D42="","",COUNTIF($AA$3:AA42,AA42))</f>
        <v>40</v>
      </c>
      <c r="AC42" s="5" t="e">
        <f t="shared" si="6"/>
        <v>#VALUE!</v>
      </c>
      <c r="AD42" s="6">
        <f>IF(D42="","",COUNTIF($AC$3:AC42,AC42))</f>
        <v>40</v>
      </c>
      <c r="AE42" s="5" t="e">
        <f t="shared" si="7"/>
        <v>#VALUE!</v>
      </c>
      <c r="AF42" s="6">
        <f>IF(D42="","",COUNTIF($AE$3:AE42,AE42))</f>
        <v>40</v>
      </c>
      <c r="AG42" s="5" t="e">
        <f t="shared" si="8"/>
        <v>#VALUE!</v>
      </c>
      <c r="AH42" s="6">
        <f>IF(D42="","",COUNTIF($AG$3:AG42,AG42))</f>
        <v>40</v>
      </c>
      <c r="AI42" s="5" t="e">
        <f t="shared" si="9"/>
        <v>#VALUE!</v>
      </c>
      <c r="AJ42" s="6">
        <f>IF(D42="","",COUNTIF($AI$3:AI42,AI42))</f>
        <v>40</v>
      </c>
      <c r="AK42" s="5" t="e">
        <f t="shared" si="10"/>
        <v>#VALUE!</v>
      </c>
      <c r="AL42" s="6">
        <f>IF(D42="","",COUNTIF($AK$3:AK42,AK42))</f>
        <v>40</v>
      </c>
      <c r="AM42" s="5" t="e">
        <f t="shared" si="11"/>
        <v>#VALUE!</v>
      </c>
      <c r="AN42" s="6">
        <f>IF(D42="","",COUNTIF($AM$3:AM42,AM42))</f>
        <v>40</v>
      </c>
      <c r="AO42" s="5" t="e">
        <f t="shared" si="12"/>
        <v>#VALUE!</v>
      </c>
      <c r="AP42" s="6">
        <f>IF(D42="","",COUNTIF($AO$3:AO42,AO42))</f>
        <v>40</v>
      </c>
    </row>
    <row r="43" spans="1:42" ht="20.100000000000001" customHeight="1" x14ac:dyDescent="0.25">
      <c r="A43" s="242">
        <v>293</v>
      </c>
      <c r="B43" s="242" t="s">
        <v>556</v>
      </c>
      <c r="C43" s="243" t="s">
        <v>232</v>
      </c>
      <c r="D43" s="394" t="s">
        <v>550</v>
      </c>
      <c r="E43" s="243" t="s">
        <v>234</v>
      </c>
      <c r="F43" s="242">
        <v>399</v>
      </c>
      <c r="G43" s="242" t="s">
        <v>215</v>
      </c>
      <c r="H43" s="396" t="s">
        <v>216</v>
      </c>
      <c r="Q43" s="5" t="e">
        <f t="shared" si="0"/>
        <v>#VALUE!</v>
      </c>
      <c r="R43" s="6">
        <f>IF(D43="","",COUNTIF($Q$3:Q43,Q43))</f>
        <v>41</v>
      </c>
      <c r="S43" s="5" t="e">
        <f t="shared" si="1"/>
        <v>#VALUE!</v>
      </c>
      <c r="T43" s="6">
        <f>IF(D43="","",COUNTIF($S$3:S43,S43))</f>
        <v>41</v>
      </c>
      <c r="U43" s="5" t="e">
        <f t="shared" si="2"/>
        <v>#VALUE!</v>
      </c>
      <c r="V43" s="6">
        <f>IF(D43="","",COUNTIF($U$3:U43,U43))</f>
        <v>41</v>
      </c>
      <c r="W43" s="5" t="e">
        <f t="shared" si="3"/>
        <v>#VALUE!</v>
      </c>
      <c r="X43" s="6">
        <f>IF(D43="","",COUNTIF($W$3:W43,W43))</f>
        <v>41</v>
      </c>
      <c r="Y43" s="5" t="e">
        <f t="shared" si="4"/>
        <v>#VALUE!</v>
      </c>
      <c r="Z43" s="6">
        <f>IF(D43="","",COUNTIF($Y$3:Y43,Y43))</f>
        <v>41</v>
      </c>
      <c r="AA43" s="5" t="e">
        <f t="shared" si="5"/>
        <v>#VALUE!</v>
      </c>
      <c r="AB43" s="6">
        <f>IF(D43="","",COUNTIF($AA$3:AA43,AA43))</f>
        <v>41</v>
      </c>
      <c r="AC43" s="5" t="e">
        <f t="shared" si="6"/>
        <v>#VALUE!</v>
      </c>
      <c r="AD43" s="6">
        <f>IF(D43="","",COUNTIF($AC$3:AC43,AC43))</f>
        <v>41</v>
      </c>
      <c r="AE43" s="5" t="e">
        <f t="shared" si="7"/>
        <v>#VALUE!</v>
      </c>
      <c r="AF43" s="6">
        <f>IF(D43="","",COUNTIF($AE$3:AE43,AE43))</f>
        <v>41</v>
      </c>
      <c r="AG43" s="5" t="e">
        <f t="shared" si="8"/>
        <v>#VALUE!</v>
      </c>
      <c r="AH43" s="6">
        <f>IF(D43="","",COUNTIF($AG$3:AG43,AG43))</f>
        <v>41</v>
      </c>
      <c r="AI43" s="5" t="e">
        <f t="shared" si="9"/>
        <v>#VALUE!</v>
      </c>
      <c r="AJ43" s="6">
        <f>IF(D43="","",COUNTIF($AI$3:AI43,AI43))</f>
        <v>41</v>
      </c>
      <c r="AK43" s="5" t="e">
        <f t="shared" si="10"/>
        <v>#VALUE!</v>
      </c>
      <c r="AL43" s="6">
        <f>IF(D43="","",COUNTIF($AK$3:AK43,AK43))</f>
        <v>41</v>
      </c>
      <c r="AM43" s="5" t="e">
        <f t="shared" si="11"/>
        <v>#VALUE!</v>
      </c>
      <c r="AN43" s="6">
        <f>IF(D43="","",COUNTIF($AM$3:AM43,AM43))</f>
        <v>41</v>
      </c>
      <c r="AO43" s="5" t="e">
        <f t="shared" si="12"/>
        <v>#VALUE!</v>
      </c>
      <c r="AP43" s="6">
        <f>IF(D43="","",COUNTIF($AO$3:AO43,AO43))</f>
        <v>41</v>
      </c>
    </row>
    <row r="44" spans="1:42" ht="20.100000000000001" customHeight="1" x14ac:dyDescent="0.25">
      <c r="A44" s="242">
        <v>294</v>
      </c>
      <c r="B44" s="242" t="s">
        <v>557</v>
      </c>
      <c r="C44" s="243" t="s">
        <v>232</v>
      </c>
      <c r="D44" s="390" t="s">
        <v>558</v>
      </c>
      <c r="E44" s="243" t="s">
        <v>559</v>
      </c>
      <c r="F44" s="242">
        <v>374</v>
      </c>
      <c r="G44" s="242" t="s">
        <v>215</v>
      </c>
      <c r="H44" s="396" t="s">
        <v>216</v>
      </c>
      <c r="Q44" s="5" t="e">
        <f t="shared" si="0"/>
        <v>#VALUE!</v>
      </c>
      <c r="R44" s="6">
        <f>IF(D44="","",COUNTIF($Q$3:Q44,Q44))</f>
        <v>42</v>
      </c>
      <c r="S44" s="5" t="e">
        <f t="shared" si="1"/>
        <v>#VALUE!</v>
      </c>
      <c r="T44" s="6">
        <f>IF(D44="","",COUNTIF($S$3:S44,S44))</f>
        <v>42</v>
      </c>
      <c r="U44" s="5" t="e">
        <f t="shared" si="2"/>
        <v>#VALUE!</v>
      </c>
      <c r="V44" s="6">
        <f>IF(D44="","",COUNTIF($U$3:U44,U44))</f>
        <v>42</v>
      </c>
      <c r="W44" s="5" t="e">
        <f t="shared" si="3"/>
        <v>#VALUE!</v>
      </c>
      <c r="X44" s="6">
        <f>IF(D44="","",COUNTIF($W$3:W44,W44))</f>
        <v>42</v>
      </c>
      <c r="Y44" s="5" t="e">
        <f t="shared" si="4"/>
        <v>#VALUE!</v>
      </c>
      <c r="Z44" s="6">
        <f>IF(D44="","",COUNTIF($Y$3:Y44,Y44))</f>
        <v>42</v>
      </c>
      <c r="AA44" s="5" t="e">
        <f t="shared" si="5"/>
        <v>#VALUE!</v>
      </c>
      <c r="AB44" s="6">
        <f>IF(D44="","",COUNTIF($AA$3:AA44,AA44))</f>
        <v>42</v>
      </c>
      <c r="AC44" s="5" t="e">
        <f t="shared" si="6"/>
        <v>#VALUE!</v>
      </c>
      <c r="AD44" s="6">
        <f>IF(D44="","",COUNTIF($AC$3:AC44,AC44))</f>
        <v>42</v>
      </c>
      <c r="AE44" s="5" t="e">
        <f t="shared" si="7"/>
        <v>#VALUE!</v>
      </c>
      <c r="AF44" s="6">
        <f>IF(D44="","",COUNTIF($AE$3:AE44,AE44))</f>
        <v>42</v>
      </c>
      <c r="AG44" s="5" t="e">
        <f t="shared" si="8"/>
        <v>#VALUE!</v>
      </c>
      <c r="AH44" s="6">
        <f>IF(D44="","",COUNTIF($AG$3:AG44,AG44))</f>
        <v>42</v>
      </c>
      <c r="AI44" s="5" t="e">
        <f t="shared" si="9"/>
        <v>#VALUE!</v>
      </c>
      <c r="AJ44" s="6">
        <f>IF(D44="","",COUNTIF($AI$3:AI44,AI44))</f>
        <v>42</v>
      </c>
      <c r="AK44" s="5" t="e">
        <f t="shared" si="10"/>
        <v>#VALUE!</v>
      </c>
      <c r="AL44" s="6">
        <f>IF(D44="","",COUNTIF($AK$3:AK44,AK44))</f>
        <v>42</v>
      </c>
      <c r="AM44" s="5" t="e">
        <f t="shared" si="11"/>
        <v>#VALUE!</v>
      </c>
      <c r="AN44" s="6">
        <f>IF(D44="","",COUNTIF($AM$3:AM44,AM44))</f>
        <v>42</v>
      </c>
      <c r="AO44" s="5" t="e">
        <f t="shared" si="12"/>
        <v>#VALUE!</v>
      </c>
      <c r="AP44" s="6">
        <f>IF(D44="","",COUNTIF($AO$3:AO44,AO44))</f>
        <v>42</v>
      </c>
    </row>
    <row r="45" spans="1:42" ht="20.100000000000001" customHeight="1" x14ac:dyDescent="0.25">
      <c r="A45" s="242">
        <v>295</v>
      </c>
      <c r="B45" s="242" t="s">
        <v>560</v>
      </c>
      <c r="C45" s="243" t="s">
        <v>232</v>
      </c>
      <c r="D45" s="390" t="s">
        <v>558</v>
      </c>
      <c r="E45" s="243" t="s">
        <v>559</v>
      </c>
      <c r="F45" s="242">
        <v>428</v>
      </c>
      <c r="G45" s="242" t="s">
        <v>215</v>
      </c>
      <c r="H45" s="396" t="s">
        <v>216</v>
      </c>
      <c r="Q45" s="5" t="e">
        <f t="shared" si="0"/>
        <v>#VALUE!</v>
      </c>
      <c r="R45" s="6">
        <f>IF(D45="","",COUNTIF($Q$3:Q45,Q45))</f>
        <v>43</v>
      </c>
      <c r="S45" s="5" t="e">
        <f t="shared" si="1"/>
        <v>#VALUE!</v>
      </c>
      <c r="T45" s="6">
        <f>IF(D45="","",COUNTIF($S$3:S45,S45))</f>
        <v>43</v>
      </c>
      <c r="U45" s="5" t="e">
        <f t="shared" si="2"/>
        <v>#VALUE!</v>
      </c>
      <c r="V45" s="6">
        <f>IF(D45="","",COUNTIF($U$3:U45,U45))</f>
        <v>43</v>
      </c>
      <c r="W45" s="5" t="e">
        <f t="shared" si="3"/>
        <v>#VALUE!</v>
      </c>
      <c r="X45" s="6">
        <f>IF(D45="","",COUNTIF($W$3:W45,W45))</f>
        <v>43</v>
      </c>
      <c r="Y45" s="5" t="e">
        <f t="shared" si="4"/>
        <v>#VALUE!</v>
      </c>
      <c r="Z45" s="6">
        <f>IF(D45="","",COUNTIF($Y$3:Y45,Y45))</f>
        <v>43</v>
      </c>
      <c r="AA45" s="5" t="e">
        <f t="shared" si="5"/>
        <v>#VALUE!</v>
      </c>
      <c r="AB45" s="6">
        <f>IF(D45="","",COUNTIF($AA$3:AA45,AA45))</f>
        <v>43</v>
      </c>
      <c r="AC45" s="5" t="e">
        <f t="shared" si="6"/>
        <v>#VALUE!</v>
      </c>
      <c r="AD45" s="6">
        <f>IF(D45="","",COUNTIF($AC$3:AC45,AC45))</f>
        <v>43</v>
      </c>
      <c r="AE45" s="5" t="e">
        <f t="shared" si="7"/>
        <v>#VALUE!</v>
      </c>
      <c r="AF45" s="6">
        <f>IF(D45="","",COUNTIF($AE$3:AE45,AE45))</f>
        <v>43</v>
      </c>
      <c r="AG45" s="5" t="e">
        <f t="shared" si="8"/>
        <v>#VALUE!</v>
      </c>
      <c r="AH45" s="6">
        <f>IF(D45="","",COUNTIF($AG$3:AG45,AG45))</f>
        <v>43</v>
      </c>
      <c r="AI45" s="5" t="e">
        <f t="shared" si="9"/>
        <v>#VALUE!</v>
      </c>
      <c r="AJ45" s="6">
        <f>IF(D45="","",COUNTIF($AI$3:AI45,AI45))</f>
        <v>43</v>
      </c>
      <c r="AK45" s="5" t="e">
        <f t="shared" si="10"/>
        <v>#VALUE!</v>
      </c>
      <c r="AL45" s="6">
        <f>IF(D45="","",COUNTIF($AK$3:AK45,AK45))</f>
        <v>43</v>
      </c>
      <c r="AM45" s="5" t="e">
        <f t="shared" si="11"/>
        <v>#VALUE!</v>
      </c>
      <c r="AN45" s="6">
        <f>IF(D45="","",COUNTIF($AM$3:AM45,AM45))</f>
        <v>43</v>
      </c>
      <c r="AO45" s="5" t="e">
        <f t="shared" si="12"/>
        <v>#VALUE!</v>
      </c>
      <c r="AP45" s="6">
        <f>IF(D45="","",COUNTIF($AO$3:AO45,AO45))</f>
        <v>43</v>
      </c>
    </row>
    <row r="46" spans="1:42" ht="20.100000000000001" customHeight="1" x14ac:dyDescent="0.25">
      <c r="A46" s="242">
        <v>296</v>
      </c>
      <c r="B46" s="242" t="s">
        <v>561</v>
      </c>
      <c r="C46" s="243" t="s">
        <v>562</v>
      </c>
      <c r="D46" s="387" t="s">
        <v>563</v>
      </c>
      <c r="E46" s="243" t="s">
        <v>485</v>
      </c>
      <c r="F46" s="242">
        <v>378</v>
      </c>
      <c r="G46" s="242" t="s">
        <v>215</v>
      </c>
      <c r="H46" s="397" t="s">
        <v>216</v>
      </c>
      <c r="Q46" s="5" t="e">
        <f t="shared" si="0"/>
        <v>#VALUE!</v>
      </c>
      <c r="R46" s="6">
        <f>IF(D46="","",COUNTIF($Q$3:Q46,Q46))</f>
        <v>44</v>
      </c>
      <c r="S46" s="5" t="e">
        <f t="shared" si="1"/>
        <v>#VALUE!</v>
      </c>
      <c r="T46" s="6">
        <f>IF(D46="","",COUNTIF($S$3:S46,S46))</f>
        <v>44</v>
      </c>
      <c r="U46" s="5" t="e">
        <f t="shared" si="2"/>
        <v>#VALUE!</v>
      </c>
      <c r="V46" s="6">
        <f>IF(D46="","",COUNTIF($U$3:U46,U46))</f>
        <v>44</v>
      </c>
      <c r="W46" s="5" t="e">
        <f t="shared" si="3"/>
        <v>#VALUE!</v>
      </c>
      <c r="X46" s="6">
        <f>IF(D46="","",COUNTIF($W$3:W46,W46))</f>
        <v>44</v>
      </c>
      <c r="Y46" s="5" t="e">
        <f t="shared" si="4"/>
        <v>#VALUE!</v>
      </c>
      <c r="Z46" s="6">
        <f>IF(D46="","",COUNTIF($Y$3:Y46,Y46))</f>
        <v>44</v>
      </c>
      <c r="AA46" s="5" t="e">
        <f t="shared" si="5"/>
        <v>#VALUE!</v>
      </c>
      <c r="AB46" s="6">
        <f>IF(D46="","",COUNTIF($AA$3:AA46,AA46))</f>
        <v>44</v>
      </c>
      <c r="AC46" s="5" t="e">
        <f t="shared" si="6"/>
        <v>#VALUE!</v>
      </c>
      <c r="AD46" s="6">
        <f>IF(D46="","",COUNTIF($AC$3:AC46,AC46))</f>
        <v>44</v>
      </c>
      <c r="AE46" s="5" t="e">
        <f t="shared" si="7"/>
        <v>#VALUE!</v>
      </c>
      <c r="AF46" s="6">
        <f>IF(D46="","",COUNTIF($AE$3:AE46,AE46))</f>
        <v>44</v>
      </c>
      <c r="AG46" s="5" t="e">
        <f t="shared" si="8"/>
        <v>#VALUE!</v>
      </c>
      <c r="AH46" s="6">
        <f>IF(D46="","",COUNTIF($AG$3:AG46,AG46))</f>
        <v>44</v>
      </c>
      <c r="AI46" s="5" t="e">
        <f t="shared" si="9"/>
        <v>#VALUE!</v>
      </c>
      <c r="AJ46" s="6">
        <f>IF(D46="","",COUNTIF($AI$3:AI46,AI46))</f>
        <v>44</v>
      </c>
      <c r="AK46" s="5" t="e">
        <f t="shared" si="10"/>
        <v>#VALUE!</v>
      </c>
      <c r="AL46" s="6">
        <f>IF(D46="","",COUNTIF($AK$3:AK46,AK46))</f>
        <v>44</v>
      </c>
      <c r="AM46" s="5" t="e">
        <f t="shared" si="11"/>
        <v>#VALUE!</v>
      </c>
      <c r="AN46" s="6">
        <f>IF(D46="","",COUNTIF($AM$3:AM46,AM46))</f>
        <v>44</v>
      </c>
      <c r="AO46" s="5" t="e">
        <f t="shared" si="12"/>
        <v>#VALUE!</v>
      </c>
      <c r="AP46" s="6">
        <f>IF(D46="","",COUNTIF($AO$3:AO46,AO46))</f>
        <v>44</v>
      </c>
    </row>
    <row r="47" spans="1:42" ht="20.100000000000001" customHeight="1" x14ac:dyDescent="0.25">
      <c r="A47" s="242">
        <v>15</v>
      </c>
      <c r="B47" s="242" t="s">
        <v>239</v>
      </c>
      <c r="C47" s="243" t="s">
        <v>232</v>
      </c>
      <c r="D47" s="387" t="s">
        <v>233</v>
      </c>
      <c r="E47" s="243" t="s">
        <v>234</v>
      </c>
      <c r="F47" s="242">
        <v>443</v>
      </c>
      <c r="G47" s="242" t="s">
        <v>215</v>
      </c>
      <c r="H47" s="396" t="s">
        <v>216</v>
      </c>
      <c r="Q47" s="5" t="e">
        <f t="shared" si="0"/>
        <v>#VALUE!</v>
      </c>
      <c r="R47" s="6">
        <f>IF(D47="","",COUNTIF($Q$3:Q47,Q47))</f>
        <v>45</v>
      </c>
      <c r="S47" s="5" t="e">
        <f t="shared" si="1"/>
        <v>#VALUE!</v>
      </c>
      <c r="T47" s="6">
        <f>IF(D47="","",COUNTIF($S$3:S47,S47))</f>
        <v>45</v>
      </c>
      <c r="U47" s="5" t="e">
        <f t="shared" si="2"/>
        <v>#VALUE!</v>
      </c>
      <c r="V47" s="6">
        <f>IF(D47="","",COUNTIF($U$3:U47,U47))</f>
        <v>45</v>
      </c>
      <c r="W47" s="5" t="e">
        <f t="shared" si="3"/>
        <v>#VALUE!</v>
      </c>
      <c r="X47" s="6">
        <f>IF(D47="","",COUNTIF($W$3:W47,W47))</f>
        <v>45</v>
      </c>
      <c r="Y47" s="5" t="e">
        <f t="shared" si="4"/>
        <v>#VALUE!</v>
      </c>
      <c r="Z47" s="6">
        <f>IF(D47="","",COUNTIF($Y$3:Y47,Y47))</f>
        <v>45</v>
      </c>
      <c r="AA47" s="5" t="e">
        <f t="shared" si="5"/>
        <v>#VALUE!</v>
      </c>
      <c r="AB47" s="6">
        <f>IF(D47="","",COUNTIF($AA$3:AA47,AA47))</f>
        <v>45</v>
      </c>
      <c r="AC47" s="5" t="e">
        <f t="shared" si="6"/>
        <v>#VALUE!</v>
      </c>
      <c r="AD47" s="6">
        <f>IF(D47="","",COUNTIF($AC$3:AC47,AC47))</f>
        <v>45</v>
      </c>
      <c r="AE47" s="5" t="e">
        <f t="shared" si="7"/>
        <v>#VALUE!</v>
      </c>
      <c r="AF47" s="6">
        <f>IF(D47="","",COUNTIF($AE$3:AE47,AE47))</f>
        <v>45</v>
      </c>
      <c r="AG47" s="5" t="e">
        <f t="shared" si="8"/>
        <v>#VALUE!</v>
      </c>
      <c r="AH47" s="6">
        <f>IF(D47="","",COUNTIF($AG$3:AG47,AG47))</f>
        <v>45</v>
      </c>
      <c r="AI47" s="5" t="e">
        <f t="shared" si="9"/>
        <v>#VALUE!</v>
      </c>
      <c r="AJ47" s="6">
        <f>IF(D47="","",COUNTIF($AI$3:AI47,AI47))</f>
        <v>45</v>
      </c>
      <c r="AK47" s="5" t="e">
        <f t="shared" si="10"/>
        <v>#VALUE!</v>
      </c>
      <c r="AL47" s="6">
        <f>IF(D47="","",COUNTIF($AK$3:AK47,AK47))</f>
        <v>45</v>
      </c>
      <c r="AM47" s="5" t="e">
        <f t="shared" si="11"/>
        <v>#VALUE!</v>
      </c>
      <c r="AN47" s="6">
        <f>IF(D47="","",COUNTIF($AM$3:AM47,AM47))</f>
        <v>45</v>
      </c>
      <c r="AO47" s="5" t="e">
        <f t="shared" si="12"/>
        <v>#VALUE!</v>
      </c>
      <c r="AP47" s="6">
        <f>IF(D47="","",COUNTIF($AO$3:AO47,AO47))</f>
        <v>45</v>
      </c>
    </row>
    <row r="48" spans="1:42" ht="20.100000000000001" customHeight="1" x14ac:dyDescent="0.25">
      <c r="A48" s="242">
        <v>16</v>
      </c>
      <c r="B48" s="242" t="s">
        <v>240</v>
      </c>
      <c r="C48" s="243" t="s">
        <v>232</v>
      </c>
      <c r="D48" s="387" t="s">
        <v>233</v>
      </c>
      <c r="E48" s="243" t="s">
        <v>234</v>
      </c>
      <c r="F48" s="242">
        <v>340</v>
      </c>
      <c r="G48" s="242" t="s">
        <v>215</v>
      </c>
      <c r="H48" s="396" t="s">
        <v>216</v>
      </c>
      <c r="Q48" s="5" t="e">
        <f t="shared" si="0"/>
        <v>#VALUE!</v>
      </c>
      <c r="R48" s="6">
        <f>IF(D48="","",COUNTIF($Q$3:Q48,Q48))</f>
        <v>46</v>
      </c>
      <c r="S48" s="5" t="e">
        <f t="shared" si="1"/>
        <v>#VALUE!</v>
      </c>
      <c r="T48" s="6">
        <f>IF(D48="","",COUNTIF($S$3:S48,S48))</f>
        <v>46</v>
      </c>
      <c r="U48" s="5" t="e">
        <f t="shared" si="2"/>
        <v>#VALUE!</v>
      </c>
      <c r="V48" s="6">
        <f>IF(D48="","",COUNTIF($U$3:U48,U48))</f>
        <v>46</v>
      </c>
      <c r="W48" s="5" t="e">
        <f t="shared" si="3"/>
        <v>#VALUE!</v>
      </c>
      <c r="X48" s="6">
        <f>IF(D48="","",COUNTIF($W$3:W48,W48))</f>
        <v>46</v>
      </c>
      <c r="Y48" s="5" t="e">
        <f t="shared" si="4"/>
        <v>#VALUE!</v>
      </c>
      <c r="Z48" s="6">
        <f>IF(D48="","",COUNTIF($Y$3:Y48,Y48))</f>
        <v>46</v>
      </c>
      <c r="AA48" s="5" t="e">
        <f t="shared" si="5"/>
        <v>#VALUE!</v>
      </c>
      <c r="AB48" s="6">
        <f>IF(D48="","",COUNTIF($AA$3:AA48,AA48))</f>
        <v>46</v>
      </c>
      <c r="AC48" s="5" t="e">
        <f t="shared" si="6"/>
        <v>#VALUE!</v>
      </c>
      <c r="AD48" s="6">
        <f>IF(D48="","",COUNTIF($AC$3:AC48,AC48))</f>
        <v>46</v>
      </c>
      <c r="AE48" s="5" t="e">
        <f t="shared" si="7"/>
        <v>#VALUE!</v>
      </c>
      <c r="AF48" s="6">
        <f>IF(D48="","",COUNTIF($AE$3:AE48,AE48))</f>
        <v>46</v>
      </c>
      <c r="AG48" s="5" t="e">
        <f t="shared" si="8"/>
        <v>#VALUE!</v>
      </c>
      <c r="AH48" s="6">
        <f>IF(D48="","",COUNTIF($AG$3:AG48,AG48))</f>
        <v>46</v>
      </c>
      <c r="AI48" s="5" t="e">
        <f t="shared" si="9"/>
        <v>#VALUE!</v>
      </c>
      <c r="AJ48" s="6">
        <f>IF(D48="","",COUNTIF($AI$3:AI48,AI48))</f>
        <v>46</v>
      </c>
      <c r="AK48" s="5" t="e">
        <f t="shared" si="10"/>
        <v>#VALUE!</v>
      </c>
      <c r="AL48" s="6">
        <f>IF(D48="","",COUNTIF($AK$3:AK48,AK48))</f>
        <v>46</v>
      </c>
      <c r="AM48" s="5" t="e">
        <f t="shared" si="11"/>
        <v>#VALUE!</v>
      </c>
      <c r="AN48" s="6">
        <f>IF(D48="","",COUNTIF($AM$3:AM48,AM48))</f>
        <v>46</v>
      </c>
      <c r="AO48" s="5" t="e">
        <f t="shared" si="12"/>
        <v>#VALUE!</v>
      </c>
      <c r="AP48" s="6">
        <f>IF(D48="","",COUNTIF($AO$3:AO48,AO48))</f>
        <v>46</v>
      </c>
    </row>
    <row r="49" spans="1:42" ht="20.100000000000001" customHeight="1" x14ac:dyDescent="0.25">
      <c r="A49" s="242">
        <v>17</v>
      </c>
      <c r="B49" s="242" t="s">
        <v>241</v>
      </c>
      <c r="C49" s="243" t="s">
        <v>232</v>
      </c>
      <c r="D49" s="387" t="s">
        <v>233</v>
      </c>
      <c r="E49" s="243" t="s">
        <v>234</v>
      </c>
      <c r="F49" s="242">
        <v>335</v>
      </c>
      <c r="G49" s="242" t="s">
        <v>215</v>
      </c>
      <c r="H49" s="396" t="s">
        <v>216</v>
      </c>
      <c r="Q49" s="5" t="e">
        <f t="shared" si="0"/>
        <v>#VALUE!</v>
      </c>
      <c r="R49" s="6">
        <f>IF(D49="","",COUNTIF($Q$3:Q49,Q49))</f>
        <v>47</v>
      </c>
      <c r="S49" s="5" t="e">
        <f t="shared" si="1"/>
        <v>#VALUE!</v>
      </c>
      <c r="T49" s="6">
        <f>IF(D49="","",COUNTIF($S$3:S49,S49))</f>
        <v>47</v>
      </c>
      <c r="U49" s="5" t="e">
        <f t="shared" si="2"/>
        <v>#VALUE!</v>
      </c>
      <c r="V49" s="6">
        <f>IF(D49="","",COUNTIF($U$3:U49,U49))</f>
        <v>47</v>
      </c>
      <c r="W49" s="5" t="e">
        <f t="shared" si="3"/>
        <v>#VALUE!</v>
      </c>
      <c r="X49" s="6">
        <f>IF(D49="","",COUNTIF($W$3:W49,W49))</f>
        <v>47</v>
      </c>
      <c r="Y49" s="5" t="e">
        <f t="shared" si="4"/>
        <v>#VALUE!</v>
      </c>
      <c r="Z49" s="6">
        <f>IF(D49="","",COUNTIF($Y$3:Y49,Y49))</f>
        <v>47</v>
      </c>
      <c r="AA49" s="5" t="e">
        <f t="shared" si="5"/>
        <v>#VALUE!</v>
      </c>
      <c r="AB49" s="6">
        <f>IF(D49="","",COUNTIF($AA$3:AA49,AA49))</f>
        <v>47</v>
      </c>
      <c r="AC49" s="5" t="e">
        <f t="shared" si="6"/>
        <v>#VALUE!</v>
      </c>
      <c r="AD49" s="6">
        <f>IF(D49="","",COUNTIF($AC$3:AC49,AC49))</f>
        <v>47</v>
      </c>
      <c r="AE49" s="5" t="e">
        <f t="shared" si="7"/>
        <v>#VALUE!</v>
      </c>
      <c r="AF49" s="6">
        <f>IF(D49="","",COUNTIF($AE$3:AE49,AE49))</f>
        <v>47</v>
      </c>
      <c r="AG49" s="5" t="e">
        <f t="shared" si="8"/>
        <v>#VALUE!</v>
      </c>
      <c r="AH49" s="6">
        <f>IF(D49="","",COUNTIF($AG$3:AG49,AG49))</f>
        <v>47</v>
      </c>
      <c r="AI49" s="5" t="e">
        <f t="shared" si="9"/>
        <v>#VALUE!</v>
      </c>
      <c r="AJ49" s="6">
        <f>IF(D49="","",COUNTIF($AI$3:AI49,AI49))</f>
        <v>47</v>
      </c>
      <c r="AK49" s="5" t="e">
        <f t="shared" si="10"/>
        <v>#VALUE!</v>
      </c>
      <c r="AL49" s="6">
        <f>IF(D49="","",COUNTIF($AK$3:AK49,AK49))</f>
        <v>47</v>
      </c>
      <c r="AM49" s="5" t="e">
        <f t="shared" si="11"/>
        <v>#VALUE!</v>
      </c>
      <c r="AN49" s="6">
        <f>IF(D49="","",COUNTIF($AM$3:AM49,AM49))</f>
        <v>47</v>
      </c>
      <c r="AO49" s="5" t="e">
        <f t="shared" si="12"/>
        <v>#VALUE!</v>
      </c>
      <c r="AP49" s="6">
        <f>IF(D49="","",COUNTIF($AO$3:AO49,AO49))</f>
        <v>47</v>
      </c>
    </row>
    <row r="50" spans="1:42" ht="20.100000000000001" customHeight="1" x14ac:dyDescent="0.25">
      <c r="A50" s="242">
        <v>18</v>
      </c>
      <c r="B50" s="242" t="s">
        <v>242</v>
      </c>
      <c r="C50" s="243" t="s">
        <v>232</v>
      </c>
      <c r="D50" s="387" t="s">
        <v>233</v>
      </c>
      <c r="E50" s="243" t="s">
        <v>234</v>
      </c>
      <c r="F50" s="242">
        <v>314</v>
      </c>
      <c r="G50" s="242" t="s">
        <v>215</v>
      </c>
      <c r="H50" s="396" t="s">
        <v>216</v>
      </c>
      <c r="Q50" s="5" t="e">
        <f t="shared" si="0"/>
        <v>#VALUE!</v>
      </c>
      <c r="R50" s="6">
        <f>IF(D50="","",COUNTIF($Q$3:Q50,Q50))</f>
        <v>48</v>
      </c>
      <c r="S50" s="5" t="e">
        <f t="shared" si="1"/>
        <v>#VALUE!</v>
      </c>
      <c r="T50" s="6">
        <f>IF(D50="","",COUNTIF($S$3:S50,S50))</f>
        <v>48</v>
      </c>
      <c r="U50" s="5" t="e">
        <f t="shared" si="2"/>
        <v>#VALUE!</v>
      </c>
      <c r="V50" s="6">
        <f>IF(D50="","",COUNTIF($U$3:U50,U50))</f>
        <v>48</v>
      </c>
      <c r="W50" s="5" t="e">
        <f t="shared" si="3"/>
        <v>#VALUE!</v>
      </c>
      <c r="X50" s="6">
        <f>IF(D50="","",COUNTIF($W$3:W50,W50))</f>
        <v>48</v>
      </c>
      <c r="Y50" s="5" t="e">
        <f t="shared" si="4"/>
        <v>#VALUE!</v>
      </c>
      <c r="Z50" s="6">
        <f>IF(D50="","",COUNTIF($Y$3:Y50,Y50))</f>
        <v>48</v>
      </c>
      <c r="AA50" s="5" t="e">
        <f t="shared" si="5"/>
        <v>#VALUE!</v>
      </c>
      <c r="AB50" s="6">
        <f>IF(D50="","",COUNTIF($AA$3:AA50,AA50))</f>
        <v>48</v>
      </c>
      <c r="AC50" s="5" t="e">
        <f t="shared" si="6"/>
        <v>#VALUE!</v>
      </c>
      <c r="AD50" s="6">
        <f>IF(D50="","",COUNTIF($AC$3:AC50,AC50))</f>
        <v>48</v>
      </c>
      <c r="AE50" s="5" t="e">
        <f t="shared" si="7"/>
        <v>#VALUE!</v>
      </c>
      <c r="AF50" s="6">
        <f>IF(D50="","",COUNTIF($AE$3:AE50,AE50))</f>
        <v>48</v>
      </c>
      <c r="AG50" s="5" t="e">
        <f t="shared" si="8"/>
        <v>#VALUE!</v>
      </c>
      <c r="AH50" s="6">
        <f>IF(D50="","",COUNTIF($AG$3:AG50,AG50))</f>
        <v>48</v>
      </c>
      <c r="AI50" s="5" t="e">
        <f t="shared" si="9"/>
        <v>#VALUE!</v>
      </c>
      <c r="AJ50" s="6">
        <f>IF(D50="","",COUNTIF($AI$3:AI50,AI50))</f>
        <v>48</v>
      </c>
      <c r="AK50" s="5" t="e">
        <f t="shared" si="10"/>
        <v>#VALUE!</v>
      </c>
      <c r="AL50" s="6">
        <f>IF(D50="","",COUNTIF($AK$3:AK50,AK50))</f>
        <v>48</v>
      </c>
      <c r="AM50" s="5" t="e">
        <f t="shared" si="11"/>
        <v>#VALUE!</v>
      </c>
      <c r="AN50" s="6">
        <f>IF(D50="","",COUNTIF($AM$3:AM50,AM50))</f>
        <v>48</v>
      </c>
      <c r="AO50" s="5" t="e">
        <f t="shared" si="12"/>
        <v>#VALUE!</v>
      </c>
      <c r="AP50" s="6">
        <f>IF(D50="","",COUNTIF($AO$3:AO50,AO50))</f>
        <v>48</v>
      </c>
    </row>
    <row r="51" spans="1:42" ht="20.100000000000001" customHeight="1" x14ac:dyDescent="0.25">
      <c r="A51" s="242">
        <v>19</v>
      </c>
      <c r="B51" s="242" t="s">
        <v>243</v>
      </c>
      <c r="C51" s="243" t="s">
        <v>232</v>
      </c>
      <c r="D51" s="387" t="s">
        <v>233</v>
      </c>
      <c r="E51" s="243" t="s">
        <v>234</v>
      </c>
      <c r="F51" s="242">
        <v>373</v>
      </c>
      <c r="G51" s="242" t="s">
        <v>215</v>
      </c>
      <c r="H51" s="396" t="s">
        <v>216</v>
      </c>
      <c r="Q51" s="5" t="e">
        <f t="shared" si="0"/>
        <v>#VALUE!</v>
      </c>
      <c r="R51" s="6">
        <f>IF(D51="","",COUNTIF($Q$3:Q51,Q51))</f>
        <v>49</v>
      </c>
      <c r="S51" s="5" t="e">
        <f t="shared" si="1"/>
        <v>#VALUE!</v>
      </c>
      <c r="T51" s="6">
        <f>IF(D51="","",COUNTIF($S$3:S51,S51))</f>
        <v>49</v>
      </c>
      <c r="U51" s="5" t="e">
        <f t="shared" si="2"/>
        <v>#VALUE!</v>
      </c>
      <c r="V51" s="6">
        <f>IF(D51="","",COUNTIF($U$3:U51,U51))</f>
        <v>49</v>
      </c>
      <c r="W51" s="5" t="e">
        <f t="shared" si="3"/>
        <v>#VALUE!</v>
      </c>
      <c r="X51" s="6">
        <f>IF(D51="","",COUNTIF($W$3:W51,W51))</f>
        <v>49</v>
      </c>
      <c r="Y51" s="5" t="e">
        <f t="shared" si="4"/>
        <v>#VALUE!</v>
      </c>
      <c r="Z51" s="6">
        <f>IF(D51="","",COUNTIF($Y$3:Y51,Y51))</f>
        <v>49</v>
      </c>
      <c r="AA51" s="5" t="e">
        <f t="shared" si="5"/>
        <v>#VALUE!</v>
      </c>
      <c r="AB51" s="6">
        <f>IF(D51="","",COUNTIF($AA$3:AA51,AA51))</f>
        <v>49</v>
      </c>
      <c r="AC51" s="5" t="e">
        <f t="shared" si="6"/>
        <v>#VALUE!</v>
      </c>
      <c r="AD51" s="6">
        <f>IF(D51="","",COUNTIF($AC$3:AC51,AC51))</f>
        <v>49</v>
      </c>
      <c r="AE51" s="5" t="e">
        <f t="shared" si="7"/>
        <v>#VALUE!</v>
      </c>
      <c r="AF51" s="6">
        <f>IF(D51="","",COUNTIF($AE$3:AE51,AE51))</f>
        <v>49</v>
      </c>
      <c r="AG51" s="5" t="e">
        <f t="shared" si="8"/>
        <v>#VALUE!</v>
      </c>
      <c r="AH51" s="6">
        <f>IF(D51="","",COUNTIF($AG$3:AG51,AG51))</f>
        <v>49</v>
      </c>
      <c r="AI51" s="5" t="e">
        <f t="shared" si="9"/>
        <v>#VALUE!</v>
      </c>
      <c r="AJ51" s="6">
        <f>IF(D51="","",COUNTIF($AI$3:AI51,AI51))</f>
        <v>49</v>
      </c>
      <c r="AK51" s="5" t="e">
        <f t="shared" si="10"/>
        <v>#VALUE!</v>
      </c>
      <c r="AL51" s="6">
        <f>IF(D51="","",COUNTIF($AK$3:AK51,AK51))</f>
        <v>49</v>
      </c>
      <c r="AM51" s="5" t="e">
        <f t="shared" si="11"/>
        <v>#VALUE!</v>
      </c>
      <c r="AN51" s="6">
        <f>IF(D51="","",COUNTIF($AM$3:AM51,AM51))</f>
        <v>49</v>
      </c>
      <c r="AO51" s="5" t="e">
        <f t="shared" si="12"/>
        <v>#VALUE!</v>
      </c>
      <c r="AP51" s="6">
        <f>IF(D51="","",COUNTIF($AO$3:AO51,AO51))</f>
        <v>49</v>
      </c>
    </row>
    <row r="52" spans="1:42" ht="20.100000000000001" customHeight="1" x14ac:dyDescent="0.25">
      <c r="A52" s="242">
        <v>20</v>
      </c>
      <c r="B52" s="242" t="s">
        <v>244</v>
      </c>
      <c r="C52" s="243" t="s">
        <v>232</v>
      </c>
      <c r="D52" s="387" t="s">
        <v>233</v>
      </c>
      <c r="E52" s="243" t="s">
        <v>234</v>
      </c>
      <c r="F52" s="242">
        <v>379</v>
      </c>
      <c r="G52" s="242" t="s">
        <v>215</v>
      </c>
      <c r="H52" s="396" t="s">
        <v>216</v>
      </c>
      <c r="Q52" s="5" t="e">
        <f t="shared" si="0"/>
        <v>#VALUE!</v>
      </c>
      <c r="R52" s="6">
        <f>IF(D52="","",COUNTIF($Q$3:Q52,Q52))</f>
        <v>50</v>
      </c>
      <c r="S52" s="5" t="e">
        <f t="shared" si="1"/>
        <v>#VALUE!</v>
      </c>
      <c r="T52" s="6">
        <f>IF(D52="","",COUNTIF($S$3:S52,S52))</f>
        <v>50</v>
      </c>
      <c r="U52" s="5" t="e">
        <f t="shared" si="2"/>
        <v>#VALUE!</v>
      </c>
      <c r="V52" s="6">
        <f>IF(D52="","",COUNTIF($U$3:U52,U52))</f>
        <v>50</v>
      </c>
      <c r="W52" s="5" t="e">
        <f t="shared" si="3"/>
        <v>#VALUE!</v>
      </c>
      <c r="X52" s="6">
        <f>IF(D52="","",COUNTIF($W$3:W52,W52))</f>
        <v>50</v>
      </c>
      <c r="Y52" s="5" t="e">
        <f t="shared" si="4"/>
        <v>#VALUE!</v>
      </c>
      <c r="Z52" s="6">
        <f>IF(D52="","",COUNTIF($Y$3:Y52,Y52))</f>
        <v>50</v>
      </c>
      <c r="AA52" s="5" t="e">
        <f t="shared" si="5"/>
        <v>#VALUE!</v>
      </c>
      <c r="AB52" s="6">
        <f>IF(D52="","",COUNTIF($AA$3:AA52,AA52))</f>
        <v>50</v>
      </c>
      <c r="AC52" s="5" t="e">
        <f t="shared" si="6"/>
        <v>#VALUE!</v>
      </c>
      <c r="AD52" s="6">
        <f>IF(D52="","",COUNTIF($AC$3:AC52,AC52))</f>
        <v>50</v>
      </c>
      <c r="AE52" s="5" t="e">
        <f t="shared" si="7"/>
        <v>#VALUE!</v>
      </c>
      <c r="AF52" s="6">
        <f>IF(D52="","",COUNTIF($AE$3:AE52,AE52))</f>
        <v>50</v>
      </c>
      <c r="AG52" s="5" t="e">
        <f t="shared" si="8"/>
        <v>#VALUE!</v>
      </c>
      <c r="AH52" s="6">
        <f>IF(D52="","",COUNTIF($AG$3:AG52,AG52))</f>
        <v>50</v>
      </c>
      <c r="AI52" s="5" t="e">
        <f t="shared" si="9"/>
        <v>#VALUE!</v>
      </c>
      <c r="AJ52" s="6">
        <f>IF(D52="","",COUNTIF($AI$3:AI52,AI52))</f>
        <v>50</v>
      </c>
      <c r="AK52" s="5" t="e">
        <f t="shared" si="10"/>
        <v>#VALUE!</v>
      </c>
      <c r="AL52" s="6">
        <f>IF(D52="","",COUNTIF($AK$3:AK52,AK52))</f>
        <v>50</v>
      </c>
      <c r="AM52" s="5" t="e">
        <f t="shared" si="11"/>
        <v>#VALUE!</v>
      </c>
      <c r="AN52" s="6">
        <f>IF(D52="","",COUNTIF($AM$3:AM52,AM52))</f>
        <v>50</v>
      </c>
      <c r="AO52" s="5" t="e">
        <f t="shared" si="12"/>
        <v>#VALUE!</v>
      </c>
      <c r="AP52" s="6">
        <f>IF(D52="","",COUNTIF($AO$3:AO52,AO52))</f>
        <v>50</v>
      </c>
    </row>
    <row r="53" spans="1:42" ht="20.100000000000001" customHeight="1" x14ac:dyDescent="0.25">
      <c r="A53" s="242">
        <v>21</v>
      </c>
      <c r="B53" s="242" t="s">
        <v>245</v>
      </c>
      <c r="C53" s="243" t="s">
        <v>232</v>
      </c>
      <c r="D53" s="387" t="s">
        <v>233</v>
      </c>
      <c r="E53" s="243" t="s">
        <v>234</v>
      </c>
      <c r="F53" s="242">
        <v>316</v>
      </c>
      <c r="G53" s="242" t="s">
        <v>215</v>
      </c>
      <c r="H53" s="396" t="s">
        <v>216</v>
      </c>
      <c r="Q53" s="5" t="e">
        <f t="shared" si="0"/>
        <v>#VALUE!</v>
      </c>
      <c r="R53" s="6">
        <f>IF(D53="","",COUNTIF($Q$3:Q53,Q53))</f>
        <v>51</v>
      </c>
      <c r="S53" s="5" t="e">
        <f t="shared" si="1"/>
        <v>#VALUE!</v>
      </c>
      <c r="T53" s="6">
        <f>IF(D53="","",COUNTIF($S$3:S53,S53))</f>
        <v>51</v>
      </c>
      <c r="U53" s="5" t="e">
        <f t="shared" si="2"/>
        <v>#VALUE!</v>
      </c>
      <c r="V53" s="6">
        <f>IF(D53="","",COUNTIF($U$3:U53,U53))</f>
        <v>51</v>
      </c>
      <c r="W53" s="5" t="e">
        <f t="shared" si="3"/>
        <v>#VALUE!</v>
      </c>
      <c r="X53" s="6">
        <f>IF(D53="","",COUNTIF($W$3:W53,W53))</f>
        <v>51</v>
      </c>
      <c r="Y53" s="5" t="e">
        <f t="shared" si="4"/>
        <v>#VALUE!</v>
      </c>
      <c r="Z53" s="6">
        <f>IF(D53="","",COUNTIF($Y$3:Y53,Y53))</f>
        <v>51</v>
      </c>
      <c r="AA53" s="5" t="e">
        <f t="shared" si="5"/>
        <v>#VALUE!</v>
      </c>
      <c r="AB53" s="6">
        <f>IF(D53="","",COUNTIF($AA$3:AA53,AA53))</f>
        <v>51</v>
      </c>
      <c r="AC53" s="5" t="e">
        <f t="shared" si="6"/>
        <v>#VALUE!</v>
      </c>
      <c r="AD53" s="6">
        <f>IF(D53="","",COUNTIF($AC$3:AC53,AC53))</f>
        <v>51</v>
      </c>
      <c r="AE53" s="5" t="e">
        <f t="shared" si="7"/>
        <v>#VALUE!</v>
      </c>
      <c r="AF53" s="6">
        <f>IF(D53="","",COUNTIF($AE$3:AE53,AE53))</f>
        <v>51</v>
      </c>
      <c r="AG53" s="5" t="e">
        <f t="shared" si="8"/>
        <v>#VALUE!</v>
      </c>
      <c r="AH53" s="6">
        <f>IF(D53="","",COUNTIF($AG$3:AG53,AG53))</f>
        <v>51</v>
      </c>
      <c r="AI53" s="5" t="e">
        <f t="shared" si="9"/>
        <v>#VALUE!</v>
      </c>
      <c r="AJ53" s="6">
        <f>IF(D53="","",COUNTIF($AI$3:AI53,AI53))</f>
        <v>51</v>
      </c>
      <c r="AK53" s="5" t="e">
        <f t="shared" si="10"/>
        <v>#VALUE!</v>
      </c>
      <c r="AL53" s="6">
        <f>IF(D53="","",COUNTIF($AK$3:AK53,AK53))</f>
        <v>51</v>
      </c>
      <c r="AM53" s="5" t="e">
        <f t="shared" si="11"/>
        <v>#VALUE!</v>
      </c>
      <c r="AN53" s="6">
        <f>IF(D53="","",COUNTIF($AM$3:AM53,AM53))</f>
        <v>51</v>
      </c>
      <c r="AO53" s="5" t="e">
        <f t="shared" si="12"/>
        <v>#VALUE!</v>
      </c>
      <c r="AP53" s="6">
        <f>IF(D53="","",COUNTIF($AO$3:AO53,AO53))</f>
        <v>51</v>
      </c>
    </row>
    <row r="54" spans="1:42" ht="20.100000000000001" customHeight="1" x14ac:dyDescent="0.25">
      <c r="A54" s="242">
        <v>22</v>
      </c>
      <c r="B54" s="242" t="s">
        <v>246</v>
      </c>
      <c r="C54" s="243" t="s">
        <v>232</v>
      </c>
      <c r="D54" s="387" t="s">
        <v>233</v>
      </c>
      <c r="E54" s="243" t="s">
        <v>234</v>
      </c>
      <c r="F54" s="242">
        <v>389</v>
      </c>
      <c r="G54" s="242" t="s">
        <v>215</v>
      </c>
      <c r="H54" s="396" t="s">
        <v>216</v>
      </c>
      <c r="Q54" s="5" t="e">
        <f t="shared" si="0"/>
        <v>#VALUE!</v>
      </c>
      <c r="R54" s="6">
        <f>IF(D54="","",COUNTIF($Q$3:Q54,Q54))</f>
        <v>52</v>
      </c>
      <c r="S54" s="5" t="e">
        <f t="shared" si="1"/>
        <v>#VALUE!</v>
      </c>
      <c r="T54" s="6">
        <f>IF(D54="","",COUNTIF($S$3:S54,S54))</f>
        <v>52</v>
      </c>
      <c r="U54" s="5" t="e">
        <f t="shared" si="2"/>
        <v>#VALUE!</v>
      </c>
      <c r="V54" s="6">
        <f>IF(D54="","",COUNTIF($U$3:U54,U54))</f>
        <v>52</v>
      </c>
      <c r="W54" s="5" t="e">
        <f t="shared" si="3"/>
        <v>#VALUE!</v>
      </c>
      <c r="X54" s="6">
        <f>IF(D54="","",COUNTIF($W$3:W54,W54))</f>
        <v>52</v>
      </c>
      <c r="Y54" s="5" t="e">
        <f t="shared" si="4"/>
        <v>#VALUE!</v>
      </c>
      <c r="Z54" s="6">
        <f>IF(D54="","",COUNTIF($Y$3:Y54,Y54))</f>
        <v>52</v>
      </c>
      <c r="AA54" s="5" t="e">
        <f t="shared" si="5"/>
        <v>#VALUE!</v>
      </c>
      <c r="AB54" s="6">
        <f>IF(D54="","",COUNTIF($AA$3:AA54,AA54))</f>
        <v>52</v>
      </c>
      <c r="AC54" s="5" t="e">
        <f t="shared" si="6"/>
        <v>#VALUE!</v>
      </c>
      <c r="AD54" s="6">
        <f>IF(D54="","",COUNTIF($AC$3:AC54,AC54))</f>
        <v>52</v>
      </c>
      <c r="AE54" s="5" t="e">
        <f t="shared" si="7"/>
        <v>#VALUE!</v>
      </c>
      <c r="AF54" s="6">
        <f>IF(D54="","",COUNTIF($AE$3:AE54,AE54))</f>
        <v>52</v>
      </c>
      <c r="AG54" s="5" t="e">
        <f t="shared" si="8"/>
        <v>#VALUE!</v>
      </c>
      <c r="AH54" s="6">
        <f>IF(D54="","",COUNTIF($AG$3:AG54,AG54))</f>
        <v>52</v>
      </c>
      <c r="AI54" s="5" t="e">
        <f t="shared" si="9"/>
        <v>#VALUE!</v>
      </c>
      <c r="AJ54" s="6">
        <f>IF(D54="","",COUNTIF($AI$3:AI54,AI54))</f>
        <v>52</v>
      </c>
      <c r="AK54" s="5" t="e">
        <f t="shared" si="10"/>
        <v>#VALUE!</v>
      </c>
      <c r="AL54" s="6">
        <f>IF(D54="","",COUNTIF($AK$3:AK54,AK54))</f>
        <v>52</v>
      </c>
      <c r="AM54" s="5" t="e">
        <f t="shared" si="11"/>
        <v>#VALUE!</v>
      </c>
      <c r="AN54" s="6">
        <f>IF(D54="","",COUNTIF($AM$3:AM54,AM54))</f>
        <v>52</v>
      </c>
      <c r="AO54" s="5" t="e">
        <f t="shared" si="12"/>
        <v>#VALUE!</v>
      </c>
      <c r="AP54" s="6">
        <f>IF(D54="","",COUNTIF($AO$3:AO54,AO54))</f>
        <v>52</v>
      </c>
    </row>
    <row r="55" spans="1:42" ht="20.100000000000001" customHeight="1" x14ac:dyDescent="0.25">
      <c r="A55" s="242">
        <v>23</v>
      </c>
      <c r="B55" s="242" t="s">
        <v>247</v>
      </c>
      <c r="C55" s="243" t="s">
        <v>232</v>
      </c>
      <c r="D55" s="387" t="s">
        <v>233</v>
      </c>
      <c r="E55" s="243" t="s">
        <v>234</v>
      </c>
      <c r="F55" s="242">
        <v>387</v>
      </c>
      <c r="G55" s="242" t="s">
        <v>215</v>
      </c>
      <c r="H55" s="396" t="s">
        <v>216</v>
      </c>
      <c r="Q55" s="5" t="e">
        <f t="shared" si="0"/>
        <v>#VALUE!</v>
      </c>
      <c r="R55" s="6">
        <f>IF(D55="","",COUNTIF($Q$3:Q55,Q55))</f>
        <v>53</v>
      </c>
      <c r="S55" s="5" t="e">
        <f t="shared" si="1"/>
        <v>#VALUE!</v>
      </c>
      <c r="T55" s="6">
        <f>IF(D55="","",COUNTIF($S$3:S55,S55))</f>
        <v>53</v>
      </c>
      <c r="U55" s="5" t="e">
        <f t="shared" si="2"/>
        <v>#VALUE!</v>
      </c>
      <c r="V55" s="6">
        <f>IF(D55="","",COUNTIF($U$3:U55,U55))</f>
        <v>53</v>
      </c>
      <c r="W55" s="5" t="e">
        <f t="shared" si="3"/>
        <v>#VALUE!</v>
      </c>
      <c r="X55" s="6">
        <f>IF(D55="","",COUNTIF($W$3:W55,W55))</f>
        <v>53</v>
      </c>
      <c r="Y55" s="5" t="e">
        <f t="shared" si="4"/>
        <v>#VALUE!</v>
      </c>
      <c r="Z55" s="6">
        <f>IF(D55="","",COUNTIF($Y$3:Y55,Y55))</f>
        <v>53</v>
      </c>
      <c r="AA55" s="5" t="e">
        <f t="shared" si="5"/>
        <v>#VALUE!</v>
      </c>
      <c r="AB55" s="6">
        <f>IF(D55="","",COUNTIF($AA$3:AA55,AA55))</f>
        <v>53</v>
      </c>
      <c r="AC55" s="5" t="e">
        <f t="shared" si="6"/>
        <v>#VALUE!</v>
      </c>
      <c r="AD55" s="6">
        <f>IF(D55="","",COUNTIF($AC$3:AC55,AC55))</f>
        <v>53</v>
      </c>
      <c r="AE55" s="5" t="e">
        <f t="shared" si="7"/>
        <v>#VALUE!</v>
      </c>
      <c r="AF55" s="6">
        <f>IF(D55="","",COUNTIF($AE$3:AE55,AE55))</f>
        <v>53</v>
      </c>
      <c r="AG55" s="5" t="e">
        <f t="shared" si="8"/>
        <v>#VALUE!</v>
      </c>
      <c r="AH55" s="6">
        <f>IF(D55="","",COUNTIF($AG$3:AG55,AG55))</f>
        <v>53</v>
      </c>
      <c r="AI55" s="5" t="e">
        <f t="shared" si="9"/>
        <v>#VALUE!</v>
      </c>
      <c r="AJ55" s="6">
        <f>IF(D55="","",COUNTIF($AI$3:AI55,AI55))</f>
        <v>53</v>
      </c>
      <c r="AK55" s="5" t="e">
        <f t="shared" si="10"/>
        <v>#VALUE!</v>
      </c>
      <c r="AL55" s="6">
        <f>IF(D55="","",COUNTIF($AK$3:AK55,AK55))</f>
        <v>53</v>
      </c>
      <c r="AM55" s="5" t="e">
        <f t="shared" si="11"/>
        <v>#VALUE!</v>
      </c>
      <c r="AN55" s="6">
        <f>IF(D55="","",COUNTIF($AM$3:AM55,AM55))</f>
        <v>53</v>
      </c>
      <c r="AO55" s="5" t="e">
        <f t="shared" si="12"/>
        <v>#VALUE!</v>
      </c>
      <c r="AP55" s="6">
        <f>IF(D55="","",COUNTIF($AO$3:AO55,AO55))</f>
        <v>53</v>
      </c>
    </row>
    <row r="56" spans="1:42" ht="20.100000000000001" customHeight="1" x14ac:dyDescent="0.25">
      <c r="A56" s="242">
        <v>24</v>
      </c>
      <c r="B56" s="242" t="s">
        <v>248</v>
      </c>
      <c r="C56" s="243" t="s">
        <v>232</v>
      </c>
      <c r="D56" s="387" t="s">
        <v>233</v>
      </c>
      <c r="E56" s="243" t="s">
        <v>234</v>
      </c>
      <c r="F56" s="242">
        <v>330</v>
      </c>
      <c r="G56" s="242" t="s">
        <v>215</v>
      </c>
      <c r="H56" s="396" t="s">
        <v>216</v>
      </c>
      <c r="Q56" s="5" t="e">
        <f t="shared" si="0"/>
        <v>#VALUE!</v>
      </c>
      <c r="R56" s="6">
        <f>IF(D56="","",COUNTIF($Q$3:Q56,Q56))</f>
        <v>54</v>
      </c>
      <c r="S56" s="5" t="e">
        <f t="shared" si="1"/>
        <v>#VALUE!</v>
      </c>
      <c r="T56" s="6">
        <f>IF(D56="","",COUNTIF($S$3:S56,S56))</f>
        <v>54</v>
      </c>
      <c r="U56" s="5" t="e">
        <f t="shared" si="2"/>
        <v>#VALUE!</v>
      </c>
      <c r="V56" s="6">
        <f>IF(D56="","",COUNTIF($U$3:U56,U56))</f>
        <v>54</v>
      </c>
      <c r="W56" s="5" t="e">
        <f t="shared" si="3"/>
        <v>#VALUE!</v>
      </c>
      <c r="X56" s="6">
        <f>IF(D56="","",COUNTIF($W$3:W56,W56))</f>
        <v>54</v>
      </c>
      <c r="Y56" s="5" t="e">
        <f t="shared" si="4"/>
        <v>#VALUE!</v>
      </c>
      <c r="Z56" s="6">
        <f>IF(D56="","",COUNTIF($Y$3:Y56,Y56))</f>
        <v>54</v>
      </c>
      <c r="AA56" s="5" t="e">
        <f t="shared" si="5"/>
        <v>#VALUE!</v>
      </c>
      <c r="AB56" s="6">
        <f>IF(D56="","",COUNTIF($AA$3:AA56,AA56))</f>
        <v>54</v>
      </c>
      <c r="AC56" s="5" t="e">
        <f t="shared" si="6"/>
        <v>#VALUE!</v>
      </c>
      <c r="AD56" s="6">
        <f>IF(D56="","",COUNTIF($AC$3:AC56,AC56))</f>
        <v>54</v>
      </c>
      <c r="AE56" s="5" t="e">
        <f t="shared" si="7"/>
        <v>#VALUE!</v>
      </c>
      <c r="AF56" s="6">
        <f>IF(D56="","",COUNTIF($AE$3:AE56,AE56))</f>
        <v>54</v>
      </c>
      <c r="AG56" s="5" t="e">
        <f t="shared" si="8"/>
        <v>#VALUE!</v>
      </c>
      <c r="AH56" s="6">
        <f>IF(D56="","",COUNTIF($AG$3:AG56,AG56))</f>
        <v>54</v>
      </c>
      <c r="AI56" s="5" t="e">
        <f t="shared" si="9"/>
        <v>#VALUE!</v>
      </c>
      <c r="AJ56" s="6">
        <f>IF(D56="","",COUNTIF($AI$3:AI56,AI56))</f>
        <v>54</v>
      </c>
      <c r="AK56" s="5" t="e">
        <f t="shared" si="10"/>
        <v>#VALUE!</v>
      </c>
      <c r="AL56" s="6">
        <f>IF(D56="","",COUNTIF($AK$3:AK56,AK56))</f>
        <v>54</v>
      </c>
      <c r="AM56" s="5" t="e">
        <f t="shared" si="11"/>
        <v>#VALUE!</v>
      </c>
      <c r="AN56" s="6">
        <f>IF(D56="","",COUNTIF($AM$3:AM56,AM56))</f>
        <v>54</v>
      </c>
      <c r="AO56" s="5" t="e">
        <f t="shared" si="12"/>
        <v>#VALUE!</v>
      </c>
      <c r="AP56" s="6">
        <f>IF(D56="","",COUNTIF($AO$3:AO56,AO56))</f>
        <v>54</v>
      </c>
    </row>
    <row r="57" spans="1:42" ht="20.100000000000001" customHeight="1" x14ac:dyDescent="0.25">
      <c r="A57" s="242">
        <v>25</v>
      </c>
      <c r="B57" s="242" t="s">
        <v>249</v>
      </c>
      <c r="C57" s="243" t="s">
        <v>232</v>
      </c>
      <c r="D57" s="387" t="s">
        <v>233</v>
      </c>
      <c r="E57" s="243" t="s">
        <v>234</v>
      </c>
      <c r="F57" s="242">
        <v>329</v>
      </c>
      <c r="G57" s="242" t="s">
        <v>215</v>
      </c>
      <c r="H57" s="396" t="s">
        <v>216</v>
      </c>
      <c r="Q57" s="5" t="e">
        <f t="shared" si="0"/>
        <v>#VALUE!</v>
      </c>
      <c r="R57" s="6">
        <f>IF(D57="","",COUNTIF($Q$3:Q57,Q57))</f>
        <v>55</v>
      </c>
      <c r="S57" s="5" t="e">
        <f t="shared" si="1"/>
        <v>#VALUE!</v>
      </c>
      <c r="T57" s="6">
        <f>IF(D57="","",COUNTIF($S$3:S57,S57))</f>
        <v>55</v>
      </c>
      <c r="U57" s="5" t="e">
        <f t="shared" si="2"/>
        <v>#VALUE!</v>
      </c>
      <c r="V57" s="6">
        <f>IF(D57="","",COUNTIF($U$3:U57,U57))</f>
        <v>55</v>
      </c>
      <c r="W57" s="5" t="e">
        <f t="shared" si="3"/>
        <v>#VALUE!</v>
      </c>
      <c r="X57" s="6">
        <f>IF(D57="","",COUNTIF($W$3:W57,W57))</f>
        <v>55</v>
      </c>
      <c r="Y57" s="5" t="e">
        <f t="shared" si="4"/>
        <v>#VALUE!</v>
      </c>
      <c r="Z57" s="6">
        <f>IF(D57="","",COUNTIF($Y$3:Y57,Y57))</f>
        <v>55</v>
      </c>
      <c r="AA57" s="5" t="e">
        <f t="shared" si="5"/>
        <v>#VALUE!</v>
      </c>
      <c r="AB57" s="6">
        <f>IF(D57="","",COUNTIF($AA$3:AA57,AA57))</f>
        <v>55</v>
      </c>
      <c r="AC57" s="5" t="e">
        <f t="shared" si="6"/>
        <v>#VALUE!</v>
      </c>
      <c r="AD57" s="6">
        <f>IF(D57="","",COUNTIF($AC$3:AC57,AC57))</f>
        <v>55</v>
      </c>
      <c r="AE57" s="5" t="e">
        <f t="shared" si="7"/>
        <v>#VALUE!</v>
      </c>
      <c r="AF57" s="6">
        <f>IF(D57="","",COUNTIF($AE$3:AE57,AE57))</f>
        <v>55</v>
      </c>
      <c r="AG57" s="5" t="e">
        <f t="shared" si="8"/>
        <v>#VALUE!</v>
      </c>
      <c r="AH57" s="6">
        <f>IF(D57="","",COUNTIF($AG$3:AG57,AG57))</f>
        <v>55</v>
      </c>
      <c r="AI57" s="5" t="e">
        <f t="shared" si="9"/>
        <v>#VALUE!</v>
      </c>
      <c r="AJ57" s="6">
        <f>IF(D57="","",COUNTIF($AI$3:AI57,AI57))</f>
        <v>55</v>
      </c>
      <c r="AK57" s="5" t="e">
        <f t="shared" si="10"/>
        <v>#VALUE!</v>
      </c>
      <c r="AL57" s="6">
        <f>IF(D57="","",COUNTIF($AK$3:AK57,AK57))</f>
        <v>55</v>
      </c>
      <c r="AM57" s="5" t="e">
        <f t="shared" si="11"/>
        <v>#VALUE!</v>
      </c>
      <c r="AN57" s="6">
        <f>IF(D57="","",COUNTIF($AM$3:AM57,AM57))</f>
        <v>55</v>
      </c>
      <c r="AO57" s="5" t="e">
        <f t="shared" si="12"/>
        <v>#VALUE!</v>
      </c>
      <c r="AP57" s="6">
        <f>IF(D57="","",COUNTIF($AO$3:AO57,AO57))</f>
        <v>55</v>
      </c>
    </row>
    <row r="58" spans="1:42" ht="20.100000000000001" customHeight="1" x14ac:dyDescent="0.25">
      <c r="A58" s="242">
        <v>26</v>
      </c>
      <c r="B58" s="242" t="s">
        <v>250</v>
      </c>
      <c r="C58" s="243" t="s">
        <v>232</v>
      </c>
      <c r="D58" s="387" t="s">
        <v>233</v>
      </c>
      <c r="E58" s="243" t="s">
        <v>234</v>
      </c>
      <c r="F58" s="242">
        <v>384</v>
      </c>
      <c r="G58" s="242" t="s">
        <v>215</v>
      </c>
      <c r="H58" s="396" t="s">
        <v>216</v>
      </c>
      <c r="Q58" s="5" t="e">
        <f t="shared" si="0"/>
        <v>#VALUE!</v>
      </c>
      <c r="R58" s="6">
        <f>IF(D58="","",COUNTIF($Q$3:Q58,Q58))</f>
        <v>56</v>
      </c>
      <c r="S58" s="5" t="e">
        <f t="shared" si="1"/>
        <v>#VALUE!</v>
      </c>
      <c r="T58" s="6">
        <f>IF(D58="","",COUNTIF($S$3:S58,S58))</f>
        <v>56</v>
      </c>
      <c r="U58" s="5" t="e">
        <f t="shared" si="2"/>
        <v>#VALUE!</v>
      </c>
      <c r="V58" s="6">
        <f>IF(D58="","",COUNTIF($U$3:U58,U58))</f>
        <v>56</v>
      </c>
      <c r="W58" s="5" t="e">
        <f t="shared" si="3"/>
        <v>#VALUE!</v>
      </c>
      <c r="X58" s="6">
        <f>IF(D58="","",COUNTIF($W$3:W58,W58))</f>
        <v>56</v>
      </c>
      <c r="Y58" s="5" t="e">
        <f t="shared" si="4"/>
        <v>#VALUE!</v>
      </c>
      <c r="Z58" s="6">
        <f>IF(D58="","",COUNTIF($Y$3:Y58,Y58))</f>
        <v>56</v>
      </c>
      <c r="AA58" s="5" t="e">
        <f t="shared" si="5"/>
        <v>#VALUE!</v>
      </c>
      <c r="AB58" s="6">
        <f>IF(D58="","",COUNTIF($AA$3:AA58,AA58))</f>
        <v>56</v>
      </c>
      <c r="AC58" s="5" t="e">
        <f t="shared" si="6"/>
        <v>#VALUE!</v>
      </c>
      <c r="AD58" s="6">
        <f>IF(D58="","",COUNTIF($AC$3:AC58,AC58))</f>
        <v>56</v>
      </c>
      <c r="AE58" s="5" t="e">
        <f t="shared" si="7"/>
        <v>#VALUE!</v>
      </c>
      <c r="AF58" s="6">
        <f>IF(D58="","",COUNTIF($AE$3:AE58,AE58))</f>
        <v>56</v>
      </c>
      <c r="AG58" s="5" t="e">
        <f t="shared" si="8"/>
        <v>#VALUE!</v>
      </c>
      <c r="AH58" s="6">
        <f>IF(D58="","",COUNTIF($AG$3:AG58,AG58))</f>
        <v>56</v>
      </c>
      <c r="AI58" s="5" t="e">
        <f t="shared" si="9"/>
        <v>#VALUE!</v>
      </c>
      <c r="AJ58" s="6">
        <f>IF(D58="","",COUNTIF($AI$3:AI58,AI58))</f>
        <v>56</v>
      </c>
      <c r="AK58" s="5" t="e">
        <f t="shared" si="10"/>
        <v>#VALUE!</v>
      </c>
      <c r="AL58" s="6">
        <f>IF(D58="","",COUNTIF($AK$3:AK58,AK58))</f>
        <v>56</v>
      </c>
      <c r="AM58" s="5" t="e">
        <f t="shared" si="11"/>
        <v>#VALUE!</v>
      </c>
      <c r="AN58" s="6">
        <f>IF(D58="","",COUNTIF($AM$3:AM58,AM58))</f>
        <v>56</v>
      </c>
      <c r="AO58" s="5" t="e">
        <f t="shared" si="12"/>
        <v>#VALUE!</v>
      </c>
      <c r="AP58" s="6">
        <f>IF(D58="","",COUNTIF($AO$3:AO58,AO58))</f>
        <v>56</v>
      </c>
    </row>
    <row r="59" spans="1:42" ht="20.100000000000001" customHeight="1" x14ac:dyDescent="0.25">
      <c r="A59" s="242">
        <v>27</v>
      </c>
      <c r="B59" s="242" t="s">
        <v>251</v>
      </c>
      <c r="C59" s="243" t="s">
        <v>232</v>
      </c>
      <c r="D59" s="387" t="s">
        <v>233</v>
      </c>
      <c r="E59" s="243" t="s">
        <v>234</v>
      </c>
      <c r="F59" s="242">
        <v>305</v>
      </c>
      <c r="G59" s="242" t="s">
        <v>215</v>
      </c>
      <c r="H59" s="396" t="s">
        <v>216</v>
      </c>
      <c r="Q59" s="5" t="e">
        <f t="shared" si="0"/>
        <v>#VALUE!</v>
      </c>
      <c r="R59" s="6">
        <f>IF(D59="","",COUNTIF($Q$3:Q59,Q59))</f>
        <v>57</v>
      </c>
      <c r="S59" s="5" t="e">
        <f t="shared" si="1"/>
        <v>#VALUE!</v>
      </c>
      <c r="T59" s="6">
        <f>IF(D59="","",COUNTIF($S$3:S59,S59))</f>
        <v>57</v>
      </c>
      <c r="U59" s="5" t="e">
        <f t="shared" si="2"/>
        <v>#VALUE!</v>
      </c>
      <c r="V59" s="6">
        <f>IF(D59="","",COUNTIF($U$3:U59,U59))</f>
        <v>57</v>
      </c>
      <c r="W59" s="5" t="e">
        <f t="shared" si="3"/>
        <v>#VALUE!</v>
      </c>
      <c r="X59" s="6">
        <f>IF(D59="","",COUNTIF($W$3:W59,W59))</f>
        <v>57</v>
      </c>
      <c r="Y59" s="5" t="e">
        <f t="shared" si="4"/>
        <v>#VALUE!</v>
      </c>
      <c r="Z59" s="6">
        <f>IF(D59="","",COUNTIF($Y$3:Y59,Y59))</f>
        <v>57</v>
      </c>
      <c r="AA59" s="5" t="e">
        <f t="shared" si="5"/>
        <v>#VALUE!</v>
      </c>
      <c r="AB59" s="6">
        <f>IF(D59="","",COUNTIF($AA$3:AA59,AA59))</f>
        <v>57</v>
      </c>
      <c r="AC59" s="5" t="e">
        <f t="shared" si="6"/>
        <v>#VALUE!</v>
      </c>
      <c r="AD59" s="6">
        <f>IF(D59="","",COUNTIF($AC$3:AC59,AC59))</f>
        <v>57</v>
      </c>
      <c r="AE59" s="5" t="e">
        <f t="shared" si="7"/>
        <v>#VALUE!</v>
      </c>
      <c r="AF59" s="6">
        <f>IF(D59="","",COUNTIF($AE$3:AE59,AE59))</f>
        <v>57</v>
      </c>
      <c r="AG59" s="5" t="e">
        <f t="shared" si="8"/>
        <v>#VALUE!</v>
      </c>
      <c r="AH59" s="6">
        <f>IF(D59="","",COUNTIF($AG$3:AG59,AG59))</f>
        <v>57</v>
      </c>
      <c r="AI59" s="5" t="e">
        <f t="shared" si="9"/>
        <v>#VALUE!</v>
      </c>
      <c r="AJ59" s="6">
        <f>IF(D59="","",COUNTIF($AI$3:AI59,AI59))</f>
        <v>57</v>
      </c>
      <c r="AK59" s="5" t="e">
        <f t="shared" si="10"/>
        <v>#VALUE!</v>
      </c>
      <c r="AL59" s="6">
        <f>IF(D59="","",COUNTIF($AK$3:AK59,AK59))</f>
        <v>57</v>
      </c>
      <c r="AM59" s="5" t="e">
        <f t="shared" si="11"/>
        <v>#VALUE!</v>
      </c>
      <c r="AN59" s="6">
        <f>IF(D59="","",COUNTIF($AM$3:AM59,AM59))</f>
        <v>57</v>
      </c>
      <c r="AO59" s="5" t="e">
        <f t="shared" si="12"/>
        <v>#VALUE!</v>
      </c>
      <c r="AP59" s="6">
        <f>IF(D59="","",COUNTIF($AO$3:AO59,AO59))</f>
        <v>57</v>
      </c>
    </row>
    <row r="60" spans="1:42" ht="20.100000000000001" customHeight="1" x14ac:dyDescent="0.25">
      <c r="A60" s="242">
        <v>28</v>
      </c>
      <c r="B60" s="242" t="s">
        <v>252</v>
      </c>
      <c r="C60" s="243" t="s">
        <v>232</v>
      </c>
      <c r="D60" s="387" t="s">
        <v>233</v>
      </c>
      <c r="E60" s="243" t="s">
        <v>234</v>
      </c>
      <c r="F60" s="242">
        <v>360</v>
      </c>
      <c r="G60" s="242" t="s">
        <v>215</v>
      </c>
      <c r="H60" s="396" t="s">
        <v>216</v>
      </c>
      <c r="Q60" s="5" t="e">
        <f t="shared" si="0"/>
        <v>#VALUE!</v>
      </c>
      <c r="R60" s="6">
        <f>IF(D60="","",COUNTIF($Q$3:Q60,Q60))</f>
        <v>58</v>
      </c>
      <c r="S60" s="5" t="e">
        <f t="shared" si="1"/>
        <v>#VALUE!</v>
      </c>
      <c r="T60" s="6">
        <f>IF(D60="","",COUNTIF($S$3:S60,S60))</f>
        <v>58</v>
      </c>
      <c r="U60" s="5" t="e">
        <f t="shared" si="2"/>
        <v>#VALUE!</v>
      </c>
      <c r="V60" s="6">
        <f>IF(D60="","",COUNTIF($U$3:U60,U60))</f>
        <v>58</v>
      </c>
      <c r="W60" s="5" t="e">
        <f t="shared" si="3"/>
        <v>#VALUE!</v>
      </c>
      <c r="X60" s="6">
        <f>IF(D60="","",COUNTIF($W$3:W60,W60))</f>
        <v>58</v>
      </c>
      <c r="Y60" s="5" t="e">
        <f t="shared" si="4"/>
        <v>#VALUE!</v>
      </c>
      <c r="Z60" s="6">
        <f>IF(D60="","",COUNTIF($Y$3:Y60,Y60))</f>
        <v>58</v>
      </c>
      <c r="AA60" s="5" t="e">
        <f t="shared" si="5"/>
        <v>#VALUE!</v>
      </c>
      <c r="AB60" s="6">
        <f>IF(D60="","",COUNTIF($AA$3:AA60,AA60))</f>
        <v>58</v>
      </c>
      <c r="AC60" s="5" t="e">
        <f t="shared" si="6"/>
        <v>#VALUE!</v>
      </c>
      <c r="AD60" s="6">
        <f>IF(D60="","",COUNTIF($AC$3:AC60,AC60))</f>
        <v>58</v>
      </c>
      <c r="AE60" s="5" t="e">
        <f t="shared" si="7"/>
        <v>#VALUE!</v>
      </c>
      <c r="AF60" s="6">
        <f>IF(D60="","",COUNTIF($AE$3:AE60,AE60))</f>
        <v>58</v>
      </c>
      <c r="AG60" s="5" t="e">
        <f t="shared" si="8"/>
        <v>#VALUE!</v>
      </c>
      <c r="AH60" s="6">
        <f>IF(D60="","",COUNTIF($AG$3:AG60,AG60))</f>
        <v>58</v>
      </c>
      <c r="AI60" s="5" t="e">
        <f t="shared" si="9"/>
        <v>#VALUE!</v>
      </c>
      <c r="AJ60" s="6">
        <f>IF(D60="","",COUNTIF($AI$3:AI60,AI60))</f>
        <v>58</v>
      </c>
      <c r="AK60" s="5" t="e">
        <f t="shared" si="10"/>
        <v>#VALUE!</v>
      </c>
      <c r="AL60" s="6">
        <f>IF(D60="","",COUNTIF($AK$3:AK60,AK60))</f>
        <v>58</v>
      </c>
      <c r="AM60" s="5" t="e">
        <f t="shared" si="11"/>
        <v>#VALUE!</v>
      </c>
      <c r="AN60" s="6">
        <f>IF(D60="","",COUNTIF($AM$3:AM60,AM60))</f>
        <v>58</v>
      </c>
      <c r="AO60" s="5" t="e">
        <f t="shared" si="12"/>
        <v>#VALUE!</v>
      </c>
      <c r="AP60" s="6">
        <f>IF(D60="","",COUNTIF($AO$3:AO60,AO60))</f>
        <v>58</v>
      </c>
    </row>
    <row r="61" spans="1:42" ht="20.100000000000001" customHeight="1" x14ac:dyDescent="0.25">
      <c r="A61" s="242">
        <v>29</v>
      </c>
      <c r="B61" s="242" t="s">
        <v>253</v>
      </c>
      <c r="C61" s="243" t="s">
        <v>232</v>
      </c>
      <c r="D61" s="387" t="s">
        <v>233</v>
      </c>
      <c r="E61" s="243" t="s">
        <v>234</v>
      </c>
      <c r="F61" s="242">
        <v>325</v>
      </c>
      <c r="G61" s="242" t="s">
        <v>215</v>
      </c>
      <c r="H61" s="396" t="s">
        <v>216</v>
      </c>
      <c r="Q61" s="5" t="e">
        <f t="shared" si="0"/>
        <v>#VALUE!</v>
      </c>
      <c r="R61" s="6">
        <f>IF(D61="","",COUNTIF($Q$3:Q61,Q61))</f>
        <v>59</v>
      </c>
      <c r="S61" s="5" t="e">
        <f t="shared" si="1"/>
        <v>#VALUE!</v>
      </c>
      <c r="T61" s="6">
        <f>IF(D61="","",COUNTIF($S$3:S61,S61))</f>
        <v>59</v>
      </c>
      <c r="U61" s="5" t="e">
        <f t="shared" si="2"/>
        <v>#VALUE!</v>
      </c>
      <c r="V61" s="6">
        <f>IF(D61="","",COUNTIF($U$3:U61,U61))</f>
        <v>59</v>
      </c>
      <c r="W61" s="5" t="e">
        <f t="shared" si="3"/>
        <v>#VALUE!</v>
      </c>
      <c r="X61" s="6">
        <f>IF(D61="","",COUNTIF($W$3:W61,W61))</f>
        <v>59</v>
      </c>
      <c r="Y61" s="5" t="e">
        <f t="shared" si="4"/>
        <v>#VALUE!</v>
      </c>
      <c r="Z61" s="6">
        <f>IF(D61="","",COUNTIF($Y$3:Y61,Y61))</f>
        <v>59</v>
      </c>
      <c r="AA61" s="5" t="e">
        <f t="shared" si="5"/>
        <v>#VALUE!</v>
      </c>
      <c r="AB61" s="6">
        <f>IF(D61="","",COUNTIF($AA$3:AA61,AA61))</f>
        <v>59</v>
      </c>
      <c r="AC61" s="5" t="e">
        <f t="shared" si="6"/>
        <v>#VALUE!</v>
      </c>
      <c r="AD61" s="6">
        <f>IF(D61="","",COUNTIF($AC$3:AC61,AC61))</f>
        <v>59</v>
      </c>
      <c r="AE61" s="5" t="e">
        <f t="shared" si="7"/>
        <v>#VALUE!</v>
      </c>
      <c r="AF61" s="6">
        <f>IF(D61="","",COUNTIF($AE$3:AE61,AE61))</f>
        <v>59</v>
      </c>
      <c r="AG61" s="5" t="e">
        <f t="shared" si="8"/>
        <v>#VALUE!</v>
      </c>
      <c r="AH61" s="6">
        <f>IF(D61="","",COUNTIF($AG$3:AG61,AG61))</f>
        <v>59</v>
      </c>
      <c r="AI61" s="5" t="e">
        <f t="shared" si="9"/>
        <v>#VALUE!</v>
      </c>
      <c r="AJ61" s="6">
        <f>IF(D61="","",COUNTIF($AI$3:AI61,AI61))</f>
        <v>59</v>
      </c>
      <c r="AK61" s="5" t="e">
        <f t="shared" si="10"/>
        <v>#VALUE!</v>
      </c>
      <c r="AL61" s="6">
        <f>IF(D61="","",COUNTIF($AK$3:AK61,AK61))</f>
        <v>59</v>
      </c>
      <c r="AM61" s="5" t="e">
        <f t="shared" si="11"/>
        <v>#VALUE!</v>
      </c>
      <c r="AN61" s="6">
        <f>IF(D61="","",COUNTIF($AM$3:AM61,AM61))</f>
        <v>59</v>
      </c>
      <c r="AO61" s="5" t="e">
        <f t="shared" si="12"/>
        <v>#VALUE!</v>
      </c>
      <c r="AP61" s="6">
        <f>IF(D61="","",COUNTIF($AO$3:AO61,AO61))</f>
        <v>59</v>
      </c>
    </row>
    <row r="62" spans="1:42" ht="20.100000000000001" customHeight="1" x14ac:dyDescent="0.25">
      <c r="A62" s="242">
        <v>30</v>
      </c>
      <c r="B62" s="242" t="s">
        <v>254</v>
      </c>
      <c r="C62" s="243" t="s">
        <v>232</v>
      </c>
      <c r="D62" s="387" t="s">
        <v>233</v>
      </c>
      <c r="E62" s="243" t="s">
        <v>234</v>
      </c>
      <c r="F62" s="242">
        <v>346</v>
      </c>
      <c r="G62" s="242" t="s">
        <v>215</v>
      </c>
      <c r="H62" s="396" t="s">
        <v>216</v>
      </c>
      <c r="Q62" s="5" t="e">
        <f t="shared" si="0"/>
        <v>#VALUE!</v>
      </c>
      <c r="R62" s="6">
        <f>IF(D62="","",COUNTIF($Q$3:Q62,Q62))</f>
        <v>60</v>
      </c>
      <c r="S62" s="5" t="e">
        <f t="shared" si="1"/>
        <v>#VALUE!</v>
      </c>
      <c r="T62" s="6">
        <f>IF(D62="","",COUNTIF($S$3:S62,S62))</f>
        <v>60</v>
      </c>
      <c r="U62" s="5" t="e">
        <f t="shared" si="2"/>
        <v>#VALUE!</v>
      </c>
      <c r="V62" s="6">
        <f>IF(D62="","",COUNTIF($U$3:U62,U62))</f>
        <v>60</v>
      </c>
      <c r="W62" s="5" t="e">
        <f t="shared" si="3"/>
        <v>#VALUE!</v>
      </c>
      <c r="X62" s="6">
        <f>IF(D62="","",COUNTIF($W$3:W62,W62))</f>
        <v>60</v>
      </c>
      <c r="Y62" s="5" t="e">
        <f t="shared" si="4"/>
        <v>#VALUE!</v>
      </c>
      <c r="Z62" s="6">
        <f>IF(D62="","",COUNTIF($Y$3:Y62,Y62))</f>
        <v>60</v>
      </c>
      <c r="AA62" s="5" t="e">
        <f t="shared" si="5"/>
        <v>#VALUE!</v>
      </c>
      <c r="AB62" s="6">
        <f>IF(D62="","",COUNTIF($AA$3:AA62,AA62))</f>
        <v>60</v>
      </c>
      <c r="AC62" s="5" t="e">
        <f t="shared" si="6"/>
        <v>#VALUE!</v>
      </c>
      <c r="AD62" s="6">
        <f>IF(D62="","",COUNTIF($AC$3:AC62,AC62))</f>
        <v>60</v>
      </c>
      <c r="AE62" s="5" t="e">
        <f t="shared" si="7"/>
        <v>#VALUE!</v>
      </c>
      <c r="AF62" s="6">
        <f>IF(D62="","",COUNTIF($AE$3:AE62,AE62))</f>
        <v>60</v>
      </c>
      <c r="AG62" s="5" t="e">
        <f t="shared" si="8"/>
        <v>#VALUE!</v>
      </c>
      <c r="AH62" s="6">
        <f>IF(D62="","",COUNTIF($AG$3:AG62,AG62))</f>
        <v>60</v>
      </c>
      <c r="AI62" s="5" t="e">
        <f t="shared" si="9"/>
        <v>#VALUE!</v>
      </c>
      <c r="AJ62" s="6">
        <f>IF(D62="","",COUNTIF($AI$3:AI62,AI62))</f>
        <v>60</v>
      </c>
      <c r="AK62" s="5" t="e">
        <f t="shared" si="10"/>
        <v>#VALUE!</v>
      </c>
      <c r="AL62" s="6">
        <f>IF(D62="","",COUNTIF($AK$3:AK62,AK62))</f>
        <v>60</v>
      </c>
      <c r="AM62" s="5" t="e">
        <f t="shared" si="11"/>
        <v>#VALUE!</v>
      </c>
      <c r="AN62" s="6">
        <f>IF(D62="","",COUNTIF($AM$3:AM62,AM62))</f>
        <v>60</v>
      </c>
      <c r="AO62" s="5" t="e">
        <f t="shared" si="12"/>
        <v>#VALUE!</v>
      </c>
      <c r="AP62" s="6">
        <f>IF(D62="","",COUNTIF($AO$3:AO62,AO62))</f>
        <v>60</v>
      </c>
    </row>
    <row r="63" spans="1:42" ht="20.100000000000001" customHeight="1" x14ac:dyDescent="0.25">
      <c r="A63" s="242">
        <v>31</v>
      </c>
      <c r="B63" s="242" t="s">
        <v>255</v>
      </c>
      <c r="C63" s="243" t="s">
        <v>232</v>
      </c>
      <c r="D63" s="387" t="s">
        <v>233</v>
      </c>
      <c r="E63" s="243" t="s">
        <v>234</v>
      </c>
      <c r="F63" s="242">
        <v>444</v>
      </c>
      <c r="G63" s="242" t="s">
        <v>215</v>
      </c>
      <c r="H63" s="396" t="s">
        <v>216</v>
      </c>
      <c r="Q63" s="5" t="e">
        <f t="shared" si="0"/>
        <v>#VALUE!</v>
      </c>
      <c r="R63" s="6">
        <f>IF(D63="","",COUNTIF($Q$3:Q63,Q63))</f>
        <v>61</v>
      </c>
      <c r="S63" s="5" t="e">
        <f t="shared" si="1"/>
        <v>#VALUE!</v>
      </c>
      <c r="T63" s="6">
        <f>IF(D63="","",COUNTIF($S$3:S63,S63))</f>
        <v>61</v>
      </c>
      <c r="U63" s="5" t="e">
        <f t="shared" si="2"/>
        <v>#VALUE!</v>
      </c>
      <c r="V63" s="6">
        <f>IF(D63="","",COUNTIF($U$3:U63,U63))</f>
        <v>61</v>
      </c>
      <c r="W63" s="5" t="e">
        <f t="shared" si="3"/>
        <v>#VALUE!</v>
      </c>
      <c r="X63" s="6">
        <f>IF(D63="","",COUNTIF($W$3:W63,W63))</f>
        <v>61</v>
      </c>
      <c r="Y63" s="5" t="e">
        <f t="shared" si="4"/>
        <v>#VALUE!</v>
      </c>
      <c r="Z63" s="6">
        <f>IF(D63="","",COUNTIF($Y$3:Y63,Y63))</f>
        <v>61</v>
      </c>
      <c r="AA63" s="5" t="e">
        <f t="shared" si="5"/>
        <v>#VALUE!</v>
      </c>
      <c r="AB63" s="6">
        <f>IF(D63="","",COUNTIF($AA$3:AA63,AA63))</f>
        <v>61</v>
      </c>
      <c r="AC63" s="5" t="e">
        <f t="shared" si="6"/>
        <v>#VALUE!</v>
      </c>
      <c r="AD63" s="6">
        <f>IF(D63="","",COUNTIF($AC$3:AC63,AC63))</f>
        <v>61</v>
      </c>
      <c r="AE63" s="5" t="e">
        <f t="shared" si="7"/>
        <v>#VALUE!</v>
      </c>
      <c r="AF63" s="6">
        <f>IF(D63="","",COUNTIF($AE$3:AE63,AE63))</f>
        <v>61</v>
      </c>
      <c r="AG63" s="5" t="e">
        <f t="shared" si="8"/>
        <v>#VALUE!</v>
      </c>
      <c r="AH63" s="6">
        <f>IF(D63="","",COUNTIF($AG$3:AG63,AG63))</f>
        <v>61</v>
      </c>
      <c r="AI63" s="5" t="e">
        <f t="shared" si="9"/>
        <v>#VALUE!</v>
      </c>
      <c r="AJ63" s="6">
        <f>IF(D63="","",COUNTIF($AI$3:AI63,AI63))</f>
        <v>61</v>
      </c>
      <c r="AK63" s="5" t="e">
        <f t="shared" si="10"/>
        <v>#VALUE!</v>
      </c>
      <c r="AL63" s="6">
        <f>IF(D63="","",COUNTIF($AK$3:AK63,AK63))</f>
        <v>61</v>
      </c>
      <c r="AM63" s="5" t="e">
        <f t="shared" si="11"/>
        <v>#VALUE!</v>
      </c>
      <c r="AN63" s="6">
        <f>IF(D63="","",COUNTIF($AM$3:AM63,AM63))</f>
        <v>61</v>
      </c>
      <c r="AO63" s="5" t="e">
        <f t="shared" si="12"/>
        <v>#VALUE!</v>
      </c>
      <c r="AP63" s="6">
        <f>IF(D63="","",COUNTIF($AO$3:AO63,AO63))</f>
        <v>61</v>
      </c>
    </row>
    <row r="64" spans="1:42" ht="20.100000000000001" customHeight="1" x14ac:dyDescent="0.25">
      <c r="A64" s="242">
        <v>32</v>
      </c>
      <c r="B64" s="242" t="s">
        <v>256</v>
      </c>
      <c r="C64" s="243" t="s">
        <v>232</v>
      </c>
      <c r="D64" s="387" t="s">
        <v>233</v>
      </c>
      <c r="E64" s="243" t="s">
        <v>234</v>
      </c>
      <c r="F64" s="242">
        <v>424</v>
      </c>
      <c r="G64" s="242" t="s">
        <v>215</v>
      </c>
      <c r="H64" s="396" t="s">
        <v>216</v>
      </c>
      <c r="Q64" s="5" t="e">
        <f t="shared" si="0"/>
        <v>#VALUE!</v>
      </c>
      <c r="R64" s="6">
        <f>IF(D64="","",COUNTIF($Q$3:Q64,Q64))</f>
        <v>62</v>
      </c>
      <c r="S64" s="5" t="e">
        <f t="shared" si="1"/>
        <v>#VALUE!</v>
      </c>
      <c r="T64" s="6">
        <f>IF(D64="","",COUNTIF($S$3:S64,S64))</f>
        <v>62</v>
      </c>
      <c r="U64" s="5" t="e">
        <f t="shared" si="2"/>
        <v>#VALUE!</v>
      </c>
      <c r="V64" s="6">
        <f>IF(D64="","",COUNTIF($U$3:U64,U64))</f>
        <v>62</v>
      </c>
      <c r="W64" s="5" t="e">
        <f t="shared" si="3"/>
        <v>#VALUE!</v>
      </c>
      <c r="X64" s="6">
        <f>IF(D64="","",COUNTIF($W$3:W64,W64))</f>
        <v>62</v>
      </c>
      <c r="Y64" s="5" t="e">
        <f t="shared" si="4"/>
        <v>#VALUE!</v>
      </c>
      <c r="Z64" s="6">
        <f>IF(D64="","",COUNTIF($Y$3:Y64,Y64))</f>
        <v>62</v>
      </c>
      <c r="AA64" s="5" t="e">
        <f t="shared" si="5"/>
        <v>#VALUE!</v>
      </c>
      <c r="AB64" s="6">
        <f>IF(D64="","",COUNTIF($AA$3:AA64,AA64))</f>
        <v>62</v>
      </c>
      <c r="AC64" s="5" t="e">
        <f t="shared" si="6"/>
        <v>#VALUE!</v>
      </c>
      <c r="AD64" s="6">
        <f>IF(D64="","",COUNTIF($AC$3:AC64,AC64))</f>
        <v>62</v>
      </c>
      <c r="AE64" s="5" t="e">
        <f t="shared" si="7"/>
        <v>#VALUE!</v>
      </c>
      <c r="AF64" s="6">
        <f>IF(D64="","",COUNTIF($AE$3:AE64,AE64))</f>
        <v>62</v>
      </c>
      <c r="AG64" s="5" t="e">
        <f t="shared" si="8"/>
        <v>#VALUE!</v>
      </c>
      <c r="AH64" s="6">
        <f>IF(D64="","",COUNTIF($AG$3:AG64,AG64))</f>
        <v>62</v>
      </c>
      <c r="AI64" s="5" t="e">
        <f t="shared" si="9"/>
        <v>#VALUE!</v>
      </c>
      <c r="AJ64" s="6">
        <f>IF(D64="","",COUNTIF($AI$3:AI64,AI64))</f>
        <v>62</v>
      </c>
      <c r="AK64" s="5" t="e">
        <f t="shared" si="10"/>
        <v>#VALUE!</v>
      </c>
      <c r="AL64" s="6">
        <f>IF(D64="","",COUNTIF($AK$3:AK64,AK64))</f>
        <v>62</v>
      </c>
      <c r="AM64" s="5" t="e">
        <f t="shared" si="11"/>
        <v>#VALUE!</v>
      </c>
      <c r="AN64" s="6">
        <f>IF(D64="","",COUNTIF($AM$3:AM64,AM64))</f>
        <v>62</v>
      </c>
      <c r="AO64" s="5" t="e">
        <f t="shared" si="12"/>
        <v>#VALUE!</v>
      </c>
      <c r="AP64" s="6">
        <f>IF(D64="","",COUNTIF($AO$3:AO64,AO64))</f>
        <v>62</v>
      </c>
    </row>
    <row r="65" spans="1:42" ht="20.100000000000001" customHeight="1" x14ac:dyDescent="0.25">
      <c r="A65" s="242">
        <v>297</v>
      </c>
      <c r="B65" s="242" t="s">
        <v>564</v>
      </c>
      <c r="C65" s="243" t="s">
        <v>562</v>
      </c>
      <c r="D65" s="387" t="s">
        <v>563</v>
      </c>
      <c r="E65" s="243" t="s">
        <v>485</v>
      </c>
      <c r="F65" s="242">
        <v>517</v>
      </c>
      <c r="G65" s="242" t="s">
        <v>218</v>
      </c>
      <c r="H65" s="397" t="s">
        <v>216</v>
      </c>
      <c r="Q65" s="5" t="e">
        <f t="shared" si="0"/>
        <v>#VALUE!</v>
      </c>
      <c r="R65" s="6">
        <f>IF(D65="","",COUNTIF($Q$3:Q65,Q65))</f>
        <v>63</v>
      </c>
      <c r="S65" s="5" t="e">
        <f t="shared" si="1"/>
        <v>#VALUE!</v>
      </c>
      <c r="T65" s="6">
        <f>IF(D65="","",COUNTIF($S$3:S65,S65))</f>
        <v>63</v>
      </c>
      <c r="U65" s="5" t="e">
        <f t="shared" si="2"/>
        <v>#VALUE!</v>
      </c>
      <c r="V65" s="6">
        <f>IF(D65="","",COUNTIF($U$3:U65,U65))</f>
        <v>63</v>
      </c>
      <c r="W65" s="5" t="e">
        <f t="shared" si="3"/>
        <v>#VALUE!</v>
      </c>
      <c r="X65" s="6">
        <f>IF(D65="","",COUNTIF($W$3:W65,W65))</f>
        <v>63</v>
      </c>
      <c r="Y65" s="5" t="e">
        <f t="shared" si="4"/>
        <v>#VALUE!</v>
      </c>
      <c r="Z65" s="6">
        <f>IF(D65="","",COUNTIF($Y$3:Y65,Y65))</f>
        <v>63</v>
      </c>
      <c r="AA65" s="5" t="e">
        <f t="shared" si="5"/>
        <v>#VALUE!</v>
      </c>
      <c r="AB65" s="6">
        <f>IF(D65="","",COUNTIF($AA$3:AA65,AA65))</f>
        <v>63</v>
      </c>
      <c r="AC65" s="5" t="e">
        <f t="shared" si="6"/>
        <v>#VALUE!</v>
      </c>
      <c r="AD65" s="6">
        <f>IF(D65="","",COUNTIF($AC$3:AC65,AC65))</f>
        <v>63</v>
      </c>
      <c r="AE65" s="5" t="e">
        <f t="shared" si="7"/>
        <v>#VALUE!</v>
      </c>
      <c r="AF65" s="6">
        <f>IF(D65="","",COUNTIF($AE$3:AE65,AE65))</f>
        <v>63</v>
      </c>
      <c r="AG65" s="5" t="e">
        <f t="shared" si="8"/>
        <v>#VALUE!</v>
      </c>
      <c r="AH65" s="6">
        <f>IF(D65="","",COUNTIF($AG$3:AG65,AG65))</f>
        <v>63</v>
      </c>
      <c r="AI65" s="5" t="e">
        <f t="shared" si="9"/>
        <v>#VALUE!</v>
      </c>
      <c r="AJ65" s="6">
        <f>IF(D65="","",COUNTIF($AI$3:AI65,AI65))</f>
        <v>63</v>
      </c>
      <c r="AK65" s="5" t="e">
        <f t="shared" si="10"/>
        <v>#VALUE!</v>
      </c>
      <c r="AL65" s="6">
        <f>IF(D65="","",COUNTIF($AK$3:AK65,AK65))</f>
        <v>63</v>
      </c>
      <c r="AM65" s="5" t="e">
        <f t="shared" si="11"/>
        <v>#VALUE!</v>
      </c>
      <c r="AN65" s="6">
        <f>IF(D65="","",COUNTIF($AM$3:AM65,AM65))</f>
        <v>63</v>
      </c>
      <c r="AO65" s="5" t="e">
        <f t="shared" si="12"/>
        <v>#VALUE!</v>
      </c>
      <c r="AP65" s="6">
        <f>IF(D65="","",COUNTIF($AO$3:AO65,AO65))</f>
        <v>63</v>
      </c>
    </row>
    <row r="66" spans="1:42" ht="20.100000000000001" customHeight="1" x14ac:dyDescent="0.25">
      <c r="A66" s="242">
        <v>298</v>
      </c>
      <c r="B66" s="242" t="s">
        <v>565</v>
      </c>
      <c r="C66" s="243" t="s">
        <v>562</v>
      </c>
      <c r="D66" s="387" t="s">
        <v>563</v>
      </c>
      <c r="E66" s="243" t="s">
        <v>485</v>
      </c>
      <c r="F66" s="242">
        <v>507</v>
      </c>
      <c r="G66" s="242" t="s">
        <v>218</v>
      </c>
      <c r="H66" s="397" t="s">
        <v>216</v>
      </c>
      <c r="Q66" s="5" t="e">
        <f t="shared" si="0"/>
        <v>#VALUE!</v>
      </c>
      <c r="R66" s="6">
        <f>IF(D66="","",COUNTIF($Q$3:Q66,Q66))</f>
        <v>64</v>
      </c>
      <c r="S66" s="5" t="e">
        <f t="shared" si="1"/>
        <v>#VALUE!</v>
      </c>
      <c r="T66" s="6">
        <f>IF(D66="","",COUNTIF($S$3:S66,S66))</f>
        <v>64</v>
      </c>
      <c r="U66" s="5" t="e">
        <f t="shared" si="2"/>
        <v>#VALUE!</v>
      </c>
      <c r="V66" s="6">
        <f>IF(D66="","",COUNTIF($U$3:U66,U66))</f>
        <v>64</v>
      </c>
      <c r="W66" s="5" t="e">
        <f t="shared" si="3"/>
        <v>#VALUE!</v>
      </c>
      <c r="X66" s="6">
        <f>IF(D66="","",COUNTIF($W$3:W66,W66))</f>
        <v>64</v>
      </c>
      <c r="Y66" s="5" t="e">
        <f t="shared" si="4"/>
        <v>#VALUE!</v>
      </c>
      <c r="Z66" s="6">
        <f>IF(D66="","",COUNTIF($Y$3:Y66,Y66))</f>
        <v>64</v>
      </c>
      <c r="AA66" s="5" t="e">
        <f t="shared" si="5"/>
        <v>#VALUE!</v>
      </c>
      <c r="AB66" s="6">
        <f>IF(D66="","",COUNTIF($AA$3:AA66,AA66))</f>
        <v>64</v>
      </c>
      <c r="AC66" s="5" t="e">
        <f t="shared" si="6"/>
        <v>#VALUE!</v>
      </c>
      <c r="AD66" s="6">
        <f>IF(D66="","",COUNTIF($AC$3:AC66,AC66))</f>
        <v>64</v>
      </c>
      <c r="AE66" s="5" t="e">
        <f t="shared" si="7"/>
        <v>#VALUE!</v>
      </c>
      <c r="AF66" s="6">
        <f>IF(D66="","",COUNTIF($AE$3:AE66,AE66))</f>
        <v>64</v>
      </c>
      <c r="AG66" s="5" t="e">
        <f t="shared" si="8"/>
        <v>#VALUE!</v>
      </c>
      <c r="AH66" s="6">
        <f>IF(D66="","",COUNTIF($AG$3:AG66,AG66))</f>
        <v>64</v>
      </c>
      <c r="AI66" s="5" t="e">
        <f t="shared" si="9"/>
        <v>#VALUE!</v>
      </c>
      <c r="AJ66" s="6">
        <f>IF(D66="","",COUNTIF($AI$3:AI66,AI66))</f>
        <v>64</v>
      </c>
      <c r="AK66" s="5" t="e">
        <f t="shared" si="10"/>
        <v>#VALUE!</v>
      </c>
      <c r="AL66" s="6">
        <f>IF(D66="","",COUNTIF($AK$3:AK66,AK66))</f>
        <v>64</v>
      </c>
      <c r="AM66" s="5" t="e">
        <f t="shared" si="11"/>
        <v>#VALUE!</v>
      </c>
      <c r="AN66" s="6">
        <f>IF(D66="","",COUNTIF($AM$3:AM66,AM66))</f>
        <v>64</v>
      </c>
      <c r="AO66" s="5" t="e">
        <f t="shared" si="12"/>
        <v>#VALUE!</v>
      </c>
      <c r="AP66" s="6">
        <f>IF(D66="","",COUNTIF($AO$3:AO66,AO66))</f>
        <v>64</v>
      </c>
    </row>
    <row r="67" spans="1:42" ht="20.100000000000001" customHeight="1" x14ac:dyDescent="0.25">
      <c r="A67" s="242">
        <v>299</v>
      </c>
      <c r="B67" s="242" t="s">
        <v>566</v>
      </c>
      <c r="C67" s="243" t="s">
        <v>562</v>
      </c>
      <c r="D67" s="387" t="s">
        <v>563</v>
      </c>
      <c r="E67" s="243" t="s">
        <v>485</v>
      </c>
      <c r="F67" s="242">
        <v>479</v>
      </c>
      <c r="G67" s="242" t="s">
        <v>218</v>
      </c>
      <c r="H67" s="397" t="s">
        <v>216</v>
      </c>
      <c r="Q67" s="5" t="e">
        <f t="shared" ref="Q67:Q130" si="13">IF($D67="","",MID($D67,SEARCH($J$3,$D67),LEN($J$3)))</f>
        <v>#VALUE!</v>
      </c>
      <c r="R67" s="6">
        <f>IF(D67="","",COUNTIF($Q$3:Q67,Q67))</f>
        <v>65</v>
      </c>
      <c r="S67" s="5" t="e">
        <f t="shared" ref="S67:S130" si="14">IF($D67="","",MID($D67,SEARCH($J$4,$D67),LEN($J$4)))</f>
        <v>#VALUE!</v>
      </c>
      <c r="T67" s="6">
        <f>IF(D67="","",COUNTIF($S$3:S67,S67))</f>
        <v>65</v>
      </c>
      <c r="U67" s="5" t="e">
        <f t="shared" ref="U67:U130" si="15">IF($D67="","",MID($D67,SEARCH($J$5,$D67),LEN($J$5)))</f>
        <v>#VALUE!</v>
      </c>
      <c r="V67" s="6">
        <f>IF(D67="","",COUNTIF($U$3:U67,U67))</f>
        <v>65</v>
      </c>
      <c r="W67" s="5" t="e">
        <f t="shared" ref="W67:W130" si="16">IF($D67="","",MID($D67,SEARCH($J$6,$D67),LEN($J$6)))</f>
        <v>#VALUE!</v>
      </c>
      <c r="X67" s="6">
        <f>IF(D67="","",COUNTIF($W$3:W67,W67))</f>
        <v>65</v>
      </c>
      <c r="Y67" s="5" t="e">
        <f t="shared" ref="Y67:Y130" si="17">IF($D67="","",MID($D67,SEARCH($J$7,$D67),LEN($J$7)))</f>
        <v>#VALUE!</v>
      </c>
      <c r="Z67" s="6">
        <f>IF(D67="","",COUNTIF($Y$3:Y67,Y67))</f>
        <v>65</v>
      </c>
      <c r="AA67" s="5" t="e">
        <f t="shared" ref="AA67:AA130" si="18">IF($D67="","",MID($D67,SEARCH($J$8,$D67),LEN($J$8)))</f>
        <v>#VALUE!</v>
      </c>
      <c r="AB67" s="6">
        <f>IF(D67="","",COUNTIF($AA$3:AA67,AA67))</f>
        <v>65</v>
      </c>
      <c r="AC67" s="5" t="e">
        <f t="shared" ref="AC67:AC130" si="19">IF($D67="","",MID($D67,SEARCH($J$9,$D67),LEN($J$9)))</f>
        <v>#VALUE!</v>
      </c>
      <c r="AD67" s="6">
        <f>IF(D67="","",COUNTIF($AC$3:AC67,AC67))</f>
        <v>65</v>
      </c>
      <c r="AE67" s="5" t="e">
        <f t="shared" ref="AE67:AE130" si="20">IF($D67="","",MID($D67,SEARCH($J$10,$D67),LEN($J$10)))</f>
        <v>#VALUE!</v>
      </c>
      <c r="AF67" s="6">
        <f>IF(D67="","",COUNTIF($AE$3:AE67,AE67))</f>
        <v>65</v>
      </c>
      <c r="AG67" s="5" t="e">
        <f t="shared" ref="AG67:AG130" si="21">IF($D67="","",MID($D67,SEARCH($J$11,$D67),LEN($J$11)))</f>
        <v>#VALUE!</v>
      </c>
      <c r="AH67" s="6">
        <f>IF(D67="","",COUNTIF($AG$3:AG67,AG67))</f>
        <v>65</v>
      </c>
      <c r="AI67" s="5" t="e">
        <f t="shared" ref="AI67:AI130" si="22">IF($D67="","",MID($D67,SEARCH($J$12,$D67),LEN($J$12)))</f>
        <v>#VALUE!</v>
      </c>
      <c r="AJ67" s="6">
        <f>IF(D67="","",COUNTIF($AI$3:AI67,AI67))</f>
        <v>65</v>
      </c>
      <c r="AK67" s="5" t="e">
        <f t="shared" ref="AK67:AK130" si="23">IF($D67="","",MID($D67,SEARCH($J$13,$D67),LEN($J$13)))</f>
        <v>#VALUE!</v>
      </c>
      <c r="AL67" s="6">
        <f>IF(D67="","",COUNTIF($AK$3:AK67,AK67))</f>
        <v>65</v>
      </c>
      <c r="AM67" s="5" t="e">
        <f t="shared" ref="AM67:AM130" si="24">IF($D67="","",MID($D67,SEARCH($J$14,$D67),LEN($J$14)))</f>
        <v>#VALUE!</v>
      </c>
      <c r="AN67" s="6">
        <f>IF(D67="","",COUNTIF($AM$3:AM67,AM67))</f>
        <v>65</v>
      </c>
      <c r="AO67" s="5" t="e">
        <f t="shared" ref="AO67:AO130" si="25">IF($D67="","",MID($D67,SEARCH($J$15,$D67),LEN($J$15)))</f>
        <v>#VALUE!</v>
      </c>
      <c r="AP67" s="6">
        <f>IF(D67="","",COUNTIF($AO$3:AO67,AO67))</f>
        <v>65</v>
      </c>
    </row>
    <row r="68" spans="1:42" ht="20.100000000000001" customHeight="1" x14ac:dyDescent="0.25">
      <c r="A68" s="242">
        <v>33</v>
      </c>
      <c r="B68" s="242" t="s">
        <v>257</v>
      </c>
      <c r="C68" s="243" t="s">
        <v>258</v>
      </c>
      <c r="D68" s="387" t="s">
        <v>259</v>
      </c>
      <c r="E68" s="243" t="s">
        <v>223</v>
      </c>
      <c r="F68" s="242">
        <v>489</v>
      </c>
      <c r="G68" s="242" t="s">
        <v>218</v>
      </c>
      <c r="H68" s="396" t="s">
        <v>216</v>
      </c>
      <c r="Q68" s="5" t="e">
        <f t="shared" si="13"/>
        <v>#VALUE!</v>
      </c>
      <c r="R68" s="6">
        <f>IF(D68="","",COUNTIF($Q$3:Q68,Q68))</f>
        <v>66</v>
      </c>
      <c r="S68" s="5" t="e">
        <f t="shared" si="14"/>
        <v>#VALUE!</v>
      </c>
      <c r="T68" s="6">
        <f>IF(D68="","",COUNTIF($S$3:S68,S68))</f>
        <v>66</v>
      </c>
      <c r="U68" s="5" t="e">
        <f t="shared" si="15"/>
        <v>#VALUE!</v>
      </c>
      <c r="V68" s="6">
        <f>IF(D68="","",COUNTIF($U$3:U68,U68))</f>
        <v>66</v>
      </c>
      <c r="W68" s="5" t="e">
        <f t="shared" si="16"/>
        <v>#VALUE!</v>
      </c>
      <c r="X68" s="6">
        <f>IF(D68="","",COUNTIF($W$3:W68,W68))</f>
        <v>66</v>
      </c>
      <c r="Y68" s="5" t="e">
        <f t="shared" si="17"/>
        <v>#VALUE!</v>
      </c>
      <c r="Z68" s="6">
        <f>IF(D68="","",COUNTIF($Y$3:Y68,Y68))</f>
        <v>66</v>
      </c>
      <c r="AA68" s="5" t="e">
        <f t="shared" si="18"/>
        <v>#VALUE!</v>
      </c>
      <c r="AB68" s="6">
        <f>IF(D68="","",COUNTIF($AA$3:AA68,AA68))</f>
        <v>66</v>
      </c>
      <c r="AC68" s="5" t="e">
        <f t="shared" si="19"/>
        <v>#VALUE!</v>
      </c>
      <c r="AD68" s="6">
        <f>IF(D68="","",COUNTIF($AC$3:AC68,AC68))</f>
        <v>66</v>
      </c>
      <c r="AE68" s="5" t="e">
        <f t="shared" si="20"/>
        <v>#VALUE!</v>
      </c>
      <c r="AF68" s="6">
        <f>IF(D68="","",COUNTIF($AE$3:AE68,AE68))</f>
        <v>66</v>
      </c>
      <c r="AG68" s="5" t="e">
        <f t="shared" si="21"/>
        <v>#VALUE!</v>
      </c>
      <c r="AH68" s="6">
        <f>IF(D68="","",COUNTIF($AG$3:AG68,AG68))</f>
        <v>66</v>
      </c>
      <c r="AI68" s="5" t="e">
        <f t="shared" si="22"/>
        <v>#VALUE!</v>
      </c>
      <c r="AJ68" s="6">
        <f>IF(D68="","",COUNTIF($AI$3:AI68,AI68))</f>
        <v>66</v>
      </c>
      <c r="AK68" s="5" t="e">
        <f t="shared" si="23"/>
        <v>#VALUE!</v>
      </c>
      <c r="AL68" s="6">
        <f>IF(D68="","",COUNTIF($AK$3:AK68,AK68))</f>
        <v>66</v>
      </c>
      <c r="AM68" s="5" t="e">
        <f t="shared" si="24"/>
        <v>#VALUE!</v>
      </c>
      <c r="AN68" s="6">
        <f>IF(D68="","",COUNTIF($AM$3:AM68,AM68))</f>
        <v>66</v>
      </c>
      <c r="AO68" s="5" t="e">
        <f t="shared" si="25"/>
        <v>#VALUE!</v>
      </c>
      <c r="AP68" s="6">
        <f>IF(D68="","",COUNTIF($AO$3:AO68,AO68))</f>
        <v>66</v>
      </c>
    </row>
    <row r="69" spans="1:42" ht="20.100000000000001" customHeight="1" x14ac:dyDescent="0.25">
      <c r="A69" s="242">
        <v>300</v>
      </c>
      <c r="B69" s="242" t="s">
        <v>567</v>
      </c>
      <c r="C69" s="243" t="s">
        <v>562</v>
      </c>
      <c r="D69" s="387" t="s">
        <v>563</v>
      </c>
      <c r="E69" s="243" t="s">
        <v>485</v>
      </c>
      <c r="F69" s="242">
        <v>478</v>
      </c>
      <c r="G69" s="242" t="s">
        <v>218</v>
      </c>
      <c r="H69" s="397" t="s">
        <v>216</v>
      </c>
      <c r="Q69" s="5" t="e">
        <f t="shared" si="13"/>
        <v>#VALUE!</v>
      </c>
      <c r="R69" s="6">
        <f>IF(D69="","",COUNTIF($Q$3:Q69,Q69))</f>
        <v>67</v>
      </c>
      <c r="S69" s="5" t="e">
        <f t="shared" si="14"/>
        <v>#VALUE!</v>
      </c>
      <c r="T69" s="6">
        <f>IF(D69="","",COUNTIF($S$3:S69,S69))</f>
        <v>67</v>
      </c>
      <c r="U69" s="5" t="e">
        <f t="shared" si="15"/>
        <v>#VALUE!</v>
      </c>
      <c r="V69" s="6">
        <f>IF(D69="","",COUNTIF($U$3:U69,U69))</f>
        <v>67</v>
      </c>
      <c r="W69" s="5" t="e">
        <f t="shared" si="16"/>
        <v>#VALUE!</v>
      </c>
      <c r="X69" s="6">
        <f>IF(D69="","",COUNTIF($W$3:W69,W69))</f>
        <v>67</v>
      </c>
      <c r="Y69" s="5" t="e">
        <f t="shared" si="17"/>
        <v>#VALUE!</v>
      </c>
      <c r="Z69" s="6">
        <f>IF(D69="","",COUNTIF($Y$3:Y69,Y69))</f>
        <v>67</v>
      </c>
      <c r="AA69" s="5" t="e">
        <f t="shared" si="18"/>
        <v>#VALUE!</v>
      </c>
      <c r="AB69" s="6">
        <f>IF(D69="","",COUNTIF($AA$3:AA69,AA69))</f>
        <v>67</v>
      </c>
      <c r="AC69" s="5" t="e">
        <f t="shared" si="19"/>
        <v>#VALUE!</v>
      </c>
      <c r="AD69" s="6">
        <f>IF(D69="","",COUNTIF($AC$3:AC69,AC69))</f>
        <v>67</v>
      </c>
      <c r="AE69" s="5" t="e">
        <f t="shared" si="20"/>
        <v>#VALUE!</v>
      </c>
      <c r="AF69" s="6">
        <f>IF(D69="","",COUNTIF($AE$3:AE69,AE69))</f>
        <v>67</v>
      </c>
      <c r="AG69" s="5" t="e">
        <f t="shared" si="21"/>
        <v>#VALUE!</v>
      </c>
      <c r="AH69" s="6">
        <f>IF(D69="","",COUNTIF($AG$3:AG69,AG69))</f>
        <v>67</v>
      </c>
      <c r="AI69" s="5" t="e">
        <f t="shared" si="22"/>
        <v>#VALUE!</v>
      </c>
      <c r="AJ69" s="6">
        <f>IF(D69="","",COUNTIF($AI$3:AI69,AI69))</f>
        <v>67</v>
      </c>
      <c r="AK69" s="5" t="e">
        <f t="shared" si="23"/>
        <v>#VALUE!</v>
      </c>
      <c r="AL69" s="6">
        <f>IF(D69="","",COUNTIF($AK$3:AK69,AK69))</f>
        <v>67</v>
      </c>
      <c r="AM69" s="5" t="e">
        <f t="shared" si="24"/>
        <v>#VALUE!</v>
      </c>
      <c r="AN69" s="6">
        <f>IF(D69="","",COUNTIF($AM$3:AM69,AM69))</f>
        <v>67</v>
      </c>
      <c r="AO69" s="5" t="e">
        <f t="shared" si="25"/>
        <v>#VALUE!</v>
      </c>
      <c r="AP69" s="6">
        <f>IF(D69="","",COUNTIF($AO$3:AO69,AO69))</f>
        <v>67</v>
      </c>
    </row>
    <row r="70" spans="1:42" ht="20.100000000000001" customHeight="1" x14ac:dyDescent="0.25">
      <c r="A70" s="242">
        <v>301</v>
      </c>
      <c r="B70" s="242" t="s">
        <v>568</v>
      </c>
      <c r="C70" s="243" t="s">
        <v>562</v>
      </c>
      <c r="D70" s="387" t="s">
        <v>563</v>
      </c>
      <c r="E70" s="243" t="s">
        <v>485</v>
      </c>
      <c r="F70" s="242">
        <v>519</v>
      </c>
      <c r="G70" s="242" t="s">
        <v>218</v>
      </c>
      <c r="H70" s="397" t="s">
        <v>216</v>
      </c>
      <c r="Q70" s="5" t="e">
        <f t="shared" si="13"/>
        <v>#VALUE!</v>
      </c>
      <c r="R70" s="6">
        <f>IF(D70="","",COUNTIF($Q$3:Q70,Q70))</f>
        <v>68</v>
      </c>
      <c r="S70" s="5" t="e">
        <f t="shared" si="14"/>
        <v>#VALUE!</v>
      </c>
      <c r="T70" s="6">
        <f>IF(D70="","",COUNTIF($S$3:S70,S70))</f>
        <v>68</v>
      </c>
      <c r="U70" s="5" t="e">
        <f t="shared" si="15"/>
        <v>#VALUE!</v>
      </c>
      <c r="V70" s="6">
        <f>IF(D70="","",COUNTIF($U$3:U70,U70))</f>
        <v>68</v>
      </c>
      <c r="W70" s="5" t="e">
        <f t="shared" si="16"/>
        <v>#VALUE!</v>
      </c>
      <c r="X70" s="6">
        <f>IF(D70="","",COUNTIF($W$3:W70,W70))</f>
        <v>68</v>
      </c>
      <c r="Y70" s="5" t="e">
        <f t="shared" si="17"/>
        <v>#VALUE!</v>
      </c>
      <c r="Z70" s="6">
        <f>IF(D70="","",COUNTIF($Y$3:Y70,Y70))</f>
        <v>68</v>
      </c>
      <c r="AA70" s="5" t="e">
        <f t="shared" si="18"/>
        <v>#VALUE!</v>
      </c>
      <c r="AB70" s="6">
        <f>IF(D70="","",COUNTIF($AA$3:AA70,AA70))</f>
        <v>68</v>
      </c>
      <c r="AC70" s="5" t="e">
        <f t="shared" si="19"/>
        <v>#VALUE!</v>
      </c>
      <c r="AD70" s="6">
        <f>IF(D70="","",COUNTIF($AC$3:AC70,AC70))</f>
        <v>68</v>
      </c>
      <c r="AE70" s="5" t="e">
        <f t="shared" si="20"/>
        <v>#VALUE!</v>
      </c>
      <c r="AF70" s="6">
        <f>IF(D70="","",COUNTIF($AE$3:AE70,AE70))</f>
        <v>68</v>
      </c>
      <c r="AG70" s="5" t="e">
        <f t="shared" si="21"/>
        <v>#VALUE!</v>
      </c>
      <c r="AH70" s="6">
        <f>IF(D70="","",COUNTIF($AG$3:AG70,AG70))</f>
        <v>68</v>
      </c>
      <c r="AI70" s="5" t="e">
        <f t="shared" si="22"/>
        <v>#VALUE!</v>
      </c>
      <c r="AJ70" s="6">
        <f>IF(D70="","",COUNTIF($AI$3:AI70,AI70))</f>
        <v>68</v>
      </c>
      <c r="AK70" s="5" t="e">
        <f t="shared" si="23"/>
        <v>#VALUE!</v>
      </c>
      <c r="AL70" s="6">
        <f>IF(D70="","",COUNTIF($AK$3:AK70,AK70))</f>
        <v>68</v>
      </c>
      <c r="AM70" s="5" t="e">
        <f t="shared" si="24"/>
        <v>#VALUE!</v>
      </c>
      <c r="AN70" s="6">
        <f>IF(D70="","",COUNTIF($AM$3:AM70,AM70))</f>
        <v>68</v>
      </c>
      <c r="AO70" s="5" t="e">
        <f t="shared" si="25"/>
        <v>#VALUE!</v>
      </c>
      <c r="AP70" s="6">
        <f>IF(D70="","",COUNTIF($AO$3:AO70,AO70))</f>
        <v>68</v>
      </c>
    </row>
    <row r="71" spans="1:42" ht="20.100000000000001" customHeight="1" x14ac:dyDescent="0.25">
      <c r="A71" s="242">
        <v>34</v>
      </c>
      <c r="B71" s="242" t="s">
        <v>260</v>
      </c>
      <c r="C71" s="243" t="s">
        <v>232</v>
      </c>
      <c r="D71" s="387" t="s">
        <v>233</v>
      </c>
      <c r="E71" s="243" t="s">
        <v>234</v>
      </c>
      <c r="F71" s="242">
        <v>362</v>
      </c>
      <c r="G71" s="242" t="s">
        <v>218</v>
      </c>
      <c r="H71" s="396" t="s">
        <v>216</v>
      </c>
      <c r="Q71" s="5" t="e">
        <f t="shared" si="13"/>
        <v>#VALUE!</v>
      </c>
      <c r="R71" s="6">
        <f>IF(D71="","",COUNTIF($Q$3:Q71,Q71))</f>
        <v>69</v>
      </c>
      <c r="S71" s="5" t="e">
        <f t="shared" si="14"/>
        <v>#VALUE!</v>
      </c>
      <c r="T71" s="6">
        <f>IF(D71="","",COUNTIF($S$3:S71,S71))</f>
        <v>69</v>
      </c>
      <c r="U71" s="5" t="e">
        <f t="shared" si="15"/>
        <v>#VALUE!</v>
      </c>
      <c r="V71" s="6">
        <f>IF(D71="","",COUNTIF($U$3:U71,U71))</f>
        <v>69</v>
      </c>
      <c r="W71" s="5" t="e">
        <f t="shared" si="16"/>
        <v>#VALUE!</v>
      </c>
      <c r="X71" s="6">
        <f>IF(D71="","",COUNTIF($W$3:W71,W71))</f>
        <v>69</v>
      </c>
      <c r="Y71" s="5" t="e">
        <f t="shared" si="17"/>
        <v>#VALUE!</v>
      </c>
      <c r="Z71" s="6">
        <f>IF(D71="","",COUNTIF($Y$3:Y71,Y71))</f>
        <v>69</v>
      </c>
      <c r="AA71" s="5" t="e">
        <f t="shared" si="18"/>
        <v>#VALUE!</v>
      </c>
      <c r="AB71" s="6">
        <f>IF(D71="","",COUNTIF($AA$3:AA71,AA71))</f>
        <v>69</v>
      </c>
      <c r="AC71" s="5" t="e">
        <f t="shared" si="19"/>
        <v>#VALUE!</v>
      </c>
      <c r="AD71" s="6">
        <f>IF(D71="","",COUNTIF($AC$3:AC71,AC71))</f>
        <v>69</v>
      </c>
      <c r="AE71" s="5" t="e">
        <f t="shared" si="20"/>
        <v>#VALUE!</v>
      </c>
      <c r="AF71" s="6">
        <f>IF(D71="","",COUNTIF($AE$3:AE71,AE71))</f>
        <v>69</v>
      </c>
      <c r="AG71" s="5" t="e">
        <f t="shared" si="21"/>
        <v>#VALUE!</v>
      </c>
      <c r="AH71" s="6">
        <f>IF(D71="","",COUNTIF($AG$3:AG71,AG71))</f>
        <v>69</v>
      </c>
      <c r="AI71" s="5" t="e">
        <f t="shared" si="22"/>
        <v>#VALUE!</v>
      </c>
      <c r="AJ71" s="6">
        <f>IF(D71="","",COUNTIF($AI$3:AI71,AI71))</f>
        <v>69</v>
      </c>
      <c r="AK71" s="5" t="e">
        <f t="shared" si="23"/>
        <v>#VALUE!</v>
      </c>
      <c r="AL71" s="6">
        <f>IF(D71="","",COUNTIF($AK$3:AK71,AK71))</f>
        <v>69</v>
      </c>
      <c r="AM71" s="5" t="e">
        <f t="shared" si="24"/>
        <v>#VALUE!</v>
      </c>
      <c r="AN71" s="6">
        <f>IF(D71="","",COUNTIF($AM$3:AM71,AM71))</f>
        <v>69</v>
      </c>
      <c r="AO71" s="5" t="e">
        <f t="shared" si="25"/>
        <v>#VALUE!</v>
      </c>
      <c r="AP71" s="6">
        <f>IF(D71="","",COUNTIF($AO$3:AO71,AO71))</f>
        <v>69</v>
      </c>
    </row>
    <row r="72" spans="1:42" ht="20.100000000000001" customHeight="1" x14ac:dyDescent="0.25">
      <c r="A72" s="242">
        <v>35</v>
      </c>
      <c r="B72" s="242" t="s">
        <v>261</v>
      </c>
      <c r="C72" s="243" t="s">
        <v>232</v>
      </c>
      <c r="D72" s="387" t="s">
        <v>233</v>
      </c>
      <c r="E72" s="243" t="s">
        <v>234</v>
      </c>
      <c r="F72" s="242">
        <v>394</v>
      </c>
      <c r="G72" s="242" t="s">
        <v>218</v>
      </c>
      <c r="H72" s="396" t="s">
        <v>216</v>
      </c>
      <c r="Q72" s="5" t="e">
        <f t="shared" si="13"/>
        <v>#VALUE!</v>
      </c>
      <c r="R72" s="6">
        <f>IF(D72="","",COUNTIF($Q$3:Q72,Q72))</f>
        <v>70</v>
      </c>
      <c r="S72" s="5" t="e">
        <f t="shared" si="14"/>
        <v>#VALUE!</v>
      </c>
      <c r="T72" s="6">
        <f>IF(D72="","",COUNTIF($S$3:S72,S72))</f>
        <v>70</v>
      </c>
      <c r="U72" s="5" t="e">
        <f t="shared" si="15"/>
        <v>#VALUE!</v>
      </c>
      <c r="V72" s="6">
        <f>IF(D72="","",COUNTIF($U$3:U72,U72))</f>
        <v>70</v>
      </c>
      <c r="W72" s="5" t="e">
        <f t="shared" si="16"/>
        <v>#VALUE!</v>
      </c>
      <c r="X72" s="6">
        <f>IF(D72="","",COUNTIF($W$3:W72,W72))</f>
        <v>70</v>
      </c>
      <c r="Y72" s="5" t="e">
        <f t="shared" si="17"/>
        <v>#VALUE!</v>
      </c>
      <c r="Z72" s="6">
        <f>IF(D72="","",COUNTIF($Y$3:Y72,Y72))</f>
        <v>70</v>
      </c>
      <c r="AA72" s="5" t="e">
        <f t="shared" si="18"/>
        <v>#VALUE!</v>
      </c>
      <c r="AB72" s="6">
        <f>IF(D72="","",COUNTIF($AA$3:AA72,AA72))</f>
        <v>70</v>
      </c>
      <c r="AC72" s="5" t="e">
        <f t="shared" si="19"/>
        <v>#VALUE!</v>
      </c>
      <c r="AD72" s="6">
        <f>IF(D72="","",COUNTIF($AC$3:AC72,AC72))</f>
        <v>70</v>
      </c>
      <c r="AE72" s="5" t="e">
        <f t="shared" si="20"/>
        <v>#VALUE!</v>
      </c>
      <c r="AF72" s="6">
        <f>IF(D72="","",COUNTIF($AE$3:AE72,AE72))</f>
        <v>70</v>
      </c>
      <c r="AG72" s="5" t="e">
        <f t="shared" si="21"/>
        <v>#VALUE!</v>
      </c>
      <c r="AH72" s="6">
        <f>IF(D72="","",COUNTIF($AG$3:AG72,AG72))</f>
        <v>70</v>
      </c>
      <c r="AI72" s="5" t="e">
        <f t="shared" si="22"/>
        <v>#VALUE!</v>
      </c>
      <c r="AJ72" s="6">
        <f>IF(D72="","",COUNTIF($AI$3:AI72,AI72))</f>
        <v>70</v>
      </c>
      <c r="AK72" s="5" t="e">
        <f t="shared" si="23"/>
        <v>#VALUE!</v>
      </c>
      <c r="AL72" s="6">
        <f>IF(D72="","",COUNTIF($AK$3:AK72,AK72))</f>
        <v>70</v>
      </c>
      <c r="AM72" s="5" t="e">
        <f t="shared" si="24"/>
        <v>#VALUE!</v>
      </c>
      <c r="AN72" s="6">
        <f>IF(D72="","",COUNTIF($AM$3:AM72,AM72))</f>
        <v>70</v>
      </c>
      <c r="AO72" s="5" t="e">
        <f t="shared" si="25"/>
        <v>#VALUE!</v>
      </c>
      <c r="AP72" s="6">
        <f>IF(D72="","",COUNTIF($AO$3:AO72,AO72))</f>
        <v>70</v>
      </c>
    </row>
    <row r="73" spans="1:42" ht="20.100000000000001" customHeight="1" x14ac:dyDescent="0.25">
      <c r="A73" s="242">
        <v>36</v>
      </c>
      <c r="B73" s="242" t="s">
        <v>262</v>
      </c>
      <c r="C73" s="243" t="s">
        <v>232</v>
      </c>
      <c r="D73" s="387" t="s">
        <v>233</v>
      </c>
      <c r="E73" s="243" t="s">
        <v>234</v>
      </c>
      <c r="F73" s="242">
        <v>362</v>
      </c>
      <c r="G73" s="242" t="s">
        <v>218</v>
      </c>
      <c r="H73" s="396" t="s">
        <v>216</v>
      </c>
      <c r="Q73" s="5" t="e">
        <f t="shared" si="13"/>
        <v>#VALUE!</v>
      </c>
      <c r="R73" s="6">
        <f>IF(D73="","",COUNTIF($Q$3:Q73,Q73))</f>
        <v>71</v>
      </c>
      <c r="S73" s="5" t="e">
        <f t="shared" si="14"/>
        <v>#VALUE!</v>
      </c>
      <c r="T73" s="6">
        <f>IF(D73="","",COUNTIF($S$3:S73,S73))</f>
        <v>71</v>
      </c>
      <c r="U73" s="5" t="e">
        <f t="shared" si="15"/>
        <v>#VALUE!</v>
      </c>
      <c r="V73" s="6">
        <f>IF(D73="","",COUNTIF($U$3:U73,U73))</f>
        <v>71</v>
      </c>
      <c r="W73" s="5" t="e">
        <f t="shared" si="16"/>
        <v>#VALUE!</v>
      </c>
      <c r="X73" s="6">
        <f>IF(D73="","",COUNTIF($W$3:W73,W73))</f>
        <v>71</v>
      </c>
      <c r="Y73" s="5" t="e">
        <f t="shared" si="17"/>
        <v>#VALUE!</v>
      </c>
      <c r="Z73" s="6">
        <f>IF(D73="","",COUNTIF($Y$3:Y73,Y73))</f>
        <v>71</v>
      </c>
      <c r="AA73" s="5" t="e">
        <f t="shared" si="18"/>
        <v>#VALUE!</v>
      </c>
      <c r="AB73" s="6">
        <f>IF(D73="","",COUNTIF($AA$3:AA73,AA73))</f>
        <v>71</v>
      </c>
      <c r="AC73" s="5" t="e">
        <f t="shared" si="19"/>
        <v>#VALUE!</v>
      </c>
      <c r="AD73" s="6">
        <f>IF(D73="","",COUNTIF($AC$3:AC73,AC73))</f>
        <v>71</v>
      </c>
      <c r="AE73" s="5" t="e">
        <f t="shared" si="20"/>
        <v>#VALUE!</v>
      </c>
      <c r="AF73" s="6">
        <f>IF(D73="","",COUNTIF($AE$3:AE73,AE73))</f>
        <v>71</v>
      </c>
      <c r="AG73" s="5" t="e">
        <f t="shared" si="21"/>
        <v>#VALUE!</v>
      </c>
      <c r="AH73" s="6">
        <f>IF(D73="","",COUNTIF($AG$3:AG73,AG73))</f>
        <v>71</v>
      </c>
      <c r="AI73" s="5" t="e">
        <f t="shared" si="22"/>
        <v>#VALUE!</v>
      </c>
      <c r="AJ73" s="6">
        <f>IF(D73="","",COUNTIF($AI$3:AI73,AI73))</f>
        <v>71</v>
      </c>
      <c r="AK73" s="5" t="e">
        <f t="shared" si="23"/>
        <v>#VALUE!</v>
      </c>
      <c r="AL73" s="6">
        <f>IF(D73="","",COUNTIF($AK$3:AK73,AK73))</f>
        <v>71</v>
      </c>
      <c r="AM73" s="5" t="e">
        <f t="shared" si="24"/>
        <v>#VALUE!</v>
      </c>
      <c r="AN73" s="6">
        <f>IF(D73="","",COUNTIF($AM$3:AM73,AM73))</f>
        <v>71</v>
      </c>
      <c r="AO73" s="5" t="e">
        <f t="shared" si="25"/>
        <v>#VALUE!</v>
      </c>
      <c r="AP73" s="6">
        <f>IF(D73="","",COUNTIF($AO$3:AO73,AO73))</f>
        <v>71</v>
      </c>
    </row>
    <row r="74" spans="1:42" ht="20.100000000000001" customHeight="1" x14ac:dyDescent="0.25">
      <c r="A74" s="242">
        <v>37</v>
      </c>
      <c r="B74" s="242" t="s">
        <v>263</v>
      </c>
      <c r="C74" s="243" t="s">
        <v>232</v>
      </c>
      <c r="D74" s="387" t="s">
        <v>233</v>
      </c>
      <c r="E74" s="243" t="s">
        <v>234</v>
      </c>
      <c r="F74" s="242">
        <v>382</v>
      </c>
      <c r="G74" s="242" t="s">
        <v>218</v>
      </c>
      <c r="H74" s="396" t="s">
        <v>216</v>
      </c>
      <c r="Q74" s="5" t="e">
        <f t="shared" si="13"/>
        <v>#VALUE!</v>
      </c>
      <c r="R74" s="6">
        <f>IF(D74="","",COUNTIF($Q$3:Q74,Q74))</f>
        <v>72</v>
      </c>
      <c r="S74" s="5" t="e">
        <f t="shared" si="14"/>
        <v>#VALUE!</v>
      </c>
      <c r="T74" s="6">
        <f>IF(D74="","",COUNTIF($S$3:S74,S74))</f>
        <v>72</v>
      </c>
      <c r="U74" s="5" t="e">
        <f t="shared" si="15"/>
        <v>#VALUE!</v>
      </c>
      <c r="V74" s="6">
        <f>IF(D74="","",COUNTIF($U$3:U74,U74))</f>
        <v>72</v>
      </c>
      <c r="W74" s="5" t="e">
        <f t="shared" si="16"/>
        <v>#VALUE!</v>
      </c>
      <c r="X74" s="6">
        <f>IF(D74="","",COUNTIF($W$3:W74,W74))</f>
        <v>72</v>
      </c>
      <c r="Y74" s="5" t="e">
        <f t="shared" si="17"/>
        <v>#VALUE!</v>
      </c>
      <c r="Z74" s="6">
        <f>IF(D74="","",COUNTIF($Y$3:Y74,Y74))</f>
        <v>72</v>
      </c>
      <c r="AA74" s="5" t="e">
        <f t="shared" si="18"/>
        <v>#VALUE!</v>
      </c>
      <c r="AB74" s="6">
        <f>IF(D74="","",COUNTIF($AA$3:AA74,AA74))</f>
        <v>72</v>
      </c>
      <c r="AC74" s="5" t="e">
        <f t="shared" si="19"/>
        <v>#VALUE!</v>
      </c>
      <c r="AD74" s="6">
        <f>IF(D74="","",COUNTIF($AC$3:AC74,AC74))</f>
        <v>72</v>
      </c>
      <c r="AE74" s="5" t="e">
        <f t="shared" si="20"/>
        <v>#VALUE!</v>
      </c>
      <c r="AF74" s="6">
        <f>IF(D74="","",COUNTIF($AE$3:AE74,AE74))</f>
        <v>72</v>
      </c>
      <c r="AG74" s="5" t="e">
        <f t="shared" si="21"/>
        <v>#VALUE!</v>
      </c>
      <c r="AH74" s="6">
        <f>IF(D74="","",COUNTIF($AG$3:AG74,AG74))</f>
        <v>72</v>
      </c>
      <c r="AI74" s="5" t="e">
        <f t="shared" si="22"/>
        <v>#VALUE!</v>
      </c>
      <c r="AJ74" s="6">
        <f>IF(D74="","",COUNTIF($AI$3:AI74,AI74))</f>
        <v>72</v>
      </c>
      <c r="AK74" s="5" t="e">
        <f t="shared" si="23"/>
        <v>#VALUE!</v>
      </c>
      <c r="AL74" s="6">
        <f>IF(D74="","",COUNTIF($AK$3:AK74,AK74))</f>
        <v>72</v>
      </c>
      <c r="AM74" s="5" t="e">
        <f t="shared" si="24"/>
        <v>#VALUE!</v>
      </c>
      <c r="AN74" s="6">
        <f>IF(D74="","",COUNTIF($AM$3:AM74,AM74))</f>
        <v>72</v>
      </c>
      <c r="AO74" s="5" t="e">
        <f t="shared" si="25"/>
        <v>#VALUE!</v>
      </c>
      <c r="AP74" s="6">
        <f>IF(D74="","",COUNTIF($AO$3:AO74,AO74))</f>
        <v>72</v>
      </c>
    </row>
    <row r="75" spans="1:42" ht="20.100000000000001" customHeight="1" x14ac:dyDescent="0.25">
      <c r="A75" s="242">
        <v>38</v>
      </c>
      <c r="B75" s="242" t="s">
        <v>264</v>
      </c>
      <c r="C75" s="243" t="s">
        <v>232</v>
      </c>
      <c r="D75" s="387" t="s">
        <v>233</v>
      </c>
      <c r="E75" s="243" t="s">
        <v>234</v>
      </c>
      <c r="F75" s="242">
        <v>388</v>
      </c>
      <c r="G75" s="242" t="s">
        <v>218</v>
      </c>
      <c r="H75" s="396" t="s">
        <v>216</v>
      </c>
      <c r="Q75" s="5" t="e">
        <f t="shared" si="13"/>
        <v>#VALUE!</v>
      </c>
      <c r="R75" s="6">
        <f>IF(D75="","",COUNTIF($Q$3:Q75,Q75))</f>
        <v>73</v>
      </c>
      <c r="S75" s="5" t="e">
        <f t="shared" si="14"/>
        <v>#VALUE!</v>
      </c>
      <c r="T75" s="6">
        <f>IF(D75="","",COUNTIF($S$3:S75,S75))</f>
        <v>73</v>
      </c>
      <c r="U75" s="5" t="e">
        <f t="shared" si="15"/>
        <v>#VALUE!</v>
      </c>
      <c r="V75" s="6">
        <f>IF(D75="","",COUNTIF($U$3:U75,U75))</f>
        <v>73</v>
      </c>
      <c r="W75" s="5" t="e">
        <f t="shared" si="16"/>
        <v>#VALUE!</v>
      </c>
      <c r="X75" s="6">
        <f>IF(D75="","",COUNTIF($W$3:W75,W75))</f>
        <v>73</v>
      </c>
      <c r="Y75" s="5" t="e">
        <f t="shared" si="17"/>
        <v>#VALUE!</v>
      </c>
      <c r="Z75" s="6">
        <f>IF(D75="","",COUNTIF($Y$3:Y75,Y75))</f>
        <v>73</v>
      </c>
      <c r="AA75" s="5" t="e">
        <f t="shared" si="18"/>
        <v>#VALUE!</v>
      </c>
      <c r="AB75" s="6">
        <f>IF(D75="","",COUNTIF($AA$3:AA75,AA75))</f>
        <v>73</v>
      </c>
      <c r="AC75" s="5" t="e">
        <f t="shared" si="19"/>
        <v>#VALUE!</v>
      </c>
      <c r="AD75" s="6">
        <f>IF(D75="","",COUNTIF($AC$3:AC75,AC75))</f>
        <v>73</v>
      </c>
      <c r="AE75" s="5" t="e">
        <f t="shared" si="20"/>
        <v>#VALUE!</v>
      </c>
      <c r="AF75" s="6">
        <f>IF(D75="","",COUNTIF($AE$3:AE75,AE75))</f>
        <v>73</v>
      </c>
      <c r="AG75" s="5" t="e">
        <f t="shared" si="21"/>
        <v>#VALUE!</v>
      </c>
      <c r="AH75" s="6">
        <f>IF(D75="","",COUNTIF($AG$3:AG75,AG75))</f>
        <v>73</v>
      </c>
      <c r="AI75" s="5" t="e">
        <f t="shared" si="22"/>
        <v>#VALUE!</v>
      </c>
      <c r="AJ75" s="6">
        <f>IF(D75="","",COUNTIF($AI$3:AI75,AI75))</f>
        <v>73</v>
      </c>
      <c r="AK75" s="5" t="e">
        <f t="shared" si="23"/>
        <v>#VALUE!</v>
      </c>
      <c r="AL75" s="6">
        <f>IF(D75="","",COUNTIF($AK$3:AK75,AK75))</f>
        <v>73</v>
      </c>
      <c r="AM75" s="5" t="e">
        <f t="shared" si="24"/>
        <v>#VALUE!</v>
      </c>
      <c r="AN75" s="6">
        <f>IF(D75="","",COUNTIF($AM$3:AM75,AM75))</f>
        <v>73</v>
      </c>
      <c r="AO75" s="5" t="e">
        <f t="shared" si="25"/>
        <v>#VALUE!</v>
      </c>
      <c r="AP75" s="6">
        <f>IF(D75="","",COUNTIF($AO$3:AO75,AO75))</f>
        <v>73</v>
      </c>
    </row>
    <row r="76" spans="1:42" ht="20.100000000000001" customHeight="1" x14ac:dyDescent="0.25">
      <c r="A76" s="242">
        <v>39</v>
      </c>
      <c r="B76" s="242" t="s">
        <v>265</v>
      </c>
      <c r="C76" s="243" t="s">
        <v>232</v>
      </c>
      <c r="D76" s="387" t="s">
        <v>233</v>
      </c>
      <c r="E76" s="243" t="s">
        <v>234</v>
      </c>
      <c r="F76" s="242">
        <v>390</v>
      </c>
      <c r="G76" s="242" t="s">
        <v>218</v>
      </c>
      <c r="H76" s="396" t="s">
        <v>216</v>
      </c>
      <c r="Q76" s="5" t="e">
        <f t="shared" si="13"/>
        <v>#VALUE!</v>
      </c>
      <c r="R76" s="6">
        <f>IF(D76="","",COUNTIF($Q$3:Q76,Q76))</f>
        <v>74</v>
      </c>
      <c r="S76" s="5" t="e">
        <f t="shared" si="14"/>
        <v>#VALUE!</v>
      </c>
      <c r="T76" s="6">
        <f>IF(D76="","",COUNTIF($S$3:S76,S76))</f>
        <v>74</v>
      </c>
      <c r="U76" s="5" t="e">
        <f t="shared" si="15"/>
        <v>#VALUE!</v>
      </c>
      <c r="V76" s="6">
        <f>IF(D76="","",COUNTIF($U$3:U76,U76))</f>
        <v>74</v>
      </c>
      <c r="W76" s="5" t="e">
        <f t="shared" si="16"/>
        <v>#VALUE!</v>
      </c>
      <c r="X76" s="6">
        <f>IF(D76="","",COUNTIF($W$3:W76,W76))</f>
        <v>74</v>
      </c>
      <c r="Y76" s="5" t="e">
        <f t="shared" si="17"/>
        <v>#VALUE!</v>
      </c>
      <c r="Z76" s="6">
        <f>IF(D76="","",COUNTIF($Y$3:Y76,Y76))</f>
        <v>74</v>
      </c>
      <c r="AA76" s="5" t="e">
        <f t="shared" si="18"/>
        <v>#VALUE!</v>
      </c>
      <c r="AB76" s="6">
        <f>IF(D76="","",COUNTIF($AA$3:AA76,AA76))</f>
        <v>74</v>
      </c>
      <c r="AC76" s="5" t="e">
        <f t="shared" si="19"/>
        <v>#VALUE!</v>
      </c>
      <c r="AD76" s="6">
        <f>IF(D76="","",COUNTIF($AC$3:AC76,AC76))</f>
        <v>74</v>
      </c>
      <c r="AE76" s="5" t="e">
        <f t="shared" si="20"/>
        <v>#VALUE!</v>
      </c>
      <c r="AF76" s="6">
        <f>IF(D76="","",COUNTIF($AE$3:AE76,AE76))</f>
        <v>74</v>
      </c>
      <c r="AG76" s="5" t="e">
        <f t="shared" si="21"/>
        <v>#VALUE!</v>
      </c>
      <c r="AH76" s="6">
        <f>IF(D76="","",COUNTIF($AG$3:AG76,AG76))</f>
        <v>74</v>
      </c>
      <c r="AI76" s="5" t="e">
        <f t="shared" si="22"/>
        <v>#VALUE!</v>
      </c>
      <c r="AJ76" s="6">
        <f>IF(D76="","",COUNTIF($AI$3:AI76,AI76))</f>
        <v>74</v>
      </c>
      <c r="AK76" s="5" t="e">
        <f t="shared" si="23"/>
        <v>#VALUE!</v>
      </c>
      <c r="AL76" s="6">
        <f>IF(D76="","",COUNTIF($AK$3:AK76,AK76))</f>
        <v>74</v>
      </c>
      <c r="AM76" s="5" t="e">
        <f t="shared" si="24"/>
        <v>#VALUE!</v>
      </c>
      <c r="AN76" s="6">
        <f>IF(D76="","",COUNTIF($AM$3:AM76,AM76))</f>
        <v>74</v>
      </c>
      <c r="AO76" s="5" t="e">
        <f t="shared" si="25"/>
        <v>#VALUE!</v>
      </c>
      <c r="AP76" s="6">
        <f>IF(D76="","",COUNTIF($AO$3:AO76,AO76))</f>
        <v>74</v>
      </c>
    </row>
    <row r="77" spans="1:42" ht="20.100000000000001" customHeight="1" x14ac:dyDescent="0.25">
      <c r="A77" s="242">
        <v>40</v>
      </c>
      <c r="B77" s="242" t="s">
        <v>266</v>
      </c>
      <c r="C77" s="243" t="s">
        <v>232</v>
      </c>
      <c r="D77" s="387" t="s">
        <v>233</v>
      </c>
      <c r="E77" s="243" t="s">
        <v>234</v>
      </c>
      <c r="F77" s="242">
        <v>400</v>
      </c>
      <c r="G77" s="242" t="s">
        <v>218</v>
      </c>
      <c r="H77" s="396" t="s">
        <v>216</v>
      </c>
      <c r="Q77" s="5" t="e">
        <f t="shared" si="13"/>
        <v>#VALUE!</v>
      </c>
      <c r="R77" s="6">
        <f>IF(D77="","",COUNTIF($Q$3:Q77,Q77))</f>
        <v>75</v>
      </c>
      <c r="S77" s="5" t="e">
        <f t="shared" si="14"/>
        <v>#VALUE!</v>
      </c>
      <c r="T77" s="6">
        <f>IF(D77="","",COUNTIF($S$3:S77,S77))</f>
        <v>75</v>
      </c>
      <c r="U77" s="5" t="e">
        <f t="shared" si="15"/>
        <v>#VALUE!</v>
      </c>
      <c r="V77" s="6">
        <f>IF(D77="","",COUNTIF($U$3:U77,U77))</f>
        <v>75</v>
      </c>
      <c r="W77" s="5" t="e">
        <f t="shared" si="16"/>
        <v>#VALUE!</v>
      </c>
      <c r="X77" s="6">
        <f>IF(D77="","",COUNTIF($W$3:W77,W77))</f>
        <v>75</v>
      </c>
      <c r="Y77" s="5" t="e">
        <f t="shared" si="17"/>
        <v>#VALUE!</v>
      </c>
      <c r="Z77" s="6">
        <f>IF(D77="","",COUNTIF($Y$3:Y77,Y77))</f>
        <v>75</v>
      </c>
      <c r="AA77" s="5" t="e">
        <f t="shared" si="18"/>
        <v>#VALUE!</v>
      </c>
      <c r="AB77" s="6">
        <f>IF(D77="","",COUNTIF($AA$3:AA77,AA77))</f>
        <v>75</v>
      </c>
      <c r="AC77" s="5" t="e">
        <f t="shared" si="19"/>
        <v>#VALUE!</v>
      </c>
      <c r="AD77" s="6">
        <f>IF(D77="","",COUNTIF($AC$3:AC77,AC77))</f>
        <v>75</v>
      </c>
      <c r="AE77" s="5" t="e">
        <f t="shared" si="20"/>
        <v>#VALUE!</v>
      </c>
      <c r="AF77" s="6">
        <f>IF(D77="","",COUNTIF($AE$3:AE77,AE77))</f>
        <v>75</v>
      </c>
      <c r="AG77" s="5" t="e">
        <f t="shared" si="21"/>
        <v>#VALUE!</v>
      </c>
      <c r="AH77" s="6">
        <f>IF(D77="","",COUNTIF($AG$3:AG77,AG77))</f>
        <v>75</v>
      </c>
      <c r="AI77" s="5" t="e">
        <f t="shared" si="22"/>
        <v>#VALUE!</v>
      </c>
      <c r="AJ77" s="6">
        <f>IF(D77="","",COUNTIF($AI$3:AI77,AI77))</f>
        <v>75</v>
      </c>
      <c r="AK77" s="5" t="e">
        <f t="shared" si="23"/>
        <v>#VALUE!</v>
      </c>
      <c r="AL77" s="6">
        <f>IF(D77="","",COUNTIF($AK$3:AK77,AK77))</f>
        <v>75</v>
      </c>
      <c r="AM77" s="5" t="e">
        <f t="shared" si="24"/>
        <v>#VALUE!</v>
      </c>
      <c r="AN77" s="6">
        <f>IF(D77="","",COUNTIF($AM$3:AM77,AM77))</f>
        <v>75</v>
      </c>
      <c r="AO77" s="5" t="e">
        <f t="shared" si="25"/>
        <v>#VALUE!</v>
      </c>
      <c r="AP77" s="6">
        <f>IF(D77="","",COUNTIF($AO$3:AO77,AO77))</f>
        <v>75</v>
      </c>
    </row>
    <row r="78" spans="1:42" ht="20.100000000000001" customHeight="1" x14ac:dyDescent="0.25">
      <c r="A78" s="242">
        <v>41</v>
      </c>
      <c r="B78" s="242" t="s">
        <v>267</v>
      </c>
      <c r="C78" s="243" t="s">
        <v>232</v>
      </c>
      <c r="D78" s="387" t="s">
        <v>233</v>
      </c>
      <c r="E78" s="243" t="s">
        <v>234</v>
      </c>
      <c r="F78" s="242">
        <v>342</v>
      </c>
      <c r="G78" s="242" t="s">
        <v>218</v>
      </c>
      <c r="H78" s="396" t="s">
        <v>216</v>
      </c>
      <c r="Q78" s="5" t="e">
        <f t="shared" si="13"/>
        <v>#VALUE!</v>
      </c>
      <c r="R78" s="6">
        <f>IF(D78="","",COUNTIF($Q$3:Q78,Q78))</f>
        <v>76</v>
      </c>
      <c r="S78" s="5" t="e">
        <f t="shared" si="14"/>
        <v>#VALUE!</v>
      </c>
      <c r="T78" s="6">
        <f>IF(D78="","",COUNTIF($S$3:S78,S78))</f>
        <v>76</v>
      </c>
      <c r="U78" s="5" t="e">
        <f t="shared" si="15"/>
        <v>#VALUE!</v>
      </c>
      <c r="V78" s="6">
        <f>IF(D78="","",COUNTIF($U$3:U78,U78))</f>
        <v>76</v>
      </c>
      <c r="W78" s="5" t="e">
        <f t="shared" si="16"/>
        <v>#VALUE!</v>
      </c>
      <c r="X78" s="6">
        <f>IF(D78="","",COUNTIF($W$3:W78,W78))</f>
        <v>76</v>
      </c>
      <c r="Y78" s="5" t="e">
        <f t="shared" si="17"/>
        <v>#VALUE!</v>
      </c>
      <c r="Z78" s="6">
        <f>IF(D78="","",COUNTIF($Y$3:Y78,Y78))</f>
        <v>76</v>
      </c>
      <c r="AA78" s="5" t="e">
        <f t="shared" si="18"/>
        <v>#VALUE!</v>
      </c>
      <c r="AB78" s="6">
        <f>IF(D78="","",COUNTIF($AA$3:AA78,AA78))</f>
        <v>76</v>
      </c>
      <c r="AC78" s="5" t="e">
        <f t="shared" si="19"/>
        <v>#VALUE!</v>
      </c>
      <c r="AD78" s="6">
        <f>IF(D78="","",COUNTIF($AC$3:AC78,AC78))</f>
        <v>76</v>
      </c>
      <c r="AE78" s="5" t="e">
        <f t="shared" si="20"/>
        <v>#VALUE!</v>
      </c>
      <c r="AF78" s="6">
        <f>IF(D78="","",COUNTIF($AE$3:AE78,AE78))</f>
        <v>76</v>
      </c>
      <c r="AG78" s="5" t="e">
        <f t="shared" si="21"/>
        <v>#VALUE!</v>
      </c>
      <c r="AH78" s="6">
        <f>IF(D78="","",COUNTIF($AG$3:AG78,AG78))</f>
        <v>76</v>
      </c>
      <c r="AI78" s="5" t="e">
        <f t="shared" si="22"/>
        <v>#VALUE!</v>
      </c>
      <c r="AJ78" s="6">
        <f>IF(D78="","",COUNTIF($AI$3:AI78,AI78))</f>
        <v>76</v>
      </c>
      <c r="AK78" s="5" t="e">
        <f t="shared" si="23"/>
        <v>#VALUE!</v>
      </c>
      <c r="AL78" s="6">
        <f>IF(D78="","",COUNTIF($AK$3:AK78,AK78))</f>
        <v>76</v>
      </c>
      <c r="AM78" s="5" t="e">
        <f t="shared" si="24"/>
        <v>#VALUE!</v>
      </c>
      <c r="AN78" s="6">
        <f>IF(D78="","",COUNTIF($AM$3:AM78,AM78))</f>
        <v>76</v>
      </c>
      <c r="AO78" s="5" t="e">
        <f t="shared" si="25"/>
        <v>#VALUE!</v>
      </c>
      <c r="AP78" s="6">
        <f>IF(D78="","",COUNTIF($AO$3:AO78,AO78))</f>
        <v>76</v>
      </c>
    </row>
    <row r="79" spans="1:42" ht="20.100000000000001" customHeight="1" x14ac:dyDescent="0.25">
      <c r="A79" s="242">
        <v>42</v>
      </c>
      <c r="B79" s="242" t="s">
        <v>268</v>
      </c>
      <c r="C79" s="243" t="s">
        <v>232</v>
      </c>
      <c r="D79" s="387" t="s">
        <v>233</v>
      </c>
      <c r="E79" s="243" t="s">
        <v>234</v>
      </c>
      <c r="F79" s="242">
        <v>447</v>
      </c>
      <c r="G79" s="242" t="s">
        <v>218</v>
      </c>
      <c r="H79" s="396" t="s">
        <v>216</v>
      </c>
      <c r="Q79" s="5" t="e">
        <f t="shared" si="13"/>
        <v>#VALUE!</v>
      </c>
      <c r="R79" s="6">
        <f>IF(D79="","",COUNTIF($Q$3:Q79,Q79))</f>
        <v>77</v>
      </c>
      <c r="S79" s="5" t="e">
        <f t="shared" si="14"/>
        <v>#VALUE!</v>
      </c>
      <c r="T79" s="6">
        <f>IF(D79="","",COUNTIF($S$3:S79,S79))</f>
        <v>77</v>
      </c>
      <c r="U79" s="5" t="e">
        <f t="shared" si="15"/>
        <v>#VALUE!</v>
      </c>
      <c r="V79" s="6">
        <f>IF(D79="","",COUNTIF($U$3:U79,U79))</f>
        <v>77</v>
      </c>
      <c r="W79" s="5" t="e">
        <f t="shared" si="16"/>
        <v>#VALUE!</v>
      </c>
      <c r="X79" s="6">
        <f>IF(D79="","",COUNTIF($W$3:W79,W79))</f>
        <v>77</v>
      </c>
      <c r="Y79" s="5" t="e">
        <f t="shared" si="17"/>
        <v>#VALUE!</v>
      </c>
      <c r="Z79" s="6">
        <f>IF(D79="","",COUNTIF($Y$3:Y79,Y79))</f>
        <v>77</v>
      </c>
      <c r="AA79" s="5" t="e">
        <f t="shared" si="18"/>
        <v>#VALUE!</v>
      </c>
      <c r="AB79" s="6">
        <f>IF(D79="","",COUNTIF($AA$3:AA79,AA79))</f>
        <v>77</v>
      </c>
      <c r="AC79" s="5" t="e">
        <f t="shared" si="19"/>
        <v>#VALUE!</v>
      </c>
      <c r="AD79" s="6">
        <f>IF(D79="","",COUNTIF($AC$3:AC79,AC79))</f>
        <v>77</v>
      </c>
      <c r="AE79" s="5" t="e">
        <f t="shared" si="20"/>
        <v>#VALUE!</v>
      </c>
      <c r="AF79" s="6">
        <f>IF(D79="","",COUNTIF($AE$3:AE79,AE79))</f>
        <v>77</v>
      </c>
      <c r="AG79" s="5" t="e">
        <f t="shared" si="21"/>
        <v>#VALUE!</v>
      </c>
      <c r="AH79" s="6">
        <f>IF(D79="","",COUNTIF($AG$3:AG79,AG79))</f>
        <v>77</v>
      </c>
      <c r="AI79" s="5" t="e">
        <f t="shared" si="22"/>
        <v>#VALUE!</v>
      </c>
      <c r="AJ79" s="6">
        <f>IF(D79="","",COUNTIF($AI$3:AI79,AI79))</f>
        <v>77</v>
      </c>
      <c r="AK79" s="5" t="e">
        <f t="shared" si="23"/>
        <v>#VALUE!</v>
      </c>
      <c r="AL79" s="6">
        <f>IF(D79="","",COUNTIF($AK$3:AK79,AK79))</f>
        <v>77</v>
      </c>
      <c r="AM79" s="5" t="e">
        <f t="shared" si="24"/>
        <v>#VALUE!</v>
      </c>
      <c r="AN79" s="6">
        <f>IF(D79="","",COUNTIF($AM$3:AM79,AM79))</f>
        <v>77</v>
      </c>
      <c r="AO79" s="5" t="e">
        <f t="shared" si="25"/>
        <v>#VALUE!</v>
      </c>
      <c r="AP79" s="6">
        <f>IF(D79="","",COUNTIF($AO$3:AO79,AO79))</f>
        <v>77</v>
      </c>
    </row>
    <row r="80" spans="1:42" ht="20.100000000000001" customHeight="1" x14ac:dyDescent="0.25">
      <c r="A80" s="242">
        <v>43</v>
      </c>
      <c r="B80" s="242" t="s">
        <v>269</v>
      </c>
      <c r="C80" s="243" t="s">
        <v>232</v>
      </c>
      <c r="D80" s="387" t="s">
        <v>233</v>
      </c>
      <c r="E80" s="243" t="s">
        <v>234</v>
      </c>
      <c r="F80" s="242">
        <v>453</v>
      </c>
      <c r="G80" s="242" t="s">
        <v>218</v>
      </c>
      <c r="H80" s="396" t="s">
        <v>216</v>
      </c>
      <c r="Q80" s="5" t="e">
        <f t="shared" si="13"/>
        <v>#VALUE!</v>
      </c>
      <c r="R80" s="6">
        <f>IF(D80="","",COUNTIF($Q$3:Q80,Q80))</f>
        <v>78</v>
      </c>
      <c r="S80" s="5" t="e">
        <f t="shared" si="14"/>
        <v>#VALUE!</v>
      </c>
      <c r="T80" s="6">
        <f>IF(D80="","",COUNTIF($S$3:S80,S80))</f>
        <v>78</v>
      </c>
      <c r="U80" s="5" t="e">
        <f t="shared" si="15"/>
        <v>#VALUE!</v>
      </c>
      <c r="V80" s="6">
        <f>IF(D80="","",COUNTIF($U$3:U80,U80))</f>
        <v>78</v>
      </c>
      <c r="W80" s="5" t="e">
        <f t="shared" si="16"/>
        <v>#VALUE!</v>
      </c>
      <c r="X80" s="6">
        <f>IF(D80="","",COUNTIF($W$3:W80,W80))</f>
        <v>78</v>
      </c>
      <c r="Y80" s="5" t="e">
        <f t="shared" si="17"/>
        <v>#VALUE!</v>
      </c>
      <c r="Z80" s="6">
        <f>IF(D80="","",COUNTIF($Y$3:Y80,Y80))</f>
        <v>78</v>
      </c>
      <c r="AA80" s="5" t="e">
        <f t="shared" si="18"/>
        <v>#VALUE!</v>
      </c>
      <c r="AB80" s="6">
        <f>IF(D80="","",COUNTIF($AA$3:AA80,AA80))</f>
        <v>78</v>
      </c>
      <c r="AC80" s="5" t="e">
        <f t="shared" si="19"/>
        <v>#VALUE!</v>
      </c>
      <c r="AD80" s="6">
        <f>IF(D80="","",COUNTIF($AC$3:AC80,AC80))</f>
        <v>78</v>
      </c>
      <c r="AE80" s="5" t="e">
        <f t="shared" si="20"/>
        <v>#VALUE!</v>
      </c>
      <c r="AF80" s="6">
        <f>IF(D80="","",COUNTIF($AE$3:AE80,AE80))</f>
        <v>78</v>
      </c>
      <c r="AG80" s="5" t="e">
        <f t="shared" si="21"/>
        <v>#VALUE!</v>
      </c>
      <c r="AH80" s="6">
        <f>IF(D80="","",COUNTIF($AG$3:AG80,AG80))</f>
        <v>78</v>
      </c>
      <c r="AI80" s="5" t="e">
        <f t="shared" si="22"/>
        <v>#VALUE!</v>
      </c>
      <c r="AJ80" s="6">
        <f>IF(D80="","",COUNTIF($AI$3:AI80,AI80))</f>
        <v>78</v>
      </c>
      <c r="AK80" s="5" t="e">
        <f t="shared" si="23"/>
        <v>#VALUE!</v>
      </c>
      <c r="AL80" s="6">
        <f>IF(D80="","",COUNTIF($AK$3:AK80,AK80))</f>
        <v>78</v>
      </c>
      <c r="AM80" s="5" t="e">
        <f t="shared" si="24"/>
        <v>#VALUE!</v>
      </c>
      <c r="AN80" s="6">
        <f>IF(D80="","",COUNTIF($AM$3:AM80,AM80))</f>
        <v>78</v>
      </c>
      <c r="AO80" s="5" t="e">
        <f t="shared" si="25"/>
        <v>#VALUE!</v>
      </c>
      <c r="AP80" s="6">
        <f>IF(D80="","",COUNTIF($AO$3:AO80,AO80))</f>
        <v>78</v>
      </c>
    </row>
    <row r="81" spans="1:42" ht="20.100000000000001" customHeight="1" x14ac:dyDescent="0.25">
      <c r="A81" s="242">
        <v>44</v>
      </c>
      <c r="B81" s="242" t="s">
        <v>270</v>
      </c>
      <c r="C81" s="243" t="s">
        <v>232</v>
      </c>
      <c r="D81" s="387" t="s">
        <v>233</v>
      </c>
      <c r="E81" s="243" t="s">
        <v>234</v>
      </c>
      <c r="F81" s="242">
        <v>398</v>
      </c>
      <c r="G81" s="242" t="s">
        <v>218</v>
      </c>
      <c r="H81" s="396" t="s">
        <v>216</v>
      </c>
      <c r="Q81" s="5" t="e">
        <f t="shared" si="13"/>
        <v>#VALUE!</v>
      </c>
      <c r="R81" s="6">
        <f>IF(D81="","",COUNTIF($Q$3:Q81,Q81))</f>
        <v>79</v>
      </c>
      <c r="S81" s="5" t="e">
        <f t="shared" si="14"/>
        <v>#VALUE!</v>
      </c>
      <c r="T81" s="6">
        <f>IF(D81="","",COUNTIF($S$3:S81,S81))</f>
        <v>79</v>
      </c>
      <c r="U81" s="5" t="e">
        <f t="shared" si="15"/>
        <v>#VALUE!</v>
      </c>
      <c r="V81" s="6">
        <f>IF(D81="","",COUNTIF($U$3:U81,U81))</f>
        <v>79</v>
      </c>
      <c r="W81" s="5" t="e">
        <f t="shared" si="16"/>
        <v>#VALUE!</v>
      </c>
      <c r="X81" s="6">
        <f>IF(D81="","",COUNTIF($W$3:W81,W81))</f>
        <v>79</v>
      </c>
      <c r="Y81" s="5" t="e">
        <f t="shared" si="17"/>
        <v>#VALUE!</v>
      </c>
      <c r="Z81" s="6">
        <f>IF(D81="","",COUNTIF($Y$3:Y81,Y81))</f>
        <v>79</v>
      </c>
      <c r="AA81" s="5" t="e">
        <f t="shared" si="18"/>
        <v>#VALUE!</v>
      </c>
      <c r="AB81" s="6">
        <f>IF(D81="","",COUNTIF($AA$3:AA81,AA81))</f>
        <v>79</v>
      </c>
      <c r="AC81" s="5" t="e">
        <f t="shared" si="19"/>
        <v>#VALUE!</v>
      </c>
      <c r="AD81" s="6">
        <f>IF(D81="","",COUNTIF($AC$3:AC81,AC81))</f>
        <v>79</v>
      </c>
      <c r="AE81" s="5" t="e">
        <f t="shared" si="20"/>
        <v>#VALUE!</v>
      </c>
      <c r="AF81" s="6">
        <f>IF(D81="","",COUNTIF($AE$3:AE81,AE81))</f>
        <v>79</v>
      </c>
      <c r="AG81" s="5" t="e">
        <f t="shared" si="21"/>
        <v>#VALUE!</v>
      </c>
      <c r="AH81" s="6">
        <f>IF(D81="","",COUNTIF($AG$3:AG81,AG81))</f>
        <v>79</v>
      </c>
      <c r="AI81" s="5" t="e">
        <f t="shared" si="22"/>
        <v>#VALUE!</v>
      </c>
      <c r="AJ81" s="6">
        <f>IF(D81="","",COUNTIF($AI$3:AI81,AI81))</f>
        <v>79</v>
      </c>
      <c r="AK81" s="5" t="e">
        <f t="shared" si="23"/>
        <v>#VALUE!</v>
      </c>
      <c r="AL81" s="6">
        <f>IF(D81="","",COUNTIF($AK$3:AK81,AK81))</f>
        <v>79</v>
      </c>
      <c r="AM81" s="5" t="e">
        <f t="shared" si="24"/>
        <v>#VALUE!</v>
      </c>
      <c r="AN81" s="6">
        <f>IF(D81="","",COUNTIF($AM$3:AM81,AM81))</f>
        <v>79</v>
      </c>
      <c r="AO81" s="5" t="e">
        <f t="shared" si="25"/>
        <v>#VALUE!</v>
      </c>
      <c r="AP81" s="6">
        <f>IF(D81="","",COUNTIF($AO$3:AO81,AO81))</f>
        <v>79</v>
      </c>
    </row>
    <row r="82" spans="1:42" ht="20.100000000000001" customHeight="1" x14ac:dyDescent="0.25">
      <c r="A82" s="242">
        <v>45</v>
      </c>
      <c r="B82" s="242" t="s">
        <v>271</v>
      </c>
      <c r="C82" s="243" t="s">
        <v>232</v>
      </c>
      <c r="D82" s="387" t="s">
        <v>233</v>
      </c>
      <c r="E82" s="243" t="s">
        <v>234</v>
      </c>
      <c r="F82" s="242">
        <v>402</v>
      </c>
      <c r="G82" s="242" t="s">
        <v>218</v>
      </c>
      <c r="H82" s="396" t="s">
        <v>216</v>
      </c>
      <c r="Q82" s="5" t="e">
        <f t="shared" si="13"/>
        <v>#VALUE!</v>
      </c>
      <c r="R82" s="6">
        <f>IF(D82="","",COUNTIF($Q$3:Q82,Q82))</f>
        <v>80</v>
      </c>
      <c r="S82" s="5" t="e">
        <f t="shared" si="14"/>
        <v>#VALUE!</v>
      </c>
      <c r="T82" s="6">
        <f>IF(D82="","",COUNTIF($S$3:S82,S82))</f>
        <v>80</v>
      </c>
      <c r="U82" s="5" t="e">
        <f t="shared" si="15"/>
        <v>#VALUE!</v>
      </c>
      <c r="V82" s="6">
        <f>IF(D82="","",COUNTIF($U$3:U82,U82))</f>
        <v>80</v>
      </c>
      <c r="W82" s="5" t="e">
        <f t="shared" si="16"/>
        <v>#VALUE!</v>
      </c>
      <c r="X82" s="6">
        <f>IF(D82="","",COUNTIF($W$3:W82,W82))</f>
        <v>80</v>
      </c>
      <c r="Y82" s="5" t="e">
        <f t="shared" si="17"/>
        <v>#VALUE!</v>
      </c>
      <c r="Z82" s="6">
        <f>IF(D82="","",COUNTIF($Y$3:Y82,Y82))</f>
        <v>80</v>
      </c>
      <c r="AA82" s="5" t="e">
        <f t="shared" si="18"/>
        <v>#VALUE!</v>
      </c>
      <c r="AB82" s="6">
        <f>IF(D82="","",COUNTIF($AA$3:AA82,AA82))</f>
        <v>80</v>
      </c>
      <c r="AC82" s="5" t="e">
        <f t="shared" si="19"/>
        <v>#VALUE!</v>
      </c>
      <c r="AD82" s="6">
        <f>IF(D82="","",COUNTIF($AC$3:AC82,AC82))</f>
        <v>80</v>
      </c>
      <c r="AE82" s="5" t="e">
        <f t="shared" si="20"/>
        <v>#VALUE!</v>
      </c>
      <c r="AF82" s="6">
        <f>IF(D82="","",COUNTIF($AE$3:AE82,AE82))</f>
        <v>80</v>
      </c>
      <c r="AG82" s="5" t="e">
        <f t="shared" si="21"/>
        <v>#VALUE!</v>
      </c>
      <c r="AH82" s="6">
        <f>IF(D82="","",COUNTIF($AG$3:AG82,AG82))</f>
        <v>80</v>
      </c>
      <c r="AI82" s="5" t="e">
        <f t="shared" si="22"/>
        <v>#VALUE!</v>
      </c>
      <c r="AJ82" s="6">
        <f>IF(D82="","",COUNTIF($AI$3:AI82,AI82))</f>
        <v>80</v>
      </c>
      <c r="AK82" s="5" t="e">
        <f t="shared" si="23"/>
        <v>#VALUE!</v>
      </c>
      <c r="AL82" s="6">
        <f>IF(D82="","",COUNTIF($AK$3:AK82,AK82))</f>
        <v>80</v>
      </c>
      <c r="AM82" s="5" t="e">
        <f t="shared" si="24"/>
        <v>#VALUE!</v>
      </c>
      <c r="AN82" s="6">
        <f>IF(D82="","",COUNTIF($AM$3:AM82,AM82))</f>
        <v>80</v>
      </c>
      <c r="AO82" s="5" t="e">
        <f t="shared" si="25"/>
        <v>#VALUE!</v>
      </c>
      <c r="AP82" s="6">
        <f>IF(D82="","",COUNTIF($AO$3:AO82,AO82))</f>
        <v>80</v>
      </c>
    </row>
    <row r="83" spans="1:42" ht="20.100000000000001" customHeight="1" x14ac:dyDescent="0.25">
      <c r="A83" s="242">
        <v>46</v>
      </c>
      <c r="B83" s="242" t="s">
        <v>272</v>
      </c>
      <c r="C83" s="243" t="s">
        <v>232</v>
      </c>
      <c r="D83" s="387" t="s">
        <v>233</v>
      </c>
      <c r="E83" s="243" t="s">
        <v>234</v>
      </c>
      <c r="F83" s="242">
        <v>404</v>
      </c>
      <c r="G83" s="242" t="s">
        <v>218</v>
      </c>
      <c r="H83" s="396" t="s">
        <v>216</v>
      </c>
      <c r="Q83" s="5" t="e">
        <f t="shared" si="13"/>
        <v>#VALUE!</v>
      </c>
      <c r="R83" s="6">
        <f>IF(D83="","",COUNTIF($Q$3:Q83,Q83))</f>
        <v>81</v>
      </c>
      <c r="S83" s="5" t="e">
        <f t="shared" si="14"/>
        <v>#VALUE!</v>
      </c>
      <c r="T83" s="6">
        <f>IF(D83="","",COUNTIF($S$3:S83,S83))</f>
        <v>81</v>
      </c>
      <c r="U83" s="5" t="e">
        <f t="shared" si="15"/>
        <v>#VALUE!</v>
      </c>
      <c r="V83" s="6">
        <f>IF(D83="","",COUNTIF($U$3:U83,U83))</f>
        <v>81</v>
      </c>
      <c r="W83" s="5" t="e">
        <f t="shared" si="16"/>
        <v>#VALUE!</v>
      </c>
      <c r="X83" s="6">
        <f>IF(D83="","",COUNTIF($W$3:W83,W83))</f>
        <v>81</v>
      </c>
      <c r="Y83" s="5" t="e">
        <f t="shared" si="17"/>
        <v>#VALUE!</v>
      </c>
      <c r="Z83" s="6">
        <f>IF(D83="","",COUNTIF($Y$3:Y83,Y83))</f>
        <v>81</v>
      </c>
      <c r="AA83" s="5" t="e">
        <f t="shared" si="18"/>
        <v>#VALUE!</v>
      </c>
      <c r="AB83" s="6">
        <f>IF(D83="","",COUNTIF($AA$3:AA83,AA83))</f>
        <v>81</v>
      </c>
      <c r="AC83" s="5" t="e">
        <f t="shared" si="19"/>
        <v>#VALUE!</v>
      </c>
      <c r="AD83" s="6">
        <f>IF(D83="","",COUNTIF($AC$3:AC83,AC83))</f>
        <v>81</v>
      </c>
      <c r="AE83" s="5" t="e">
        <f t="shared" si="20"/>
        <v>#VALUE!</v>
      </c>
      <c r="AF83" s="6">
        <f>IF(D83="","",COUNTIF($AE$3:AE83,AE83))</f>
        <v>81</v>
      </c>
      <c r="AG83" s="5" t="e">
        <f t="shared" si="21"/>
        <v>#VALUE!</v>
      </c>
      <c r="AH83" s="6">
        <f>IF(D83="","",COUNTIF($AG$3:AG83,AG83))</f>
        <v>81</v>
      </c>
      <c r="AI83" s="5" t="e">
        <f t="shared" si="22"/>
        <v>#VALUE!</v>
      </c>
      <c r="AJ83" s="6">
        <f>IF(D83="","",COUNTIF($AI$3:AI83,AI83))</f>
        <v>81</v>
      </c>
      <c r="AK83" s="5" t="e">
        <f t="shared" si="23"/>
        <v>#VALUE!</v>
      </c>
      <c r="AL83" s="6">
        <f>IF(D83="","",COUNTIF($AK$3:AK83,AK83))</f>
        <v>81</v>
      </c>
      <c r="AM83" s="5" t="e">
        <f t="shared" si="24"/>
        <v>#VALUE!</v>
      </c>
      <c r="AN83" s="6">
        <f>IF(D83="","",COUNTIF($AM$3:AM83,AM83))</f>
        <v>81</v>
      </c>
      <c r="AO83" s="5" t="e">
        <f t="shared" si="25"/>
        <v>#VALUE!</v>
      </c>
      <c r="AP83" s="6">
        <f>IF(D83="","",COUNTIF($AO$3:AO83,AO83))</f>
        <v>81</v>
      </c>
    </row>
    <row r="84" spans="1:42" ht="20.100000000000001" customHeight="1" x14ac:dyDescent="0.25">
      <c r="A84" s="242">
        <v>302</v>
      </c>
      <c r="B84" s="242" t="s">
        <v>569</v>
      </c>
      <c r="C84" s="243" t="s">
        <v>570</v>
      </c>
      <c r="D84" s="387" t="s">
        <v>259</v>
      </c>
      <c r="E84" s="243" t="s">
        <v>223</v>
      </c>
      <c r="F84" s="242">
        <v>446</v>
      </c>
      <c r="G84" s="242" t="s">
        <v>218</v>
      </c>
      <c r="H84" s="396" t="s">
        <v>216</v>
      </c>
      <c r="Q84" s="5" t="e">
        <f t="shared" si="13"/>
        <v>#VALUE!</v>
      </c>
      <c r="R84" s="6">
        <f>IF(D84="","",COUNTIF($Q$3:Q84,Q84))</f>
        <v>82</v>
      </c>
      <c r="S84" s="5" t="e">
        <f t="shared" si="14"/>
        <v>#VALUE!</v>
      </c>
      <c r="T84" s="6">
        <f>IF(D84="","",COUNTIF($S$3:S84,S84))</f>
        <v>82</v>
      </c>
      <c r="U84" s="5" t="e">
        <f t="shared" si="15"/>
        <v>#VALUE!</v>
      </c>
      <c r="V84" s="6">
        <f>IF(D84="","",COUNTIF($U$3:U84,U84))</f>
        <v>82</v>
      </c>
      <c r="W84" s="5" t="e">
        <f t="shared" si="16"/>
        <v>#VALUE!</v>
      </c>
      <c r="X84" s="6">
        <f>IF(D84="","",COUNTIF($W$3:W84,W84))</f>
        <v>82</v>
      </c>
      <c r="Y84" s="5" t="e">
        <f t="shared" si="17"/>
        <v>#VALUE!</v>
      </c>
      <c r="Z84" s="6">
        <f>IF(D84="","",COUNTIF($Y$3:Y84,Y84))</f>
        <v>82</v>
      </c>
      <c r="AA84" s="5" t="e">
        <f t="shared" si="18"/>
        <v>#VALUE!</v>
      </c>
      <c r="AB84" s="6">
        <f>IF(D84="","",COUNTIF($AA$3:AA84,AA84))</f>
        <v>82</v>
      </c>
      <c r="AC84" s="5" t="e">
        <f t="shared" si="19"/>
        <v>#VALUE!</v>
      </c>
      <c r="AD84" s="6">
        <f>IF(D84="","",COUNTIF($AC$3:AC84,AC84))</f>
        <v>82</v>
      </c>
      <c r="AE84" s="5" t="e">
        <f t="shared" si="20"/>
        <v>#VALUE!</v>
      </c>
      <c r="AF84" s="6">
        <f>IF(D84="","",COUNTIF($AE$3:AE84,AE84))</f>
        <v>82</v>
      </c>
      <c r="AG84" s="5" t="e">
        <f t="shared" si="21"/>
        <v>#VALUE!</v>
      </c>
      <c r="AH84" s="6">
        <f>IF(D84="","",COUNTIF($AG$3:AG84,AG84))</f>
        <v>82</v>
      </c>
      <c r="AI84" s="5" t="e">
        <f t="shared" si="22"/>
        <v>#VALUE!</v>
      </c>
      <c r="AJ84" s="6">
        <f>IF(D84="","",COUNTIF($AI$3:AI84,AI84))</f>
        <v>82</v>
      </c>
      <c r="AK84" s="5" t="e">
        <f t="shared" si="23"/>
        <v>#VALUE!</v>
      </c>
      <c r="AL84" s="6">
        <f>IF(D84="","",COUNTIF($AK$3:AK84,AK84))</f>
        <v>82</v>
      </c>
      <c r="AM84" s="5" t="e">
        <f t="shared" si="24"/>
        <v>#VALUE!</v>
      </c>
      <c r="AN84" s="6">
        <f>IF(D84="","",COUNTIF($AM$3:AM84,AM84))</f>
        <v>82</v>
      </c>
      <c r="AO84" s="5" t="e">
        <f t="shared" si="25"/>
        <v>#VALUE!</v>
      </c>
      <c r="AP84" s="6">
        <f>IF(D84="","",COUNTIF($AO$3:AO84,AO84))</f>
        <v>82</v>
      </c>
    </row>
    <row r="85" spans="1:42" ht="20.100000000000001" customHeight="1" x14ac:dyDescent="0.25">
      <c r="A85" s="242">
        <v>303</v>
      </c>
      <c r="B85" s="242" t="s">
        <v>571</v>
      </c>
      <c r="C85" s="243" t="s">
        <v>570</v>
      </c>
      <c r="D85" s="387" t="s">
        <v>259</v>
      </c>
      <c r="E85" s="243" t="s">
        <v>223</v>
      </c>
      <c r="F85" s="242">
        <v>426</v>
      </c>
      <c r="G85" s="242" t="s">
        <v>218</v>
      </c>
      <c r="H85" s="396" t="s">
        <v>216</v>
      </c>
      <c r="Q85" s="5" t="e">
        <f t="shared" si="13"/>
        <v>#VALUE!</v>
      </c>
      <c r="R85" s="6">
        <f>IF(D85="","",COUNTIF($Q$3:Q85,Q85))</f>
        <v>83</v>
      </c>
      <c r="S85" s="5" t="e">
        <f t="shared" si="14"/>
        <v>#VALUE!</v>
      </c>
      <c r="T85" s="6">
        <f>IF(D85="","",COUNTIF($S$3:S85,S85))</f>
        <v>83</v>
      </c>
      <c r="U85" s="5" t="e">
        <f t="shared" si="15"/>
        <v>#VALUE!</v>
      </c>
      <c r="V85" s="6">
        <f>IF(D85="","",COUNTIF($U$3:U85,U85))</f>
        <v>83</v>
      </c>
      <c r="W85" s="5" t="e">
        <f t="shared" si="16"/>
        <v>#VALUE!</v>
      </c>
      <c r="X85" s="6">
        <f>IF(D85="","",COUNTIF($W$3:W85,W85))</f>
        <v>83</v>
      </c>
      <c r="Y85" s="5" t="e">
        <f t="shared" si="17"/>
        <v>#VALUE!</v>
      </c>
      <c r="Z85" s="6">
        <f>IF(D85="","",COUNTIF($Y$3:Y85,Y85))</f>
        <v>83</v>
      </c>
      <c r="AA85" s="5" t="e">
        <f t="shared" si="18"/>
        <v>#VALUE!</v>
      </c>
      <c r="AB85" s="6">
        <f>IF(D85="","",COUNTIF($AA$3:AA85,AA85))</f>
        <v>83</v>
      </c>
      <c r="AC85" s="5" t="e">
        <f t="shared" si="19"/>
        <v>#VALUE!</v>
      </c>
      <c r="AD85" s="6">
        <f>IF(D85="","",COUNTIF($AC$3:AC85,AC85))</f>
        <v>83</v>
      </c>
      <c r="AE85" s="5" t="e">
        <f t="shared" si="20"/>
        <v>#VALUE!</v>
      </c>
      <c r="AF85" s="6">
        <f>IF(D85="","",COUNTIF($AE$3:AE85,AE85))</f>
        <v>83</v>
      </c>
      <c r="AG85" s="5" t="e">
        <f t="shared" si="21"/>
        <v>#VALUE!</v>
      </c>
      <c r="AH85" s="6">
        <f>IF(D85="","",COUNTIF($AG$3:AG85,AG85))</f>
        <v>83</v>
      </c>
      <c r="AI85" s="5" t="e">
        <f t="shared" si="22"/>
        <v>#VALUE!</v>
      </c>
      <c r="AJ85" s="6">
        <f>IF(D85="","",COUNTIF($AI$3:AI85,AI85))</f>
        <v>83</v>
      </c>
      <c r="AK85" s="5" t="e">
        <f t="shared" si="23"/>
        <v>#VALUE!</v>
      </c>
      <c r="AL85" s="6">
        <f>IF(D85="","",COUNTIF($AK$3:AK85,AK85))</f>
        <v>83</v>
      </c>
      <c r="AM85" s="5" t="e">
        <f t="shared" si="24"/>
        <v>#VALUE!</v>
      </c>
      <c r="AN85" s="6">
        <f>IF(D85="","",COUNTIF($AM$3:AM85,AM85))</f>
        <v>83</v>
      </c>
      <c r="AO85" s="5" t="e">
        <f t="shared" si="25"/>
        <v>#VALUE!</v>
      </c>
      <c r="AP85" s="6">
        <f>IF(D85="","",COUNTIF($AO$3:AO85,AO85))</f>
        <v>83</v>
      </c>
    </row>
    <row r="86" spans="1:42" ht="20.100000000000001" customHeight="1" x14ac:dyDescent="0.25">
      <c r="A86" s="242">
        <v>304</v>
      </c>
      <c r="B86" s="242" t="s">
        <v>572</v>
      </c>
      <c r="C86" s="243" t="s">
        <v>570</v>
      </c>
      <c r="D86" s="387" t="s">
        <v>259</v>
      </c>
      <c r="E86" s="243" t="s">
        <v>223</v>
      </c>
      <c r="F86" s="242">
        <v>383</v>
      </c>
      <c r="G86" s="242" t="s">
        <v>218</v>
      </c>
      <c r="H86" s="396" t="s">
        <v>216</v>
      </c>
      <c r="Q86" s="5" t="e">
        <f t="shared" si="13"/>
        <v>#VALUE!</v>
      </c>
      <c r="R86" s="6">
        <f>IF(D86="","",COUNTIF($Q$3:Q86,Q86))</f>
        <v>84</v>
      </c>
      <c r="S86" s="5" t="e">
        <f t="shared" si="14"/>
        <v>#VALUE!</v>
      </c>
      <c r="T86" s="6">
        <f>IF(D86="","",COUNTIF($S$3:S86,S86))</f>
        <v>84</v>
      </c>
      <c r="U86" s="5" t="e">
        <f t="shared" si="15"/>
        <v>#VALUE!</v>
      </c>
      <c r="V86" s="6">
        <f>IF(D86="","",COUNTIF($U$3:U86,U86))</f>
        <v>84</v>
      </c>
      <c r="W86" s="5" t="e">
        <f t="shared" si="16"/>
        <v>#VALUE!</v>
      </c>
      <c r="X86" s="6">
        <f>IF(D86="","",COUNTIF($W$3:W86,W86))</f>
        <v>84</v>
      </c>
      <c r="Y86" s="5" t="e">
        <f t="shared" si="17"/>
        <v>#VALUE!</v>
      </c>
      <c r="Z86" s="6">
        <f>IF(D86="","",COUNTIF($Y$3:Y86,Y86))</f>
        <v>84</v>
      </c>
      <c r="AA86" s="5" t="e">
        <f t="shared" si="18"/>
        <v>#VALUE!</v>
      </c>
      <c r="AB86" s="6">
        <f>IF(D86="","",COUNTIF($AA$3:AA86,AA86))</f>
        <v>84</v>
      </c>
      <c r="AC86" s="5" t="e">
        <f t="shared" si="19"/>
        <v>#VALUE!</v>
      </c>
      <c r="AD86" s="6">
        <f>IF(D86="","",COUNTIF($AC$3:AC86,AC86))</f>
        <v>84</v>
      </c>
      <c r="AE86" s="5" t="e">
        <f t="shared" si="20"/>
        <v>#VALUE!</v>
      </c>
      <c r="AF86" s="6">
        <f>IF(D86="","",COUNTIF($AE$3:AE86,AE86))</f>
        <v>84</v>
      </c>
      <c r="AG86" s="5" t="e">
        <f t="shared" si="21"/>
        <v>#VALUE!</v>
      </c>
      <c r="AH86" s="6">
        <f>IF(D86="","",COUNTIF($AG$3:AG86,AG86))</f>
        <v>84</v>
      </c>
      <c r="AI86" s="5" t="e">
        <f t="shared" si="22"/>
        <v>#VALUE!</v>
      </c>
      <c r="AJ86" s="6">
        <f>IF(D86="","",COUNTIF($AI$3:AI86,AI86))</f>
        <v>84</v>
      </c>
      <c r="AK86" s="5" t="e">
        <f t="shared" si="23"/>
        <v>#VALUE!</v>
      </c>
      <c r="AL86" s="6">
        <f>IF(D86="","",COUNTIF($AK$3:AK86,AK86))</f>
        <v>84</v>
      </c>
      <c r="AM86" s="5" t="e">
        <f t="shared" si="24"/>
        <v>#VALUE!</v>
      </c>
      <c r="AN86" s="6">
        <f>IF(D86="","",COUNTIF($AM$3:AM86,AM86))</f>
        <v>84</v>
      </c>
      <c r="AO86" s="5" t="e">
        <f t="shared" si="25"/>
        <v>#VALUE!</v>
      </c>
      <c r="AP86" s="6">
        <f>IF(D86="","",COUNTIF($AO$3:AO86,AO86))</f>
        <v>84</v>
      </c>
    </row>
    <row r="87" spans="1:42" ht="20.100000000000001" customHeight="1" x14ac:dyDescent="0.25">
      <c r="A87" s="242">
        <v>305</v>
      </c>
      <c r="B87" s="242" t="s">
        <v>573</v>
      </c>
      <c r="C87" s="243" t="s">
        <v>570</v>
      </c>
      <c r="D87" s="387" t="s">
        <v>259</v>
      </c>
      <c r="E87" s="243" t="s">
        <v>223</v>
      </c>
      <c r="F87" s="242">
        <v>448</v>
      </c>
      <c r="G87" s="242" t="s">
        <v>218</v>
      </c>
      <c r="H87" s="396" t="s">
        <v>216</v>
      </c>
      <c r="Q87" s="5" t="e">
        <f t="shared" si="13"/>
        <v>#VALUE!</v>
      </c>
      <c r="R87" s="6">
        <f>IF(D87="","",COUNTIF($Q$3:Q87,Q87))</f>
        <v>85</v>
      </c>
      <c r="S87" s="5" t="e">
        <f t="shared" si="14"/>
        <v>#VALUE!</v>
      </c>
      <c r="T87" s="6">
        <f>IF(D87="","",COUNTIF($S$3:S87,S87))</f>
        <v>85</v>
      </c>
      <c r="U87" s="5" t="e">
        <f t="shared" si="15"/>
        <v>#VALUE!</v>
      </c>
      <c r="V87" s="6">
        <f>IF(D87="","",COUNTIF($U$3:U87,U87))</f>
        <v>85</v>
      </c>
      <c r="W87" s="5" t="e">
        <f t="shared" si="16"/>
        <v>#VALUE!</v>
      </c>
      <c r="X87" s="6">
        <f>IF(D87="","",COUNTIF($W$3:W87,W87))</f>
        <v>85</v>
      </c>
      <c r="Y87" s="5" t="e">
        <f t="shared" si="17"/>
        <v>#VALUE!</v>
      </c>
      <c r="Z87" s="6">
        <f>IF(D87="","",COUNTIF($Y$3:Y87,Y87))</f>
        <v>85</v>
      </c>
      <c r="AA87" s="5" t="e">
        <f t="shared" si="18"/>
        <v>#VALUE!</v>
      </c>
      <c r="AB87" s="6">
        <f>IF(D87="","",COUNTIF($AA$3:AA87,AA87))</f>
        <v>85</v>
      </c>
      <c r="AC87" s="5" t="e">
        <f t="shared" si="19"/>
        <v>#VALUE!</v>
      </c>
      <c r="AD87" s="6">
        <f>IF(D87="","",COUNTIF($AC$3:AC87,AC87))</f>
        <v>85</v>
      </c>
      <c r="AE87" s="5" t="e">
        <f t="shared" si="20"/>
        <v>#VALUE!</v>
      </c>
      <c r="AF87" s="6">
        <f>IF(D87="","",COUNTIF($AE$3:AE87,AE87))</f>
        <v>85</v>
      </c>
      <c r="AG87" s="5" t="e">
        <f t="shared" si="21"/>
        <v>#VALUE!</v>
      </c>
      <c r="AH87" s="6">
        <f>IF(D87="","",COUNTIF($AG$3:AG87,AG87))</f>
        <v>85</v>
      </c>
      <c r="AI87" s="5" t="e">
        <f t="shared" si="22"/>
        <v>#VALUE!</v>
      </c>
      <c r="AJ87" s="6">
        <f>IF(D87="","",COUNTIF($AI$3:AI87,AI87))</f>
        <v>85</v>
      </c>
      <c r="AK87" s="5" t="e">
        <f t="shared" si="23"/>
        <v>#VALUE!</v>
      </c>
      <c r="AL87" s="6">
        <f>IF(D87="","",COUNTIF($AK$3:AK87,AK87))</f>
        <v>85</v>
      </c>
      <c r="AM87" s="5" t="e">
        <f t="shared" si="24"/>
        <v>#VALUE!</v>
      </c>
      <c r="AN87" s="6">
        <f>IF(D87="","",COUNTIF($AM$3:AM87,AM87))</f>
        <v>85</v>
      </c>
      <c r="AO87" s="5" t="e">
        <f t="shared" si="25"/>
        <v>#VALUE!</v>
      </c>
      <c r="AP87" s="6">
        <f>IF(D87="","",COUNTIF($AO$3:AO87,AO87))</f>
        <v>85</v>
      </c>
    </row>
    <row r="88" spans="1:42" ht="20.100000000000001" customHeight="1" x14ac:dyDescent="0.25">
      <c r="A88" s="242">
        <v>47</v>
      </c>
      <c r="B88" s="242" t="s">
        <v>273</v>
      </c>
      <c r="C88" s="243" t="s">
        <v>221</v>
      </c>
      <c r="D88" s="391" t="s">
        <v>274</v>
      </c>
      <c r="E88" s="243" t="s">
        <v>223</v>
      </c>
      <c r="F88" s="242">
        <v>486</v>
      </c>
      <c r="G88" s="242" t="s">
        <v>218</v>
      </c>
      <c r="H88" s="396" t="s">
        <v>216</v>
      </c>
      <c r="Q88" s="5" t="e">
        <f t="shared" si="13"/>
        <v>#VALUE!</v>
      </c>
      <c r="R88" s="6">
        <f>IF(D88="","",COUNTIF($Q$3:Q88,Q88))</f>
        <v>86</v>
      </c>
      <c r="S88" s="5" t="e">
        <f t="shared" si="14"/>
        <v>#VALUE!</v>
      </c>
      <c r="T88" s="6">
        <f>IF(D88="","",COUNTIF($S$3:S88,S88))</f>
        <v>86</v>
      </c>
      <c r="U88" s="5" t="e">
        <f t="shared" si="15"/>
        <v>#VALUE!</v>
      </c>
      <c r="V88" s="6">
        <f>IF(D88="","",COUNTIF($U$3:U88,U88))</f>
        <v>86</v>
      </c>
      <c r="W88" s="5" t="e">
        <f t="shared" si="16"/>
        <v>#VALUE!</v>
      </c>
      <c r="X88" s="6">
        <f>IF(D88="","",COUNTIF($W$3:W88,W88))</f>
        <v>86</v>
      </c>
      <c r="Y88" s="5" t="e">
        <f t="shared" si="17"/>
        <v>#VALUE!</v>
      </c>
      <c r="Z88" s="6">
        <f>IF(D88="","",COUNTIF($Y$3:Y88,Y88))</f>
        <v>86</v>
      </c>
      <c r="AA88" s="5" t="e">
        <f t="shared" si="18"/>
        <v>#VALUE!</v>
      </c>
      <c r="AB88" s="6">
        <f>IF(D88="","",COUNTIF($AA$3:AA88,AA88))</f>
        <v>86</v>
      </c>
      <c r="AC88" s="5" t="e">
        <f t="shared" si="19"/>
        <v>#VALUE!</v>
      </c>
      <c r="AD88" s="6">
        <f>IF(D88="","",COUNTIF($AC$3:AC88,AC88))</f>
        <v>86</v>
      </c>
      <c r="AE88" s="5" t="e">
        <f t="shared" si="20"/>
        <v>#VALUE!</v>
      </c>
      <c r="AF88" s="6">
        <f>IF(D88="","",COUNTIF($AE$3:AE88,AE88))</f>
        <v>86</v>
      </c>
      <c r="AG88" s="5" t="e">
        <f t="shared" si="21"/>
        <v>#VALUE!</v>
      </c>
      <c r="AH88" s="6">
        <f>IF(D88="","",COUNTIF($AG$3:AG88,AG88))</f>
        <v>86</v>
      </c>
      <c r="AI88" s="5" t="e">
        <f t="shared" si="22"/>
        <v>#VALUE!</v>
      </c>
      <c r="AJ88" s="6">
        <f>IF(D88="","",COUNTIF($AI$3:AI88,AI88))</f>
        <v>86</v>
      </c>
      <c r="AK88" s="5" t="e">
        <f t="shared" si="23"/>
        <v>#VALUE!</v>
      </c>
      <c r="AL88" s="6">
        <f>IF(D88="","",COUNTIF($AK$3:AK88,AK88))</f>
        <v>86</v>
      </c>
      <c r="AM88" s="5" t="e">
        <f t="shared" si="24"/>
        <v>#VALUE!</v>
      </c>
      <c r="AN88" s="6">
        <f>IF(D88="","",COUNTIF($AM$3:AM88,AM88))</f>
        <v>86</v>
      </c>
      <c r="AO88" s="5" t="e">
        <f t="shared" si="25"/>
        <v>#VALUE!</v>
      </c>
      <c r="AP88" s="6">
        <f>IF(D88="","",COUNTIF($AO$3:AO88,AO88))</f>
        <v>86</v>
      </c>
    </row>
    <row r="89" spans="1:42" ht="20.100000000000001" customHeight="1" x14ac:dyDescent="0.25">
      <c r="A89" s="242">
        <v>48</v>
      </c>
      <c r="B89" s="242" t="s">
        <v>275</v>
      </c>
      <c r="C89" s="243" t="s">
        <v>221</v>
      </c>
      <c r="D89" s="391" t="s">
        <v>274</v>
      </c>
      <c r="E89" s="243" t="s">
        <v>223</v>
      </c>
      <c r="F89" s="242">
        <v>431</v>
      </c>
      <c r="G89" s="242" t="s">
        <v>218</v>
      </c>
      <c r="H89" s="396" t="s">
        <v>216</v>
      </c>
      <c r="Q89" s="5" t="e">
        <f t="shared" si="13"/>
        <v>#VALUE!</v>
      </c>
      <c r="R89" s="6">
        <f>IF(D89="","",COUNTIF($Q$3:Q89,Q89))</f>
        <v>87</v>
      </c>
      <c r="S89" s="5" t="e">
        <f t="shared" si="14"/>
        <v>#VALUE!</v>
      </c>
      <c r="T89" s="6">
        <f>IF(D89="","",COUNTIF($S$3:S89,S89))</f>
        <v>87</v>
      </c>
      <c r="U89" s="5" t="e">
        <f t="shared" si="15"/>
        <v>#VALUE!</v>
      </c>
      <c r="V89" s="6">
        <f>IF(D89="","",COUNTIF($U$3:U89,U89))</f>
        <v>87</v>
      </c>
      <c r="W89" s="5" t="e">
        <f t="shared" si="16"/>
        <v>#VALUE!</v>
      </c>
      <c r="X89" s="6">
        <f>IF(D89="","",COUNTIF($W$3:W89,W89))</f>
        <v>87</v>
      </c>
      <c r="Y89" s="5" t="e">
        <f t="shared" si="17"/>
        <v>#VALUE!</v>
      </c>
      <c r="Z89" s="6">
        <f>IF(D89="","",COUNTIF($Y$3:Y89,Y89))</f>
        <v>87</v>
      </c>
      <c r="AA89" s="5" t="e">
        <f t="shared" si="18"/>
        <v>#VALUE!</v>
      </c>
      <c r="AB89" s="6">
        <f>IF(D89="","",COUNTIF($AA$3:AA89,AA89))</f>
        <v>87</v>
      </c>
      <c r="AC89" s="5" t="e">
        <f t="shared" si="19"/>
        <v>#VALUE!</v>
      </c>
      <c r="AD89" s="6">
        <f>IF(D89="","",COUNTIF($AC$3:AC89,AC89))</f>
        <v>87</v>
      </c>
      <c r="AE89" s="5" t="e">
        <f t="shared" si="20"/>
        <v>#VALUE!</v>
      </c>
      <c r="AF89" s="6">
        <f>IF(D89="","",COUNTIF($AE$3:AE89,AE89))</f>
        <v>87</v>
      </c>
      <c r="AG89" s="5" t="e">
        <f t="shared" si="21"/>
        <v>#VALUE!</v>
      </c>
      <c r="AH89" s="6">
        <f>IF(D89="","",COUNTIF($AG$3:AG89,AG89))</f>
        <v>87</v>
      </c>
      <c r="AI89" s="5" t="e">
        <f t="shared" si="22"/>
        <v>#VALUE!</v>
      </c>
      <c r="AJ89" s="6">
        <f>IF(D89="","",COUNTIF($AI$3:AI89,AI89))</f>
        <v>87</v>
      </c>
      <c r="AK89" s="5" t="e">
        <f t="shared" si="23"/>
        <v>#VALUE!</v>
      </c>
      <c r="AL89" s="6">
        <f>IF(D89="","",COUNTIF($AK$3:AK89,AK89))</f>
        <v>87</v>
      </c>
      <c r="AM89" s="5" t="e">
        <f t="shared" si="24"/>
        <v>#VALUE!</v>
      </c>
      <c r="AN89" s="6">
        <f>IF(D89="","",COUNTIF($AM$3:AM89,AM89))</f>
        <v>87</v>
      </c>
      <c r="AO89" s="5" t="e">
        <f t="shared" si="25"/>
        <v>#VALUE!</v>
      </c>
      <c r="AP89" s="6">
        <f>IF(D89="","",COUNTIF($AO$3:AO89,AO89))</f>
        <v>87</v>
      </c>
    </row>
    <row r="90" spans="1:42" ht="20.100000000000001" customHeight="1" x14ac:dyDescent="0.25">
      <c r="A90" s="242">
        <v>49</v>
      </c>
      <c r="B90" s="242" t="s">
        <v>276</v>
      </c>
      <c r="C90" s="243" t="s">
        <v>221</v>
      </c>
      <c r="D90" s="391" t="s">
        <v>274</v>
      </c>
      <c r="E90" s="243" t="s">
        <v>223</v>
      </c>
      <c r="F90" s="242">
        <v>402</v>
      </c>
      <c r="G90" s="242" t="s">
        <v>218</v>
      </c>
      <c r="H90" s="396" t="s">
        <v>216</v>
      </c>
      <c r="Q90" s="5" t="e">
        <f t="shared" si="13"/>
        <v>#VALUE!</v>
      </c>
      <c r="R90" s="6">
        <f>IF(D90="","",COUNTIF($Q$3:Q90,Q90))</f>
        <v>88</v>
      </c>
      <c r="S90" s="5" t="e">
        <f t="shared" si="14"/>
        <v>#VALUE!</v>
      </c>
      <c r="T90" s="6">
        <f>IF(D90="","",COUNTIF($S$3:S90,S90))</f>
        <v>88</v>
      </c>
      <c r="U90" s="5" t="e">
        <f t="shared" si="15"/>
        <v>#VALUE!</v>
      </c>
      <c r="V90" s="6">
        <f>IF(D90="","",COUNTIF($U$3:U90,U90))</f>
        <v>88</v>
      </c>
      <c r="W90" s="5" t="e">
        <f t="shared" si="16"/>
        <v>#VALUE!</v>
      </c>
      <c r="X90" s="6">
        <f>IF(D90="","",COUNTIF($W$3:W90,W90))</f>
        <v>88</v>
      </c>
      <c r="Y90" s="5" t="e">
        <f t="shared" si="17"/>
        <v>#VALUE!</v>
      </c>
      <c r="Z90" s="6">
        <f>IF(D90="","",COUNTIF($Y$3:Y90,Y90))</f>
        <v>88</v>
      </c>
      <c r="AA90" s="5" t="e">
        <f t="shared" si="18"/>
        <v>#VALUE!</v>
      </c>
      <c r="AB90" s="6">
        <f>IF(D90="","",COUNTIF($AA$3:AA90,AA90))</f>
        <v>88</v>
      </c>
      <c r="AC90" s="5" t="e">
        <f t="shared" si="19"/>
        <v>#VALUE!</v>
      </c>
      <c r="AD90" s="6">
        <f>IF(D90="","",COUNTIF($AC$3:AC90,AC90))</f>
        <v>88</v>
      </c>
      <c r="AE90" s="5" t="e">
        <f t="shared" si="20"/>
        <v>#VALUE!</v>
      </c>
      <c r="AF90" s="6">
        <f>IF(D90="","",COUNTIF($AE$3:AE90,AE90))</f>
        <v>88</v>
      </c>
      <c r="AG90" s="5" t="e">
        <f t="shared" si="21"/>
        <v>#VALUE!</v>
      </c>
      <c r="AH90" s="6">
        <f>IF(D90="","",COUNTIF($AG$3:AG90,AG90))</f>
        <v>88</v>
      </c>
      <c r="AI90" s="5" t="e">
        <f t="shared" si="22"/>
        <v>#VALUE!</v>
      </c>
      <c r="AJ90" s="6">
        <f>IF(D90="","",COUNTIF($AI$3:AI90,AI90))</f>
        <v>88</v>
      </c>
      <c r="AK90" s="5" t="e">
        <f t="shared" si="23"/>
        <v>#VALUE!</v>
      </c>
      <c r="AL90" s="6">
        <f>IF(D90="","",COUNTIF($AK$3:AK90,AK90))</f>
        <v>88</v>
      </c>
      <c r="AM90" s="5" t="e">
        <f t="shared" si="24"/>
        <v>#VALUE!</v>
      </c>
      <c r="AN90" s="6">
        <f>IF(D90="","",COUNTIF($AM$3:AM90,AM90))</f>
        <v>88</v>
      </c>
      <c r="AO90" s="5" t="e">
        <f t="shared" si="25"/>
        <v>#VALUE!</v>
      </c>
      <c r="AP90" s="6">
        <f>IF(D90="","",COUNTIF($AO$3:AO90,AO90))</f>
        <v>88</v>
      </c>
    </row>
    <row r="91" spans="1:42" ht="20.100000000000001" customHeight="1" x14ac:dyDescent="0.25">
      <c r="A91" s="242">
        <v>50</v>
      </c>
      <c r="B91" s="242" t="s">
        <v>277</v>
      </c>
      <c r="C91" s="243" t="s">
        <v>221</v>
      </c>
      <c r="D91" s="391" t="s">
        <v>274</v>
      </c>
      <c r="E91" s="243" t="s">
        <v>223</v>
      </c>
      <c r="F91" s="242">
        <v>429</v>
      </c>
      <c r="G91" s="242" t="s">
        <v>218</v>
      </c>
      <c r="H91" s="396" t="s">
        <v>216</v>
      </c>
      <c r="Q91" s="5" t="e">
        <f t="shared" si="13"/>
        <v>#VALUE!</v>
      </c>
      <c r="R91" s="6">
        <f>IF(D91="","",COUNTIF($Q$3:Q91,Q91))</f>
        <v>89</v>
      </c>
      <c r="S91" s="5" t="e">
        <f t="shared" si="14"/>
        <v>#VALUE!</v>
      </c>
      <c r="T91" s="6">
        <f>IF(D91="","",COUNTIF($S$3:S91,S91))</f>
        <v>89</v>
      </c>
      <c r="U91" s="5" t="e">
        <f t="shared" si="15"/>
        <v>#VALUE!</v>
      </c>
      <c r="V91" s="6">
        <f>IF(D91="","",COUNTIF($U$3:U91,U91))</f>
        <v>89</v>
      </c>
      <c r="W91" s="5" t="e">
        <f t="shared" si="16"/>
        <v>#VALUE!</v>
      </c>
      <c r="X91" s="6">
        <f>IF(D91="","",COUNTIF($W$3:W91,W91))</f>
        <v>89</v>
      </c>
      <c r="Y91" s="5" t="e">
        <f t="shared" si="17"/>
        <v>#VALUE!</v>
      </c>
      <c r="Z91" s="6">
        <f>IF(D91="","",COUNTIF($Y$3:Y91,Y91))</f>
        <v>89</v>
      </c>
      <c r="AA91" s="5" t="e">
        <f t="shared" si="18"/>
        <v>#VALUE!</v>
      </c>
      <c r="AB91" s="6">
        <f>IF(D91="","",COUNTIF($AA$3:AA91,AA91))</f>
        <v>89</v>
      </c>
      <c r="AC91" s="5" t="e">
        <f t="shared" si="19"/>
        <v>#VALUE!</v>
      </c>
      <c r="AD91" s="6">
        <f>IF(D91="","",COUNTIF($AC$3:AC91,AC91))</f>
        <v>89</v>
      </c>
      <c r="AE91" s="5" t="e">
        <f t="shared" si="20"/>
        <v>#VALUE!</v>
      </c>
      <c r="AF91" s="6">
        <f>IF(D91="","",COUNTIF($AE$3:AE91,AE91))</f>
        <v>89</v>
      </c>
      <c r="AG91" s="5" t="e">
        <f t="shared" si="21"/>
        <v>#VALUE!</v>
      </c>
      <c r="AH91" s="6">
        <f>IF(D91="","",COUNTIF($AG$3:AG91,AG91))</f>
        <v>89</v>
      </c>
      <c r="AI91" s="5" t="e">
        <f t="shared" si="22"/>
        <v>#VALUE!</v>
      </c>
      <c r="AJ91" s="6">
        <f>IF(D91="","",COUNTIF($AI$3:AI91,AI91))</f>
        <v>89</v>
      </c>
      <c r="AK91" s="5" t="e">
        <f t="shared" si="23"/>
        <v>#VALUE!</v>
      </c>
      <c r="AL91" s="6">
        <f>IF(D91="","",COUNTIF($AK$3:AK91,AK91))</f>
        <v>89</v>
      </c>
      <c r="AM91" s="5" t="e">
        <f t="shared" si="24"/>
        <v>#VALUE!</v>
      </c>
      <c r="AN91" s="6">
        <f>IF(D91="","",COUNTIF($AM$3:AM91,AM91))</f>
        <v>89</v>
      </c>
      <c r="AO91" s="5" t="e">
        <f t="shared" si="25"/>
        <v>#VALUE!</v>
      </c>
      <c r="AP91" s="6">
        <f>IF(D91="","",COUNTIF($AO$3:AO91,AO91))</f>
        <v>89</v>
      </c>
    </row>
    <row r="92" spans="1:42" ht="20.100000000000001" customHeight="1" x14ac:dyDescent="0.25">
      <c r="A92" s="242">
        <v>51</v>
      </c>
      <c r="B92" s="242" t="s">
        <v>278</v>
      </c>
      <c r="C92" s="243" t="s">
        <v>221</v>
      </c>
      <c r="D92" s="391" t="s">
        <v>274</v>
      </c>
      <c r="E92" s="243" t="s">
        <v>223</v>
      </c>
      <c r="F92" s="242">
        <v>478</v>
      </c>
      <c r="G92" s="242" t="s">
        <v>218</v>
      </c>
      <c r="H92" s="396" t="s">
        <v>216</v>
      </c>
      <c r="Q92" s="5" t="e">
        <f t="shared" si="13"/>
        <v>#VALUE!</v>
      </c>
      <c r="R92" s="6">
        <f>IF(D92="","",COUNTIF($Q$3:Q92,Q92))</f>
        <v>90</v>
      </c>
      <c r="S92" s="5" t="e">
        <f t="shared" si="14"/>
        <v>#VALUE!</v>
      </c>
      <c r="T92" s="6">
        <f>IF(D92="","",COUNTIF($S$3:S92,S92))</f>
        <v>90</v>
      </c>
      <c r="U92" s="5" t="e">
        <f t="shared" si="15"/>
        <v>#VALUE!</v>
      </c>
      <c r="V92" s="6">
        <f>IF(D92="","",COUNTIF($U$3:U92,U92))</f>
        <v>90</v>
      </c>
      <c r="W92" s="5" t="e">
        <f t="shared" si="16"/>
        <v>#VALUE!</v>
      </c>
      <c r="X92" s="6">
        <f>IF(D92="","",COUNTIF($W$3:W92,W92))</f>
        <v>90</v>
      </c>
      <c r="Y92" s="5" t="e">
        <f t="shared" si="17"/>
        <v>#VALUE!</v>
      </c>
      <c r="Z92" s="6">
        <f>IF(D92="","",COUNTIF($Y$3:Y92,Y92))</f>
        <v>90</v>
      </c>
      <c r="AA92" s="5" t="e">
        <f t="shared" si="18"/>
        <v>#VALUE!</v>
      </c>
      <c r="AB92" s="6">
        <f>IF(D92="","",COUNTIF($AA$3:AA92,AA92))</f>
        <v>90</v>
      </c>
      <c r="AC92" s="5" t="e">
        <f t="shared" si="19"/>
        <v>#VALUE!</v>
      </c>
      <c r="AD92" s="6">
        <f>IF(D92="","",COUNTIF($AC$3:AC92,AC92))</f>
        <v>90</v>
      </c>
      <c r="AE92" s="5" t="e">
        <f t="shared" si="20"/>
        <v>#VALUE!</v>
      </c>
      <c r="AF92" s="6">
        <f>IF(D92="","",COUNTIF($AE$3:AE92,AE92))</f>
        <v>90</v>
      </c>
      <c r="AG92" s="5" t="e">
        <f t="shared" si="21"/>
        <v>#VALUE!</v>
      </c>
      <c r="AH92" s="6">
        <f>IF(D92="","",COUNTIF($AG$3:AG92,AG92))</f>
        <v>90</v>
      </c>
      <c r="AI92" s="5" t="e">
        <f t="shared" si="22"/>
        <v>#VALUE!</v>
      </c>
      <c r="AJ92" s="6">
        <f>IF(D92="","",COUNTIF($AI$3:AI92,AI92))</f>
        <v>90</v>
      </c>
      <c r="AK92" s="5" t="e">
        <f t="shared" si="23"/>
        <v>#VALUE!</v>
      </c>
      <c r="AL92" s="6">
        <f>IF(D92="","",COUNTIF($AK$3:AK92,AK92))</f>
        <v>90</v>
      </c>
      <c r="AM92" s="5" t="e">
        <f t="shared" si="24"/>
        <v>#VALUE!</v>
      </c>
      <c r="AN92" s="6">
        <f>IF(D92="","",COUNTIF($AM$3:AM92,AM92))</f>
        <v>90</v>
      </c>
      <c r="AO92" s="5" t="e">
        <f t="shared" si="25"/>
        <v>#VALUE!</v>
      </c>
      <c r="AP92" s="6">
        <f>IF(D92="","",COUNTIF($AO$3:AO92,AO92))</f>
        <v>90</v>
      </c>
    </row>
    <row r="93" spans="1:42" ht="20.100000000000001" customHeight="1" x14ac:dyDescent="0.25">
      <c r="A93" s="242">
        <v>52</v>
      </c>
      <c r="B93" s="242" t="s">
        <v>279</v>
      </c>
      <c r="C93" s="243" t="s">
        <v>221</v>
      </c>
      <c r="D93" s="391" t="s">
        <v>274</v>
      </c>
      <c r="E93" s="243" t="s">
        <v>223</v>
      </c>
      <c r="F93" s="242">
        <v>426</v>
      </c>
      <c r="G93" s="242" t="s">
        <v>218</v>
      </c>
      <c r="H93" s="396" t="s">
        <v>216</v>
      </c>
      <c r="Q93" s="5" t="e">
        <f t="shared" si="13"/>
        <v>#VALUE!</v>
      </c>
      <c r="R93" s="6">
        <f>IF(D93="","",COUNTIF($Q$3:Q93,Q93))</f>
        <v>91</v>
      </c>
      <c r="S93" s="5" t="e">
        <f t="shared" si="14"/>
        <v>#VALUE!</v>
      </c>
      <c r="T93" s="6">
        <f>IF(D93="","",COUNTIF($S$3:S93,S93))</f>
        <v>91</v>
      </c>
      <c r="U93" s="5" t="e">
        <f t="shared" si="15"/>
        <v>#VALUE!</v>
      </c>
      <c r="V93" s="6">
        <f>IF(D93="","",COUNTIF($U$3:U93,U93))</f>
        <v>91</v>
      </c>
      <c r="W93" s="5" t="e">
        <f t="shared" si="16"/>
        <v>#VALUE!</v>
      </c>
      <c r="X93" s="6">
        <f>IF(D93="","",COUNTIF($W$3:W93,W93))</f>
        <v>91</v>
      </c>
      <c r="Y93" s="5" t="e">
        <f t="shared" si="17"/>
        <v>#VALUE!</v>
      </c>
      <c r="Z93" s="6">
        <f>IF(D93="","",COUNTIF($Y$3:Y93,Y93))</f>
        <v>91</v>
      </c>
      <c r="AA93" s="5" t="e">
        <f t="shared" si="18"/>
        <v>#VALUE!</v>
      </c>
      <c r="AB93" s="6">
        <f>IF(D93="","",COUNTIF($AA$3:AA93,AA93))</f>
        <v>91</v>
      </c>
      <c r="AC93" s="5" t="e">
        <f t="shared" si="19"/>
        <v>#VALUE!</v>
      </c>
      <c r="AD93" s="6">
        <f>IF(D93="","",COUNTIF($AC$3:AC93,AC93))</f>
        <v>91</v>
      </c>
      <c r="AE93" s="5" t="e">
        <f t="shared" si="20"/>
        <v>#VALUE!</v>
      </c>
      <c r="AF93" s="6">
        <f>IF(D93="","",COUNTIF($AE$3:AE93,AE93))</f>
        <v>91</v>
      </c>
      <c r="AG93" s="5" t="e">
        <f t="shared" si="21"/>
        <v>#VALUE!</v>
      </c>
      <c r="AH93" s="6">
        <f>IF(D93="","",COUNTIF($AG$3:AG93,AG93))</f>
        <v>91</v>
      </c>
      <c r="AI93" s="5" t="e">
        <f t="shared" si="22"/>
        <v>#VALUE!</v>
      </c>
      <c r="AJ93" s="6">
        <f>IF(D93="","",COUNTIF($AI$3:AI93,AI93))</f>
        <v>91</v>
      </c>
      <c r="AK93" s="5" t="e">
        <f t="shared" si="23"/>
        <v>#VALUE!</v>
      </c>
      <c r="AL93" s="6">
        <f>IF(D93="","",COUNTIF($AK$3:AK93,AK93))</f>
        <v>91</v>
      </c>
      <c r="AM93" s="5" t="e">
        <f t="shared" si="24"/>
        <v>#VALUE!</v>
      </c>
      <c r="AN93" s="6">
        <f>IF(D93="","",COUNTIF($AM$3:AM93,AM93))</f>
        <v>91</v>
      </c>
      <c r="AO93" s="5" t="e">
        <f t="shared" si="25"/>
        <v>#VALUE!</v>
      </c>
      <c r="AP93" s="6">
        <f>IF(D93="","",COUNTIF($AO$3:AO93,AO93))</f>
        <v>91</v>
      </c>
    </row>
    <row r="94" spans="1:42" ht="20.100000000000001" customHeight="1" x14ac:dyDescent="0.25">
      <c r="A94" s="242">
        <v>53</v>
      </c>
      <c r="B94" s="242" t="s">
        <v>280</v>
      </c>
      <c r="C94" s="243" t="s">
        <v>221</v>
      </c>
      <c r="D94" s="391" t="s">
        <v>274</v>
      </c>
      <c r="E94" s="243" t="s">
        <v>223</v>
      </c>
      <c r="F94" s="242">
        <v>470</v>
      </c>
      <c r="G94" s="242" t="s">
        <v>218</v>
      </c>
      <c r="H94" s="396" t="s">
        <v>216</v>
      </c>
      <c r="Q94" s="5" t="e">
        <f t="shared" si="13"/>
        <v>#VALUE!</v>
      </c>
      <c r="R94" s="6">
        <f>IF(D94="","",COUNTIF($Q$3:Q94,Q94))</f>
        <v>92</v>
      </c>
      <c r="S94" s="5" t="e">
        <f t="shared" si="14"/>
        <v>#VALUE!</v>
      </c>
      <c r="T94" s="6">
        <f>IF(D94="","",COUNTIF($S$3:S94,S94))</f>
        <v>92</v>
      </c>
      <c r="U94" s="5" t="e">
        <f t="shared" si="15"/>
        <v>#VALUE!</v>
      </c>
      <c r="V94" s="6">
        <f>IF(D94="","",COUNTIF($U$3:U94,U94))</f>
        <v>92</v>
      </c>
      <c r="W94" s="5" t="e">
        <f t="shared" si="16"/>
        <v>#VALUE!</v>
      </c>
      <c r="X94" s="6">
        <f>IF(D94="","",COUNTIF($W$3:W94,W94))</f>
        <v>92</v>
      </c>
      <c r="Y94" s="5" t="e">
        <f t="shared" si="17"/>
        <v>#VALUE!</v>
      </c>
      <c r="Z94" s="6">
        <f>IF(D94="","",COUNTIF($Y$3:Y94,Y94))</f>
        <v>92</v>
      </c>
      <c r="AA94" s="5" t="e">
        <f t="shared" si="18"/>
        <v>#VALUE!</v>
      </c>
      <c r="AB94" s="6">
        <f>IF(D94="","",COUNTIF($AA$3:AA94,AA94))</f>
        <v>92</v>
      </c>
      <c r="AC94" s="5" t="e">
        <f t="shared" si="19"/>
        <v>#VALUE!</v>
      </c>
      <c r="AD94" s="6">
        <f>IF(D94="","",COUNTIF($AC$3:AC94,AC94))</f>
        <v>92</v>
      </c>
      <c r="AE94" s="5" t="e">
        <f t="shared" si="20"/>
        <v>#VALUE!</v>
      </c>
      <c r="AF94" s="6">
        <f>IF(D94="","",COUNTIF($AE$3:AE94,AE94))</f>
        <v>92</v>
      </c>
      <c r="AG94" s="5" t="e">
        <f t="shared" si="21"/>
        <v>#VALUE!</v>
      </c>
      <c r="AH94" s="6">
        <f>IF(D94="","",COUNTIF($AG$3:AG94,AG94))</f>
        <v>92</v>
      </c>
      <c r="AI94" s="5" t="e">
        <f t="shared" si="22"/>
        <v>#VALUE!</v>
      </c>
      <c r="AJ94" s="6">
        <f>IF(D94="","",COUNTIF($AI$3:AI94,AI94))</f>
        <v>92</v>
      </c>
      <c r="AK94" s="5" t="e">
        <f t="shared" si="23"/>
        <v>#VALUE!</v>
      </c>
      <c r="AL94" s="6">
        <f>IF(D94="","",COUNTIF($AK$3:AK94,AK94))</f>
        <v>92</v>
      </c>
      <c r="AM94" s="5" t="e">
        <f t="shared" si="24"/>
        <v>#VALUE!</v>
      </c>
      <c r="AN94" s="6">
        <f>IF(D94="","",COUNTIF($AM$3:AM94,AM94))</f>
        <v>92</v>
      </c>
      <c r="AO94" s="5" t="e">
        <f t="shared" si="25"/>
        <v>#VALUE!</v>
      </c>
      <c r="AP94" s="6">
        <f>IF(D94="","",COUNTIF($AO$3:AO94,AO94))</f>
        <v>92</v>
      </c>
    </row>
    <row r="95" spans="1:42" ht="20.100000000000001" customHeight="1" x14ac:dyDescent="0.25">
      <c r="A95" s="242">
        <v>54</v>
      </c>
      <c r="B95" s="242" t="s">
        <v>281</v>
      </c>
      <c r="C95" s="243" t="s">
        <v>221</v>
      </c>
      <c r="D95" s="391" t="s">
        <v>274</v>
      </c>
      <c r="E95" s="243" t="s">
        <v>223</v>
      </c>
      <c r="F95" s="242">
        <v>498</v>
      </c>
      <c r="G95" s="242" t="s">
        <v>218</v>
      </c>
      <c r="H95" s="396" t="s">
        <v>216</v>
      </c>
      <c r="Q95" s="5" t="e">
        <f t="shared" si="13"/>
        <v>#VALUE!</v>
      </c>
      <c r="R95" s="6">
        <f>IF(D95="","",COUNTIF($Q$3:Q95,Q95))</f>
        <v>93</v>
      </c>
      <c r="S95" s="5" t="e">
        <f t="shared" si="14"/>
        <v>#VALUE!</v>
      </c>
      <c r="T95" s="6">
        <f>IF(D95="","",COUNTIF($S$3:S95,S95))</f>
        <v>93</v>
      </c>
      <c r="U95" s="5" t="e">
        <f t="shared" si="15"/>
        <v>#VALUE!</v>
      </c>
      <c r="V95" s="6">
        <f>IF(D95="","",COUNTIF($U$3:U95,U95))</f>
        <v>93</v>
      </c>
      <c r="W95" s="5" t="e">
        <f t="shared" si="16"/>
        <v>#VALUE!</v>
      </c>
      <c r="X95" s="6">
        <f>IF(D95="","",COUNTIF($W$3:W95,W95))</f>
        <v>93</v>
      </c>
      <c r="Y95" s="5" t="e">
        <f t="shared" si="17"/>
        <v>#VALUE!</v>
      </c>
      <c r="Z95" s="6">
        <f>IF(D95="","",COUNTIF($Y$3:Y95,Y95))</f>
        <v>93</v>
      </c>
      <c r="AA95" s="5" t="e">
        <f t="shared" si="18"/>
        <v>#VALUE!</v>
      </c>
      <c r="AB95" s="6">
        <f>IF(D95="","",COUNTIF($AA$3:AA95,AA95))</f>
        <v>93</v>
      </c>
      <c r="AC95" s="5" t="e">
        <f t="shared" si="19"/>
        <v>#VALUE!</v>
      </c>
      <c r="AD95" s="6">
        <f>IF(D95="","",COUNTIF($AC$3:AC95,AC95))</f>
        <v>93</v>
      </c>
      <c r="AE95" s="5" t="e">
        <f t="shared" si="20"/>
        <v>#VALUE!</v>
      </c>
      <c r="AF95" s="6">
        <f>IF(D95="","",COUNTIF($AE$3:AE95,AE95))</f>
        <v>93</v>
      </c>
      <c r="AG95" s="5" t="e">
        <f t="shared" si="21"/>
        <v>#VALUE!</v>
      </c>
      <c r="AH95" s="6">
        <f>IF(D95="","",COUNTIF($AG$3:AG95,AG95))</f>
        <v>93</v>
      </c>
      <c r="AI95" s="5" t="e">
        <f t="shared" si="22"/>
        <v>#VALUE!</v>
      </c>
      <c r="AJ95" s="6">
        <f>IF(D95="","",COUNTIF($AI$3:AI95,AI95))</f>
        <v>93</v>
      </c>
      <c r="AK95" s="5" t="e">
        <f t="shared" si="23"/>
        <v>#VALUE!</v>
      </c>
      <c r="AL95" s="6">
        <f>IF(D95="","",COUNTIF($AK$3:AK95,AK95))</f>
        <v>93</v>
      </c>
      <c r="AM95" s="5" t="e">
        <f t="shared" si="24"/>
        <v>#VALUE!</v>
      </c>
      <c r="AN95" s="6">
        <f>IF(D95="","",COUNTIF($AM$3:AM95,AM95))</f>
        <v>93</v>
      </c>
      <c r="AO95" s="5" t="e">
        <f t="shared" si="25"/>
        <v>#VALUE!</v>
      </c>
      <c r="AP95" s="6">
        <f>IF(D95="","",COUNTIF($AO$3:AO95,AO95))</f>
        <v>93</v>
      </c>
    </row>
    <row r="96" spans="1:42" ht="20.100000000000001" customHeight="1" x14ac:dyDescent="0.25">
      <c r="A96" s="242">
        <v>55</v>
      </c>
      <c r="B96" s="242" t="s">
        <v>282</v>
      </c>
      <c r="C96" s="243" t="s">
        <v>283</v>
      </c>
      <c r="D96" s="387" t="s">
        <v>259</v>
      </c>
      <c r="E96" s="243" t="s">
        <v>223</v>
      </c>
      <c r="F96" s="242">
        <v>383</v>
      </c>
      <c r="G96" s="242" t="s">
        <v>215</v>
      </c>
      <c r="H96" s="396" t="s">
        <v>216</v>
      </c>
      <c r="Q96" s="5" t="e">
        <f t="shared" si="13"/>
        <v>#VALUE!</v>
      </c>
      <c r="R96" s="6">
        <f>IF(D96="","",COUNTIF($Q$3:Q96,Q96))</f>
        <v>94</v>
      </c>
      <c r="S96" s="5" t="e">
        <f t="shared" si="14"/>
        <v>#VALUE!</v>
      </c>
      <c r="T96" s="6">
        <f>IF(D96="","",COUNTIF($S$3:S96,S96))</f>
        <v>94</v>
      </c>
      <c r="U96" s="5" t="e">
        <f t="shared" si="15"/>
        <v>#VALUE!</v>
      </c>
      <c r="V96" s="6">
        <f>IF(D96="","",COUNTIF($U$3:U96,U96))</f>
        <v>94</v>
      </c>
      <c r="W96" s="5" t="e">
        <f t="shared" si="16"/>
        <v>#VALUE!</v>
      </c>
      <c r="X96" s="6">
        <f>IF(D96="","",COUNTIF($W$3:W96,W96))</f>
        <v>94</v>
      </c>
      <c r="Y96" s="5" t="e">
        <f t="shared" si="17"/>
        <v>#VALUE!</v>
      </c>
      <c r="Z96" s="6">
        <f>IF(D96="","",COUNTIF($Y$3:Y96,Y96))</f>
        <v>94</v>
      </c>
      <c r="AA96" s="5" t="e">
        <f t="shared" si="18"/>
        <v>#VALUE!</v>
      </c>
      <c r="AB96" s="6">
        <f>IF(D96="","",COUNTIF($AA$3:AA96,AA96))</f>
        <v>94</v>
      </c>
      <c r="AC96" s="5" t="e">
        <f t="shared" si="19"/>
        <v>#VALUE!</v>
      </c>
      <c r="AD96" s="6">
        <f>IF(D96="","",COUNTIF($AC$3:AC96,AC96))</f>
        <v>94</v>
      </c>
      <c r="AE96" s="5" t="e">
        <f t="shared" si="20"/>
        <v>#VALUE!</v>
      </c>
      <c r="AF96" s="6">
        <f>IF(D96="","",COUNTIF($AE$3:AE96,AE96))</f>
        <v>94</v>
      </c>
      <c r="AG96" s="5" t="e">
        <f t="shared" si="21"/>
        <v>#VALUE!</v>
      </c>
      <c r="AH96" s="6">
        <f>IF(D96="","",COUNTIF($AG$3:AG96,AG96))</f>
        <v>94</v>
      </c>
      <c r="AI96" s="5" t="e">
        <f t="shared" si="22"/>
        <v>#VALUE!</v>
      </c>
      <c r="AJ96" s="6">
        <f>IF(D96="","",COUNTIF($AI$3:AI96,AI96))</f>
        <v>94</v>
      </c>
      <c r="AK96" s="5" t="e">
        <f t="shared" si="23"/>
        <v>#VALUE!</v>
      </c>
      <c r="AL96" s="6">
        <f>IF(D96="","",COUNTIF($AK$3:AK96,AK96))</f>
        <v>94</v>
      </c>
      <c r="AM96" s="5" t="e">
        <f t="shared" si="24"/>
        <v>#VALUE!</v>
      </c>
      <c r="AN96" s="6">
        <f>IF(D96="","",COUNTIF($AM$3:AM96,AM96))</f>
        <v>94</v>
      </c>
      <c r="AO96" s="5" t="e">
        <f t="shared" si="25"/>
        <v>#VALUE!</v>
      </c>
      <c r="AP96" s="6">
        <f>IF(D96="","",COUNTIF($AO$3:AO96,AO96))</f>
        <v>94</v>
      </c>
    </row>
    <row r="97" spans="1:42" ht="20.100000000000001" customHeight="1" x14ac:dyDescent="0.25">
      <c r="A97" s="242">
        <v>56</v>
      </c>
      <c r="B97" s="242" t="s">
        <v>284</v>
      </c>
      <c r="C97" s="243" t="s">
        <v>258</v>
      </c>
      <c r="D97" s="387" t="s">
        <v>259</v>
      </c>
      <c r="E97" s="243" t="s">
        <v>223</v>
      </c>
      <c r="F97" s="242">
        <v>365</v>
      </c>
      <c r="G97" s="242" t="s">
        <v>215</v>
      </c>
      <c r="H97" s="396" t="s">
        <v>216</v>
      </c>
      <c r="Q97" s="5" t="e">
        <f t="shared" si="13"/>
        <v>#VALUE!</v>
      </c>
      <c r="R97" s="6">
        <f>IF(D97="","",COUNTIF($Q$3:Q97,Q97))</f>
        <v>95</v>
      </c>
      <c r="S97" s="5" t="e">
        <f t="shared" si="14"/>
        <v>#VALUE!</v>
      </c>
      <c r="T97" s="6">
        <f>IF(D97="","",COUNTIF($S$3:S97,S97))</f>
        <v>95</v>
      </c>
      <c r="U97" s="5" t="e">
        <f t="shared" si="15"/>
        <v>#VALUE!</v>
      </c>
      <c r="V97" s="6">
        <f>IF(D97="","",COUNTIF($U$3:U97,U97))</f>
        <v>95</v>
      </c>
      <c r="W97" s="5" t="e">
        <f t="shared" si="16"/>
        <v>#VALUE!</v>
      </c>
      <c r="X97" s="6">
        <f>IF(D97="","",COUNTIF($W$3:W97,W97))</f>
        <v>95</v>
      </c>
      <c r="Y97" s="5" t="e">
        <f t="shared" si="17"/>
        <v>#VALUE!</v>
      </c>
      <c r="Z97" s="6">
        <f>IF(D97="","",COUNTIF($Y$3:Y97,Y97))</f>
        <v>95</v>
      </c>
      <c r="AA97" s="5" t="e">
        <f t="shared" si="18"/>
        <v>#VALUE!</v>
      </c>
      <c r="AB97" s="6">
        <f>IF(D97="","",COUNTIF($AA$3:AA97,AA97))</f>
        <v>95</v>
      </c>
      <c r="AC97" s="5" t="e">
        <f t="shared" si="19"/>
        <v>#VALUE!</v>
      </c>
      <c r="AD97" s="6">
        <f>IF(D97="","",COUNTIF($AC$3:AC97,AC97))</f>
        <v>95</v>
      </c>
      <c r="AE97" s="5" t="e">
        <f t="shared" si="20"/>
        <v>#VALUE!</v>
      </c>
      <c r="AF97" s="6">
        <f>IF(D97="","",COUNTIF($AE$3:AE97,AE97))</f>
        <v>95</v>
      </c>
      <c r="AG97" s="5" t="e">
        <f t="shared" si="21"/>
        <v>#VALUE!</v>
      </c>
      <c r="AH97" s="6">
        <f>IF(D97="","",COUNTIF($AG$3:AG97,AG97))</f>
        <v>95</v>
      </c>
      <c r="AI97" s="5" t="e">
        <f t="shared" si="22"/>
        <v>#VALUE!</v>
      </c>
      <c r="AJ97" s="6">
        <f>IF(D97="","",COUNTIF($AI$3:AI97,AI97))</f>
        <v>95</v>
      </c>
      <c r="AK97" s="5" t="e">
        <f t="shared" si="23"/>
        <v>#VALUE!</v>
      </c>
      <c r="AL97" s="6">
        <f>IF(D97="","",COUNTIF($AK$3:AK97,AK97))</f>
        <v>95</v>
      </c>
      <c r="AM97" s="5" t="e">
        <f t="shared" si="24"/>
        <v>#VALUE!</v>
      </c>
      <c r="AN97" s="6">
        <f>IF(D97="","",COUNTIF($AM$3:AM97,AM97))</f>
        <v>95</v>
      </c>
      <c r="AO97" s="5" t="e">
        <f t="shared" si="25"/>
        <v>#VALUE!</v>
      </c>
      <c r="AP97" s="6">
        <f>IF(D97="","",COUNTIF($AO$3:AO97,AO97))</f>
        <v>95</v>
      </c>
    </row>
    <row r="98" spans="1:42" ht="20.100000000000001" customHeight="1" x14ac:dyDescent="0.25">
      <c r="A98" s="242">
        <v>57</v>
      </c>
      <c r="B98" s="242" t="s">
        <v>285</v>
      </c>
      <c r="C98" s="243" t="s">
        <v>258</v>
      </c>
      <c r="D98" s="387" t="s">
        <v>259</v>
      </c>
      <c r="E98" s="243" t="s">
        <v>223</v>
      </c>
      <c r="F98" s="242">
        <v>305</v>
      </c>
      <c r="G98" s="242" t="s">
        <v>215</v>
      </c>
      <c r="H98" s="396" t="s">
        <v>216</v>
      </c>
      <c r="Q98" s="5" t="e">
        <f t="shared" si="13"/>
        <v>#VALUE!</v>
      </c>
      <c r="R98" s="6">
        <f>IF(D98="","",COUNTIF($Q$3:Q98,Q98))</f>
        <v>96</v>
      </c>
      <c r="S98" s="5" t="e">
        <f t="shared" si="14"/>
        <v>#VALUE!</v>
      </c>
      <c r="T98" s="6">
        <f>IF(D98="","",COUNTIF($S$3:S98,S98))</f>
        <v>96</v>
      </c>
      <c r="U98" s="5" t="e">
        <f t="shared" si="15"/>
        <v>#VALUE!</v>
      </c>
      <c r="V98" s="6">
        <f>IF(D98="","",COUNTIF($U$3:U98,U98))</f>
        <v>96</v>
      </c>
      <c r="W98" s="5" t="e">
        <f t="shared" si="16"/>
        <v>#VALUE!</v>
      </c>
      <c r="X98" s="6">
        <f>IF(D98="","",COUNTIF($W$3:W98,W98))</f>
        <v>96</v>
      </c>
      <c r="Y98" s="5" t="e">
        <f t="shared" si="17"/>
        <v>#VALUE!</v>
      </c>
      <c r="Z98" s="6">
        <f>IF(D98="","",COUNTIF($Y$3:Y98,Y98))</f>
        <v>96</v>
      </c>
      <c r="AA98" s="5" t="e">
        <f t="shared" si="18"/>
        <v>#VALUE!</v>
      </c>
      <c r="AB98" s="6">
        <f>IF(D98="","",COUNTIF($AA$3:AA98,AA98))</f>
        <v>96</v>
      </c>
      <c r="AC98" s="5" t="e">
        <f t="shared" si="19"/>
        <v>#VALUE!</v>
      </c>
      <c r="AD98" s="6">
        <f>IF(D98="","",COUNTIF($AC$3:AC98,AC98))</f>
        <v>96</v>
      </c>
      <c r="AE98" s="5" t="e">
        <f t="shared" si="20"/>
        <v>#VALUE!</v>
      </c>
      <c r="AF98" s="6">
        <f>IF(D98="","",COUNTIF($AE$3:AE98,AE98))</f>
        <v>96</v>
      </c>
      <c r="AG98" s="5" t="e">
        <f t="shared" si="21"/>
        <v>#VALUE!</v>
      </c>
      <c r="AH98" s="6">
        <f>IF(D98="","",COUNTIF($AG$3:AG98,AG98))</f>
        <v>96</v>
      </c>
      <c r="AI98" s="5" t="e">
        <f t="shared" si="22"/>
        <v>#VALUE!</v>
      </c>
      <c r="AJ98" s="6">
        <f>IF(D98="","",COUNTIF($AI$3:AI98,AI98))</f>
        <v>96</v>
      </c>
      <c r="AK98" s="5" t="e">
        <f t="shared" si="23"/>
        <v>#VALUE!</v>
      </c>
      <c r="AL98" s="6">
        <f>IF(D98="","",COUNTIF($AK$3:AK98,AK98))</f>
        <v>96</v>
      </c>
      <c r="AM98" s="5" t="e">
        <f t="shared" si="24"/>
        <v>#VALUE!</v>
      </c>
      <c r="AN98" s="6">
        <f>IF(D98="","",COUNTIF($AM$3:AM98,AM98))</f>
        <v>96</v>
      </c>
      <c r="AO98" s="5" t="e">
        <f t="shared" si="25"/>
        <v>#VALUE!</v>
      </c>
      <c r="AP98" s="6">
        <f>IF(D98="","",COUNTIF($AO$3:AO98,AO98))</f>
        <v>96</v>
      </c>
    </row>
    <row r="99" spans="1:42" ht="20.100000000000001" customHeight="1" x14ac:dyDescent="0.25">
      <c r="A99" s="242">
        <v>58</v>
      </c>
      <c r="B99" s="242" t="s">
        <v>286</v>
      </c>
      <c r="C99" s="243" t="s">
        <v>258</v>
      </c>
      <c r="D99" s="387" t="s">
        <v>259</v>
      </c>
      <c r="E99" s="243" t="s">
        <v>223</v>
      </c>
      <c r="F99" s="242">
        <v>322</v>
      </c>
      <c r="G99" s="242" t="s">
        <v>215</v>
      </c>
      <c r="H99" s="396" t="s">
        <v>216</v>
      </c>
      <c r="Q99" s="5" t="e">
        <f t="shared" si="13"/>
        <v>#VALUE!</v>
      </c>
      <c r="R99" s="6">
        <f>IF(D99="","",COUNTIF($Q$3:Q99,Q99))</f>
        <v>97</v>
      </c>
      <c r="S99" s="5" t="e">
        <f t="shared" si="14"/>
        <v>#VALUE!</v>
      </c>
      <c r="T99" s="6">
        <f>IF(D99="","",COUNTIF($S$3:S99,S99))</f>
        <v>97</v>
      </c>
      <c r="U99" s="5" t="e">
        <f t="shared" si="15"/>
        <v>#VALUE!</v>
      </c>
      <c r="V99" s="6">
        <f>IF(D99="","",COUNTIF($U$3:U99,U99))</f>
        <v>97</v>
      </c>
      <c r="W99" s="5" t="e">
        <f t="shared" si="16"/>
        <v>#VALUE!</v>
      </c>
      <c r="X99" s="6">
        <f>IF(D99="","",COUNTIF($W$3:W99,W99))</f>
        <v>97</v>
      </c>
      <c r="Y99" s="5" t="e">
        <f t="shared" si="17"/>
        <v>#VALUE!</v>
      </c>
      <c r="Z99" s="6">
        <f>IF(D99="","",COUNTIF($Y$3:Y99,Y99))</f>
        <v>97</v>
      </c>
      <c r="AA99" s="5" t="e">
        <f t="shared" si="18"/>
        <v>#VALUE!</v>
      </c>
      <c r="AB99" s="6">
        <f>IF(D99="","",COUNTIF($AA$3:AA99,AA99))</f>
        <v>97</v>
      </c>
      <c r="AC99" s="5" t="e">
        <f t="shared" si="19"/>
        <v>#VALUE!</v>
      </c>
      <c r="AD99" s="6">
        <f>IF(D99="","",COUNTIF($AC$3:AC99,AC99))</f>
        <v>97</v>
      </c>
      <c r="AE99" s="5" t="e">
        <f t="shared" si="20"/>
        <v>#VALUE!</v>
      </c>
      <c r="AF99" s="6">
        <f>IF(D99="","",COUNTIF($AE$3:AE99,AE99))</f>
        <v>97</v>
      </c>
      <c r="AG99" s="5" t="e">
        <f t="shared" si="21"/>
        <v>#VALUE!</v>
      </c>
      <c r="AH99" s="6">
        <f>IF(D99="","",COUNTIF($AG$3:AG99,AG99))</f>
        <v>97</v>
      </c>
      <c r="AI99" s="5" t="e">
        <f t="shared" si="22"/>
        <v>#VALUE!</v>
      </c>
      <c r="AJ99" s="6">
        <f>IF(D99="","",COUNTIF($AI$3:AI99,AI99))</f>
        <v>97</v>
      </c>
      <c r="AK99" s="5" t="e">
        <f t="shared" si="23"/>
        <v>#VALUE!</v>
      </c>
      <c r="AL99" s="6">
        <f>IF(D99="","",COUNTIF($AK$3:AK99,AK99))</f>
        <v>97</v>
      </c>
      <c r="AM99" s="5" t="e">
        <f t="shared" si="24"/>
        <v>#VALUE!</v>
      </c>
      <c r="AN99" s="6">
        <f>IF(D99="","",COUNTIF($AM$3:AM99,AM99))</f>
        <v>97</v>
      </c>
      <c r="AO99" s="5" t="e">
        <f t="shared" si="25"/>
        <v>#VALUE!</v>
      </c>
      <c r="AP99" s="6">
        <f>IF(D99="","",COUNTIF($AO$3:AO99,AO99))</f>
        <v>97</v>
      </c>
    </row>
    <row r="100" spans="1:42" ht="20.100000000000001" customHeight="1" x14ac:dyDescent="0.25">
      <c r="A100" s="242">
        <v>59</v>
      </c>
      <c r="B100" s="242" t="s">
        <v>287</v>
      </c>
      <c r="C100" s="243" t="s">
        <v>258</v>
      </c>
      <c r="D100" s="387" t="s">
        <v>259</v>
      </c>
      <c r="E100" s="243" t="s">
        <v>223</v>
      </c>
      <c r="F100" s="242">
        <v>370</v>
      </c>
      <c r="G100" s="242" t="s">
        <v>215</v>
      </c>
      <c r="H100" s="396" t="s">
        <v>216</v>
      </c>
      <c r="Q100" s="5" t="e">
        <f t="shared" si="13"/>
        <v>#VALUE!</v>
      </c>
      <c r="R100" s="6">
        <f>IF(D100="","",COUNTIF($Q$3:Q100,Q100))</f>
        <v>98</v>
      </c>
      <c r="S100" s="5" t="e">
        <f t="shared" si="14"/>
        <v>#VALUE!</v>
      </c>
      <c r="T100" s="6">
        <f>IF(D100="","",COUNTIF($S$3:S100,S100))</f>
        <v>98</v>
      </c>
      <c r="U100" s="5" t="e">
        <f t="shared" si="15"/>
        <v>#VALUE!</v>
      </c>
      <c r="V100" s="6">
        <f>IF(D100="","",COUNTIF($U$3:U100,U100))</f>
        <v>98</v>
      </c>
      <c r="W100" s="5" t="e">
        <f t="shared" si="16"/>
        <v>#VALUE!</v>
      </c>
      <c r="X100" s="6">
        <f>IF(D100="","",COUNTIF($W$3:W100,W100))</f>
        <v>98</v>
      </c>
      <c r="Y100" s="5" t="e">
        <f t="shared" si="17"/>
        <v>#VALUE!</v>
      </c>
      <c r="Z100" s="6">
        <f>IF(D100="","",COUNTIF($Y$3:Y100,Y100))</f>
        <v>98</v>
      </c>
      <c r="AA100" s="5" t="e">
        <f t="shared" si="18"/>
        <v>#VALUE!</v>
      </c>
      <c r="AB100" s="6">
        <f>IF(D100="","",COUNTIF($AA$3:AA100,AA100))</f>
        <v>98</v>
      </c>
      <c r="AC100" s="5" t="e">
        <f t="shared" si="19"/>
        <v>#VALUE!</v>
      </c>
      <c r="AD100" s="6">
        <f>IF(D100="","",COUNTIF($AC$3:AC100,AC100))</f>
        <v>98</v>
      </c>
      <c r="AE100" s="5" t="e">
        <f t="shared" si="20"/>
        <v>#VALUE!</v>
      </c>
      <c r="AF100" s="6">
        <f>IF(D100="","",COUNTIF($AE$3:AE100,AE100))</f>
        <v>98</v>
      </c>
      <c r="AG100" s="5" t="e">
        <f t="shared" si="21"/>
        <v>#VALUE!</v>
      </c>
      <c r="AH100" s="6">
        <f>IF(D100="","",COUNTIF($AG$3:AG100,AG100))</f>
        <v>98</v>
      </c>
      <c r="AI100" s="5" t="e">
        <f t="shared" si="22"/>
        <v>#VALUE!</v>
      </c>
      <c r="AJ100" s="6">
        <f>IF(D100="","",COUNTIF($AI$3:AI100,AI100))</f>
        <v>98</v>
      </c>
      <c r="AK100" s="5" t="e">
        <f t="shared" si="23"/>
        <v>#VALUE!</v>
      </c>
      <c r="AL100" s="6">
        <f>IF(D100="","",COUNTIF($AK$3:AK100,AK100))</f>
        <v>98</v>
      </c>
      <c r="AM100" s="5" t="e">
        <f t="shared" si="24"/>
        <v>#VALUE!</v>
      </c>
      <c r="AN100" s="6">
        <f>IF(D100="","",COUNTIF($AM$3:AM100,AM100))</f>
        <v>98</v>
      </c>
      <c r="AO100" s="5" t="e">
        <f t="shared" si="25"/>
        <v>#VALUE!</v>
      </c>
      <c r="AP100" s="6">
        <f>IF(D100="","",COUNTIF($AO$3:AO100,AO100))</f>
        <v>98</v>
      </c>
    </row>
    <row r="101" spans="1:42" ht="20.100000000000001" customHeight="1" x14ac:dyDescent="0.25">
      <c r="A101" s="242">
        <v>60</v>
      </c>
      <c r="B101" s="242" t="s">
        <v>288</v>
      </c>
      <c r="C101" s="243" t="s">
        <v>258</v>
      </c>
      <c r="D101" s="387" t="s">
        <v>259</v>
      </c>
      <c r="E101" s="243" t="s">
        <v>223</v>
      </c>
      <c r="F101" s="242">
        <v>324</v>
      </c>
      <c r="G101" s="242" t="s">
        <v>215</v>
      </c>
      <c r="H101" s="396" t="s">
        <v>216</v>
      </c>
      <c r="Q101" s="5" t="e">
        <f t="shared" si="13"/>
        <v>#VALUE!</v>
      </c>
      <c r="R101" s="6">
        <f>IF(D101="","",COUNTIF($Q$3:Q101,Q101))</f>
        <v>99</v>
      </c>
      <c r="S101" s="5" t="e">
        <f t="shared" si="14"/>
        <v>#VALUE!</v>
      </c>
      <c r="T101" s="6">
        <f>IF(D101="","",COUNTIF($S$3:S101,S101))</f>
        <v>99</v>
      </c>
      <c r="U101" s="5" t="e">
        <f t="shared" si="15"/>
        <v>#VALUE!</v>
      </c>
      <c r="V101" s="6">
        <f>IF(D101="","",COUNTIF($U$3:U101,U101))</f>
        <v>99</v>
      </c>
      <c r="W101" s="5" t="e">
        <f t="shared" si="16"/>
        <v>#VALUE!</v>
      </c>
      <c r="X101" s="6">
        <f>IF(D101="","",COUNTIF($W$3:W101,W101))</f>
        <v>99</v>
      </c>
      <c r="Y101" s="5" t="e">
        <f t="shared" si="17"/>
        <v>#VALUE!</v>
      </c>
      <c r="Z101" s="6">
        <f>IF(D101="","",COUNTIF($Y$3:Y101,Y101))</f>
        <v>99</v>
      </c>
      <c r="AA101" s="5" t="e">
        <f t="shared" si="18"/>
        <v>#VALUE!</v>
      </c>
      <c r="AB101" s="6">
        <f>IF(D101="","",COUNTIF($AA$3:AA101,AA101))</f>
        <v>99</v>
      </c>
      <c r="AC101" s="5" t="e">
        <f t="shared" si="19"/>
        <v>#VALUE!</v>
      </c>
      <c r="AD101" s="6">
        <f>IF(D101="","",COUNTIF($AC$3:AC101,AC101))</f>
        <v>99</v>
      </c>
      <c r="AE101" s="5" t="e">
        <f t="shared" si="20"/>
        <v>#VALUE!</v>
      </c>
      <c r="AF101" s="6">
        <f>IF(D101="","",COUNTIF($AE$3:AE101,AE101))</f>
        <v>99</v>
      </c>
      <c r="AG101" s="5" t="e">
        <f t="shared" si="21"/>
        <v>#VALUE!</v>
      </c>
      <c r="AH101" s="6">
        <f>IF(D101="","",COUNTIF($AG$3:AG101,AG101))</f>
        <v>99</v>
      </c>
      <c r="AI101" s="5" t="e">
        <f t="shared" si="22"/>
        <v>#VALUE!</v>
      </c>
      <c r="AJ101" s="6">
        <f>IF(D101="","",COUNTIF($AI$3:AI101,AI101))</f>
        <v>99</v>
      </c>
      <c r="AK101" s="5" t="e">
        <f t="shared" si="23"/>
        <v>#VALUE!</v>
      </c>
      <c r="AL101" s="6">
        <f>IF(D101="","",COUNTIF($AK$3:AK101,AK101))</f>
        <v>99</v>
      </c>
      <c r="AM101" s="5" t="e">
        <f t="shared" si="24"/>
        <v>#VALUE!</v>
      </c>
      <c r="AN101" s="6">
        <f>IF(D101="","",COUNTIF($AM$3:AM101,AM101))</f>
        <v>99</v>
      </c>
      <c r="AO101" s="5" t="e">
        <f t="shared" si="25"/>
        <v>#VALUE!</v>
      </c>
      <c r="AP101" s="6">
        <f>IF(D101="","",COUNTIF($AO$3:AO101,AO101))</f>
        <v>99</v>
      </c>
    </row>
    <row r="102" spans="1:42" ht="20.100000000000001" customHeight="1" x14ac:dyDescent="0.25">
      <c r="A102" s="242">
        <v>61</v>
      </c>
      <c r="B102" s="242" t="s">
        <v>289</v>
      </c>
      <c r="C102" s="243" t="s">
        <v>258</v>
      </c>
      <c r="D102" s="387" t="s">
        <v>259</v>
      </c>
      <c r="E102" s="243" t="s">
        <v>223</v>
      </c>
      <c r="F102" s="242">
        <v>305</v>
      </c>
      <c r="G102" s="242" t="s">
        <v>215</v>
      </c>
      <c r="H102" s="396" t="s">
        <v>216</v>
      </c>
      <c r="Q102" s="5" t="e">
        <f t="shared" si="13"/>
        <v>#VALUE!</v>
      </c>
      <c r="R102" s="6">
        <f>IF(D102="","",COUNTIF($Q$3:Q102,Q102))</f>
        <v>100</v>
      </c>
      <c r="S102" s="5" t="e">
        <f t="shared" si="14"/>
        <v>#VALUE!</v>
      </c>
      <c r="T102" s="6">
        <f>IF(D102="","",COUNTIF($S$3:S102,S102))</f>
        <v>100</v>
      </c>
      <c r="U102" s="5" t="e">
        <f t="shared" si="15"/>
        <v>#VALUE!</v>
      </c>
      <c r="V102" s="6">
        <f>IF(D102="","",COUNTIF($U$3:U102,U102))</f>
        <v>100</v>
      </c>
      <c r="W102" s="5" t="e">
        <f t="shared" si="16"/>
        <v>#VALUE!</v>
      </c>
      <c r="X102" s="6">
        <f>IF(D102="","",COUNTIF($W$3:W102,W102))</f>
        <v>100</v>
      </c>
      <c r="Y102" s="5" t="e">
        <f t="shared" si="17"/>
        <v>#VALUE!</v>
      </c>
      <c r="Z102" s="6">
        <f>IF(D102="","",COUNTIF($Y$3:Y102,Y102))</f>
        <v>100</v>
      </c>
      <c r="AA102" s="5" t="e">
        <f t="shared" si="18"/>
        <v>#VALUE!</v>
      </c>
      <c r="AB102" s="6">
        <f>IF(D102="","",COUNTIF($AA$3:AA102,AA102))</f>
        <v>100</v>
      </c>
      <c r="AC102" s="5" t="e">
        <f t="shared" si="19"/>
        <v>#VALUE!</v>
      </c>
      <c r="AD102" s="6">
        <f>IF(D102="","",COUNTIF($AC$3:AC102,AC102))</f>
        <v>100</v>
      </c>
      <c r="AE102" s="5" t="e">
        <f t="shared" si="20"/>
        <v>#VALUE!</v>
      </c>
      <c r="AF102" s="6">
        <f>IF(D102="","",COUNTIF($AE$3:AE102,AE102))</f>
        <v>100</v>
      </c>
      <c r="AG102" s="5" t="e">
        <f t="shared" si="21"/>
        <v>#VALUE!</v>
      </c>
      <c r="AH102" s="6">
        <f>IF(D102="","",COUNTIF($AG$3:AG102,AG102))</f>
        <v>100</v>
      </c>
      <c r="AI102" s="5" t="e">
        <f t="shared" si="22"/>
        <v>#VALUE!</v>
      </c>
      <c r="AJ102" s="6">
        <f>IF(D102="","",COUNTIF($AI$3:AI102,AI102))</f>
        <v>100</v>
      </c>
      <c r="AK102" s="5" t="e">
        <f t="shared" si="23"/>
        <v>#VALUE!</v>
      </c>
      <c r="AL102" s="6">
        <f>IF(D102="","",COUNTIF($AK$3:AK102,AK102))</f>
        <v>100</v>
      </c>
      <c r="AM102" s="5" t="e">
        <f t="shared" si="24"/>
        <v>#VALUE!</v>
      </c>
      <c r="AN102" s="6">
        <f>IF(D102="","",COUNTIF($AM$3:AM102,AM102))</f>
        <v>100</v>
      </c>
      <c r="AO102" s="5" t="e">
        <f t="shared" si="25"/>
        <v>#VALUE!</v>
      </c>
      <c r="AP102" s="6">
        <f>IF(D102="","",COUNTIF($AO$3:AO102,AO102))</f>
        <v>100</v>
      </c>
    </row>
    <row r="103" spans="1:42" ht="20.100000000000001" customHeight="1" x14ac:dyDescent="0.25">
      <c r="A103" s="242">
        <v>62</v>
      </c>
      <c r="B103" s="242" t="s">
        <v>290</v>
      </c>
      <c r="C103" s="243" t="s">
        <v>258</v>
      </c>
      <c r="D103" s="387" t="s">
        <v>259</v>
      </c>
      <c r="E103" s="243" t="s">
        <v>223</v>
      </c>
      <c r="F103" s="242">
        <v>344</v>
      </c>
      <c r="G103" s="242" t="s">
        <v>215</v>
      </c>
      <c r="H103" s="396" t="s">
        <v>216</v>
      </c>
      <c r="Q103" s="5" t="e">
        <f t="shared" si="13"/>
        <v>#VALUE!</v>
      </c>
      <c r="R103" s="6">
        <f>IF(D103="","",COUNTIF($Q$3:Q103,Q103))</f>
        <v>101</v>
      </c>
      <c r="S103" s="5" t="e">
        <f t="shared" si="14"/>
        <v>#VALUE!</v>
      </c>
      <c r="T103" s="6">
        <f>IF(D103="","",COUNTIF($S$3:S103,S103))</f>
        <v>101</v>
      </c>
      <c r="U103" s="5" t="e">
        <f t="shared" si="15"/>
        <v>#VALUE!</v>
      </c>
      <c r="V103" s="6">
        <f>IF(D103="","",COUNTIF($U$3:U103,U103))</f>
        <v>101</v>
      </c>
      <c r="W103" s="5" t="e">
        <f t="shared" si="16"/>
        <v>#VALUE!</v>
      </c>
      <c r="X103" s="6">
        <f>IF(D103="","",COUNTIF($W$3:W103,W103))</f>
        <v>101</v>
      </c>
      <c r="Y103" s="5" t="e">
        <f t="shared" si="17"/>
        <v>#VALUE!</v>
      </c>
      <c r="Z103" s="6">
        <f>IF(D103="","",COUNTIF($Y$3:Y103,Y103))</f>
        <v>101</v>
      </c>
      <c r="AA103" s="5" t="e">
        <f t="shared" si="18"/>
        <v>#VALUE!</v>
      </c>
      <c r="AB103" s="6">
        <f>IF(D103="","",COUNTIF($AA$3:AA103,AA103))</f>
        <v>101</v>
      </c>
      <c r="AC103" s="5" t="e">
        <f t="shared" si="19"/>
        <v>#VALUE!</v>
      </c>
      <c r="AD103" s="6">
        <f>IF(D103="","",COUNTIF($AC$3:AC103,AC103))</f>
        <v>101</v>
      </c>
      <c r="AE103" s="5" t="e">
        <f t="shared" si="20"/>
        <v>#VALUE!</v>
      </c>
      <c r="AF103" s="6">
        <f>IF(D103="","",COUNTIF($AE$3:AE103,AE103))</f>
        <v>101</v>
      </c>
      <c r="AG103" s="5" t="e">
        <f t="shared" si="21"/>
        <v>#VALUE!</v>
      </c>
      <c r="AH103" s="6">
        <f>IF(D103="","",COUNTIF($AG$3:AG103,AG103))</f>
        <v>101</v>
      </c>
      <c r="AI103" s="5" t="e">
        <f t="shared" si="22"/>
        <v>#VALUE!</v>
      </c>
      <c r="AJ103" s="6">
        <f>IF(D103="","",COUNTIF($AI$3:AI103,AI103))</f>
        <v>101</v>
      </c>
      <c r="AK103" s="5" t="e">
        <f t="shared" si="23"/>
        <v>#VALUE!</v>
      </c>
      <c r="AL103" s="6">
        <f>IF(D103="","",COUNTIF($AK$3:AK103,AK103))</f>
        <v>101</v>
      </c>
      <c r="AM103" s="5" t="e">
        <f t="shared" si="24"/>
        <v>#VALUE!</v>
      </c>
      <c r="AN103" s="6">
        <f>IF(D103="","",COUNTIF($AM$3:AM103,AM103))</f>
        <v>101</v>
      </c>
      <c r="AO103" s="5" t="e">
        <f t="shared" si="25"/>
        <v>#VALUE!</v>
      </c>
      <c r="AP103" s="6">
        <f>IF(D103="","",COUNTIF($AO$3:AO103,AO103))</f>
        <v>101</v>
      </c>
    </row>
    <row r="104" spans="1:42" ht="20.100000000000001" customHeight="1" x14ac:dyDescent="0.25">
      <c r="A104" s="242">
        <v>63</v>
      </c>
      <c r="B104" s="242" t="s">
        <v>291</v>
      </c>
      <c r="C104" s="243" t="s">
        <v>283</v>
      </c>
      <c r="D104" s="387" t="s">
        <v>259</v>
      </c>
      <c r="E104" s="243" t="s">
        <v>223</v>
      </c>
      <c r="F104" s="242">
        <v>362</v>
      </c>
      <c r="G104" s="242" t="s">
        <v>215</v>
      </c>
      <c r="H104" s="396" t="s">
        <v>216</v>
      </c>
      <c r="Q104" s="5" t="e">
        <f t="shared" si="13"/>
        <v>#VALUE!</v>
      </c>
      <c r="R104" s="6">
        <f>IF(D104="","",COUNTIF($Q$3:Q104,Q104))</f>
        <v>102</v>
      </c>
      <c r="S104" s="5" t="e">
        <f t="shared" si="14"/>
        <v>#VALUE!</v>
      </c>
      <c r="T104" s="6">
        <f>IF(D104="","",COUNTIF($S$3:S104,S104))</f>
        <v>102</v>
      </c>
      <c r="U104" s="5" t="e">
        <f t="shared" si="15"/>
        <v>#VALUE!</v>
      </c>
      <c r="V104" s="6">
        <f>IF(D104="","",COUNTIF($U$3:U104,U104))</f>
        <v>102</v>
      </c>
      <c r="W104" s="5" t="e">
        <f t="shared" si="16"/>
        <v>#VALUE!</v>
      </c>
      <c r="X104" s="6">
        <f>IF(D104="","",COUNTIF($W$3:W104,W104))</f>
        <v>102</v>
      </c>
      <c r="Y104" s="5" t="e">
        <f t="shared" si="17"/>
        <v>#VALUE!</v>
      </c>
      <c r="Z104" s="6">
        <f>IF(D104="","",COUNTIF($Y$3:Y104,Y104))</f>
        <v>102</v>
      </c>
      <c r="AA104" s="5" t="e">
        <f t="shared" si="18"/>
        <v>#VALUE!</v>
      </c>
      <c r="AB104" s="6">
        <f>IF(D104="","",COUNTIF($AA$3:AA104,AA104))</f>
        <v>102</v>
      </c>
      <c r="AC104" s="5" t="e">
        <f t="shared" si="19"/>
        <v>#VALUE!</v>
      </c>
      <c r="AD104" s="6">
        <f>IF(D104="","",COUNTIF($AC$3:AC104,AC104))</f>
        <v>102</v>
      </c>
      <c r="AE104" s="5" t="e">
        <f t="shared" si="20"/>
        <v>#VALUE!</v>
      </c>
      <c r="AF104" s="6">
        <f>IF(D104="","",COUNTIF($AE$3:AE104,AE104))</f>
        <v>102</v>
      </c>
      <c r="AG104" s="5" t="e">
        <f t="shared" si="21"/>
        <v>#VALUE!</v>
      </c>
      <c r="AH104" s="6">
        <f>IF(D104="","",COUNTIF($AG$3:AG104,AG104))</f>
        <v>102</v>
      </c>
      <c r="AI104" s="5" t="e">
        <f t="shared" si="22"/>
        <v>#VALUE!</v>
      </c>
      <c r="AJ104" s="6">
        <f>IF(D104="","",COUNTIF($AI$3:AI104,AI104))</f>
        <v>102</v>
      </c>
      <c r="AK104" s="5" t="e">
        <f t="shared" si="23"/>
        <v>#VALUE!</v>
      </c>
      <c r="AL104" s="6">
        <f>IF(D104="","",COUNTIF($AK$3:AK104,AK104))</f>
        <v>102</v>
      </c>
      <c r="AM104" s="5" t="e">
        <f t="shared" si="24"/>
        <v>#VALUE!</v>
      </c>
      <c r="AN104" s="6">
        <f>IF(D104="","",COUNTIF($AM$3:AM104,AM104))</f>
        <v>102</v>
      </c>
      <c r="AO104" s="5" t="e">
        <f t="shared" si="25"/>
        <v>#VALUE!</v>
      </c>
      <c r="AP104" s="6">
        <f>IF(D104="","",COUNTIF($AO$3:AO104,AO104))</f>
        <v>102</v>
      </c>
    </row>
    <row r="105" spans="1:42" ht="20.100000000000001" customHeight="1" x14ac:dyDescent="0.25">
      <c r="A105" s="242">
        <v>64</v>
      </c>
      <c r="B105" s="242" t="s">
        <v>292</v>
      </c>
      <c r="C105" s="243" t="s">
        <v>258</v>
      </c>
      <c r="D105" s="387" t="s">
        <v>259</v>
      </c>
      <c r="E105" s="243" t="s">
        <v>223</v>
      </c>
      <c r="F105" s="242">
        <v>351</v>
      </c>
      <c r="G105" s="242" t="s">
        <v>215</v>
      </c>
      <c r="H105" s="396" t="s">
        <v>216</v>
      </c>
      <c r="Q105" s="5" t="e">
        <f t="shared" si="13"/>
        <v>#VALUE!</v>
      </c>
      <c r="R105" s="6">
        <f>IF(D105="","",COUNTIF($Q$3:Q105,Q105))</f>
        <v>103</v>
      </c>
      <c r="S105" s="5" t="e">
        <f t="shared" si="14"/>
        <v>#VALUE!</v>
      </c>
      <c r="T105" s="6">
        <f>IF(D105="","",COUNTIF($S$3:S105,S105))</f>
        <v>103</v>
      </c>
      <c r="U105" s="5" t="e">
        <f t="shared" si="15"/>
        <v>#VALUE!</v>
      </c>
      <c r="V105" s="6">
        <f>IF(D105="","",COUNTIF($U$3:U105,U105))</f>
        <v>103</v>
      </c>
      <c r="W105" s="5" t="e">
        <f t="shared" si="16"/>
        <v>#VALUE!</v>
      </c>
      <c r="X105" s="6">
        <f>IF(D105="","",COUNTIF($W$3:W105,W105))</f>
        <v>103</v>
      </c>
      <c r="Y105" s="5" t="e">
        <f t="shared" si="17"/>
        <v>#VALUE!</v>
      </c>
      <c r="Z105" s="6">
        <f>IF(D105="","",COUNTIF($Y$3:Y105,Y105))</f>
        <v>103</v>
      </c>
      <c r="AA105" s="5" t="e">
        <f t="shared" si="18"/>
        <v>#VALUE!</v>
      </c>
      <c r="AB105" s="6">
        <f>IF(D105="","",COUNTIF($AA$3:AA105,AA105))</f>
        <v>103</v>
      </c>
      <c r="AC105" s="5" t="e">
        <f t="shared" si="19"/>
        <v>#VALUE!</v>
      </c>
      <c r="AD105" s="6">
        <f>IF(D105="","",COUNTIF($AC$3:AC105,AC105))</f>
        <v>103</v>
      </c>
      <c r="AE105" s="5" t="e">
        <f t="shared" si="20"/>
        <v>#VALUE!</v>
      </c>
      <c r="AF105" s="6">
        <f>IF(D105="","",COUNTIF($AE$3:AE105,AE105))</f>
        <v>103</v>
      </c>
      <c r="AG105" s="5" t="e">
        <f t="shared" si="21"/>
        <v>#VALUE!</v>
      </c>
      <c r="AH105" s="6">
        <f>IF(D105="","",COUNTIF($AG$3:AG105,AG105))</f>
        <v>103</v>
      </c>
      <c r="AI105" s="5" t="e">
        <f t="shared" si="22"/>
        <v>#VALUE!</v>
      </c>
      <c r="AJ105" s="6">
        <f>IF(D105="","",COUNTIF($AI$3:AI105,AI105))</f>
        <v>103</v>
      </c>
      <c r="AK105" s="5" t="e">
        <f t="shared" si="23"/>
        <v>#VALUE!</v>
      </c>
      <c r="AL105" s="6">
        <f>IF(D105="","",COUNTIF($AK$3:AK105,AK105))</f>
        <v>103</v>
      </c>
      <c r="AM105" s="5" t="e">
        <f t="shared" si="24"/>
        <v>#VALUE!</v>
      </c>
      <c r="AN105" s="6">
        <f>IF(D105="","",COUNTIF($AM$3:AM105,AM105))</f>
        <v>103</v>
      </c>
      <c r="AO105" s="5" t="e">
        <f t="shared" si="25"/>
        <v>#VALUE!</v>
      </c>
      <c r="AP105" s="6">
        <f>IF(D105="","",COUNTIF($AO$3:AO105,AO105))</f>
        <v>103</v>
      </c>
    </row>
    <row r="106" spans="1:42" ht="20.100000000000001" customHeight="1" x14ac:dyDescent="0.25">
      <c r="A106" s="242">
        <v>65</v>
      </c>
      <c r="B106" s="242" t="s">
        <v>293</v>
      </c>
      <c r="C106" s="243" t="s">
        <v>258</v>
      </c>
      <c r="D106" s="387" t="s">
        <v>259</v>
      </c>
      <c r="E106" s="243" t="s">
        <v>223</v>
      </c>
      <c r="F106" s="242">
        <v>334</v>
      </c>
      <c r="G106" s="242" t="s">
        <v>215</v>
      </c>
      <c r="H106" s="396" t="s">
        <v>216</v>
      </c>
      <c r="Q106" s="5" t="e">
        <f t="shared" si="13"/>
        <v>#VALUE!</v>
      </c>
      <c r="R106" s="6">
        <f>IF(D106="","",COUNTIF($Q$3:Q106,Q106))</f>
        <v>104</v>
      </c>
      <c r="S106" s="5" t="e">
        <f t="shared" si="14"/>
        <v>#VALUE!</v>
      </c>
      <c r="T106" s="6">
        <f>IF(D106="","",COUNTIF($S$3:S106,S106))</f>
        <v>104</v>
      </c>
      <c r="U106" s="5" t="e">
        <f t="shared" si="15"/>
        <v>#VALUE!</v>
      </c>
      <c r="V106" s="6">
        <f>IF(D106="","",COUNTIF($U$3:U106,U106))</f>
        <v>104</v>
      </c>
      <c r="W106" s="5" t="e">
        <f t="shared" si="16"/>
        <v>#VALUE!</v>
      </c>
      <c r="X106" s="6">
        <f>IF(D106="","",COUNTIF($W$3:W106,W106))</f>
        <v>104</v>
      </c>
      <c r="Y106" s="5" t="e">
        <f t="shared" si="17"/>
        <v>#VALUE!</v>
      </c>
      <c r="Z106" s="6">
        <f>IF(D106="","",COUNTIF($Y$3:Y106,Y106))</f>
        <v>104</v>
      </c>
      <c r="AA106" s="5" t="e">
        <f t="shared" si="18"/>
        <v>#VALUE!</v>
      </c>
      <c r="AB106" s="6">
        <f>IF(D106="","",COUNTIF($AA$3:AA106,AA106))</f>
        <v>104</v>
      </c>
      <c r="AC106" s="5" t="e">
        <f t="shared" si="19"/>
        <v>#VALUE!</v>
      </c>
      <c r="AD106" s="6">
        <f>IF(D106="","",COUNTIF($AC$3:AC106,AC106))</f>
        <v>104</v>
      </c>
      <c r="AE106" s="5" t="e">
        <f t="shared" si="20"/>
        <v>#VALUE!</v>
      </c>
      <c r="AF106" s="6">
        <f>IF(D106="","",COUNTIF($AE$3:AE106,AE106))</f>
        <v>104</v>
      </c>
      <c r="AG106" s="5" t="e">
        <f t="shared" si="21"/>
        <v>#VALUE!</v>
      </c>
      <c r="AH106" s="6">
        <f>IF(D106="","",COUNTIF($AG$3:AG106,AG106))</f>
        <v>104</v>
      </c>
      <c r="AI106" s="5" t="e">
        <f t="shared" si="22"/>
        <v>#VALUE!</v>
      </c>
      <c r="AJ106" s="6">
        <f>IF(D106="","",COUNTIF($AI$3:AI106,AI106))</f>
        <v>104</v>
      </c>
      <c r="AK106" s="5" t="e">
        <f t="shared" si="23"/>
        <v>#VALUE!</v>
      </c>
      <c r="AL106" s="6">
        <f>IF(D106="","",COUNTIF($AK$3:AK106,AK106))</f>
        <v>104</v>
      </c>
      <c r="AM106" s="5" t="e">
        <f t="shared" si="24"/>
        <v>#VALUE!</v>
      </c>
      <c r="AN106" s="6">
        <f>IF(D106="","",COUNTIF($AM$3:AM106,AM106))</f>
        <v>104</v>
      </c>
      <c r="AO106" s="5" t="e">
        <f t="shared" si="25"/>
        <v>#VALUE!</v>
      </c>
      <c r="AP106" s="6">
        <f>IF(D106="","",COUNTIF($AO$3:AO106,AO106))</f>
        <v>104</v>
      </c>
    </row>
    <row r="107" spans="1:42" ht="20.100000000000001" customHeight="1" x14ac:dyDescent="0.25">
      <c r="A107" s="242">
        <v>66</v>
      </c>
      <c r="B107" s="242" t="s">
        <v>294</v>
      </c>
      <c r="C107" s="243" t="s">
        <v>258</v>
      </c>
      <c r="D107" s="387" t="s">
        <v>259</v>
      </c>
      <c r="E107" s="243" t="s">
        <v>223</v>
      </c>
      <c r="F107" s="242">
        <v>331</v>
      </c>
      <c r="G107" s="242" t="s">
        <v>215</v>
      </c>
      <c r="H107" s="396" t="s">
        <v>216</v>
      </c>
      <c r="Q107" s="5" t="e">
        <f t="shared" si="13"/>
        <v>#VALUE!</v>
      </c>
      <c r="R107" s="6">
        <f>IF(D107="","",COUNTIF($Q$3:Q107,Q107))</f>
        <v>105</v>
      </c>
      <c r="S107" s="5" t="e">
        <f t="shared" si="14"/>
        <v>#VALUE!</v>
      </c>
      <c r="T107" s="6">
        <f>IF(D107="","",COUNTIF($S$3:S107,S107))</f>
        <v>105</v>
      </c>
      <c r="U107" s="5" t="e">
        <f t="shared" si="15"/>
        <v>#VALUE!</v>
      </c>
      <c r="V107" s="6">
        <f>IF(D107="","",COUNTIF($U$3:U107,U107))</f>
        <v>105</v>
      </c>
      <c r="W107" s="5" t="e">
        <f t="shared" si="16"/>
        <v>#VALUE!</v>
      </c>
      <c r="X107" s="6">
        <f>IF(D107="","",COUNTIF($W$3:W107,W107))</f>
        <v>105</v>
      </c>
      <c r="Y107" s="5" t="e">
        <f t="shared" si="17"/>
        <v>#VALUE!</v>
      </c>
      <c r="Z107" s="6">
        <f>IF(D107="","",COUNTIF($Y$3:Y107,Y107))</f>
        <v>105</v>
      </c>
      <c r="AA107" s="5" t="e">
        <f t="shared" si="18"/>
        <v>#VALUE!</v>
      </c>
      <c r="AB107" s="6">
        <f>IF(D107="","",COUNTIF($AA$3:AA107,AA107))</f>
        <v>105</v>
      </c>
      <c r="AC107" s="5" t="e">
        <f t="shared" si="19"/>
        <v>#VALUE!</v>
      </c>
      <c r="AD107" s="6">
        <f>IF(D107="","",COUNTIF($AC$3:AC107,AC107))</f>
        <v>105</v>
      </c>
      <c r="AE107" s="5" t="e">
        <f t="shared" si="20"/>
        <v>#VALUE!</v>
      </c>
      <c r="AF107" s="6">
        <f>IF(D107="","",COUNTIF($AE$3:AE107,AE107))</f>
        <v>105</v>
      </c>
      <c r="AG107" s="5" t="e">
        <f t="shared" si="21"/>
        <v>#VALUE!</v>
      </c>
      <c r="AH107" s="6">
        <f>IF(D107="","",COUNTIF($AG$3:AG107,AG107))</f>
        <v>105</v>
      </c>
      <c r="AI107" s="5" t="e">
        <f t="shared" si="22"/>
        <v>#VALUE!</v>
      </c>
      <c r="AJ107" s="6">
        <f>IF(D107="","",COUNTIF($AI$3:AI107,AI107))</f>
        <v>105</v>
      </c>
      <c r="AK107" s="5" t="e">
        <f t="shared" si="23"/>
        <v>#VALUE!</v>
      </c>
      <c r="AL107" s="6">
        <f>IF(D107="","",COUNTIF($AK$3:AK107,AK107))</f>
        <v>105</v>
      </c>
      <c r="AM107" s="5" t="e">
        <f t="shared" si="24"/>
        <v>#VALUE!</v>
      </c>
      <c r="AN107" s="6">
        <f>IF(D107="","",COUNTIF($AM$3:AM107,AM107))</f>
        <v>105</v>
      </c>
      <c r="AO107" s="5" t="e">
        <f t="shared" si="25"/>
        <v>#VALUE!</v>
      </c>
      <c r="AP107" s="6">
        <f>IF(D107="","",COUNTIF($AO$3:AO107,AO107))</f>
        <v>105</v>
      </c>
    </row>
    <row r="108" spans="1:42" ht="20.100000000000001" customHeight="1" x14ac:dyDescent="0.25">
      <c r="A108" s="242">
        <v>67</v>
      </c>
      <c r="B108" s="242" t="s">
        <v>295</v>
      </c>
      <c r="C108" s="243" t="s">
        <v>283</v>
      </c>
      <c r="D108" s="387" t="s">
        <v>259</v>
      </c>
      <c r="E108" s="243" t="s">
        <v>223</v>
      </c>
      <c r="F108" s="242">
        <v>418</v>
      </c>
      <c r="G108" s="242" t="s">
        <v>215</v>
      </c>
      <c r="H108" s="396" t="s">
        <v>216</v>
      </c>
      <c r="Q108" s="5" t="e">
        <f t="shared" si="13"/>
        <v>#VALUE!</v>
      </c>
      <c r="R108" s="6">
        <f>IF(D108="","",COUNTIF($Q$3:Q108,Q108))</f>
        <v>106</v>
      </c>
      <c r="S108" s="5" t="e">
        <f t="shared" si="14"/>
        <v>#VALUE!</v>
      </c>
      <c r="T108" s="6">
        <f>IF(D108="","",COUNTIF($S$3:S108,S108))</f>
        <v>106</v>
      </c>
      <c r="U108" s="5" t="e">
        <f t="shared" si="15"/>
        <v>#VALUE!</v>
      </c>
      <c r="V108" s="6">
        <f>IF(D108="","",COUNTIF($U$3:U108,U108))</f>
        <v>106</v>
      </c>
      <c r="W108" s="5" t="e">
        <f t="shared" si="16"/>
        <v>#VALUE!</v>
      </c>
      <c r="X108" s="6">
        <f>IF(D108="","",COUNTIF($W$3:W108,W108))</f>
        <v>106</v>
      </c>
      <c r="Y108" s="5" t="e">
        <f t="shared" si="17"/>
        <v>#VALUE!</v>
      </c>
      <c r="Z108" s="6">
        <f>IF(D108="","",COUNTIF($Y$3:Y108,Y108))</f>
        <v>106</v>
      </c>
      <c r="AA108" s="5" t="e">
        <f t="shared" si="18"/>
        <v>#VALUE!</v>
      </c>
      <c r="AB108" s="6">
        <f>IF(D108="","",COUNTIF($AA$3:AA108,AA108))</f>
        <v>106</v>
      </c>
      <c r="AC108" s="5" t="e">
        <f t="shared" si="19"/>
        <v>#VALUE!</v>
      </c>
      <c r="AD108" s="6">
        <f>IF(D108="","",COUNTIF($AC$3:AC108,AC108))</f>
        <v>106</v>
      </c>
      <c r="AE108" s="5" t="e">
        <f t="shared" si="20"/>
        <v>#VALUE!</v>
      </c>
      <c r="AF108" s="6">
        <f>IF(D108="","",COUNTIF($AE$3:AE108,AE108))</f>
        <v>106</v>
      </c>
      <c r="AG108" s="5" t="e">
        <f t="shared" si="21"/>
        <v>#VALUE!</v>
      </c>
      <c r="AH108" s="6">
        <f>IF(D108="","",COUNTIF($AG$3:AG108,AG108))</f>
        <v>106</v>
      </c>
      <c r="AI108" s="5" t="e">
        <f t="shared" si="22"/>
        <v>#VALUE!</v>
      </c>
      <c r="AJ108" s="6">
        <f>IF(D108="","",COUNTIF($AI$3:AI108,AI108))</f>
        <v>106</v>
      </c>
      <c r="AK108" s="5" t="e">
        <f t="shared" si="23"/>
        <v>#VALUE!</v>
      </c>
      <c r="AL108" s="6">
        <f>IF(D108="","",COUNTIF($AK$3:AK108,AK108))</f>
        <v>106</v>
      </c>
      <c r="AM108" s="5" t="e">
        <f t="shared" si="24"/>
        <v>#VALUE!</v>
      </c>
      <c r="AN108" s="6">
        <f>IF(D108="","",COUNTIF($AM$3:AM108,AM108))</f>
        <v>106</v>
      </c>
      <c r="AO108" s="5" t="e">
        <f t="shared" si="25"/>
        <v>#VALUE!</v>
      </c>
      <c r="AP108" s="6">
        <f>IF(D108="","",COUNTIF($AO$3:AO108,AO108))</f>
        <v>106</v>
      </c>
    </row>
    <row r="109" spans="1:42" ht="20.100000000000001" customHeight="1" x14ac:dyDescent="0.25">
      <c r="A109" s="242">
        <v>68</v>
      </c>
      <c r="B109" s="242" t="s">
        <v>296</v>
      </c>
      <c r="C109" s="243" t="s">
        <v>258</v>
      </c>
      <c r="D109" s="387" t="s">
        <v>259</v>
      </c>
      <c r="E109" s="243" t="s">
        <v>223</v>
      </c>
      <c r="F109" s="242">
        <v>329</v>
      </c>
      <c r="G109" s="242" t="s">
        <v>215</v>
      </c>
      <c r="H109" s="396" t="s">
        <v>216</v>
      </c>
      <c r="Q109" s="5" t="e">
        <f t="shared" si="13"/>
        <v>#VALUE!</v>
      </c>
      <c r="R109" s="6">
        <f>IF(D109="","",COUNTIF($Q$3:Q109,Q109))</f>
        <v>107</v>
      </c>
      <c r="S109" s="5" t="e">
        <f t="shared" si="14"/>
        <v>#VALUE!</v>
      </c>
      <c r="T109" s="6">
        <f>IF(D109="","",COUNTIF($S$3:S109,S109))</f>
        <v>107</v>
      </c>
      <c r="U109" s="5" t="e">
        <f t="shared" si="15"/>
        <v>#VALUE!</v>
      </c>
      <c r="V109" s="6">
        <f>IF(D109="","",COUNTIF($U$3:U109,U109))</f>
        <v>107</v>
      </c>
      <c r="W109" s="5" t="e">
        <f t="shared" si="16"/>
        <v>#VALUE!</v>
      </c>
      <c r="X109" s="6">
        <f>IF(D109="","",COUNTIF($W$3:W109,W109))</f>
        <v>107</v>
      </c>
      <c r="Y109" s="5" t="e">
        <f t="shared" si="17"/>
        <v>#VALUE!</v>
      </c>
      <c r="Z109" s="6">
        <f>IF(D109="","",COUNTIF($Y$3:Y109,Y109))</f>
        <v>107</v>
      </c>
      <c r="AA109" s="5" t="e">
        <f t="shared" si="18"/>
        <v>#VALUE!</v>
      </c>
      <c r="AB109" s="6">
        <f>IF(D109="","",COUNTIF($AA$3:AA109,AA109))</f>
        <v>107</v>
      </c>
      <c r="AC109" s="5" t="e">
        <f t="shared" si="19"/>
        <v>#VALUE!</v>
      </c>
      <c r="AD109" s="6">
        <f>IF(D109="","",COUNTIF($AC$3:AC109,AC109))</f>
        <v>107</v>
      </c>
      <c r="AE109" s="5" t="e">
        <f t="shared" si="20"/>
        <v>#VALUE!</v>
      </c>
      <c r="AF109" s="6">
        <f>IF(D109="","",COUNTIF($AE$3:AE109,AE109))</f>
        <v>107</v>
      </c>
      <c r="AG109" s="5" t="e">
        <f t="shared" si="21"/>
        <v>#VALUE!</v>
      </c>
      <c r="AH109" s="6">
        <f>IF(D109="","",COUNTIF($AG$3:AG109,AG109))</f>
        <v>107</v>
      </c>
      <c r="AI109" s="5" t="e">
        <f t="shared" si="22"/>
        <v>#VALUE!</v>
      </c>
      <c r="AJ109" s="6">
        <f>IF(D109="","",COUNTIF($AI$3:AI109,AI109))</f>
        <v>107</v>
      </c>
      <c r="AK109" s="5" t="e">
        <f t="shared" si="23"/>
        <v>#VALUE!</v>
      </c>
      <c r="AL109" s="6">
        <f>IF(D109="","",COUNTIF($AK$3:AK109,AK109))</f>
        <v>107</v>
      </c>
      <c r="AM109" s="5" t="e">
        <f t="shared" si="24"/>
        <v>#VALUE!</v>
      </c>
      <c r="AN109" s="6">
        <f>IF(D109="","",COUNTIF($AM$3:AM109,AM109))</f>
        <v>107</v>
      </c>
      <c r="AO109" s="5" t="e">
        <f t="shared" si="25"/>
        <v>#VALUE!</v>
      </c>
      <c r="AP109" s="6">
        <f>IF(D109="","",COUNTIF($AO$3:AO109,AO109))</f>
        <v>107</v>
      </c>
    </row>
    <row r="110" spans="1:42" ht="20.100000000000001" customHeight="1" x14ac:dyDescent="0.25">
      <c r="A110" s="242">
        <v>69</v>
      </c>
      <c r="B110" s="242" t="s">
        <v>297</v>
      </c>
      <c r="C110" s="243" t="s">
        <v>258</v>
      </c>
      <c r="D110" s="387" t="s">
        <v>259</v>
      </c>
      <c r="E110" s="243" t="s">
        <v>223</v>
      </c>
      <c r="F110" s="242">
        <v>332</v>
      </c>
      <c r="G110" s="242" t="s">
        <v>215</v>
      </c>
      <c r="H110" s="396" t="s">
        <v>216</v>
      </c>
      <c r="Q110" s="5" t="e">
        <f t="shared" si="13"/>
        <v>#VALUE!</v>
      </c>
      <c r="R110" s="6">
        <f>IF(D110="","",COUNTIF($Q$3:Q110,Q110))</f>
        <v>108</v>
      </c>
      <c r="S110" s="5" t="e">
        <f t="shared" si="14"/>
        <v>#VALUE!</v>
      </c>
      <c r="T110" s="6">
        <f>IF(D110="","",COUNTIF($S$3:S110,S110))</f>
        <v>108</v>
      </c>
      <c r="U110" s="5" t="e">
        <f t="shared" si="15"/>
        <v>#VALUE!</v>
      </c>
      <c r="V110" s="6">
        <f>IF(D110="","",COUNTIF($U$3:U110,U110))</f>
        <v>108</v>
      </c>
      <c r="W110" s="5" t="e">
        <f t="shared" si="16"/>
        <v>#VALUE!</v>
      </c>
      <c r="X110" s="6">
        <f>IF(D110="","",COUNTIF($W$3:W110,W110))</f>
        <v>108</v>
      </c>
      <c r="Y110" s="5" t="e">
        <f t="shared" si="17"/>
        <v>#VALUE!</v>
      </c>
      <c r="Z110" s="6">
        <f>IF(D110="","",COUNTIF($Y$3:Y110,Y110))</f>
        <v>108</v>
      </c>
      <c r="AA110" s="5" t="e">
        <f t="shared" si="18"/>
        <v>#VALUE!</v>
      </c>
      <c r="AB110" s="6">
        <f>IF(D110="","",COUNTIF($AA$3:AA110,AA110))</f>
        <v>108</v>
      </c>
      <c r="AC110" s="5" t="e">
        <f t="shared" si="19"/>
        <v>#VALUE!</v>
      </c>
      <c r="AD110" s="6">
        <f>IF(D110="","",COUNTIF($AC$3:AC110,AC110))</f>
        <v>108</v>
      </c>
      <c r="AE110" s="5" t="e">
        <f t="shared" si="20"/>
        <v>#VALUE!</v>
      </c>
      <c r="AF110" s="6">
        <f>IF(D110="","",COUNTIF($AE$3:AE110,AE110))</f>
        <v>108</v>
      </c>
      <c r="AG110" s="5" t="e">
        <f t="shared" si="21"/>
        <v>#VALUE!</v>
      </c>
      <c r="AH110" s="6">
        <f>IF(D110="","",COUNTIF($AG$3:AG110,AG110))</f>
        <v>108</v>
      </c>
      <c r="AI110" s="5" t="e">
        <f t="shared" si="22"/>
        <v>#VALUE!</v>
      </c>
      <c r="AJ110" s="6">
        <f>IF(D110="","",COUNTIF($AI$3:AI110,AI110))</f>
        <v>108</v>
      </c>
      <c r="AK110" s="5" t="e">
        <f t="shared" si="23"/>
        <v>#VALUE!</v>
      </c>
      <c r="AL110" s="6">
        <f>IF(D110="","",COUNTIF($AK$3:AK110,AK110))</f>
        <v>108</v>
      </c>
      <c r="AM110" s="5" t="e">
        <f t="shared" si="24"/>
        <v>#VALUE!</v>
      </c>
      <c r="AN110" s="6">
        <f>IF(D110="","",COUNTIF($AM$3:AM110,AM110))</f>
        <v>108</v>
      </c>
      <c r="AO110" s="5" t="e">
        <f t="shared" si="25"/>
        <v>#VALUE!</v>
      </c>
      <c r="AP110" s="6">
        <f>IF(D110="","",COUNTIF($AO$3:AO110,AO110))</f>
        <v>108</v>
      </c>
    </row>
    <row r="111" spans="1:42" ht="20.100000000000001" customHeight="1" x14ac:dyDescent="0.25">
      <c r="A111" s="242">
        <v>70</v>
      </c>
      <c r="B111" s="242" t="s">
        <v>298</v>
      </c>
      <c r="C111" s="243" t="s">
        <v>258</v>
      </c>
      <c r="D111" s="387" t="s">
        <v>259</v>
      </c>
      <c r="E111" s="243" t="s">
        <v>223</v>
      </c>
      <c r="F111" s="242">
        <v>327</v>
      </c>
      <c r="G111" s="242" t="s">
        <v>215</v>
      </c>
      <c r="H111" s="396" t="s">
        <v>216</v>
      </c>
      <c r="Q111" s="5" t="e">
        <f t="shared" si="13"/>
        <v>#VALUE!</v>
      </c>
      <c r="R111" s="6">
        <f>IF(D111="","",COUNTIF($Q$3:Q111,Q111))</f>
        <v>109</v>
      </c>
      <c r="S111" s="5" t="e">
        <f t="shared" si="14"/>
        <v>#VALUE!</v>
      </c>
      <c r="T111" s="6">
        <f>IF(D111="","",COUNTIF($S$3:S111,S111))</f>
        <v>109</v>
      </c>
      <c r="U111" s="5" t="e">
        <f t="shared" si="15"/>
        <v>#VALUE!</v>
      </c>
      <c r="V111" s="6">
        <f>IF(D111="","",COUNTIF($U$3:U111,U111))</f>
        <v>109</v>
      </c>
      <c r="W111" s="5" t="e">
        <f t="shared" si="16"/>
        <v>#VALUE!</v>
      </c>
      <c r="X111" s="6">
        <f>IF(D111="","",COUNTIF($W$3:W111,W111))</f>
        <v>109</v>
      </c>
      <c r="Y111" s="5" t="e">
        <f t="shared" si="17"/>
        <v>#VALUE!</v>
      </c>
      <c r="Z111" s="6">
        <f>IF(D111="","",COUNTIF($Y$3:Y111,Y111))</f>
        <v>109</v>
      </c>
      <c r="AA111" s="5" t="e">
        <f t="shared" si="18"/>
        <v>#VALUE!</v>
      </c>
      <c r="AB111" s="6">
        <f>IF(D111="","",COUNTIF($AA$3:AA111,AA111))</f>
        <v>109</v>
      </c>
      <c r="AC111" s="5" t="e">
        <f t="shared" si="19"/>
        <v>#VALUE!</v>
      </c>
      <c r="AD111" s="6">
        <f>IF(D111="","",COUNTIF($AC$3:AC111,AC111))</f>
        <v>109</v>
      </c>
      <c r="AE111" s="5" t="e">
        <f t="shared" si="20"/>
        <v>#VALUE!</v>
      </c>
      <c r="AF111" s="6">
        <f>IF(D111="","",COUNTIF($AE$3:AE111,AE111))</f>
        <v>109</v>
      </c>
      <c r="AG111" s="5" t="e">
        <f t="shared" si="21"/>
        <v>#VALUE!</v>
      </c>
      <c r="AH111" s="6">
        <f>IF(D111="","",COUNTIF($AG$3:AG111,AG111))</f>
        <v>109</v>
      </c>
      <c r="AI111" s="5" t="e">
        <f t="shared" si="22"/>
        <v>#VALUE!</v>
      </c>
      <c r="AJ111" s="6">
        <f>IF(D111="","",COUNTIF($AI$3:AI111,AI111))</f>
        <v>109</v>
      </c>
      <c r="AK111" s="5" t="e">
        <f t="shared" si="23"/>
        <v>#VALUE!</v>
      </c>
      <c r="AL111" s="6">
        <f>IF(D111="","",COUNTIF($AK$3:AK111,AK111))</f>
        <v>109</v>
      </c>
      <c r="AM111" s="5" t="e">
        <f t="shared" si="24"/>
        <v>#VALUE!</v>
      </c>
      <c r="AN111" s="6">
        <f>IF(D111="","",COUNTIF($AM$3:AM111,AM111))</f>
        <v>109</v>
      </c>
      <c r="AO111" s="5" t="e">
        <f t="shared" si="25"/>
        <v>#VALUE!</v>
      </c>
      <c r="AP111" s="6">
        <f>IF(D111="","",COUNTIF($AO$3:AO111,AO111))</f>
        <v>109</v>
      </c>
    </row>
    <row r="112" spans="1:42" ht="20.100000000000001" customHeight="1" x14ac:dyDescent="0.25">
      <c r="A112" s="242">
        <v>71</v>
      </c>
      <c r="B112" s="242" t="s">
        <v>299</v>
      </c>
      <c r="C112" s="243" t="s">
        <v>232</v>
      </c>
      <c r="D112" s="387" t="s">
        <v>233</v>
      </c>
      <c r="E112" s="243" t="s">
        <v>234</v>
      </c>
      <c r="F112" s="242">
        <v>417</v>
      </c>
      <c r="G112" s="242" t="s">
        <v>218</v>
      </c>
      <c r="H112" s="396" t="s">
        <v>216</v>
      </c>
      <c r="Q112" s="5" t="e">
        <f t="shared" si="13"/>
        <v>#VALUE!</v>
      </c>
      <c r="R112" s="6">
        <f>IF(D112="","",COUNTIF($Q$3:Q112,Q112))</f>
        <v>110</v>
      </c>
      <c r="S112" s="5" t="e">
        <f t="shared" si="14"/>
        <v>#VALUE!</v>
      </c>
      <c r="T112" s="6">
        <f>IF(D112="","",COUNTIF($S$3:S112,S112))</f>
        <v>110</v>
      </c>
      <c r="U112" s="5" t="e">
        <f t="shared" si="15"/>
        <v>#VALUE!</v>
      </c>
      <c r="V112" s="6">
        <f>IF(D112="","",COUNTIF($U$3:U112,U112))</f>
        <v>110</v>
      </c>
      <c r="W112" s="5" t="e">
        <f t="shared" si="16"/>
        <v>#VALUE!</v>
      </c>
      <c r="X112" s="6">
        <f>IF(D112="","",COUNTIF($W$3:W112,W112))</f>
        <v>110</v>
      </c>
      <c r="Y112" s="5" t="e">
        <f t="shared" si="17"/>
        <v>#VALUE!</v>
      </c>
      <c r="Z112" s="6">
        <f>IF(D112="","",COUNTIF($Y$3:Y112,Y112))</f>
        <v>110</v>
      </c>
      <c r="AA112" s="5" t="e">
        <f t="shared" si="18"/>
        <v>#VALUE!</v>
      </c>
      <c r="AB112" s="6">
        <f>IF(D112="","",COUNTIF($AA$3:AA112,AA112))</f>
        <v>110</v>
      </c>
      <c r="AC112" s="5" t="e">
        <f t="shared" si="19"/>
        <v>#VALUE!</v>
      </c>
      <c r="AD112" s="6">
        <f>IF(D112="","",COUNTIF($AC$3:AC112,AC112))</f>
        <v>110</v>
      </c>
      <c r="AE112" s="5" t="e">
        <f t="shared" si="20"/>
        <v>#VALUE!</v>
      </c>
      <c r="AF112" s="6">
        <f>IF(D112="","",COUNTIF($AE$3:AE112,AE112))</f>
        <v>110</v>
      </c>
      <c r="AG112" s="5" t="e">
        <f t="shared" si="21"/>
        <v>#VALUE!</v>
      </c>
      <c r="AH112" s="6">
        <f>IF(D112="","",COUNTIF($AG$3:AG112,AG112))</f>
        <v>110</v>
      </c>
      <c r="AI112" s="5" t="e">
        <f t="shared" si="22"/>
        <v>#VALUE!</v>
      </c>
      <c r="AJ112" s="6">
        <f>IF(D112="","",COUNTIF($AI$3:AI112,AI112))</f>
        <v>110</v>
      </c>
      <c r="AK112" s="5" t="e">
        <f t="shared" si="23"/>
        <v>#VALUE!</v>
      </c>
      <c r="AL112" s="6">
        <f>IF(D112="","",COUNTIF($AK$3:AK112,AK112))</f>
        <v>110</v>
      </c>
      <c r="AM112" s="5" t="e">
        <f t="shared" si="24"/>
        <v>#VALUE!</v>
      </c>
      <c r="AN112" s="6">
        <f>IF(D112="","",COUNTIF($AM$3:AM112,AM112))</f>
        <v>110</v>
      </c>
      <c r="AO112" s="5" t="e">
        <f t="shared" si="25"/>
        <v>#VALUE!</v>
      </c>
      <c r="AP112" s="6">
        <f>IF(D112="","",COUNTIF($AO$3:AO112,AO112))</f>
        <v>110</v>
      </c>
    </row>
    <row r="113" spans="1:42" ht="20.100000000000001" customHeight="1" x14ac:dyDescent="0.25">
      <c r="A113" s="242">
        <v>72</v>
      </c>
      <c r="B113" s="242" t="s">
        <v>300</v>
      </c>
      <c r="C113" s="243" t="s">
        <v>232</v>
      </c>
      <c r="D113" s="387" t="s">
        <v>233</v>
      </c>
      <c r="E113" s="243" t="s">
        <v>234</v>
      </c>
      <c r="F113" s="242">
        <v>428</v>
      </c>
      <c r="G113" s="242" t="s">
        <v>218</v>
      </c>
      <c r="H113" s="396" t="s">
        <v>216</v>
      </c>
      <c r="Q113" s="5" t="e">
        <f t="shared" si="13"/>
        <v>#VALUE!</v>
      </c>
      <c r="R113" s="6">
        <f>IF(D113="","",COUNTIF($Q$3:Q113,Q113))</f>
        <v>111</v>
      </c>
      <c r="S113" s="5" t="e">
        <f t="shared" si="14"/>
        <v>#VALUE!</v>
      </c>
      <c r="T113" s="6">
        <f>IF(D113="","",COUNTIF($S$3:S113,S113))</f>
        <v>111</v>
      </c>
      <c r="U113" s="5" t="e">
        <f t="shared" si="15"/>
        <v>#VALUE!</v>
      </c>
      <c r="V113" s="6">
        <f>IF(D113="","",COUNTIF($U$3:U113,U113))</f>
        <v>111</v>
      </c>
      <c r="W113" s="5" t="e">
        <f t="shared" si="16"/>
        <v>#VALUE!</v>
      </c>
      <c r="X113" s="6">
        <f>IF(D113="","",COUNTIF($W$3:W113,W113))</f>
        <v>111</v>
      </c>
      <c r="Y113" s="5" t="e">
        <f t="shared" si="17"/>
        <v>#VALUE!</v>
      </c>
      <c r="Z113" s="6">
        <f>IF(D113="","",COUNTIF($Y$3:Y113,Y113))</f>
        <v>111</v>
      </c>
      <c r="AA113" s="5" t="e">
        <f t="shared" si="18"/>
        <v>#VALUE!</v>
      </c>
      <c r="AB113" s="6">
        <f>IF(D113="","",COUNTIF($AA$3:AA113,AA113))</f>
        <v>111</v>
      </c>
      <c r="AC113" s="5" t="e">
        <f t="shared" si="19"/>
        <v>#VALUE!</v>
      </c>
      <c r="AD113" s="6">
        <f>IF(D113="","",COUNTIF($AC$3:AC113,AC113))</f>
        <v>111</v>
      </c>
      <c r="AE113" s="5" t="e">
        <f t="shared" si="20"/>
        <v>#VALUE!</v>
      </c>
      <c r="AF113" s="6">
        <f>IF(D113="","",COUNTIF($AE$3:AE113,AE113))</f>
        <v>111</v>
      </c>
      <c r="AG113" s="5" t="e">
        <f t="shared" si="21"/>
        <v>#VALUE!</v>
      </c>
      <c r="AH113" s="6">
        <f>IF(D113="","",COUNTIF($AG$3:AG113,AG113))</f>
        <v>111</v>
      </c>
      <c r="AI113" s="5" t="e">
        <f t="shared" si="22"/>
        <v>#VALUE!</v>
      </c>
      <c r="AJ113" s="6">
        <f>IF(D113="","",COUNTIF($AI$3:AI113,AI113))</f>
        <v>111</v>
      </c>
      <c r="AK113" s="5" t="e">
        <f t="shared" si="23"/>
        <v>#VALUE!</v>
      </c>
      <c r="AL113" s="6">
        <f>IF(D113="","",COUNTIF($AK$3:AK113,AK113))</f>
        <v>111</v>
      </c>
      <c r="AM113" s="5" t="e">
        <f t="shared" si="24"/>
        <v>#VALUE!</v>
      </c>
      <c r="AN113" s="6">
        <f>IF(D113="","",COUNTIF($AM$3:AM113,AM113))</f>
        <v>111</v>
      </c>
      <c r="AO113" s="5" t="e">
        <f t="shared" si="25"/>
        <v>#VALUE!</v>
      </c>
      <c r="AP113" s="6">
        <f>IF(D113="","",COUNTIF($AO$3:AO113,AO113))</f>
        <v>111</v>
      </c>
    </row>
    <row r="114" spans="1:42" ht="20.100000000000001" customHeight="1" x14ac:dyDescent="0.25">
      <c r="A114" s="242">
        <v>73</v>
      </c>
      <c r="B114" s="242" t="s">
        <v>301</v>
      </c>
      <c r="C114" s="243" t="s">
        <v>232</v>
      </c>
      <c r="D114" s="390" t="s">
        <v>236</v>
      </c>
      <c r="E114" s="243" t="s">
        <v>234</v>
      </c>
      <c r="F114" s="242">
        <v>430</v>
      </c>
      <c r="G114" s="242" t="s">
        <v>218</v>
      </c>
      <c r="H114" s="396" t="s">
        <v>216</v>
      </c>
      <c r="Q114" s="5" t="e">
        <f t="shared" si="13"/>
        <v>#VALUE!</v>
      </c>
      <c r="R114" s="6">
        <f>IF(D114="","",COUNTIF($Q$3:Q114,Q114))</f>
        <v>112</v>
      </c>
      <c r="S114" s="5" t="e">
        <f t="shared" si="14"/>
        <v>#VALUE!</v>
      </c>
      <c r="T114" s="6">
        <f>IF(D114="","",COUNTIF($S$3:S114,S114))</f>
        <v>112</v>
      </c>
      <c r="U114" s="5" t="e">
        <f t="shared" si="15"/>
        <v>#VALUE!</v>
      </c>
      <c r="V114" s="6">
        <f>IF(D114="","",COUNTIF($U$3:U114,U114))</f>
        <v>112</v>
      </c>
      <c r="W114" s="5" t="e">
        <f t="shared" si="16"/>
        <v>#VALUE!</v>
      </c>
      <c r="X114" s="6">
        <f>IF(D114="","",COUNTIF($W$3:W114,W114))</f>
        <v>112</v>
      </c>
      <c r="Y114" s="5" t="e">
        <f t="shared" si="17"/>
        <v>#VALUE!</v>
      </c>
      <c r="Z114" s="6">
        <f>IF(D114="","",COUNTIF($Y$3:Y114,Y114))</f>
        <v>112</v>
      </c>
      <c r="AA114" s="5" t="e">
        <f t="shared" si="18"/>
        <v>#VALUE!</v>
      </c>
      <c r="AB114" s="6">
        <f>IF(D114="","",COUNTIF($AA$3:AA114,AA114))</f>
        <v>112</v>
      </c>
      <c r="AC114" s="5" t="e">
        <f t="shared" si="19"/>
        <v>#VALUE!</v>
      </c>
      <c r="AD114" s="6">
        <f>IF(D114="","",COUNTIF($AC$3:AC114,AC114))</f>
        <v>112</v>
      </c>
      <c r="AE114" s="5" t="e">
        <f t="shared" si="20"/>
        <v>#VALUE!</v>
      </c>
      <c r="AF114" s="6">
        <f>IF(D114="","",COUNTIF($AE$3:AE114,AE114))</f>
        <v>112</v>
      </c>
      <c r="AG114" s="5" t="e">
        <f t="shared" si="21"/>
        <v>#VALUE!</v>
      </c>
      <c r="AH114" s="6">
        <f>IF(D114="","",COUNTIF($AG$3:AG114,AG114))</f>
        <v>112</v>
      </c>
      <c r="AI114" s="5" t="e">
        <f t="shared" si="22"/>
        <v>#VALUE!</v>
      </c>
      <c r="AJ114" s="6">
        <f>IF(D114="","",COUNTIF($AI$3:AI114,AI114))</f>
        <v>112</v>
      </c>
      <c r="AK114" s="5" t="e">
        <f t="shared" si="23"/>
        <v>#VALUE!</v>
      </c>
      <c r="AL114" s="6">
        <f>IF(D114="","",COUNTIF($AK$3:AK114,AK114))</f>
        <v>112</v>
      </c>
      <c r="AM114" s="5" t="e">
        <f t="shared" si="24"/>
        <v>#VALUE!</v>
      </c>
      <c r="AN114" s="6">
        <f>IF(D114="","",COUNTIF($AM$3:AM114,AM114))</f>
        <v>112</v>
      </c>
      <c r="AO114" s="5" t="e">
        <f t="shared" si="25"/>
        <v>#VALUE!</v>
      </c>
      <c r="AP114" s="6">
        <f>IF(D114="","",COUNTIF($AO$3:AO114,AO114))</f>
        <v>112</v>
      </c>
    </row>
    <row r="115" spans="1:42" ht="20.100000000000001" customHeight="1" x14ac:dyDescent="0.25">
      <c r="A115" s="242">
        <v>74</v>
      </c>
      <c r="B115" s="242" t="s">
        <v>302</v>
      </c>
      <c r="C115" s="243" t="s">
        <v>232</v>
      </c>
      <c r="D115" s="387" t="s">
        <v>233</v>
      </c>
      <c r="E115" s="243" t="s">
        <v>234</v>
      </c>
      <c r="F115" s="242">
        <v>458</v>
      </c>
      <c r="G115" s="242" t="s">
        <v>218</v>
      </c>
      <c r="H115" s="396" t="s">
        <v>216</v>
      </c>
      <c r="Q115" s="5" t="e">
        <f t="shared" si="13"/>
        <v>#VALUE!</v>
      </c>
      <c r="R115" s="6">
        <f>IF(D115="","",COUNTIF($Q$3:Q115,Q115))</f>
        <v>113</v>
      </c>
      <c r="S115" s="5" t="e">
        <f t="shared" si="14"/>
        <v>#VALUE!</v>
      </c>
      <c r="T115" s="6">
        <f>IF(D115="","",COUNTIF($S$3:S115,S115))</f>
        <v>113</v>
      </c>
      <c r="U115" s="5" t="e">
        <f t="shared" si="15"/>
        <v>#VALUE!</v>
      </c>
      <c r="V115" s="6">
        <f>IF(D115="","",COUNTIF($U$3:U115,U115))</f>
        <v>113</v>
      </c>
      <c r="W115" s="5" t="e">
        <f t="shared" si="16"/>
        <v>#VALUE!</v>
      </c>
      <c r="X115" s="6">
        <f>IF(D115="","",COUNTIF($W$3:W115,W115))</f>
        <v>113</v>
      </c>
      <c r="Y115" s="5" t="e">
        <f t="shared" si="17"/>
        <v>#VALUE!</v>
      </c>
      <c r="Z115" s="6">
        <f>IF(D115="","",COUNTIF($Y$3:Y115,Y115))</f>
        <v>113</v>
      </c>
      <c r="AA115" s="5" t="e">
        <f t="shared" si="18"/>
        <v>#VALUE!</v>
      </c>
      <c r="AB115" s="6">
        <f>IF(D115="","",COUNTIF($AA$3:AA115,AA115))</f>
        <v>113</v>
      </c>
      <c r="AC115" s="5" t="e">
        <f t="shared" si="19"/>
        <v>#VALUE!</v>
      </c>
      <c r="AD115" s="6">
        <f>IF(D115="","",COUNTIF($AC$3:AC115,AC115))</f>
        <v>113</v>
      </c>
      <c r="AE115" s="5" t="e">
        <f t="shared" si="20"/>
        <v>#VALUE!</v>
      </c>
      <c r="AF115" s="6">
        <f>IF(D115="","",COUNTIF($AE$3:AE115,AE115))</f>
        <v>113</v>
      </c>
      <c r="AG115" s="5" t="e">
        <f t="shared" si="21"/>
        <v>#VALUE!</v>
      </c>
      <c r="AH115" s="6">
        <f>IF(D115="","",COUNTIF($AG$3:AG115,AG115))</f>
        <v>113</v>
      </c>
      <c r="AI115" s="5" t="e">
        <f t="shared" si="22"/>
        <v>#VALUE!</v>
      </c>
      <c r="AJ115" s="6">
        <f>IF(D115="","",COUNTIF($AI$3:AI115,AI115))</f>
        <v>113</v>
      </c>
      <c r="AK115" s="5" t="e">
        <f t="shared" si="23"/>
        <v>#VALUE!</v>
      </c>
      <c r="AL115" s="6">
        <f>IF(D115="","",COUNTIF($AK$3:AK115,AK115))</f>
        <v>113</v>
      </c>
      <c r="AM115" s="5" t="e">
        <f t="shared" si="24"/>
        <v>#VALUE!</v>
      </c>
      <c r="AN115" s="6">
        <f>IF(D115="","",COUNTIF($AM$3:AM115,AM115))</f>
        <v>113</v>
      </c>
      <c r="AO115" s="5" t="e">
        <f t="shared" si="25"/>
        <v>#VALUE!</v>
      </c>
      <c r="AP115" s="6">
        <f>IF(D115="","",COUNTIF($AO$3:AO115,AO115))</f>
        <v>113</v>
      </c>
    </row>
    <row r="116" spans="1:42" ht="20.100000000000001" customHeight="1" x14ac:dyDescent="0.25">
      <c r="A116" s="242">
        <v>75</v>
      </c>
      <c r="B116" s="242" t="s">
        <v>303</v>
      </c>
      <c r="C116" s="243" t="s">
        <v>232</v>
      </c>
      <c r="D116" s="390" t="s">
        <v>236</v>
      </c>
      <c r="E116" s="243" t="s">
        <v>234</v>
      </c>
      <c r="F116" s="242">
        <v>407</v>
      </c>
      <c r="G116" s="242" t="s">
        <v>218</v>
      </c>
      <c r="H116" s="396" t="s">
        <v>216</v>
      </c>
      <c r="Q116" s="5" t="e">
        <f t="shared" si="13"/>
        <v>#VALUE!</v>
      </c>
      <c r="R116" s="6">
        <f>IF(D116="","",COUNTIF($Q$3:Q116,Q116))</f>
        <v>114</v>
      </c>
      <c r="S116" s="5" t="e">
        <f t="shared" si="14"/>
        <v>#VALUE!</v>
      </c>
      <c r="T116" s="6">
        <f>IF(D116="","",COUNTIF($S$3:S116,S116))</f>
        <v>114</v>
      </c>
      <c r="U116" s="5" t="e">
        <f t="shared" si="15"/>
        <v>#VALUE!</v>
      </c>
      <c r="V116" s="6">
        <f>IF(D116="","",COUNTIF($U$3:U116,U116))</f>
        <v>114</v>
      </c>
      <c r="W116" s="5" t="e">
        <f t="shared" si="16"/>
        <v>#VALUE!</v>
      </c>
      <c r="X116" s="6">
        <f>IF(D116="","",COUNTIF($W$3:W116,W116))</f>
        <v>114</v>
      </c>
      <c r="Y116" s="5" t="e">
        <f t="shared" si="17"/>
        <v>#VALUE!</v>
      </c>
      <c r="Z116" s="6">
        <f>IF(D116="","",COUNTIF($Y$3:Y116,Y116))</f>
        <v>114</v>
      </c>
      <c r="AA116" s="5" t="e">
        <f t="shared" si="18"/>
        <v>#VALUE!</v>
      </c>
      <c r="AB116" s="6">
        <f>IF(D116="","",COUNTIF($AA$3:AA116,AA116))</f>
        <v>114</v>
      </c>
      <c r="AC116" s="5" t="e">
        <f t="shared" si="19"/>
        <v>#VALUE!</v>
      </c>
      <c r="AD116" s="6">
        <f>IF(D116="","",COUNTIF($AC$3:AC116,AC116))</f>
        <v>114</v>
      </c>
      <c r="AE116" s="5" t="e">
        <f t="shared" si="20"/>
        <v>#VALUE!</v>
      </c>
      <c r="AF116" s="6">
        <f>IF(D116="","",COUNTIF($AE$3:AE116,AE116))</f>
        <v>114</v>
      </c>
      <c r="AG116" s="5" t="e">
        <f t="shared" si="21"/>
        <v>#VALUE!</v>
      </c>
      <c r="AH116" s="6">
        <f>IF(D116="","",COUNTIF($AG$3:AG116,AG116))</f>
        <v>114</v>
      </c>
      <c r="AI116" s="5" t="e">
        <f t="shared" si="22"/>
        <v>#VALUE!</v>
      </c>
      <c r="AJ116" s="6">
        <f>IF(D116="","",COUNTIF($AI$3:AI116,AI116))</f>
        <v>114</v>
      </c>
      <c r="AK116" s="5" t="e">
        <f t="shared" si="23"/>
        <v>#VALUE!</v>
      </c>
      <c r="AL116" s="6">
        <f>IF(D116="","",COUNTIF($AK$3:AK116,AK116))</f>
        <v>114</v>
      </c>
      <c r="AM116" s="5" t="e">
        <f t="shared" si="24"/>
        <v>#VALUE!</v>
      </c>
      <c r="AN116" s="6">
        <f>IF(D116="","",COUNTIF($AM$3:AM116,AM116))</f>
        <v>114</v>
      </c>
      <c r="AO116" s="5" t="e">
        <f t="shared" si="25"/>
        <v>#VALUE!</v>
      </c>
      <c r="AP116" s="6">
        <f>IF(D116="","",COUNTIF($AO$3:AO116,AO116))</f>
        <v>114</v>
      </c>
    </row>
    <row r="117" spans="1:42" ht="20.100000000000001" customHeight="1" x14ac:dyDescent="0.25">
      <c r="A117" s="242">
        <v>76</v>
      </c>
      <c r="B117" s="242" t="s">
        <v>304</v>
      </c>
      <c r="C117" s="243" t="s">
        <v>232</v>
      </c>
      <c r="D117" s="387" t="s">
        <v>233</v>
      </c>
      <c r="E117" s="243" t="s">
        <v>234</v>
      </c>
      <c r="F117" s="242">
        <v>407</v>
      </c>
      <c r="G117" s="242" t="s">
        <v>218</v>
      </c>
      <c r="H117" s="396" t="s">
        <v>216</v>
      </c>
      <c r="Q117" s="5" t="e">
        <f t="shared" si="13"/>
        <v>#VALUE!</v>
      </c>
      <c r="R117" s="6">
        <f>IF(D117="","",COUNTIF($Q$3:Q117,Q117))</f>
        <v>115</v>
      </c>
      <c r="S117" s="5" t="e">
        <f t="shared" si="14"/>
        <v>#VALUE!</v>
      </c>
      <c r="T117" s="6">
        <f>IF(D117="","",COUNTIF($S$3:S117,S117))</f>
        <v>115</v>
      </c>
      <c r="U117" s="5" t="e">
        <f t="shared" si="15"/>
        <v>#VALUE!</v>
      </c>
      <c r="V117" s="6">
        <f>IF(D117="","",COUNTIF($U$3:U117,U117))</f>
        <v>115</v>
      </c>
      <c r="W117" s="5" t="e">
        <f t="shared" si="16"/>
        <v>#VALUE!</v>
      </c>
      <c r="X117" s="6">
        <f>IF(D117="","",COUNTIF($W$3:W117,W117))</f>
        <v>115</v>
      </c>
      <c r="Y117" s="5" t="e">
        <f t="shared" si="17"/>
        <v>#VALUE!</v>
      </c>
      <c r="Z117" s="6">
        <f>IF(D117="","",COUNTIF($Y$3:Y117,Y117))</f>
        <v>115</v>
      </c>
      <c r="AA117" s="5" t="e">
        <f t="shared" si="18"/>
        <v>#VALUE!</v>
      </c>
      <c r="AB117" s="6">
        <f>IF(D117="","",COUNTIF($AA$3:AA117,AA117))</f>
        <v>115</v>
      </c>
      <c r="AC117" s="5" t="e">
        <f t="shared" si="19"/>
        <v>#VALUE!</v>
      </c>
      <c r="AD117" s="6">
        <f>IF(D117="","",COUNTIF($AC$3:AC117,AC117))</f>
        <v>115</v>
      </c>
      <c r="AE117" s="5" t="e">
        <f t="shared" si="20"/>
        <v>#VALUE!</v>
      </c>
      <c r="AF117" s="6">
        <f>IF(D117="","",COUNTIF($AE$3:AE117,AE117))</f>
        <v>115</v>
      </c>
      <c r="AG117" s="5" t="e">
        <f t="shared" si="21"/>
        <v>#VALUE!</v>
      </c>
      <c r="AH117" s="6">
        <f>IF(D117="","",COUNTIF($AG$3:AG117,AG117))</f>
        <v>115</v>
      </c>
      <c r="AI117" s="5" t="e">
        <f t="shared" si="22"/>
        <v>#VALUE!</v>
      </c>
      <c r="AJ117" s="6">
        <f>IF(D117="","",COUNTIF($AI$3:AI117,AI117))</f>
        <v>115</v>
      </c>
      <c r="AK117" s="5" t="e">
        <f t="shared" si="23"/>
        <v>#VALUE!</v>
      </c>
      <c r="AL117" s="6">
        <f>IF(D117="","",COUNTIF($AK$3:AK117,AK117))</f>
        <v>115</v>
      </c>
      <c r="AM117" s="5" t="e">
        <f t="shared" si="24"/>
        <v>#VALUE!</v>
      </c>
      <c r="AN117" s="6">
        <f>IF(D117="","",COUNTIF($AM$3:AM117,AM117))</f>
        <v>115</v>
      </c>
      <c r="AO117" s="5" t="e">
        <f t="shared" si="25"/>
        <v>#VALUE!</v>
      </c>
      <c r="AP117" s="6">
        <f>IF(D117="","",COUNTIF($AO$3:AO117,AO117))</f>
        <v>115</v>
      </c>
    </row>
    <row r="118" spans="1:42" ht="20.100000000000001" customHeight="1" x14ac:dyDescent="0.25">
      <c r="A118" s="242">
        <v>77</v>
      </c>
      <c r="B118" s="242" t="s">
        <v>305</v>
      </c>
      <c r="C118" s="243" t="s">
        <v>306</v>
      </c>
      <c r="D118" s="392" t="s">
        <v>307</v>
      </c>
      <c r="E118" s="243" t="s">
        <v>223</v>
      </c>
      <c r="F118" s="242">
        <v>394</v>
      </c>
      <c r="G118" s="242" t="s">
        <v>218</v>
      </c>
      <c r="H118" s="396" t="s">
        <v>216</v>
      </c>
      <c r="Q118" s="5" t="e">
        <f t="shared" si="13"/>
        <v>#VALUE!</v>
      </c>
      <c r="R118" s="6">
        <f>IF(D118="","",COUNTIF($Q$3:Q118,Q118))</f>
        <v>116</v>
      </c>
      <c r="S118" s="5" t="e">
        <f t="shared" si="14"/>
        <v>#VALUE!</v>
      </c>
      <c r="T118" s="6">
        <f>IF(D118="","",COUNTIF($S$3:S118,S118))</f>
        <v>116</v>
      </c>
      <c r="U118" s="5" t="e">
        <f t="shared" si="15"/>
        <v>#VALUE!</v>
      </c>
      <c r="V118" s="6">
        <f>IF(D118="","",COUNTIF($U$3:U118,U118))</f>
        <v>116</v>
      </c>
      <c r="W118" s="5" t="e">
        <f t="shared" si="16"/>
        <v>#VALUE!</v>
      </c>
      <c r="X118" s="6">
        <f>IF(D118="","",COUNTIF($W$3:W118,W118))</f>
        <v>116</v>
      </c>
      <c r="Y118" s="5" t="e">
        <f t="shared" si="17"/>
        <v>#VALUE!</v>
      </c>
      <c r="Z118" s="6">
        <f>IF(D118="","",COUNTIF($Y$3:Y118,Y118))</f>
        <v>116</v>
      </c>
      <c r="AA118" s="5" t="e">
        <f t="shared" si="18"/>
        <v>#VALUE!</v>
      </c>
      <c r="AB118" s="6">
        <f>IF(D118="","",COUNTIF($AA$3:AA118,AA118))</f>
        <v>116</v>
      </c>
      <c r="AC118" s="5" t="e">
        <f t="shared" si="19"/>
        <v>#VALUE!</v>
      </c>
      <c r="AD118" s="6">
        <f>IF(D118="","",COUNTIF($AC$3:AC118,AC118))</f>
        <v>116</v>
      </c>
      <c r="AE118" s="5" t="e">
        <f t="shared" si="20"/>
        <v>#VALUE!</v>
      </c>
      <c r="AF118" s="6">
        <f>IF(D118="","",COUNTIF($AE$3:AE118,AE118))</f>
        <v>116</v>
      </c>
      <c r="AG118" s="5" t="e">
        <f t="shared" si="21"/>
        <v>#VALUE!</v>
      </c>
      <c r="AH118" s="6">
        <f>IF(D118="","",COUNTIF($AG$3:AG118,AG118))</f>
        <v>116</v>
      </c>
      <c r="AI118" s="5" t="e">
        <f t="shared" si="22"/>
        <v>#VALUE!</v>
      </c>
      <c r="AJ118" s="6">
        <f>IF(D118="","",COUNTIF($AI$3:AI118,AI118))</f>
        <v>116</v>
      </c>
      <c r="AK118" s="5" t="e">
        <f t="shared" si="23"/>
        <v>#VALUE!</v>
      </c>
      <c r="AL118" s="6">
        <f>IF(D118="","",COUNTIF($AK$3:AK118,AK118))</f>
        <v>116</v>
      </c>
      <c r="AM118" s="5" t="e">
        <f t="shared" si="24"/>
        <v>#VALUE!</v>
      </c>
      <c r="AN118" s="6">
        <f>IF(D118="","",COUNTIF($AM$3:AM118,AM118))</f>
        <v>116</v>
      </c>
      <c r="AO118" s="5" t="e">
        <f t="shared" si="25"/>
        <v>#VALUE!</v>
      </c>
      <c r="AP118" s="6">
        <f>IF(D118="","",COUNTIF($AO$3:AO118,AO118))</f>
        <v>116</v>
      </c>
    </row>
    <row r="119" spans="1:42" ht="20.100000000000001" customHeight="1" x14ac:dyDescent="0.25">
      <c r="A119" s="242">
        <v>78</v>
      </c>
      <c r="B119" s="242" t="s">
        <v>308</v>
      </c>
      <c r="C119" s="243" t="s">
        <v>306</v>
      </c>
      <c r="D119" s="393" t="s">
        <v>309</v>
      </c>
      <c r="E119" s="243" t="s">
        <v>223</v>
      </c>
      <c r="F119" s="242">
        <v>464</v>
      </c>
      <c r="G119" s="242" t="s">
        <v>218</v>
      </c>
      <c r="H119" s="397" t="s">
        <v>216</v>
      </c>
      <c r="Q119" s="5" t="e">
        <f t="shared" si="13"/>
        <v>#VALUE!</v>
      </c>
      <c r="R119" s="6">
        <f>IF(D119="","",COUNTIF($Q$3:Q119,Q119))</f>
        <v>117</v>
      </c>
      <c r="S119" s="5" t="e">
        <f t="shared" si="14"/>
        <v>#VALUE!</v>
      </c>
      <c r="T119" s="6">
        <f>IF(D119="","",COUNTIF($S$3:S119,S119))</f>
        <v>117</v>
      </c>
      <c r="U119" s="5" t="e">
        <f t="shared" si="15"/>
        <v>#VALUE!</v>
      </c>
      <c r="V119" s="6">
        <f>IF(D119="","",COUNTIF($U$3:U119,U119))</f>
        <v>117</v>
      </c>
      <c r="W119" s="5" t="e">
        <f t="shared" si="16"/>
        <v>#VALUE!</v>
      </c>
      <c r="X119" s="6">
        <f>IF(D119="","",COUNTIF($W$3:W119,W119))</f>
        <v>117</v>
      </c>
      <c r="Y119" s="5" t="e">
        <f t="shared" si="17"/>
        <v>#VALUE!</v>
      </c>
      <c r="Z119" s="6">
        <f>IF(D119="","",COUNTIF($Y$3:Y119,Y119))</f>
        <v>117</v>
      </c>
      <c r="AA119" s="5" t="e">
        <f t="shared" si="18"/>
        <v>#VALUE!</v>
      </c>
      <c r="AB119" s="6">
        <f>IF(D119="","",COUNTIF($AA$3:AA119,AA119))</f>
        <v>117</v>
      </c>
      <c r="AC119" s="5" t="e">
        <f t="shared" si="19"/>
        <v>#VALUE!</v>
      </c>
      <c r="AD119" s="6">
        <f>IF(D119="","",COUNTIF($AC$3:AC119,AC119))</f>
        <v>117</v>
      </c>
      <c r="AE119" s="5" t="e">
        <f t="shared" si="20"/>
        <v>#VALUE!</v>
      </c>
      <c r="AF119" s="6">
        <f>IF(D119="","",COUNTIF($AE$3:AE119,AE119))</f>
        <v>117</v>
      </c>
      <c r="AG119" s="5" t="e">
        <f t="shared" si="21"/>
        <v>#VALUE!</v>
      </c>
      <c r="AH119" s="6">
        <f>IF(D119="","",COUNTIF($AG$3:AG119,AG119))</f>
        <v>117</v>
      </c>
      <c r="AI119" s="5" t="e">
        <f t="shared" si="22"/>
        <v>#VALUE!</v>
      </c>
      <c r="AJ119" s="6">
        <f>IF(D119="","",COUNTIF($AI$3:AI119,AI119))</f>
        <v>117</v>
      </c>
      <c r="AK119" s="5" t="e">
        <f t="shared" si="23"/>
        <v>#VALUE!</v>
      </c>
      <c r="AL119" s="6">
        <f>IF(D119="","",COUNTIF($AK$3:AK119,AK119))</f>
        <v>117</v>
      </c>
      <c r="AM119" s="5" t="e">
        <f t="shared" si="24"/>
        <v>#VALUE!</v>
      </c>
      <c r="AN119" s="6">
        <f>IF(D119="","",COUNTIF($AM$3:AM119,AM119))</f>
        <v>117</v>
      </c>
      <c r="AO119" s="5" t="e">
        <f t="shared" si="25"/>
        <v>#VALUE!</v>
      </c>
      <c r="AP119" s="6">
        <f>IF(D119="","",COUNTIF($AO$3:AO119,AO119))</f>
        <v>117</v>
      </c>
    </row>
    <row r="120" spans="1:42" ht="20.100000000000001" customHeight="1" x14ac:dyDescent="0.25">
      <c r="A120" s="242">
        <v>79</v>
      </c>
      <c r="B120" s="242" t="s">
        <v>310</v>
      </c>
      <c r="C120" s="243" t="s">
        <v>306</v>
      </c>
      <c r="D120" s="393" t="s">
        <v>309</v>
      </c>
      <c r="E120" s="243" t="s">
        <v>223</v>
      </c>
      <c r="F120" s="242">
        <v>493</v>
      </c>
      <c r="G120" s="242" t="s">
        <v>218</v>
      </c>
      <c r="H120" s="397" t="s">
        <v>216</v>
      </c>
      <c r="Q120" s="5" t="e">
        <f t="shared" si="13"/>
        <v>#VALUE!</v>
      </c>
      <c r="R120" s="6">
        <f>IF(D120="","",COUNTIF($Q$3:Q120,Q120))</f>
        <v>118</v>
      </c>
      <c r="S120" s="5" t="e">
        <f t="shared" si="14"/>
        <v>#VALUE!</v>
      </c>
      <c r="T120" s="6">
        <f>IF(D120="","",COUNTIF($S$3:S120,S120))</f>
        <v>118</v>
      </c>
      <c r="U120" s="5" t="e">
        <f t="shared" si="15"/>
        <v>#VALUE!</v>
      </c>
      <c r="V120" s="6">
        <f>IF(D120="","",COUNTIF($U$3:U120,U120))</f>
        <v>118</v>
      </c>
      <c r="W120" s="5" t="e">
        <f t="shared" si="16"/>
        <v>#VALUE!</v>
      </c>
      <c r="X120" s="6">
        <f>IF(D120="","",COUNTIF($W$3:W120,W120))</f>
        <v>118</v>
      </c>
      <c r="Y120" s="5" t="e">
        <f t="shared" si="17"/>
        <v>#VALUE!</v>
      </c>
      <c r="Z120" s="6">
        <f>IF(D120="","",COUNTIF($Y$3:Y120,Y120))</f>
        <v>118</v>
      </c>
      <c r="AA120" s="5" t="e">
        <f t="shared" si="18"/>
        <v>#VALUE!</v>
      </c>
      <c r="AB120" s="6">
        <f>IF(D120="","",COUNTIF($AA$3:AA120,AA120))</f>
        <v>118</v>
      </c>
      <c r="AC120" s="5" t="e">
        <f t="shared" si="19"/>
        <v>#VALUE!</v>
      </c>
      <c r="AD120" s="6">
        <f>IF(D120="","",COUNTIF($AC$3:AC120,AC120))</f>
        <v>118</v>
      </c>
      <c r="AE120" s="5" t="e">
        <f t="shared" si="20"/>
        <v>#VALUE!</v>
      </c>
      <c r="AF120" s="6">
        <f>IF(D120="","",COUNTIF($AE$3:AE120,AE120))</f>
        <v>118</v>
      </c>
      <c r="AG120" s="5" t="e">
        <f t="shared" si="21"/>
        <v>#VALUE!</v>
      </c>
      <c r="AH120" s="6">
        <f>IF(D120="","",COUNTIF($AG$3:AG120,AG120))</f>
        <v>118</v>
      </c>
      <c r="AI120" s="5" t="e">
        <f t="shared" si="22"/>
        <v>#VALUE!</v>
      </c>
      <c r="AJ120" s="6">
        <f>IF(D120="","",COUNTIF($AI$3:AI120,AI120))</f>
        <v>118</v>
      </c>
      <c r="AK120" s="5" t="e">
        <f t="shared" si="23"/>
        <v>#VALUE!</v>
      </c>
      <c r="AL120" s="6">
        <f>IF(D120="","",COUNTIF($AK$3:AK120,AK120))</f>
        <v>118</v>
      </c>
      <c r="AM120" s="5" t="e">
        <f t="shared" si="24"/>
        <v>#VALUE!</v>
      </c>
      <c r="AN120" s="6">
        <f>IF(D120="","",COUNTIF($AM$3:AM120,AM120))</f>
        <v>118</v>
      </c>
      <c r="AO120" s="5" t="e">
        <f t="shared" si="25"/>
        <v>#VALUE!</v>
      </c>
      <c r="AP120" s="6">
        <f>IF(D120="","",COUNTIF($AO$3:AO120,AO120))</f>
        <v>118</v>
      </c>
    </row>
    <row r="121" spans="1:42" ht="20.100000000000001" customHeight="1" x14ac:dyDescent="0.25">
      <c r="A121" s="242">
        <v>80</v>
      </c>
      <c r="B121" s="242" t="s">
        <v>311</v>
      </c>
      <c r="C121" s="243" t="s">
        <v>306</v>
      </c>
      <c r="D121" s="387" t="s">
        <v>312</v>
      </c>
      <c r="E121" s="243" t="s">
        <v>223</v>
      </c>
      <c r="F121" s="242">
        <v>422</v>
      </c>
      <c r="G121" s="242" t="s">
        <v>218</v>
      </c>
      <c r="H121" s="396" t="s">
        <v>216</v>
      </c>
      <c r="Q121" s="5" t="e">
        <f t="shared" si="13"/>
        <v>#VALUE!</v>
      </c>
      <c r="R121" s="6">
        <f>IF(D121="","",COUNTIF($Q$3:Q121,Q121))</f>
        <v>119</v>
      </c>
      <c r="S121" s="5" t="e">
        <f t="shared" si="14"/>
        <v>#VALUE!</v>
      </c>
      <c r="T121" s="6">
        <f>IF(D121="","",COUNTIF($S$3:S121,S121))</f>
        <v>119</v>
      </c>
      <c r="U121" s="5" t="e">
        <f t="shared" si="15"/>
        <v>#VALUE!</v>
      </c>
      <c r="V121" s="6">
        <f>IF(D121="","",COUNTIF($U$3:U121,U121))</f>
        <v>119</v>
      </c>
      <c r="W121" s="5" t="e">
        <f t="shared" si="16"/>
        <v>#VALUE!</v>
      </c>
      <c r="X121" s="6">
        <f>IF(D121="","",COUNTIF($W$3:W121,W121))</f>
        <v>119</v>
      </c>
      <c r="Y121" s="5" t="e">
        <f t="shared" si="17"/>
        <v>#VALUE!</v>
      </c>
      <c r="Z121" s="6">
        <f>IF(D121="","",COUNTIF($Y$3:Y121,Y121))</f>
        <v>119</v>
      </c>
      <c r="AA121" s="5" t="e">
        <f t="shared" si="18"/>
        <v>#VALUE!</v>
      </c>
      <c r="AB121" s="6">
        <f>IF(D121="","",COUNTIF($AA$3:AA121,AA121))</f>
        <v>119</v>
      </c>
      <c r="AC121" s="5" t="e">
        <f t="shared" si="19"/>
        <v>#VALUE!</v>
      </c>
      <c r="AD121" s="6">
        <f>IF(D121="","",COUNTIF($AC$3:AC121,AC121))</f>
        <v>119</v>
      </c>
      <c r="AE121" s="5" t="e">
        <f t="shared" si="20"/>
        <v>#VALUE!</v>
      </c>
      <c r="AF121" s="6">
        <f>IF(D121="","",COUNTIF($AE$3:AE121,AE121))</f>
        <v>119</v>
      </c>
      <c r="AG121" s="5" t="e">
        <f t="shared" si="21"/>
        <v>#VALUE!</v>
      </c>
      <c r="AH121" s="6">
        <f>IF(D121="","",COUNTIF($AG$3:AG121,AG121))</f>
        <v>119</v>
      </c>
      <c r="AI121" s="5" t="e">
        <f t="shared" si="22"/>
        <v>#VALUE!</v>
      </c>
      <c r="AJ121" s="6">
        <f>IF(D121="","",COUNTIF($AI$3:AI121,AI121))</f>
        <v>119</v>
      </c>
      <c r="AK121" s="5" t="e">
        <f t="shared" si="23"/>
        <v>#VALUE!</v>
      </c>
      <c r="AL121" s="6">
        <f>IF(D121="","",COUNTIF($AK$3:AK121,AK121))</f>
        <v>119</v>
      </c>
      <c r="AM121" s="5" t="e">
        <f t="shared" si="24"/>
        <v>#VALUE!</v>
      </c>
      <c r="AN121" s="6">
        <f>IF(D121="","",COUNTIF($AM$3:AM121,AM121))</f>
        <v>119</v>
      </c>
      <c r="AO121" s="5" t="e">
        <f t="shared" si="25"/>
        <v>#VALUE!</v>
      </c>
      <c r="AP121" s="6">
        <f>IF(D121="","",COUNTIF($AO$3:AO121,AO121))</f>
        <v>119</v>
      </c>
    </row>
    <row r="122" spans="1:42" ht="20.100000000000001" customHeight="1" x14ac:dyDescent="0.25">
      <c r="A122" s="242">
        <v>81</v>
      </c>
      <c r="B122" s="242" t="s">
        <v>313</v>
      </c>
      <c r="C122" s="243" t="s">
        <v>306</v>
      </c>
      <c r="D122" s="394" t="s">
        <v>314</v>
      </c>
      <c r="E122" s="243" t="s">
        <v>223</v>
      </c>
      <c r="F122" s="242">
        <v>395</v>
      </c>
      <c r="G122" s="242" t="s">
        <v>218</v>
      </c>
      <c r="H122" s="396" t="s">
        <v>216</v>
      </c>
      <c r="Q122" s="5" t="e">
        <f t="shared" si="13"/>
        <v>#VALUE!</v>
      </c>
      <c r="R122" s="6">
        <f>IF(D122="","",COUNTIF($Q$3:Q122,Q122))</f>
        <v>120</v>
      </c>
      <c r="S122" s="5" t="e">
        <f t="shared" si="14"/>
        <v>#VALUE!</v>
      </c>
      <c r="T122" s="6">
        <f>IF(D122="","",COUNTIF($S$3:S122,S122))</f>
        <v>120</v>
      </c>
      <c r="U122" s="5" t="e">
        <f t="shared" si="15"/>
        <v>#VALUE!</v>
      </c>
      <c r="V122" s="6">
        <f>IF(D122="","",COUNTIF($U$3:U122,U122))</f>
        <v>120</v>
      </c>
      <c r="W122" s="5" t="e">
        <f t="shared" si="16"/>
        <v>#VALUE!</v>
      </c>
      <c r="X122" s="6">
        <f>IF(D122="","",COUNTIF($W$3:W122,W122))</f>
        <v>120</v>
      </c>
      <c r="Y122" s="5" t="e">
        <f t="shared" si="17"/>
        <v>#VALUE!</v>
      </c>
      <c r="Z122" s="6">
        <f>IF(D122="","",COUNTIF($Y$3:Y122,Y122))</f>
        <v>120</v>
      </c>
      <c r="AA122" s="5" t="e">
        <f t="shared" si="18"/>
        <v>#VALUE!</v>
      </c>
      <c r="AB122" s="6">
        <f>IF(D122="","",COUNTIF($AA$3:AA122,AA122))</f>
        <v>120</v>
      </c>
      <c r="AC122" s="5" t="e">
        <f t="shared" si="19"/>
        <v>#VALUE!</v>
      </c>
      <c r="AD122" s="6">
        <f>IF(D122="","",COUNTIF($AC$3:AC122,AC122))</f>
        <v>120</v>
      </c>
      <c r="AE122" s="5" t="e">
        <f t="shared" si="20"/>
        <v>#VALUE!</v>
      </c>
      <c r="AF122" s="6">
        <f>IF(D122="","",COUNTIF($AE$3:AE122,AE122))</f>
        <v>120</v>
      </c>
      <c r="AG122" s="5" t="e">
        <f t="shared" si="21"/>
        <v>#VALUE!</v>
      </c>
      <c r="AH122" s="6">
        <f>IF(D122="","",COUNTIF($AG$3:AG122,AG122))</f>
        <v>120</v>
      </c>
      <c r="AI122" s="5" t="e">
        <f t="shared" si="22"/>
        <v>#VALUE!</v>
      </c>
      <c r="AJ122" s="6">
        <f>IF(D122="","",COUNTIF($AI$3:AI122,AI122))</f>
        <v>120</v>
      </c>
      <c r="AK122" s="5" t="e">
        <f t="shared" si="23"/>
        <v>#VALUE!</v>
      </c>
      <c r="AL122" s="6">
        <f>IF(D122="","",COUNTIF($AK$3:AK122,AK122))</f>
        <v>120</v>
      </c>
      <c r="AM122" s="5" t="e">
        <f t="shared" si="24"/>
        <v>#VALUE!</v>
      </c>
      <c r="AN122" s="6">
        <f>IF(D122="","",COUNTIF($AM$3:AM122,AM122))</f>
        <v>120</v>
      </c>
      <c r="AO122" s="5" t="e">
        <f t="shared" si="25"/>
        <v>#VALUE!</v>
      </c>
      <c r="AP122" s="6">
        <f>IF(D122="","",COUNTIF($AO$3:AO122,AO122))</f>
        <v>120</v>
      </c>
    </row>
    <row r="123" spans="1:42" ht="20.100000000000001" customHeight="1" x14ac:dyDescent="0.25">
      <c r="A123" s="242">
        <v>82</v>
      </c>
      <c r="B123" s="242" t="s">
        <v>315</v>
      </c>
      <c r="C123" s="243" t="s">
        <v>306</v>
      </c>
      <c r="D123" s="392" t="s">
        <v>307</v>
      </c>
      <c r="E123" s="243" t="s">
        <v>223</v>
      </c>
      <c r="F123" s="242">
        <v>450</v>
      </c>
      <c r="G123" s="242" t="s">
        <v>218</v>
      </c>
      <c r="H123" s="396" t="s">
        <v>216</v>
      </c>
      <c r="Q123" s="5" t="e">
        <f t="shared" si="13"/>
        <v>#VALUE!</v>
      </c>
      <c r="R123" s="6">
        <f>IF(D123="","",COUNTIF($Q$3:Q123,Q123))</f>
        <v>121</v>
      </c>
      <c r="S123" s="5" t="e">
        <f t="shared" si="14"/>
        <v>#VALUE!</v>
      </c>
      <c r="T123" s="6">
        <f>IF(D123="","",COUNTIF($S$3:S123,S123))</f>
        <v>121</v>
      </c>
      <c r="U123" s="5" t="e">
        <f t="shared" si="15"/>
        <v>#VALUE!</v>
      </c>
      <c r="V123" s="6">
        <f>IF(D123="","",COUNTIF($U$3:U123,U123))</f>
        <v>121</v>
      </c>
      <c r="W123" s="5" t="e">
        <f t="shared" si="16"/>
        <v>#VALUE!</v>
      </c>
      <c r="X123" s="6">
        <f>IF(D123="","",COUNTIF($W$3:W123,W123))</f>
        <v>121</v>
      </c>
      <c r="Y123" s="5" t="e">
        <f t="shared" si="17"/>
        <v>#VALUE!</v>
      </c>
      <c r="Z123" s="6">
        <f>IF(D123="","",COUNTIF($Y$3:Y123,Y123))</f>
        <v>121</v>
      </c>
      <c r="AA123" s="5" t="e">
        <f t="shared" si="18"/>
        <v>#VALUE!</v>
      </c>
      <c r="AB123" s="6">
        <f>IF(D123="","",COUNTIF($AA$3:AA123,AA123))</f>
        <v>121</v>
      </c>
      <c r="AC123" s="5" t="e">
        <f t="shared" si="19"/>
        <v>#VALUE!</v>
      </c>
      <c r="AD123" s="6">
        <f>IF(D123="","",COUNTIF($AC$3:AC123,AC123))</f>
        <v>121</v>
      </c>
      <c r="AE123" s="5" t="e">
        <f t="shared" si="20"/>
        <v>#VALUE!</v>
      </c>
      <c r="AF123" s="6">
        <f>IF(D123="","",COUNTIF($AE$3:AE123,AE123))</f>
        <v>121</v>
      </c>
      <c r="AG123" s="5" t="e">
        <f t="shared" si="21"/>
        <v>#VALUE!</v>
      </c>
      <c r="AH123" s="6">
        <f>IF(D123="","",COUNTIF($AG$3:AG123,AG123))</f>
        <v>121</v>
      </c>
      <c r="AI123" s="5" t="e">
        <f t="shared" si="22"/>
        <v>#VALUE!</v>
      </c>
      <c r="AJ123" s="6">
        <f>IF(D123="","",COUNTIF($AI$3:AI123,AI123))</f>
        <v>121</v>
      </c>
      <c r="AK123" s="5" t="e">
        <f t="shared" si="23"/>
        <v>#VALUE!</v>
      </c>
      <c r="AL123" s="6">
        <f>IF(D123="","",COUNTIF($AK$3:AK123,AK123))</f>
        <v>121</v>
      </c>
      <c r="AM123" s="5" t="e">
        <f t="shared" si="24"/>
        <v>#VALUE!</v>
      </c>
      <c r="AN123" s="6">
        <f>IF(D123="","",COUNTIF($AM$3:AM123,AM123))</f>
        <v>121</v>
      </c>
      <c r="AO123" s="5" t="e">
        <f t="shared" si="25"/>
        <v>#VALUE!</v>
      </c>
      <c r="AP123" s="6">
        <f>IF(D123="","",COUNTIF($AO$3:AO123,AO123))</f>
        <v>121</v>
      </c>
    </row>
    <row r="124" spans="1:42" ht="20.100000000000001" customHeight="1" x14ac:dyDescent="0.25">
      <c r="A124" s="242">
        <v>83</v>
      </c>
      <c r="B124" s="242" t="s">
        <v>316</v>
      </c>
      <c r="C124" s="243" t="s">
        <v>306</v>
      </c>
      <c r="D124" s="392" t="s">
        <v>307</v>
      </c>
      <c r="E124" s="243" t="s">
        <v>223</v>
      </c>
      <c r="F124" s="242">
        <v>399</v>
      </c>
      <c r="G124" s="242" t="s">
        <v>218</v>
      </c>
      <c r="H124" s="396" t="s">
        <v>216</v>
      </c>
      <c r="Q124" s="5" t="e">
        <f t="shared" si="13"/>
        <v>#VALUE!</v>
      </c>
      <c r="R124" s="6">
        <f>IF(D124="","",COUNTIF($Q$3:Q124,Q124))</f>
        <v>122</v>
      </c>
      <c r="S124" s="5" t="e">
        <f t="shared" si="14"/>
        <v>#VALUE!</v>
      </c>
      <c r="T124" s="6">
        <f>IF(D124="","",COUNTIF($S$3:S124,S124))</f>
        <v>122</v>
      </c>
      <c r="U124" s="5" t="e">
        <f t="shared" si="15"/>
        <v>#VALUE!</v>
      </c>
      <c r="V124" s="6">
        <f>IF(D124="","",COUNTIF($U$3:U124,U124))</f>
        <v>122</v>
      </c>
      <c r="W124" s="5" t="e">
        <f t="shared" si="16"/>
        <v>#VALUE!</v>
      </c>
      <c r="X124" s="6">
        <f>IF(D124="","",COUNTIF($W$3:W124,W124))</f>
        <v>122</v>
      </c>
      <c r="Y124" s="5" t="e">
        <f t="shared" si="17"/>
        <v>#VALUE!</v>
      </c>
      <c r="Z124" s="6">
        <f>IF(D124="","",COUNTIF($Y$3:Y124,Y124))</f>
        <v>122</v>
      </c>
      <c r="AA124" s="5" t="e">
        <f t="shared" si="18"/>
        <v>#VALUE!</v>
      </c>
      <c r="AB124" s="6">
        <f>IF(D124="","",COUNTIF($AA$3:AA124,AA124))</f>
        <v>122</v>
      </c>
      <c r="AC124" s="5" t="e">
        <f t="shared" si="19"/>
        <v>#VALUE!</v>
      </c>
      <c r="AD124" s="6">
        <f>IF(D124="","",COUNTIF($AC$3:AC124,AC124))</f>
        <v>122</v>
      </c>
      <c r="AE124" s="5" t="e">
        <f t="shared" si="20"/>
        <v>#VALUE!</v>
      </c>
      <c r="AF124" s="6">
        <f>IF(D124="","",COUNTIF($AE$3:AE124,AE124))</f>
        <v>122</v>
      </c>
      <c r="AG124" s="5" t="e">
        <f t="shared" si="21"/>
        <v>#VALUE!</v>
      </c>
      <c r="AH124" s="6">
        <f>IF(D124="","",COUNTIF($AG$3:AG124,AG124))</f>
        <v>122</v>
      </c>
      <c r="AI124" s="5" t="e">
        <f t="shared" si="22"/>
        <v>#VALUE!</v>
      </c>
      <c r="AJ124" s="6">
        <f>IF(D124="","",COUNTIF($AI$3:AI124,AI124))</f>
        <v>122</v>
      </c>
      <c r="AK124" s="5" t="e">
        <f t="shared" si="23"/>
        <v>#VALUE!</v>
      </c>
      <c r="AL124" s="6">
        <f>IF(D124="","",COUNTIF($AK$3:AK124,AK124))</f>
        <v>122</v>
      </c>
      <c r="AM124" s="5" t="e">
        <f t="shared" si="24"/>
        <v>#VALUE!</v>
      </c>
      <c r="AN124" s="6">
        <f>IF(D124="","",COUNTIF($AM$3:AM124,AM124))</f>
        <v>122</v>
      </c>
      <c r="AO124" s="5" t="e">
        <f t="shared" si="25"/>
        <v>#VALUE!</v>
      </c>
      <c r="AP124" s="6">
        <f>IF(D124="","",COUNTIF($AO$3:AO124,AO124))</f>
        <v>122</v>
      </c>
    </row>
    <row r="125" spans="1:42" ht="20.100000000000001" customHeight="1" x14ac:dyDescent="0.25">
      <c r="A125" s="242">
        <v>84</v>
      </c>
      <c r="B125" s="242" t="s">
        <v>317</v>
      </c>
      <c r="C125" s="243" t="s">
        <v>306</v>
      </c>
      <c r="D125" s="392" t="s">
        <v>307</v>
      </c>
      <c r="E125" s="243" t="s">
        <v>223</v>
      </c>
      <c r="F125" s="242">
        <v>445</v>
      </c>
      <c r="G125" s="242" t="s">
        <v>218</v>
      </c>
      <c r="H125" s="396" t="s">
        <v>216</v>
      </c>
      <c r="Q125" s="5" t="e">
        <f t="shared" si="13"/>
        <v>#VALUE!</v>
      </c>
      <c r="R125" s="6">
        <f>IF(D125="","",COUNTIF($Q$3:Q125,Q125))</f>
        <v>123</v>
      </c>
      <c r="S125" s="5" t="e">
        <f t="shared" si="14"/>
        <v>#VALUE!</v>
      </c>
      <c r="T125" s="6">
        <f>IF(D125="","",COUNTIF($S$3:S125,S125))</f>
        <v>123</v>
      </c>
      <c r="U125" s="5" t="e">
        <f t="shared" si="15"/>
        <v>#VALUE!</v>
      </c>
      <c r="V125" s="6">
        <f>IF(D125="","",COUNTIF($U$3:U125,U125))</f>
        <v>123</v>
      </c>
      <c r="W125" s="5" t="e">
        <f t="shared" si="16"/>
        <v>#VALUE!</v>
      </c>
      <c r="X125" s="6">
        <f>IF(D125="","",COUNTIF($W$3:W125,W125))</f>
        <v>123</v>
      </c>
      <c r="Y125" s="5" t="e">
        <f t="shared" si="17"/>
        <v>#VALUE!</v>
      </c>
      <c r="Z125" s="6">
        <f>IF(D125="","",COUNTIF($Y$3:Y125,Y125))</f>
        <v>123</v>
      </c>
      <c r="AA125" s="5" t="e">
        <f t="shared" si="18"/>
        <v>#VALUE!</v>
      </c>
      <c r="AB125" s="6">
        <f>IF(D125="","",COUNTIF($AA$3:AA125,AA125))</f>
        <v>123</v>
      </c>
      <c r="AC125" s="5" t="e">
        <f t="shared" si="19"/>
        <v>#VALUE!</v>
      </c>
      <c r="AD125" s="6">
        <f>IF(D125="","",COUNTIF($AC$3:AC125,AC125))</f>
        <v>123</v>
      </c>
      <c r="AE125" s="5" t="e">
        <f t="shared" si="20"/>
        <v>#VALUE!</v>
      </c>
      <c r="AF125" s="6">
        <f>IF(D125="","",COUNTIF($AE$3:AE125,AE125))</f>
        <v>123</v>
      </c>
      <c r="AG125" s="5" t="e">
        <f t="shared" si="21"/>
        <v>#VALUE!</v>
      </c>
      <c r="AH125" s="6">
        <f>IF(D125="","",COUNTIF($AG$3:AG125,AG125))</f>
        <v>123</v>
      </c>
      <c r="AI125" s="5" t="e">
        <f t="shared" si="22"/>
        <v>#VALUE!</v>
      </c>
      <c r="AJ125" s="6">
        <f>IF(D125="","",COUNTIF($AI$3:AI125,AI125))</f>
        <v>123</v>
      </c>
      <c r="AK125" s="5" t="e">
        <f t="shared" si="23"/>
        <v>#VALUE!</v>
      </c>
      <c r="AL125" s="6">
        <f>IF(D125="","",COUNTIF($AK$3:AK125,AK125))</f>
        <v>123</v>
      </c>
      <c r="AM125" s="5" t="e">
        <f t="shared" si="24"/>
        <v>#VALUE!</v>
      </c>
      <c r="AN125" s="6">
        <f>IF(D125="","",COUNTIF($AM$3:AM125,AM125))</f>
        <v>123</v>
      </c>
      <c r="AO125" s="5" t="e">
        <f t="shared" si="25"/>
        <v>#VALUE!</v>
      </c>
      <c r="AP125" s="6">
        <f>IF(D125="","",COUNTIF($AO$3:AO125,AO125))</f>
        <v>123</v>
      </c>
    </row>
    <row r="126" spans="1:42" ht="20.100000000000001" customHeight="1" x14ac:dyDescent="0.25">
      <c r="A126" s="242">
        <v>85</v>
      </c>
      <c r="B126" s="242" t="s">
        <v>318</v>
      </c>
      <c r="C126" s="243" t="s">
        <v>306</v>
      </c>
      <c r="D126" s="392" t="s">
        <v>307</v>
      </c>
      <c r="E126" s="243" t="s">
        <v>223</v>
      </c>
      <c r="F126" s="242">
        <v>432</v>
      </c>
      <c r="G126" s="242" t="s">
        <v>218</v>
      </c>
      <c r="H126" s="396" t="s">
        <v>216</v>
      </c>
      <c r="Q126" s="5" t="e">
        <f t="shared" si="13"/>
        <v>#VALUE!</v>
      </c>
      <c r="R126" s="6">
        <f>IF(D126="","",COUNTIF($Q$3:Q126,Q126))</f>
        <v>124</v>
      </c>
      <c r="S126" s="5" t="e">
        <f t="shared" si="14"/>
        <v>#VALUE!</v>
      </c>
      <c r="T126" s="6">
        <f>IF(D126="","",COUNTIF($S$3:S126,S126))</f>
        <v>124</v>
      </c>
      <c r="U126" s="5" t="e">
        <f t="shared" si="15"/>
        <v>#VALUE!</v>
      </c>
      <c r="V126" s="6">
        <f>IF(D126="","",COUNTIF($U$3:U126,U126))</f>
        <v>124</v>
      </c>
      <c r="W126" s="5" t="e">
        <f t="shared" si="16"/>
        <v>#VALUE!</v>
      </c>
      <c r="X126" s="6">
        <f>IF(D126="","",COUNTIF($W$3:W126,W126))</f>
        <v>124</v>
      </c>
      <c r="Y126" s="5" t="e">
        <f t="shared" si="17"/>
        <v>#VALUE!</v>
      </c>
      <c r="Z126" s="6">
        <f>IF(D126="","",COUNTIF($Y$3:Y126,Y126))</f>
        <v>124</v>
      </c>
      <c r="AA126" s="5" t="e">
        <f t="shared" si="18"/>
        <v>#VALUE!</v>
      </c>
      <c r="AB126" s="6">
        <f>IF(D126="","",COUNTIF($AA$3:AA126,AA126))</f>
        <v>124</v>
      </c>
      <c r="AC126" s="5" t="e">
        <f t="shared" si="19"/>
        <v>#VALUE!</v>
      </c>
      <c r="AD126" s="6">
        <f>IF(D126="","",COUNTIF($AC$3:AC126,AC126))</f>
        <v>124</v>
      </c>
      <c r="AE126" s="5" t="e">
        <f t="shared" si="20"/>
        <v>#VALUE!</v>
      </c>
      <c r="AF126" s="6">
        <f>IF(D126="","",COUNTIF($AE$3:AE126,AE126))</f>
        <v>124</v>
      </c>
      <c r="AG126" s="5" t="e">
        <f t="shared" si="21"/>
        <v>#VALUE!</v>
      </c>
      <c r="AH126" s="6">
        <f>IF(D126="","",COUNTIF($AG$3:AG126,AG126))</f>
        <v>124</v>
      </c>
      <c r="AI126" s="5" t="e">
        <f t="shared" si="22"/>
        <v>#VALUE!</v>
      </c>
      <c r="AJ126" s="6">
        <f>IF(D126="","",COUNTIF($AI$3:AI126,AI126))</f>
        <v>124</v>
      </c>
      <c r="AK126" s="5" t="e">
        <f t="shared" si="23"/>
        <v>#VALUE!</v>
      </c>
      <c r="AL126" s="6">
        <f>IF(D126="","",COUNTIF($AK$3:AK126,AK126))</f>
        <v>124</v>
      </c>
      <c r="AM126" s="5" t="e">
        <f t="shared" si="24"/>
        <v>#VALUE!</v>
      </c>
      <c r="AN126" s="6">
        <f>IF(D126="","",COUNTIF($AM$3:AM126,AM126))</f>
        <v>124</v>
      </c>
      <c r="AO126" s="5" t="e">
        <f t="shared" si="25"/>
        <v>#VALUE!</v>
      </c>
      <c r="AP126" s="6">
        <f>IF(D126="","",COUNTIF($AO$3:AO126,AO126))</f>
        <v>124</v>
      </c>
    </row>
    <row r="127" spans="1:42" ht="20.100000000000001" customHeight="1" x14ac:dyDescent="0.25">
      <c r="A127" s="242">
        <v>86</v>
      </c>
      <c r="B127" s="242" t="s">
        <v>319</v>
      </c>
      <c r="C127" s="243" t="s">
        <v>306</v>
      </c>
      <c r="D127" s="392" t="s">
        <v>307</v>
      </c>
      <c r="E127" s="243" t="s">
        <v>223</v>
      </c>
      <c r="F127" s="242">
        <v>419</v>
      </c>
      <c r="G127" s="242" t="s">
        <v>218</v>
      </c>
      <c r="H127" s="396" t="s">
        <v>216</v>
      </c>
      <c r="Q127" s="5" t="e">
        <f t="shared" si="13"/>
        <v>#VALUE!</v>
      </c>
      <c r="R127" s="6">
        <f>IF(D127="","",COUNTIF($Q$3:Q127,Q127))</f>
        <v>125</v>
      </c>
      <c r="S127" s="5" t="e">
        <f t="shared" si="14"/>
        <v>#VALUE!</v>
      </c>
      <c r="T127" s="6">
        <f>IF(D127="","",COUNTIF($S$3:S127,S127))</f>
        <v>125</v>
      </c>
      <c r="U127" s="5" t="e">
        <f t="shared" si="15"/>
        <v>#VALUE!</v>
      </c>
      <c r="V127" s="6">
        <f>IF(D127="","",COUNTIF($U$3:U127,U127))</f>
        <v>125</v>
      </c>
      <c r="W127" s="5" t="e">
        <f t="shared" si="16"/>
        <v>#VALUE!</v>
      </c>
      <c r="X127" s="6">
        <f>IF(D127="","",COUNTIF($W$3:W127,W127))</f>
        <v>125</v>
      </c>
      <c r="Y127" s="5" t="e">
        <f t="shared" si="17"/>
        <v>#VALUE!</v>
      </c>
      <c r="Z127" s="6">
        <f>IF(D127="","",COUNTIF($Y$3:Y127,Y127))</f>
        <v>125</v>
      </c>
      <c r="AA127" s="5" t="e">
        <f t="shared" si="18"/>
        <v>#VALUE!</v>
      </c>
      <c r="AB127" s="6">
        <f>IF(D127="","",COUNTIF($AA$3:AA127,AA127))</f>
        <v>125</v>
      </c>
      <c r="AC127" s="5" t="e">
        <f t="shared" si="19"/>
        <v>#VALUE!</v>
      </c>
      <c r="AD127" s="6">
        <f>IF(D127="","",COUNTIF($AC$3:AC127,AC127))</f>
        <v>125</v>
      </c>
      <c r="AE127" s="5" t="e">
        <f t="shared" si="20"/>
        <v>#VALUE!</v>
      </c>
      <c r="AF127" s="6">
        <f>IF(D127="","",COUNTIF($AE$3:AE127,AE127))</f>
        <v>125</v>
      </c>
      <c r="AG127" s="5" t="e">
        <f t="shared" si="21"/>
        <v>#VALUE!</v>
      </c>
      <c r="AH127" s="6">
        <f>IF(D127="","",COUNTIF($AG$3:AG127,AG127))</f>
        <v>125</v>
      </c>
      <c r="AI127" s="5" t="e">
        <f t="shared" si="22"/>
        <v>#VALUE!</v>
      </c>
      <c r="AJ127" s="6">
        <f>IF(D127="","",COUNTIF($AI$3:AI127,AI127))</f>
        <v>125</v>
      </c>
      <c r="AK127" s="5" t="e">
        <f t="shared" si="23"/>
        <v>#VALUE!</v>
      </c>
      <c r="AL127" s="6">
        <f>IF(D127="","",COUNTIF($AK$3:AK127,AK127))</f>
        <v>125</v>
      </c>
      <c r="AM127" s="5" t="e">
        <f t="shared" si="24"/>
        <v>#VALUE!</v>
      </c>
      <c r="AN127" s="6">
        <f>IF(D127="","",COUNTIF($AM$3:AM127,AM127))</f>
        <v>125</v>
      </c>
      <c r="AO127" s="5" t="e">
        <f t="shared" si="25"/>
        <v>#VALUE!</v>
      </c>
      <c r="AP127" s="6">
        <f>IF(D127="","",COUNTIF($AO$3:AO127,AO127))</f>
        <v>125</v>
      </c>
    </row>
    <row r="128" spans="1:42" ht="20.100000000000001" customHeight="1" x14ac:dyDescent="0.25">
      <c r="A128" s="242">
        <v>87</v>
      </c>
      <c r="B128" s="242" t="s">
        <v>320</v>
      </c>
      <c r="C128" s="243" t="s">
        <v>306</v>
      </c>
      <c r="D128" s="392" t="s">
        <v>307</v>
      </c>
      <c r="E128" s="243" t="s">
        <v>223</v>
      </c>
      <c r="F128" s="242">
        <v>454</v>
      </c>
      <c r="G128" s="242" t="s">
        <v>218</v>
      </c>
      <c r="H128" s="396" t="s">
        <v>216</v>
      </c>
      <c r="Q128" s="5" t="e">
        <f t="shared" si="13"/>
        <v>#VALUE!</v>
      </c>
      <c r="R128" s="6">
        <f>IF(D128="","",COUNTIF($Q$3:Q128,Q128))</f>
        <v>126</v>
      </c>
      <c r="S128" s="5" t="e">
        <f t="shared" si="14"/>
        <v>#VALUE!</v>
      </c>
      <c r="T128" s="6">
        <f>IF(D128="","",COUNTIF($S$3:S128,S128))</f>
        <v>126</v>
      </c>
      <c r="U128" s="5" t="e">
        <f t="shared" si="15"/>
        <v>#VALUE!</v>
      </c>
      <c r="V128" s="6">
        <f>IF(D128="","",COUNTIF($U$3:U128,U128))</f>
        <v>126</v>
      </c>
      <c r="W128" s="5" t="e">
        <f t="shared" si="16"/>
        <v>#VALUE!</v>
      </c>
      <c r="X128" s="6">
        <f>IF(D128="","",COUNTIF($W$3:W128,W128))</f>
        <v>126</v>
      </c>
      <c r="Y128" s="5" t="e">
        <f t="shared" si="17"/>
        <v>#VALUE!</v>
      </c>
      <c r="Z128" s="6">
        <f>IF(D128="","",COUNTIF($Y$3:Y128,Y128))</f>
        <v>126</v>
      </c>
      <c r="AA128" s="5" t="e">
        <f t="shared" si="18"/>
        <v>#VALUE!</v>
      </c>
      <c r="AB128" s="6">
        <f>IF(D128="","",COUNTIF($AA$3:AA128,AA128))</f>
        <v>126</v>
      </c>
      <c r="AC128" s="5" t="e">
        <f t="shared" si="19"/>
        <v>#VALUE!</v>
      </c>
      <c r="AD128" s="6">
        <f>IF(D128="","",COUNTIF($AC$3:AC128,AC128))</f>
        <v>126</v>
      </c>
      <c r="AE128" s="5" t="e">
        <f t="shared" si="20"/>
        <v>#VALUE!</v>
      </c>
      <c r="AF128" s="6">
        <f>IF(D128="","",COUNTIF($AE$3:AE128,AE128))</f>
        <v>126</v>
      </c>
      <c r="AG128" s="5" t="e">
        <f t="shared" si="21"/>
        <v>#VALUE!</v>
      </c>
      <c r="AH128" s="6">
        <f>IF(D128="","",COUNTIF($AG$3:AG128,AG128))</f>
        <v>126</v>
      </c>
      <c r="AI128" s="5" t="e">
        <f t="shared" si="22"/>
        <v>#VALUE!</v>
      </c>
      <c r="AJ128" s="6">
        <f>IF(D128="","",COUNTIF($AI$3:AI128,AI128))</f>
        <v>126</v>
      </c>
      <c r="AK128" s="5" t="e">
        <f t="shared" si="23"/>
        <v>#VALUE!</v>
      </c>
      <c r="AL128" s="6">
        <f>IF(D128="","",COUNTIF($AK$3:AK128,AK128))</f>
        <v>126</v>
      </c>
      <c r="AM128" s="5" t="e">
        <f t="shared" si="24"/>
        <v>#VALUE!</v>
      </c>
      <c r="AN128" s="6">
        <f>IF(D128="","",COUNTIF($AM$3:AM128,AM128))</f>
        <v>126</v>
      </c>
      <c r="AO128" s="5" t="e">
        <f t="shared" si="25"/>
        <v>#VALUE!</v>
      </c>
      <c r="AP128" s="6">
        <f>IF(D128="","",COUNTIF($AO$3:AO128,AO128))</f>
        <v>126</v>
      </c>
    </row>
    <row r="129" spans="1:42" ht="20.100000000000001" customHeight="1" x14ac:dyDescent="0.25">
      <c r="A129" s="242">
        <v>88</v>
      </c>
      <c r="B129" s="242" t="s">
        <v>321</v>
      </c>
      <c r="C129" s="243" t="s">
        <v>306</v>
      </c>
      <c r="D129" s="392" t="s">
        <v>307</v>
      </c>
      <c r="E129" s="243" t="s">
        <v>223</v>
      </c>
      <c r="F129" s="242">
        <v>405</v>
      </c>
      <c r="G129" s="242" t="s">
        <v>218</v>
      </c>
      <c r="H129" s="396" t="s">
        <v>216</v>
      </c>
      <c r="Q129" s="5" t="e">
        <f t="shared" si="13"/>
        <v>#VALUE!</v>
      </c>
      <c r="R129" s="6">
        <f>IF(D129="","",COUNTIF($Q$3:Q129,Q129))</f>
        <v>127</v>
      </c>
      <c r="S129" s="5" t="e">
        <f t="shared" si="14"/>
        <v>#VALUE!</v>
      </c>
      <c r="T129" s="6">
        <f>IF(D129="","",COUNTIF($S$3:S129,S129))</f>
        <v>127</v>
      </c>
      <c r="U129" s="5" t="e">
        <f t="shared" si="15"/>
        <v>#VALUE!</v>
      </c>
      <c r="V129" s="6">
        <f>IF(D129="","",COUNTIF($U$3:U129,U129))</f>
        <v>127</v>
      </c>
      <c r="W129" s="5" t="e">
        <f t="shared" si="16"/>
        <v>#VALUE!</v>
      </c>
      <c r="X129" s="6">
        <f>IF(D129="","",COUNTIF($W$3:W129,W129))</f>
        <v>127</v>
      </c>
      <c r="Y129" s="5" t="e">
        <f t="shared" si="17"/>
        <v>#VALUE!</v>
      </c>
      <c r="Z129" s="6">
        <f>IF(D129="","",COUNTIF($Y$3:Y129,Y129))</f>
        <v>127</v>
      </c>
      <c r="AA129" s="5" t="e">
        <f t="shared" si="18"/>
        <v>#VALUE!</v>
      </c>
      <c r="AB129" s="6">
        <f>IF(D129="","",COUNTIF($AA$3:AA129,AA129))</f>
        <v>127</v>
      </c>
      <c r="AC129" s="5" t="e">
        <f t="shared" si="19"/>
        <v>#VALUE!</v>
      </c>
      <c r="AD129" s="6">
        <f>IF(D129="","",COUNTIF($AC$3:AC129,AC129))</f>
        <v>127</v>
      </c>
      <c r="AE129" s="5" t="e">
        <f t="shared" si="20"/>
        <v>#VALUE!</v>
      </c>
      <c r="AF129" s="6">
        <f>IF(D129="","",COUNTIF($AE$3:AE129,AE129))</f>
        <v>127</v>
      </c>
      <c r="AG129" s="5" t="e">
        <f t="shared" si="21"/>
        <v>#VALUE!</v>
      </c>
      <c r="AH129" s="6">
        <f>IF(D129="","",COUNTIF($AG$3:AG129,AG129))</f>
        <v>127</v>
      </c>
      <c r="AI129" s="5" t="e">
        <f t="shared" si="22"/>
        <v>#VALUE!</v>
      </c>
      <c r="AJ129" s="6">
        <f>IF(D129="","",COUNTIF($AI$3:AI129,AI129))</f>
        <v>127</v>
      </c>
      <c r="AK129" s="5" t="e">
        <f t="shared" si="23"/>
        <v>#VALUE!</v>
      </c>
      <c r="AL129" s="6">
        <f>IF(D129="","",COUNTIF($AK$3:AK129,AK129))</f>
        <v>127</v>
      </c>
      <c r="AM129" s="5" t="e">
        <f t="shared" si="24"/>
        <v>#VALUE!</v>
      </c>
      <c r="AN129" s="6">
        <f>IF(D129="","",COUNTIF($AM$3:AM129,AM129))</f>
        <v>127</v>
      </c>
      <c r="AO129" s="5" t="e">
        <f t="shared" si="25"/>
        <v>#VALUE!</v>
      </c>
      <c r="AP129" s="6">
        <f>IF(D129="","",COUNTIF($AO$3:AO129,AO129))</f>
        <v>127</v>
      </c>
    </row>
    <row r="130" spans="1:42" ht="20.100000000000001" customHeight="1" x14ac:dyDescent="0.25">
      <c r="A130" s="242">
        <v>89</v>
      </c>
      <c r="B130" s="242" t="s">
        <v>322</v>
      </c>
      <c r="C130" s="243" t="s">
        <v>323</v>
      </c>
      <c r="D130" s="387" t="s">
        <v>259</v>
      </c>
      <c r="E130" s="243" t="s">
        <v>223</v>
      </c>
      <c r="F130" s="242">
        <v>507</v>
      </c>
      <c r="G130" s="242" t="s">
        <v>218</v>
      </c>
      <c r="H130" s="396" t="s">
        <v>216</v>
      </c>
      <c r="Q130" s="5" t="e">
        <f t="shared" si="13"/>
        <v>#VALUE!</v>
      </c>
      <c r="R130" s="6">
        <f>IF(D130="","",COUNTIF($Q$3:Q130,Q130))</f>
        <v>128</v>
      </c>
      <c r="S130" s="5" t="e">
        <f t="shared" si="14"/>
        <v>#VALUE!</v>
      </c>
      <c r="T130" s="6">
        <f>IF(D130="","",COUNTIF($S$3:S130,S130))</f>
        <v>128</v>
      </c>
      <c r="U130" s="5" t="e">
        <f t="shared" si="15"/>
        <v>#VALUE!</v>
      </c>
      <c r="V130" s="6">
        <f>IF(D130="","",COUNTIF($U$3:U130,U130))</f>
        <v>128</v>
      </c>
      <c r="W130" s="5" t="e">
        <f t="shared" si="16"/>
        <v>#VALUE!</v>
      </c>
      <c r="X130" s="6">
        <f>IF(D130="","",COUNTIF($W$3:W130,W130))</f>
        <v>128</v>
      </c>
      <c r="Y130" s="5" t="e">
        <f t="shared" si="17"/>
        <v>#VALUE!</v>
      </c>
      <c r="Z130" s="6">
        <f>IF(D130="","",COUNTIF($Y$3:Y130,Y130))</f>
        <v>128</v>
      </c>
      <c r="AA130" s="5" t="e">
        <f t="shared" si="18"/>
        <v>#VALUE!</v>
      </c>
      <c r="AB130" s="6">
        <f>IF(D130="","",COUNTIF($AA$3:AA130,AA130))</f>
        <v>128</v>
      </c>
      <c r="AC130" s="5" t="e">
        <f t="shared" si="19"/>
        <v>#VALUE!</v>
      </c>
      <c r="AD130" s="6">
        <f>IF(D130="","",COUNTIF($AC$3:AC130,AC130))</f>
        <v>128</v>
      </c>
      <c r="AE130" s="5" t="e">
        <f t="shared" si="20"/>
        <v>#VALUE!</v>
      </c>
      <c r="AF130" s="6">
        <f>IF(D130="","",COUNTIF($AE$3:AE130,AE130))</f>
        <v>128</v>
      </c>
      <c r="AG130" s="5" t="e">
        <f t="shared" si="21"/>
        <v>#VALUE!</v>
      </c>
      <c r="AH130" s="6">
        <f>IF(D130="","",COUNTIF($AG$3:AG130,AG130))</f>
        <v>128</v>
      </c>
      <c r="AI130" s="5" t="e">
        <f t="shared" si="22"/>
        <v>#VALUE!</v>
      </c>
      <c r="AJ130" s="6">
        <f>IF(D130="","",COUNTIF($AI$3:AI130,AI130))</f>
        <v>128</v>
      </c>
      <c r="AK130" s="5" t="e">
        <f t="shared" si="23"/>
        <v>#VALUE!</v>
      </c>
      <c r="AL130" s="6">
        <f>IF(D130="","",COUNTIF($AK$3:AK130,AK130))</f>
        <v>128</v>
      </c>
      <c r="AM130" s="5" t="e">
        <f t="shared" si="24"/>
        <v>#VALUE!</v>
      </c>
      <c r="AN130" s="6">
        <f>IF(D130="","",COUNTIF($AM$3:AM130,AM130))</f>
        <v>128</v>
      </c>
      <c r="AO130" s="5" t="e">
        <f t="shared" si="25"/>
        <v>#VALUE!</v>
      </c>
      <c r="AP130" s="6">
        <f>IF(D130="","",COUNTIF($AO$3:AO130,AO130))</f>
        <v>128</v>
      </c>
    </row>
    <row r="131" spans="1:42" ht="20.100000000000001" customHeight="1" x14ac:dyDescent="0.25">
      <c r="A131" s="242">
        <v>90</v>
      </c>
      <c r="B131" s="242" t="s">
        <v>324</v>
      </c>
      <c r="C131" s="243" t="s">
        <v>323</v>
      </c>
      <c r="D131" s="387" t="s">
        <v>259</v>
      </c>
      <c r="E131" s="243" t="s">
        <v>223</v>
      </c>
      <c r="F131" s="242">
        <v>456</v>
      </c>
      <c r="G131" s="242" t="s">
        <v>218</v>
      </c>
      <c r="H131" s="396" t="s">
        <v>216</v>
      </c>
      <c r="Q131" s="5" t="e">
        <f t="shared" ref="Q131:Q194" si="26">IF($D131="","",MID($D131,SEARCH($J$3,$D131),LEN($J$3)))</f>
        <v>#VALUE!</v>
      </c>
      <c r="R131" s="6">
        <f>IF(D131="","",COUNTIF($Q$3:Q131,Q131))</f>
        <v>129</v>
      </c>
      <c r="S131" s="5" t="e">
        <f t="shared" ref="S131:S194" si="27">IF($D131="","",MID($D131,SEARCH($J$4,$D131),LEN($J$4)))</f>
        <v>#VALUE!</v>
      </c>
      <c r="T131" s="6">
        <f>IF(D131="","",COUNTIF($S$3:S131,S131))</f>
        <v>129</v>
      </c>
      <c r="U131" s="5" t="e">
        <f t="shared" ref="U131:U194" si="28">IF($D131="","",MID($D131,SEARCH($J$5,$D131),LEN($J$5)))</f>
        <v>#VALUE!</v>
      </c>
      <c r="V131" s="6">
        <f>IF(D131="","",COUNTIF($U$3:U131,U131))</f>
        <v>129</v>
      </c>
      <c r="W131" s="5" t="e">
        <f t="shared" ref="W131:W194" si="29">IF($D131="","",MID($D131,SEARCH($J$6,$D131),LEN($J$6)))</f>
        <v>#VALUE!</v>
      </c>
      <c r="X131" s="6">
        <f>IF(D131="","",COUNTIF($W$3:W131,W131))</f>
        <v>129</v>
      </c>
      <c r="Y131" s="5" t="e">
        <f t="shared" ref="Y131:Y194" si="30">IF($D131="","",MID($D131,SEARCH($J$7,$D131),LEN($J$7)))</f>
        <v>#VALUE!</v>
      </c>
      <c r="Z131" s="6">
        <f>IF(D131="","",COUNTIF($Y$3:Y131,Y131))</f>
        <v>129</v>
      </c>
      <c r="AA131" s="5" t="e">
        <f t="shared" ref="AA131:AA194" si="31">IF($D131="","",MID($D131,SEARCH($J$8,$D131),LEN($J$8)))</f>
        <v>#VALUE!</v>
      </c>
      <c r="AB131" s="6">
        <f>IF(D131="","",COUNTIF($AA$3:AA131,AA131))</f>
        <v>129</v>
      </c>
      <c r="AC131" s="5" t="e">
        <f t="shared" ref="AC131:AC194" si="32">IF($D131="","",MID($D131,SEARCH($J$9,$D131),LEN($J$9)))</f>
        <v>#VALUE!</v>
      </c>
      <c r="AD131" s="6">
        <f>IF(D131="","",COUNTIF($AC$3:AC131,AC131))</f>
        <v>129</v>
      </c>
      <c r="AE131" s="5" t="e">
        <f t="shared" ref="AE131:AE194" si="33">IF($D131="","",MID($D131,SEARCH($J$10,$D131),LEN($J$10)))</f>
        <v>#VALUE!</v>
      </c>
      <c r="AF131" s="6">
        <f>IF(D131="","",COUNTIF($AE$3:AE131,AE131))</f>
        <v>129</v>
      </c>
      <c r="AG131" s="5" t="e">
        <f t="shared" ref="AG131:AG194" si="34">IF($D131="","",MID($D131,SEARCH($J$11,$D131),LEN($J$11)))</f>
        <v>#VALUE!</v>
      </c>
      <c r="AH131" s="6">
        <f>IF(D131="","",COUNTIF($AG$3:AG131,AG131))</f>
        <v>129</v>
      </c>
      <c r="AI131" s="5" t="e">
        <f t="shared" ref="AI131:AI194" si="35">IF($D131="","",MID($D131,SEARCH($J$12,$D131),LEN($J$12)))</f>
        <v>#VALUE!</v>
      </c>
      <c r="AJ131" s="6">
        <f>IF(D131="","",COUNTIF($AI$3:AI131,AI131))</f>
        <v>129</v>
      </c>
      <c r="AK131" s="5" t="e">
        <f t="shared" ref="AK131:AK194" si="36">IF($D131="","",MID($D131,SEARCH($J$13,$D131),LEN($J$13)))</f>
        <v>#VALUE!</v>
      </c>
      <c r="AL131" s="6">
        <f>IF(D131="","",COUNTIF($AK$3:AK131,AK131))</f>
        <v>129</v>
      </c>
      <c r="AM131" s="5" t="e">
        <f t="shared" ref="AM131:AM194" si="37">IF($D131="","",MID($D131,SEARCH($J$14,$D131),LEN($J$14)))</f>
        <v>#VALUE!</v>
      </c>
      <c r="AN131" s="6">
        <f>IF(D131="","",COUNTIF($AM$3:AM131,AM131))</f>
        <v>129</v>
      </c>
      <c r="AO131" s="5" t="e">
        <f t="shared" ref="AO131:AO194" si="38">IF($D131="","",MID($D131,SEARCH($J$15,$D131),LEN($J$15)))</f>
        <v>#VALUE!</v>
      </c>
      <c r="AP131" s="6">
        <f>IF(D131="","",COUNTIF($AO$3:AO131,AO131))</f>
        <v>129</v>
      </c>
    </row>
    <row r="132" spans="1:42" ht="20.100000000000001" customHeight="1" x14ac:dyDescent="0.25">
      <c r="A132" s="242">
        <v>91</v>
      </c>
      <c r="B132" s="242" t="s">
        <v>325</v>
      </c>
      <c r="C132" s="243" t="s">
        <v>323</v>
      </c>
      <c r="D132" s="387" t="s">
        <v>259</v>
      </c>
      <c r="E132" s="243" t="s">
        <v>223</v>
      </c>
      <c r="F132" s="242">
        <v>514</v>
      </c>
      <c r="G132" s="242" t="s">
        <v>218</v>
      </c>
      <c r="H132" s="396" t="s">
        <v>216</v>
      </c>
      <c r="Q132" s="5" t="e">
        <f t="shared" si="26"/>
        <v>#VALUE!</v>
      </c>
      <c r="R132" s="6">
        <f>IF(D132="","",COUNTIF($Q$3:Q132,Q132))</f>
        <v>130</v>
      </c>
      <c r="S132" s="5" t="e">
        <f t="shared" si="27"/>
        <v>#VALUE!</v>
      </c>
      <c r="T132" s="6">
        <f>IF(D132="","",COUNTIF($S$3:S132,S132))</f>
        <v>130</v>
      </c>
      <c r="U132" s="5" t="e">
        <f t="shared" si="28"/>
        <v>#VALUE!</v>
      </c>
      <c r="V132" s="6">
        <f>IF(D132="","",COUNTIF($U$3:U132,U132))</f>
        <v>130</v>
      </c>
      <c r="W132" s="5" t="e">
        <f t="shared" si="29"/>
        <v>#VALUE!</v>
      </c>
      <c r="X132" s="6">
        <f>IF(D132="","",COUNTIF($W$3:W132,W132))</f>
        <v>130</v>
      </c>
      <c r="Y132" s="5" t="e">
        <f t="shared" si="30"/>
        <v>#VALUE!</v>
      </c>
      <c r="Z132" s="6">
        <f>IF(D132="","",COUNTIF($Y$3:Y132,Y132))</f>
        <v>130</v>
      </c>
      <c r="AA132" s="5" t="e">
        <f t="shared" si="31"/>
        <v>#VALUE!</v>
      </c>
      <c r="AB132" s="6">
        <f>IF(D132="","",COUNTIF($AA$3:AA132,AA132))</f>
        <v>130</v>
      </c>
      <c r="AC132" s="5" t="e">
        <f t="shared" si="32"/>
        <v>#VALUE!</v>
      </c>
      <c r="AD132" s="6">
        <f>IF(D132="","",COUNTIF($AC$3:AC132,AC132))</f>
        <v>130</v>
      </c>
      <c r="AE132" s="5" t="e">
        <f t="shared" si="33"/>
        <v>#VALUE!</v>
      </c>
      <c r="AF132" s="6">
        <f>IF(D132="","",COUNTIF($AE$3:AE132,AE132))</f>
        <v>130</v>
      </c>
      <c r="AG132" s="5" t="e">
        <f t="shared" si="34"/>
        <v>#VALUE!</v>
      </c>
      <c r="AH132" s="6">
        <f>IF(D132="","",COUNTIF($AG$3:AG132,AG132))</f>
        <v>130</v>
      </c>
      <c r="AI132" s="5" t="e">
        <f t="shared" si="35"/>
        <v>#VALUE!</v>
      </c>
      <c r="AJ132" s="6">
        <f>IF(D132="","",COUNTIF($AI$3:AI132,AI132))</f>
        <v>130</v>
      </c>
      <c r="AK132" s="5" t="e">
        <f t="shared" si="36"/>
        <v>#VALUE!</v>
      </c>
      <c r="AL132" s="6">
        <f>IF(D132="","",COUNTIF($AK$3:AK132,AK132))</f>
        <v>130</v>
      </c>
      <c r="AM132" s="5" t="e">
        <f t="shared" si="37"/>
        <v>#VALUE!</v>
      </c>
      <c r="AN132" s="6">
        <f>IF(D132="","",COUNTIF($AM$3:AM132,AM132))</f>
        <v>130</v>
      </c>
      <c r="AO132" s="5" t="e">
        <f t="shared" si="38"/>
        <v>#VALUE!</v>
      </c>
      <c r="AP132" s="6">
        <f>IF(D132="","",COUNTIF($AO$3:AO132,AO132))</f>
        <v>130</v>
      </c>
    </row>
    <row r="133" spans="1:42" ht="20.100000000000001" customHeight="1" x14ac:dyDescent="0.25">
      <c r="A133" s="242">
        <v>92</v>
      </c>
      <c r="B133" s="242" t="s">
        <v>326</v>
      </c>
      <c r="C133" s="243" t="s">
        <v>323</v>
      </c>
      <c r="D133" s="387" t="s">
        <v>259</v>
      </c>
      <c r="E133" s="243" t="s">
        <v>223</v>
      </c>
      <c r="F133" s="242">
        <v>500</v>
      </c>
      <c r="G133" s="242" t="s">
        <v>218</v>
      </c>
      <c r="H133" s="396" t="s">
        <v>216</v>
      </c>
      <c r="Q133" s="5" t="e">
        <f t="shared" si="26"/>
        <v>#VALUE!</v>
      </c>
      <c r="R133" s="6">
        <f>IF(D133="","",COUNTIF($Q$3:Q133,Q133))</f>
        <v>131</v>
      </c>
      <c r="S133" s="5" t="e">
        <f t="shared" si="27"/>
        <v>#VALUE!</v>
      </c>
      <c r="T133" s="6">
        <f>IF(D133="","",COUNTIF($S$3:S133,S133))</f>
        <v>131</v>
      </c>
      <c r="U133" s="5" t="e">
        <f t="shared" si="28"/>
        <v>#VALUE!</v>
      </c>
      <c r="V133" s="6">
        <f>IF(D133="","",COUNTIF($U$3:U133,U133))</f>
        <v>131</v>
      </c>
      <c r="W133" s="5" t="e">
        <f t="shared" si="29"/>
        <v>#VALUE!</v>
      </c>
      <c r="X133" s="6">
        <f>IF(D133="","",COUNTIF($W$3:W133,W133))</f>
        <v>131</v>
      </c>
      <c r="Y133" s="5" t="e">
        <f t="shared" si="30"/>
        <v>#VALUE!</v>
      </c>
      <c r="Z133" s="6">
        <f>IF(D133="","",COUNTIF($Y$3:Y133,Y133))</f>
        <v>131</v>
      </c>
      <c r="AA133" s="5" t="e">
        <f t="shared" si="31"/>
        <v>#VALUE!</v>
      </c>
      <c r="AB133" s="6">
        <f>IF(D133="","",COUNTIF($AA$3:AA133,AA133))</f>
        <v>131</v>
      </c>
      <c r="AC133" s="5" t="e">
        <f t="shared" si="32"/>
        <v>#VALUE!</v>
      </c>
      <c r="AD133" s="6">
        <f>IF(D133="","",COUNTIF($AC$3:AC133,AC133))</f>
        <v>131</v>
      </c>
      <c r="AE133" s="5" t="e">
        <f t="shared" si="33"/>
        <v>#VALUE!</v>
      </c>
      <c r="AF133" s="6">
        <f>IF(D133="","",COUNTIF($AE$3:AE133,AE133))</f>
        <v>131</v>
      </c>
      <c r="AG133" s="5" t="e">
        <f t="shared" si="34"/>
        <v>#VALUE!</v>
      </c>
      <c r="AH133" s="6">
        <f>IF(D133="","",COUNTIF($AG$3:AG133,AG133))</f>
        <v>131</v>
      </c>
      <c r="AI133" s="5" t="e">
        <f t="shared" si="35"/>
        <v>#VALUE!</v>
      </c>
      <c r="AJ133" s="6">
        <f>IF(D133="","",COUNTIF($AI$3:AI133,AI133))</f>
        <v>131</v>
      </c>
      <c r="AK133" s="5" t="e">
        <f t="shared" si="36"/>
        <v>#VALUE!</v>
      </c>
      <c r="AL133" s="6">
        <f>IF(D133="","",COUNTIF($AK$3:AK133,AK133))</f>
        <v>131</v>
      </c>
      <c r="AM133" s="5" t="e">
        <f t="shared" si="37"/>
        <v>#VALUE!</v>
      </c>
      <c r="AN133" s="6">
        <f>IF(D133="","",COUNTIF($AM$3:AM133,AM133))</f>
        <v>131</v>
      </c>
      <c r="AO133" s="5" t="e">
        <f t="shared" si="38"/>
        <v>#VALUE!</v>
      </c>
      <c r="AP133" s="6">
        <f>IF(D133="","",COUNTIF($AO$3:AO133,AO133))</f>
        <v>131</v>
      </c>
    </row>
    <row r="134" spans="1:42" ht="20.100000000000001" customHeight="1" x14ac:dyDescent="0.25">
      <c r="A134" s="242">
        <v>93</v>
      </c>
      <c r="B134" s="242" t="s">
        <v>327</v>
      </c>
      <c r="C134" s="243" t="s">
        <v>323</v>
      </c>
      <c r="D134" s="395" t="s">
        <v>328</v>
      </c>
      <c r="E134" s="243" t="s">
        <v>223</v>
      </c>
      <c r="F134" s="242">
        <v>473</v>
      </c>
      <c r="G134" s="242" t="s">
        <v>218</v>
      </c>
      <c r="H134" s="396" t="s">
        <v>216</v>
      </c>
      <c r="Q134" s="5" t="e">
        <f t="shared" si="26"/>
        <v>#VALUE!</v>
      </c>
      <c r="R134" s="6">
        <f>IF(D134="","",COUNTIF($Q$3:Q134,Q134))</f>
        <v>132</v>
      </c>
      <c r="S134" s="5" t="e">
        <f t="shared" si="27"/>
        <v>#VALUE!</v>
      </c>
      <c r="T134" s="6">
        <f>IF(D134="","",COUNTIF($S$3:S134,S134))</f>
        <v>132</v>
      </c>
      <c r="U134" s="5" t="e">
        <f t="shared" si="28"/>
        <v>#VALUE!</v>
      </c>
      <c r="V134" s="6">
        <f>IF(D134="","",COUNTIF($U$3:U134,U134))</f>
        <v>132</v>
      </c>
      <c r="W134" s="5" t="e">
        <f t="shared" si="29"/>
        <v>#VALUE!</v>
      </c>
      <c r="X134" s="6">
        <f>IF(D134="","",COUNTIF($W$3:W134,W134))</f>
        <v>132</v>
      </c>
      <c r="Y134" s="5" t="e">
        <f t="shared" si="30"/>
        <v>#VALUE!</v>
      </c>
      <c r="Z134" s="6">
        <f>IF(D134="","",COUNTIF($Y$3:Y134,Y134))</f>
        <v>132</v>
      </c>
      <c r="AA134" s="5" t="e">
        <f t="shared" si="31"/>
        <v>#VALUE!</v>
      </c>
      <c r="AB134" s="6">
        <f>IF(D134="","",COUNTIF($AA$3:AA134,AA134))</f>
        <v>132</v>
      </c>
      <c r="AC134" s="5" t="e">
        <f t="shared" si="32"/>
        <v>#VALUE!</v>
      </c>
      <c r="AD134" s="6">
        <f>IF(D134="","",COUNTIF($AC$3:AC134,AC134))</f>
        <v>132</v>
      </c>
      <c r="AE134" s="5" t="e">
        <f t="shared" si="33"/>
        <v>#VALUE!</v>
      </c>
      <c r="AF134" s="6">
        <f>IF(D134="","",COUNTIF($AE$3:AE134,AE134))</f>
        <v>132</v>
      </c>
      <c r="AG134" s="5" t="e">
        <f t="shared" si="34"/>
        <v>#VALUE!</v>
      </c>
      <c r="AH134" s="6">
        <f>IF(D134="","",COUNTIF($AG$3:AG134,AG134))</f>
        <v>132</v>
      </c>
      <c r="AI134" s="5" t="e">
        <f t="shared" si="35"/>
        <v>#VALUE!</v>
      </c>
      <c r="AJ134" s="6">
        <f>IF(D134="","",COUNTIF($AI$3:AI134,AI134))</f>
        <v>132</v>
      </c>
      <c r="AK134" s="5" t="e">
        <f t="shared" si="36"/>
        <v>#VALUE!</v>
      </c>
      <c r="AL134" s="6">
        <f>IF(D134="","",COUNTIF($AK$3:AK134,AK134))</f>
        <v>132</v>
      </c>
      <c r="AM134" s="5" t="e">
        <f t="shared" si="37"/>
        <v>#VALUE!</v>
      </c>
      <c r="AN134" s="6">
        <f>IF(D134="","",COUNTIF($AM$3:AM134,AM134))</f>
        <v>132</v>
      </c>
      <c r="AO134" s="5" t="e">
        <f t="shared" si="38"/>
        <v>#VALUE!</v>
      </c>
      <c r="AP134" s="6">
        <f>IF(D134="","",COUNTIF($AO$3:AO134,AO134))</f>
        <v>132</v>
      </c>
    </row>
    <row r="135" spans="1:42" ht="20.100000000000001" customHeight="1" x14ac:dyDescent="0.25">
      <c r="A135" s="242">
        <v>94</v>
      </c>
      <c r="B135" s="242" t="s">
        <v>329</v>
      </c>
      <c r="C135" s="243" t="s">
        <v>221</v>
      </c>
      <c r="D135" s="387" t="s">
        <v>330</v>
      </c>
      <c r="E135" s="243" t="s">
        <v>223</v>
      </c>
      <c r="F135" s="242">
        <v>351</v>
      </c>
      <c r="G135" s="242" t="s">
        <v>215</v>
      </c>
      <c r="H135" s="396" t="s">
        <v>216</v>
      </c>
      <c r="Q135" s="5" t="e">
        <f t="shared" si="26"/>
        <v>#VALUE!</v>
      </c>
      <c r="R135" s="6">
        <f>IF(D135="","",COUNTIF($Q$3:Q135,Q135))</f>
        <v>133</v>
      </c>
      <c r="S135" s="5" t="e">
        <f t="shared" si="27"/>
        <v>#VALUE!</v>
      </c>
      <c r="T135" s="6">
        <f>IF(D135="","",COUNTIF($S$3:S135,S135))</f>
        <v>133</v>
      </c>
      <c r="U135" s="5" t="e">
        <f t="shared" si="28"/>
        <v>#VALUE!</v>
      </c>
      <c r="V135" s="6">
        <f>IF(D135="","",COUNTIF($U$3:U135,U135))</f>
        <v>133</v>
      </c>
      <c r="W135" s="5" t="e">
        <f t="shared" si="29"/>
        <v>#VALUE!</v>
      </c>
      <c r="X135" s="6">
        <f>IF(D135="","",COUNTIF($W$3:W135,W135))</f>
        <v>133</v>
      </c>
      <c r="Y135" s="5" t="e">
        <f t="shared" si="30"/>
        <v>#VALUE!</v>
      </c>
      <c r="Z135" s="6">
        <f>IF(D135="","",COUNTIF($Y$3:Y135,Y135))</f>
        <v>133</v>
      </c>
      <c r="AA135" s="5" t="e">
        <f t="shared" si="31"/>
        <v>#VALUE!</v>
      </c>
      <c r="AB135" s="6">
        <f>IF(D135="","",COUNTIF($AA$3:AA135,AA135))</f>
        <v>133</v>
      </c>
      <c r="AC135" s="5" t="e">
        <f t="shared" si="32"/>
        <v>#VALUE!</v>
      </c>
      <c r="AD135" s="6">
        <f>IF(D135="","",COUNTIF($AC$3:AC135,AC135))</f>
        <v>133</v>
      </c>
      <c r="AE135" s="5" t="e">
        <f t="shared" si="33"/>
        <v>#VALUE!</v>
      </c>
      <c r="AF135" s="6">
        <f>IF(D135="","",COUNTIF($AE$3:AE135,AE135))</f>
        <v>133</v>
      </c>
      <c r="AG135" s="5" t="e">
        <f t="shared" si="34"/>
        <v>#VALUE!</v>
      </c>
      <c r="AH135" s="6">
        <f>IF(D135="","",COUNTIF($AG$3:AG135,AG135))</f>
        <v>133</v>
      </c>
      <c r="AI135" s="5" t="e">
        <f t="shared" si="35"/>
        <v>#VALUE!</v>
      </c>
      <c r="AJ135" s="6">
        <f>IF(D135="","",COUNTIF($AI$3:AI135,AI135))</f>
        <v>133</v>
      </c>
      <c r="AK135" s="5" t="e">
        <f t="shared" si="36"/>
        <v>#VALUE!</v>
      </c>
      <c r="AL135" s="6">
        <f>IF(D135="","",COUNTIF($AK$3:AK135,AK135))</f>
        <v>133</v>
      </c>
      <c r="AM135" s="5" t="e">
        <f t="shared" si="37"/>
        <v>#VALUE!</v>
      </c>
      <c r="AN135" s="6">
        <f>IF(D135="","",COUNTIF($AM$3:AM135,AM135))</f>
        <v>133</v>
      </c>
      <c r="AO135" s="5" t="e">
        <f t="shared" si="38"/>
        <v>#VALUE!</v>
      </c>
      <c r="AP135" s="6">
        <f>IF(D135="","",COUNTIF($AO$3:AO135,AO135))</f>
        <v>133</v>
      </c>
    </row>
    <row r="136" spans="1:42" ht="20.100000000000001" customHeight="1" x14ac:dyDescent="0.25">
      <c r="A136" s="242">
        <v>95</v>
      </c>
      <c r="B136" s="242" t="s">
        <v>331</v>
      </c>
      <c r="C136" s="243" t="s">
        <v>221</v>
      </c>
      <c r="D136" s="387" t="s">
        <v>330</v>
      </c>
      <c r="E136" s="243" t="s">
        <v>223</v>
      </c>
      <c r="F136" s="242">
        <v>344</v>
      </c>
      <c r="G136" s="242" t="s">
        <v>215</v>
      </c>
      <c r="H136" s="396" t="s">
        <v>216</v>
      </c>
      <c r="Q136" s="5" t="e">
        <f t="shared" si="26"/>
        <v>#VALUE!</v>
      </c>
      <c r="R136" s="6">
        <f>IF(D136="","",COUNTIF($Q$3:Q136,Q136))</f>
        <v>134</v>
      </c>
      <c r="S136" s="5" t="e">
        <f t="shared" si="27"/>
        <v>#VALUE!</v>
      </c>
      <c r="T136" s="6">
        <f>IF(D136="","",COUNTIF($S$3:S136,S136))</f>
        <v>134</v>
      </c>
      <c r="U136" s="5" t="e">
        <f t="shared" si="28"/>
        <v>#VALUE!</v>
      </c>
      <c r="V136" s="6">
        <f>IF(D136="","",COUNTIF($U$3:U136,U136))</f>
        <v>134</v>
      </c>
      <c r="W136" s="5" t="e">
        <f t="shared" si="29"/>
        <v>#VALUE!</v>
      </c>
      <c r="X136" s="6">
        <f>IF(D136="","",COUNTIF($W$3:W136,W136))</f>
        <v>134</v>
      </c>
      <c r="Y136" s="5" t="e">
        <f t="shared" si="30"/>
        <v>#VALUE!</v>
      </c>
      <c r="Z136" s="6">
        <f>IF(D136="","",COUNTIF($Y$3:Y136,Y136))</f>
        <v>134</v>
      </c>
      <c r="AA136" s="5" t="e">
        <f t="shared" si="31"/>
        <v>#VALUE!</v>
      </c>
      <c r="AB136" s="6">
        <f>IF(D136="","",COUNTIF($AA$3:AA136,AA136))</f>
        <v>134</v>
      </c>
      <c r="AC136" s="5" t="e">
        <f t="shared" si="32"/>
        <v>#VALUE!</v>
      </c>
      <c r="AD136" s="6">
        <f>IF(D136="","",COUNTIF($AC$3:AC136,AC136))</f>
        <v>134</v>
      </c>
      <c r="AE136" s="5" t="e">
        <f t="shared" si="33"/>
        <v>#VALUE!</v>
      </c>
      <c r="AF136" s="6">
        <f>IF(D136="","",COUNTIF($AE$3:AE136,AE136))</f>
        <v>134</v>
      </c>
      <c r="AG136" s="5" t="e">
        <f t="shared" si="34"/>
        <v>#VALUE!</v>
      </c>
      <c r="AH136" s="6">
        <f>IF(D136="","",COUNTIF($AG$3:AG136,AG136))</f>
        <v>134</v>
      </c>
      <c r="AI136" s="5" t="e">
        <f t="shared" si="35"/>
        <v>#VALUE!</v>
      </c>
      <c r="AJ136" s="6">
        <f>IF(D136="","",COUNTIF($AI$3:AI136,AI136))</f>
        <v>134</v>
      </c>
      <c r="AK136" s="5" t="e">
        <f t="shared" si="36"/>
        <v>#VALUE!</v>
      </c>
      <c r="AL136" s="6">
        <f>IF(D136="","",COUNTIF($AK$3:AK136,AK136))</f>
        <v>134</v>
      </c>
      <c r="AM136" s="5" t="e">
        <f t="shared" si="37"/>
        <v>#VALUE!</v>
      </c>
      <c r="AN136" s="6">
        <f>IF(D136="","",COUNTIF($AM$3:AM136,AM136))</f>
        <v>134</v>
      </c>
      <c r="AO136" s="5" t="e">
        <f t="shared" si="38"/>
        <v>#VALUE!</v>
      </c>
      <c r="AP136" s="6">
        <f>IF(D136="","",COUNTIF($AO$3:AO136,AO136))</f>
        <v>134</v>
      </c>
    </row>
    <row r="137" spans="1:42" ht="20.100000000000001" customHeight="1" x14ac:dyDescent="0.25">
      <c r="A137" s="242">
        <v>96</v>
      </c>
      <c r="B137" s="242" t="s">
        <v>332</v>
      </c>
      <c r="C137" s="243" t="s">
        <v>221</v>
      </c>
      <c r="D137" s="387" t="s">
        <v>330</v>
      </c>
      <c r="E137" s="243" t="s">
        <v>223</v>
      </c>
      <c r="F137" s="242">
        <v>346</v>
      </c>
      <c r="G137" s="242" t="s">
        <v>215</v>
      </c>
      <c r="H137" s="396" t="s">
        <v>216</v>
      </c>
      <c r="Q137" s="5" t="e">
        <f t="shared" si="26"/>
        <v>#VALUE!</v>
      </c>
      <c r="R137" s="6">
        <f>IF(D137="","",COUNTIF($Q$3:Q137,Q137))</f>
        <v>135</v>
      </c>
      <c r="S137" s="5" t="e">
        <f t="shared" si="27"/>
        <v>#VALUE!</v>
      </c>
      <c r="T137" s="6">
        <f>IF(D137="","",COUNTIF($S$3:S137,S137))</f>
        <v>135</v>
      </c>
      <c r="U137" s="5" t="e">
        <f t="shared" si="28"/>
        <v>#VALUE!</v>
      </c>
      <c r="V137" s="6">
        <f>IF(D137="","",COUNTIF($U$3:U137,U137))</f>
        <v>135</v>
      </c>
      <c r="W137" s="5" t="e">
        <f t="shared" si="29"/>
        <v>#VALUE!</v>
      </c>
      <c r="X137" s="6">
        <f>IF(D137="","",COUNTIF($W$3:W137,W137))</f>
        <v>135</v>
      </c>
      <c r="Y137" s="5" t="e">
        <f t="shared" si="30"/>
        <v>#VALUE!</v>
      </c>
      <c r="Z137" s="6">
        <f>IF(D137="","",COUNTIF($Y$3:Y137,Y137))</f>
        <v>135</v>
      </c>
      <c r="AA137" s="5" t="e">
        <f t="shared" si="31"/>
        <v>#VALUE!</v>
      </c>
      <c r="AB137" s="6">
        <f>IF(D137="","",COUNTIF($AA$3:AA137,AA137))</f>
        <v>135</v>
      </c>
      <c r="AC137" s="5" t="e">
        <f t="shared" si="32"/>
        <v>#VALUE!</v>
      </c>
      <c r="AD137" s="6">
        <f>IF(D137="","",COUNTIF($AC$3:AC137,AC137))</f>
        <v>135</v>
      </c>
      <c r="AE137" s="5" t="e">
        <f t="shared" si="33"/>
        <v>#VALUE!</v>
      </c>
      <c r="AF137" s="6">
        <f>IF(D137="","",COUNTIF($AE$3:AE137,AE137))</f>
        <v>135</v>
      </c>
      <c r="AG137" s="5" t="e">
        <f t="shared" si="34"/>
        <v>#VALUE!</v>
      </c>
      <c r="AH137" s="6">
        <f>IF(D137="","",COUNTIF($AG$3:AG137,AG137))</f>
        <v>135</v>
      </c>
      <c r="AI137" s="5" t="e">
        <f t="shared" si="35"/>
        <v>#VALUE!</v>
      </c>
      <c r="AJ137" s="6">
        <f>IF(D137="","",COUNTIF($AI$3:AI137,AI137))</f>
        <v>135</v>
      </c>
      <c r="AK137" s="5" t="e">
        <f t="shared" si="36"/>
        <v>#VALUE!</v>
      </c>
      <c r="AL137" s="6">
        <f>IF(D137="","",COUNTIF($AK$3:AK137,AK137))</f>
        <v>135</v>
      </c>
      <c r="AM137" s="5" t="e">
        <f t="shared" si="37"/>
        <v>#VALUE!</v>
      </c>
      <c r="AN137" s="6">
        <f>IF(D137="","",COUNTIF($AM$3:AM137,AM137))</f>
        <v>135</v>
      </c>
      <c r="AO137" s="5" t="e">
        <f t="shared" si="38"/>
        <v>#VALUE!</v>
      </c>
      <c r="AP137" s="6">
        <f>IF(D137="","",COUNTIF($AO$3:AO137,AO137))</f>
        <v>135</v>
      </c>
    </row>
    <row r="138" spans="1:42" ht="20.100000000000001" customHeight="1" x14ac:dyDescent="0.25">
      <c r="A138" s="242">
        <v>97</v>
      </c>
      <c r="B138" s="242" t="s">
        <v>333</v>
      </c>
      <c r="C138" s="243" t="s">
        <v>221</v>
      </c>
      <c r="D138" s="387" t="s">
        <v>330</v>
      </c>
      <c r="E138" s="243" t="s">
        <v>223</v>
      </c>
      <c r="F138" s="242">
        <v>322</v>
      </c>
      <c r="G138" s="242" t="s">
        <v>215</v>
      </c>
      <c r="H138" s="396" t="s">
        <v>216</v>
      </c>
      <c r="Q138" s="5" t="e">
        <f t="shared" si="26"/>
        <v>#VALUE!</v>
      </c>
      <c r="R138" s="6">
        <f>IF(D138="","",COUNTIF($Q$3:Q138,Q138))</f>
        <v>136</v>
      </c>
      <c r="S138" s="5" t="e">
        <f t="shared" si="27"/>
        <v>#VALUE!</v>
      </c>
      <c r="T138" s="6">
        <f>IF(D138="","",COUNTIF($S$3:S138,S138))</f>
        <v>136</v>
      </c>
      <c r="U138" s="5" t="e">
        <f t="shared" si="28"/>
        <v>#VALUE!</v>
      </c>
      <c r="V138" s="6">
        <f>IF(D138="","",COUNTIF($U$3:U138,U138))</f>
        <v>136</v>
      </c>
      <c r="W138" s="5" t="e">
        <f t="shared" si="29"/>
        <v>#VALUE!</v>
      </c>
      <c r="X138" s="6">
        <f>IF(D138="","",COUNTIF($W$3:W138,W138))</f>
        <v>136</v>
      </c>
      <c r="Y138" s="5" t="e">
        <f t="shared" si="30"/>
        <v>#VALUE!</v>
      </c>
      <c r="Z138" s="6">
        <f>IF(D138="","",COUNTIF($Y$3:Y138,Y138))</f>
        <v>136</v>
      </c>
      <c r="AA138" s="5" t="e">
        <f t="shared" si="31"/>
        <v>#VALUE!</v>
      </c>
      <c r="AB138" s="6">
        <f>IF(D138="","",COUNTIF($AA$3:AA138,AA138))</f>
        <v>136</v>
      </c>
      <c r="AC138" s="5" t="e">
        <f t="shared" si="32"/>
        <v>#VALUE!</v>
      </c>
      <c r="AD138" s="6">
        <f>IF(D138="","",COUNTIF($AC$3:AC138,AC138))</f>
        <v>136</v>
      </c>
      <c r="AE138" s="5" t="e">
        <f t="shared" si="33"/>
        <v>#VALUE!</v>
      </c>
      <c r="AF138" s="6">
        <f>IF(D138="","",COUNTIF($AE$3:AE138,AE138))</f>
        <v>136</v>
      </c>
      <c r="AG138" s="5" t="e">
        <f t="shared" si="34"/>
        <v>#VALUE!</v>
      </c>
      <c r="AH138" s="6">
        <f>IF(D138="","",COUNTIF($AG$3:AG138,AG138))</f>
        <v>136</v>
      </c>
      <c r="AI138" s="5" t="e">
        <f t="shared" si="35"/>
        <v>#VALUE!</v>
      </c>
      <c r="AJ138" s="6">
        <f>IF(D138="","",COUNTIF($AI$3:AI138,AI138))</f>
        <v>136</v>
      </c>
      <c r="AK138" s="5" t="e">
        <f t="shared" si="36"/>
        <v>#VALUE!</v>
      </c>
      <c r="AL138" s="6">
        <f>IF(D138="","",COUNTIF($AK$3:AK138,AK138))</f>
        <v>136</v>
      </c>
      <c r="AM138" s="5" t="e">
        <f t="shared" si="37"/>
        <v>#VALUE!</v>
      </c>
      <c r="AN138" s="6">
        <f>IF(D138="","",COUNTIF($AM$3:AM138,AM138))</f>
        <v>136</v>
      </c>
      <c r="AO138" s="5" t="e">
        <f t="shared" si="38"/>
        <v>#VALUE!</v>
      </c>
      <c r="AP138" s="6">
        <f>IF(D138="","",COUNTIF($AO$3:AO138,AO138))</f>
        <v>136</v>
      </c>
    </row>
    <row r="139" spans="1:42" ht="20.100000000000001" customHeight="1" x14ac:dyDescent="0.25">
      <c r="A139" s="242">
        <v>98</v>
      </c>
      <c r="B139" s="242" t="s">
        <v>334</v>
      </c>
      <c r="C139" s="243" t="s">
        <v>221</v>
      </c>
      <c r="D139" s="387" t="s">
        <v>330</v>
      </c>
      <c r="E139" s="243" t="s">
        <v>223</v>
      </c>
      <c r="F139" s="242">
        <v>308</v>
      </c>
      <c r="G139" s="242" t="s">
        <v>215</v>
      </c>
      <c r="H139" s="396" t="s">
        <v>216</v>
      </c>
      <c r="Q139" s="5" t="e">
        <f t="shared" si="26"/>
        <v>#VALUE!</v>
      </c>
      <c r="R139" s="6">
        <f>IF(D139="","",COUNTIF($Q$3:Q139,Q139))</f>
        <v>137</v>
      </c>
      <c r="S139" s="5" t="e">
        <f t="shared" si="27"/>
        <v>#VALUE!</v>
      </c>
      <c r="T139" s="6">
        <f>IF(D139="","",COUNTIF($S$3:S139,S139))</f>
        <v>137</v>
      </c>
      <c r="U139" s="5" t="e">
        <f t="shared" si="28"/>
        <v>#VALUE!</v>
      </c>
      <c r="V139" s="6">
        <f>IF(D139="","",COUNTIF($U$3:U139,U139))</f>
        <v>137</v>
      </c>
      <c r="W139" s="5" t="e">
        <f t="shared" si="29"/>
        <v>#VALUE!</v>
      </c>
      <c r="X139" s="6">
        <f>IF(D139="","",COUNTIF($W$3:W139,W139))</f>
        <v>137</v>
      </c>
      <c r="Y139" s="5" t="e">
        <f t="shared" si="30"/>
        <v>#VALUE!</v>
      </c>
      <c r="Z139" s="6">
        <f>IF(D139="","",COUNTIF($Y$3:Y139,Y139))</f>
        <v>137</v>
      </c>
      <c r="AA139" s="5" t="e">
        <f t="shared" si="31"/>
        <v>#VALUE!</v>
      </c>
      <c r="AB139" s="6">
        <f>IF(D139="","",COUNTIF($AA$3:AA139,AA139))</f>
        <v>137</v>
      </c>
      <c r="AC139" s="5" t="e">
        <f t="shared" si="32"/>
        <v>#VALUE!</v>
      </c>
      <c r="AD139" s="6">
        <f>IF(D139="","",COUNTIF($AC$3:AC139,AC139))</f>
        <v>137</v>
      </c>
      <c r="AE139" s="5" t="e">
        <f t="shared" si="33"/>
        <v>#VALUE!</v>
      </c>
      <c r="AF139" s="6">
        <f>IF(D139="","",COUNTIF($AE$3:AE139,AE139))</f>
        <v>137</v>
      </c>
      <c r="AG139" s="5" t="e">
        <f t="shared" si="34"/>
        <v>#VALUE!</v>
      </c>
      <c r="AH139" s="6">
        <f>IF(D139="","",COUNTIF($AG$3:AG139,AG139))</f>
        <v>137</v>
      </c>
      <c r="AI139" s="5" t="e">
        <f t="shared" si="35"/>
        <v>#VALUE!</v>
      </c>
      <c r="AJ139" s="6">
        <f>IF(D139="","",COUNTIF($AI$3:AI139,AI139))</f>
        <v>137</v>
      </c>
      <c r="AK139" s="5" t="e">
        <f t="shared" si="36"/>
        <v>#VALUE!</v>
      </c>
      <c r="AL139" s="6">
        <f>IF(D139="","",COUNTIF($AK$3:AK139,AK139))</f>
        <v>137</v>
      </c>
      <c r="AM139" s="5" t="e">
        <f t="shared" si="37"/>
        <v>#VALUE!</v>
      </c>
      <c r="AN139" s="6">
        <f>IF(D139="","",COUNTIF($AM$3:AM139,AM139))</f>
        <v>137</v>
      </c>
      <c r="AO139" s="5" t="e">
        <f t="shared" si="38"/>
        <v>#VALUE!</v>
      </c>
      <c r="AP139" s="6">
        <f>IF(D139="","",COUNTIF($AO$3:AO139,AO139))</f>
        <v>137</v>
      </c>
    </row>
    <row r="140" spans="1:42" ht="20.100000000000001" customHeight="1" x14ac:dyDescent="0.25">
      <c r="A140" s="242">
        <v>99</v>
      </c>
      <c r="B140" s="242" t="s">
        <v>335</v>
      </c>
      <c r="C140" s="243" t="s">
        <v>172</v>
      </c>
      <c r="D140" s="395" t="s">
        <v>336</v>
      </c>
      <c r="E140" s="243" t="s">
        <v>337</v>
      </c>
      <c r="F140" s="242">
        <v>349</v>
      </c>
      <c r="G140" s="242" t="s">
        <v>215</v>
      </c>
      <c r="H140" s="397" t="s">
        <v>216</v>
      </c>
      <c r="Q140" s="5" t="e">
        <f t="shared" si="26"/>
        <v>#VALUE!</v>
      </c>
      <c r="R140" s="6">
        <f>IF(D140="","",COUNTIF($Q$3:Q140,Q140))</f>
        <v>138</v>
      </c>
      <c r="S140" s="5" t="e">
        <f t="shared" si="27"/>
        <v>#VALUE!</v>
      </c>
      <c r="T140" s="6">
        <f>IF(D140="","",COUNTIF($S$3:S140,S140))</f>
        <v>138</v>
      </c>
      <c r="U140" s="5" t="e">
        <f t="shared" si="28"/>
        <v>#VALUE!</v>
      </c>
      <c r="V140" s="6">
        <f>IF(D140="","",COUNTIF($U$3:U140,U140))</f>
        <v>138</v>
      </c>
      <c r="W140" s="5" t="e">
        <f t="shared" si="29"/>
        <v>#VALUE!</v>
      </c>
      <c r="X140" s="6">
        <f>IF(D140="","",COUNTIF($W$3:W140,W140))</f>
        <v>138</v>
      </c>
      <c r="Y140" s="5" t="e">
        <f t="shared" si="30"/>
        <v>#VALUE!</v>
      </c>
      <c r="Z140" s="6">
        <f>IF(D140="","",COUNTIF($Y$3:Y140,Y140))</f>
        <v>138</v>
      </c>
      <c r="AA140" s="5" t="e">
        <f t="shared" si="31"/>
        <v>#VALUE!</v>
      </c>
      <c r="AB140" s="6">
        <f>IF(D140="","",COUNTIF($AA$3:AA140,AA140))</f>
        <v>138</v>
      </c>
      <c r="AC140" s="5" t="e">
        <f t="shared" si="32"/>
        <v>#VALUE!</v>
      </c>
      <c r="AD140" s="6">
        <f>IF(D140="","",COUNTIF($AC$3:AC140,AC140))</f>
        <v>138</v>
      </c>
      <c r="AE140" s="5" t="e">
        <f t="shared" si="33"/>
        <v>#VALUE!</v>
      </c>
      <c r="AF140" s="6">
        <f>IF(D140="","",COUNTIF($AE$3:AE140,AE140))</f>
        <v>138</v>
      </c>
      <c r="AG140" s="5" t="e">
        <f t="shared" si="34"/>
        <v>#VALUE!</v>
      </c>
      <c r="AH140" s="6">
        <f>IF(D140="","",COUNTIF($AG$3:AG140,AG140))</f>
        <v>138</v>
      </c>
      <c r="AI140" s="5" t="e">
        <f t="shared" si="35"/>
        <v>#VALUE!</v>
      </c>
      <c r="AJ140" s="6">
        <f>IF(D140="","",COUNTIF($AI$3:AI140,AI140))</f>
        <v>138</v>
      </c>
      <c r="AK140" s="5" t="e">
        <f t="shared" si="36"/>
        <v>#VALUE!</v>
      </c>
      <c r="AL140" s="6">
        <f>IF(D140="","",COUNTIF($AK$3:AK140,AK140))</f>
        <v>138</v>
      </c>
      <c r="AM140" s="5" t="e">
        <f t="shared" si="37"/>
        <v>#VALUE!</v>
      </c>
      <c r="AN140" s="6">
        <f>IF(D140="","",COUNTIF($AM$3:AM140,AM140))</f>
        <v>138</v>
      </c>
      <c r="AO140" s="5" t="e">
        <f t="shared" si="38"/>
        <v>#VALUE!</v>
      </c>
      <c r="AP140" s="6">
        <f>IF(D140="","",COUNTIF($AO$3:AO140,AO140))</f>
        <v>138</v>
      </c>
    </row>
    <row r="141" spans="1:42" ht="20.100000000000001" customHeight="1" x14ac:dyDescent="0.25">
      <c r="A141" s="242">
        <v>100</v>
      </c>
      <c r="B141" s="242" t="s">
        <v>338</v>
      </c>
      <c r="C141" s="243" t="s">
        <v>172</v>
      </c>
      <c r="D141" s="395" t="s">
        <v>336</v>
      </c>
      <c r="E141" s="243" t="s">
        <v>337</v>
      </c>
      <c r="F141" s="242">
        <v>357</v>
      </c>
      <c r="G141" s="242" t="s">
        <v>215</v>
      </c>
      <c r="H141" s="397" t="s">
        <v>216</v>
      </c>
      <c r="Q141" s="5" t="e">
        <f t="shared" si="26"/>
        <v>#VALUE!</v>
      </c>
      <c r="R141" s="6">
        <f>IF(D141="","",COUNTIF($Q$3:Q141,Q141))</f>
        <v>139</v>
      </c>
      <c r="S141" s="5" t="e">
        <f t="shared" si="27"/>
        <v>#VALUE!</v>
      </c>
      <c r="T141" s="6">
        <f>IF(D141="","",COUNTIF($S$3:S141,S141))</f>
        <v>139</v>
      </c>
      <c r="U141" s="5" t="e">
        <f t="shared" si="28"/>
        <v>#VALUE!</v>
      </c>
      <c r="V141" s="6">
        <f>IF(D141="","",COUNTIF($U$3:U141,U141))</f>
        <v>139</v>
      </c>
      <c r="W141" s="5" t="e">
        <f t="shared" si="29"/>
        <v>#VALUE!</v>
      </c>
      <c r="X141" s="6">
        <f>IF(D141="","",COUNTIF($W$3:W141,W141))</f>
        <v>139</v>
      </c>
      <c r="Y141" s="5" t="e">
        <f t="shared" si="30"/>
        <v>#VALUE!</v>
      </c>
      <c r="Z141" s="6">
        <f>IF(D141="","",COUNTIF($Y$3:Y141,Y141))</f>
        <v>139</v>
      </c>
      <c r="AA141" s="5" t="e">
        <f t="shared" si="31"/>
        <v>#VALUE!</v>
      </c>
      <c r="AB141" s="6">
        <f>IF(D141="","",COUNTIF($AA$3:AA141,AA141))</f>
        <v>139</v>
      </c>
      <c r="AC141" s="5" t="e">
        <f t="shared" si="32"/>
        <v>#VALUE!</v>
      </c>
      <c r="AD141" s="6">
        <f>IF(D141="","",COUNTIF($AC$3:AC141,AC141))</f>
        <v>139</v>
      </c>
      <c r="AE141" s="5" t="e">
        <f t="shared" si="33"/>
        <v>#VALUE!</v>
      </c>
      <c r="AF141" s="6">
        <f>IF(D141="","",COUNTIF($AE$3:AE141,AE141))</f>
        <v>139</v>
      </c>
      <c r="AG141" s="5" t="e">
        <f t="shared" si="34"/>
        <v>#VALUE!</v>
      </c>
      <c r="AH141" s="6">
        <f>IF(D141="","",COUNTIF($AG$3:AG141,AG141))</f>
        <v>139</v>
      </c>
      <c r="AI141" s="5" t="e">
        <f t="shared" si="35"/>
        <v>#VALUE!</v>
      </c>
      <c r="AJ141" s="6">
        <f>IF(D141="","",COUNTIF($AI$3:AI141,AI141))</f>
        <v>139</v>
      </c>
      <c r="AK141" s="5" t="e">
        <f t="shared" si="36"/>
        <v>#VALUE!</v>
      </c>
      <c r="AL141" s="6">
        <f>IF(D141="","",COUNTIF($AK$3:AK141,AK141))</f>
        <v>139</v>
      </c>
      <c r="AM141" s="5" t="e">
        <f t="shared" si="37"/>
        <v>#VALUE!</v>
      </c>
      <c r="AN141" s="6">
        <f>IF(D141="","",COUNTIF($AM$3:AM141,AM141))</f>
        <v>139</v>
      </c>
      <c r="AO141" s="5" t="e">
        <f t="shared" si="38"/>
        <v>#VALUE!</v>
      </c>
      <c r="AP141" s="6">
        <f>IF(D141="","",COUNTIF($AO$3:AO141,AO141))</f>
        <v>139</v>
      </c>
    </row>
    <row r="142" spans="1:42" ht="20.100000000000001" customHeight="1" x14ac:dyDescent="0.25">
      <c r="A142" s="242">
        <v>101</v>
      </c>
      <c r="B142" s="242" t="s">
        <v>339</v>
      </c>
      <c r="C142" s="243" t="s">
        <v>172</v>
      </c>
      <c r="D142" s="395" t="s">
        <v>336</v>
      </c>
      <c r="E142" s="243" t="s">
        <v>337</v>
      </c>
      <c r="F142" s="242">
        <v>363</v>
      </c>
      <c r="G142" s="242" t="s">
        <v>215</v>
      </c>
      <c r="H142" s="397" t="s">
        <v>216</v>
      </c>
      <c r="Q142" s="5" t="e">
        <f t="shared" si="26"/>
        <v>#VALUE!</v>
      </c>
      <c r="R142" s="6">
        <f>IF(D142="","",COUNTIF($Q$3:Q142,Q142))</f>
        <v>140</v>
      </c>
      <c r="S142" s="5" t="e">
        <f t="shared" si="27"/>
        <v>#VALUE!</v>
      </c>
      <c r="T142" s="6">
        <f>IF(D142="","",COUNTIF($S$3:S142,S142))</f>
        <v>140</v>
      </c>
      <c r="U142" s="5" t="e">
        <f t="shared" si="28"/>
        <v>#VALUE!</v>
      </c>
      <c r="V142" s="6">
        <f>IF(D142="","",COUNTIF($U$3:U142,U142))</f>
        <v>140</v>
      </c>
      <c r="W142" s="5" t="e">
        <f t="shared" si="29"/>
        <v>#VALUE!</v>
      </c>
      <c r="X142" s="6">
        <f>IF(D142="","",COUNTIF($W$3:W142,W142))</f>
        <v>140</v>
      </c>
      <c r="Y142" s="5" t="e">
        <f t="shared" si="30"/>
        <v>#VALUE!</v>
      </c>
      <c r="Z142" s="6">
        <f>IF(D142="","",COUNTIF($Y$3:Y142,Y142))</f>
        <v>140</v>
      </c>
      <c r="AA142" s="5" t="e">
        <f t="shared" si="31"/>
        <v>#VALUE!</v>
      </c>
      <c r="AB142" s="6">
        <f>IF(D142="","",COUNTIF($AA$3:AA142,AA142))</f>
        <v>140</v>
      </c>
      <c r="AC142" s="5" t="e">
        <f t="shared" si="32"/>
        <v>#VALUE!</v>
      </c>
      <c r="AD142" s="6">
        <f>IF(D142="","",COUNTIF($AC$3:AC142,AC142))</f>
        <v>140</v>
      </c>
      <c r="AE142" s="5" t="e">
        <f t="shared" si="33"/>
        <v>#VALUE!</v>
      </c>
      <c r="AF142" s="6">
        <f>IF(D142="","",COUNTIF($AE$3:AE142,AE142))</f>
        <v>140</v>
      </c>
      <c r="AG142" s="5" t="e">
        <f t="shared" si="34"/>
        <v>#VALUE!</v>
      </c>
      <c r="AH142" s="6">
        <f>IF(D142="","",COUNTIF($AG$3:AG142,AG142))</f>
        <v>140</v>
      </c>
      <c r="AI142" s="5" t="e">
        <f t="shared" si="35"/>
        <v>#VALUE!</v>
      </c>
      <c r="AJ142" s="6">
        <f>IF(D142="","",COUNTIF($AI$3:AI142,AI142))</f>
        <v>140</v>
      </c>
      <c r="AK142" s="5" t="e">
        <f t="shared" si="36"/>
        <v>#VALUE!</v>
      </c>
      <c r="AL142" s="6">
        <f>IF(D142="","",COUNTIF($AK$3:AK142,AK142))</f>
        <v>140</v>
      </c>
      <c r="AM142" s="5" t="e">
        <f t="shared" si="37"/>
        <v>#VALUE!</v>
      </c>
      <c r="AN142" s="6">
        <f>IF(D142="","",COUNTIF($AM$3:AM142,AM142))</f>
        <v>140</v>
      </c>
      <c r="AO142" s="5" t="e">
        <f t="shared" si="38"/>
        <v>#VALUE!</v>
      </c>
      <c r="AP142" s="6">
        <f>IF(D142="","",COUNTIF($AO$3:AO142,AO142))</f>
        <v>140</v>
      </c>
    </row>
    <row r="143" spans="1:42" ht="20.100000000000001" customHeight="1" x14ac:dyDescent="0.25">
      <c r="A143" s="242">
        <v>102</v>
      </c>
      <c r="B143" s="242" t="s">
        <v>340</v>
      </c>
      <c r="C143" s="243" t="s">
        <v>172</v>
      </c>
      <c r="D143" s="395" t="s">
        <v>336</v>
      </c>
      <c r="E143" s="243" t="s">
        <v>337</v>
      </c>
      <c r="F143" s="242">
        <v>356</v>
      </c>
      <c r="G143" s="242" t="s">
        <v>215</v>
      </c>
      <c r="H143" s="397" t="s">
        <v>216</v>
      </c>
      <c r="Q143" s="5" t="e">
        <f t="shared" si="26"/>
        <v>#VALUE!</v>
      </c>
      <c r="R143" s="6">
        <f>IF(D143="","",COUNTIF($Q$3:Q143,Q143))</f>
        <v>141</v>
      </c>
      <c r="S143" s="5" t="e">
        <f t="shared" si="27"/>
        <v>#VALUE!</v>
      </c>
      <c r="T143" s="6">
        <f>IF(D143="","",COUNTIF($S$3:S143,S143))</f>
        <v>141</v>
      </c>
      <c r="U143" s="5" t="e">
        <f t="shared" si="28"/>
        <v>#VALUE!</v>
      </c>
      <c r="V143" s="6">
        <f>IF(D143="","",COUNTIF($U$3:U143,U143))</f>
        <v>141</v>
      </c>
      <c r="W143" s="5" t="e">
        <f t="shared" si="29"/>
        <v>#VALUE!</v>
      </c>
      <c r="X143" s="6">
        <f>IF(D143="","",COUNTIF($W$3:W143,W143))</f>
        <v>141</v>
      </c>
      <c r="Y143" s="5" t="e">
        <f t="shared" si="30"/>
        <v>#VALUE!</v>
      </c>
      <c r="Z143" s="6">
        <f>IF(D143="","",COUNTIF($Y$3:Y143,Y143))</f>
        <v>141</v>
      </c>
      <c r="AA143" s="5" t="e">
        <f t="shared" si="31"/>
        <v>#VALUE!</v>
      </c>
      <c r="AB143" s="6">
        <f>IF(D143="","",COUNTIF($AA$3:AA143,AA143))</f>
        <v>141</v>
      </c>
      <c r="AC143" s="5" t="e">
        <f t="shared" si="32"/>
        <v>#VALUE!</v>
      </c>
      <c r="AD143" s="6">
        <f>IF(D143="","",COUNTIF($AC$3:AC143,AC143))</f>
        <v>141</v>
      </c>
      <c r="AE143" s="5" t="e">
        <f t="shared" si="33"/>
        <v>#VALUE!</v>
      </c>
      <c r="AF143" s="6">
        <f>IF(D143="","",COUNTIF($AE$3:AE143,AE143))</f>
        <v>141</v>
      </c>
      <c r="AG143" s="5" t="e">
        <f t="shared" si="34"/>
        <v>#VALUE!</v>
      </c>
      <c r="AH143" s="6">
        <f>IF(D143="","",COUNTIF($AG$3:AG143,AG143))</f>
        <v>141</v>
      </c>
      <c r="AI143" s="5" t="e">
        <f t="shared" si="35"/>
        <v>#VALUE!</v>
      </c>
      <c r="AJ143" s="6">
        <f>IF(D143="","",COUNTIF($AI$3:AI143,AI143))</f>
        <v>141</v>
      </c>
      <c r="AK143" s="5" t="e">
        <f t="shared" si="36"/>
        <v>#VALUE!</v>
      </c>
      <c r="AL143" s="6">
        <f>IF(D143="","",COUNTIF($AK$3:AK143,AK143))</f>
        <v>141</v>
      </c>
      <c r="AM143" s="5" t="e">
        <f t="shared" si="37"/>
        <v>#VALUE!</v>
      </c>
      <c r="AN143" s="6">
        <f>IF(D143="","",COUNTIF($AM$3:AM143,AM143))</f>
        <v>141</v>
      </c>
      <c r="AO143" s="5" t="e">
        <f t="shared" si="38"/>
        <v>#VALUE!</v>
      </c>
      <c r="AP143" s="6">
        <f>IF(D143="","",COUNTIF($AO$3:AO143,AO143))</f>
        <v>141</v>
      </c>
    </row>
    <row r="144" spans="1:42" ht="20.100000000000001" customHeight="1" x14ac:dyDescent="0.25">
      <c r="A144" s="242">
        <v>103</v>
      </c>
      <c r="B144" s="242" t="s">
        <v>341</v>
      </c>
      <c r="C144" s="243" t="s">
        <v>172</v>
      </c>
      <c r="D144" s="395" t="s">
        <v>336</v>
      </c>
      <c r="E144" s="243" t="s">
        <v>337</v>
      </c>
      <c r="F144" s="242">
        <v>373</v>
      </c>
      <c r="G144" s="242" t="s">
        <v>215</v>
      </c>
      <c r="H144" s="397" t="s">
        <v>216</v>
      </c>
      <c r="Q144" s="5" t="e">
        <f t="shared" si="26"/>
        <v>#VALUE!</v>
      </c>
      <c r="R144" s="6">
        <f>IF(D144="","",COUNTIF($Q$3:Q144,Q144))</f>
        <v>142</v>
      </c>
      <c r="S144" s="5" t="e">
        <f t="shared" si="27"/>
        <v>#VALUE!</v>
      </c>
      <c r="T144" s="6">
        <f>IF(D144="","",COUNTIF($S$3:S144,S144))</f>
        <v>142</v>
      </c>
      <c r="U144" s="5" t="e">
        <f t="shared" si="28"/>
        <v>#VALUE!</v>
      </c>
      <c r="V144" s="6">
        <f>IF(D144="","",COUNTIF($U$3:U144,U144))</f>
        <v>142</v>
      </c>
      <c r="W144" s="5" t="e">
        <f t="shared" si="29"/>
        <v>#VALUE!</v>
      </c>
      <c r="X144" s="6">
        <f>IF(D144="","",COUNTIF($W$3:W144,W144))</f>
        <v>142</v>
      </c>
      <c r="Y144" s="5" t="e">
        <f t="shared" si="30"/>
        <v>#VALUE!</v>
      </c>
      <c r="Z144" s="6">
        <f>IF(D144="","",COUNTIF($Y$3:Y144,Y144))</f>
        <v>142</v>
      </c>
      <c r="AA144" s="5" t="e">
        <f t="shared" si="31"/>
        <v>#VALUE!</v>
      </c>
      <c r="AB144" s="6">
        <f>IF(D144="","",COUNTIF($AA$3:AA144,AA144))</f>
        <v>142</v>
      </c>
      <c r="AC144" s="5" t="e">
        <f t="shared" si="32"/>
        <v>#VALUE!</v>
      </c>
      <c r="AD144" s="6">
        <f>IF(D144="","",COUNTIF($AC$3:AC144,AC144))</f>
        <v>142</v>
      </c>
      <c r="AE144" s="5" t="e">
        <f t="shared" si="33"/>
        <v>#VALUE!</v>
      </c>
      <c r="AF144" s="6">
        <f>IF(D144="","",COUNTIF($AE$3:AE144,AE144))</f>
        <v>142</v>
      </c>
      <c r="AG144" s="5" t="e">
        <f t="shared" si="34"/>
        <v>#VALUE!</v>
      </c>
      <c r="AH144" s="6">
        <f>IF(D144="","",COUNTIF($AG$3:AG144,AG144))</f>
        <v>142</v>
      </c>
      <c r="AI144" s="5" t="e">
        <f t="shared" si="35"/>
        <v>#VALUE!</v>
      </c>
      <c r="AJ144" s="6">
        <f>IF(D144="","",COUNTIF($AI$3:AI144,AI144))</f>
        <v>142</v>
      </c>
      <c r="AK144" s="5" t="e">
        <f t="shared" si="36"/>
        <v>#VALUE!</v>
      </c>
      <c r="AL144" s="6">
        <f>IF(D144="","",COUNTIF($AK$3:AK144,AK144))</f>
        <v>142</v>
      </c>
      <c r="AM144" s="5" t="e">
        <f t="shared" si="37"/>
        <v>#VALUE!</v>
      </c>
      <c r="AN144" s="6">
        <f>IF(D144="","",COUNTIF($AM$3:AM144,AM144))</f>
        <v>142</v>
      </c>
      <c r="AO144" s="5" t="e">
        <f t="shared" si="38"/>
        <v>#VALUE!</v>
      </c>
      <c r="AP144" s="6">
        <f>IF(D144="","",COUNTIF($AO$3:AO144,AO144))</f>
        <v>142</v>
      </c>
    </row>
    <row r="145" spans="1:42" ht="20.100000000000001" customHeight="1" x14ac:dyDescent="0.25">
      <c r="A145" s="242">
        <v>104</v>
      </c>
      <c r="B145" s="242" t="s">
        <v>342</v>
      </c>
      <c r="C145" s="243" t="s">
        <v>172</v>
      </c>
      <c r="D145" s="395" t="s">
        <v>336</v>
      </c>
      <c r="E145" s="243" t="s">
        <v>337</v>
      </c>
      <c r="F145" s="242">
        <v>388</v>
      </c>
      <c r="G145" s="242" t="s">
        <v>215</v>
      </c>
      <c r="H145" s="397" t="s">
        <v>216</v>
      </c>
      <c r="Q145" s="5" t="e">
        <f t="shared" si="26"/>
        <v>#VALUE!</v>
      </c>
      <c r="R145" s="6">
        <f>IF(D145="","",COUNTIF($Q$3:Q145,Q145))</f>
        <v>143</v>
      </c>
      <c r="S145" s="5" t="e">
        <f t="shared" si="27"/>
        <v>#VALUE!</v>
      </c>
      <c r="T145" s="6">
        <f>IF(D145="","",COUNTIF($S$3:S145,S145))</f>
        <v>143</v>
      </c>
      <c r="U145" s="5" t="e">
        <f t="shared" si="28"/>
        <v>#VALUE!</v>
      </c>
      <c r="V145" s="6">
        <f>IF(D145="","",COUNTIF($U$3:U145,U145))</f>
        <v>143</v>
      </c>
      <c r="W145" s="5" t="e">
        <f t="shared" si="29"/>
        <v>#VALUE!</v>
      </c>
      <c r="X145" s="6">
        <f>IF(D145="","",COUNTIF($W$3:W145,W145))</f>
        <v>143</v>
      </c>
      <c r="Y145" s="5" t="e">
        <f t="shared" si="30"/>
        <v>#VALUE!</v>
      </c>
      <c r="Z145" s="6">
        <f>IF(D145="","",COUNTIF($Y$3:Y145,Y145))</f>
        <v>143</v>
      </c>
      <c r="AA145" s="5" t="e">
        <f t="shared" si="31"/>
        <v>#VALUE!</v>
      </c>
      <c r="AB145" s="6">
        <f>IF(D145="","",COUNTIF($AA$3:AA145,AA145))</f>
        <v>143</v>
      </c>
      <c r="AC145" s="5" t="e">
        <f t="shared" si="32"/>
        <v>#VALUE!</v>
      </c>
      <c r="AD145" s="6">
        <f>IF(D145="","",COUNTIF($AC$3:AC145,AC145))</f>
        <v>143</v>
      </c>
      <c r="AE145" s="5" t="e">
        <f t="shared" si="33"/>
        <v>#VALUE!</v>
      </c>
      <c r="AF145" s="6">
        <f>IF(D145="","",COUNTIF($AE$3:AE145,AE145))</f>
        <v>143</v>
      </c>
      <c r="AG145" s="5" t="e">
        <f t="shared" si="34"/>
        <v>#VALUE!</v>
      </c>
      <c r="AH145" s="6">
        <f>IF(D145="","",COUNTIF($AG$3:AG145,AG145))</f>
        <v>143</v>
      </c>
      <c r="AI145" s="5" t="e">
        <f t="shared" si="35"/>
        <v>#VALUE!</v>
      </c>
      <c r="AJ145" s="6">
        <f>IF(D145="","",COUNTIF($AI$3:AI145,AI145))</f>
        <v>143</v>
      </c>
      <c r="AK145" s="5" t="e">
        <f t="shared" si="36"/>
        <v>#VALUE!</v>
      </c>
      <c r="AL145" s="6">
        <f>IF(D145="","",COUNTIF($AK$3:AK145,AK145))</f>
        <v>143</v>
      </c>
      <c r="AM145" s="5" t="e">
        <f t="shared" si="37"/>
        <v>#VALUE!</v>
      </c>
      <c r="AN145" s="6">
        <f>IF(D145="","",COUNTIF($AM$3:AM145,AM145))</f>
        <v>143</v>
      </c>
      <c r="AO145" s="5" t="e">
        <f t="shared" si="38"/>
        <v>#VALUE!</v>
      </c>
      <c r="AP145" s="6">
        <f>IF(D145="","",COUNTIF($AO$3:AO145,AO145))</f>
        <v>143</v>
      </c>
    </row>
    <row r="146" spans="1:42" ht="20.100000000000001" customHeight="1" x14ac:dyDescent="0.25">
      <c r="A146" s="242">
        <v>105</v>
      </c>
      <c r="B146" s="242" t="s">
        <v>343</v>
      </c>
      <c r="C146" s="243" t="s">
        <v>172</v>
      </c>
      <c r="D146" s="395" t="s">
        <v>336</v>
      </c>
      <c r="E146" s="243" t="s">
        <v>337</v>
      </c>
      <c r="F146" s="242">
        <v>367</v>
      </c>
      <c r="G146" s="242" t="s">
        <v>215</v>
      </c>
      <c r="H146" s="397" t="s">
        <v>216</v>
      </c>
      <c r="Q146" s="5" t="e">
        <f t="shared" si="26"/>
        <v>#VALUE!</v>
      </c>
      <c r="R146" s="6">
        <f>IF(D146="","",COUNTIF($Q$3:Q146,Q146))</f>
        <v>144</v>
      </c>
      <c r="S146" s="5" t="e">
        <f t="shared" si="27"/>
        <v>#VALUE!</v>
      </c>
      <c r="T146" s="6">
        <f>IF(D146="","",COUNTIF($S$3:S146,S146))</f>
        <v>144</v>
      </c>
      <c r="U146" s="5" t="e">
        <f t="shared" si="28"/>
        <v>#VALUE!</v>
      </c>
      <c r="V146" s="6">
        <f>IF(D146="","",COUNTIF($U$3:U146,U146))</f>
        <v>144</v>
      </c>
      <c r="W146" s="5" t="e">
        <f t="shared" si="29"/>
        <v>#VALUE!</v>
      </c>
      <c r="X146" s="6">
        <f>IF(D146="","",COUNTIF($W$3:W146,W146))</f>
        <v>144</v>
      </c>
      <c r="Y146" s="5" t="e">
        <f t="shared" si="30"/>
        <v>#VALUE!</v>
      </c>
      <c r="Z146" s="6">
        <f>IF(D146="","",COUNTIF($Y$3:Y146,Y146))</f>
        <v>144</v>
      </c>
      <c r="AA146" s="5" t="e">
        <f t="shared" si="31"/>
        <v>#VALUE!</v>
      </c>
      <c r="AB146" s="6">
        <f>IF(D146="","",COUNTIF($AA$3:AA146,AA146))</f>
        <v>144</v>
      </c>
      <c r="AC146" s="5" t="e">
        <f t="shared" si="32"/>
        <v>#VALUE!</v>
      </c>
      <c r="AD146" s="6">
        <f>IF(D146="","",COUNTIF($AC$3:AC146,AC146))</f>
        <v>144</v>
      </c>
      <c r="AE146" s="5" t="e">
        <f t="shared" si="33"/>
        <v>#VALUE!</v>
      </c>
      <c r="AF146" s="6">
        <f>IF(D146="","",COUNTIF($AE$3:AE146,AE146))</f>
        <v>144</v>
      </c>
      <c r="AG146" s="5" t="e">
        <f t="shared" si="34"/>
        <v>#VALUE!</v>
      </c>
      <c r="AH146" s="6">
        <f>IF(D146="","",COUNTIF($AG$3:AG146,AG146))</f>
        <v>144</v>
      </c>
      <c r="AI146" s="5" t="e">
        <f t="shared" si="35"/>
        <v>#VALUE!</v>
      </c>
      <c r="AJ146" s="6">
        <f>IF(D146="","",COUNTIF($AI$3:AI146,AI146))</f>
        <v>144</v>
      </c>
      <c r="AK146" s="5" t="e">
        <f t="shared" si="36"/>
        <v>#VALUE!</v>
      </c>
      <c r="AL146" s="6">
        <f>IF(D146="","",COUNTIF($AK$3:AK146,AK146))</f>
        <v>144</v>
      </c>
      <c r="AM146" s="5" t="e">
        <f t="shared" si="37"/>
        <v>#VALUE!</v>
      </c>
      <c r="AN146" s="6">
        <f>IF(D146="","",COUNTIF($AM$3:AM146,AM146))</f>
        <v>144</v>
      </c>
      <c r="AO146" s="5" t="e">
        <f t="shared" si="38"/>
        <v>#VALUE!</v>
      </c>
      <c r="AP146" s="6">
        <f>IF(D146="","",COUNTIF($AO$3:AO146,AO146))</f>
        <v>144</v>
      </c>
    </row>
    <row r="147" spans="1:42" ht="20.100000000000001" customHeight="1" x14ac:dyDescent="0.25">
      <c r="A147" s="242">
        <v>106</v>
      </c>
      <c r="B147" s="242" t="s">
        <v>344</v>
      </c>
      <c r="C147" s="243" t="s">
        <v>172</v>
      </c>
      <c r="D147" s="395" t="s">
        <v>336</v>
      </c>
      <c r="E147" s="243" t="s">
        <v>337</v>
      </c>
      <c r="F147" s="242">
        <v>338</v>
      </c>
      <c r="G147" s="242" t="s">
        <v>215</v>
      </c>
      <c r="H147" s="397" t="s">
        <v>216</v>
      </c>
      <c r="Q147" s="5" t="e">
        <f t="shared" si="26"/>
        <v>#VALUE!</v>
      </c>
      <c r="R147" s="6">
        <f>IF(D147="","",COUNTIF($Q$3:Q147,Q147))</f>
        <v>145</v>
      </c>
      <c r="S147" s="5" t="e">
        <f t="shared" si="27"/>
        <v>#VALUE!</v>
      </c>
      <c r="T147" s="6">
        <f>IF(D147="","",COUNTIF($S$3:S147,S147))</f>
        <v>145</v>
      </c>
      <c r="U147" s="5" t="e">
        <f t="shared" si="28"/>
        <v>#VALUE!</v>
      </c>
      <c r="V147" s="6">
        <f>IF(D147="","",COUNTIF($U$3:U147,U147))</f>
        <v>145</v>
      </c>
      <c r="W147" s="5" t="e">
        <f t="shared" si="29"/>
        <v>#VALUE!</v>
      </c>
      <c r="X147" s="6">
        <f>IF(D147="","",COUNTIF($W$3:W147,W147))</f>
        <v>145</v>
      </c>
      <c r="Y147" s="5" t="e">
        <f t="shared" si="30"/>
        <v>#VALUE!</v>
      </c>
      <c r="Z147" s="6">
        <f>IF(D147="","",COUNTIF($Y$3:Y147,Y147))</f>
        <v>145</v>
      </c>
      <c r="AA147" s="5" t="e">
        <f t="shared" si="31"/>
        <v>#VALUE!</v>
      </c>
      <c r="AB147" s="6">
        <f>IF(D147="","",COUNTIF($AA$3:AA147,AA147))</f>
        <v>145</v>
      </c>
      <c r="AC147" s="5" t="e">
        <f t="shared" si="32"/>
        <v>#VALUE!</v>
      </c>
      <c r="AD147" s="6">
        <f>IF(D147="","",COUNTIF($AC$3:AC147,AC147))</f>
        <v>145</v>
      </c>
      <c r="AE147" s="5" t="e">
        <f t="shared" si="33"/>
        <v>#VALUE!</v>
      </c>
      <c r="AF147" s="6">
        <f>IF(D147="","",COUNTIF($AE$3:AE147,AE147))</f>
        <v>145</v>
      </c>
      <c r="AG147" s="5" t="e">
        <f t="shared" si="34"/>
        <v>#VALUE!</v>
      </c>
      <c r="AH147" s="6">
        <f>IF(D147="","",COUNTIF($AG$3:AG147,AG147))</f>
        <v>145</v>
      </c>
      <c r="AI147" s="5" t="e">
        <f t="shared" si="35"/>
        <v>#VALUE!</v>
      </c>
      <c r="AJ147" s="6">
        <f>IF(D147="","",COUNTIF($AI$3:AI147,AI147))</f>
        <v>145</v>
      </c>
      <c r="AK147" s="5" t="e">
        <f t="shared" si="36"/>
        <v>#VALUE!</v>
      </c>
      <c r="AL147" s="6">
        <f>IF(D147="","",COUNTIF($AK$3:AK147,AK147))</f>
        <v>145</v>
      </c>
      <c r="AM147" s="5" t="e">
        <f t="shared" si="37"/>
        <v>#VALUE!</v>
      </c>
      <c r="AN147" s="6">
        <f>IF(D147="","",COUNTIF($AM$3:AM147,AM147))</f>
        <v>145</v>
      </c>
      <c r="AO147" s="5" t="e">
        <f t="shared" si="38"/>
        <v>#VALUE!</v>
      </c>
      <c r="AP147" s="6">
        <f>IF(D147="","",COUNTIF($AO$3:AO147,AO147))</f>
        <v>145</v>
      </c>
    </row>
    <row r="148" spans="1:42" ht="20.100000000000001" customHeight="1" x14ac:dyDescent="0.25">
      <c r="A148" s="242">
        <v>107</v>
      </c>
      <c r="B148" s="242" t="s">
        <v>345</v>
      </c>
      <c r="C148" s="243" t="s">
        <v>172</v>
      </c>
      <c r="D148" s="395" t="s">
        <v>336</v>
      </c>
      <c r="E148" s="243" t="s">
        <v>337</v>
      </c>
      <c r="F148" s="242">
        <v>346</v>
      </c>
      <c r="G148" s="242" t="s">
        <v>215</v>
      </c>
      <c r="H148" s="397" t="s">
        <v>216</v>
      </c>
      <c r="Q148" s="5" t="e">
        <f t="shared" si="26"/>
        <v>#VALUE!</v>
      </c>
      <c r="R148" s="6">
        <f>IF(D148="","",COUNTIF($Q$3:Q148,Q148))</f>
        <v>146</v>
      </c>
      <c r="S148" s="5" t="e">
        <f t="shared" si="27"/>
        <v>#VALUE!</v>
      </c>
      <c r="T148" s="6">
        <f>IF(D148="","",COUNTIF($S$3:S148,S148))</f>
        <v>146</v>
      </c>
      <c r="U148" s="5" t="e">
        <f t="shared" si="28"/>
        <v>#VALUE!</v>
      </c>
      <c r="V148" s="6">
        <f>IF(D148="","",COUNTIF($U$3:U148,U148))</f>
        <v>146</v>
      </c>
      <c r="W148" s="5" t="e">
        <f t="shared" si="29"/>
        <v>#VALUE!</v>
      </c>
      <c r="X148" s="6">
        <f>IF(D148="","",COUNTIF($W$3:W148,W148))</f>
        <v>146</v>
      </c>
      <c r="Y148" s="5" t="e">
        <f t="shared" si="30"/>
        <v>#VALUE!</v>
      </c>
      <c r="Z148" s="6">
        <f>IF(D148="","",COUNTIF($Y$3:Y148,Y148))</f>
        <v>146</v>
      </c>
      <c r="AA148" s="5" t="e">
        <f t="shared" si="31"/>
        <v>#VALUE!</v>
      </c>
      <c r="AB148" s="6">
        <f>IF(D148="","",COUNTIF($AA$3:AA148,AA148))</f>
        <v>146</v>
      </c>
      <c r="AC148" s="5" t="e">
        <f t="shared" si="32"/>
        <v>#VALUE!</v>
      </c>
      <c r="AD148" s="6">
        <f>IF(D148="","",COUNTIF($AC$3:AC148,AC148))</f>
        <v>146</v>
      </c>
      <c r="AE148" s="5" t="e">
        <f t="shared" si="33"/>
        <v>#VALUE!</v>
      </c>
      <c r="AF148" s="6">
        <f>IF(D148="","",COUNTIF($AE$3:AE148,AE148))</f>
        <v>146</v>
      </c>
      <c r="AG148" s="5" t="e">
        <f t="shared" si="34"/>
        <v>#VALUE!</v>
      </c>
      <c r="AH148" s="6">
        <f>IF(D148="","",COUNTIF($AG$3:AG148,AG148))</f>
        <v>146</v>
      </c>
      <c r="AI148" s="5" t="e">
        <f t="shared" si="35"/>
        <v>#VALUE!</v>
      </c>
      <c r="AJ148" s="6">
        <f>IF(D148="","",COUNTIF($AI$3:AI148,AI148))</f>
        <v>146</v>
      </c>
      <c r="AK148" s="5" t="e">
        <f t="shared" si="36"/>
        <v>#VALUE!</v>
      </c>
      <c r="AL148" s="6">
        <f>IF(D148="","",COUNTIF($AK$3:AK148,AK148))</f>
        <v>146</v>
      </c>
      <c r="AM148" s="5" t="e">
        <f t="shared" si="37"/>
        <v>#VALUE!</v>
      </c>
      <c r="AN148" s="6">
        <f>IF(D148="","",COUNTIF($AM$3:AM148,AM148))</f>
        <v>146</v>
      </c>
      <c r="AO148" s="5" t="e">
        <f t="shared" si="38"/>
        <v>#VALUE!</v>
      </c>
      <c r="AP148" s="6">
        <f>IF(D148="","",COUNTIF($AO$3:AO148,AO148))</f>
        <v>146</v>
      </c>
    </row>
    <row r="149" spans="1:42" ht="20.100000000000001" customHeight="1" x14ac:dyDescent="0.25">
      <c r="A149" s="242">
        <v>108</v>
      </c>
      <c r="B149" s="242" t="s">
        <v>346</v>
      </c>
      <c r="C149" s="243" t="s">
        <v>172</v>
      </c>
      <c r="D149" s="395" t="s">
        <v>336</v>
      </c>
      <c r="E149" s="243" t="s">
        <v>337</v>
      </c>
      <c r="F149" s="242">
        <v>370</v>
      </c>
      <c r="G149" s="242" t="s">
        <v>215</v>
      </c>
      <c r="H149" s="397" t="s">
        <v>216</v>
      </c>
      <c r="Q149" s="5" t="e">
        <f t="shared" si="26"/>
        <v>#VALUE!</v>
      </c>
      <c r="R149" s="6">
        <f>IF(D149="","",COUNTIF($Q$3:Q149,Q149))</f>
        <v>147</v>
      </c>
      <c r="S149" s="5" t="e">
        <f t="shared" si="27"/>
        <v>#VALUE!</v>
      </c>
      <c r="T149" s="6">
        <f>IF(D149="","",COUNTIF($S$3:S149,S149))</f>
        <v>147</v>
      </c>
      <c r="U149" s="5" t="e">
        <f t="shared" si="28"/>
        <v>#VALUE!</v>
      </c>
      <c r="V149" s="6">
        <f>IF(D149="","",COUNTIF($U$3:U149,U149))</f>
        <v>147</v>
      </c>
      <c r="W149" s="5" t="e">
        <f t="shared" si="29"/>
        <v>#VALUE!</v>
      </c>
      <c r="X149" s="6">
        <f>IF(D149="","",COUNTIF($W$3:W149,W149))</f>
        <v>147</v>
      </c>
      <c r="Y149" s="5" t="e">
        <f t="shared" si="30"/>
        <v>#VALUE!</v>
      </c>
      <c r="Z149" s="6">
        <f>IF(D149="","",COUNTIF($Y$3:Y149,Y149))</f>
        <v>147</v>
      </c>
      <c r="AA149" s="5" t="e">
        <f t="shared" si="31"/>
        <v>#VALUE!</v>
      </c>
      <c r="AB149" s="6">
        <f>IF(D149="","",COUNTIF($AA$3:AA149,AA149))</f>
        <v>147</v>
      </c>
      <c r="AC149" s="5" t="e">
        <f t="shared" si="32"/>
        <v>#VALUE!</v>
      </c>
      <c r="AD149" s="6">
        <f>IF(D149="","",COUNTIF($AC$3:AC149,AC149))</f>
        <v>147</v>
      </c>
      <c r="AE149" s="5" t="e">
        <f t="shared" si="33"/>
        <v>#VALUE!</v>
      </c>
      <c r="AF149" s="6">
        <f>IF(D149="","",COUNTIF($AE$3:AE149,AE149))</f>
        <v>147</v>
      </c>
      <c r="AG149" s="5" t="e">
        <f t="shared" si="34"/>
        <v>#VALUE!</v>
      </c>
      <c r="AH149" s="6">
        <f>IF(D149="","",COUNTIF($AG$3:AG149,AG149))</f>
        <v>147</v>
      </c>
      <c r="AI149" s="5" t="e">
        <f t="shared" si="35"/>
        <v>#VALUE!</v>
      </c>
      <c r="AJ149" s="6">
        <f>IF(D149="","",COUNTIF($AI$3:AI149,AI149))</f>
        <v>147</v>
      </c>
      <c r="AK149" s="5" t="e">
        <f t="shared" si="36"/>
        <v>#VALUE!</v>
      </c>
      <c r="AL149" s="6">
        <f>IF(D149="","",COUNTIF($AK$3:AK149,AK149))</f>
        <v>147</v>
      </c>
      <c r="AM149" s="5" t="e">
        <f t="shared" si="37"/>
        <v>#VALUE!</v>
      </c>
      <c r="AN149" s="6">
        <f>IF(D149="","",COUNTIF($AM$3:AM149,AM149))</f>
        <v>147</v>
      </c>
      <c r="AO149" s="5" t="e">
        <f t="shared" si="38"/>
        <v>#VALUE!</v>
      </c>
      <c r="AP149" s="6">
        <f>IF(D149="","",COUNTIF($AO$3:AO149,AO149))</f>
        <v>147</v>
      </c>
    </row>
    <row r="150" spans="1:42" ht="20.100000000000001" customHeight="1" x14ac:dyDescent="0.25">
      <c r="A150" s="242">
        <v>109</v>
      </c>
      <c r="B150" s="242" t="s">
        <v>347</v>
      </c>
      <c r="C150" s="243" t="s">
        <v>172</v>
      </c>
      <c r="D150" s="395" t="s">
        <v>336</v>
      </c>
      <c r="E150" s="243" t="s">
        <v>337</v>
      </c>
      <c r="F150" s="242">
        <v>384</v>
      </c>
      <c r="G150" s="242" t="s">
        <v>215</v>
      </c>
      <c r="H150" s="397" t="s">
        <v>216</v>
      </c>
      <c r="Q150" s="5" t="e">
        <f t="shared" si="26"/>
        <v>#VALUE!</v>
      </c>
      <c r="R150" s="6">
        <f>IF(D150="","",COUNTIF($Q$3:Q150,Q150))</f>
        <v>148</v>
      </c>
      <c r="S150" s="5" t="e">
        <f t="shared" si="27"/>
        <v>#VALUE!</v>
      </c>
      <c r="T150" s="6">
        <f>IF(D150="","",COUNTIF($S$3:S150,S150))</f>
        <v>148</v>
      </c>
      <c r="U150" s="5" t="e">
        <f t="shared" si="28"/>
        <v>#VALUE!</v>
      </c>
      <c r="V150" s="6">
        <f>IF(D150="","",COUNTIF($U$3:U150,U150))</f>
        <v>148</v>
      </c>
      <c r="W150" s="5" t="e">
        <f t="shared" si="29"/>
        <v>#VALUE!</v>
      </c>
      <c r="X150" s="6">
        <f>IF(D150="","",COUNTIF($W$3:W150,W150))</f>
        <v>148</v>
      </c>
      <c r="Y150" s="5" t="e">
        <f t="shared" si="30"/>
        <v>#VALUE!</v>
      </c>
      <c r="Z150" s="6">
        <f>IF(D150="","",COUNTIF($Y$3:Y150,Y150))</f>
        <v>148</v>
      </c>
      <c r="AA150" s="5" t="e">
        <f t="shared" si="31"/>
        <v>#VALUE!</v>
      </c>
      <c r="AB150" s="6">
        <f>IF(D150="","",COUNTIF($AA$3:AA150,AA150))</f>
        <v>148</v>
      </c>
      <c r="AC150" s="5" t="e">
        <f t="shared" si="32"/>
        <v>#VALUE!</v>
      </c>
      <c r="AD150" s="6">
        <f>IF(D150="","",COUNTIF($AC$3:AC150,AC150))</f>
        <v>148</v>
      </c>
      <c r="AE150" s="5" t="e">
        <f t="shared" si="33"/>
        <v>#VALUE!</v>
      </c>
      <c r="AF150" s="6">
        <f>IF(D150="","",COUNTIF($AE$3:AE150,AE150))</f>
        <v>148</v>
      </c>
      <c r="AG150" s="5" t="e">
        <f t="shared" si="34"/>
        <v>#VALUE!</v>
      </c>
      <c r="AH150" s="6">
        <f>IF(D150="","",COUNTIF($AG$3:AG150,AG150))</f>
        <v>148</v>
      </c>
      <c r="AI150" s="5" t="e">
        <f t="shared" si="35"/>
        <v>#VALUE!</v>
      </c>
      <c r="AJ150" s="6">
        <f>IF(D150="","",COUNTIF($AI$3:AI150,AI150))</f>
        <v>148</v>
      </c>
      <c r="AK150" s="5" t="e">
        <f t="shared" si="36"/>
        <v>#VALUE!</v>
      </c>
      <c r="AL150" s="6">
        <f>IF(D150="","",COUNTIF($AK$3:AK150,AK150))</f>
        <v>148</v>
      </c>
      <c r="AM150" s="5" t="e">
        <f t="shared" si="37"/>
        <v>#VALUE!</v>
      </c>
      <c r="AN150" s="6">
        <f>IF(D150="","",COUNTIF($AM$3:AM150,AM150))</f>
        <v>148</v>
      </c>
      <c r="AO150" s="5" t="e">
        <f t="shared" si="38"/>
        <v>#VALUE!</v>
      </c>
      <c r="AP150" s="6">
        <f>IF(D150="","",COUNTIF($AO$3:AO150,AO150))</f>
        <v>148</v>
      </c>
    </row>
    <row r="151" spans="1:42" ht="20.100000000000001" customHeight="1" x14ac:dyDescent="0.25">
      <c r="A151" s="242">
        <v>110</v>
      </c>
      <c r="B151" s="242" t="s">
        <v>348</v>
      </c>
      <c r="C151" s="243" t="s">
        <v>172</v>
      </c>
      <c r="D151" s="395" t="s">
        <v>336</v>
      </c>
      <c r="E151" s="243" t="s">
        <v>337</v>
      </c>
      <c r="F151" s="242">
        <v>341</v>
      </c>
      <c r="G151" s="242" t="s">
        <v>215</v>
      </c>
      <c r="H151" s="397" t="s">
        <v>216</v>
      </c>
      <c r="Q151" s="5" t="e">
        <f t="shared" si="26"/>
        <v>#VALUE!</v>
      </c>
      <c r="R151" s="6">
        <f>IF(D151="","",COUNTIF($Q$3:Q151,Q151))</f>
        <v>149</v>
      </c>
      <c r="S151" s="5" t="e">
        <f t="shared" si="27"/>
        <v>#VALUE!</v>
      </c>
      <c r="T151" s="6">
        <f>IF(D151="","",COUNTIF($S$3:S151,S151))</f>
        <v>149</v>
      </c>
      <c r="U151" s="5" t="e">
        <f t="shared" si="28"/>
        <v>#VALUE!</v>
      </c>
      <c r="V151" s="6">
        <f>IF(D151="","",COUNTIF($U$3:U151,U151))</f>
        <v>149</v>
      </c>
      <c r="W151" s="5" t="e">
        <f t="shared" si="29"/>
        <v>#VALUE!</v>
      </c>
      <c r="X151" s="6">
        <f>IF(D151="","",COUNTIF($W$3:W151,W151))</f>
        <v>149</v>
      </c>
      <c r="Y151" s="5" t="e">
        <f t="shared" si="30"/>
        <v>#VALUE!</v>
      </c>
      <c r="Z151" s="6">
        <f>IF(D151="","",COUNTIF($Y$3:Y151,Y151))</f>
        <v>149</v>
      </c>
      <c r="AA151" s="5" t="e">
        <f t="shared" si="31"/>
        <v>#VALUE!</v>
      </c>
      <c r="AB151" s="6">
        <f>IF(D151="","",COUNTIF($AA$3:AA151,AA151))</f>
        <v>149</v>
      </c>
      <c r="AC151" s="5" t="e">
        <f t="shared" si="32"/>
        <v>#VALUE!</v>
      </c>
      <c r="AD151" s="6">
        <f>IF(D151="","",COUNTIF($AC$3:AC151,AC151))</f>
        <v>149</v>
      </c>
      <c r="AE151" s="5" t="e">
        <f t="shared" si="33"/>
        <v>#VALUE!</v>
      </c>
      <c r="AF151" s="6">
        <f>IF(D151="","",COUNTIF($AE$3:AE151,AE151))</f>
        <v>149</v>
      </c>
      <c r="AG151" s="5" t="e">
        <f t="shared" si="34"/>
        <v>#VALUE!</v>
      </c>
      <c r="AH151" s="6">
        <f>IF(D151="","",COUNTIF($AG$3:AG151,AG151))</f>
        <v>149</v>
      </c>
      <c r="AI151" s="5" t="e">
        <f t="shared" si="35"/>
        <v>#VALUE!</v>
      </c>
      <c r="AJ151" s="6">
        <f>IF(D151="","",COUNTIF($AI$3:AI151,AI151))</f>
        <v>149</v>
      </c>
      <c r="AK151" s="5" t="e">
        <f t="shared" si="36"/>
        <v>#VALUE!</v>
      </c>
      <c r="AL151" s="6">
        <f>IF(D151="","",COUNTIF($AK$3:AK151,AK151))</f>
        <v>149</v>
      </c>
      <c r="AM151" s="5" t="e">
        <f t="shared" si="37"/>
        <v>#VALUE!</v>
      </c>
      <c r="AN151" s="6">
        <f>IF(D151="","",COUNTIF($AM$3:AM151,AM151))</f>
        <v>149</v>
      </c>
      <c r="AO151" s="5" t="e">
        <f t="shared" si="38"/>
        <v>#VALUE!</v>
      </c>
      <c r="AP151" s="6">
        <f>IF(D151="","",COUNTIF($AO$3:AO151,AO151))</f>
        <v>149</v>
      </c>
    </row>
    <row r="152" spans="1:42" ht="20.100000000000001" customHeight="1" x14ac:dyDescent="0.25">
      <c r="A152" s="242">
        <v>111</v>
      </c>
      <c r="B152" s="242" t="s">
        <v>349</v>
      </c>
      <c r="C152" s="243" t="s">
        <v>172</v>
      </c>
      <c r="D152" s="395" t="s">
        <v>336</v>
      </c>
      <c r="E152" s="243" t="s">
        <v>337</v>
      </c>
      <c r="F152" s="242">
        <v>382</v>
      </c>
      <c r="G152" s="242" t="s">
        <v>215</v>
      </c>
      <c r="H152" s="397" t="s">
        <v>216</v>
      </c>
      <c r="Q152" s="5" t="e">
        <f t="shared" si="26"/>
        <v>#VALUE!</v>
      </c>
      <c r="R152" s="6">
        <f>IF(D152="","",COUNTIF($Q$3:Q152,Q152))</f>
        <v>150</v>
      </c>
      <c r="S152" s="5" t="e">
        <f t="shared" si="27"/>
        <v>#VALUE!</v>
      </c>
      <c r="T152" s="6">
        <f>IF(D152="","",COUNTIF($S$3:S152,S152))</f>
        <v>150</v>
      </c>
      <c r="U152" s="5" t="e">
        <f t="shared" si="28"/>
        <v>#VALUE!</v>
      </c>
      <c r="V152" s="6">
        <f>IF(D152="","",COUNTIF($U$3:U152,U152))</f>
        <v>150</v>
      </c>
      <c r="W152" s="5" t="e">
        <f t="shared" si="29"/>
        <v>#VALUE!</v>
      </c>
      <c r="X152" s="6">
        <f>IF(D152="","",COUNTIF($W$3:W152,W152))</f>
        <v>150</v>
      </c>
      <c r="Y152" s="5" t="e">
        <f t="shared" si="30"/>
        <v>#VALUE!</v>
      </c>
      <c r="Z152" s="6">
        <f>IF(D152="","",COUNTIF($Y$3:Y152,Y152))</f>
        <v>150</v>
      </c>
      <c r="AA152" s="5" t="e">
        <f t="shared" si="31"/>
        <v>#VALUE!</v>
      </c>
      <c r="AB152" s="6">
        <f>IF(D152="","",COUNTIF($AA$3:AA152,AA152))</f>
        <v>150</v>
      </c>
      <c r="AC152" s="5" t="e">
        <f t="shared" si="32"/>
        <v>#VALUE!</v>
      </c>
      <c r="AD152" s="6">
        <f>IF(D152="","",COUNTIF($AC$3:AC152,AC152))</f>
        <v>150</v>
      </c>
      <c r="AE152" s="5" t="e">
        <f t="shared" si="33"/>
        <v>#VALUE!</v>
      </c>
      <c r="AF152" s="6">
        <f>IF(D152="","",COUNTIF($AE$3:AE152,AE152))</f>
        <v>150</v>
      </c>
      <c r="AG152" s="5" t="e">
        <f t="shared" si="34"/>
        <v>#VALUE!</v>
      </c>
      <c r="AH152" s="6">
        <f>IF(D152="","",COUNTIF($AG$3:AG152,AG152))</f>
        <v>150</v>
      </c>
      <c r="AI152" s="5" t="e">
        <f t="shared" si="35"/>
        <v>#VALUE!</v>
      </c>
      <c r="AJ152" s="6">
        <f>IF(D152="","",COUNTIF($AI$3:AI152,AI152))</f>
        <v>150</v>
      </c>
      <c r="AK152" s="5" t="e">
        <f t="shared" si="36"/>
        <v>#VALUE!</v>
      </c>
      <c r="AL152" s="6">
        <f>IF(D152="","",COUNTIF($AK$3:AK152,AK152))</f>
        <v>150</v>
      </c>
      <c r="AM152" s="5" t="e">
        <f t="shared" si="37"/>
        <v>#VALUE!</v>
      </c>
      <c r="AN152" s="6">
        <f>IF(D152="","",COUNTIF($AM$3:AM152,AM152))</f>
        <v>150</v>
      </c>
      <c r="AO152" s="5" t="e">
        <f t="shared" si="38"/>
        <v>#VALUE!</v>
      </c>
      <c r="AP152" s="6">
        <f>IF(D152="","",COUNTIF($AO$3:AO152,AO152))</f>
        <v>150</v>
      </c>
    </row>
    <row r="153" spans="1:42" ht="20.100000000000001" customHeight="1" x14ac:dyDescent="0.25">
      <c r="A153" s="242">
        <v>112</v>
      </c>
      <c r="B153" s="242" t="s">
        <v>350</v>
      </c>
      <c r="C153" s="243" t="s">
        <v>172</v>
      </c>
      <c r="D153" s="395" t="s">
        <v>336</v>
      </c>
      <c r="E153" s="243" t="s">
        <v>337</v>
      </c>
      <c r="F153" s="242">
        <v>351</v>
      </c>
      <c r="G153" s="242" t="s">
        <v>215</v>
      </c>
      <c r="H153" s="397" t="s">
        <v>216</v>
      </c>
      <c r="Q153" s="5" t="e">
        <f t="shared" si="26"/>
        <v>#VALUE!</v>
      </c>
      <c r="R153" s="6">
        <f>IF(D153="","",COUNTIF($Q$3:Q153,Q153))</f>
        <v>151</v>
      </c>
      <c r="S153" s="5" t="e">
        <f t="shared" si="27"/>
        <v>#VALUE!</v>
      </c>
      <c r="T153" s="6">
        <f>IF(D153="","",COUNTIF($S$3:S153,S153))</f>
        <v>151</v>
      </c>
      <c r="U153" s="5" t="e">
        <f t="shared" si="28"/>
        <v>#VALUE!</v>
      </c>
      <c r="V153" s="6">
        <f>IF(D153="","",COUNTIF($U$3:U153,U153))</f>
        <v>151</v>
      </c>
      <c r="W153" s="5" t="e">
        <f t="shared" si="29"/>
        <v>#VALUE!</v>
      </c>
      <c r="X153" s="6">
        <f>IF(D153="","",COUNTIF($W$3:W153,W153))</f>
        <v>151</v>
      </c>
      <c r="Y153" s="5" t="e">
        <f t="shared" si="30"/>
        <v>#VALUE!</v>
      </c>
      <c r="Z153" s="6">
        <f>IF(D153="","",COUNTIF($Y$3:Y153,Y153))</f>
        <v>151</v>
      </c>
      <c r="AA153" s="5" t="e">
        <f t="shared" si="31"/>
        <v>#VALUE!</v>
      </c>
      <c r="AB153" s="6">
        <f>IF(D153="","",COUNTIF($AA$3:AA153,AA153))</f>
        <v>151</v>
      </c>
      <c r="AC153" s="5" t="e">
        <f t="shared" si="32"/>
        <v>#VALUE!</v>
      </c>
      <c r="AD153" s="6">
        <f>IF(D153="","",COUNTIF($AC$3:AC153,AC153))</f>
        <v>151</v>
      </c>
      <c r="AE153" s="5" t="e">
        <f t="shared" si="33"/>
        <v>#VALUE!</v>
      </c>
      <c r="AF153" s="6">
        <f>IF(D153="","",COUNTIF($AE$3:AE153,AE153))</f>
        <v>151</v>
      </c>
      <c r="AG153" s="5" t="e">
        <f t="shared" si="34"/>
        <v>#VALUE!</v>
      </c>
      <c r="AH153" s="6">
        <f>IF(D153="","",COUNTIF($AG$3:AG153,AG153))</f>
        <v>151</v>
      </c>
      <c r="AI153" s="5" t="e">
        <f t="shared" si="35"/>
        <v>#VALUE!</v>
      </c>
      <c r="AJ153" s="6">
        <f>IF(D153="","",COUNTIF($AI$3:AI153,AI153))</f>
        <v>151</v>
      </c>
      <c r="AK153" s="5" t="e">
        <f t="shared" si="36"/>
        <v>#VALUE!</v>
      </c>
      <c r="AL153" s="6">
        <f>IF(D153="","",COUNTIF($AK$3:AK153,AK153))</f>
        <v>151</v>
      </c>
      <c r="AM153" s="5" t="e">
        <f t="shared" si="37"/>
        <v>#VALUE!</v>
      </c>
      <c r="AN153" s="6">
        <f>IF(D153="","",COUNTIF($AM$3:AM153,AM153))</f>
        <v>151</v>
      </c>
      <c r="AO153" s="5" t="e">
        <f t="shared" si="38"/>
        <v>#VALUE!</v>
      </c>
      <c r="AP153" s="6">
        <f>IF(D153="","",COUNTIF($AO$3:AO153,AO153))</f>
        <v>151</v>
      </c>
    </row>
    <row r="154" spans="1:42" ht="20.100000000000001" customHeight="1" x14ac:dyDescent="0.25">
      <c r="A154" s="242">
        <v>113</v>
      </c>
      <c r="B154" s="242" t="s">
        <v>351</v>
      </c>
      <c r="C154" s="243" t="s">
        <v>172</v>
      </c>
      <c r="D154" s="395" t="s">
        <v>336</v>
      </c>
      <c r="E154" s="243" t="s">
        <v>337</v>
      </c>
      <c r="F154" s="242">
        <v>352</v>
      </c>
      <c r="G154" s="242" t="s">
        <v>215</v>
      </c>
      <c r="H154" s="397" t="s">
        <v>216</v>
      </c>
      <c r="Q154" s="5" t="e">
        <f t="shared" si="26"/>
        <v>#VALUE!</v>
      </c>
      <c r="R154" s="6">
        <f>IF(D154="","",COUNTIF($Q$3:Q154,Q154))</f>
        <v>152</v>
      </c>
      <c r="S154" s="5" t="e">
        <f t="shared" si="27"/>
        <v>#VALUE!</v>
      </c>
      <c r="T154" s="6">
        <f>IF(D154="","",COUNTIF($S$3:S154,S154))</f>
        <v>152</v>
      </c>
      <c r="U154" s="5" t="e">
        <f t="shared" si="28"/>
        <v>#VALUE!</v>
      </c>
      <c r="V154" s="6">
        <f>IF(D154="","",COUNTIF($U$3:U154,U154))</f>
        <v>152</v>
      </c>
      <c r="W154" s="5" t="e">
        <f t="shared" si="29"/>
        <v>#VALUE!</v>
      </c>
      <c r="X154" s="6">
        <f>IF(D154="","",COUNTIF($W$3:W154,W154))</f>
        <v>152</v>
      </c>
      <c r="Y154" s="5" t="e">
        <f t="shared" si="30"/>
        <v>#VALUE!</v>
      </c>
      <c r="Z154" s="6">
        <f>IF(D154="","",COUNTIF($Y$3:Y154,Y154))</f>
        <v>152</v>
      </c>
      <c r="AA154" s="5" t="e">
        <f t="shared" si="31"/>
        <v>#VALUE!</v>
      </c>
      <c r="AB154" s="6">
        <f>IF(D154="","",COUNTIF($AA$3:AA154,AA154))</f>
        <v>152</v>
      </c>
      <c r="AC154" s="5" t="e">
        <f t="shared" si="32"/>
        <v>#VALUE!</v>
      </c>
      <c r="AD154" s="6">
        <f>IF(D154="","",COUNTIF($AC$3:AC154,AC154))</f>
        <v>152</v>
      </c>
      <c r="AE154" s="5" t="e">
        <f t="shared" si="33"/>
        <v>#VALUE!</v>
      </c>
      <c r="AF154" s="6">
        <f>IF(D154="","",COUNTIF($AE$3:AE154,AE154))</f>
        <v>152</v>
      </c>
      <c r="AG154" s="5" t="e">
        <f t="shared" si="34"/>
        <v>#VALUE!</v>
      </c>
      <c r="AH154" s="6">
        <f>IF(D154="","",COUNTIF($AG$3:AG154,AG154))</f>
        <v>152</v>
      </c>
      <c r="AI154" s="5" t="e">
        <f t="shared" si="35"/>
        <v>#VALUE!</v>
      </c>
      <c r="AJ154" s="6">
        <f>IF(D154="","",COUNTIF($AI$3:AI154,AI154))</f>
        <v>152</v>
      </c>
      <c r="AK154" s="5" t="e">
        <f t="shared" si="36"/>
        <v>#VALUE!</v>
      </c>
      <c r="AL154" s="6">
        <f>IF(D154="","",COUNTIF($AK$3:AK154,AK154))</f>
        <v>152</v>
      </c>
      <c r="AM154" s="5" t="e">
        <f t="shared" si="37"/>
        <v>#VALUE!</v>
      </c>
      <c r="AN154" s="6">
        <f>IF(D154="","",COUNTIF($AM$3:AM154,AM154))</f>
        <v>152</v>
      </c>
      <c r="AO154" s="5" t="e">
        <f t="shared" si="38"/>
        <v>#VALUE!</v>
      </c>
      <c r="AP154" s="6">
        <f>IF(D154="","",COUNTIF($AO$3:AO154,AO154))</f>
        <v>152</v>
      </c>
    </row>
    <row r="155" spans="1:42" ht="20.100000000000001" customHeight="1" x14ac:dyDescent="0.25">
      <c r="A155" s="242">
        <v>114</v>
      </c>
      <c r="B155" s="242" t="s">
        <v>352</v>
      </c>
      <c r="C155" s="243" t="s">
        <v>172</v>
      </c>
      <c r="D155" s="395" t="s">
        <v>336</v>
      </c>
      <c r="E155" s="243" t="s">
        <v>337</v>
      </c>
      <c r="F155" s="242">
        <v>383</v>
      </c>
      <c r="G155" s="242" t="s">
        <v>215</v>
      </c>
      <c r="H155" s="397" t="s">
        <v>216</v>
      </c>
      <c r="Q155" s="5" t="e">
        <f t="shared" si="26"/>
        <v>#VALUE!</v>
      </c>
      <c r="R155" s="6">
        <f>IF(D155="","",COUNTIF($Q$3:Q155,Q155))</f>
        <v>153</v>
      </c>
      <c r="S155" s="5" t="e">
        <f t="shared" si="27"/>
        <v>#VALUE!</v>
      </c>
      <c r="T155" s="6">
        <f>IF(D155="","",COUNTIF($S$3:S155,S155))</f>
        <v>153</v>
      </c>
      <c r="U155" s="5" t="e">
        <f t="shared" si="28"/>
        <v>#VALUE!</v>
      </c>
      <c r="V155" s="6">
        <f>IF(D155="","",COUNTIF($U$3:U155,U155))</f>
        <v>153</v>
      </c>
      <c r="W155" s="5" t="e">
        <f t="shared" si="29"/>
        <v>#VALUE!</v>
      </c>
      <c r="X155" s="6">
        <f>IF(D155="","",COUNTIF($W$3:W155,W155))</f>
        <v>153</v>
      </c>
      <c r="Y155" s="5" t="e">
        <f t="shared" si="30"/>
        <v>#VALUE!</v>
      </c>
      <c r="Z155" s="6">
        <f>IF(D155="","",COUNTIF($Y$3:Y155,Y155))</f>
        <v>153</v>
      </c>
      <c r="AA155" s="5" t="e">
        <f t="shared" si="31"/>
        <v>#VALUE!</v>
      </c>
      <c r="AB155" s="6">
        <f>IF(D155="","",COUNTIF($AA$3:AA155,AA155))</f>
        <v>153</v>
      </c>
      <c r="AC155" s="5" t="e">
        <f t="shared" si="32"/>
        <v>#VALUE!</v>
      </c>
      <c r="AD155" s="6">
        <f>IF(D155="","",COUNTIF($AC$3:AC155,AC155))</f>
        <v>153</v>
      </c>
      <c r="AE155" s="5" t="e">
        <f t="shared" si="33"/>
        <v>#VALUE!</v>
      </c>
      <c r="AF155" s="6">
        <f>IF(D155="","",COUNTIF($AE$3:AE155,AE155))</f>
        <v>153</v>
      </c>
      <c r="AG155" s="5" t="e">
        <f t="shared" si="34"/>
        <v>#VALUE!</v>
      </c>
      <c r="AH155" s="6">
        <f>IF(D155="","",COUNTIF($AG$3:AG155,AG155))</f>
        <v>153</v>
      </c>
      <c r="AI155" s="5" t="e">
        <f t="shared" si="35"/>
        <v>#VALUE!</v>
      </c>
      <c r="AJ155" s="6">
        <f>IF(D155="","",COUNTIF($AI$3:AI155,AI155))</f>
        <v>153</v>
      </c>
      <c r="AK155" s="5" t="e">
        <f t="shared" si="36"/>
        <v>#VALUE!</v>
      </c>
      <c r="AL155" s="6">
        <f>IF(D155="","",COUNTIF($AK$3:AK155,AK155))</f>
        <v>153</v>
      </c>
      <c r="AM155" s="5" t="e">
        <f t="shared" si="37"/>
        <v>#VALUE!</v>
      </c>
      <c r="AN155" s="6">
        <f>IF(D155="","",COUNTIF($AM$3:AM155,AM155))</f>
        <v>153</v>
      </c>
      <c r="AO155" s="5" t="e">
        <f t="shared" si="38"/>
        <v>#VALUE!</v>
      </c>
      <c r="AP155" s="6">
        <f>IF(D155="","",COUNTIF($AO$3:AO155,AO155))</f>
        <v>153</v>
      </c>
    </row>
    <row r="156" spans="1:42" ht="20.100000000000001" customHeight="1" x14ac:dyDescent="0.25">
      <c r="A156" s="242">
        <v>115</v>
      </c>
      <c r="B156" s="242" t="s">
        <v>353</v>
      </c>
      <c r="C156" s="243" t="s">
        <v>172</v>
      </c>
      <c r="D156" s="395" t="s">
        <v>336</v>
      </c>
      <c r="E156" s="243" t="s">
        <v>337</v>
      </c>
      <c r="F156" s="242">
        <v>389</v>
      </c>
      <c r="G156" s="242" t="s">
        <v>215</v>
      </c>
      <c r="H156" s="397" t="s">
        <v>216</v>
      </c>
      <c r="Q156" s="5" t="e">
        <f t="shared" si="26"/>
        <v>#VALUE!</v>
      </c>
      <c r="R156" s="6">
        <f>IF(D156="","",COUNTIF($Q$3:Q156,Q156))</f>
        <v>154</v>
      </c>
      <c r="S156" s="5" t="e">
        <f t="shared" si="27"/>
        <v>#VALUE!</v>
      </c>
      <c r="T156" s="6">
        <f>IF(D156="","",COUNTIF($S$3:S156,S156))</f>
        <v>154</v>
      </c>
      <c r="U156" s="5" t="e">
        <f t="shared" si="28"/>
        <v>#VALUE!</v>
      </c>
      <c r="V156" s="6">
        <f>IF(D156="","",COUNTIF($U$3:U156,U156))</f>
        <v>154</v>
      </c>
      <c r="W156" s="5" t="e">
        <f t="shared" si="29"/>
        <v>#VALUE!</v>
      </c>
      <c r="X156" s="6">
        <f>IF(D156="","",COUNTIF($W$3:W156,W156))</f>
        <v>154</v>
      </c>
      <c r="Y156" s="5" t="e">
        <f t="shared" si="30"/>
        <v>#VALUE!</v>
      </c>
      <c r="Z156" s="6">
        <f>IF(D156="","",COUNTIF($Y$3:Y156,Y156))</f>
        <v>154</v>
      </c>
      <c r="AA156" s="5" t="e">
        <f t="shared" si="31"/>
        <v>#VALUE!</v>
      </c>
      <c r="AB156" s="6">
        <f>IF(D156="","",COUNTIF($AA$3:AA156,AA156))</f>
        <v>154</v>
      </c>
      <c r="AC156" s="5" t="e">
        <f t="shared" si="32"/>
        <v>#VALUE!</v>
      </c>
      <c r="AD156" s="6">
        <f>IF(D156="","",COUNTIF($AC$3:AC156,AC156))</f>
        <v>154</v>
      </c>
      <c r="AE156" s="5" t="e">
        <f t="shared" si="33"/>
        <v>#VALUE!</v>
      </c>
      <c r="AF156" s="6">
        <f>IF(D156="","",COUNTIF($AE$3:AE156,AE156))</f>
        <v>154</v>
      </c>
      <c r="AG156" s="5" t="e">
        <f t="shared" si="34"/>
        <v>#VALUE!</v>
      </c>
      <c r="AH156" s="6">
        <f>IF(D156="","",COUNTIF($AG$3:AG156,AG156))</f>
        <v>154</v>
      </c>
      <c r="AI156" s="5" t="e">
        <f t="shared" si="35"/>
        <v>#VALUE!</v>
      </c>
      <c r="AJ156" s="6">
        <f>IF(D156="","",COUNTIF($AI$3:AI156,AI156))</f>
        <v>154</v>
      </c>
      <c r="AK156" s="5" t="e">
        <f t="shared" si="36"/>
        <v>#VALUE!</v>
      </c>
      <c r="AL156" s="6">
        <f>IF(D156="","",COUNTIF($AK$3:AK156,AK156))</f>
        <v>154</v>
      </c>
      <c r="AM156" s="5" t="e">
        <f t="shared" si="37"/>
        <v>#VALUE!</v>
      </c>
      <c r="AN156" s="6">
        <f>IF(D156="","",COUNTIF($AM$3:AM156,AM156))</f>
        <v>154</v>
      </c>
      <c r="AO156" s="5" t="e">
        <f t="shared" si="38"/>
        <v>#VALUE!</v>
      </c>
      <c r="AP156" s="6">
        <f>IF(D156="","",COUNTIF($AO$3:AO156,AO156))</f>
        <v>154</v>
      </c>
    </row>
    <row r="157" spans="1:42" ht="20.100000000000001" customHeight="1" x14ac:dyDescent="0.25">
      <c r="A157" s="242">
        <v>116</v>
      </c>
      <c r="B157" s="242" t="s">
        <v>354</v>
      </c>
      <c r="C157" s="243" t="s">
        <v>355</v>
      </c>
      <c r="D157" s="395" t="s">
        <v>356</v>
      </c>
      <c r="E157" s="243" t="s">
        <v>357</v>
      </c>
      <c r="F157" s="242">
        <v>350</v>
      </c>
      <c r="G157" s="242" t="s">
        <v>215</v>
      </c>
      <c r="H157" s="396" t="s">
        <v>216</v>
      </c>
      <c r="Q157" s="5" t="e">
        <f t="shared" si="26"/>
        <v>#VALUE!</v>
      </c>
      <c r="R157" s="6">
        <f>IF(D157="","",COUNTIF($Q$3:Q157,Q157))</f>
        <v>155</v>
      </c>
      <c r="S157" s="5" t="e">
        <f t="shared" si="27"/>
        <v>#VALUE!</v>
      </c>
      <c r="T157" s="6">
        <f>IF(D157="","",COUNTIF($S$3:S157,S157))</f>
        <v>155</v>
      </c>
      <c r="U157" s="5" t="e">
        <f t="shared" si="28"/>
        <v>#VALUE!</v>
      </c>
      <c r="V157" s="6">
        <f>IF(D157="","",COUNTIF($U$3:U157,U157))</f>
        <v>155</v>
      </c>
      <c r="W157" s="5" t="e">
        <f t="shared" si="29"/>
        <v>#VALUE!</v>
      </c>
      <c r="X157" s="6">
        <f>IF(D157="","",COUNTIF($W$3:W157,W157))</f>
        <v>155</v>
      </c>
      <c r="Y157" s="5" t="e">
        <f t="shared" si="30"/>
        <v>#VALUE!</v>
      </c>
      <c r="Z157" s="6">
        <f>IF(D157="","",COUNTIF($Y$3:Y157,Y157))</f>
        <v>155</v>
      </c>
      <c r="AA157" s="5" t="e">
        <f t="shared" si="31"/>
        <v>#VALUE!</v>
      </c>
      <c r="AB157" s="6">
        <f>IF(D157="","",COUNTIF($AA$3:AA157,AA157))</f>
        <v>155</v>
      </c>
      <c r="AC157" s="5" t="e">
        <f t="shared" si="32"/>
        <v>#VALUE!</v>
      </c>
      <c r="AD157" s="6">
        <f>IF(D157="","",COUNTIF($AC$3:AC157,AC157))</f>
        <v>155</v>
      </c>
      <c r="AE157" s="5" t="e">
        <f t="shared" si="33"/>
        <v>#VALUE!</v>
      </c>
      <c r="AF157" s="6">
        <f>IF(D157="","",COUNTIF($AE$3:AE157,AE157))</f>
        <v>155</v>
      </c>
      <c r="AG157" s="5" t="e">
        <f t="shared" si="34"/>
        <v>#VALUE!</v>
      </c>
      <c r="AH157" s="6">
        <f>IF(D157="","",COUNTIF($AG$3:AG157,AG157))</f>
        <v>155</v>
      </c>
      <c r="AI157" s="5" t="e">
        <f t="shared" si="35"/>
        <v>#VALUE!</v>
      </c>
      <c r="AJ157" s="6">
        <f>IF(D157="","",COUNTIF($AI$3:AI157,AI157))</f>
        <v>155</v>
      </c>
      <c r="AK157" s="5" t="e">
        <f t="shared" si="36"/>
        <v>#VALUE!</v>
      </c>
      <c r="AL157" s="6">
        <f>IF(D157="","",COUNTIF($AK$3:AK157,AK157))</f>
        <v>155</v>
      </c>
      <c r="AM157" s="5" t="e">
        <f t="shared" si="37"/>
        <v>#VALUE!</v>
      </c>
      <c r="AN157" s="6">
        <f>IF(D157="","",COUNTIF($AM$3:AM157,AM157))</f>
        <v>155</v>
      </c>
      <c r="AO157" s="5" t="e">
        <f t="shared" si="38"/>
        <v>#VALUE!</v>
      </c>
      <c r="AP157" s="6">
        <f>IF(D157="","",COUNTIF($AO$3:AO157,AO157))</f>
        <v>155</v>
      </c>
    </row>
    <row r="158" spans="1:42" ht="20.100000000000001" customHeight="1" x14ac:dyDescent="0.25">
      <c r="A158" s="242">
        <v>117</v>
      </c>
      <c r="B158" s="242" t="s">
        <v>358</v>
      </c>
      <c r="C158" s="243" t="s">
        <v>355</v>
      </c>
      <c r="D158" s="395" t="s">
        <v>356</v>
      </c>
      <c r="E158" s="243" t="s">
        <v>357</v>
      </c>
      <c r="F158" s="242">
        <v>397</v>
      </c>
      <c r="G158" s="242" t="s">
        <v>215</v>
      </c>
      <c r="H158" s="396" t="s">
        <v>216</v>
      </c>
      <c r="Q158" s="5" t="e">
        <f t="shared" si="26"/>
        <v>#VALUE!</v>
      </c>
      <c r="R158" s="6">
        <f>IF(D158="","",COUNTIF($Q$3:Q158,Q158))</f>
        <v>156</v>
      </c>
      <c r="S158" s="5" t="e">
        <f t="shared" si="27"/>
        <v>#VALUE!</v>
      </c>
      <c r="T158" s="6">
        <f>IF(D158="","",COUNTIF($S$3:S158,S158))</f>
        <v>156</v>
      </c>
      <c r="U158" s="5" t="e">
        <f t="shared" si="28"/>
        <v>#VALUE!</v>
      </c>
      <c r="V158" s="6">
        <f>IF(D158="","",COUNTIF($U$3:U158,U158))</f>
        <v>156</v>
      </c>
      <c r="W158" s="5" t="e">
        <f t="shared" si="29"/>
        <v>#VALUE!</v>
      </c>
      <c r="X158" s="6">
        <f>IF(D158="","",COUNTIF($W$3:W158,W158))</f>
        <v>156</v>
      </c>
      <c r="Y158" s="5" t="e">
        <f t="shared" si="30"/>
        <v>#VALUE!</v>
      </c>
      <c r="Z158" s="6">
        <f>IF(D158="","",COUNTIF($Y$3:Y158,Y158))</f>
        <v>156</v>
      </c>
      <c r="AA158" s="5" t="e">
        <f t="shared" si="31"/>
        <v>#VALUE!</v>
      </c>
      <c r="AB158" s="6">
        <f>IF(D158="","",COUNTIF($AA$3:AA158,AA158))</f>
        <v>156</v>
      </c>
      <c r="AC158" s="5" t="e">
        <f t="shared" si="32"/>
        <v>#VALUE!</v>
      </c>
      <c r="AD158" s="6">
        <f>IF(D158="","",COUNTIF($AC$3:AC158,AC158))</f>
        <v>156</v>
      </c>
      <c r="AE158" s="5" t="e">
        <f t="shared" si="33"/>
        <v>#VALUE!</v>
      </c>
      <c r="AF158" s="6">
        <f>IF(D158="","",COUNTIF($AE$3:AE158,AE158))</f>
        <v>156</v>
      </c>
      <c r="AG158" s="5" t="e">
        <f t="shared" si="34"/>
        <v>#VALUE!</v>
      </c>
      <c r="AH158" s="6">
        <f>IF(D158="","",COUNTIF($AG$3:AG158,AG158))</f>
        <v>156</v>
      </c>
      <c r="AI158" s="5" t="e">
        <f t="shared" si="35"/>
        <v>#VALUE!</v>
      </c>
      <c r="AJ158" s="6">
        <f>IF(D158="","",COUNTIF($AI$3:AI158,AI158))</f>
        <v>156</v>
      </c>
      <c r="AK158" s="5" t="e">
        <f t="shared" si="36"/>
        <v>#VALUE!</v>
      </c>
      <c r="AL158" s="6">
        <f>IF(D158="","",COUNTIF($AK$3:AK158,AK158))</f>
        <v>156</v>
      </c>
      <c r="AM158" s="5" t="e">
        <f t="shared" si="37"/>
        <v>#VALUE!</v>
      </c>
      <c r="AN158" s="6">
        <f>IF(D158="","",COUNTIF($AM$3:AM158,AM158))</f>
        <v>156</v>
      </c>
      <c r="AO158" s="5" t="e">
        <f t="shared" si="38"/>
        <v>#VALUE!</v>
      </c>
      <c r="AP158" s="6">
        <f>IF(D158="","",COUNTIF($AO$3:AO158,AO158))</f>
        <v>156</v>
      </c>
    </row>
    <row r="159" spans="1:42" ht="20.100000000000001" customHeight="1" x14ac:dyDescent="0.25">
      <c r="A159" s="242">
        <v>118</v>
      </c>
      <c r="B159" s="242" t="s">
        <v>359</v>
      </c>
      <c r="C159" s="243" t="s">
        <v>355</v>
      </c>
      <c r="D159" s="395" t="s">
        <v>356</v>
      </c>
      <c r="E159" s="243" t="s">
        <v>357</v>
      </c>
      <c r="F159" s="242">
        <v>397</v>
      </c>
      <c r="G159" s="242" t="s">
        <v>215</v>
      </c>
      <c r="H159" s="396" t="s">
        <v>216</v>
      </c>
      <c r="Q159" s="5" t="e">
        <f t="shared" si="26"/>
        <v>#VALUE!</v>
      </c>
      <c r="R159" s="6">
        <f>IF(D159="","",COUNTIF($Q$3:Q159,Q159))</f>
        <v>157</v>
      </c>
      <c r="S159" s="5" t="e">
        <f t="shared" si="27"/>
        <v>#VALUE!</v>
      </c>
      <c r="T159" s="6">
        <f>IF(D159="","",COUNTIF($S$3:S159,S159))</f>
        <v>157</v>
      </c>
      <c r="U159" s="5" t="e">
        <f t="shared" si="28"/>
        <v>#VALUE!</v>
      </c>
      <c r="V159" s="6">
        <f>IF(D159="","",COUNTIF($U$3:U159,U159))</f>
        <v>157</v>
      </c>
      <c r="W159" s="5" t="e">
        <f t="shared" si="29"/>
        <v>#VALUE!</v>
      </c>
      <c r="X159" s="6">
        <f>IF(D159="","",COUNTIF($W$3:W159,W159))</f>
        <v>157</v>
      </c>
      <c r="Y159" s="5" t="e">
        <f t="shared" si="30"/>
        <v>#VALUE!</v>
      </c>
      <c r="Z159" s="6">
        <f>IF(D159="","",COUNTIF($Y$3:Y159,Y159))</f>
        <v>157</v>
      </c>
      <c r="AA159" s="5" t="e">
        <f t="shared" si="31"/>
        <v>#VALUE!</v>
      </c>
      <c r="AB159" s="6">
        <f>IF(D159="","",COUNTIF($AA$3:AA159,AA159))</f>
        <v>157</v>
      </c>
      <c r="AC159" s="5" t="e">
        <f t="shared" si="32"/>
        <v>#VALUE!</v>
      </c>
      <c r="AD159" s="6">
        <f>IF(D159="","",COUNTIF($AC$3:AC159,AC159))</f>
        <v>157</v>
      </c>
      <c r="AE159" s="5" t="e">
        <f t="shared" si="33"/>
        <v>#VALUE!</v>
      </c>
      <c r="AF159" s="6">
        <f>IF(D159="","",COUNTIF($AE$3:AE159,AE159))</f>
        <v>157</v>
      </c>
      <c r="AG159" s="5" t="e">
        <f t="shared" si="34"/>
        <v>#VALUE!</v>
      </c>
      <c r="AH159" s="6">
        <f>IF(D159="","",COUNTIF($AG$3:AG159,AG159))</f>
        <v>157</v>
      </c>
      <c r="AI159" s="5" t="e">
        <f t="shared" si="35"/>
        <v>#VALUE!</v>
      </c>
      <c r="AJ159" s="6">
        <f>IF(D159="","",COUNTIF($AI$3:AI159,AI159))</f>
        <v>157</v>
      </c>
      <c r="AK159" s="5" t="e">
        <f t="shared" si="36"/>
        <v>#VALUE!</v>
      </c>
      <c r="AL159" s="6">
        <f>IF(D159="","",COUNTIF($AK$3:AK159,AK159))</f>
        <v>157</v>
      </c>
      <c r="AM159" s="5" t="e">
        <f t="shared" si="37"/>
        <v>#VALUE!</v>
      </c>
      <c r="AN159" s="6">
        <f>IF(D159="","",COUNTIF($AM$3:AM159,AM159))</f>
        <v>157</v>
      </c>
      <c r="AO159" s="5" t="e">
        <f t="shared" si="38"/>
        <v>#VALUE!</v>
      </c>
      <c r="AP159" s="6">
        <f>IF(D159="","",COUNTIF($AO$3:AO159,AO159))</f>
        <v>157</v>
      </c>
    </row>
    <row r="160" spans="1:42" ht="20.100000000000001" customHeight="1" x14ac:dyDescent="0.25">
      <c r="A160" s="242">
        <v>119</v>
      </c>
      <c r="B160" s="242" t="s">
        <v>360</v>
      </c>
      <c r="C160" s="243" t="s">
        <v>355</v>
      </c>
      <c r="D160" s="395" t="s">
        <v>356</v>
      </c>
      <c r="E160" s="243" t="s">
        <v>357</v>
      </c>
      <c r="F160" s="242">
        <v>374</v>
      </c>
      <c r="G160" s="242" t="s">
        <v>215</v>
      </c>
      <c r="H160" s="396" t="s">
        <v>216</v>
      </c>
      <c r="Q160" s="5" t="e">
        <f t="shared" si="26"/>
        <v>#VALUE!</v>
      </c>
      <c r="R160" s="6">
        <f>IF(D160="","",COUNTIF($Q$3:Q160,Q160))</f>
        <v>158</v>
      </c>
      <c r="S160" s="5" t="e">
        <f t="shared" si="27"/>
        <v>#VALUE!</v>
      </c>
      <c r="T160" s="6">
        <f>IF(D160="","",COUNTIF($S$3:S160,S160))</f>
        <v>158</v>
      </c>
      <c r="U160" s="5" t="e">
        <f t="shared" si="28"/>
        <v>#VALUE!</v>
      </c>
      <c r="V160" s="6">
        <f>IF(D160="","",COUNTIF($U$3:U160,U160))</f>
        <v>158</v>
      </c>
      <c r="W160" s="5" t="e">
        <f t="shared" si="29"/>
        <v>#VALUE!</v>
      </c>
      <c r="X160" s="6">
        <f>IF(D160="","",COUNTIF($W$3:W160,W160))</f>
        <v>158</v>
      </c>
      <c r="Y160" s="5" t="e">
        <f t="shared" si="30"/>
        <v>#VALUE!</v>
      </c>
      <c r="Z160" s="6">
        <f>IF(D160="","",COUNTIF($Y$3:Y160,Y160))</f>
        <v>158</v>
      </c>
      <c r="AA160" s="5" t="e">
        <f t="shared" si="31"/>
        <v>#VALUE!</v>
      </c>
      <c r="AB160" s="6">
        <f>IF(D160="","",COUNTIF($AA$3:AA160,AA160))</f>
        <v>158</v>
      </c>
      <c r="AC160" s="5" t="e">
        <f t="shared" si="32"/>
        <v>#VALUE!</v>
      </c>
      <c r="AD160" s="6">
        <f>IF(D160="","",COUNTIF($AC$3:AC160,AC160))</f>
        <v>158</v>
      </c>
      <c r="AE160" s="5" t="e">
        <f t="shared" si="33"/>
        <v>#VALUE!</v>
      </c>
      <c r="AF160" s="6">
        <f>IF(D160="","",COUNTIF($AE$3:AE160,AE160))</f>
        <v>158</v>
      </c>
      <c r="AG160" s="5" t="e">
        <f t="shared" si="34"/>
        <v>#VALUE!</v>
      </c>
      <c r="AH160" s="6">
        <f>IF(D160="","",COUNTIF($AG$3:AG160,AG160))</f>
        <v>158</v>
      </c>
      <c r="AI160" s="5" t="e">
        <f t="shared" si="35"/>
        <v>#VALUE!</v>
      </c>
      <c r="AJ160" s="6">
        <f>IF(D160="","",COUNTIF($AI$3:AI160,AI160))</f>
        <v>158</v>
      </c>
      <c r="AK160" s="5" t="e">
        <f t="shared" si="36"/>
        <v>#VALUE!</v>
      </c>
      <c r="AL160" s="6">
        <f>IF(D160="","",COUNTIF($AK$3:AK160,AK160))</f>
        <v>158</v>
      </c>
      <c r="AM160" s="5" t="e">
        <f t="shared" si="37"/>
        <v>#VALUE!</v>
      </c>
      <c r="AN160" s="6">
        <f>IF(D160="","",COUNTIF($AM$3:AM160,AM160))</f>
        <v>158</v>
      </c>
      <c r="AO160" s="5" t="e">
        <f t="shared" si="38"/>
        <v>#VALUE!</v>
      </c>
      <c r="AP160" s="6">
        <f>IF(D160="","",COUNTIF($AO$3:AO160,AO160))</f>
        <v>158</v>
      </c>
    </row>
    <row r="161" spans="1:42" ht="20.100000000000001" customHeight="1" x14ac:dyDescent="0.25">
      <c r="A161" s="242">
        <v>120</v>
      </c>
      <c r="B161" s="242" t="s">
        <v>361</v>
      </c>
      <c r="C161" s="243" t="s">
        <v>355</v>
      </c>
      <c r="D161" s="395" t="s">
        <v>356</v>
      </c>
      <c r="E161" s="243" t="s">
        <v>357</v>
      </c>
      <c r="F161" s="242">
        <v>372</v>
      </c>
      <c r="G161" s="242" t="s">
        <v>215</v>
      </c>
      <c r="H161" s="396" t="s">
        <v>216</v>
      </c>
      <c r="Q161" s="5" t="e">
        <f t="shared" si="26"/>
        <v>#VALUE!</v>
      </c>
      <c r="R161" s="6">
        <f>IF(D161="","",COUNTIF($Q$3:Q161,Q161))</f>
        <v>159</v>
      </c>
      <c r="S161" s="5" t="e">
        <f t="shared" si="27"/>
        <v>#VALUE!</v>
      </c>
      <c r="T161" s="6">
        <f>IF(D161="","",COUNTIF($S$3:S161,S161))</f>
        <v>159</v>
      </c>
      <c r="U161" s="5" t="e">
        <f t="shared" si="28"/>
        <v>#VALUE!</v>
      </c>
      <c r="V161" s="6">
        <f>IF(D161="","",COUNTIF($U$3:U161,U161))</f>
        <v>159</v>
      </c>
      <c r="W161" s="5" t="e">
        <f t="shared" si="29"/>
        <v>#VALUE!</v>
      </c>
      <c r="X161" s="6">
        <f>IF(D161="","",COUNTIF($W$3:W161,W161))</f>
        <v>159</v>
      </c>
      <c r="Y161" s="5" t="e">
        <f t="shared" si="30"/>
        <v>#VALUE!</v>
      </c>
      <c r="Z161" s="6">
        <f>IF(D161="","",COUNTIF($Y$3:Y161,Y161))</f>
        <v>159</v>
      </c>
      <c r="AA161" s="5" t="e">
        <f t="shared" si="31"/>
        <v>#VALUE!</v>
      </c>
      <c r="AB161" s="6">
        <f>IF(D161="","",COUNTIF($AA$3:AA161,AA161))</f>
        <v>159</v>
      </c>
      <c r="AC161" s="5" t="e">
        <f t="shared" si="32"/>
        <v>#VALUE!</v>
      </c>
      <c r="AD161" s="6">
        <f>IF(D161="","",COUNTIF($AC$3:AC161,AC161))</f>
        <v>159</v>
      </c>
      <c r="AE161" s="5" t="e">
        <f t="shared" si="33"/>
        <v>#VALUE!</v>
      </c>
      <c r="AF161" s="6">
        <f>IF(D161="","",COUNTIF($AE$3:AE161,AE161))</f>
        <v>159</v>
      </c>
      <c r="AG161" s="5" t="e">
        <f t="shared" si="34"/>
        <v>#VALUE!</v>
      </c>
      <c r="AH161" s="6">
        <f>IF(D161="","",COUNTIF($AG$3:AG161,AG161))</f>
        <v>159</v>
      </c>
      <c r="AI161" s="5" t="e">
        <f t="shared" si="35"/>
        <v>#VALUE!</v>
      </c>
      <c r="AJ161" s="6">
        <f>IF(D161="","",COUNTIF($AI$3:AI161,AI161))</f>
        <v>159</v>
      </c>
      <c r="AK161" s="5" t="e">
        <f t="shared" si="36"/>
        <v>#VALUE!</v>
      </c>
      <c r="AL161" s="6">
        <f>IF(D161="","",COUNTIF($AK$3:AK161,AK161))</f>
        <v>159</v>
      </c>
      <c r="AM161" s="5" t="e">
        <f t="shared" si="37"/>
        <v>#VALUE!</v>
      </c>
      <c r="AN161" s="6">
        <f>IF(D161="","",COUNTIF($AM$3:AM161,AM161))</f>
        <v>159</v>
      </c>
      <c r="AO161" s="5" t="e">
        <f t="shared" si="38"/>
        <v>#VALUE!</v>
      </c>
      <c r="AP161" s="6">
        <f>IF(D161="","",COUNTIF($AO$3:AO161,AO161))</f>
        <v>159</v>
      </c>
    </row>
    <row r="162" spans="1:42" ht="20.100000000000001" customHeight="1" x14ac:dyDescent="0.25">
      <c r="A162" s="242">
        <v>121</v>
      </c>
      <c r="B162" s="242" t="s">
        <v>362</v>
      </c>
      <c r="C162" s="243" t="s">
        <v>355</v>
      </c>
      <c r="D162" s="395" t="s">
        <v>356</v>
      </c>
      <c r="E162" s="243" t="s">
        <v>357</v>
      </c>
      <c r="F162" s="242">
        <v>386</v>
      </c>
      <c r="G162" s="242" t="s">
        <v>215</v>
      </c>
      <c r="H162" s="396" t="s">
        <v>216</v>
      </c>
      <c r="Q162" s="5" t="e">
        <f t="shared" si="26"/>
        <v>#VALUE!</v>
      </c>
      <c r="R162" s="6">
        <f>IF(D162="","",COUNTIF($Q$3:Q162,Q162))</f>
        <v>160</v>
      </c>
      <c r="S162" s="5" t="e">
        <f t="shared" si="27"/>
        <v>#VALUE!</v>
      </c>
      <c r="T162" s="6">
        <f>IF(D162="","",COUNTIF($S$3:S162,S162))</f>
        <v>160</v>
      </c>
      <c r="U162" s="5" t="e">
        <f t="shared" si="28"/>
        <v>#VALUE!</v>
      </c>
      <c r="V162" s="6">
        <f>IF(D162="","",COUNTIF($U$3:U162,U162))</f>
        <v>160</v>
      </c>
      <c r="W162" s="5" t="e">
        <f t="shared" si="29"/>
        <v>#VALUE!</v>
      </c>
      <c r="X162" s="6">
        <f>IF(D162="","",COUNTIF($W$3:W162,W162))</f>
        <v>160</v>
      </c>
      <c r="Y162" s="5" t="e">
        <f t="shared" si="30"/>
        <v>#VALUE!</v>
      </c>
      <c r="Z162" s="6">
        <f>IF(D162="","",COUNTIF($Y$3:Y162,Y162))</f>
        <v>160</v>
      </c>
      <c r="AA162" s="5" t="e">
        <f t="shared" si="31"/>
        <v>#VALUE!</v>
      </c>
      <c r="AB162" s="6">
        <f>IF(D162="","",COUNTIF($AA$3:AA162,AA162))</f>
        <v>160</v>
      </c>
      <c r="AC162" s="5" t="e">
        <f t="shared" si="32"/>
        <v>#VALUE!</v>
      </c>
      <c r="AD162" s="6">
        <f>IF(D162="","",COUNTIF($AC$3:AC162,AC162))</f>
        <v>160</v>
      </c>
      <c r="AE162" s="5" t="e">
        <f t="shared" si="33"/>
        <v>#VALUE!</v>
      </c>
      <c r="AF162" s="6">
        <f>IF(D162="","",COUNTIF($AE$3:AE162,AE162))</f>
        <v>160</v>
      </c>
      <c r="AG162" s="5" t="e">
        <f t="shared" si="34"/>
        <v>#VALUE!</v>
      </c>
      <c r="AH162" s="6">
        <f>IF(D162="","",COUNTIF($AG$3:AG162,AG162))</f>
        <v>160</v>
      </c>
      <c r="AI162" s="5" t="e">
        <f t="shared" si="35"/>
        <v>#VALUE!</v>
      </c>
      <c r="AJ162" s="6">
        <f>IF(D162="","",COUNTIF($AI$3:AI162,AI162))</f>
        <v>160</v>
      </c>
      <c r="AK162" s="5" t="e">
        <f t="shared" si="36"/>
        <v>#VALUE!</v>
      </c>
      <c r="AL162" s="6">
        <f>IF(D162="","",COUNTIF($AK$3:AK162,AK162))</f>
        <v>160</v>
      </c>
      <c r="AM162" s="5" t="e">
        <f t="shared" si="37"/>
        <v>#VALUE!</v>
      </c>
      <c r="AN162" s="6">
        <f>IF(D162="","",COUNTIF($AM$3:AM162,AM162))</f>
        <v>160</v>
      </c>
      <c r="AO162" s="5" t="e">
        <f t="shared" si="38"/>
        <v>#VALUE!</v>
      </c>
      <c r="AP162" s="6">
        <f>IF(D162="","",COUNTIF($AO$3:AO162,AO162))</f>
        <v>160</v>
      </c>
    </row>
    <row r="163" spans="1:42" ht="20.100000000000001" customHeight="1" x14ac:dyDescent="0.25">
      <c r="A163" s="242">
        <v>122</v>
      </c>
      <c r="B163" s="242" t="s">
        <v>363</v>
      </c>
      <c r="C163" s="243" t="s">
        <v>355</v>
      </c>
      <c r="D163" s="395" t="s">
        <v>356</v>
      </c>
      <c r="E163" s="243" t="s">
        <v>357</v>
      </c>
      <c r="F163" s="242">
        <v>390</v>
      </c>
      <c r="G163" s="242" t="s">
        <v>215</v>
      </c>
      <c r="H163" s="396" t="s">
        <v>216</v>
      </c>
      <c r="Q163" s="5" t="e">
        <f t="shared" si="26"/>
        <v>#VALUE!</v>
      </c>
      <c r="R163" s="6">
        <f>IF(D163="","",COUNTIF($Q$3:Q163,Q163))</f>
        <v>161</v>
      </c>
      <c r="S163" s="5" t="e">
        <f t="shared" si="27"/>
        <v>#VALUE!</v>
      </c>
      <c r="T163" s="6">
        <f>IF(D163="","",COUNTIF($S$3:S163,S163))</f>
        <v>161</v>
      </c>
      <c r="U163" s="5" t="e">
        <f t="shared" si="28"/>
        <v>#VALUE!</v>
      </c>
      <c r="V163" s="6">
        <f>IF(D163="","",COUNTIF($U$3:U163,U163))</f>
        <v>161</v>
      </c>
      <c r="W163" s="5" t="e">
        <f t="shared" si="29"/>
        <v>#VALUE!</v>
      </c>
      <c r="X163" s="6">
        <f>IF(D163="","",COUNTIF($W$3:W163,W163))</f>
        <v>161</v>
      </c>
      <c r="Y163" s="5" t="e">
        <f t="shared" si="30"/>
        <v>#VALUE!</v>
      </c>
      <c r="Z163" s="6">
        <f>IF(D163="","",COUNTIF($Y$3:Y163,Y163))</f>
        <v>161</v>
      </c>
      <c r="AA163" s="5" t="e">
        <f t="shared" si="31"/>
        <v>#VALUE!</v>
      </c>
      <c r="AB163" s="6">
        <f>IF(D163="","",COUNTIF($AA$3:AA163,AA163))</f>
        <v>161</v>
      </c>
      <c r="AC163" s="5" t="e">
        <f t="shared" si="32"/>
        <v>#VALUE!</v>
      </c>
      <c r="AD163" s="6">
        <f>IF(D163="","",COUNTIF($AC$3:AC163,AC163))</f>
        <v>161</v>
      </c>
      <c r="AE163" s="5" t="e">
        <f t="shared" si="33"/>
        <v>#VALUE!</v>
      </c>
      <c r="AF163" s="6">
        <f>IF(D163="","",COUNTIF($AE$3:AE163,AE163))</f>
        <v>161</v>
      </c>
      <c r="AG163" s="5" t="e">
        <f t="shared" si="34"/>
        <v>#VALUE!</v>
      </c>
      <c r="AH163" s="6">
        <f>IF(D163="","",COUNTIF($AG$3:AG163,AG163))</f>
        <v>161</v>
      </c>
      <c r="AI163" s="5" t="e">
        <f t="shared" si="35"/>
        <v>#VALUE!</v>
      </c>
      <c r="AJ163" s="6">
        <f>IF(D163="","",COUNTIF($AI$3:AI163,AI163))</f>
        <v>161</v>
      </c>
      <c r="AK163" s="5" t="e">
        <f t="shared" si="36"/>
        <v>#VALUE!</v>
      </c>
      <c r="AL163" s="6">
        <f>IF(D163="","",COUNTIF($AK$3:AK163,AK163))</f>
        <v>161</v>
      </c>
      <c r="AM163" s="5" t="e">
        <f t="shared" si="37"/>
        <v>#VALUE!</v>
      </c>
      <c r="AN163" s="6">
        <f>IF(D163="","",COUNTIF($AM$3:AM163,AM163))</f>
        <v>161</v>
      </c>
      <c r="AO163" s="5" t="e">
        <f t="shared" si="38"/>
        <v>#VALUE!</v>
      </c>
      <c r="AP163" s="6">
        <f>IF(D163="","",COUNTIF($AO$3:AO163,AO163))</f>
        <v>161</v>
      </c>
    </row>
    <row r="164" spans="1:42" ht="20.100000000000001" customHeight="1" x14ac:dyDescent="0.25">
      <c r="A164" s="242">
        <v>123</v>
      </c>
      <c r="B164" s="242" t="s">
        <v>364</v>
      </c>
      <c r="C164" s="243" t="s">
        <v>355</v>
      </c>
      <c r="D164" s="395" t="s">
        <v>356</v>
      </c>
      <c r="E164" s="243" t="s">
        <v>357</v>
      </c>
      <c r="F164" s="242">
        <v>387</v>
      </c>
      <c r="G164" s="242" t="s">
        <v>215</v>
      </c>
      <c r="H164" s="396" t="s">
        <v>216</v>
      </c>
      <c r="Q164" s="5" t="e">
        <f t="shared" si="26"/>
        <v>#VALUE!</v>
      </c>
      <c r="R164" s="6">
        <f>IF(D164="","",COUNTIF($Q$3:Q164,Q164))</f>
        <v>162</v>
      </c>
      <c r="S164" s="5" t="e">
        <f t="shared" si="27"/>
        <v>#VALUE!</v>
      </c>
      <c r="T164" s="6">
        <f>IF(D164="","",COUNTIF($S$3:S164,S164))</f>
        <v>162</v>
      </c>
      <c r="U164" s="5" t="e">
        <f t="shared" si="28"/>
        <v>#VALUE!</v>
      </c>
      <c r="V164" s="6">
        <f>IF(D164="","",COUNTIF($U$3:U164,U164))</f>
        <v>162</v>
      </c>
      <c r="W164" s="5" t="e">
        <f t="shared" si="29"/>
        <v>#VALUE!</v>
      </c>
      <c r="X164" s="6">
        <f>IF(D164="","",COUNTIF($W$3:W164,W164))</f>
        <v>162</v>
      </c>
      <c r="Y164" s="5" t="e">
        <f t="shared" si="30"/>
        <v>#VALUE!</v>
      </c>
      <c r="Z164" s="6">
        <f>IF(D164="","",COUNTIF($Y$3:Y164,Y164))</f>
        <v>162</v>
      </c>
      <c r="AA164" s="5" t="e">
        <f t="shared" si="31"/>
        <v>#VALUE!</v>
      </c>
      <c r="AB164" s="6">
        <f>IF(D164="","",COUNTIF($AA$3:AA164,AA164))</f>
        <v>162</v>
      </c>
      <c r="AC164" s="5" t="e">
        <f t="shared" si="32"/>
        <v>#VALUE!</v>
      </c>
      <c r="AD164" s="6">
        <f>IF(D164="","",COUNTIF($AC$3:AC164,AC164))</f>
        <v>162</v>
      </c>
      <c r="AE164" s="5" t="e">
        <f t="shared" si="33"/>
        <v>#VALUE!</v>
      </c>
      <c r="AF164" s="6">
        <f>IF(D164="","",COUNTIF($AE$3:AE164,AE164))</f>
        <v>162</v>
      </c>
      <c r="AG164" s="5" t="e">
        <f t="shared" si="34"/>
        <v>#VALUE!</v>
      </c>
      <c r="AH164" s="6">
        <f>IF(D164="","",COUNTIF($AG$3:AG164,AG164))</f>
        <v>162</v>
      </c>
      <c r="AI164" s="5" t="e">
        <f t="shared" si="35"/>
        <v>#VALUE!</v>
      </c>
      <c r="AJ164" s="6">
        <f>IF(D164="","",COUNTIF($AI$3:AI164,AI164))</f>
        <v>162</v>
      </c>
      <c r="AK164" s="5" t="e">
        <f t="shared" si="36"/>
        <v>#VALUE!</v>
      </c>
      <c r="AL164" s="6">
        <f>IF(D164="","",COUNTIF($AK$3:AK164,AK164))</f>
        <v>162</v>
      </c>
      <c r="AM164" s="5" t="e">
        <f t="shared" si="37"/>
        <v>#VALUE!</v>
      </c>
      <c r="AN164" s="6">
        <f>IF(D164="","",COUNTIF($AM$3:AM164,AM164))</f>
        <v>162</v>
      </c>
      <c r="AO164" s="5" t="e">
        <f t="shared" si="38"/>
        <v>#VALUE!</v>
      </c>
      <c r="AP164" s="6">
        <f>IF(D164="","",COUNTIF($AO$3:AO164,AO164))</f>
        <v>162</v>
      </c>
    </row>
    <row r="165" spans="1:42" ht="20.100000000000001" customHeight="1" x14ac:dyDescent="0.25">
      <c r="A165" s="242">
        <v>124</v>
      </c>
      <c r="B165" s="242" t="s">
        <v>365</v>
      </c>
      <c r="C165" s="243" t="s">
        <v>355</v>
      </c>
      <c r="D165" s="395" t="s">
        <v>356</v>
      </c>
      <c r="E165" s="243" t="s">
        <v>357</v>
      </c>
      <c r="F165" s="242">
        <v>373</v>
      </c>
      <c r="G165" s="242" t="s">
        <v>215</v>
      </c>
      <c r="H165" s="396" t="s">
        <v>216</v>
      </c>
      <c r="Q165" s="5" t="e">
        <f t="shared" si="26"/>
        <v>#VALUE!</v>
      </c>
      <c r="R165" s="6">
        <f>IF(D165="","",COUNTIF($Q$3:Q165,Q165))</f>
        <v>163</v>
      </c>
      <c r="S165" s="5" t="e">
        <f t="shared" si="27"/>
        <v>#VALUE!</v>
      </c>
      <c r="T165" s="6">
        <f>IF(D165="","",COUNTIF($S$3:S165,S165))</f>
        <v>163</v>
      </c>
      <c r="U165" s="5" t="e">
        <f t="shared" si="28"/>
        <v>#VALUE!</v>
      </c>
      <c r="V165" s="6">
        <f>IF(D165="","",COUNTIF($U$3:U165,U165))</f>
        <v>163</v>
      </c>
      <c r="W165" s="5" t="e">
        <f t="shared" si="29"/>
        <v>#VALUE!</v>
      </c>
      <c r="X165" s="6">
        <f>IF(D165="","",COUNTIF($W$3:W165,W165))</f>
        <v>163</v>
      </c>
      <c r="Y165" s="5" t="e">
        <f t="shared" si="30"/>
        <v>#VALUE!</v>
      </c>
      <c r="Z165" s="6">
        <f>IF(D165="","",COUNTIF($Y$3:Y165,Y165))</f>
        <v>163</v>
      </c>
      <c r="AA165" s="5" t="e">
        <f t="shared" si="31"/>
        <v>#VALUE!</v>
      </c>
      <c r="AB165" s="6">
        <f>IF(D165="","",COUNTIF($AA$3:AA165,AA165))</f>
        <v>163</v>
      </c>
      <c r="AC165" s="5" t="e">
        <f t="shared" si="32"/>
        <v>#VALUE!</v>
      </c>
      <c r="AD165" s="6">
        <f>IF(D165="","",COUNTIF($AC$3:AC165,AC165))</f>
        <v>163</v>
      </c>
      <c r="AE165" s="5" t="e">
        <f t="shared" si="33"/>
        <v>#VALUE!</v>
      </c>
      <c r="AF165" s="6">
        <f>IF(D165="","",COUNTIF($AE$3:AE165,AE165))</f>
        <v>163</v>
      </c>
      <c r="AG165" s="5" t="e">
        <f t="shared" si="34"/>
        <v>#VALUE!</v>
      </c>
      <c r="AH165" s="6">
        <f>IF(D165="","",COUNTIF($AG$3:AG165,AG165))</f>
        <v>163</v>
      </c>
      <c r="AI165" s="5" t="e">
        <f t="shared" si="35"/>
        <v>#VALUE!</v>
      </c>
      <c r="AJ165" s="6">
        <f>IF(D165="","",COUNTIF($AI$3:AI165,AI165))</f>
        <v>163</v>
      </c>
      <c r="AK165" s="5" t="e">
        <f t="shared" si="36"/>
        <v>#VALUE!</v>
      </c>
      <c r="AL165" s="6">
        <f>IF(D165="","",COUNTIF($AK$3:AK165,AK165))</f>
        <v>163</v>
      </c>
      <c r="AM165" s="5" t="e">
        <f t="shared" si="37"/>
        <v>#VALUE!</v>
      </c>
      <c r="AN165" s="6">
        <f>IF(D165="","",COUNTIF($AM$3:AM165,AM165))</f>
        <v>163</v>
      </c>
      <c r="AO165" s="5" t="e">
        <f t="shared" si="38"/>
        <v>#VALUE!</v>
      </c>
      <c r="AP165" s="6">
        <f>IF(D165="","",COUNTIF($AO$3:AO165,AO165))</f>
        <v>163</v>
      </c>
    </row>
    <row r="166" spans="1:42" ht="20.100000000000001" customHeight="1" x14ac:dyDescent="0.25">
      <c r="A166" s="242">
        <v>125</v>
      </c>
      <c r="B166" s="242" t="s">
        <v>366</v>
      </c>
      <c r="C166" s="243" t="s">
        <v>355</v>
      </c>
      <c r="D166" s="395" t="s">
        <v>356</v>
      </c>
      <c r="E166" s="243" t="s">
        <v>357</v>
      </c>
      <c r="F166" s="242">
        <v>399</v>
      </c>
      <c r="G166" s="242" t="s">
        <v>215</v>
      </c>
      <c r="H166" s="396" t="s">
        <v>216</v>
      </c>
      <c r="Q166" s="5" t="e">
        <f t="shared" si="26"/>
        <v>#VALUE!</v>
      </c>
      <c r="R166" s="6">
        <f>IF(D166="","",COUNTIF($Q$3:Q166,Q166))</f>
        <v>164</v>
      </c>
      <c r="S166" s="5" t="e">
        <f t="shared" si="27"/>
        <v>#VALUE!</v>
      </c>
      <c r="T166" s="6">
        <f>IF(D166="","",COUNTIF($S$3:S166,S166))</f>
        <v>164</v>
      </c>
      <c r="U166" s="5" t="e">
        <f t="shared" si="28"/>
        <v>#VALUE!</v>
      </c>
      <c r="V166" s="6">
        <f>IF(D166="","",COUNTIF($U$3:U166,U166))</f>
        <v>164</v>
      </c>
      <c r="W166" s="5" t="e">
        <f t="shared" si="29"/>
        <v>#VALUE!</v>
      </c>
      <c r="X166" s="6">
        <f>IF(D166="","",COUNTIF($W$3:W166,W166))</f>
        <v>164</v>
      </c>
      <c r="Y166" s="5" t="e">
        <f t="shared" si="30"/>
        <v>#VALUE!</v>
      </c>
      <c r="Z166" s="6">
        <f>IF(D166="","",COUNTIF($Y$3:Y166,Y166))</f>
        <v>164</v>
      </c>
      <c r="AA166" s="5" t="e">
        <f t="shared" si="31"/>
        <v>#VALUE!</v>
      </c>
      <c r="AB166" s="6">
        <f>IF(D166="","",COUNTIF($AA$3:AA166,AA166))</f>
        <v>164</v>
      </c>
      <c r="AC166" s="5" t="e">
        <f t="shared" si="32"/>
        <v>#VALUE!</v>
      </c>
      <c r="AD166" s="6">
        <f>IF(D166="","",COUNTIF($AC$3:AC166,AC166))</f>
        <v>164</v>
      </c>
      <c r="AE166" s="5" t="e">
        <f t="shared" si="33"/>
        <v>#VALUE!</v>
      </c>
      <c r="AF166" s="6">
        <f>IF(D166="","",COUNTIF($AE$3:AE166,AE166))</f>
        <v>164</v>
      </c>
      <c r="AG166" s="5" t="e">
        <f t="shared" si="34"/>
        <v>#VALUE!</v>
      </c>
      <c r="AH166" s="6">
        <f>IF(D166="","",COUNTIF($AG$3:AG166,AG166))</f>
        <v>164</v>
      </c>
      <c r="AI166" s="5" t="e">
        <f t="shared" si="35"/>
        <v>#VALUE!</v>
      </c>
      <c r="AJ166" s="6">
        <f>IF(D166="","",COUNTIF($AI$3:AI166,AI166))</f>
        <v>164</v>
      </c>
      <c r="AK166" s="5" t="e">
        <f t="shared" si="36"/>
        <v>#VALUE!</v>
      </c>
      <c r="AL166" s="6">
        <f>IF(D166="","",COUNTIF($AK$3:AK166,AK166))</f>
        <v>164</v>
      </c>
      <c r="AM166" s="5" t="e">
        <f t="shared" si="37"/>
        <v>#VALUE!</v>
      </c>
      <c r="AN166" s="6">
        <f>IF(D166="","",COUNTIF($AM$3:AM166,AM166))</f>
        <v>164</v>
      </c>
      <c r="AO166" s="5" t="e">
        <f t="shared" si="38"/>
        <v>#VALUE!</v>
      </c>
      <c r="AP166" s="6">
        <f>IF(D166="","",COUNTIF($AO$3:AO166,AO166))</f>
        <v>164</v>
      </c>
    </row>
    <row r="167" spans="1:42" ht="20.100000000000001" customHeight="1" x14ac:dyDescent="0.25">
      <c r="A167" s="242">
        <v>126</v>
      </c>
      <c r="B167" s="242" t="s">
        <v>367</v>
      </c>
      <c r="C167" s="243" t="s">
        <v>355</v>
      </c>
      <c r="D167" s="395" t="s">
        <v>356</v>
      </c>
      <c r="E167" s="243" t="s">
        <v>357</v>
      </c>
      <c r="F167" s="242">
        <v>408</v>
      </c>
      <c r="G167" s="242" t="s">
        <v>215</v>
      </c>
      <c r="H167" s="396" t="s">
        <v>216</v>
      </c>
      <c r="Q167" s="5" t="e">
        <f t="shared" si="26"/>
        <v>#VALUE!</v>
      </c>
      <c r="R167" s="6">
        <f>IF(D167="","",COUNTIF($Q$3:Q167,Q167))</f>
        <v>165</v>
      </c>
      <c r="S167" s="5" t="e">
        <f t="shared" si="27"/>
        <v>#VALUE!</v>
      </c>
      <c r="T167" s="6">
        <f>IF(D167="","",COUNTIF($S$3:S167,S167))</f>
        <v>165</v>
      </c>
      <c r="U167" s="5" t="e">
        <f t="shared" si="28"/>
        <v>#VALUE!</v>
      </c>
      <c r="V167" s="6">
        <f>IF(D167="","",COUNTIF($U$3:U167,U167))</f>
        <v>165</v>
      </c>
      <c r="W167" s="5" t="e">
        <f t="shared" si="29"/>
        <v>#VALUE!</v>
      </c>
      <c r="X167" s="6">
        <f>IF(D167="","",COUNTIF($W$3:W167,W167))</f>
        <v>165</v>
      </c>
      <c r="Y167" s="5" t="e">
        <f t="shared" si="30"/>
        <v>#VALUE!</v>
      </c>
      <c r="Z167" s="6">
        <f>IF(D167="","",COUNTIF($Y$3:Y167,Y167))</f>
        <v>165</v>
      </c>
      <c r="AA167" s="5" t="e">
        <f t="shared" si="31"/>
        <v>#VALUE!</v>
      </c>
      <c r="AB167" s="6">
        <f>IF(D167="","",COUNTIF($AA$3:AA167,AA167))</f>
        <v>165</v>
      </c>
      <c r="AC167" s="5" t="e">
        <f t="shared" si="32"/>
        <v>#VALUE!</v>
      </c>
      <c r="AD167" s="6">
        <f>IF(D167="","",COUNTIF($AC$3:AC167,AC167))</f>
        <v>165</v>
      </c>
      <c r="AE167" s="5" t="e">
        <f t="shared" si="33"/>
        <v>#VALUE!</v>
      </c>
      <c r="AF167" s="6">
        <f>IF(D167="","",COUNTIF($AE$3:AE167,AE167))</f>
        <v>165</v>
      </c>
      <c r="AG167" s="5" t="e">
        <f t="shared" si="34"/>
        <v>#VALUE!</v>
      </c>
      <c r="AH167" s="6">
        <f>IF(D167="","",COUNTIF($AG$3:AG167,AG167))</f>
        <v>165</v>
      </c>
      <c r="AI167" s="5" t="e">
        <f t="shared" si="35"/>
        <v>#VALUE!</v>
      </c>
      <c r="AJ167" s="6">
        <f>IF(D167="","",COUNTIF($AI$3:AI167,AI167))</f>
        <v>165</v>
      </c>
      <c r="AK167" s="5" t="e">
        <f t="shared" si="36"/>
        <v>#VALUE!</v>
      </c>
      <c r="AL167" s="6">
        <f>IF(D167="","",COUNTIF($AK$3:AK167,AK167))</f>
        <v>165</v>
      </c>
      <c r="AM167" s="5" t="e">
        <f t="shared" si="37"/>
        <v>#VALUE!</v>
      </c>
      <c r="AN167" s="6">
        <f>IF(D167="","",COUNTIF($AM$3:AM167,AM167))</f>
        <v>165</v>
      </c>
      <c r="AO167" s="5" t="e">
        <f t="shared" si="38"/>
        <v>#VALUE!</v>
      </c>
      <c r="AP167" s="6">
        <f>IF(D167="","",COUNTIF($AO$3:AO167,AO167))</f>
        <v>165</v>
      </c>
    </row>
    <row r="168" spans="1:42" ht="20.100000000000001" customHeight="1" x14ac:dyDescent="0.25">
      <c r="A168" s="242">
        <v>127</v>
      </c>
      <c r="B168" s="242" t="s">
        <v>368</v>
      </c>
      <c r="C168" s="243" t="s">
        <v>355</v>
      </c>
      <c r="D168" s="395" t="s">
        <v>356</v>
      </c>
      <c r="E168" s="243" t="s">
        <v>357</v>
      </c>
      <c r="F168" s="242">
        <v>364</v>
      </c>
      <c r="G168" s="242" t="s">
        <v>215</v>
      </c>
      <c r="H168" s="396" t="s">
        <v>216</v>
      </c>
      <c r="Q168" s="5" t="e">
        <f t="shared" si="26"/>
        <v>#VALUE!</v>
      </c>
      <c r="R168" s="6">
        <f>IF(D168="","",COUNTIF($Q$3:Q168,Q168))</f>
        <v>166</v>
      </c>
      <c r="S168" s="5" t="e">
        <f t="shared" si="27"/>
        <v>#VALUE!</v>
      </c>
      <c r="T168" s="6">
        <f>IF(D168="","",COUNTIF($S$3:S168,S168))</f>
        <v>166</v>
      </c>
      <c r="U168" s="5" t="e">
        <f t="shared" si="28"/>
        <v>#VALUE!</v>
      </c>
      <c r="V168" s="6">
        <f>IF(D168="","",COUNTIF($U$3:U168,U168))</f>
        <v>166</v>
      </c>
      <c r="W168" s="5" t="e">
        <f t="shared" si="29"/>
        <v>#VALUE!</v>
      </c>
      <c r="X168" s="6">
        <f>IF(D168="","",COUNTIF($W$3:W168,W168))</f>
        <v>166</v>
      </c>
      <c r="Y168" s="5" t="e">
        <f t="shared" si="30"/>
        <v>#VALUE!</v>
      </c>
      <c r="Z168" s="6">
        <f>IF(D168="","",COUNTIF($Y$3:Y168,Y168))</f>
        <v>166</v>
      </c>
      <c r="AA168" s="5" t="e">
        <f t="shared" si="31"/>
        <v>#VALUE!</v>
      </c>
      <c r="AB168" s="6">
        <f>IF(D168="","",COUNTIF($AA$3:AA168,AA168))</f>
        <v>166</v>
      </c>
      <c r="AC168" s="5" t="e">
        <f t="shared" si="32"/>
        <v>#VALUE!</v>
      </c>
      <c r="AD168" s="6">
        <f>IF(D168="","",COUNTIF($AC$3:AC168,AC168))</f>
        <v>166</v>
      </c>
      <c r="AE168" s="5" t="e">
        <f t="shared" si="33"/>
        <v>#VALUE!</v>
      </c>
      <c r="AF168" s="6">
        <f>IF(D168="","",COUNTIF($AE$3:AE168,AE168))</f>
        <v>166</v>
      </c>
      <c r="AG168" s="5" t="e">
        <f t="shared" si="34"/>
        <v>#VALUE!</v>
      </c>
      <c r="AH168" s="6">
        <f>IF(D168="","",COUNTIF($AG$3:AG168,AG168))</f>
        <v>166</v>
      </c>
      <c r="AI168" s="5" t="e">
        <f t="shared" si="35"/>
        <v>#VALUE!</v>
      </c>
      <c r="AJ168" s="6">
        <f>IF(D168="","",COUNTIF($AI$3:AI168,AI168))</f>
        <v>166</v>
      </c>
      <c r="AK168" s="5" t="e">
        <f t="shared" si="36"/>
        <v>#VALUE!</v>
      </c>
      <c r="AL168" s="6">
        <f>IF(D168="","",COUNTIF($AK$3:AK168,AK168))</f>
        <v>166</v>
      </c>
      <c r="AM168" s="5" t="e">
        <f t="shared" si="37"/>
        <v>#VALUE!</v>
      </c>
      <c r="AN168" s="6">
        <f>IF(D168="","",COUNTIF($AM$3:AM168,AM168))</f>
        <v>166</v>
      </c>
      <c r="AO168" s="5" t="e">
        <f t="shared" si="38"/>
        <v>#VALUE!</v>
      </c>
      <c r="AP168" s="6">
        <f>IF(D168="","",COUNTIF($AO$3:AO168,AO168))</f>
        <v>166</v>
      </c>
    </row>
    <row r="169" spans="1:42" ht="20.100000000000001" customHeight="1" x14ac:dyDescent="0.25">
      <c r="A169" s="242">
        <v>128</v>
      </c>
      <c r="B169" s="242" t="s">
        <v>369</v>
      </c>
      <c r="C169" s="243" t="s">
        <v>355</v>
      </c>
      <c r="D169" s="395" t="s">
        <v>356</v>
      </c>
      <c r="E169" s="243" t="s">
        <v>357</v>
      </c>
      <c r="F169" s="242">
        <v>378</v>
      </c>
      <c r="G169" s="242" t="s">
        <v>215</v>
      </c>
      <c r="H169" s="396" t="s">
        <v>216</v>
      </c>
      <c r="Q169" s="5" t="e">
        <f t="shared" si="26"/>
        <v>#VALUE!</v>
      </c>
      <c r="R169" s="6">
        <f>IF(D169="","",COUNTIF($Q$3:Q169,Q169))</f>
        <v>167</v>
      </c>
      <c r="S169" s="5" t="e">
        <f t="shared" si="27"/>
        <v>#VALUE!</v>
      </c>
      <c r="T169" s="6">
        <f>IF(D169="","",COUNTIF($S$3:S169,S169))</f>
        <v>167</v>
      </c>
      <c r="U169" s="5" t="e">
        <f t="shared" si="28"/>
        <v>#VALUE!</v>
      </c>
      <c r="V169" s="6">
        <f>IF(D169="","",COUNTIF($U$3:U169,U169))</f>
        <v>167</v>
      </c>
      <c r="W169" s="5" t="e">
        <f t="shared" si="29"/>
        <v>#VALUE!</v>
      </c>
      <c r="X169" s="6">
        <f>IF(D169="","",COUNTIF($W$3:W169,W169))</f>
        <v>167</v>
      </c>
      <c r="Y169" s="5" t="e">
        <f t="shared" si="30"/>
        <v>#VALUE!</v>
      </c>
      <c r="Z169" s="6">
        <f>IF(D169="","",COUNTIF($Y$3:Y169,Y169))</f>
        <v>167</v>
      </c>
      <c r="AA169" s="5" t="e">
        <f t="shared" si="31"/>
        <v>#VALUE!</v>
      </c>
      <c r="AB169" s="6">
        <f>IF(D169="","",COUNTIF($AA$3:AA169,AA169))</f>
        <v>167</v>
      </c>
      <c r="AC169" s="5" t="e">
        <f t="shared" si="32"/>
        <v>#VALUE!</v>
      </c>
      <c r="AD169" s="6">
        <f>IF(D169="","",COUNTIF($AC$3:AC169,AC169))</f>
        <v>167</v>
      </c>
      <c r="AE169" s="5" t="e">
        <f t="shared" si="33"/>
        <v>#VALUE!</v>
      </c>
      <c r="AF169" s="6">
        <f>IF(D169="","",COUNTIF($AE$3:AE169,AE169))</f>
        <v>167</v>
      </c>
      <c r="AG169" s="5" t="e">
        <f t="shared" si="34"/>
        <v>#VALUE!</v>
      </c>
      <c r="AH169" s="6">
        <f>IF(D169="","",COUNTIF($AG$3:AG169,AG169))</f>
        <v>167</v>
      </c>
      <c r="AI169" s="5" t="e">
        <f t="shared" si="35"/>
        <v>#VALUE!</v>
      </c>
      <c r="AJ169" s="6">
        <f>IF(D169="","",COUNTIF($AI$3:AI169,AI169))</f>
        <v>167</v>
      </c>
      <c r="AK169" s="5" t="e">
        <f t="shared" si="36"/>
        <v>#VALUE!</v>
      </c>
      <c r="AL169" s="6">
        <f>IF(D169="","",COUNTIF($AK$3:AK169,AK169))</f>
        <v>167</v>
      </c>
      <c r="AM169" s="5" t="e">
        <f t="shared" si="37"/>
        <v>#VALUE!</v>
      </c>
      <c r="AN169" s="6">
        <f>IF(D169="","",COUNTIF($AM$3:AM169,AM169))</f>
        <v>167</v>
      </c>
      <c r="AO169" s="5" t="e">
        <f t="shared" si="38"/>
        <v>#VALUE!</v>
      </c>
      <c r="AP169" s="6">
        <f>IF(D169="","",COUNTIF($AO$3:AO169,AO169))</f>
        <v>167</v>
      </c>
    </row>
    <row r="170" spans="1:42" ht="20.100000000000001" customHeight="1" x14ac:dyDescent="0.25">
      <c r="A170" s="242">
        <v>129</v>
      </c>
      <c r="B170" s="242" t="s">
        <v>370</v>
      </c>
      <c r="C170" s="243" t="s">
        <v>355</v>
      </c>
      <c r="D170" s="395" t="s">
        <v>356</v>
      </c>
      <c r="E170" s="243" t="s">
        <v>357</v>
      </c>
      <c r="F170" s="242">
        <v>353</v>
      </c>
      <c r="G170" s="242" t="s">
        <v>215</v>
      </c>
      <c r="H170" s="396" t="s">
        <v>216</v>
      </c>
      <c r="Q170" s="5" t="e">
        <f t="shared" si="26"/>
        <v>#VALUE!</v>
      </c>
      <c r="R170" s="6">
        <f>IF(D170="","",COUNTIF($Q$3:Q170,Q170))</f>
        <v>168</v>
      </c>
      <c r="S170" s="5" t="e">
        <f t="shared" si="27"/>
        <v>#VALUE!</v>
      </c>
      <c r="T170" s="6">
        <f>IF(D170="","",COUNTIF($S$3:S170,S170))</f>
        <v>168</v>
      </c>
      <c r="U170" s="5" t="e">
        <f t="shared" si="28"/>
        <v>#VALUE!</v>
      </c>
      <c r="V170" s="6">
        <f>IF(D170="","",COUNTIF($U$3:U170,U170))</f>
        <v>168</v>
      </c>
      <c r="W170" s="5" t="e">
        <f t="shared" si="29"/>
        <v>#VALUE!</v>
      </c>
      <c r="X170" s="6">
        <f>IF(D170="","",COUNTIF($W$3:W170,W170))</f>
        <v>168</v>
      </c>
      <c r="Y170" s="5" t="e">
        <f t="shared" si="30"/>
        <v>#VALUE!</v>
      </c>
      <c r="Z170" s="6">
        <f>IF(D170="","",COUNTIF($Y$3:Y170,Y170))</f>
        <v>168</v>
      </c>
      <c r="AA170" s="5" t="e">
        <f t="shared" si="31"/>
        <v>#VALUE!</v>
      </c>
      <c r="AB170" s="6">
        <f>IF(D170="","",COUNTIF($AA$3:AA170,AA170))</f>
        <v>168</v>
      </c>
      <c r="AC170" s="5" t="e">
        <f t="shared" si="32"/>
        <v>#VALUE!</v>
      </c>
      <c r="AD170" s="6">
        <f>IF(D170="","",COUNTIF($AC$3:AC170,AC170))</f>
        <v>168</v>
      </c>
      <c r="AE170" s="5" t="e">
        <f t="shared" si="33"/>
        <v>#VALUE!</v>
      </c>
      <c r="AF170" s="6">
        <f>IF(D170="","",COUNTIF($AE$3:AE170,AE170))</f>
        <v>168</v>
      </c>
      <c r="AG170" s="5" t="e">
        <f t="shared" si="34"/>
        <v>#VALUE!</v>
      </c>
      <c r="AH170" s="6">
        <f>IF(D170="","",COUNTIF($AG$3:AG170,AG170))</f>
        <v>168</v>
      </c>
      <c r="AI170" s="5" t="e">
        <f t="shared" si="35"/>
        <v>#VALUE!</v>
      </c>
      <c r="AJ170" s="6">
        <f>IF(D170="","",COUNTIF($AI$3:AI170,AI170))</f>
        <v>168</v>
      </c>
      <c r="AK170" s="5" t="e">
        <f t="shared" si="36"/>
        <v>#VALUE!</v>
      </c>
      <c r="AL170" s="6">
        <f>IF(D170="","",COUNTIF($AK$3:AK170,AK170))</f>
        <v>168</v>
      </c>
      <c r="AM170" s="5" t="e">
        <f t="shared" si="37"/>
        <v>#VALUE!</v>
      </c>
      <c r="AN170" s="6">
        <f>IF(D170="","",COUNTIF($AM$3:AM170,AM170))</f>
        <v>168</v>
      </c>
      <c r="AO170" s="5" t="e">
        <f t="shared" si="38"/>
        <v>#VALUE!</v>
      </c>
      <c r="AP170" s="6">
        <f>IF(D170="","",COUNTIF($AO$3:AO170,AO170))</f>
        <v>168</v>
      </c>
    </row>
    <row r="171" spans="1:42" ht="20.100000000000001" customHeight="1" x14ac:dyDescent="0.25">
      <c r="A171" s="242">
        <v>130</v>
      </c>
      <c r="B171" s="242" t="s">
        <v>371</v>
      </c>
      <c r="C171" s="243" t="s">
        <v>355</v>
      </c>
      <c r="D171" s="395" t="s">
        <v>356</v>
      </c>
      <c r="E171" s="243" t="s">
        <v>357</v>
      </c>
      <c r="F171" s="242">
        <v>380</v>
      </c>
      <c r="G171" s="242" t="s">
        <v>215</v>
      </c>
      <c r="H171" s="396" t="s">
        <v>216</v>
      </c>
      <c r="Q171" s="5" t="e">
        <f t="shared" si="26"/>
        <v>#VALUE!</v>
      </c>
      <c r="R171" s="6">
        <f>IF(D171="","",COUNTIF($Q$3:Q171,Q171))</f>
        <v>169</v>
      </c>
      <c r="S171" s="5" t="e">
        <f t="shared" si="27"/>
        <v>#VALUE!</v>
      </c>
      <c r="T171" s="6">
        <f>IF(D171="","",COUNTIF($S$3:S171,S171))</f>
        <v>169</v>
      </c>
      <c r="U171" s="5" t="e">
        <f t="shared" si="28"/>
        <v>#VALUE!</v>
      </c>
      <c r="V171" s="6">
        <f>IF(D171="","",COUNTIF($U$3:U171,U171))</f>
        <v>169</v>
      </c>
      <c r="W171" s="5" t="e">
        <f t="shared" si="29"/>
        <v>#VALUE!</v>
      </c>
      <c r="X171" s="6">
        <f>IF(D171="","",COUNTIF($W$3:W171,W171))</f>
        <v>169</v>
      </c>
      <c r="Y171" s="5" t="e">
        <f t="shared" si="30"/>
        <v>#VALUE!</v>
      </c>
      <c r="Z171" s="6">
        <f>IF(D171="","",COUNTIF($Y$3:Y171,Y171))</f>
        <v>169</v>
      </c>
      <c r="AA171" s="5" t="e">
        <f t="shared" si="31"/>
        <v>#VALUE!</v>
      </c>
      <c r="AB171" s="6">
        <f>IF(D171="","",COUNTIF($AA$3:AA171,AA171))</f>
        <v>169</v>
      </c>
      <c r="AC171" s="5" t="e">
        <f t="shared" si="32"/>
        <v>#VALUE!</v>
      </c>
      <c r="AD171" s="6">
        <f>IF(D171="","",COUNTIF($AC$3:AC171,AC171))</f>
        <v>169</v>
      </c>
      <c r="AE171" s="5" t="e">
        <f t="shared" si="33"/>
        <v>#VALUE!</v>
      </c>
      <c r="AF171" s="6">
        <f>IF(D171="","",COUNTIF($AE$3:AE171,AE171))</f>
        <v>169</v>
      </c>
      <c r="AG171" s="5" t="e">
        <f t="shared" si="34"/>
        <v>#VALUE!</v>
      </c>
      <c r="AH171" s="6">
        <f>IF(D171="","",COUNTIF($AG$3:AG171,AG171))</f>
        <v>169</v>
      </c>
      <c r="AI171" s="5" t="e">
        <f t="shared" si="35"/>
        <v>#VALUE!</v>
      </c>
      <c r="AJ171" s="6">
        <f>IF(D171="","",COUNTIF($AI$3:AI171,AI171))</f>
        <v>169</v>
      </c>
      <c r="AK171" s="5" t="e">
        <f t="shared" si="36"/>
        <v>#VALUE!</v>
      </c>
      <c r="AL171" s="6">
        <f>IF(D171="","",COUNTIF($AK$3:AK171,AK171))</f>
        <v>169</v>
      </c>
      <c r="AM171" s="5" t="e">
        <f t="shared" si="37"/>
        <v>#VALUE!</v>
      </c>
      <c r="AN171" s="6">
        <f>IF(D171="","",COUNTIF($AM$3:AM171,AM171))</f>
        <v>169</v>
      </c>
      <c r="AO171" s="5" t="e">
        <f t="shared" si="38"/>
        <v>#VALUE!</v>
      </c>
      <c r="AP171" s="6">
        <f>IF(D171="","",COUNTIF($AO$3:AO171,AO171))</f>
        <v>169</v>
      </c>
    </row>
    <row r="172" spans="1:42" ht="20.100000000000001" customHeight="1" x14ac:dyDescent="0.25">
      <c r="A172" s="242">
        <v>131</v>
      </c>
      <c r="B172" s="242" t="s">
        <v>372</v>
      </c>
      <c r="C172" s="243" t="s">
        <v>355</v>
      </c>
      <c r="D172" s="395" t="s">
        <v>356</v>
      </c>
      <c r="E172" s="243" t="s">
        <v>357</v>
      </c>
      <c r="F172" s="242">
        <v>404</v>
      </c>
      <c r="G172" s="242" t="s">
        <v>215</v>
      </c>
      <c r="H172" s="396" t="s">
        <v>216</v>
      </c>
      <c r="Q172" s="5" t="e">
        <f t="shared" si="26"/>
        <v>#VALUE!</v>
      </c>
      <c r="R172" s="6">
        <f>IF(D172="","",COUNTIF($Q$3:Q172,Q172))</f>
        <v>170</v>
      </c>
      <c r="S172" s="5" t="e">
        <f t="shared" si="27"/>
        <v>#VALUE!</v>
      </c>
      <c r="T172" s="6">
        <f>IF(D172="","",COUNTIF($S$3:S172,S172))</f>
        <v>170</v>
      </c>
      <c r="U172" s="5" t="e">
        <f t="shared" si="28"/>
        <v>#VALUE!</v>
      </c>
      <c r="V172" s="6">
        <f>IF(D172="","",COUNTIF($U$3:U172,U172))</f>
        <v>170</v>
      </c>
      <c r="W172" s="5" t="e">
        <f t="shared" si="29"/>
        <v>#VALUE!</v>
      </c>
      <c r="X172" s="6">
        <f>IF(D172="","",COUNTIF($W$3:W172,W172))</f>
        <v>170</v>
      </c>
      <c r="Y172" s="5" t="e">
        <f t="shared" si="30"/>
        <v>#VALUE!</v>
      </c>
      <c r="Z172" s="6">
        <f>IF(D172="","",COUNTIF($Y$3:Y172,Y172))</f>
        <v>170</v>
      </c>
      <c r="AA172" s="5" t="e">
        <f t="shared" si="31"/>
        <v>#VALUE!</v>
      </c>
      <c r="AB172" s="6">
        <f>IF(D172="","",COUNTIF($AA$3:AA172,AA172))</f>
        <v>170</v>
      </c>
      <c r="AC172" s="5" t="e">
        <f t="shared" si="32"/>
        <v>#VALUE!</v>
      </c>
      <c r="AD172" s="6">
        <f>IF(D172="","",COUNTIF($AC$3:AC172,AC172))</f>
        <v>170</v>
      </c>
      <c r="AE172" s="5" t="e">
        <f t="shared" si="33"/>
        <v>#VALUE!</v>
      </c>
      <c r="AF172" s="6">
        <f>IF(D172="","",COUNTIF($AE$3:AE172,AE172))</f>
        <v>170</v>
      </c>
      <c r="AG172" s="5" t="e">
        <f t="shared" si="34"/>
        <v>#VALUE!</v>
      </c>
      <c r="AH172" s="6">
        <f>IF(D172="","",COUNTIF($AG$3:AG172,AG172))</f>
        <v>170</v>
      </c>
      <c r="AI172" s="5" t="e">
        <f t="shared" si="35"/>
        <v>#VALUE!</v>
      </c>
      <c r="AJ172" s="6">
        <f>IF(D172="","",COUNTIF($AI$3:AI172,AI172))</f>
        <v>170</v>
      </c>
      <c r="AK172" s="5" t="e">
        <f t="shared" si="36"/>
        <v>#VALUE!</v>
      </c>
      <c r="AL172" s="6">
        <f>IF(D172="","",COUNTIF($AK$3:AK172,AK172))</f>
        <v>170</v>
      </c>
      <c r="AM172" s="5" t="e">
        <f t="shared" si="37"/>
        <v>#VALUE!</v>
      </c>
      <c r="AN172" s="6">
        <f>IF(D172="","",COUNTIF($AM$3:AM172,AM172))</f>
        <v>170</v>
      </c>
      <c r="AO172" s="5" t="e">
        <f t="shared" si="38"/>
        <v>#VALUE!</v>
      </c>
      <c r="AP172" s="6">
        <f>IF(D172="","",COUNTIF($AO$3:AO172,AO172))</f>
        <v>170</v>
      </c>
    </row>
    <row r="173" spans="1:42" ht="20.100000000000001" customHeight="1" x14ac:dyDescent="0.25">
      <c r="A173" s="242">
        <v>132</v>
      </c>
      <c r="B173" s="242" t="s">
        <v>373</v>
      </c>
      <c r="C173" s="243" t="s">
        <v>355</v>
      </c>
      <c r="D173" s="395" t="s">
        <v>356</v>
      </c>
      <c r="E173" s="243" t="s">
        <v>357</v>
      </c>
      <c r="F173" s="242">
        <v>371</v>
      </c>
      <c r="G173" s="242" t="s">
        <v>215</v>
      </c>
      <c r="H173" s="396" t="s">
        <v>216</v>
      </c>
      <c r="Q173" s="5" t="e">
        <f t="shared" si="26"/>
        <v>#VALUE!</v>
      </c>
      <c r="R173" s="6">
        <f>IF(D173="","",COUNTIF($Q$3:Q173,Q173))</f>
        <v>171</v>
      </c>
      <c r="S173" s="5" t="e">
        <f t="shared" si="27"/>
        <v>#VALUE!</v>
      </c>
      <c r="T173" s="6">
        <f>IF(D173="","",COUNTIF($S$3:S173,S173))</f>
        <v>171</v>
      </c>
      <c r="U173" s="5" t="e">
        <f t="shared" si="28"/>
        <v>#VALUE!</v>
      </c>
      <c r="V173" s="6">
        <f>IF(D173="","",COUNTIF($U$3:U173,U173))</f>
        <v>171</v>
      </c>
      <c r="W173" s="5" t="e">
        <f t="shared" si="29"/>
        <v>#VALUE!</v>
      </c>
      <c r="X173" s="6">
        <f>IF(D173="","",COUNTIF($W$3:W173,W173))</f>
        <v>171</v>
      </c>
      <c r="Y173" s="5" t="e">
        <f t="shared" si="30"/>
        <v>#VALUE!</v>
      </c>
      <c r="Z173" s="6">
        <f>IF(D173="","",COUNTIF($Y$3:Y173,Y173))</f>
        <v>171</v>
      </c>
      <c r="AA173" s="5" t="e">
        <f t="shared" si="31"/>
        <v>#VALUE!</v>
      </c>
      <c r="AB173" s="6">
        <f>IF(D173="","",COUNTIF($AA$3:AA173,AA173))</f>
        <v>171</v>
      </c>
      <c r="AC173" s="5" t="e">
        <f t="shared" si="32"/>
        <v>#VALUE!</v>
      </c>
      <c r="AD173" s="6">
        <f>IF(D173="","",COUNTIF($AC$3:AC173,AC173))</f>
        <v>171</v>
      </c>
      <c r="AE173" s="5" t="e">
        <f t="shared" si="33"/>
        <v>#VALUE!</v>
      </c>
      <c r="AF173" s="6">
        <f>IF(D173="","",COUNTIF($AE$3:AE173,AE173))</f>
        <v>171</v>
      </c>
      <c r="AG173" s="5" t="e">
        <f t="shared" si="34"/>
        <v>#VALUE!</v>
      </c>
      <c r="AH173" s="6">
        <f>IF(D173="","",COUNTIF($AG$3:AG173,AG173))</f>
        <v>171</v>
      </c>
      <c r="AI173" s="5" t="e">
        <f t="shared" si="35"/>
        <v>#VALUE!</v>
      </c>
      <c r="AJ173" s="6">
        <f>IF(D173="","",COUNTIF($AI$3:AI173,AI173))</f>
        <v>171</v>
      </c>
      <c r="AK173" s="5" t="e">
        <f t="shared" si="36"/>
        <v>#VALUE!</v>
      </c>
      <c r="AL173" s="6">
        <f>IF(D173="","",COUNTIF($AK$3:AK173,AK173))</f>
        <v>171</v>
      </c>
      <c r="AM173" s="5" t="e">
        <f t="shared" si="37"/>
        <v>#VALUE!</v>
      </c>
      <c r="AN173" s="6">
        <f>IF(D173="","",COUNTIF($AM$3:AM173,AM173))</f>
        <v>171</v>
      </c>
      <c r="AO173" s="5" t="e">
        <f t="shared" si="38"/>
        <v>#VALUE!</v>
      </c>
      <c r="AP173" s="6">
        <f>IF(D173="","",COUNTIF($AO$3:AO173,AO173))</f>
        <v>171</v>
      </c>
    </row>
    <row r="174" spans="1:42" ht="20.100000000000001" customHeight="1" x14ac:dyDescent="0.25">
      <c r="A174" s="242">
        <v>133</v>
      </c>
      <c r="B174" s="242" t="s">
        <v>374</v>
      </c>
      <c r="C174" s="243" t="s">
        <v>355</v>
      </c>
      <c r="D174" s="395" t="s">
        <v>356</v>
      </c>
      <c r="E174" s="243" t="s">
        <v>357</v>
      </c>
      <c r="F174" s="242">
        <v>362</v>
      </c>
      <c r="G174" s="242" t="s">
        <v>215</v>
      </c>
      <c r="H174" s="396" t="s">
        <v>216</v>
      </c>
      <c r="Q174" s="5" t="e">
        <f t="shared" si="26"/>
        <v>#VALUE!</v>
      </c>
      <c r="R174" s="6">
        <f>IF(D174="","",COUNTIF($Q$3:Q174,Q174))</f>
        <v>172</v>
      </c>
      <c r="S174" s="5" t="e">
        <f t="shared" si="27"/>
        <v>#VALUE!</v>
      </c>
      <c r="T174" s="6">
        <f>IF(D174="","",COUNTIF($S$3:S174,S174))</f>
        <v>172</v>
      </c>
      <c r="U174" s="5" t="e">
        <f t="shared" si="28"/>
        <v>#VALUE!</v>
      </c>
      <c r="V174" s="6">
        <f>IF(D174="","",COUNTIF($U$3:U174,U174))</f>
        <v>172</v>
      </c>
      <c r="W174" s="5" t="e">
        <f t="shared" si="29"/>
        <v>#VALUE!</v>
      </c>
      <c r="X174" s="6">
        <f>IF(D174="","",COUNTIF($W$3:W174,W174))</f>
        <v>172</v>
      </c>
      <c r="Y174" s="5" t="e">
        <f t="shared" si="30"/>
        <v>#VALUE!</v>
      </c>
      <c r="Z174" s="6">
        <f>IF(D174="","",COUNTIF($Y$3:Y174,Y174))</f>
        <v>172</v>
      </c>
      <c r="AA174" s="5" t="e">
        <f t="shared" si="31"/>
        <v>#VALUE!</v>
      </c>
      <c r="AB174" s="6">
        <f>IF(D174="","",COUNTIF($AA$3:AA174,AA174))</f>
        <v>172</v>
      </c>
      <c r="AC174" s="5" t="e">
        <f t="shared" si="32"/>
        <v>#VALUE!</v>
      </c>
      <c r="AD174" s="6">
        <f>IF(D174="","",COUNTIF($AC$3:AC174,AC174))</f>
        <v>172</v>
      </c>
      <c r="AE174" s="5" t="e">
        <f t="shared" si="33"/>
        <v>#VALUE!</v>
      </c>
      <c r="AF174" s="6">
        <f>IF(D174="","",COUNTIF($AE$3:AE174,AE174))</f>
        <v>172</v>
      </c>
      <c r="AG174" s="5" t="e">
        <f t="shared" si="34"/>
        <v>#VALUE!</v>
      </c>
      <c r="AH174" s="6">
        <f>IF(D174="","",COUNTIF($AG$3:AG174,AG174))</f>
        <v>172</v>
      </c>
      <c r="AI174" s="5" t="e">
        <f t="shared" si="35"/>
        <v>#VALUE!</v>
      </c>
      <c r="AJ174" s="6">
        <f>IF(D174="","",COUNTIF($AI$3:AI174,AI174))</f>
        <v>172</v>
      </c>
      <c r="AK174" s="5" t="e">
        <f t="shared" si="36"/>
        <v>#VALUE!</v>
      </c>
      <c r="AL174" s="6">
        <f>IF(D174="","",COUNTIF($AK$3:AK174,AK174))</f>
        <v>172</v>
      </c>
      <c r="AM174" s="5" t="e">
        <f t="shared" si="37"/>
        <v>#VALUE!</v>
      </c>
      <c r="AN174" s="6">
        <f>IF(D174="","",COUNTIF($AM$3:AM174,AM174))</f>
        <v>172</v>
      </c>
      <c r="AO174" s="5" t="e">
        <f t="shared" si="38"/>
        <v>#VALUE!</v>
      </c>
      <c r="AP174" s="6">
        <f>IF(D174="","",COUNTIF($AO$3:AO174,AO174))</f>
        <v>172</v>
      </c>
    </row>
    <row r="175" spans="1:42" ht="20.100000000000001" customHeight="1" x14ac:dyDescent="0.25">
      <c r="A175" s="242">
        <v>134</v>
      </c>
      <c r="B175" s="242" t="s">
        <v>375</v>
      </c>
      <c r="C175" s="243" t="s">
        <v>355</v>
      </c>
      <c r="D175" s="395" t="s">
        <v>356</v>
      </c>
      <c r="E175" s="243" t="s">
        <v>357</v>
      </c>
      <c r="F175" s="242">
        <v>373</v>
      </c>
      <c r="G175" s="242" t="s">
        <v>215</v>
      </c>
      <c r="H175" s="396" t="s">
        <v>216</v>
      </c>
      <c r="Q175" s="5" t="e">
        <f t="shared" si="26"/>
        <v>#VALUE!</v>
      </c>
      <c r="R175" s="6">
        <f>IF(D175="","",COUNTIF($Q$3:Q175,Q175))</f>
        <v>173</v>
      </c>
      <c r="S175" s="5" t="e">
        <f t="shared" si="27"/>
        <v>#VALUE!</v>
      </c>
      <c r="T175" s="6">
        <f>IF(D175="","",COUNTIF($S$3:S175,S175))</f>
        <v>173</v>
      </c>
      <c r="U175" s="5" t="e">
        <f t="shared" si="28"/>
        <v>#VALUE!</v>
      </c>
      <c r="V175" s="6">
        <f>IF(D175="","",COUNTIF($U$3:U175,U175))</f>
        <v>173</v>
      </c>
      <c r="W175" s="5" t="e">
        <f t="shared" si="29"/>
        <v>#VALUE!</v>
      </c>
      <c r="X175" s="6">
        <f>IF(D175="","",COUNTIF($W$3:W175,W175))</f>
        <v>173</v>
      </c>
      <c r="Y175" s="5" t="e">
        <f t="shared" si="30"/>
        <v>#VALUE!</v>
      </c>
      <c r="Z175" s="6">
        <f>IF(D175="","",COUNTIF($Y$3:Y175,Y175))</f>
        <v>173</v>
      </c>
      <c r="AA175" s="5" t="e">
        <f t="shared" si="31"/>
        <v>#VALUE!</v>
      </c>
      <c r="AB175" s="6">
        <f>IF(D175="","",COUNTIF($AA$3:AA175,AA175))</f>
        <v>173</v>
      </c>
      <c r="AC175" s="5" t="e">
        <f t="shared" si="32"/>
        <v>#VALUE!</v>
      </c>
      <c r="AD175" s="6">
        <f>IF(D175="","",COUNTIF($AC$3:AC175,AC175))</f>
        <v>173</v>
      </c>
      <c r="AE175" s="5" t="e">
        <f t="shared" si="33"/>
        <v>#VALUE!</v>
      </c>
      <c r="AF175" s="6">
        <f>IF(D175="","",COUNTIF($AE$3:AE175,AE175))</f>
        <v>173</v>
      </c>
      <c r="AG175" s="5" t="e">
        <f t="shared" si="34"/>
        <v>#VALUE!</v>
      </c>
      <c r="AH175" s="6">
        <f>IF(D175="","",COUNTIF($AG$3:AG175,AG175))</f>
        <v>173</v>
      </c>
      <c r="AI175" s="5" t="e">
        <f t="shared" si="35"/>
        <v>#VALUE!</v>
      </c>
      <c r="AJ175" s="6">
        <f>IF(D175="","",COUNTIF($AI$3:AI175,AI175))</f>
        <v>173</v>
      </c>
      <c r="AK175" s="5" t="e">
        <f t="shared" si="36"/>
        <v>#VALUE!</v>
      </c>
      <c r="AL175" s="6">
        <f>IF(D175="","",COUNTIF($AK$3:AK175,AK175))</f>
        <v>173</v>
      </c>
      <c r="AM175" s="5" t="e">
        <f t="shared" si="37"/>
        <v>#VALUE!</v>
      </c>
      <c r="AN175" s="6">
        <f>IF(D175="","",COUNTIF($AM$3:AM175,AM175))</f>
        <v>173</v>
      </c>
      <c r="AO175" s="5" t="e">
        <f t="shared" si="38"/>
        <v>#VALUE!</v>
      </c>
      <c r="AP175" s="6">
        <f>IF(D175="","",COUNTIF($AO$3:AO175,AO175))</f>
        <v>173</v>
      </c>
    </row>
    <row r="176" spans="1:42" ht="20.100000000000001" customHeight="1" x14ac:dyDescent="0.25">
      <c r="A176" s="242">
        <v>135</v>
      </c>
      <c r="B176" s="242" t="s">
        <v>376</v>
      </c>
      <c r="C176" s="243" t="s">
        <v>355</v>
      </c>
      <c r="D176" s="395" t="s">
        <v>356</v>
      </c>
      <c r="E176" s="243" t="s">
        <v>357</v>
      </c>
      <c r="F176" s="242">
        <v>392</v>
      </c>
      <c r="G176" s="242" t="s">
        <v>215</v>
      </c>
      <c r="H176" s="396" t="s">
        <v>216</v>
      </c>
      <c r="Q176" s="5" t="e">
        <f t="shared" si="26"/>
        <v>#VALUE!</v>
      </c>
      <c r="R176" s="6">
        <f>IF(D176="","",COUNTIF($Q$3:Q176,Q176))</f>
        <v>174</v>
      </c>
      <c r="S176" s="5" t="e">
        <f t="shared" si="27"/>
        <v>#VALUE!</v>
      </c>
      <c r="T176" s="6">
        <f>IF(D176="","",COUNTIF($S$3:S176,S176))</f>
        <v>174</v>
      </c>
      <c r="U176" s="5" t="e">
        <f t="shared" si="28"/>
        <v>#VALUE!</v>
      </c>
      <c r="V176" s="6">
        <f>IF(D176="","",COUNTIF($U$3:U176,U176))</f>
        <v>174</v>
      </c>
      <c r="W176" s="5" t="e">
        <f t="shared" si="29"/>
        <v>#VALUE!</v>
      </c>
      <c r="X176" s="6">
        <f>IF(D176="","",COUNTIF($W$3:W176,W176))</f>
        <v>174</v>
      </c>
      <c r="Y176" s="5" t="e">
        <f t="shared" si="30"/>
        <v>#VALUE!</v>
      </c>
      <c r="Z176" s="6">
        <f>IF(D176="","",COUNTIF($Y$3:Y176,Y176))</f>
        <v>174</v>
      </c>
      <c r="AA176" s="5" t="e">
        <f t="shared" si="31"/>
        <v>#VALUE!</v>
      </c>
      <c r="AB176" s="6">
        <f>IF(D176="","",COUNTIF($AA$3:AA176,AA176))</f>
        <v>174</v>
      </c>
      <c r="AC176" s="5" t="e">
        <f t="shared" si="32"/>
        <v>#VALUE!</v>
      </c>
      <c r="AD176" s="6">
        <f>IF(D176="","",COUNTIF($AC$3:AC176,AC176))</f>
        <v>174</v>
      </c>
      <c r="AE176" s="5" t="e">
        <f t="shared" si="33"/>
        <v>#VALUE!</v>
      </c>
      <c r="AF176" s="6">
        <f>IF(D176="","",COUNTIF($AE$3:AE176,AE176))</f>
        <v>174</v>
      </c>
      <c r="AG176" s="5" t="e">
        <f t="shared" si="34"/>
        <v>#VALUE!</v>
      </c>
      <c r="AH176" s="6">
        <f>IF(D176="","",COUNTIF($AG$3:AG176,AG176))</f>
        <v>174</v>
      </c>
      <c r="AI176" s="5" t="e">
        <f t="shared" si="35"/>
        <v>#VALUE!</v>
      </c>
      <c r="AJ176" s="6">
        <f>IF(D176="","",COUNTIF($AI$3:AI176,AI176))</f>
        <v>174</v>
      </c>
      <c r="AK176" s="5" t="e">
        <f t="shared" si="36"/>
        <v>#VALUE!</v>
      </c>
      <c r="AL176" s="6">
        <f>IF(D176="","",COUNTIF($AK$3:AK176,AK176))</f>
        <v>174</v>
      </c>
      <c r="AM176" s="5" t="e">
        <f t="shared" si="37"/>
        <v>#VALUE!</v>
      </c>
      <c r="AN176" s="6">
        <f>IF(D176="","",COUNTIF($AM$3:AM176,AM176))</f>
        <v>174</v>
      </c>
      <c r="AO176" s="5" t="e">
        <f t="shared" si="38"/>
        <v>#VALUE!</v>
      </c>
      <c r="AP176" s="6">
        <f>IF(D176="","",COUNTIF($AO$3:AO176,AO176))</f>
        <v>174</v>
      </c>
    </row>
    <row r="177" spans="1:42" ht="20.100000000000001" customHeight="1" x14ac:dyDescent="0.25">
      <c r="A177" s="242">
        <v>136</v>
      </c>
      <c r="B177" s="242" t="s">
        <v>377</v>
      </c>
      <c r="C177" s="243" t="s">
        <v>355</v>
      </c>
      <c r="D177" s="395" t="s">
        <v>356</v>
      </c>
      <c r="E177" s="243" t="s">
        <v>357</v>
      </c>
      <c r="F177" s="242">
        <v>375</v>
      </c>
      <c r="G177" s="242" t="s">
        <v>215</v>
      </c>
      <c r="H177" s="396" t="s">
        <v>216</v>
      </c>
      <c r="Q177" s="5" t="e">
        <f t="shared" si="26"/>
        <v>#VALUE!</v>
      </c>
      <c r="R177" s="6">
        <f>IF(D177="","",COUNTIF($Q$3:Q177,Q177))</f>
        <v>175</v>
      </c>
      <c r="S177" s="5" t="e">
        <f t="shared" si="27"/>
        <v>#VALUE!</v>
      </c>
      <c r="T177" s="6">
        <f>IF(D177="","",COUNTIF($S$3:S177,S177))</f>
        <v>175</v>
      </c>
      <c r="U177" s="5" t="e">
        <f t="shared" si="28"/>
        <v>#VALUE!</v>
      </c>
      <c r="V177" s="6">
        <f>IF(D177="","",COUNTIF($U$3:U177,U177))</f>
        <v>175</v>
      </c>
      <c r="W177" s="5" t="e">
        <f t="shared" si="29"/>
        <v>#VALUE!</v>
      </c>
      <c r="X177" s="6">
        <f>IF(D177="","",COUNTIF($W$3:W177,W177))</f>
        <v>175</v>
      </c>
      <c r="Y177" s="5" t="e">
        <f t="shared" si="30"/>
        <v>#VALUE!</v>
      </c>
      <c r="Z177" s="6">
        <f>IF(D177="","",COUNTIF($Y$3:Y177,Y177))</f>
        <v>175</v>
      </c>
      <c r="AA177" s="5" t="e">
        <f t="shared" si="31"/>
        <v>#VALUE!</v>
      </c>
      <c r="AB177" s="6">
        <f>IF(D177="","",COUNTIF($AA$3:AA177,AA177))</f>
        <v>175</v>
      </c>
      <c r="AC177" s="5" t="e">
        <f t="shared" si="32"/>
        <v>#VALUE!</v>
      </c>
      <c r="AD177" s="6">
        <f>IF(D177="","",COUNTIF($AC$3:AC177,AC177))</f>
        <v>175</v>
      </c>
      <c r="AE177" s="5" t="e">
        <f t="shared" si="33"/>
        <v>#VALUE!</v>
      </c>
      <c r="AF177" s="6">
        <f>IF(D177="","",COUNTIF($AE$3:AE177,AE177))</f>
        <v>175</v>
      </c>
      <c r="AG177" s="5" t="e">
        <f t="shared" si="34"/>
        <v>#VALUE!</v>
      </c>
      <c r="AH177" s="6">
        <f>IF(D177="","",COUNTIF($AG$3:AG177,AG177))</f>
        <v>175</v>
      </c>
      <c r="AI177" s="5" t="e">
        <f t="shared" si="35"/>
        <v>#VALUE!</v>
      </c>
      <c r="AJ177" s="6">
        <f>IF(D177="","",COUNTIF($AI$3:AI177,AI177))</f>
        <v>175</v>
      </c>
      <c r="AK177" s="5" t="e">
        <f t="shared" si="36"/>
        <v>#VALUE!</v>
      </c>
      <c r="AL177" s="6">
        <f>IF(D177="","",COUNTIF($AK$3:AK177,AK177))</f>
        <v>175</v>
      </c>
      <c r="AM177" s="5" t="e">
        <f t="shared" si="37"/>
        <v>#VALUE!</v>
      </c>
      <c r="AN177" s="6">
        <f>IF(D177="","",COUNTIF($AM$3:AM177,AM177))</f>
        <v>175</v>
      </c>
      <c r="AO177" s="5" t="e">
        <f t="shared" si="38"/>
        <v>#VALUE!</v>
      </c>
      <c r="AP177" s="6">
        <f>IF(D177="","",COUNTIF($AO$3:AO177,AO177))</f>
        <v>175</v>
      </c>
    </row>
    <row r="178" spans="1:42" ht="20.100000000000001" customHeight="1" x14ac:dyDescent="0.25">
      <c r="A178" s="242">
        <v>137</v>
      </c>
      <c r="B178" s="242" t="s">
        <v>378</v>
      </c>
      <c r="C178" s="243" t="s">
        <v>355</v>
      </c>
      <c r="D178" s="395" t="s">
        <v>356</v>
      </c>
      <c r="E178" s="243" t="s">
        <v>357</v>
      </c>
      <c r="F178" s="242">
        <v>369</v>
      </c>
      <c r="G178" s="242" t="s">
        <v>215</v>
      </c>
      <c r="H178" s="396" t="s">
        <v>216</v>
      </c>
      <c r="Q178" s="5" t="e">
        <f t="shared" si="26"/>
        <v>#VALUE!</v>
      </c>
      <c r="R178" s="6">
        <f>IF(D178="","",COUNTIF($Q$3:Q178,Q178))</f>
        <v>176</v>
      </c>
      <c r="S178" s="5" t="e">
        <f t="shared" si="27"/>
        <v>#VALUE!</v>
      </c>
      <c r="T178" s="6">
        <f>IF(D178="","",COUNTIF($S$3:S178,S178))</f>
        <v>176</v>
      </c>
      <c r="U178" s="5" t="e">
        <f t="shared" si="28"/>
        <v>#VALUE!</v>
      </c>
      <c r="V178" s="6">
        <f>IF(D178="","",COUNTIF($U$3:U178,U178))</f>
        <v>176</v>
      </c>
      <c r="W178" s="5" t="e">
        <f t="shared" si="29"/>
        <v>#VALUE!</v>
      </c>
      <c r="X178" s="6">
        <f>IF(D178="","",COUNTIF($W$3:W178,W178))</f>
        <v>176</v>
      </c>
      <c r="Y178" s="5" t="e">
        <f t="shared" si="30"/>
        <v>#VALUE!</v>
      </c>
      <c r="Z178" s="6">
        <f>IF(D178="","",COUNTIF($Y$3:Y178,Y178))</f>
        <v>176</v>
      </c>
      <c r="AA178" s="5" t="e">
        <f t="shared" si="31"/>
        <v>#VALUE!</v>
      </c>
      <c r="AB178" s="6">
        <f>IF(D178="","",COUNTIF($AA$3:AA178,AA178))</f>
        <v>176</v>
      </c>
      <c r="AC178" s="5" t="e">
        <f t="shared" si="32"/>
        <v>#VALUE!</v>
      </c>
      <c r="AD178" s="6">
        <f>IF(D178="","",COUNTIF($AC$3:AC178,AC178))</f>
        <v>176</v>
      </c>
      <c r="AE178" s="5" t="e">
        <f t="shared" si="33"/>
        <v>#VALUE!</v>
      </c>
      <c r="AF178" s="6">
        <f>IF(D178="","",COUNTIF($AE$3:AE178,AE178))</f>
        <v>176</v>
      </c>
      <c r="AG178" s="5" t="e">
        <f t="shared" si="34"/>
        <v>#VALUE!</v>
      </c>
      <c r="AH178" s="6">
        <f>IF(D178="","",COUNTIF($AG$3:AG178,AG178))</f>
        <v>176</v>
      </c>
      <c r="AI178" s="5" t="e">
        <f t="shared" si="35"/>
        <v>#VALUE!</v>
      </c>
      <c r="AJ178" s="6">
        <f>IF(D178="","",COUNTIF($AI$3:AI178,AI178))</f>
        <v>176</v>
      </c>
      <c r="AK178" s="5" t="e">
        <f t="shared" si="36"/>
        <v>#VALUE!</v>
      </c>
      <c r="AL178" s="6">
        <f>IF(D178="","",COUNTIF($AK$3:AK178,AK178))</f>
        <v>176</v>
      </c>
      <c r="AM178" s="5" t="e">
        <f t="shared" si="37"/>
        <v>#VALUE!</v>
      </c>
      <c r="AN178" s="6">
        <f>IF(D178="","",COUNTIF($AM$3:AM178,AM178))</f>
        <v>176</v>
      </c>
      <c r="AO178" s="5" t="e">
        <f t="shared" si="38"/>
        <v>#VALUE!</v>
      </c>
      <c r="AP178" s="6">
        <f>IF(D178="","",COUNTIF($AO$3:AO178,AO178))</f>
        <v>176</v>
      </c>
    </row>
    <row r="179" spans="1:42" ht="20.100000000000001" customHeight="1" x14ac:dyDescent="0.25">
      <c r="A179" s="242">
        <v>138</v>
      </c>
      <c r="B179" s="242" t="s">
        <v>379</v>
      </c>
      <c r="C179" s="243" t="s">
        <v>355</v>
      </c>
      <c r="D179" s="395" t="s">
        <v>356</v>
      </c>
      <c r="E179" s="243" t="s">
        <v>357</v>
      </c>
      <c r="F179" s="242">
        <v>370</v>
      </c>
      <c r="G179" s="242" t="s">
        <v>215</v>
      </c>
      <c r="H179" s="396" t="s">
        <v>216</v>
      </c>
      <c r="Q179" s="5" t="e">
        <f t="shared" si="26"/>
        <v>#VALUE!</v>
      </c>
      <c r="R179" s="6">
        <f>IF(D179="","",COUNTIF($Q$3:Q179,Q179))</f>
        <v>177</v>
      </c>
      <c r="S179" s="5" t="e">
        <f t="shared" si="27"/>
        <v>#VALUE!</v>
      </c>
      <c r="T179" s="6">
        <f>IF(D179="","",COUNTIF($S$3:S179,S179))</f>
        <v>177</v>
      </c>
      <c r="U179" s="5" t="e">
        <f t="shared" si="28"/>
        <v>#VALUE!</v>
      </c>
      <c r="V179" s="6">
        <f>IF(D179="","",COUNTIF($U$3:U179,U179))</f>
        <v>177</v>
      </c>
      <c r="W179" s="5" t="e">
        <f t="shared" si="29"/>
        <v>#VALUE!</v>
      </c>
      <c r="X179" s="6">
        <f>IF(D179="","",COUNTIF($W$3:W179,W179))</f>
        <v>177</v>
      </c>
      <c r="Y179" s="5" t="e">
        <f t="shared" si="30"/>
        <v>#VALUE!</v>
      </c>
      <c r="Z179" s="6">
        <f>IF(D179="","",COUNTIF($Y$3:Y179,Y179))</f>
        <v>177</v>
      </c>
      <c r="AA179" s="5" t="e">
        <f t="shared" si="31"/>
        <v>#VALUE!</v>
      </c>
      <c r="AB179" s="6">
        <f>IF(D179="","",COUNTIF($AA$3:AA179,AA179))</f>
        <v>177</v>
      </c>
      <c r="AC179" s="5" t="e">
        <f t="shared" si="32"/>
        <v>#VALUE!</v>
      </c>
      <c r="AD179" s="6">
        <f>IF(D179="","",COUNTIF($AC$3:AC179,AC179))</f>
        <v>177</v>
      </c>
      <c r="AE179" s="5" t="e">
        <f t="shared" si="33"/>
        <v>#VALUE!</v>
      </c>
      <c r="AF179" s="6">
        <f>IF(D179="","",COUNTIF($AE$3:AE179,AE179))</f>
        <v>177</v>
      </c>
      <c r="AG179" s="5" t="e">
        <f t="shared" si="34"/>
        <v>#VALUE!</v>
      </c>
      <c r="AH179" s="6">
        <f>IF(D179="","",COUNTIF($AG$3:AG179,AG179))</f>
        <v>177</v>
      </c>
      <c r="AI179" s="5" t="e">
        <f t="shared" si="35"/>
        <v>#VALUE!</v>
      </c>
      <c r="AJ179" s="6">
        <f>IF(D179="","",COUNTIF($AI$3:AI179,AI179))</f>
        <v>177</v>
      </c>
      <c r="AK179" s="5" t="e">
        <f t="shared" si="36"/>
        <v>#VALUE!</v>
      </c>
      <c r="AL179" s="6">
        <f>IF(D179="","",COUNTIF($AK$3:AK179,AK179))</f>
        <v>177</v>
      </c>
      <c r="AM179" s="5" t="e">
        <f t="shared" si="37"/>
        <v>#VALUE!</v>
      </c>
      <c r="AN179" s="6">
        <f>IF(D179="","",COUNTIF($AM$3:AM179,AM179))</f>
        <v>177</v>
      </c>
      <c r="AO179" s="5" t="e">
        <f t="shared" si="38"/>
        <v>#VALUE!</v>
      </c>
      <c r="AP179" s="6">
        <f>IF(D179="","",COUNTIF($AO$3:AO179,AO179))</f>
        <v>177</v>
      </c>
    </row>
    <row r="180" spans="1:42" ht="20.100000000000001" customHeight="1" x14ac:dyDescent="0.25">
      <c r="A180" s="242">
        <v>139</v>
      </c>
      <c r="B180" s="242" t="s">
        <v>380</v>
      </c>
      <c r="C180" s="243" t="s">
        <v>355</v>
      </c>
      <c r="D180" s="395" t="s">
        <v>356</v>
      </c>
      <c r="E180" s="243" t="s">
        <v>357</v>
      </c>
      <c r="F180" s="242">
        <v>346</v>
      </c>
      <c r="G180" s="242" t="s">
        <v>215</v>
      </c>
      <c r="H180" s="396" t="s">
        <v>216</v>
      </c>
      <c r="Q180" s="5" t="e">
        <f t="shared" si="26"/>
        <v>#VALUE!</v>
      </c>
      <c r="R180" s="6">
        <f>IF(D180="","",COUNTIF($Q$3:Q180,Q180))</f>
        <v>178</v>
      </c>
      <c r="S180" s="5" t="e">
        <f t="shared" si="27"/>
        <v>#VALUE!</v>
      </c>
      <c r="T180" s="6">
        <f>IF(D180="","",COUNTIF($S$3:S180,S180))</f>
        <v>178</v>
      </c>
      <c r="U180" s="5" t="e">
        <f t="shared" si="28"/>
        <v>#VALUE!</v>
      </c>
      <c r="V180" s="6">
        <f>IF(D180="","",COUNTIF($U$3:U180,U180))</f>
        <v>178</v>
      </c>
      <c r="W180" s="5" t="e">
        <f t="shared" si="29"/>
        <v>#VALUE!</v>
      </c>
      <c r="X180" s="6">
        <f>IF(D180="","",COUNTIF($W$3:W180,W180))</f>
        <v>178</v>
      </c>
      <c r="Y180" s="5" t="e">
        <f t="shared" si="30"/>
        <v>#VALUE!</v>
      </c>
      <c r="Z180" s="6">
        <f>IF(D180="","",COUNTIF($Y$3:Y180,Y180))</f>
        <v>178</v>
      </c>
      <c r="AA180" s="5" t="e">
        <f t="shared" si="31"/>
        <v>#VALUE!</v>
      </c>
      <c r="AB180" s="6">
        <f>IF(D180="","",COUNTIF($AA$3:AA180,AA180))</f>
        <v>178</v>
      </c>
      <c r="AC180" s="5" t="e">
        <f t="shared" si="32"/>
        <v>#VALUE!</v>
      </c>
      <c r="AD180" s="6">
        <f>IF(D180="","",COUNTIF($AC$3:AC180,AC180))</f>
        <v>178</v>
      </c>
      <c r="AE180" s="5" t="e">
        <f t="shared" si="33"/>
        <v>#VALUE!</v>
      </c>
      <c r="AF180" s="6">
        <f>IF(D180="","",COUNTIF($AE$3:AE180,AE180))</f>
        <v>178</v>
      </c>
      <c r="AG180" s="5" t="e">
        <f t="shared" si="34"/>
        <v>#VALUE!</v>
      </c>
      <c r="AH180" s="6">
        <f>IF(D180="","",COUNTIF($AG$3:AG180,AG180))</f>
        <v>178</v>
      </c>
      <c r="AI180" s="5" t="e">
        <f t="shared" si="35"/>
        <v>#VALUE!</v>
      </c>
      <c r="AJ180" s="6">
        <f>IF(D180="","",COUNTIF($AI$3:AI180,AI180))</f>
        <v>178</v>
      </c>
      <c r="AK180" s="5" t="e">
        <f t="shared" si="36"/>
        <v>#VALUE!</v>
      </c>
      <c r="AL180" s="6">
        <f>IF(D180="","",COUNTIF($AK$3:AK180,AK180))</f>
        <v>178</v>
      </c>
      <c r="AM180" s="5" t="e">
        <f t="shared" si="37"/>
        <v>#VALUE!</v>
      </c>
      <c r="AN180" s="6">
        <f>IF(D180="","",COUNTIF($AM$3:AM180,AM180))</f>
        <v>178</v>
      </c>
      <c r="AO180" s="5" t="e">
        <f t="shared" si="38"/>
        <v>#VALUE!</v>
      </c>
      <c r="AP180" s="6">
        <f>IF(D180="","",COUNTIF($AO$3:AO180,AO180))</f>
        <v>178</v>
      </c>
    </row>
    <row r="181" spans="1:42" ht="20.100000000000001" customHeight="1" x14ac:dyDescent="0.25">
      <c r="A181" s="242">
        <v>140</v>
      </c>
      <c r="B181" s="242" t="s">
        <v>381</v>
      </c>
      <c r="C181" s="243" t="s">
        <v>355</v>
      </c>
      <c r="D181" s="395" t="s">
        <v>356</v>
      </c>
      <c r="E181" s="243" t="s">
        <v>357</v>
      </c>
      <c r="F181" s="242">
        <v>347</v>
      </c>
      <c r="G181" s="242" t="s">
        <v>215</v>
      </c>
      <c r="H181" s="396" t="s">
        <v>216</v>
      </c>
      <c r="Q181" s="5" t="e">
        <f t="shared" si="26"/>
        <v>#VALUE!</v>
      </c>
      <c r="R181" s="6">
        <f>IF(D181="","",COUNTIF($Q$3:Q181,Q181))</f>
        <v>179</v>
      </c>
      <c r="S181" s="5" t="e">
        <f t="shared" si="27"/>
        <v>#VALUE!</v>
      </c>
      <c r="T181" s="6">
        <f>IF(D181="","",COUNTIF($S$3:S181,S181))</f>
        <v>179</v>
      </c>
      <c r="U181" s="5" t="e">
        <f t="shared" si="28"/>
        <v>#VALUE!</v>
      </c>
      <c r="V181" s="6">
        <f>IF(D181="","",COUNTIF($U$3:U181,U181))</f>
        <v>179</v>
      </c>
      <c r="W181" s="5" t="e">
        <f t="shared" si="29"/>
        <v>#VALUE!</v>
      </c>
      <c r="X181" s="6">
        <f>IF(D181="","",COUNTIF($W$3:W181,W181))</f>
        <v>179</v>
      </c>
      <c r="Y181" s="5" t="e">
        <f t="shared" si="30"/>
        <v>#VALUE!</v>
      </c>
      <c r="Z181" s="6">
        <f>IF(D181="","",COUNTIF($Y$3:Y181,Y181))</f>
        <v>179</v>
      </c>
      <c r="AA181" s="5" t="e">
        <f t="shared" si="31"/>
        <v>#VALUE!</v>
      </c>
      <c r="AB181" s="6">
        <f>IF(D181="","",COUNTIF($AA$3:AA181,AA181))</f>
        <v>179</v>
      </c>
      <c r="AC181" s="5" t="e">
        <f t="shared" si="32"/>
        <v>#VALUE!</v>
      </c>
      <c r="AD181" s="6">
        <f>IF(D181="","",COUNTIF($AC$3:AC181,AC181))</f>
        <v>179</v>
      </c>
      <c r="AE181" s="5" t="e">
        <f t="shared" si="33"/>
        <v>#VALUE!</v>
      </c>
      <c r="AF181" s="6">
        <f>IF(D181="","",COUNTIF($AE$3:AE181,AE181))</f>
        <v>179</v>
      </c>
      <c r="AG181" s="5" t="e">
        <f t="shared" si="34"/>
        <v>#VALUE!</v>
      </c>
      <c r="AH181" s="6">
        <f>IF(D181="","",COUNTIF($AG$3:AG181,AG181))</f>
        <v>179</v>
      </c>
      <c r="AI181" s="5" t="e">
        <f t="shared" si="35"/>
        <v>#VALUE!</v>
      </c>
      <c r="AJ181" s="6">
        <f>IF(D181="","",COUNTIF($AI$3:AI181,AI181))</f>
        <v>179</v>
      </c>
      <c r="AK181" s="5" t="e">
        <f t="shared" si="36"/>
        <v>#VALUE!</v>
      </c>
      <c r="AL181" s="6">
        <f>IF(D181="","",COUNTIF($AK$3:AK181,AK181))</f>
        <v>179</v>
      </c>
      <c r="AM181" s="5" t="e">
        <f t="shared" si="37"/>
        <v>#VALUE!</v>
      </c>
      <c r="AN181" s="6">
        <f>IF(D181="","",COUNTIF($AM$3:AM181,AM181))</f>
        <v>179</v>
      </c>
      <c r="AO181" s="5" t="e">
        <f t="shared" si="38"/>
        <v>#VALUE!</v>
      </c>
      <c r="AP181" s="6">
        <f>IF(D181="","",COUNTIF($AO$3:AO181,AO181))</f>
        <v>179</v>
      </c>
    </row>
    <row r="182" spans="1:42" ht="20.100000000000001" customHeight="1" x14ac:dyDescent="0.25">
      <c r="A182" s="242">
        <v>141</v>
      </c>
      <c r="B182" s="242" t="s">
        <v>382</v>
      </c>
      <c r="C182" s="243" t="s">
        <v>355</v>
      </c>
      <c r="D182" s="395" t="s">
        <v>356</v>
      </c>
      <c r="E182" s="243" t="s">
        <v>357</v>
      </c>
      <c r="F182" s="242">
        <v>362</v>
      </c>
      <c r="G182" s="242" t="s">
        <v>215</v>
      </c>
      <c r="H182" s="396" t="s">
        <v>216</v>
      </c>
      <c r="Q182" s="5" t="e">
        <f t="shared" si="26"/>
        <v>#VALUE!</v>
      </c>
      <c r="R182" s="6">
        <f>IF(D182="","",COUNTIF($Q$3:Q182,Q182))</f>
        <v>180</v>
      </c>
      <c r="S182" s="5" t="e">
        <f t="shared" si="27"/>
        <v>#VALUE!</v>
      </c>
      <c r="T182" s="6">
        <f>IF(D182="","",COUNTIF($S$3:S182,S182))</f>
        <v>180</v>
      </c>
      <c r="U182" s="5" t="e">
        <f t="shared" si="28"/>
        <v>#VALUE!</v>
      </c>
      <c r="V182" s="6">
        <f>IF(D182="","",COUNTIF($U$3:U182,U182))</f>
        <v>180</v>
      </c>
      <c r="W182" s="5" t="e">
        <f t="shared" si="29"/>
        <v>#VALUE!</v>
      </c>
      <c r="X182" s="6">
        <f>IF(D182="","",COUNTIF($W$3:W182,W182))</f>
        <v>180</v>
      </c>
      <c r="Y182" s="5" t="e">
        <f t="shared" si="30"/>
        <v>#VALUE!</v>
      </c>
      <c r="Z182" s="6">
        <f>IF(D182="","",COUNTIF($Y$3:Y182,Y182))</f>
        <v>180</v>
      </c>
      <c r="AA182" s="5" t="e">
        <f t="shared" si="31"/>
        <v>#VALUE!</v>
      </c>
      <c r="AB182" s="6">
        <f>IF(D182="","",COUNTIF($AA$3:AA182,AA182))</f>
        <v>180</v>
      </c>
      <c r="AC182" s="5" t="e">
        <f t="shared" si="32"/>
        <v>#VALUE!</v>
      </c>
      <c r="AD182" s="6">
        <f>IF(D182="","",COUNTIF($AC$3:AC182,AC182))</f>
        <v>180</v>
      </c>
      <c r="AE182" s="5" t="e">
        <f t="shared" si="33"/>
        <v>#VALUE!</v>
      </c>
      <c r="AF182" s="6">
        <f>IF(D182="","",COUNTIF($AE$3:AE182,AE182))</f>
        <v>180</v>
      </c>
      <c r="AG182" s="5" t="e">
        <f t="shared" si="34"/>
        <v>#VALUE!</v>
      </c>
      <c r="AH182" s="6">
        <f>IF(D182="","",COUNTIF($AG$3:AG182,AG182))</f>
        <v>180</v>
      </c>
      <c r="AI182" s="5" t="e">
        <f t="shared" si="35"/>
        <v>#VALUE!</v>
      </c>
      <c r="AJ182" s="6">
        <f>IF(D182="","",COUNTIF($AI$3:AI182,AI182))</f>
        <v>180</v>
      </c>
      <c r="AK182" s="5" t="e">
        <f t="shared" si="36"/>
        <v>#VALUE!</v>
      </c>
      <c r="AL182" s="6">
        <f>IF(D182="","",COUNTIF($AK$3:AK182,AK182))</f>
        <v>180</v>
      </c>
      <c r="AM182" s="5" t="e">
        <f t="shared" si="37"/>
        <v>#VALUE!</v>
      </c>
      <c r="AN182" s="6">
        <f>IF(D182="","",COUNTIF($AM$3:AM182,AM182))</f>
        <v>180</v>
      </c>
      <c r="AO182" s="5" t="e">
        <f t="shared" si="38"/>
        <v>#VALUE!</v>
      </c>
      <c r="AP182" s="6">
        <f>IF(D182="","",COUNTIF($AO$3:AO182,AO182))</f>
        <v>180</v>
      </c>
    </row>
    <row r="183" spans="1:42" ht="20.100000000000001" customHeight="1" x14ac:dyDescent="0.25">
      <c r="A183" s="242">
        <v>142</v>
      </c>
      <c r="B183" s="242" t="s">
        <v>383</v>
      </c>
      <c r="C183" s="243" t="s">
        <v>355</v>
      </c>
      <c r="D183" s="395" t="s">
        <v>356</v>
      </c>
      <c r="E183" s="243" t="s">
        <v>357</v>
      </c>
      <c r="F183" s="242">
        <v>391</v>
      </c>
      <c r="G183" s="242" t="s">
        <v>215</v>
      </c>
      <c r="H183" s="396" t="s">
        <v>216</v>
      </c>
      <c r="Q183" s="5" t="e">
        <f t="shared" si="26"/>
        <v>#VALUE!</v>
      </c>
      <c r="R183" s="6">
        <f>IF(D183="","",COUNTIF($Q$3:Q183,Q183))</f>
        <v>181</v>
      </c>
      <c r="S183" s="5" t="e">
        <f t="shared" si="27"/>
        <v>#VALUE!</v>
      </c>
      <c r="T183" s="6">
        <f>IF(D183="","",COUNTIF($S$3:S183,S183))</f>
        <v>181</v>
      </c>
      <c r="U183" s="5" t="e">
        <f t="shared" si="28"/>
        <v>#VALUE!</v>
      </c>
      <c r="V183" s="6">
        <f>IF(D183="","",COUNTIF($U$3:U183,U183))</f>
        <v>181</v>
      </c>
      <c r="W183" s="5" t="e">
        <f t="shared" si="29"/>
        <v>#VALUE!</v>
      </c>
      <c r="X183" s="6">
        <f>IF(D183="","",COUNTIF($W$3:W183,W183))</f>
        <v>181</v>
      </c>
      <c r="Y183" s="5" t="e">
        <f t="shared" si="30"/>
        <v>#VALUE!</v>
      </c>
      <c r="Z183" s="6">
        <f>IF(D183="","",COUNTIF($Y$3:Y183,Y183))</f>
        <v>181</v>
      </c>
      <c r="AA183" s="5" t="e">
        <f t="shared" si="31"/>
        <v>#VALUE!</v>
      </c>
      <c r="AB183" s="6">
        <f>IF(D183="","",COUNTIF($AA$3:AA183,AA183))</f>
        <v>181</v>
      </c>
      <c r="AC183" s="5" t="e">
        <f t="shared" si="32"/>
        <v>#VALUE!</v>
      </c>
      <c r="AD183" s="6">
        <f>IF(D183="","",COUNTIF($AC$3:AC183,AC183))</f>
        <v>181</v>
      </c>
      <c r="AE183" s="5" t="e">
        <f t="shared" si="33"/>
        <v>#VALUE!</v>
      </c>
      <c r="AF183" s="6">
        <f>IF(D183="","",COUNTIF($AE$3:AE183,AE183))</f>
        <v>181</v>
      </c>
      <c r="AG183" s="5" t="e">
        <f t="shared" si="34"/>
        <v>#VALUE!</v>
      </c>
      <c r="AH183" s="6">
        <f>IF(D183="","",COUNTIF($AG$3:AG183,AG183))</f>
        <v>181</v>
      </c>
      <c r="AI183" s="5" t="e">
        <f t="shared" si="35"/>
        <v>#VALUE!</v>
      </c>
      <c r="AJ183" s="6">
        <f>IF(D183="","",COUNTIF($AI$3:AI183,AI183))</f>
        <v>181</v>
      </c>
      <c r="AK183" s="5" t="e">
        <f t="shared" si="36"/>
        <v>#VALUE!</v>
      </c>
      <c r="AL183" s="6">
        <f>IF(D183="","",COUNTIF($AK$3:AK183,AK183))</f>
        <v>181</v>
      </c>
      <c r="AM183" s="5" t="e">
        <f t="shared" si="37"/>
        <v>#VALUE!</v>
      </c>
      <c r="AN183" s="6">
        <f>IF(D183="","",COUNTIF($AM$3:AM183,AM183))</f>
        <v>181</v>
      </c>
      <c r="AO183" s="5" t="e">
        <f t="shared" si="38"/>
        <v>#VALUE!</v>
      </c>
      <c r="AP183" s="6">
        <f>IF(D183="","",COUNTIF($AO$3:AO183,AO183))</f>
        <v>181</v>
      </c>
    </row>
    <row r="184" spans="1:42" ht="20.100000000000001" customHeight="1" x14ac:dyDescent="0.25">
      <c r="A184" s="242">
        <v>143</v>
      </c>
      <c r="B184" s="242" t="s">
        <v>384</v>
      </c>
      <c r="C184" s="243" t="s">
        <v>355</v>
      </c>
      <c r="D184" s="395" t="s">
        <v>356</v>
      </c>
      <c r="E184" s="243" t="s">
        <v>357</v>
      </c>
      <c r="F184" s="242">
        <v>381</v>
      </c>
      <c r="G184" s="242" t="s">
        <v>215</v>
      </c>
      <c r="H184" s="396" t="s">
        <v>216</v>
      </c>
      <c r="Q184" s="5" t="e">
        <f t="shared" si="26"/>
        <v>#VALUE!</v>
      </c>
      <c r="R184" s="6">
        <f>IF(D184="","",COUNTIF($Q$3:Q184,Q184))</f>
        <v>182</v>
      </c>
      <c r="S184" s="5" t="e">
        <f t="shared" si="27"/>
        <v>#VALUE!</v>
      </c>
      <c r="T184" s="6">
        <f>IF(D184="","",COUNTIF($S$3:S184,S184))</f>
        <v>182</v>
      </c>
      <c r="U184" s="5" t="e">
        <f t="shared" si="28"/>
        <v>#VALUE!</v>
      </c>
      <c r="V184" s="6">
        <f>IF(D184="","",COUNTIF($U$3:U184,U184))</f>
        <v>182</v>
      </c>
      <c r="W184" s="5" t="e">
        <f t="shared" si="29"/>
        <v>#VALUE!</v>
      </c>
      <c r="X184" s="6">
        <f>IF(D184="","",COUNTIF($W$3:W184,W184))</f>
        <v>182</v>
      </c>
      <c r="Y184" s="5" t="e">
        <f t="shared" si="30"/>
        <v>#VALUE!</v>
      </c>
      <c r="Z184" s="6">
        <f>IF(D184="","",COUNTIF($Y$3:Y184,Y184))</f>
        <v>182</v>
      </c>
      <c r="AA184" s="5" t="e">
        <f t="shared" si="31"/>
        <v>#VALUE!</v>
      </c>
      <c r="AB184" s="6">
        <f>IF(D184="","",COUNTIF($AA$3:AA184,AA184))</f>
        <v>182</v>
      </c>
      <c r="AC184" s="5" t="e">
        <f t="shared" si="32"/>
        <v>#VALUE!</v>
      </c>
      <c r="AD184" s="6">
        <f>IF(D184="","",COUNTIF($AC$3:AC184,AC184))</f>
        <v>182</v>
      </c>
      <c r="AE184" s="5" t="e">
        <f t="shared" si="33"/>
        <v>#VALUE!</v>
      </c>
      <c r="AF184" s="6">
        <f>IF(D184="","",COUNTIF($AE$3:AE184,AE184))</f>
        <v>182</v>
      </c>
      <c r="AG184" s="5" t="e">
        <f t="shared" si="34"/>
        <v>#VALUE!</v>
      </c>
      <c r="AH184" s="6">
        <f>IF(D184="","",COUNTIF($AG$3:AG184,AG184))</f>
        <v>182</v>
      </c>
      <c r="AI184" s="5" t="e">
        <f t="shared" si="35"/>
        <v>#VALUE!</v>
      </c>
      <c r="AJ184" s="6">
        <f>IF(D184="","",COUNTIF($AI$3:AI184,AI184))</f>
        <v>182</v>
      </c>
      <c r="AK184" s="5" t="e">
        <f t="shared" si="36"/>
        <v>#VALUE!</v>
      </c>
      <c r="AL184" s="6">
        <f>IF(D184="","",COUNTIF($AK$3:AK184,AK184))</f>
        <v>182</v>
      </c>
      <c r="AM184" s="5" t="e">
        <f t="shared" si="37"/>
        <v>#VALUE!</v>
      </c>
      <c r="AN184" s="6">
        <f>IF(D184="","",COUNTIF($AM$3:AM184,AM184))</f>
        <v>182</v>
      </c>
      <c r="AO184" s="5" t="e">
        <f t="shared" si="38"/>
        <v>#VALUE!</v>
      </c>
      <c r="AP184" s="6">
        <f>IF(D184="","",COUNTIF($AO$3:AO184,AO184))</f>
        <v>182</v>
      </c>
    </row>
    <row r="185" spans="1:42" ht="20.100000000000001" customHeight="1" x14ac:dyDescent="0.25">
      <c r="A185" s="242">
        <v>144</v>
      </c>
      <c r="B185" s="242" t="s">
        <v>385</v>
      </c>
      <c r="C185" s="243" t="s">
        <v>355</v>
      </c>
      <c r="D185" s="395" t="s">
        <v>356</v>
      </c>
      <c r="E185" s="243" t="s">
        <v>357</v>
      </c>
      <c r="F185" s="242">
        <v>358</v>
      </c>
      <c r="G185" s="242" t="s">
        <v>215</v>
      </c>
      <c r="H185" s="396" t="s">
        <v>216</v>
      </c>
      <c r="Q185" s="5" t="e">
        <f t="shared" si="26"/>
        <v>#VALUE!</v>
      </c>
      <c r="R185" s="6">
        <f>IF(D185="","",COUNTIF($Q$3:Q185,Q185))</f>
        <v>183</v>
      </c>
      <c r="S185" s="5" t="e">
        <f t="shared" si="27"/>
        <v>#VALUE!</v>
      </c>
      <c r="T185" s="6">
        <f>IF(D185="","",COUNTIF($S$3:S185,S185))</f>
        <v>183</v>
      </c>
      <c r="U185" s="5" t="e">
        <f t="shared" si="28"/>
        <v>#VALUE!</v>
      </c>
      <c r="V185" s="6">
        <f>IF(D185="","",COUNTIF($U$3:U185,U185))</f>
        <v>183</v>
      </c>
      <c r="W185" s="5" t="e">
        <f t="shared" si="29"/>
        <v>#VALUE!</v>
      </c>
      <c r="X185" s="6">
        <f>IF(D185="","",COUNTIF($W$3:W185,W185))</f>
        <v>183</v>
      </c>
      <c r="Y185" s="5" t="e">
        <f t="shared" si="30"/>
        <v>#VALUE!</v>
      </c>
      <c r="Z185" s="6">
        <f>IF(D185="","",COUNTIF($Y$3:Y185,Y185))</f>
        <v>183</v>
      </c>
      <c r="AA185" s="5" t="e">
        <f t="shared" si="31"/>
        <v>#VALUE!</v>
      </c>
      <c r="AB185" s="6">
        <f>IF(D185="","",COUNTIF($AA$3:AA185,AA185))</f>
        <v>183</v>
      </c>
      <c r="AC185" s="5" t="e">
        <f t="shared" si="32"/>
        <v>#VALUE!</v>
      </c>
      <c r="AD185" s="6">
        <f>IF(D185="","",COUNTIF($AC$3:AC185,AC185))</f>
        <v>183</v>
      </c>
      <c r="AE185" s="5" t="e">
        <f t="shared" si="33"/>
        <v>#VALUE!</v>
      </c>
      <c r="AF185" s="6">
        <f>IF(D185="","",COUNTIF($AE$3:AE185,AE185))</f>
        <v>183</v>
      </c>
      <c r="AG185" s="5" t="e">
        <f t="shared" si="34"/>
        <v>#VALUE!</v>
      </c>
      <c r="AH185" s="6">
        <f>IF(D185="","",COUNTIF($AG$3:AG185,AG185))</f>
        <v>183</v>
      </c>
      <c r="AI185" s="5" t="e">
        <f t="shared" si="35"/>
        <v>#VALUE!</v>
      </c>
      <c r="AJ185" s="6">
        <f>IF(D185="","",COUNTIF($AI$3:AI185,AI185))</f>
        <v>183</v>
      </c>
      <c r="AK185" s="5" t="e">
        <f t="shared" si="36"/>
        <v>#VALUE!</v>
      </c>
      <c r="AL185" s="6">
        <f>IF(D185="","",COUNTIF($AK$3:AK185,AK185))</f>
        <v>183</v>
      </c>
      <c r="AM185" s="5" t="e">
        <f t="shared" si="37"/>
        <v>#VALUE!</v>
      </c>
      <c r="AN185" s="6">
        <f>IF(D185="","",COUNTIF($AM$3:AM185,AM185))</f>
        <v>183</v>
      </c>
      <c r="AO185" s="5" t="e">
        <f t="shared" si="38"/>
        <v>#VALUE!</v>
      </c>
      <c r="AP185" s="6">
        <f>IF(D185="","",COUNTIF($AO$3:AO185,AO185))</f>
        <v>183</v>
      </c>
    </row>
    <row r="186" spans="1:42" ht="20.100000000000001" customHeight="1" x14ac:dyDescent="0.25">
      <c r="A186" s="242">
        <v>145</v>
      </c>
      <c r="B186" s="242" t="s">
        <v>386</v>
      </c>
      <c r="C186" s="243" t="s">
        <v>355</v>
      </c>
      <c r="D186" s="395" t="s">
        <v>356</v>
      </c>
      <c r="E186" s="243" t="s">
        <v>357</v>
      </c>
      <c r="F186" s="242">
        <v>383</v>
      </c>
      <c r="G186" s="242" t="s">
        <v>215</v>
      </c>
      <c r="H186" s="396" t="s">
        <v>216</v>
      </c>
      <c r="Q186" s="5" t="e">
        <f t="shared" si="26"/>
        <v>#VALUE!</v>
      </c>
      <c r="R186" s="6">
        <f>IF(D186="","",COUNTIF($Q$3:Q186,Q186))</f>
        <v>184</v>
      </c>
      <c r="S186" s="5" t="e">
        <f t="shared" si="27"/>
        <v>#VALUE!</v>
      </c>
      <c r="T186" s="6">
        <f>IF(D186="","",COUNTIF($S$3:S186,S186))</f>
        <v>184</v>
      </c>
      <c r="U186" s="5" t="e">
        <f t="shared" si="28"/>
        <v>#VALUE!</v>
      </c>
      <c r="V186" s="6">
        <f>IF(D186="","",COUNTIF($U$3:U186,U186))</f>
        <v>184</v>
      </c>
      <c r="W186" s="5" t="e">
        <f t="shared" si="29"/>
        <v>#VALUE!</v>
      </c>
      <c r="X186" s="6">
        <f>IF(D186="","",COUNTIF($W$3:W186,W186))</f>
        <v>184</v>
      </c>
      <c r="Y186" s="5" t="e">
        <f t="shared" si="30"/>
        <v>#VALUE!</v>
      </c>
      <c r="Z186" s="6">
        <f>IF(D186="","",COUNTIF($Y$3:Y186,Y186))</f>
        <v>184</v>
      </c>
      <c r="AA186" s="5" t="e">
        <f t="shared" si="31"/>
        <v>#VALUE!</v>
      </c>
      <c r="AB186" s="6">
        <f>IF(D186="","",COUNTIF($AA$3:AA186,AA186))</f>
        <v>184</v>
      </c>
      <c r="AC186" s="5" t="e">
        <f t="shared" si="32"/>
        <v>#VALUE!</v>
      </c>
      <c r="AD186" s="6">
        <f>IF(D186="","",COUNTIF($AC$3:AC186,AC186))</f>
        <v>184</v>
      </c>
      <c r="AE186" s="5" t="e">
        <f t="shared" si="33"/>
        <v>#VALUE!</v>
      </c>
      <c r="AF186" s="6">
        <f>IF(D186="","",COUNTIF($AE$3:AE186,AE186))</f>
        <v>184</v>
      </c>
      <c r="AG186" s="5" t="e">
        <f t="shared" si="34"/>
        <v>#VALUE!</v>
      </c>
      <c r="AH186" s="6">
        <f>IF(D186="","",COUNTIF($AG$3:AG186,AG186))</f>
        <v>184</v>
      </c>
      <c r="AI186" s="5" t="e">
        <f t="shared" si="35"/>
        <v>#VALUE!</v>
      </c>
      <c r="AJ186" s="6">
        <f>IF(D186="","",COUNTIF($AI$3:AI186,AI186))</f>
        <v>184</v>
      </c>
      <c r="AK186" s="5" t="e">
        <f t="shared" si="36"/>
        <v>#VALUE!</v>
      </c>
      <c r="AL186" s="6">
        <f>IF(D186="","",COUNTIF($AK$3:AK186,AK186))</f>
        <v>184</v>
      </c>
      <c r="AM186" s="5" t="e">
        <f t="shared" si="37"/>
        <v>#VALUE!</v>
      </c>
      <c r="AN186" s="6">
        <f>IF(D186="","",COUNTIF($AM$3:AM186,AM186))</f>
        <v>184</v>
      </c>
      <c r="AO186" s="5" t="e">
        <f t="shared" si="38"/>
        <v>#VALUE!</v>
      </c>
      <c r="AP186" s="6">
        <f>IF(D186="","",COUNTIF($AO$3:AO186,AO186))</f>
        <v>184</v>
      </c>
    </row>
    <row r="187" spans="1:42" ht="20.100000000000001" customHeight="1" x14ac:dyDescent="0.25">
      <c r="A187" s="242">
        <v>146</v>
      </c>
      <c r="B187" s="242" t="s">
        <v>387</v>
      </c>
      <c r="C187" s="243" t="s">
        <v>355</v>
      </c>
      <c r="D187" s="395" t="s">
        <v>356</v>
      </c>
      <c r="E187" s="243" t="s">
        <v>357</v>
      </c>
      <c r="F187" s="242">
        <v>374</v>
      </c>
      <c r="G187" s="242" t="s">
        <v>215</v>
      </c>
      <c r="H187" s="396" t="s">
        <v>216</v>
      </c>
      <c r="Q187" s="5" t="e">
        <f t="shared" si="26"/>
        <v>#VALUE!</v>
      </c>
      <c r="R187" s="6">
        <f>IF(D187="","",COUNTIF($Q$3:Q187,Q187))</f>
        <v>185</v>
      </c>
      <c r="S187" s="5" t="e">
        <f t="shared" si="27"/>
        <v>#VALUE!</v>
      </c>
      <c r="T187" s="6">
        <f>IF(D187="","",COUNTIF($S$3:S187,S187))</f>
        <v>185</v>
      </c>
      <c r="U187" s="5" t="e">
        <f t="shared" si="28"/>
        <v>#VALUE!</v>
      </c>
      <c r="V187" s="6">
        <f>IF(D187="","",COUNTIF($U$3:U187,U187))</f>
        <v>185</v>
      </c>
      <c r="W187" s="5" t="e">
        <f t="shared" si="29"/>
        <v>#VALUE!</v>
      </c>
      <c r="X187" s="6">
        <f>IF(D187="","",COUNTIF($W$3:W187,W187))</f>
        <v>185</v>
      </c>
      <c r="Y187" s="5" t="e">
        <f t="shared" si="30"/>
        <v>#VALUE!</v>
      </c>
      <c r="Z187" s="6">
        <f>IF(D187="","",COUNTIF($Y$3:Y187,Y187))</f>
        <v>185</v>
      </c>
      <c r="AA187" s="5" t="e">
        <f t="shared" si="31"/>
        <v>#VALUE!</v>
      </c>
      <c r="AB187" s="6">
        <f>IF(D187="","",COUNTIF($AA$3:AA187,AA187))</f>
        <v>185</v>
      </c>
      <c r="AC187" s="5" t="e">
        <f t="shared" si="32"/>
        <v>#VALUE!</v>
      </c>
      <c r="AD187" s="6">
        <f>IF(D187="","",COUNTIF($AC$3:AC187,AC187))</f>
        <v>185</v>
      </c>
      <c r="AE187" s="5" t="e">
        <f t="shared" si="33"/>
        <v>#VALUE!</v>
      </c>
      <c r="AF187" s="6">
        <f>IF(D187="","",COUNTIF($AE$3:AE187,AE187))</f>
        <v>185</v>
      </c>
      <c r="AG187" s="5" t="e">
        <f t="shared" si="34"/>
        <v>#VALUE!</v>
      </c>
      <c r="AH187" s="6">
        <f>IF(D187="","",COUNTIF($AG$3:AG187,AG187))</f>
        <v>185</v>
      </c>
      <c r="AI187" s="5" t="e">
        <f t="shared" si="35"/>
        <v>#VALUE!</v>
      </c>
      <c r="AJ187" s="6">
        <f>IF(D187="","",COUNTIF($AI$3:AI187,AI187))</f>
        <v>185</v>
      </c>
      <c r="AK187" s="5" t="e">
        <f t="shared" si="36"/>
        <v>#VALUE!</v>
      </c>
      <c r="AL187" s="6">
        <f>IF(D187="","",COUNTIF($AK$3:AK187,AK187))</f>
        <v>185</v>
      </c>
      <c r="AM187" s="5" t="e">
        <f t="shared" si="37"/>
        <v>#VALUE!</v>
      </c>
      <c r="AN187" s="6">
        <f>IF(D187="","",COUNTIF($AM$3:AM187,AM187))</f>
        <v>185</v>
      </c>
      <c r="AO187" s="5" t="e">
        <f t="shared" si="38"/>
        <v>#VALUE!</v>
      </c>
      <c r="AP187" s="6">
        <f>IF(D187="","",COUNTIF($AO$3:AO187,AO187))</f>
        <v>185</v>
      </c>
    </row>
    <row r="188" spans="1:42" ht="20.100000000000001" customHeight="1" x14ac:dyDescent="0.25">
      <c r="A188" s="242">
        <v>147</v>
      </c>
      <c r="B188" s="242" t="s">
        <v>388</v>
      </c>
      <c r="C188" s="243" t="s">
        <v>355</v>
      </c>
      <c r="D188" s="395" t="s">
        <v>356</v>
      </c>
      <c r="E188" s="243" t="s">
        <v>357</v>
      </c>
      <c r="F188" s="242">
        <v>350</v>
      </c>
      <c r="G188" s="242" t="s">
        <v>215</v>
      </c>
      <c r="H188" s="396" t="s">
        <v>216</v>
      </c>
      <c r="Q188" s="5" t="e">
        <f t="shared" si="26"/>
        <v>#VALUE!</v>
      </c>
      <c r="R188" s="6">
        <f>IF(D188="","",COUNTIF($Q$3:Q188,Q188))</f>
        <v>186</v>
      </c>
      <c r="S188" s="5" t="e">
        <f t="shared" si="27"/>
        <v>#VALUE!</v>
      </c>
      <c r="T188" s="6">
        <f>IF(D188="","",COUNTIF($S$3:S188,S188))</f>
        <v>186</v>
      </c>
      <c r="U188" s="5" t="e">
        <f t="shared" si="28"/>
        <v>#VALUE!</v>
      </c>
      <c r="V188" s="6">
        <f>IF(D188="","",COUNTIF($U$3:U188,U188))</f>
        <v>186</v>
      </c>
      <c r="W188" s="5" t="e">
        <f t="shared" si="29"/>
        <v>#VALUE!</v>
      </c>
      <c r="X188" s="6">
        <f>IF(D188="","",COUNTIF($W$3:W188,W188))</f>
        <v>186</v>
      </c>
      <c r="Y188" s="5" t="e">
        <f t="shared" si="30"/>
        <v>#VALUE!</v>
      </c>
      <c r="Z188" s="6">
        <f>IF(D188="","",COUNTIF($Y$3:Y188,Y188))</f>
        <v>186</v>
      </c>
      <c r="AA188" s="5" t="e">
        <f t="shared" si="31"/>
        <v>#VALUE!</v>
      </c>
      <c r="AB188" s="6">
        <f>IF(D188="","",COUNTIF($AA$3:AA188,AA188))</f>
        <v>186</v>
      </c>
      <c r="AC188" s="5" t="e">
        <f t="shared" si="32"/>
        <v>#VALUE!</v>
      </c>
      <c r="AD188" s="6">
        <f>IF(D188="","",COUNTIF($AC$3:AC188,AC188))</f>
        <v>186</v>
      </c>
      <c r="AE188" s="5" t="e">
        <f t="shared" si="33"/>
        <v>#VALUE!</v>
      </c>
      <c r="AF188" s="6">
        <f>IF(D188="","",COUNTIF($AE$3:AE188,AE188))</f>
        <v>186</v>
      </c>
      <c r="AG188" s="5" t="e">
        <f t="shared" si="34"/>
        <v>#VALUE!</v>
      </c>
      <c r="AH188" s="6">
        <f>IF(D188="","",COUNTIF($AG$3:AG188,AG188))</f>
        <v>186</v>
      </c>
      <c r="AI188" s="5" t="e">
        <f t="shared" si="35"/>
        <v>#VALUE!</v>
      </c>
      <c r="AJ188" s="6">
        <f>IF(D188="","",COUNTIF($AI$3:AI188,AI188))</f>
        <v>186</v>
      </c>
      <c r="AK188" s="5" t="e">
        <f t="shared" si="36"/>
        <v>#VALUE!</v>
      </c>
      <c r="AL188" s="6">
        <f>IF(D188="","",COUNTIF($AK$3:AK188,AK188))</f>
        <v>186</v>
      </c>
      <c r="AM188" s="5" t="e">
        <f t="shared" si="37"/>
        <v>#VALUE!</v>
      </c>
      <c r="AN188" s="6">
        <f>IF(D188="","",COUNTIF($AM$3:AM188,AM188))</f>
        <v>186</v>
      </c>
      <c r="AO188" s="5" t="e">
        <f t="shared" si="38"/>
        <v>#VALUE!</v>
      </c>
      <c r="AP188" s="6">
        <f>IF(D188="","",COUNTIF($AO$3:AO188,AO188))</f>
        <v>186</v>
      </c>
    </row>
    <row r="189" spans="1:42" ht="20.100000000000001" customHeight="1" x14ac:dyDescent="0.25">
      <c r="A189" s="242">
        <v>148</v>
      </c>
      <c r="B189" s="242" t="s">
        <v>389</v>
      </c>
      <c r="C189" s="243" t="s">
        <v>355</v>
      </c>
      <c r="D189" s="395" t="s">
        <v>356</v>
      </c>
      <c r="E189" s="243" t="s">
        <v>357</v>
      </c>
      <c r="F189" s="242">
        <v>353</v>
      </c>
      <c r="G189" s="242" t="s">
        <v>215</v>
      </c>
      <c r="H189" s="396" t="s">
        <v>216</v>
      </c>
      <c r="Q189" s="5" t="e">
        <f t="shared" si="26"/>
        <v>#VALUE!</v>
      </c>
      <c r="R189" s="6">
        <f>IF(D189="","",COUNTIF($Q$3:Q189,Q189))</f>
        <v>187</v>
      </c>
      <c r="S189" s="5" t="e">
        <f t="shared" si="27"/>
        <v>#VALUE!</v>
      </c>
      <c r="T189" s="6">
        <f>IF(D189="","",COUNTIF($S$3:S189,S189))</f>
        <v>187</v>
      </c>
      <c r="U189" s="5" t="e">
        <f t="shared" si="28"/>
        <v>#VALUE!</v>
      </c>
      <c r="V189" s="6">
        <f>IF(D189="","",COUNTIF($U$3:U189,U189))</f>
        <v>187</v>
      </c>
      <c r="W189" s="5" t="e">
        <f t="shared" si="29"/>
        <v>#VALUE!</v>
      </c>
      <c r="X189" s="6">
        <f>IF(D189="","",COUNTIF($W$3:W189,W189))</f>
        <v>187</v>
      </c>
      <c r="Y189" s="5" t="e">
        <f t="shared" si="30"/>
        <v>#VALUE!</v>
      </c>
      <c r="Z189" s="6">
        <f>IF(D189="","",COUNTIF($Y$3:Y189,Y189))</f>
        <v>187</v>
      </c>
      <c r="AA189" s="5" t="e">
        <f t="shared" si="31"/>
        <v>#VALUE!</v>
      </c>
      <c r="AB189" s="6">
        <f>IF(D189="","",COUNTIF($AA$3:AA189,AA189))</f>
        <v>187</v>
      </c>
      <c r="AC189" s="5" t="e">
        <f t="shared" si="32"/>
        <v>#VALUE!</v>
      </c>
      <c r="AD189" s="6">
        <f>IF(D189="","",COUNTIF($AC$3:AC189,AC189))</f>
        <v>187</v>
      </c>
      <c r="AE189" s="5" t="e">
        <f t="shared" si="33"/>
        <v>#VALUE!</v>
      </c>
      <c r="AF189" s="6">
        <f>IF(D189="","",COUNTIF($AE$3:AE189,AE189))</f>
        <v>187</v>
      </c>
      <c r="AG189" s="5" t="e">
        <f t="shared" si="34"/>
        <v>#VALUE!</v>
      </c>
      <c r="AH189" s="6">
        <f>IF(D189="","",COUNTIF($AG$3:AG189,AG189))</f>
        <v>187</v>
      </c>
      <c r="AI189" s="5" t="e">
        <f t="shared" si="35"/>
        <v>#VALUE!</v>
      </c>
      <c r="AJ189" s="6">
        <f>IF(D189="","",COUNTIF($AI$3:AI189,AI189))</f>
        <v>187</v>
      </c>
      <c r="AK189" s="5" t="e">
        <f t="shared" si="36"/>
        <v>#VALUE!</v>
      </c>
      <c r="AL189" s="6">
        <f>IF(D189="","",COUNTIF($AK$3:AK189,AK189))</f>
        <v>187</v>
      </c>
      <c r="AM189" s="5" t="e">
        <f t="shared" si="37"/>
        <v>#VALUE!</v>
      </c>
      <c r="AN189" s="6">
        <f>IF(D189="","",COUNTIF($AM$3:AM189,AM189))</f>
        <v>187</v>
      </c>
      <c r="AO189" s="5" t="e">
        <f t="shared" si="38"/>
        <v>#VALUE!</v>
      </c>
      <c r="AP189" s="6">
        <f>IF(D189="","",COUNTIF($AO$3:AO189,AO189))</f>
        <v>187</v>
      </c>
    </row>
    <row r="190" spans="1:42" ht="20.100000000000001" customHeight="1" x14ac:dyDescent="0.25">
      <c r="A190" s="242">
        <v>149</v>
      </c>
      <c r="B190" s="242" t="s">
        <v>390</v>
      </c>
      <c r="C190" s="243" t="s">
        <v>355</v>
      </c>
      <c r="D190" s="395" t="s">
        <v>356</v>
      </c>
      <c r="E190" s="243" t="s">
        <v>357</v>
      </c>
      <c r="F190" s="242">
        <v>356</v>
      </c>
      <c r="G190" s="242" t="s">
        <v>215</v>
      </c>
      <c r="H190" s="396" t="s">
        <v>216</v>
      </c>
      <c r="Q190" s="5" t="e">
        <f t="shared" si="26"/>
        <v>#VALUE!</v>
      </c>
      <c r="R190" s="6">
        <f>IF(D190="","",COUNTIF($Q$3:Q190,Q190))</f>
        <v>188</v>
      </c>
      <c r="S190" s="5" t="e">
        <f t="shared" si="27"/>
        <v>#VALUE!</v>
      </c>
      <c r="T190" s="6">
        <f>IF(D190="","",COUNTIF($S$3:S190,S190))</f>
        <v>188</v>
      </c>
      <c r="U190" s="5" t="e">
        <f t="shared" si="28"/>
        <v>#VALUE!</v>
      </c>
      <c r="V190" s="6">
        <f>IF(D190="","",COUNTIF($U$3:U190,U190))</f>
        <v>188</v>
      </c>
      <c r="W190" s="5" t="e">
        <f t="shared" si="29"/>
        <v>#VALUE!</v>
      </c>
      <c r="X190" s="6">
        <f>IF(D190="","",COUNTIF($W$3:W190,W190))</f>
        <v>188</v>
      </c>
      <c r="Y190" s="5" t="e">
        <f t="shared" si="30"/>
        <v>#VALUE!</v>
      </c>
      <c r="Z190" s="6">
        <f>IF(D190="","",COUNTIF($Y$3:Y190,Y190))</f>
        <v>188</v>
      </c>
      <c r="AA190" s="5" t="e">
        <f t="shared" si="31"/>
        <v>#VALUE!</v>
      </c>
      <c r="AB190" s="6">
        <f>IF(D190="","",COUNTIF($AA$3:AA190,AA190))</f>
        <v>188</v>
      </c>
      <c r="AC190" s="5" t="e">
        <f t="shared" si="32"/>
        <v>#VALUE!</v>
      </c>
      <c r="AD190" s="6">
        <f>IF(D190="","",COUNTIF($AC$3:AC190,AC190))</f>
        <v>188</v>
      </c>
      <c r="AE190" s="5" t="e">
        <f t="shared" si="33"/>
        <v>#VALUE!</v>
      </c>
      <c r="AF190" s="6">
        <f>IF(D190="","",COUNTIF($AE$3:AE190,AE190))</f>
        <v>188</v>
      </c>
      <c r="AG190" s="5" t="e">
        <f t="shared" si="34"/>
        <v>#VALUE!</v>
      </c>
      <c r="AH190" s="6">
        <f>IF(D190="","",COUNTIF($AG$3:AG190,AG190))</f>
        <v>188</v>
      </c>
      <c r="AI190" s="5" t="e">
        <f t="shared" si="35"/>
        <v>#VALUE!</v>
      </c>
      <c r="AJ190" s="6">
        <f>IF(D190="","",COUNTIF($AI$3:AI190,AI190))</f>
        <v>188</v>
      </c>
      <c r="AK190" s="5" t="e">
        <f t="shared" si="36"/>
        <v>#VALUE!</v>
      </c>
      <c r="AL190" s="6">
        <f>IF(D190="","",COUNTIF($AK$3:AK190,AK190))</f>
        <v>188</v>
      </c>
      <c r="AM190" s="5" t="e">
        <f t="shared" si="37"/>
        <v>#VALUE!</v>
      </c>
      <c r="AN190" s="6">
        <f>IF(D190="","",COUNTIF($AM$3:AM190,AM190))</f>
        <v>188</v>
      </c>
      <c r="AO190" s="5" t="e">
        <f t="shared" si="38"/>
        <v>#VALUE!</v>
      </c>
      <c r="AP190" s="6">
        <f>IF(D190="","",COUNTIF($AO$3:AO190,AO190))</f>
        <v>188</v>
      </c>
    </row>
    <row r="191" spans="1:42" ht="20.100000000000001" customHeight="1" x14ac:dyDescent="0.25">
      <c r="A191" s="242">
        <v>150</v>
      </c>
      <c r="B191" s="242" t="s">
        <v>391</v>
      </c>
      <c r="C191" s="243" t="s">
        <v>392</v>
      </c>
      <c r="D191" s="394" t="s">
        <v>393</v>
      </c>
      <c r="E191" s="243" t="s">
        <v>394</v>
      </c>
      <c r="F191" s="242">
        <v>573</v>
      </c>
      <c r="G191" s="242" t="s">
        <v>218</v>
      </c>
      <c r="H191" s="396" t="s">
        <v>216</v>
      </c>
      <c r="Q191" s="5" t="e">
        <f t="shared" si="26"/>
        <v>#VALUE!</v>
      </c>
      <c r="R191" s="6">
        <f>IF(D191="","",COUNTIF($Q$3:Q191,Q191))</f>
        <v>189</v>
      </c>
      <c r="S191" s="5" t="e">
        <f t="shared" si="27"/>
        <v>#VALUE!</v>
      </c>
      <c r="T191" s="6">
        <f>IF(D191="","",COUNTIF($S$3:S191,S191))</f>
        <v>189</v>
      </c>
      <c r="U191" s="5" t="e">
        <f t="shared" si="28"/>
        <v>#VALUE!</v>
      </c>
      <c r="V191" s="6">
        <f>IF(D191="","",COUNTIF($U$3:U191,U191))</f>
        <v>189</v>
      </c>
      <c r="W191" s="5" t="e">
        <f t="shared" si="29"/>
        <v>#VALUE!</v>
      </c>
      <c r="X191" s="6">
        <f>IF(D191="","",COUNTIF($W$3:W191,W191))</f>
        <v>189</v>
      </c>
      <c r="Y191" s="5" t="e">
        <f t="shared" si="30"/>
        <v>#VALUE!</v>
      </c>
      <c r="Z191" s="6">
        <f>IF(D191="","",COUNTIF($Y$3:Y191,Y191))</f>
        <v>189</v>
      </c>
      <c r="AA191" s="5" t="e">
        <f t="shared" si="31"/>
        <v>#VALUE!</v>
      </c>
      <c r="AB191" s="6">
        <f>IF(D191="","",COUNTIF($AA$3:AA191,AA191))</f>
        <v>189</v>
      </c>
      <c r="AC191" s="5" t="e">
        <f t="shared" si="32"/>
        <v>#VALUE!</v>
      </c>
      <c r="AD191" s="6">
        <f>IF(D191="","",COUNTIF($AC$3:AC191,AC191))</f>
        <v>189</v>
      </c>
      <c r="AE191" s="5" t="e">
        <f t="shared" si="33"/>
        <v>#VALUE!</v>
      </c>
      <c r="AF191" s="6">
        <f>IF(D191="","",COUNTIF($AE$3:AE191,AE191))</f>
        <v>189</v>
      </c>
      <c r="AG191" s="5" t="e">
        <f t="shared" si="34"/>
        <v>#VALUE!</v>
      </c>
      <c r="AH191" s="6">
        <f>IF(D191="","",COUNTIF($AG$3:AG191,AG191))</f>
        <v>189</v>
      </c>
      <c r="AI191" s="5" t="e">
        <f t="shared" si="35"/>
        <v>#VALUE!</v>
      </c>
      <c r="AJ191" s="6">
        <f>IF(D191="","",COUNTIF($AI$3:AI191,AI191))</f>
        <v>189</v>
      </c>
      <c r="AK191" s="5" t="e">
        <f t="shared" si="36"/>
        <v>#VALUE!</v>
      </c>
      <c r="AL191" s="6">
        <f>IF(D191="","",COUNTIF($AK$3:AK191,AK191))</f>
        <v>189</v>
      </c>
      <c r="AM191" s="5" t="e">
        <f t="shared" si="37"/>
        <v>#VALUE!</v>
      </c>
      <c r="AN191" s="6">
        <f>IF(D191="","",COUNTIF($AM$3:AM191,AM191))</f>
        <v>189</v>
      </c>
      <c r="AO191" s="5" t="e">
        <f t="shared" si="38"/>
        <v>#VALUE!</v>
      </c>
      <c r="AP191" s="6">
        <f>IF(D191="","",COUNTIF($AO$3:AO191,AO191))</f>
        <v>189</v>
      </c>
    </row>
    <row r="192" spans="1:42" ht="20.100000000000001" customHeight="1" x14ac:dyDescent="0.25">
      <c r="A192" s="242">
        <v>151</v>
      </c>
      <c r="B192" s="242" t="s">
        <v>395</v>
      </c>
      <c r="C192" s="243" t="s">
        <v>392</v>
      </c>
      <c r="D192" s="394" t="s">
        <v>393</v>
      </c>
      <c r="E192" s="243" t="s">
        <v>394</v>
      </c>
      <c r="F192" s="242">
        <v>444</v>
      </c>
      <c r="G192" s="242" t="s">
        <v>218</v>
      </c>
      <c r="H192" s="396" t="s">
        <v>216</v>
      </c>
      <c r="Q192" s="5" t="e">
        <f t="shared" si="26"/>
        <v>#VALUE!</v>
      </c>
      <c r="R192" s="6">
        <f>IF(D192="","",COUNTIF($Q$3:Q192,Q192))</f>
        <v>190</v>
      </c>
      <c r="S192" s="5" t="e">
        <f t="shared" si="27"/>
        <v>#VALUE!</v>
      </c>
      <c r="T192" s="6">
        <f>IF(D192="","",COUNTIF($S$3:S192,S192))</f>
        <v>190</v>
      </c>
      <c r="U192" s="5" t="e">
        <f t="shared" si="28"/>
        <v>#VALUE!</v>
      </c>
      <c r="V192" s="6">
        <f>IF(D192="","",COUNTIF($U$3:U192,U192))</f>
        <v>190</v>
      </c>
      <c r="W192" s="5" t="e">
        <f t="shared" si="29"/>
        <v>#VALUE!</v>
      </c>
      <c r="X192" s="6">
        <f>IF(D192="","",COUNTIF($W$3:W192,W192))</f>
        <v>190</v>
      </c>
      <c r="Y192" s="5" t="e">
        <f t="shared" si="30"/>
        <v>#VALUE!</v>
      </c>
      <c r="Z192" s="6">
        <f>IF(D192="","",COUNTIF($Y$3:Y192,Y192))</f>
        <v>190</v>
      </c>
      <c r="AA192" s="5" t="e">
        <f t="shared" si="31"/>
        <v>#VALUE!</v>
      </c>
      <c r="AB192" s="6">
        <f>IF(D192="","",COUNTIF($AA$3:AA192,AA192))</f>
        <v>190</v>
      </c>
      <c r="AC192" s="5" t="e">
        <f t="shared" si="32"/>
        <v>#VALUE!</v>
      </c>
      <c r="AD192" s="6">
        <f>IF(D192="","",COUNTIF($AC$3:AC192,AC192))</f>
        <v>190</v>
      </c>
      <c r="AE192" s="5" t="e">
        <f t="shared" si="33"/>
        <v>#VALUE!</v>
      </c>
      <c r="AF192" s="6">
        <f>IF(D192="","",COUNTIF($AE$3:AE192,AE192))</f>
        <v>190</v>
      </c>
      <c r="AG192" s="5" t="e">
        <f t="shared" si="34"/>
        <v>#VALUE!</v>
      </c>
      <c r="AH192" s="6">
        <f>IF(D192="","",COUNTIF($AG$3:AG192,AG192))</f>
        <v>190</v>
      </c>
      <c r="AI192" s="5" t="e">
        <f t="shared" si="35"/>
        <v>#VALUE!</v>
      </c>
      <c r="AJ192" s="6">
        <f>IF(D192="","",COUNTIF($AI$3:AI192,AI192))</f>
        <v>190</v>
      </c>
      <c r="AK192" s="5" t="e">
        <f t="shared" si="36"/>
        <v>#VALUE!</v>
      </c>
      <c r="AL192" s="6">
        <f>IF(D192="","",COUNTIF($AK$3:AK192,AK192))</f>
        <v>190</v>
      </c>
      <c r="AM192" s="5" t="e">
        <f t="shared" si="37"/>
        <v>#VALUE!</v>
      </c>
      <c r="AN192" s="6">
        <f>IF(D192="","",COUNTIF($AM$3:AM192,AM192))</f>
        <v>190</v>
      </c>
      <c r="AO192" s="5" t="e">
        <f t="shared" si="38"/>
        <v>#VALUE!</v>
      </c>
      <c r="AP192" s="6">
        <f>IF(D192="","",COUNTIF($AO$3:AO192,AO192))</f>
        <v>190</v>
      </c>
    </row>
    <row r="193" spans="1:42" ht="20.100000000000001" customHeight="1" x14ac:dyDescent="0.25">
      <c r="A193" s="242">
        <v>152</v>
      </c>
      <c r="B193" s="242" t="s">
        <v>396</v>
      </c>
      <c r="C193" s="243" t="s">
        <v>392</v>
      </c>
      <c r="D193" s="394" t="s">
        <v>393</v>
      </c>
      <c r="E193" s="243" t="s">
        <v>394</v>
      </c>
      <c r="F193" s="242">
        <v>434</v>
      </c>
      <c r="G193" s="242" t="s">
        <v>218</v>
      </c>
      <c r="H193" s="396" t="s">
        <v>216</v>
      </c>
      <c r="Q193" s="5" t="e">
        <f t="shared" si="26"/>
        <v>#VALUE!</v>
      </c>
      <c r="R193" s="6">
        <f>IF(D193="","",COUNTIF($Q$3:Q193,Q193))</f>
        <v>191</v>
      </c>
      <c r="S193" s="5" t="e">
        <f t="shared" si="27"/>
        <v>#VALUE!</v>
      </c>
      <c r="T193" s="6">
        <f>IF(D193="","",COUNTIF($S$3:S193,S193))</f>
        <v>191</v>
      </c>
      <c r="U193" s="5" t="e">
        <f t="shared" si="28"/>
        <v>#VALUE!</v>
      </c>
      <c r="V193" s="6">
        <f>IF(D193="","",COUNTIF($U$3:U193,U193))</f>
        <v>191</v>
      </c>
      <c r="W193" s="5" t="e">
        <f t="shared" si="29"/>
        <v>#VALUE!</v>
      </c>
      <c r="X193" s="6">
        <f>IF(D193="","",COUNTIF($W$3:W193,W193))</f>
        <v>191</v>
      </c>
      <c r="Y193" s="5" t="e">
        <f t="shared" si="30"/>
        <v>#VALUE!</v>
      </c>
      <c r="Z193" s="6">
        <f>IF(D193="","",COUNTIF($Y$3:Y193,Y193))</f>
        <v>191</v>
      </c>
      <c r="AA193" s="5" t="e">
        <f t="shared" si="31"/>
        <v>#VALUE!</v>
      </c>
      <c r="AB193" s="6">
        <f>IF(D193="","",COUNTIF($AA$3:AA193,AA193))</f>
        <v>191</v>
      </c>
      <c r="AC193" s="5" t="e">
        <f t="shared" si="32"/>
        <v>#VALUE!</v>
      </c>
      <c r="AD193" s="6">
        <f>IF(D193="","",COUNTIF($AC$3:AC193,AC193))</f>
        <v>191</v>
      </c>
      <c r="AE193" s="5" t="e">
        <f t="shared" si="33"/>
        <v>#VALUE!</v>
      </c>
      <c r="AF193" s="6">
        <f>IF(D193="","",COUNTIF($AE$3:AE193,AE193))</f>
        <v>191</v>
      </c>
      <c r="AG193" s="5" t="e">
        <f t="shared" si="34"/>
        <v>#VALUE!</v>
      </c>
      <c r="AH193" s="6">
        <f>IF(D193="","",COUNTIF($AG$3:AG193,AG193))</f>
        <v>191</v>
      </c>
      <c r="AI193" s="5" t="e">
        <f t="shared" si="35"/>
        <v>#VALUE!</v>
      </c>
      <c r="AJ193" s="6">
        <f>IF(D193="","",COUNTIF($AI$3:AI193,AI193))</f>
        <v>191</v>
      </c>
      <c r="AK193" s="5" t="e">
        <f t="shared" si="36"/>
        <v>#VALUE!</v>
      </c>
      <c r="AL193" s="6">
        <f>IF(D193="","",COUNTIF($AK$3:AK193,AK193))</f>
        <v>191</v>
      </c>
      <c r="AM193" s="5" t="e">
        <f t="shared" si="37"/>
        <v>#VALUE!</v>
      </c>
      <c r="AN193" s="6">
        <f>IF(D193="","",COUNTIF($AM$3:AM193,AM193))</f>
        <v>191</v>
      </c>
      <c r="AO193" s="5" t="e">
        <f t="shared" si="38"/>
        <v>#VALUE!</v>
      </c>
      <c r="AP193" s="6">
        <f>IF(D193="","",COUNTIF($AO$3:AO193,AO193))</f>
        <v>191</v>
      </c>
    </row>
    <row r="194" spans="1:42" ht="20.100000000000001" customHeight="1" x14ac:dyDescent="0.25">
      <c r="A194" s="242">
        <v>153</v>
      </c>
      <c r="B194" s="242" t="s">
        <v>397</v>
      </c>
      <c r="C194" s="243" t="s">
        <v>392</v>
      </c>
      <c r="D194" s="394" t="s">
        <v>393</v>
      </c>
      <c r="E194" s="243" t="s">
        <v>394</v>
      </c>
      <c r="F194" s="242">
        <v>495</v>
      </c>
      <c r="G194" s="242" t="s">
        <v>218</v>
      </c>
      <c r="H194" s="396" t="s">
        <v>216</v>
      </c>
      <c r="Q194" s="5" t="e">
        <f t="shared" si="26"/>
        <v>#VALUE!</v>
      </c>
      <c r="R194" s="6">
        <f>IF(D194="","",COUNTIF($Q$3:Q194,Q194))</f>
        <v>192</v>
      </c>
      <c r="S194" s="5" t="e">
        <f t="shared" si="27"/>
        <v>#VALUE!</v>
      </c>
      <c r="T194" s="6">
        <f>IF(D194="","",COUNTIF($S$3:S194,S194))</f>
        <v>192</v>
      </c>
      <c r="U194" s="5" t="e">
        <f t="shared" si="28"/>
        <v>#VALUE!</v>
      </c>
      <c r="V194" s="6">
        <f>IF(D194="","",COUNTIF($U$3:U194,U194))</f>
        <v>192</v>
      </c>
      <c r="W194" s="5" t="e">
        <f t="shared" si="29"/>
        <v>#VALUE!</v>
      </c>
      <c r="X194" s="6">
        <f>IF(D194="","",COUNTIF($W$3:W194,W194))</f>
        <v>192</v>
      </c>
      <c r="Y194" s="5" t="e">
        <f t="shared" si="30"/>
        <v>#VALUE!</v>
      </c>
      <c r="Z194" s="6">
        <f>IF(D194="","",COUNTIF($Y$3:Y194,Y194))</f>
        <v>192</v>
      </c>
      <c r="AA194" s="5" t="e">
        <f t="shared" si="31"/>
        <v>#VALUE!</v>
      </c>
      <c r="AB194" s="6">
        <f>IF(D194="","",COUNTIF($AA$3:AA194,AA194))</f>
        <v>192</v>
      </c>
      <c r="AC194" s="5" t="e">
        <f t="shared" si="32"/>
        <v>#VALUE!</v>
      </c>
      <c r="AD194" s="6">
        <f>IF(D194="","",COUNTIF($AC$3:AC194,AC194))</f>
        <v>192</v>
      </c>
      <c r="AE194" s="5" t="e">
        <f t="shared" si="33"/>
        <v>#VALUE!</v>
      </c>
      <c r="AF194" s="6">
        <f>IF(D194="","",COUNTIF($AE$3:AE194,AE194))</f>
        <v>192</v>
      </c>
      <c r="AG194" s="5" t="e">
        <f t="shared" si="34"/>
        <v>#VALUE!</v>
      </c>
      <c r="AH194" s="6">
        <f>IF(D194="","",COUNTIF($AG$3:AG194,AG194))</f>
        <v>192</v>
      </c>
      <c r="AI194" s="5" t="e">
        <f t="shared" si="35"/>
        <v>#VALUE!</v>
      </c>
      <c r="AJ194" s="6">
        <f>IF(D194="","",COUNTIF($AI$3:AI194,AI194))</f>
        <v>192</v>
      </c>
      <c r="AK194" s="5" t="e">
        <f t="shared" si="36"/>
        <v>#VALUE!</v>
      </c>
      <c r="AL194" s="6">
        <f>IF(D194="","",COUNTIF($AK$3:AK194,AK194))</f>
        <v>192</v>
      </c>
      <c r="AM194" s="5" t="e">
        <f t="shared" si="37"/>
        <v>#VALUE!</v>
      </c>
      <c r="AN194" s="6">
        <f>IF(D194="","",COUNTIF($AM$3:AM194,AM194))</f>
        <v>192</v>
      </c>
      <c r="AO194" s="5" t="e">
        <f t="shared" si="38"/>
        <v>#VALUE!</v>
      </c>
      <c r="AP194" s="6">
        <f>IF(D194="","",COUNTIF($AO$3:AO194,AO194))</f>
        <v>192</v>
      </c>
    </row>
    <row r="195" spans="1:42" ht="20.100000000000001" customHeight="1" x14ac:dyDescent="0.25">
      <c r="A195" s="242">
        <v>154</v>
      </c>
      <c r="B195" s="242" t="s">
        <v>398</v>
      </c>
      <c r="C195" s="243" t="s">
        <v>392</v>
      </c>
      <c r="D195" s="394" t="s">
        <v>393</v>
      </c>
      <c r="E195" s="243" t="s">
        <v>394</v>
      </c>
      <c r="F195" s="242">
        <v>435</v>
      </c>
      <c r="G195" s="242" t="s">
        <v>218</v>
      </c>
      <c r="H195" s="396" t="s">
        <v>216</v>
      </c>
      <c r="Q195" s="5" t="e">
        <f t="shared" ref="Q195:Q258" si="39">IF($D195="","",MID($D195,SEARCH($J$3,$D195),LEN($J$3)))</f>
        <v>#VALUE!</v>
      </c>
      <c r="R195" s="6">
        <f>IF(D195="","",COUNTIF($Q$3:Q195,Q195))</f>
        <v>193</v>
      </c>
      <c r="S195" s="5" t="e">
        <f t="shared" ref="S195:S258" si="40">IF($D195="","",MID($D195,SEARCH($J$4,$D195),LEN($J$4)))</f>
        <v>#VALUE!</v>
      </c>
      <c r="T195" s="6">
        <f>IF(D195="","",COUNTIF($S$3:S195,S195))</f>
        <v>193</v>
      </c>
      <c r="U195" s="5" t="e">
        <f t="shared" ref="U195:U258" si="41">IF($D195="","",MID($D195,SEARCH($J$5,$D195),LEN($J$5)))</f>
        <v>#VALUE!</v>
      </c>
      <c r="V195" s="6">
        <f>IF(D195="","",COUNTIF($U$3:U195,U195))</f>
        <v>193</v>
      </c>
      <c r="W195" s="5" t="e">
        <f t="shared" ref="W195:W258" si="42">IF($D195="","",MID($D195,SEARCH($J$6,$D195),LEN($J$6)))</f>
        <v>#VALUE!</v>
      </c>
      <c r="X195" s="6">
        <f>IF(D195="","",COUNTIF($W$3:W195,W195))</f>
        <v>193</v>
      </c>
      <c r="Y195" s="5" t="e">
        <f t="shared" ref="Y195:Y258" si="43">IF($D195="","",MID($D195,SEARCH($J$7,$D195),LEN($J$7)))</f>
        <v>#VALUE!</v>
      </c>
      <c r="Z195" s="6">
        <f>IF(D195="","",COUNTIF($Y$3:Y195,Y195))</f>
        <v>193</v>
      </c>
      <c r="AA195" s="5" t="e">
        <f t="shared" ref="AA195:AA258" si="44">IF($D195="","",MID($D195,SEARCH($J$8,$D195),LEN($J$8)))</f>
        <v>#VALUE!</v>
      </c>
      <c r="AB195" s="6">
        <f>IF(D195="","",COUNTIF($AA$3:AA195,AA195))</f>
        <v>193</v>
      </c>
      <c r="AC195" s="5" t="e">
        <f t="shared" ref="AC195:AC258" si="45">IF($D195="","",MID($D195,SEARCH($J$9,$D195),LEN($J$9)))</f>
        <v>#VALUE!</v>
      </c>
      <c r="AD195" s="6">
        <f>IF(D195="","",COUNTIF($AC$3:AC195,AC195))</f>
        <v>193</v>
      </c>
      <c r="AE195" s="5" t="e">
        <f t="shared" ref="AE195:AE258" si="46">IF($D195="","",MID($D195,SEARCH($J$10,$D195),LEN($J$10)))</f>
        <v>#VALUE!</v>
      </c>
      <c r="AF195" s="6">
        <f>IF(D195="","",COUNTIF($AE$3:AE195,AE195))</f>
        <v>193</v>
      </c>
      <c r="AG195" s="5" t="e">
        <f t="shared" ref="AG195:AG258" si="47">IF($D195="","",MID($D195,SEARCH($J$11,$D195),LEN($J$11)))</f>
        <v>#VALUE!</v>
      </c>
      <c r="AH195" s="6">
        <f>IF(D195="","",COUNTIF($AG$3:AG195,AG195))</f>
        <v>193</v>
      </c>
      <c r="AI195" s="5" t="e">
        <f t="shared" ref="AI195:AI258" si="48">IF($D195="","",MID($D195,SEARCH($J$12,$D195),LEN($J$12)))</f>
        <v>#VALUE!</v>
      </c>
      <c r="AJ195" s="6">
        <f>IF(D195="","",COUNTIF($AI$3:AI195,AI195))</f>
        <v>193</v>
      </c>
      <c r="AK195" s="5" t="e">
        <f t="shared" ref="AK195:AK258" si="49">IF($D195="","",MID($D195,SEARCH($J$13,$D195),LEN($J$13)))</f>
        <v>#VALUE!</v>
      </c>
      <c r="AL195" s="6">
        <f>IF(D195="","",COUNTIF($AK$3:AK195,AK195))</f>
        <v>193</v>
      </c>
      <c r="AM195" s="5" t="e">
        <f t="shared" ref="AM195:AM258" si="50">IF($D195="","",MID($D195,SEARCH($J$14,$D195),LEN($J$14)))</f>
        <v>#VALUE!</v>
      </c>
      <c r="AN195" s="6">
        <f>IF(D195="","",COUNTIF($AM$3:AM195,AM195))</f>
        <v>193</v>
      </c>
      <c r="AO195" s="5" t="e">
        <f t="shared" ref="AO195:AO258" si="51">IF($D195="","",MID($D195,SEARCH($J$15,$D195),LEN($J$15)))</f>
        <v>#VALUE!</v>
      </c>
      <c r="AP195" s="6">
        <f>IF(D195="","",COUNTIF($AO$3:AO195,AO195))</f>
        <v>193</v>
      </c>
    </row>
    <row r="196" spans="1:42" ht="20.100000000000001" customHeight="1" x14ac:dyDescent="0.25">
      <c r="A196" s="242">
        <v>155</v>
      </c>
      <c r="B196" s="242" t="s">
        <v>399</v>
      </c>
      <c r="C196" s="243" t="s">
        <v>392</v>
      </c>
      <c r="D196" s="394" t="s">
        <v>393</v>
      </c>
      <c r="E196" s="243" t="s">
        <v>394</v>
      </c>
      <c r="F196" s="242">
        <v>459</v>
      </c>
      <c r="G196" s="242" t="s">
        <v>218</v>
      </c>
      <c r="H196" s="396" t="s">
        <v>216</v>
      </c>
      <c r="Q196" s="5" t="e">
        <f t="shared" si="39"/>
        <v>#VALUE!</v>
      </c>
      <c r="R196" s="6">
        <f>IF(D196="","",COUNTIF($Q$3:Q196,Q196))</f>
        <v>194</v>
      </c>
      <c r="S196" s="5" t="e">
        <f t="shared" si="40"/>
        <v>#VALUE!</v>
      </c>
      <c r="T196" s="6">
        <f>IF(D196="","",COUNTIF($S$3:S196,S196))</f>
        <v>194</v>
      </c>
      <c r="U196" s="5" t="e">
        <f t="shared" si="41"/>
        <v>#VALUE!</v>
      </c>
      <c r="V196" s="6">
        <f>IF(D196="","",COUNTIF($U$3:U196,U196))</f>
        <v>194</v>
      </c>
      <c r="W196" s="5" t="e">
        <f t="shared" si="42"/>
        <v>#VALUE!</v>
      </c>
      <c r="X196" s="6">
        <f>IF(D196="","",COUNTIF($W$3:W196,W196))</f>
        <v>194</v>
      </c>
      <c r="Y196" s="5" t="e">
        <f t="shared" si="43"/>
        <v>#VALUE!</v>
      </c>
      <c r="Z196" s="6">
        <f>IF(D196="","",COUNTIF($Y$3:Y196,Y196))</f>
        <v>194</v>
      </c>
      <c r="AA196" s="5" t="e">
        <f t="shared" si="44"/>
        <v>#VALUE!</v>
      </c>
      <c r="AB196" s="6">
        <f>IF(D196="","",COUNTIF($AA$3:AA196,AA196))</f>
        <v>194</v>
      </c>
      <c r="AC196" s="5" t="e">
        <f t="shared" si="45"/>
        <v>#VALUE!</v>
      </c>
      <c r="AD196" s="6">
        <f>IF(D196="","",COUNTIF($AC$3:AC196,AC196))</f>
        <v>194</v>
      </c>
      <c r="AE196" s="5" t="e">
        <f t="shared" si="46"/>
        <v>#VALUE!</v>
      </c>
      <c r="AF196" s="6">
        <f>IF(D196="","",COUNTIF($AE$3:AE196,AE196))</f>
        <v>194</v>
      </c>
      <c r="AG196" s="5" t="e">
        <f t="shared" si="47"/>
        <v>#VALUE!</v>
      </c>
      <c r="AH196" s="6">
        <f>IF(D196="","",COUNTIF($AG$3:AG196,AG196))</f>
        <v>194</v>
      </c>
      <c r="AI196" s="5" t="e">
        <f t="shared" si="48"/>
        <v>#VALUE!</v>
      </c>
      <c r="AJ196" s="6">
        <f>IF(D196="","",COUNTIF($AI$3:AI196,AI196))</f>
        <v>194</v>
      </c>
      <c r="AK196" s="5" t="e">
        <f t="shared" si="49"/>
        <v>#VALUE!</v>
      </c>
      <c r="AL196" s="6">
        <f>IF(D196="","",COUNTIF($AK$3:AK196,AK196))</f>
        <v>194</v>
      </c>
      <c r="AM196" s="5" t="e">
        <f t="shared" si="50"/>
        <v>#VALUE!</v>
      </c>
      <c r="AN196" s="6">
        <f>IF(D196="","",COUNTIF($AM$3:AM196,AM196))</f>
        <v>194</v>
      </c>
      <c r="AO196" s="5" t="e">
        <f t="shared" si="51"/>
        <v>#VALUE!</v>
      </c>
      <c r="AP196" s="6">
        <f>IF(D196="","",COUNTIF($AO$3:AO196,AO196))</f>
        <v>194</v>
      </c>
    </row>
    <row r="197" spans="1:42" ht="20.100000000000001" customHeight="1" x14ac:dyDescent="0.25">
      <c r="A197" s="242">
        <v>156</v>
      </c>
      <c r="B197" s="242" t="s">
        <v>400</v>
      </c>
      <c r="C197" s="243" t="s">
        <v>392</v>
      </c>
      <c r="D197" s="394" t="s">
        <v>393</v>
      </c>
      <c r="E197" s="243" t="s">
        <v>394</v>
      </c>
      <c r="F197" s="242">
        <v>506</v>
      </c>
      <c r="G197" s="242" t="s">
        <v>218</v>
      </c>
      <c r="H197" s="396" t="s">
        <v>216</v>
      </c>
      <c r="Q197" s="5" t="e">
        <f t="shared" si="39"/>
        <v>#VALUE!</v>
      </c>
      <c r="R197" s="6">
        <f>IF(D197="","",COUNTIF($Q$3:Q197,Q197))</f>
        <v>195</v>
      </c>
      <c r="S197" s="5" t="e">
        <f t="shared" si="40"/>
        <v>#VALUE!</v>
      </c>
      <c r="T197" s="6">
        <f>IF(D197="","",COUNTIF($S$3:S197,S197))</f>
        <v>195</v>
      </c>
      <c r="U197" s="5" t="e">
        <f t="shared" si="41"/>
        <v>#VALUE!</v>
      </c>
      <c r="V197" s="6">
        <f>IF(D197="","",COUNTIF($U$3:U197,U197))</f>
        <v>195</v>
      </c>
      <c r="W197" s="5" t="e">
        <f t="shared" si="42"/>
        <v>#VALUE!</v>
      </c>
      <c r="X197" s="6">
        <f>IF(D197="","",COUNTIF($W$3:W197,W197))</f>
        <v>195</v>
      </c>
      <c r="Y197" s="5" t="e">
        <f t="shared" si="43"/>
        <v>#VALUE!</v>
      </c>
      <c r="Z197" s="6">
        <f>IF(D197="","",COUNTIF($Y$3:Y197,Y197))</f>
        <v>195</v>
      </c>
      <c r="AA197" s="5" t="e">
        <f t="shared" si="44"/>
        <v>#VALUE!</v>
      </c>
      <c r="AB197" s="6">
        <f>IF(D197="","",COUNTIF($AA$3:AA197,AA197))</f>
        <v>195</v>
      </c>
      <c r="AC197" s="5" t="e">
        <f t="shared" si="45"/>
        <v>#VALUE!</v>
      </c>
      <c r="AD197" s="6">
        <f>IF(D197="","",COUNTIF($AC$3:AC197,AC197))</f>
        <v>195</v>
      </c>
      <c r="AE197" s="5" t="e">
        <f t="shared" si="46"/>
        <v>#VALUE!</v>
      </c>
      <c r="AF197" s="6">
        <f>IF(D197="","",COUNTIF($AE$3:AE197,AE197))</f>
        <v>195</v>
      </c>
      <c r="AG197" s="5" t="e">
        <f t="shared" si="47"/>
        <v>#VALUE!</v>
      </c>
      <c r="AH197" s="6">
        <f>IF(D197="","",COUNTIF($AG$3:AG197,AG197))</f>
        <v>195</v>
      </c>
      <c r="AI197" s="5" t="e">
        <f t="shared" si="48"/>
        <v>#VALUE!</v>
      </c>
      <c r="AJ197" s="6">
        <f>IF(D197="","",COUNTIF($AI$3:AI197,AI197))</f>
        <v>195</v>
      </c>
      <c r="AK197" s="5" t="e">
        <f t="shared" si="49"/>
        <v>#VALUE!</v>
      </c>
      <c r="AL197" s="6">
        <f>IF(D197="","",COUNTIF($AK$3:AK197,AK197))</f>
        <v>195</v>
      </c>
      <c r="AM197" s="5" t="e">
        <f t="shared" si="50"/>
        <v>#VALUE!</v>
      </c>
      <c r="AN197" s="6">
        <f>IF(D197="","",COUNTIF($AM$3:AM197,AM197))</f>
        <v>195</v>
      </c>
      <c r="AO197" s="5" t="e">
        <f t="shared" si="51"/>
        <v>#VALUE!</v>
      </c>
      <c r="AP197" s="6">
        <f>IF(D197="","",COUNTIF($AO$3:AO197,AO197))</f>
        <v>195</v>
      </c>
    </row>
    <row r="198" spans="1:42" ht="20.100000000000001" customHeight="1" x14ac:dyDescent="0.25">
      <c r="A198" s="242">
        <v>157</v>
      </c>
      <c r="B198" s="242" t="s">
        <v>401</v>
      </c>
      <c r="C198" s="243" t="s">
        <v>355</v>
      </c>
      <c r="D198" s="395" t="s">
        <v>356</v>
      </c>
      <c r="E198" s="243" t="s">
        <v>357</v>
      </c>
      <c r="F198" s="242">
        <v>385</v>
      </c>
      <c r="G198" s="242" t="s">
        <v>215</v>
      </c>
      <c r="H198" s="396" t="s">
        <v>216</v>
      </c>
      <c r="Q198" s="5" t="e">
        <f t="shared" si="39"/>
        <v>#VALUE!</v>
      </c>
      <c r="R198" s="6">
        <f>IF(D198="","",COUNTIF($Q$3:Q198,Q198))</f>
        <v>196</v>
      </c>
      <c r="S198" s="5" t="e">
        <f t="shared" si="40"/>
        <v>#VALUE!</v>
      </c>
      <c r="T198" s="6">
        <f>IF(D198="","",COUNTIF($S$3:S198,S198))</f>
        <v>196</v>
      </c>
      <c r="U198" s="5" t="e">
        <f t="shared" si="41"/>
        <v>#VALUE!</v>
      </c>
      <c r="V198" s="6">
        <f>IF(D198="","",COUNTIF($U$3:U198,U198))</f>
        <v>196</v>
      </c>
      <c r="W198" s="5" t="e">
        <f t="shared" si="42"/>
        <v>#VALUE!</v>
      </c>
      <c r="X198" s="6">
        <f>IF(D198="","",COUNTIF($W$3:W198,W198))</f>
        <v>196</v>
      </c>
      <c r="Y198" s="5" t="e">
        <f t="shared" si="43"/>
        <v>#VALUE!</v>
      </c>
      <c r="Z198" s="6">
        <f>IF(D198="","",COUNTIF($Y$3:Y198,Y198))</f>
        <v>196</v>
      </c>
      <c r="AA198" s="5" t="e">
        <f t="shared" si="44"/>
        <v>#VALUE!</v>
      </c>
      <c r="AB198" s="6">
        <f>IF(D198="","",COUNTIF($AA$3:AA198,AA198))</f>
        <v>196</v>
      </c>
      <c r="AC198" s="5" t="e">
        <f t="shared" si="45"/>
        <v>#VALUE!</v>
      </c>
      <c r="AD198" s="6">
        <f>IF(D198="","",COUNTIF($AC$3:AC198,AC198))</f>
        <v>196</v>
      </c>
      <c r="AE198" s="5" t="e">
        <f t="shared" si="46"/>
        <v>#VALUE!</v>
      </c>
      <c r="AF198" s="6">
        <f>IF(D198="","",COUNTIF($AE$3:AE198,AE198))</f>
        <v>196</v>
      </c>
      <c r="AG198" s="5" t="e">
        <f t="shared" si="47"/>
        <v>#VALUE!</v>
      </c>
      <c r="AH198" s="6">
        <f>IF(D198="","",COUNTIF($AG$3:AG198,AG198))</f>
        <v>196</v>
      </c>
      <c r="AI198" s="5" t="e">
        <f t="shared" si="48"/>
        <v>#VALUE!</v>
      </c>
      <c r="AJ198" s="6">
        <f>IF(D198="","",COUNTIF($AI$3:AI198,AI198))</f>
        <v>196</v>
      </c>
      <c r="AK198" s="5" t="e">
        <f t="shared" si="49"/>
        <v>#VALUE!</v>
      </c>
      <c r="AL198" s="6">
        <f>IF(D198="","",COUNTIF($AK$3:AK198,AK198))</f>
        <v>196</v>
      </c>
      <c r="AM198" s="5" t="e">
        <f t="shared" si="50"/>
        <v>#VALUE!</v>
      </c>
      <c r="AN198" s="6">
        <f>IF(D198="","",COUNTIF($AM$3:AM198,AM198))</f>
        <v>196</v>
      </c>
      <c r="AO198" s="5" t="e">
        <f t="shared" si="51"/>
        <v>#VALUE!</v>
      </c>
      <c r="AP198" s="6">
        <f>IF(D198="","",COUNTIF($AO$3:AO198,AO198))</f>
        <v>196</v>
      </c>
    </row>
    <row r="199" spans="1:42" ht="20.100000000000001" customHeight="1" x14ac:dyDescent="0.25">
      <c r="A199" s="242">
        <v>158</v>
      </c>
      <c r="B199" s="242" t="s">
        <v>402</v>
      </c>
      <c r="C199" s="243" t="s">
        <v>355</v>
      </c>
      <c r="D199" s="395" t="s">
        <v>356</v>
      </c>
      <c r="E199" s="243" t="s">
        <v>357</v>
      </c>
      <c r="F199" s="242">
        <v>345</v>
      </c>
      <c r="G199" s="242" t="s">
        <v>215</v>
      </c>
      <c r="H199" s="396" t="s">
        <v>216</v>
      </c>
      <c r="Q199" s="5" t="e">
        <f t="shared" si="39"/>
        <v>#VALUE!</v>
      </c>
      <c r="R199" s="6">
        <f>IF(D199="","",COUNTIF($Q$3:Q199,Q199))</f>
        <v>197</v>
      </c>
      <c r="S199" s="5" t="e">
        <f t="shared" si="40"/>
        <v>#VALUE!</v>
      </c>
      <c r="T199" s="6">
        <f>IF(D199="","",COUNTIF($S$3:S199,S199))</f>
        <v>197</v>
      </c>
      <c r="U199" s="5" t="e">
        <f t="shared" si="41"/>
        <v>#VALUE!</v>
      </c>
      <c r="V199" s="6">
        <f>IF(D199="","",COUNTIF($U$3:U199,U199))</f>
        <v>197</v>
      </c>
      <c r="W199" s="5" t="e">
        <f t="shared" si="42"/>
        <v>#VALUE!</v>
      </c>
      <c r="X199" s="6">
        <f>IF(D199="","",COUNTIF($W$3:W199,W199))</f>
        <v>197</v>
      </c>
      <c r="Y199" s="5" t="e">
        <f t="shared" si="43"/>
        <v>#VALUE!</v>
      </c>
      <c r="Z199" s="6">
        <f>IF(D199="","",COUNTIF($Y$3:Y199,Y199))</f>
        <v>197</v>
      </c>
      <c r="AA199" s="5" t="e">
        <f t="shared" si="44"/>
        <v>#VALUE!</v>
      </c>
      <c r="AB199" s="6">
        <f>IF(D199="","",COUNTIF($AA$3:AA199,AA199))</f>
        <v>197</v>
      </c>
      <c r="AC199" s="5" t="e">
        <f t="shared" si="45"/>
        <v>#VALUE!</v>
      </c>
      <c r="AD199" s="6">
        <f>IF(D199="","",COUNTIF($AC$3:AC199,AC199))</f>
        <v>197</v>
      </c>
      <c r="AE199" s="5" t="e">
        <f t="shared" si="46"/>
        <v>#VALUE!</v>
      </c>
      <c r="AF199" s="6">
        <f>IF(D199="","",COUNTIF($AE$3:AE199,AE199))</f>
        <v>197</v>
      </c>
      <c r="AG199" s="5" t="e">
        <f t="shared" si="47"/>
        <v>#VALUE!</v>
      </c>
      <c r="AH199" s="6">
        <f>IF(D199="","",COUNTIF($AG$3:AG199,AG199))</f>
        <v>197</v>
      </c>
      <c r="AI199" s="5" t="e">
        <f t="shared" si="48"/>
        <v>#VALUE!</v>
      </c>
      <c r="AJ199" s="6">
        <f>IF(D199="","",COUNTIF($AI$3:AI199,AI199))</f>
        <v>197</v>
      </c>
      <c r="AK199" s="5" t="e">
        <f t="shared" si="49"/>
        <v>#VALUE!</v>
      </c>
      <c r="AL199" s="6">
        <f>IF(D199="","",COUNTIF($AK$3:AK199,AK199))</f>
        <v>197</v>
      </c>
      <c r="AM199" s="5" t="e">
        <f t="shared" si="50"/>
        <v>#VALUE!</v>
      </c>
      <c r="AN199" s="6">
        <f>IF(D199="","",COUNTIF($AM$3:AM199,AM199))</f>
        <v>197</v>
      </c>
      <c r="AO199" s="5" t="e">
        <f t="shared" si="51"/>
        <v>#VALUE!</v>
      </c>
      <c r="AP199" s="6">
        <f>IF(D199="","",COUNTIF($AO$3:AO199,AO199))</f>
        <v>197</v>
      </c>
    </row>
    <row r="200" spans="1:42" ht="20.100000000000001" customHeight="1" x14ac:dyDescent="0.25">
      <c r="A200" s="242">
        <v>159</v>
      </c>
      <c r="B200" s="242" t="s">
        <v>403</v>
      </c>
      <c r="C200" s="243" t="s">
        <v>355</v>
      </c>
      <c r="D200" s="395" t="s">
        <v>356</v>
      </c>
      <c r="E200" s="243" t="s">
        <v>357</v>
      </c>
      <c r="F200" s="242">
        <v>334</v>
      </c>
      <c r="G200" s="242" t="s">
        <v>215</v>
      </c>
      <c r="H200" s="396" t="s">
        <v>216</v>
      </c>
      <c r="Q200" s="5" t="e">
        <f t="shared" si="39"/>
        <v>#VALUE!</v>
      </c>
      <c r="R200" s="6">
        <f>IF(D200="","",COUNTIF($Q$3:Q200,Q200))</f>
        <v>198</v>
      </c>
      <c r="S200" s="5" t="e">
        <f t="shared" si="40"/>
        <v>#VALUE!</v>
      </c>
      <c r="T200" s="6">
        <f>IF(D200="","",COUNTIF($S$3:S200,S200))</f>
        <v>198</v>
      </c>
      <c r="U200" s="5" t="e">
        <f t="shared" si="41"/>
        <v>#VALUE!</v>
      </c>
      <c r="V200" s="6">
        <f>IF(D200="","",COUNTIF($U$3:U200,U200))</f>
        <v>198</v>
      </c>
      <c r="W200" s="5" t="e">
        <f t="shared" si="42"/>
        <v>#VALUE!</v>
      </c>
      <c r="X200" s="6">
        <f>IF(D200="","",COUNTIF($W$3:W200,W200))</f>
        <v>198</v>
      </c>
      <c r="Y200" s="5" t="e">
        <f t="shared" si="43"/>
        <v>#VALUE!</v>
      </c>
      <c r="Z200" s="6">
        <f>IF(D200="","",COUNTIF($Y$3:Y200,Y200))</f>
        <v>198</v>
      </c>
      <c r="AA200" s="5" t="e">
        <f t="shared" si="44"/>
        <v>#VALUE!</v>
      </c>
      <c r="AB200" s="6">
        <f>IF(D200="","",COUNTIF($AA$3:AA200,AA200))</f>
        <v>198</v>
      </c>
      <c r="AC200" s="5" t="e">
        <f t="shared" si="45"/>
        <v>#VALUE!</v>
      </c>
      <c r="AD200" s="6">
        <f>IF(D200="","",COUNTIF($AC$3:AC200,AC200))</f>
        <v>198</v>
      </c>
      <c r="AE200" s="5" t="e">
        <f t="shared" si="46"/>
        <v>#VALUE!</v>
      </c>
      <c r="AF200" s="6">
        <f>IF(D200="","",COUNTIF($AE$3:AE200,AE200))</f>
        <v>198</v>
      </c>
      <c r="AG200" s="5" t="e">
        <f t="shared" si="47"/>
        <v>#VALUE!</v>
      </c>
      <c r="AH200" s="6">
        <f>IF(D200="","",COUNTIF($AG$3:AG200,AG200))</f>
        <v>198</v>
      </c>
      <c r="AI200" s="5" t="e">
        <f t="shared" si="48"/>
        <v>#VALUE!</v>
      </c>
      <c r="AJ200" s="6">
        <f>IF(D200="","",COUNTIF($AI$3:AI200,AI200))</f>
        <v>198</v>
      </c>
      <c r="AK200" s="5" t="e">
        <f t="shared" si="49"/>
        <v>#VALUE!</v>
      </c>
      <c r="AL200" s="6">
        <f>IF(D200="","",COUNTIF($AK$3:AK200,AK200))</f>
        <v>198</v>
      </c>
      <c r="AM200" s="5" t="e">
        <f t="shared" si="50"/>
        <v>#VALUE!</v>
      </c>
      <c r="AN200" s="6">
        <f>IF(D200="","",COUNTIF($AM$3:AM200,AM200))</f>
        <v>198</v>
      </c>
      <c r="AO200" s="5" t="e">
        <f t="shared" si="51"/>
        <v>#VALUE!</v>
      </c>
      <c r="AP200" s="6">
        <f>IF(D200="","",COUNTIF($AO$3:AO200,AO200))</f>
        <v>198</v>
      </c>
    </row>
    <row r="201" spans="1:42" ht="20.100000000000001" customHeight="1" x14ac:dyDescent="0.25">
      <c r="A201" s="242">
        <v>160</v>
      </c>
      <c r="B201" s="242" t="s">
        <v>404</v>
      </c>
      <c r="C201" s="243" t="s">
        <v>355</v>
      </c>
      <c r="D201" s="395" t="s">
        <v>356</v>
      </c>
      <c r="E201" s="243" t="s">
        <v>357</v>
      </c>
      <c r="F201" s="242">
        <v>369</v>
      </c>
      <c r="G201" s="242" t="s">
        <v>215</v>
      </c>
      <c r="H201" s="396" t="s">
        <v>216</v>
      </c>
      <c r="Q201" s="5" t="e">
        <f t="shared" si="39"/>
        <v>#VALUE!</v>
      </c>
      <c r="R201" s="6">
        <f>IF(D201="","",COUNTIF($Q$3:Q201,Q201))</f>
        <v>199</v>
      </c>
      <c r="S201" s="5" t="e">
        <f t="shared" si="40"/>
        <v>#VALUE!</v>
      </c>
      <c r="T201" s="6">
        <f>IF(D201="","",COUNTIF($S$3:S201,S201))</f>
        <v>199</v>
      </c>
      <c r="U201" s="5" t="e">
        <f t="shared" si="41"/>
        <v>#VALUE!</v>
      </c>
      <c r="V201" s="6">
        <f>IF(D201="","",COUNTIF($U$3:U201,U201))</f>
        <v>199</v>
      </c>
      <c r="W201" s="5" t="e">
        <f t="shared" si="42"/>
        <v>#VALUE!</v>
      </c>
      <c r="X201" s="6">
        <f>IF(D201="","",COUNTIF($W$3:W201,W201))</f>
        <v>199</v>
      </c>
      <c r="Y201" s="5" t="e">
        <f t="shared" si="43"/>
        <v>#VALUE!</v>
      </c>
      <c r="Z201" s="6">
        <f>IF(D201="","",COUNTIF($Y$3:Y201,Y201))</f>
        <v>199</v>
      </c>
      <c r="AA201" s="5" t="e">
        <f t="shared" si="44"/>
        <v>#VALUE!</v>
      </c>
      <c r="AB201" s="6">
        <f>IF(D201="","",COUNTIF($AA$3:AA201,AA201))</f>
        <v>199</v>
      </c>
      <c r="AC201" s="5" t="e">
        <f t="shared" si="45"/>
        <v>#VALUE!</v>
      </c>
      <c r="AD201" s="6">
        <f>IF(D201="","",COUNTIF($AC$3:AC201,AC201))</f>
        <v>199</v>
      </c>
      <c r="AE201" s="5" t="e">
        <f t="shared" si="46"/>
        <v>#VALUE!</v>
      </c>
      <c r="AF201" s="6">
        <f>IF(D201="","",COUNTIF($AE$3:AE201,AE201))</f>
        <v>199</v>
      </c>
      <c r="AG201" s="5" t="e">
        <f t="shared" si="47"/>
        <v>#VALUE!</v>
      </c>
      <c r="AH201" s="6">
        <f>IF(D201="","",COUNTIF($AG$3:AG201,AG201))</f>
        <v>199</v>
      </c>
      <c r="AI201" s="5" t="e">
        <f t="shared" si="48"/>
        <v>#VALUE!</v>
      </c>
      <c r="AJ201" s="6">
        <f>IF(D201="","",COUNTIF($AI$3:AI201,AI201))</f>
        <v>199</v>
      </c>
      <c r="AK201" s="5" t="e">
        <f t="shared" si="49"/>
        <v>#VALUE!</v>
      </c>
      <c r="AL201" s="6">
        <f>IF(D201="","",COUNTIF($AK$3:AK201,AK201))</f>
        <v>199</v>
      </c>
      <c r="AM201" s="5" t="e">
        <f t="shared" si="50"/>
        <v>#VALUE!</v>
      </c>
      <c r="AN201" s="6">
        <f>IF(D201="","",COUNTIF($AM$3:AM201,AM201))</f>
        <v>199</v>
      </c>
      <c r="AO201" s="5" t="e">
        <f t="shared" si="51"/>
        <v>#VALUE!</v>
      </c>
      <c r="AP201" s="6">
        <f>IF(D201="","",COUNTIF($AO$3:AO201,AO201))</f>
        <v>199</v>
      </c>
    </row>
    <row r="202" spans="1:42" ht="20.100000000000001" customHeight="1" x14ac:dyDescent="0.25">
      <c r="A202" s="242">
        <v>161</v>
      </c>
      <c r="B202" s="242" t="s">
        <v>405</v>
      </c>
      <c r="C202" s="243" t="s">
        <v>355</v>
      </c>
      <c r="D202" s="395" t="s">
        <v>356</v>
      </c>
      <c r="E202" s="243" t="s">
        <v>357</v>
      </c>
      <c r="F202" s="242">
        <v>376</v>
      </c>
      <c r="G202" s="242" t="s">
        <v>215</v>
      </c>
      <c r="H202" s="396" t="s">
        <v>216</v>
      </c>
      <c r="Q202" s="5" t="e">
        <f t="shared" si="39"/>
        <v>#VALUE!</v>
      </c>
      <c r="R202" s="6">
        <f>IF(D202="","",COUNTIF($Q$3:Q202,Q202))</f>
        <v>200</v>
      </c>
      <c r="S202" s="5" t="e">
        <f t="shared" si="40"/>
        <v>#VALUE!</v>
      </c>
      <c r="T202" s="6">
        <f>IF(D202="","",COUNTIF($S$3:S202,S202))</f>
        <v>200</v>
      </c>
      <c r="U202" s="5" t="e">
        <f t="shared" si="41"/>
        <v>#VALUE!</v>
      </c>
      <c r="V202" s="6">
        <f>IF(D202="","",COUNTIF($U$3:U202,U202))</f>
        <v>200</v>
      </c>
      <c r="W202" s="5" t="e">
        <f t="shared" si="42"/>
        <v>#VALUE!</v>
      </c>
      <c r="X202" s="6">
        <f>IF(D202="","",COUNTIF($W$3:W202,W202))</f>
        <v>200</v>
      </c>
      <c r="Y202" s="5" t="e">
        <f t="shared" si="43"/>
        <v>#VALUE!</v>
      </c>
      <c r="Z202" s="6">
        <f>IF(D202="","",COUNTIF($Y$3:Y202,Y202))</f>
        <v>200</v>
      </c>
      <c r="AA202" s="5" t="e">
        <f t="shared" si="44"/>
        <v>#VALUE!</v>
      </c>
      <c r="AB202" s="6">
        <f>IF(D202="","",COUNTIF($AA$3:AA202,AA202))</f>
        <v>200</v>
      </c>
      <c r="AC202" s="5" t="e">
        <f t="shared" si="45"/>
        <v>#VALUE!</v>
      </c>
      <c r="AD202" s="6">
        <f>IF(D202="","",COUNTIF($AC$3:AC202,AC202))</f>
        <v>200</v>
      </c>
      <c r="AE202" s="5" t="e">
        <f t="shared" si="46"/>
        <v>#VALUE!</v>
      </c>
      <c r="AF202" s="6">
        <f>IF(D202="","",COUNTIF($AE$3:AE202,AE202))</f>
        <v>200</v>
      </c>
      <c r="AG202" s="5" t="e">
        <f t="shared" si="47"/>
        <v>#VALUE!</v>
      </c>
      <c r="AH202" s="6">
        <f>IF(D202="","",COUNTIF($AG$3:AG202,AG202))</f>
        <v>200</v>
      </c>
      <c r="AI202" s="5" t="e">
        <f t="shared" si="48"/>
        <v>#VALUE!</v>
      </c>
      <c r="AJ202" s="6">
        <f>IF(D202="","",COUNTIF($AI$3:AI202,AI202))</f>
        <v>200</v>
      </c>
      <c r="AK202" s="5" t="e">
        <f t="shared" si="49"/>
        <v>#VALUE!</v>
      </c>
      <c r="AL202" s="6">
        <f>IF(D202="","",COUNTIF($AK$3:AK202,AK202))</f>
        <v>200</v>
      </c>
      <c r="AM202" s="5" t="e">
        <f t="shared" si="50"/>
        <v>#VALUE!</v>
      </c>
      <c r="AN202" s="6">
        <f>IF(D202="","",COUNTIF($AM$3:AM202,AM202))</f>
        <v>200</v>
      </c>
      <c r="AO202" s="5" t="e">
        <f t="shared" si="51"/>
        <v>#VALUE!</v>
      </c>
      <c r="AP202" s="6">
        <f>IF(D202="","",COUNTIF($AO$3:AO202,AO202))</f>
        <v>200</v>
      </c>
    </row>
    <row r="203" spans="1:42" ht="20.100000000000001" customHeight="1" x14ac:dyDescent="0.25">
      <c r="A203" s="242">
        <v>162</v>
      </c>
      <c r="B203" s="242" t="s">
        <v>406</v>
      </c>
      <c r="C203" s="243" t="s">
        <v>355</v>
      </c>
      <c r="D203" s="395" t="s">
        <v>356</v>
      </c>
      <c r="E203" s="243" t="s">
        <v>357</v>
      </c>
      <c r="F203" s="242">
        <v>385</v>
      </c>
      <c r="G203" s="242" t="s">
        <v>215</v>
      </c>
      <c r="H203" s="396" t="s">
        <v>216</v>
      </c>
      <c r="Q203" s="5" t="e">
        <f t="shared" si="39"/>
        <v>#VALUE!</v>
      </c>
      <c r="R203" s="6">
        <f>IF(D203="","",COUNTIF($Q$3:Q203,Q203))</f>
        <v>201</v>
      </c>
      <c r="S203" s="5" t="e">
        <f t="shared" si="40"/>
        <v>#VALUE!</v>
      </c>
      <c r="T203" s="6">
        <f>IF(D203="","",COUNTIF($S$3:S203,S203))</f>
        <v>201</v>
      </c>
      <c r="U203" s="5" t="e">
        <f t="shared" si="41"/>
        <v>#VALUE!</v>
      </c>
      <c r="V203" s="6">
        <f>IF(D203="","",COUNTIF($U$3:U203,U203))</f>
        <v>201</v>
      </c>
      <c r="W203" s="5" t="e">
        <f t="shared" si="42"/>
        <v>#VALUE!</v>
      </c>
      <c r="X203" s="6">
        <f>IF(D203="","",COUNTIF($W$3:W203,W203))</f>
        <v>201</v>
      </c>
      <c r="Y203" s="5" t="e">
        <f t="shared" si="43"/>
        <v>#VALUE!</v>
      </c>
      <c r="Z203" s="6">
        <f>IF(D203="","",COUNTIF($Y$3:Y203,Y203))</f>
        <v>201</v>
      </c>
      <c r="AA203" s="5" t="e">
        <f t="shared" si="44"/>
        <v>#VALUE!</v>
      </c>
      <c r="AB203" s="6">
        <f>IF(D203="","",COUNTIF($AA$3:AA203,AA203))</f>
        <v>201</v>
      </c>
      <c r="AC203" s="5" t="e">
        <f t="shared" si="45"/>
        <v>#VALUE!</v>
      </c>
      <c r="AD203" s="6">
        <f>IF(D203="","",COUNTIF($AC$3:AC203,AC203))</f>
        <v>201</v>
      </c>
      <c r="AE203" s="5" t="e">
        <f t="shared" si="46"/>
        <v>#VALUE!</v>
      </c>
      <c r="AF203" s="6">
        <f>IF(D203="","",COUNTIF($AE$3:AE203,AE203))</f>
        <v>201</v>
      </c>
      <c r="AG203" s="5" t="e">
        <f t="shared" si="47"/>
        <v>#VALUE!</v>
      </c>
      <c r="AH203" s="6">
        <f>IF(D203="","",COUNTIF($AG$3:AG203,AG203))</f>
        <v>201</v>
      </c>
      <c r="AI203" s="5" t="e">
        <f t="shared" si="48"/>
        <v>#VALUE!</v>
      </c>
      <c r="AJ203" s="6">
        <f>IF(D203="","",COUNTIF($AI$3:AI203,AI203))</f>
        <v>201</v>
      </c>
      <c r="AK203" s="5" t="e">
        <f t="shared" si="49"/>
        <v>#VALUE!</v>
      </c>
      <c r="AL203" s="6">
        <f>IF(D203="","",COUNTIF($AK$3:AK203,AK203))</f>
        <v>201</v>
      </c>
      <c r="AM203" s="5" t="e">
        <f t="shared" si="50"/>
        <v>#VALUE!</v>
      </c>
      <c r="AN203" s="6">
        <f>IF(D203="","",COUNTIF($AM$3:AM203,AM203))</f>
        <v>201</v>
      </c>
      <c r="AO203" s="5" t="e">
        <f t="shared" si="51"/>
        <v>#VALUE!</v>
      </c>
      <c r="AP203" s="6">
        <f>IF(D203="","",COUNTIF($AO$3:AO203,AO203))</f>
        <v>201</v>
      </c>
    </row>
    <row r="204" spans="1:42" ht="20.100000000000001" customHeight="1" x14ac:dyDescent="0.25">
      <c r="A204" s="242">
        <v>163</v>
      </c>
      <c r="B204" s="242" t="s">
        <v>407</v>
      </c>
      <c r="C204" s="243" t="s">
        <v>355</v>
      </c>
      <c r="D204" s="395" t="s">
        <v>356</v>
      </c>
      <c r="E204" s="243" t="s">
        <v>357</v>
      </c>
      <c r="F204" s="242">
        <v>370</v>
      </c>
      <c r="G204" s="242" t="s">
        <v>215</v>
      </c>
      <c r="H204" s="396" t="s">
        <v>216</v>
      </c>
      <c r="Q204" s="5" t="e">
        <f t="shared" si="39"/>
        <v>#VALUE!</v>
      </c>
      <c r="R204" s="6">
        <f>IF(D204="","",COUNTIF($Q$3:Q204,Q204))</f>
        <v>202</v>
      </c>
      <c r="S204" s="5" t="e">
        <f t="shared" si="40"/>
        <v>#VALUE!</v>
      </c>
      <c r="T204" s="6">
        <f>IF(D204="","",COUNTIF($S$3:S204,S204))</f>
        <v>202</v>
      </c>
      <c r="U204" s="5" t="e">
        <f t="shared" si="41"/>
        <v>#VALUE!</v>
      </c>
      <c r="V204" s="6">
        <f>IF(D204="","",COUNTIF($U$3:U204,U204))</f>
        <v>202</v>
      </c>
      <c r="W204" s="5" t="e">
        <f t="shared" si="42"/>
        <v>#VALUE!</v>
      </c>
      <c r="X204" s="6">
        <f>IF(D204="","",COUNTIF($W$3:W204,W204))</f>
        <v>202</v>
      </c>
      <c r="Y204" s="5" t="e">
        <f t="shared" si="43"/>
        <v>#VALUE!</v>
      </c>
      <c r="Z204" s="6">
        <f>IF(D204="","",COUNTIF($Y$3:Y204,Y204))</f>
        <v>202</v>
      </c>
      <c r="AA204" s="5" t="e">
        <f t="shared" si="44"/>
        <v>#VALUE!</v>
      </c>
      <c r="AB204" s="6">
        <f>IF(D204="","",COUNTIF($AA$3:AA204,AA204))</f>
        <v>202</v>
      </c>
      <c r="AC204" s="5" t="e">
        <f t="shared" si="45"/>
        <v>#VALUE!</v>
      </c>
      <c r="AD204" s="6">
        <f>IF(D204="","",COUNTIF($AC$3:AC204,AC204))</f>
        <v>202</v>
      </c>
      <c r="AE204" s="5" t="e">
        <f t="shared" si="46"/>
        <v>#VALUE!</v>
      </c>
      <c r="AF204" s="6">
        <f>IF(D204="","",COUNTIF($AE$3:AE204,AE204))</f>
        <v>202</v>
      </c>
      <c r="AG204" s="5" t="e">
        <f t="shared" si="47"/>
        <v>#VALUE!</v>
      </c>
      <c r="AH204" s="6">
        <f>IF(D204="","",COUNTIF($AG$3:AG204,AG204))</f>
        <v>202</v>
      </c>
      <c r="AI204" s="5" t="e">
        <f t="shared" si="48"/>
        <v>#VALUE!</v>
      </c>
      <c r="AJ204" s="6">
        <f>IF(D204="","",COUNTIF($AI$3:AI204,AI204))</f>
        <v>202</v>
      </c>
      <c r="AK204" s="5" t="e">
        <f t="shared" si="49"/>
        <v>#VALUE!</v>
      </c>
      <c r="AL204" s="6">
        <f>IF(D204="","",COUNTIF($AK$3:AK204,AK204))</f>
        <v>202</v>
      </c>
      <c r="AM204" s="5" t="e">
        <f t="shared" si="50"/>
        <v>#VALUE!</v>
      </c>
      <c r="AN204" s="6">
        <f>IF(D204="","",COUNTIF($AM$3:AM204,AM204))</f>
        <v>202</v>
      </c>
      <c r="AO204" s="5" t="e">
        <f t="shared" si="51"/>
        <v>#VALUE!</v>
      </c>
      <c r="AP204" s="6">
        <f>IF(D204="","",COUNTIF($AO$3:AO204,AO204))</f>
        <v>202</v>
      </c>
    </row>
    <row r="205" spans="1:42" ht="20.100000000000001" customHeight="1" x14ac:dyDescent="0.25">
      <c r="A205" s="242">
        <v>164</v>
      </c>
      <c r="B205" s="242" t="s">
        <v>408</v>
      </c>
      <c r="C205" s="243" t="s">
        <v>355</v>
      </c>
      <c r="D205" s="395" t="s">
        <v>356</v>
      </c>
      <c r="E205" s="243" t="s">
        <v>357</v>
      </c>
      <c r="F205" s="242">
        <v>346</v>
      </c>
      <c r="G205" s="242" t="s">
        <v>215</v>
      </c>
      <c r="H205" s="396" t="s">
        <v>216</v>
      </c>
      <c r="Q205" s="5" t="e">
        <f t="shared" si="39"/>
        <v>#VALUE!</v>
      </c>
      <c r="R205" s="6">
        <f>IF(D205="","",COUNTIF($Q$3:Q205,Q205))</f>
        <v>203</v>
      </c>
      <c r="S205" s="5" t="e">
        <f t="shared" si="40"/>
        <v>#VALUE!</v>
      </c>
      <c r="T205" s="6">
        <f>IF(D205="","",COUNTIF($S$3:S205,S205))</f>
        <v>203</v>
      </c>
      <c r="U205" s="5" t="e">
        <f t="shared" si="41"/>
        <v>#VALUE!</v>
      </c>
      <c r="V205" s="6">
        <f>IF(D205="","",COUNTIF($U$3:U205,U205))</f>
        <v>203</v>
      </c>
      <c r="W205" s="5" t="e">
        <f t="shared" si="42"/>
        <v>#VALUE!</v>
      </c>
      <c r="X205" s="6">
        <f>IF(D205="","",COUNTIF($W$3:W205,W205))</f>
        <v>203</v>
      </c>
      <c r="Y205" s="5" t="e">
        <f t="shared" si="43"/>
        <v>#VALUE!</v>
      </c>
      <c r="Z205" s="6">
        <f>IF(D205="","",COUNTIF($Y$3:Y205,Y205))</f>
        <v>203</v>
      </c>
      <c r="AA205" s="5" t="e">
        <f t="shared" si="44"/>
        <v>#VALUE!</v>
      </c>
      <c r="AB205" s="6">
        <f>IF(D205="","",COUNTIF($AA$3:AA205,AA205))</f>
        <v>203</v>
      </c>
      <c r="AC205" s="5" t="e">
        <f t="shared" si="45"/>
        <v>#VALUE!</v>
      </c>
      <c r="AD205" s="6">
        <f>IF(D205="","",COUNTIF($AC$3:AC205,AC205))</f>
        <v>203</v>
      </c>
      <c r="AE205" s="5" t="e">
        <f t="shared" si="46"/>
        <v>#VALUE!</v>
      </c>
      <c r="AF205" s="6">
        <f>IF(D205="","",COUNTIF($AE$3:AE205,AE205))</f>
        <v>203</v>
      </c>
      <c r="AG205" s="5" t="e">
        <f t="shared" si="47"/>
        <v>#VALUE!</v>
      </c>
      <c r="AH205" s="6">
        <f>IF(D205="","",COUNTIF($AG$3:AG205,AG205))</f>
        <v>203</v>
      </c>
      <c r="AI205" s="5" t="e">
        <f t="shared" si="48"/>
        <v>#VALUE!</v>
      </c>
      <c r="AJ205" s="6">
        <f>IF(D205="","",COUNTIF($AI$3:AI205,AI205))</f>
        <v>203</v>
      </c>
      <c r="AK205" s="5" t="e">
        <f t="shared" si="49"/>
        <v>#VALUE!</v>
      </c>
      <c r="AL205" s="6">
        <f>IF(D205="","",COUNTIF($AK$3:AK205,AK205))</f>
        <v>203</v>
      </c>
      <c r="AM205" s="5" t="e">
        <f t="shared" si="50"/>
        <v>#VALUE!</v>
      </c>
      <c r="AN205" s="6">
        <f>IF(D205="","",COUNTIF($AM$3:AM205,AM205))</f>
        <v>203</v>
      </c>
      <c r="AO205" s="5" t="e">
        <f t="shared" si="51"/>
        <v>#VALUE!</v>
      </c>
      <c r="AP205" s="6">
        <f>IF(D205="","",COUNTIF($AO$3:AO205,AO205))</f>
        <v>203</v>
      </c>
    </row>
    <row r="206" spans="1:42" ht="20.100000000000001" customHeight="1" x14ac:dyDescent="0.25">
      <c r="A206" s="242">
        <v>165</v>
      </c>
      <c r="B206" s="242" t="s">
        <v>409</v>
      </c>
      <c r="C206" s="243" t="s">
        <v>355</v>
      </c>
      <c r="D206" s="395" t="s">
        <v>356</v>
      </c>
      <c r="E206" s="243" t="s">
        <v>357</v>
      </c>
      <c r="F206" s="242">
        <v>341</v>
      </c>
      <c r="G206" s="242" t="s">
        <v>215</v>
      </c>
      <c r="H206" s="396" t="s">
        <v>216</v>
      </c>
      <c r="Q206" s="5" t="e">
        <f t="shared" si="39"/>
        <v>#VALUE!</v>
      </c>
      <c r="R206" s="6">
        <f>IF(D206="","",COUNTIF($Q$3:Q206,Q206))</f>
        <v>204</v>
      </c>
      <c r="S206" s="5" t="e">
        <f t="shared" si="40"/>
        <v>#VALUE!</v>
      </c>
      <c r="T206" s="6">
        <f>IF(D206="","",COUNTIF($S$3:S206,S206))</f>
        <v>204</v>
      </c>
      <c r="U206" s="5" t="e">
        <f t="shared" si="41"/>
        <v>#VALUE!</v>
      </c>
      <c r="V206" s="6">
        <f>IF(D206="","",COUNTIF($U$3:U206,U206))</f>
        <v>204</v>
      </c>
      <c r="W206" s="5" t="e">
        <f t="shared" si="42"/>
        <v>#VALUE!</v>
      </c>
      <c r="X206" s="6">
        <f>IF(D206="","",COUNTIF($W$3:W206,W206))</f>
        <v>204</v>
      </c>
      <c r="Y206" s="5" t="e">
        <f t="shared" si="43"/>
        <v>#VALUE!</v>
      </c>
      <c r="Z206" s="6">
        <f>IF(D206="","",COUNTIF($Y$3:Y206,Y206))</f>
        <v>204</v>
      </c>
      <c r="AA206" s="5" t="e">
        <f t="shared" si="44"/>
        <v>#VALUE!</v>
      </c>
      <c r="AB206" s="6">
        <f>IF(D206="","",COUNTIF($AA$3:AA206,AA206))</f>
        <v>204</v>
      </c>
      <c r="AC206" s="5" t="e">
        <f t="shared" si="45"/>
        <v>#VALUE!</v>
      </c>
      <c r="AD206" s="6">
        <f>IF(D206="","",COUNTIF($AC$3:AC206,AC206))</f>
        <v>204</v>
      </c>
      <c r="AE206" s="5" t="e">
        <f t="shared" si="46"/>
        <v>#VALUE!</v>
      </c>
      <c r="AF206" s="6">
        <f>IF(D206="","",COUNTIF($AE$3:AE206,AE206))</f>
        <v>204</v>
      </c>
      <c r="AG206" s="5" t="e">
        <f t="shared" si="47"/>
        <v>#VALUE!</v>
      </c>
      <c r="AH206" s="6">
        <f>IF(D206="","",COUNTIF($AG$3:AG206,AG206))</f>
        <v>204</v>
      </c>
      <c r="AI206" s="5" t="e">
        <f t="shared" si="48"/>
        <v>#VALUE!</v>
      </c>
      <c r="AJ206" s="6">
        <f>IF(D206="","",COUNTIF($AI$3:AI206,AI206))</f>
        <v>204</v>
      </c>
      <c r="AK206" s="5" t="e">
        <f t="shared" si="49"/>
        <v>#VALUE!</v>
      </c>
      <c r="AL206" s="6">
        <f>IF(D206="","",COUNTIF($AK$3:AK206,AK206))</f>
        <v>204</v>
      </c>
      <c r="AM206" s="5" t="e">
        <f t="shared" si="50"/>
        <v>#VALUE!</v>
      </c>
      <c r="AN206" s="6">
        <f>IF(D206="","",COUNTIF($AM$3:AM206,AM206))</f>
        <v>204</v>
      </c>
      <c r="AO206" s="5" t="e">
        <f t="shared" si="51"/>
        <v>#VALUE!</v>
      </c>
      <c r="AP206" s="6">
        <f>IF(D206="","",COUNTIF($AO$3:AO206,AO206))</f>
        <v>204</v>
      </c>
    </row>
    <row r="207" spans="1:42" ht="20.100000000000001" customHeight="1" x14ac:dyDescent="0.25">
      <c r="A207" s="242">
        <v>166</v>
      </c>
      <c r="B207" s="242" t="s">
        <v>410</v>
      </c>
      <c r="C207" s="243" t="s">
        <v>355</v>
      </c>
      <c r="D207" s="395" t="s">
        <v>356</v>
      </c>
      <c r="E207" s="243" t="s">
        <v>357</v>
      </c>
      <c r="F207" s="242">
        <v>358</v>
      </c>
      <c r="G207" s="242" t="s">
        <v>215</v>
      </c>
      <c r="H207" s="396" t="s">
        <v>216</v>
      </c>
      <c r="Q207" s="5" t="e">
        <f t="shared" si="39"/>
        <v>#VALUE!</v>
      </c>
      <c r="R207" s="6">
        <f>IF(D207="","",COUNTIF($Q$3:Q207,Q207))</f>
        <v>205</v>
      </c>
      <c r="S207" s="5" t="e">
        <f t="shared" si="40"/>
        <v>#VALUE!</v>
      </c>
      <c r="T207" s="6">
        <f>IF(D207="","",COUNTIF($S$3:S207,S207))</f>
        <v>205</v>
      </c>
      <c r="U207" s="5" t="e">
        <f t="shared" si="41"/>
        <v>#VALUE!</v>
      </c>
      <c r="V207" s="6">
        <f>IF(D207="","",COUNTIF($U$3:U207,U207))</f>
        <v>205</v>
      </c>
      <c r="W207" s="5" t="e">
        <f t="shared" si="42"/>
        <v>#VALUE!</v>
      </c>
      <c r="X207" s="6">
        <f>IF(D207="","",COUNTIF($W$3:W207,W207))</f>
        <v>205</v>
      </c>
      <c r="Y207" s="5" t="e">
        <f t="shared" si="43"/>
        <v>#VALUE!</v>
      </c>
      <c r="Z207" s="6">
        <f>IF(D207="","",COUNTIF($Y$3:Y207,Y207))</f>
        <v>205</v>
      </c>
      <c r="AA207" s="5" t="e">
        <f t="shared" si="44"/>
        <v>#VALUE!</v>
      </c>
      <c r="AB207" s="6">
        <f>IF(D207="","",COUNTIF($AA$3:AA207,AA207))</f>
        <v>205</v>
      </c>
      <c r="AC207" s="5" t="e">
        <f t="shared" si="45"/>
        <v>#VALUE!</v>
      </c>
      <c r="AD207" s="6">
        <f>IF(D207="","",COUNTIF($AC$3:AC207,AC207))</f>
        <v>205</v>
      </c>
      <c r="AE207" s="5" t="e">
        <f t="shared" si="46"/>
        <v>#VALUE!</v>
      </c>
      <c r="AF207" s="6">
        <f>IF(D207="","",COUNTIF($AE$3:AE207,AE207))</f>
        <v>205</v>
      </c>
      <c r="AG207" s="5" t="e">
        <f t="shared" si="47"/>
        <v>#VALUE!</v>
      </c>
      <c r="AH207" s="6">
        <f>IF(D207="","",COUNTIF($AG$3:AG207,AG207))</f>
        <v>205</v>
      </c>
      <c r="AI207" s="5" t="e">
        <f t="shared" si="48"/>
        <v>#VALUE!</v>
      </c>
      <c r="AJ207" s="6">
        <f>IF(D207="","",COUNTIF($AI$3:AI207,AI207))</f>
        <v>205</v>
      </c>
      <c r="AK207" s="5" t="e">
        <f t="shared" si="49"/>
        <v>#VALUE!</v>
      </c>
      <c r="AL207" s="6">
        <f>IF(D207="","",COUNTIF($AK$3:AK207,AK207))</f>
        <v>205</v>
      </c>
      <c r="AM207" s="5" t="e">
        <f t="shared" si="50"/>
        <v>#VALUE!</v>
      </c>
      <c r="AN207" s="6">
        <f>IF(D207="","",COUNTIF($AM$3:AM207,AM207))</f>
        <v>205</v>
      </c>
      <c r="AO207" s="5" t="e">
        <f t="shared" si="51"/>
        <v>#VALUE!</v>
      </c>
      <c r="AP207" s="6">
        <f>IF(D207="","",COUNTIF($AO$3:AO207,AO207))</f>
        <v>205</v>
      </c>
    </row>
    <row r="208" spans="1:42" ht="20.100000000000001" customHeight="1" x14ac:dyDescent="0.25">
      <c r="A208" s="242">
        <v>167</v>
      </c>
      <c r="B208" s="242" t="s">
        <v>411</v>
      </c>
      <c r="C208" s="243" t="s">
        <v>355</v>
      </c>
      <c r="D208" s="395" t="s">
        <v>356</v>
      </c>
      <c r="E208" s="243" t="s">
        <v>357</v>
      </c>
      <c r="F208" s="242">
        <v>366</v>
      </c>
      <c r="G208" s="242" t="s">
        <v>215</v>
      </c>
      <c r="H208" s="396" t="s">
        <v>216</v>
      </c>
      <c r="Q208" s="5" t="e">
        <f t="shared" si="39"/>
        <v>#VALUE!</v>
      </c>
      <c r="R208" s="6">
        <f>IF(D208="","",COUNTIF($Q$3:Q208,Q208))</f>
        <v>206</v>
      </c>
      <c r="S208" s="5" t="e">
        <f t="shared" si="40"/>
        <v>#VALUE!</v>
      </c>
      <c r="T208" s="6">
        <f>IF(D208="","",COUNTIF($S$3:S208,S208))</f>
        <v>206</v>
      </c>
      <c r="U208" s="5" t="e">
        <f t="shared" si="41"/>
        <v>#VALUE!</v>
      </c>
      <c r="V208" s="6">
        <f>IF(D208="","",COUNTIF($U$3:U208,U208))</f>
        <v>206</v>
      </c>
      <c r="W208" s="5" t="e">
        <f t="shared" si="42"/>
        <v>#VALUE!</v>
      </c>
      <c r="X208" s="6">
        <f>IF(D208="","",COUNTIF($W$3:W208,W208))</f>
        <v>206</v>
      </c>
      <c r="Y208" s="5" t="e">
        <f t="shared" si="43"/>
        <v>#VALUE!</v>
      </c>
      <c r="Z208" s="6">
        <f>IF(D208="","",COUNTIF($Y$3:Y208,Y208))</f>
        <v>206</v>
      </c>
      <c r="AA208" s="5" t="e">
        <f t="shared" si="44"/>
        <v>#VALUE!</v>
      </c>
      <c r="AB208" s="6">
        <f>IF(D208="","",COUNTIF($AA$3:AA208,AA208))</f>
        <v>206</v>
      </c>
      <c r="AC208" s="5" t="e">
        <f t="shared" si="45"/>
        <v>#VALUE!</v>
      </c>
      <c r="AD208" s="6">
        <f>IF(D208="","",COUNTIF($AC$3:AC208,AC208))</f>
        <v>206</v>
      </c>
      <c r="AE208" s="5" t="e">
        <f t="shared" si="46"/>
        <v>#VALUE!</v>
      </c>
      <c r="AF208" s="6">
        <f>IF(D208="","",COUNTIF($AE$3:AE208,AE208))</f>
        <v>206</v>
      </c>
      <c r="AG208" s="5" t="e">
        <f t="shared" si="47"/>
        <v>#VALUE!</v>
      </c>
      <c r="AH208" s="6">
        <f>IF(D208="","",COUNTIF($AG$3:AG208,AG208))</f>
        <v>206</v>
      </c>
      <c r="AI208" s="5" t="e">
        <f t="shared" si="48"/>
        <v>#VALUE!</v>
      </c>
      <c r="AJ208" s="6">
        <f>IF(D208="","",COUNTIF($AI$3:AI208,AI208))</f>
        <v>206</v>
      </c>
      <c r="AK208" s="5" t="e">
        <f t="shared" si="49"/>
        <v>#VALUE!</v>
      </c>
      <c r="AL208" s="6">
        <f>IF(D208="","",COUNTIF($AK$3:AK208,AK208))</f>
        <v>206</v>
      </c>
      <c r="AM208" s="5" t="e">
        <f t="shared" si="50"/>
        <v>#VALUE!</v>
      </c>
      <c r="AN208" s="6">
        <f>IF(D208="","",COUNTIF($AM$3:AM208,AM208))</f>
        <v>206</v>
      </c>
      <c r="AO208" s="5" t="e">
        <f t="shared" si="51"/>
        <v>#VALUE!</v>
      </c>
      <c r="AP208" s="6">
        <f>IF(D208="","",COUNTIF($AO$3:AO208,AO208))</f>
        <v>206</v>
      </c>
    </row>
    <row r="209" spans="1:42" ht="20.100000000000001" customHeight="1" x14ac:dyDescent="0.25">
      <c r="A209" s="242">
        <v>168</v>
      </c>
      <c r="B209" s="242" t="s">
        <v>412</v>
      </c>
      <c r="C209" s="243" t="s">
        <v>355</v>
      </c>
      <c r="D209" s="395" t="s">
        <v>356</v>
      </c>
      <c r="E209" s="243" t="s">
        <v>357</v>
      </c>
      <c r="F209" s="242">
        <v>366</v>
      </c>
      <c r="G209" s="242" t="s">
        <v>215</v>
      </c>
      <c r="H209" s="396" t="s">
        <v>216</v>
      </c>
      <c r="Q209" s="5" t="e">
        <f t="shared" si="39"/>
        <v>#VALUE!</v>
      </c>
      <c r="R209" s="6">
        <f>IF(D209="","",COUNTIF($Q$3:Q209,Q209))</f>
        <v>207</v>
      </c>
      <c r="S209" s="5" t="e">
        <f t="shared" si="40"/>
        <v>#VALUE!</v>
      </c>
      <c r="T209" s="6">
        <f>IF(D209="","",COUNTIF($S$3:S209,S209))</f>
        <v>207</v>
      </c>
      <c r="U209" s="5" t="e">
        <f t="shared" si="41"/>
        <v>#VALUE!</v>
      </c>
      <c r="V209" s="6">
        <f>IF(D209="","",COUNTIF($U$3:U209,U209))</f>
        <v>207</v>
      </c>
      <c r="W209" s="5" t="e">
        <f t="shared" si="42"/>
        <v>#VALUE!</v>
      </c>
      <c r="X209" s="6">
        <f>IF(D209="","",COUNTIF($W$3:W209,W209))</f>
        <v>207</v>
      </c>
      <c r="Y209" s="5" t="e">
        <f t="shared" si="43"/>
        <v>#VALUE!</v>
      </c>
      <c r="Z209" s="6">
        <f>IF(D209="","",COUNTIF($Y$3:Y209,Y209))</f>
        <v>207</v>
      </c>
      <c r="AA209" s="5" t="e">
        <f t="shared" si="44"/>
        <v>#VALUE!</v>
      </c>
      <c r="AB209" s="6">
        <f>IF(D209="","",COUNTIF($AA$3:AA209,AA209))</f>
        <v>207</v>
      </c>
      <c r="AC209" s="5" t="e">
        <f t="shared" si="45"/>
        <v>#VALUE!</v>
      </c>
      <c r="AD209" s="6">
        <f>IF(D209="","",COUNTIF($AC$3:AC209,AC209))</f>
        <v>207</v>
      </c>
      <c r="AE209" s="5" t="e">
        <f t="shared" si="46"/>
        <v>#VALUE!</v>
      </c>
      <c r="AF209" s="6">
        <f>IF(D209="","",COUNTIF($AE$3:AE209,AE209))</f>
        <v>207</v>
      </c>
      <c r="AG209" s="5" t="e">
        <f t="shared" si="47"/>
        <v>#VALUE!</v>
      </c>
      <c r="AH209" s="6">
        <f>IF(D209="","",COUNTIF($AG$3:AG209,AG209))</f>
        <v>207</v>
      </c>
      <c r="AI209" s="5" t="e">
        <f t="shared" si="48"/>
        <v>#VALUE!</v>
      </c>
      <c r="AJ209" s="6">
        <f>IF(D209="","",COUNTIF($AI$3:AI209,AI209))</f>
        <v>207</v>
      </c>
      <c r="AK209" s="5" t="e">
        <f t="shared" si="49"/>
        <v>#VALUE!</v>
      </c>
      <c r="AL209" s="6">
        <f>IF(D209="","",COUNTIF($AK$3:AK209,AK209))</f>
        <v>207</v>
      </c>
      <c r="AM209" s="5" t="e">
        <f t="shared" si="50"/>
        <v>#VALUE!</v>
      </c>
      <c r="AN209" s="6">
        <f>IF(D209="","",COUNTIF($AM$3:AM209,AM209))</f>
        <v>207</v>
      </c>
      <c r="AO209" s="5" t="e">
        <f t="shared" si="51"/>
        <v>#VALUE!</v>
      </c>
      <c r="AP209" s="6">
        <f>IF(D209="","",COUNTIF($AO$3:AO209,AO209))</f>
        <v>207</v>
      </c>
    </row>
    <row r="210" spans="1:42" ht="20.100000000000001" customHeight="1" x14ac:dyDescent="0.25">
      <c r="A210" s="242">
        <v>169</v>
      </c>
      <c r="B210" s="242" t="s">
        <v>413</v>
      </c>
      <c r="C210" s="243" t="s">
        <v>355</v>
      </c>
      <c r="D210" s="395" t="s">
        <v>356</v>
      </c>
      <c r="E210" s="243" t="s">
        <v>357</v>
      </c>
      <c r="F210" s="242">
        <v>352</v>
      </c>
      <c r="G210" s="242" t="s">
        <v>215</v>
      </c>
      <c r="H210" s="396" t="s">
        <v>216</v>
      </c>
      <c r="Q210" s="5" t="e">
        <f t="shared" si="39"/>
        <v>#VALUE!</v>
      </c>
      <c r="R210" s="6">
        <f>IF(D210="","",COUNTIF($Q$3:Q210,Q210))</f>
        <v>208</v>
      </c>
      <c r="S210" s="5" t="e">
        <f t="shared" si="40"/>
        <v>#VALUE!</v>
      </c>
      <c r="T210" s="6">
        <f>IF(D210="","",COUNTIF($S$3:S210,S210))</f>
        <v>208</v>
      </c>
      <c r="U210" s="5" t="e">
        <f t="shared" si="41"/>
        <v>#VALUE!</v>
      </c>
      <c r="V210" s="6">
        <f>IF(D210="","",COUNTIF($U$3:U210,U210))</f>
        <v>208</v>
      </c>
      <c r="W210" s="5" t="e">
        <f t="shared" si="42"/>
        <v>#VALUE!</v>
      </c>
      <c r="X210" s="6">
        <f>IF(D210="","",COUNTIF($W$3:W210,W210))</f>
        <v>208</v>
      </c>
      <c r="Y210" s="5" t="e">
        <f t="shared" si="43"/>
        <v>#VALUE!</v>
      </c>
      <c r="Z210" s="6">
        <f>IF(D210="","",COUNTIF($Y$3:Y210,Y210))</f>
        <v>208</v>
      </c>
      <c r="AA210" s="5" t="e">
        <f t="shared" si="44"/>
        <v>#VALUE!</v>
      </c>
      <c r="AB210" s="6">
        <f>IF(D210="","",COUNTIF($AA$3:AA210,AA210))</f>
        <v>208</v>
      </c>
      <c r="AC210" s="5" t="e">
        <f t="shared" si="45"/>
        <v>#VALUE!</v>
      </c>
      <c r="AD210" s="6">
        <f>IF(D210="","",COUNTIF($AC$3:AC210,AC210))</f>
        <v>208</v>
      </c>
      <c r="AE210" s="5" t="e">
        <f t="shared" si="46"/>
        <v>#VALUE!</v>
      </c>
      <c r="AF210" s="6">
        <f>IF(D210="","",COUNTIF($AE$3:AE210,AE210))</f>
        <v>208</v>
      </c>
      <c r="AG210" s="5" t="e">
        <f t="shared" si="47"/>
        <v>#VALUE!</v>
      </c>
      <c r="AH210" s="6">
        <f>IF(D210="","",COUNTIF($AG$3:AG210,AG210))</f>
        <v>208</v>
      </c>
      <c r="AI210" s="5" t="e">
        <f t="shared" si="48"/>
        <v>#VALUE!</v>
      </c>
      <c r="AJ210" s="6">
        <f>IF(D210="","",COUNTIF($AI$3:AI210,AI210))</f>
        <v>208</v>
      </c>
      <c r="AK210" s="5" t="e">
        <f t="shared" si="49"/>
        <v>#VALUE!</v>
      </c>
      <c r="AL210" s="6">
        <f>IF(D210="","",COUNTIF($AK$3:AK210,AK210))</f>
        <v>208</v>
      </c>
      <c r="AM210" s="5" t="e">
        <f t="shared" si="50"/>
        <v>#VALUE!</v>
      </c>
      <c r="AN210" s="6">
        <f>IF(D210="","",COUNTIF($AM$3:AM210,AM210))</f>
        <v>208</v>
      </c>
      <c r="AO210" s="5" t="e">
        <f t="shared" si="51"/>
        <v>#VALUE!</v>
      </c>
      <c r="AP210" s="6">
        <f>IF(D210="","",COUNTIF($AO$3:AO210,AO210))</f>
        <v>208</v>
      </c>
    </row>
    <row r="211" spans="1:42" ht="20.100000000000001" customHeight="1" x14ac:dyDescent="0.25">
      <c r="A211" s="242">
        <v>170</v>
      </c>
      <c r="B211" s="242" t="s">
        <v>414</v>
      </c>
      <c r="C211" s="243" t="s">
        <v>355</v>
      </c>
      <c r="D211" s="395" t="s">
        <v>356</v>
      </c>
      <c r="E211" s="243" t="s">
        <v>357</v>
      </c>
      <c r="F211" s="242">
        <v>379</v>
      </c>
      <c r="G211" s="242" t="s">
        <v>215</v>
      </c>
      <c r="H211" s="396" t="s">
        <v>216</v>
      </c>
      <c r="Q211" s="5" t="e">
        <f t="shared" si="39"/>
        <v>#VALUE!</v>
      </c>
      <c r="R211" s="6">
        <f>IF(D211="","",COUNTIF($Q$3:Q211,Q211))</f>
        <v>209</v>
      </c>
      <c r="S211" s="5" t="e">
        <f t="shared" si="40"/>
        <v>#VALUE!</v>
      </c>
      <c r="T211" s="6">
        <f>IF(D211="","",COUNTIF($S$3:S211,S211))</f>
        <v>209</v>
      </c>
      <c r="U211" s="5" t="e">
        <f t="shared" si="41"/>
        <v>#VALUE!</v>
      </c>
      <c r="V211" s="6">
        <f>IF(D211="","",COUNTIF($U$3:U211,U211))</f>
        <v>209</v>
      </c>
      <c r="W211" s="5" t="e">
        <f t="shared" si="42"/>
        <v>#VALUE!</v>
      </c>
      <c r="X211" s="6">
        <f>IF(D211="","",COUNTIF($W$3:W211,W211))</f>
        <v>209</v>
      </c>
      <c r="Y211" s="5" t="e">
        <f t="shared" si="43"/>
        <v>#VALUE!</v>
      </c>
      <c r="Z211" s="6">
        <f>IF(D211="","",COUNTIF($Y$3:Y211,Y211))</f>
        <v>209</v>
      </c>
      <c r="AA211" s="5" t="e">
        <f t="shared" si="44"/>
        <v>#VALUE!</v>
      </c>
      <c r="AB211" s="6">
        <f>IF(D211="","",COUNTIF($AA$3:AA211,AA211))</f>
        <v>209</v>
      </c>
      <c r="AC211" s="5" t="e">
        <f t="shared" si="45"/>
        <v>#VALUE!</v>
      </c>
      <c r="AD211" s="6">
        <f>IF(D211="","",COUNTIF($AC$3:AC211,AC211))</f>
        <v>209</v>
      </c>
      <c r="AE211" s="5" t="e">
        <f t="shared" si="46"/>
        <v>#VALUE!</v>
      </c>
      <c r="AF211" s="6">
        <f>IF(D211="","",COUNTIF($AE$3:AE211,AE211))</f>
        <v>209</v>
      </c>
      <c r="AG211" s="5" t="e">
        <f t="shared" si="47"/>
        <v>#VALUE!</v>
      </c>
      <c r="AH211" s="6">
        <f>IF(D211="","",COUNTIF($AG$3:AG211,AG211))</f>
        <v>209</v>
      </c>
      <c r="AI211" s="5" t="e">
        <f t="shared" si="48"/>
        <v>#VALUE!</v>
      </c>
      <c r="AJ211" s="6">
        <f>IF(D211="","",COUNTIF($AI$3:AI211,AI211))</f>
        <v>209</v>
      </c>
      <c r="AK211" s="5" t="e">
        <f t="shared" si="49"/>
        <v>#VALUE!</v>
      </c>
      <c r="AL211" s="6">
        <f>IF(D211="","",COUNTIF($AK$3:AK211,AK211))</f>
        <v>209</v>
      </c>
      <c r="AM211" s="5" t="e">
        <f t="shared" si="50"/>
        <v>#VALUE!</v>
      </c>
      <c r="AN211" s="6">
        <f>IF(D211="","",COUNTIF($AM$3:AM211,AM211))</f>
        <v>209</v>
      </c>
      <c r="AO211" s="5" t="e">
        <f t="shared" si="51"/>
        <v>#VALUE!</v>
      </c>
      <c r="AP211" s="6">
        <f>IF(D211="","",COUNTIF($AO$3:AO211,AO211))</f>
        <v>209</v>
      </c>
    </row>
    <row r="212" spans="1:42" ht="20.100000000000001" customHeight="1" x14ac:dyDescent="0.25">
      <c r="A212" s="242">
        <v>171</v>
      </c>
      <c r="B212" s="242" t="s">
        <v>415</v>
      </c>
      <c r="C212" s="243" t="s">
        <v>355</v>
      </c>
      <c r="D212" s="395" t="s">
        <v>356</v>
      </c>
      <c r="E212" s="243" t="s">
        <v>357</v>
      </c>
      <c r="F212" s="242">
        <v>385</v>
      </c>
      <c r="G212" s="242" t="s">
        <v>215</v>
      </c>
      <c r="H212" s="396" t="s">
        <v>216</v>
      </c>
      <c r="Q212" s="5" t="e">
        <f t="shared" si="39"/>
        <v>#VALUE!</v>
      </c>
      <c r="R212" s="6">
        <f>IF(D212="","",COUNTIF($Q$3:Q212,Q212))</f>
        <v>210</v>
      </c>
      <c r="S212" s="5" t="e">
        <f t="shared" si="40"/>
        <v>#VALUE!</v>
      </c>
      <c r="T212" s="6">
        <f>IF(D212="","",COUNTIF($S$3:S212,S212))</f>
        <v>210</v>
      </c>
      <c r="U212" s="5" t="e">
        <f t="shared" si="41"/>
        <v>#VALUE!</v>
      </c>
      <c r="V212" s="6">
        <f>IF(D212="","",COUNTIF($U$3:U212,U212))</f>
        <v>210</v>
      </c>
      <c r="W212" s="5" t="e">
        <f t="shared" si="42"/>
        <v>#VALUE!</v>
      </c>
      <c r="X212" s="6">
        <f>IF(D212="","",COUNTIF($W$3:W212,W212))</f>
        <v>210</v>
      </c>
      <c r="Y212" s="5" t="e">
        <f t="shared" si="43"/>
        <v>#VALUE!</v>
      </c>
      <c r="Z212" s="6">
        <f>IF(D212="","",COUNTIF($Y$3:Y212,Y212))</f>
        <v>210</v>
      </c>
      <c r="AA212" s="5" t="e">
        <f t="shared" si="44"/>
        <v>#VALUE!</v>
      </c>
      <c r="AB212" s="6">
        <f>IF(D212="","",COUNTIF($AA$3:AA212,AA212))</f>
        <v>210</v>
      </c>
      <c r="AC212" s="5" t="e">
        <f t="shared" si="45"/>
        <v>#VALUE!</v>
      </c>
      <c r="AD212" s="6">
        <f>IF(D212="","",COUNTIF($AC$3:AC212,AC212))</f>
        <v>210</v>
      </c>
      <c r="AE212" s="5" t="e">
        <f t="shared" si="46"/>
        <v>#VALUE!</v>
      </c>
      <c r="AF212" s="6">
        <f>IF(D212="","",COUNTIF($AE$3:AE212,AE212))</f>
        <v>210</v>
      </c>
      <c r="AG212" s="5" t="e">
        <f t="shared" si="47"/>
        <v>#VALUE!</v>
      </c>
      <c r="AH212" s="6">
        <f>IF(D212="","",COUNTIF($AG$3:AG212,AG212))</f>
        <v>210</v>
      </c>
      <c r="AI212" s="5" t="e">
        <f t="shared" si="48"/>
        <v>#VALUE!</v>
      </c>
      <c r="AJ212" s="6">
        <f>IF(D212="","",COUNTIF($AI$3:AI212,AI212))</f>
        <v>210</v>
      </c>
      <c r="AK212" s="5" t="e">
        <f t="shared" si="49"/>
        <v>#VALUE!</v>
      </c>
      <c r="AL212" s="6">
        <f>IF(D212="","",COUNTIF($AK$3:AK212,AK212))</f>
        <v>210</v>
      </c>
      <c r="AM212" s="5" t="e">
        <f t="shared" si="50"/>
        <v>#VALUE!</v>
      </c>
      <c r="AN212" s="6">
        <f>IF(D212="","",COUNTIF($AM$3:AM212,AM212))</f>
        <v>210</v>
      </c>
      <c r="AO212" s="5" t="e">
        <f t="shared" si="51"/>
        <v>#VALUE!</v>
      </c>
      <c r="AP212" s="6">
        <f>IF(D212="","",COUNTIF($AO$3:AO212,AO212))</f>
        <v>210</v>
      </c>
    </row>
    <row r="213" spans="1:42" ht="20.100000000000001" customHeight="1" x14ac:dyDescent="0.25">
      <c r="A213" s="242">
        <v>172</v>
      </c>
      <c r="B213" s="242" t="s">
        <v>416</v>
      </c>
      <c r="C213" s="243" t="s">
        <v>355</v>
      </c>
      <c r="D213" s="395" t="s">
        <v>356</v>
      </c>
      <c r="E213" s="243" t="s">
        <v>357</v>
      </c>
      <c r="F213" s="242">
        <v>407</v>
      </c>
      <c r="G213" s="242" t="s">
        <v>215</v>
      </c>
      <c r="H213" s="396" t="s">
        <v>216</v>
      </c>
      <c r="Q213" s="5" t="e">
        <f t="shared" si="39"/>
        <v>#VALUE!</v>
      </c>
      <c r="R213" s="6">
        <f>IF(D213="","",COUNTIF($Q$3:Q213,Q213))</f>
        <v>211</v>
      </c>
      <c r="S213" s="5" t="e">
        <f t="shared" si="40"/>
        <v>#VALUE!</v>
      </c>
      <c r="T213" s="6">
        <f>IF(D213="","",COUNTIF($S$3:S213,S213))</f>
        <v>211</v>
      </c>
      <c r="U213" s="5" t="e">
        <f t="shared" si="41"/>
        <v>#VALUE!</v>
      </c>
      <c r="V213" s="6">
        <f>IF(D213="","",COUNTIF($U$3:U213,U213))</f>
        <v>211</v>
      </c>
      <c r="W213" s="5" t="e">
        <f t="shared" si="42"/>
        <v>#VALUE!</v>
      </c>
      <c r="X213" s="6">
        <f>IF(D213="","",COUNTIF($W$3:W213,W213))</f>
        <v>211</v>
      </c>
      <c r="Y213" s="5" t="e">
        <f t="shared" si="43"/>
        <v>#VALUE!</v>
      </c>
      <c r="Z213" s="6">
        <f>IF(D213="","",COUNTIF($Y$3:Y213,Y213))</f>
        <v>211</v>
      </c>
      <c r="AA213" s="5" t="e">
        <f t="shared" si="44"/>
        <v>#VALUE!</v>
      </c>
      <c r="AB213" s="6">
        <f>IF(D213="","",COUNTIF($AA$3:AA213,AA213))</f>
        <v>211</v>
      </c>
      <c r="AC213" s="5" t="e">
        <f t="shared" si="45"/>
        <v>#VALUE!</v>
      </c>
      <c r="AD213" s="6">
        <f>IF(D213="","",COUNTIF($AC$3:AC213,AC213))</f>
        <v>211</v>
      </c>
      <c r="AE213" s="5" t="e">
        <f t="shared" si="46"/>
        <v>#VALUE!</v>
      </c>
      <c r="AF213" s="6">
        <f>IF(D213="","",COUNTIF($AE$3:AE213,AE213))</f>
        <v>211</v>
      </c>
      <c r="AG213" s="5" t="e">
        <f t="shared" si="47"/>
        <v>#VALUE!</v>
      </c>
      <c r="AH213" s="6">
        <f>IF(D213="","",COUNTIF($AG$3:AG213,AG213))</f>
        <v>211</v>
      </c>
      <c r="AI213" s="5" t="e">
        <f t="shared" si="48"/>
        <v>#VALUE!</v>
      </c>
      <c r="AJ213" s="6">
        <f>IF(D213="","",COUNTIF($AI$3:AI213,AI213))</f>
        <v>211</v>
      </c>
      <c r="AK213" s="5" t="e">
        <f t="shared" si="49"/>
        <v>#VALUE!</v>
      </c>
      <c r="AL213" s="6">
        <f>IF(D213="","",COUNTIF($AK$3:AK213,AK213))</f>
        <v>211</v>
      </c>
      <c r="AM213" s="5" t="e">
        <f t="shared" si="50"/>
        <v>#VALUE!</v>
      </c>
      <c r="AN213" s="6">
        <f>IF(D213="","",COUNTIF($AM$3:AM213,AM213))</f>
        <v>211</v>
      </c>
      <c r="AO213" s="5" t="e">
        <f t="shared" si="51"/>
        <v>#VALUE!</v>
      </c>
      <c r="AP213" s="6">
        <f>IF(D213="","",COUNTIF($AO$3:AO213,AO213))</f>
        <v>211</v>
      </c>
    </row>
    <row r="214" spans="1:42" ht="20.100000000000001" customHeight="1" x14ac:dyDescent="0.25">
      <c r="A214" s="242">
        <v>173</v>
      </c>
      <c r="B214" s="242" t="s">
        <v>417</v>
      </c>
      <c r="C214" s="243" t="s">
        <v>355</v>
      </c>
      <c r="D214" s="395" t="s">
        <v>356</v>
      </c>
      <c r="E214" s="243" t="s">
        <v>357</v>
      </c>
      <c r="F214" s="242">
        <v>385</v>
      </c>
      <c r="G214" s="242" t="s">
        <v>215</v>
      </c>
      <c r="H214" s="396" t="s">
        <v>216</v>
      </c>
      <c r="Q214" s="5" t="e">
        <f t="shared" si="39"/>
        <v>#VALUE!</v>
      </c>
      <c r="R214" s="6">
        <f>IF(D214="","",COUNTIF($Q$3:Q214,Q214))</f>
        <v>212</v>
      </c>
      <c r="S214" s="5" t="e">
        <f t="shared" si="40"/>
        <v>#VALUE!</v>
      </c>
      <c r="T214" s="6">
        <f>IF(D214="","",COUNTIF($S$3:S214,S214))</f>
        <v>212</v>
      </c>
      <c r="U214" s="5" t="e">
        <f t="shared" si="41"/>
        <v>#VALUE!</v>
      </c>
      <c r="V214" s="6">
        <f>IF(D214="","",COUNTIF($U$3:U214,U214))</f>
        <v>212</v>
      </c>
      <c r="W214" s="5" t="e">
        <f t="shared" si="42"/>
        <v>#VALUE!</v>
      </c>
      <c r="X214" s="6">
        <f>IF(D214="","",COUNTIF($W$3:W214,W214))</f>
        <v>212</v>
      </c>
      <c r="Y214" s="5" t="e">
        <f t="shared" si="43"/>
        <v>#VALUE!</v>
      </c>
      <c r="Z214" s="6">
        <f>IF(D214="","",COUNTIF($Y$3:Y214,Y214))</f>
        <v>212</v>
      </c>
      <c r="AA214" s="5" t="e">
        <f t="shared" si="44"/>
        <v>#VALUE!</v>
      </c>
      <c r="AB214" s="6">
        <f>IF(D214="","",COUNTIF($AA$3:AA214,AA214))</f>
        <v>212</v>
      </c>
      <c r="AC214" s="5" t="e">
        <f t="shared" si="45"/>
        <v>#VALUE!</v>
      </c>
      <c r="AD214" s="6">
        <f>IF(D214="","",COUNTIF($AC$3:AC214,AC214))</f>
        <v>212</v>
      </c>
      <c r="AE214" s="5" t="e">
        <f t="shared" si="46"/>
        <v>#VALUE!</v>
      </c>
      <c r="AF214" s="6">
        <f>IF(D214="","",COUNTIF($AE$3:AE214,AE214))</f>
        <v>212</v>
      </c>
      <c r="AG214" s="5" t="e">
        <f t="shared" si="47"/>
        <v>#VALUE!</v>
      </c>
      <c r="AH214" s="6">
        <f>IF(D214="","",COUNTIF($AG$3:AG214,AG214))</f>
        <v>212</v>
      </c>
      <c r="AI214" s="5" t="e">
        <f t="shared" si="48"/>
        <v>#VALUE!</v>
      </c>
      <c r="AJ214" s="6">
        <f>IF(D214="","",COUNTIF($AI$3:AI214,AI214))</f>
        <v>212</v>
      </c>
      <c r="AK214" s="5" t="e">
        <f t="shared" si="49"/>
        <v>#VALUE!</v>
      </c>
      <c r="AL214" s="6">
        <f>IF(D214="","",COUNTIF($AK$3:AK214,AK214))</f>
        <v>212</v>
      </c>
      <c r="AM214" s="5" t="e">
        <f t="shared" si="50"/>
        <v>#VALUE!</v>
      </c>
      <c r="AN214" s="6">
        <f>IF(D214="","",COUNTIF($AM$3:AM214,AM214))</f>
        <v>212</v>
      </c>
      <c r="AO214" s="5" t="e">
        <f t="shared" si="51"/>
        <v>#VALUE!</v>
      </c>
      <c r="AP214" s="6">
        <f>IF(D214="","",COUNTIF($AO$3:AO214,AO214))</f>
        <v>212</v>
      </c>
    </row>
    <row r="215" spans="1:42" ht="20.100000000000001" customHeight="1" x14ac:dyDescent="0.25">
      <c r="A215" s="242">
        <v>174</v>
      </c>
      <c r="B215" s="242" t="s">
        <v>418</v>
      </c>
      <c r="C215" s="243" t="s">
        <v>306</v>
      </c>
      <c r="D215" s="392" t="s">
        <v>307</v>
      </c>
      <c r="E215" s="243" t="s">
        <v>223</v>
      </c>
      <c r="F215" s="242">
        <v>447</v>
      </c>
      <c r="G215" s="242" t="s">
        <v>218</v>
      </c>
      <c r="H215" s="396" t="s">
        <v>216</v>
      </c>
      <c r="Q215" s="5" t="e">
        <f t="shared" si="39"/>
        <v>#VALUE!</v>
      </c>
      <c r="R215" s="6">
        <f>IF(D215="","",COUNTIF($Q$3:Q215,Q215))</f>
        <v>213</v>
      </c>
      <c r="S215" s="5" t="e">
        <f t="shared" si="40"/>
        <v>#VALUE!</v>
      </c>
      <c r="T215" s="6">
        <f>IF(D215="","",COUNTIF($S$3:S215,S215))</f>
        <v>213</v>
      </c>
      <c r="U215" s="5" t="e">
        <f t="shared" si="41"/>
        <v>#VALUE!</v>
      </c>
      <c r="V215" s="6">
        <f>IF(D215="","",COUNTIF($U$3:U215,U215))</f>
        <v>213</v>
      </c>
      <c r="W215" s="5" t="e">
        <f t="shared" si="42"/>
        <v>#VALUE!</v>
      </c>
      <c r="X215" s="6">
        <f>IF(D215="","",COUNTIF($W$3:W215,W215))</f>
        <v>213</v>
      </c>
      <c r="Y215" s="5" t="e">
        <f t="shared" si="43"/>
        <v>#VALUE!</v>
      </c>
      <c r="Z215" s="6">
        <f>IF(D215="","",COUNTIF($Y$3:Y215,Y215))</f>
        <v>213</v>
      </c>
      <c r="AA215" s="5" t="e">
        <f t="shared" si="44"/>
        <v>#VALUE!</v>
      </c>
      <c r="AB215" s="6">
        <f>IF(D215="","",COUNTIF($AA$3:AA215,AA215))</f>
        <v>213</v>
      </c>
      <c r="AC215" s="5" t="e">
        <f t="shared" si="45"/>
        <v>#VALUE!</v>
      </c>
      <c r="AD215" s="6">
        <f>IF(D215="","",COUNTIF($AC$3:AC215,AC215))</f>
        <v>213</v>
      </c>
      <c r="AE215" s="5" t="e">
        <f t="shared" si="46"/>
        <v>#VALUE!</v>
      </c>
      <c r="AF215" s="6">
        <f>IF(D215="","",COUNTIF($AE$3:AE215,AE215))</f>
        <v>213</v>
      </c>
      <c r="AG215" s="5" t="e">
        <f t="shared" si="47"/>
        <v>#VALUE!</v>
      </c>
      <c r="AH215" s="6">
        <f>IF(D215="","",COUNTIF($AG$3:AG215,AG215))</f>
        <v>213</v>
      </c>
      <c r="AI215" s="5" t="e">
        <f t="shared" si="48"/>
        <v>#VALUE!</v>
      </c>
      <c r="AJ215" s="6">
        <f>IF(D215="","",COUNTIF($AI$3:AI215,AI215))</f>
        <v>213</v>
      </c>
      <c r="AK215" s="5" t="e">
        <f t="shared" si="49"/>
        <v>#VALUE!</v>
      </c>
      <c r="AL215" s="6">
        <f>IF(D215="","",COUNTIF($AK$3:AK215,AK215))</f>
        <v>213</v>
      </c>
      <c r="AM215" s="5" t="e">
        <f t="shared" si="50"/>
        <v>#VALUE!</v>
      </c>
      <c r="AN215" s="6">
        <f>IF(D215="","",COUNTIF($AM$3:AM215,AM215))</f>
        <v>213</v>
      </c>
      <c r="AO215" s="5" t="e">
        <f t="shared" si="51"/>
        <v>#VALUE!</v>
      </c>
      <c r="AP215" s="6">
        <f>IF(D215="","",COUNTIF($AO$3:AO215,AO215))</f>
        <v>213</v>
      </c>
    </row>
    <row r="216" spans="1:42" ht="20.100000000000001" customHeight="1" x14ac:dyDescent="0.25">
      <c r="A216" s="242">
        <v>175</v>
      </c>
      <c r="B216" s="242" t="s">
        <v>419</v>
      </c>
      <c r="C216" s="243" t="s">
        <v>306</v>
      </c>
      <c r="D216" s="392" t="s">
        <v>307</v>
      </c>
      <c r="E216" s="243" t="s">
        <v>223</v>
      </c>
      <c r="F216" s="242">
        <v>448</v>
      </c>
      <c r="G216" s="242" t="s">
        <v>218</v>
      </c>
      <c r="H216" s="396" t="s">
        <v>216</v>
      </c>
      <c r="Q216" s="5" t="e">
        <f t="shared" si="39"/>
        <v>#VALUE!</v>
      </c>
      <c r="R216" s="6">
        <f>IF(D216="","",COUNTIF($Q$3:Q216,Q216))</f>
        <v>214</v>
      </c>
      <c r="S216" s="5" t="e">
        <f t="shared" si="40"/>
        <v>#VALUE!</v>
      </c>
      <c r="T216" s="6">
        <f>IF(D216="","",COUNTIF($S$3:S216,S216))</f>
        <v>214</v>
      </c>
      <c r="U216" s="5" t="e">
        <f t="shared" si="41"/>
        <v>#VALUE!</v>
      </c>
      <c r="V216" s="6">
        <f>IF(D216="","",COUNTIF($U$3:U216,U216))</f>
        <v>214</v>
      </c>
      <c r="W216" s="5" t="e">
        <f t="shared" si="42"/>
        <v>#VALUE!</v>
      </c>
      <c r="X216" s="6">
        <f>IF(D216="","",COUNTIF($W$3:W216,W216))</f>
        <v>214</v>
      </c>
      <c r="Y216" s="5" t="e">
        <f t="shared" si="43"/>
        <v>#VALUE!</v>
      </c>
      <c r="Z216" s="6">
        <f>IF(D216="","",COUNTIF($Y$3:Y216,Y216))</f>
        <v>214</v>
      </c>
      <c r="AA216" s="5" t="e">
        <f t="shared" si="44"/>
        <v>#VALUE!</v>
      </c>
      <c r="AB216" s="6">
        <f>IF(D216="","",COUNTIF($AA$3:AA216,AA216))</f>
        <v>214</v>
      </c>
      <c r="AC216" s="5" t="e">
        <f t="shared" si="45"/>
        <v>#VALUE!</v>
      </c>
      <c r="AD216" s="6">
        <f>IF(D216="","",COUNTIF($AC$3:AC216,AC216))</f>
        <v>214</v>
      </c>
      <c r="AE216" s="5" t="e">
        <f t="shared" si="46"/>
        <v>#VALUE!</v>
      </c>
      <c r="AF216" s="6">
        <f>IF(D216="","",COUNTIF($AE$3:AE216,AE216))</f>
        <v>214</v>
      </c>
      <c r="AG216" s="5" t="e">
        <f t="shared" si="47"/>
        <v>#VALUE!</v>
      </c>
      <c r="AH216" s="6">
        <f>IF(D216="","",COUNTIF($AG$3:AG216,AG216))</f>
        <v>214</v>
      </c>
      <c r="AI216" s="5" t="e">
        <f t="shared" si="48"/>
        <v>#VALUE!</v>
      </c>
      <c r="AJ216" s="6">
        <f>IF(D216="","",COUNTIF($AI$3:AI216,AI216))</f>
        <v>214</v>
      </c>
      <c r="AK216" s="5" t="e">
        <f t="shared" si="49"/>
        <v>#VALUE!</v>
      </c>
      <c r="AL216" s="6">
        <f>IF(D216="","",COUNTIF($AK$3:AK216,AK216))</f>
        <v>214</v>
      </c>
      <c r="AM216" s="5" t="e">
        <f t="shared" si="50"/>
        <v>#VALUE!</v>
      </c>
      <c r="AN216" s="6">
        <f>IF(D216="","",COUNTIF($AM$3:AM216,AM216))</f>
        <v>214</v>
      </c>
      <c r="AO216" s="5" t="e">
        <f t="shared" si="51"/>
        <v>#VALUE!</v>
      </c>
      <c r="AP216" s="6">
        <f>IF(D216="","",COUNTIF($AO$3:AO216,AO216))</f>
        <v>214</v>
      </c>
    </row>
    <row r="217" spans="1:42" ht="20.100000000000001" customHeight="1" x14ac:dyDescent="0.25">
      <c r="A217" s="242">
        <v>176</v>
      </c>
      <c r="B217" s="242" t="s">
        <v>420</v>
      </c>
      <c r="C217" s="243" t="s">
        <v>306</v>
      </c>
      <c r="D217" s="392" t="s">
        <v>307</v>
      </c>
      <c r="E217" s="243" t="s">
        <v>223</v>
      </c>
      <c r="F217" s="242">
        <v>458</v>
      </c>
      <c r="G217" s="242" t="s">
        <v>218</v>
      </c>
      <c r="H217" s="396" t="s">
        <v>216</v>
      </c>
      <c r="Q217" s="5" t="e">
        <f t="shared" si="39"/>
        <v>#VALUE!</v>
      </c>
      <c r="R217" s="6">
        <f>IF(D217="","",COUNTIF($Q$3:Q217,Q217))</f>
        <v>215</v>
      </c>
      <c r="S217" s="5" t="e">
        <f t="shared" si="40"/>
        <v>#VALUE!</v>
      </c>
      <c r="T217" s="6">
        <f>IF(D217="","",COUNTIF($S$3:S217,S217))</f>
        <v>215</v>
      </c>
      <c r="U217" s="5" t="e">
        <f t="shared" si="41"/>
        <v>#VALUE!</v>
      </c>
      <c r="V217" s="6">
        <f>IF(D217="","",COUNTIF($U$3:U217,U217))</f>
        <v>215</v>
      </c>
      <c r="W217" s="5" t="e">
        <f t="shared" si="42"/>
        <v>#VALUE!</v>
      </c>
      <c r="X217" s="6">
        <f>IF(D217="","",COUNTIF($W$3:W217,W217))</f>
        <v>215</v>
      </c>
      <c r="Y217" s="5" t="e">
        <f t="shared" si="43"/>
        <v>#VALUE!</v>
      </c>
      <c r="Z217" s="6">
        <f>IF(D217="","",COUNTIF($Y$3:Y217,Y217))</f>
        <v>215</v>
      </c>
      <c r="AA217" s="5" t="e">
        <f t="shared" si="44"/>
        <v>#VALUE!</v>
      </c>
      <c r="AB217" s="6">
        <f>IF(D217="","",COUNTIF($AA$3:AA217,AA217))</f>
        <v>215</v>
      </c>
      <c r="AC217" s="5" t="e">
        <f t="shared" si="45"/>
        <v>#VALUE!</v>
      </c>
      <c r="AD217" s="6">
        <f>IF(D217="","",COUNTIF($AC$3:AC217,AC217))</f>
        <v>215</v>
      </c>
      <c r="AE217" s="5" t="e">
        <f t="shared" si="46"/>
        <v>#VALUE!</v>
      </c>
      <c r="AF217" s="6">
        <f>IF(D217="","",COUNTIF($AE$3:AE217,AE217))</f>
        <v>215</v>
      </c>
      <c r="AG217" s="5" t="e">
        <f t="shared" si="47"/>
        <v>#VALUE!</v>
      </c>
      <c r="AH217" s="6">
        <f>IF(D217="","",COUNTIF($AG$3:AG217,AG217))</f>
        <v>215</v>
      </c>
      <c r="AI217" s="5" t="e">
        <f t="shared" si="48"/>
        <v>#VALUE!</v>
      </c>
      <c r="AJ217" s="6">
        <f>IF(D217="","",COUNTIF($AI$3:AI217,AI217))</f>
        <v>215</v>
      </c>
      <c r="AK217" s="5" t="e">
        <f t="shared" si="49"/>
        <v>#VALUE!</v>
      </c>
      <c r="AL217" s="6">
        <f>IF(D217="","",COUNTIF($AK$3:AK217,AK217))</f>
        <v>215</v>
      </c>
      <c r="AM217" s="5" t="e">
        <f t="shared" si="50"/>
        <v>#VALUE!</v>
      </c>
      <c r="AN217" s="6">
        <f>IF(D217="","",COUNTIF($AM$3:AM217,AM217))</f>
        <v>215</v>
      </c>
      <c r="AO217" s="5" t="e">
        <f t="shared" si="51"/>
        <v>#VALUE!</v>
      </c>
      <c r="AP217" s="6">
        <f>IF(D217="","",COUNTIF($AO$3:AO217,AO217))</f>
        <v>215</v>
      </c>
    </row>
    <row r="218" spans="1:42" ht="20.100000000000001" customHeight="1" x14ac:dyDescent="0.25">
      <c r="A218" s="242">
        <v>177</v>
      </c>
      <c r="B218" s="242" t="s">
        <v>421</v>
      </c>
      <c r="C218" s="243" t="s">
        <v>306</v>
      </c>
      <c r="D218" s="392" t="s">
        <v>307</v>
      </c>
      <c r="E218" s="243" t="s">
        <v>223</v>
      </c>
      <c r="F218" s="242">
        <v>464</v>
      </c>
      <c r="G218" s="242" t="s">
        <v>218</v>
      </c>
      <c r="H218" s="396" t="s">
        <v>216</v>
      </c>
      <c r="Q218" s="5" t="e">
        <f t="shared" si="39"/>
        <v>#VALUE!</v>
      </c>
      <c r="R218" s="6">
        <f>IF(D218="","",COUNTIF($Q$3:Q218,Q218))</f>
        <v>216</v>
      </c>
      <c r="S218" s="5" t="e">
        <f t="shared" si="40"/>
        <v>#VALUE!</v>
      </c>
      <c r="T218" s="6">
        <f>IF(D218="","",COUNTIF($S$3:S218,S218))</f>
        <v>216</v>
      </c>
      <c r="U218" s="5" t="e">
        <f t="shared" si="41"/>
        <v>#VALUE!</v>
      </c>
      <c r="V218" s="6">
        <f>IF(D218="","",COUNTIF($U$3:U218,U218))</f>
        <v>216</v>
      </c>
      <c r="W218" s="5" t="e">
        <f t="shared" si="42"/>
        <v>#VALUE!</v>
      </c>
      <c r="X218" s="6">
        <f>IF(D218="","",COUNTIF($W$3:W218,W218))</f>
        <v>216</v>
      </c>
      <c r="Y218" s="5" t="e">
        <f t="shared" si="43"/>
        <v>#VALUE!</v>
      </c>
      <c r="Z218" s="6">
        <f>IF(D218="","",COUNTIF($Y$3:Y218,Y218))</f>
        <v>216</v>
      </c>
      <c r="AA218" s="5" t="e">
        <f t="shared" si="44"/>
        <v>#VALUE!</v>
      </c>
      <c r="AB218" s="6">
        <f>IF(D218="","",COUNTIF($AA$3:AA218,AA218))</f>
        <v>216</v>
      </c>
      <c r="AC218" s="5" t="e">
        <f t="shared" si="45"/>
        <v>#VALUE!</v>
      </c>
      <c r="AD218" s="6">
        <f>IF(D218="","",COUNTIF($AC$3:AC218,AC218))</f>
        <v>216</v>
      </c>
      <c r="AE218" s="5" t="e">
        <f t="shared" si="46"/>
        <v>#VALUE!</v>
      </c>
      <c r="AF218" s="6">
        <f>IF(D218="","",COUNTIF($AE$3:AE218,AE218))</f>
        <v>216</v>
      </c>
      <c r="AG218" s="5" t="e">
        <f t="shared" si="47"/>
        <v>#VALUE!</v>
      </c>
      <c r="AH218" s="6">
        <f>IF(D218="","",COUNTIF($AG$3:AG218,AG218))</f>
        <v>216</v>
      </c>
      <c r="AI218" s="5" t="e">
        <f t="shared" si="48"/>
        <v>#VALUE!</v>
      </c>
      <c r="AJ218" s="6">
        <f>IF(D218="","",COUNTIF($AI$3:AI218,AI218))</f>
        <v>216</v>
      </c>
      <c r="AK218" s="5" t="e">
        <f t="shared" si="49"/>
        <v>#VALUE!</v>
      </c>
      <c r="AL218" s="6">
        <f>IF(D218="","",COUNTIF($AK$3:AK218,AK218))</f>
        <v>216</v>
      </c>
      <c r="AM218" s="5" t="e">
        <f t="shared" si="50"/>
        <v>#VALUE!</v>
      </c>
      <c r="AN218" s="6">
        <f>IF(D218="","",COUNTIF($AM$3:AM218,AM218))</f>
        <v>216</v>
      </c>
      <c r="AO218" s="5" t="e">
        <f t="shared" si="51"/>
        <v>#VALUE!</v>
      </c>
      <c r="AP218" s="6">
        <f>IF(D218="","",COUNTIF($AO$3:AO218,AO218))</f>
        <v>216</v>
      </c>
    </row>
    <row r="219" spans="1:42" ht="20.100000000000001" customHeight="1" x14ac:dyDescent="0.25">
      <c r="A219" s="242">
        <v>178</v>
      </c>
      <c r="B219" s="242" t="s">
        <v>422</v>
      </c>
      <c r="C219" s="243" t="s">
        <v>306</v>
      </c>
      <c r="D219" s="392" t="s">
        <v>307</v>
      </c>
      <c r="E219" s="243" t="s">
        <v>223</v>
      </c>
      <c r="F219" s="242">
        <v>464</v>
      </c>
      <c r="G219" s="242" t="s">
        <v>218</v>
      </c>
      <c r="H219" s="396" t="s">
        <v>216</v>
      </c>
      <c r="L219"/>
      <c r="M219" s="299"/>
      <c r="N219" s="300"/>
      <c r="Q219" s="5" t="e">
        <f t="shared" si="39"/>
        <v>#VALUE!</v>
      </c>
      <c r="R219" s="6">
        <f>IF(D219="","",COUNTIF($Q$3:Q219,Q219))</f>
        <v>217</v>
      </c>
      <c r="S219" s="5" t="e">
        <f t="shared" si="40"/>
        <v>#VALUE!</v>
      </c>
      <c r="T219" s="6">
        <f>IF(D219="","",COUNTIF($S$3:S219,S219))</f>
        <v>217</v>
      </c>
      <c r="U219" s="5" t="e">
        <f t="shared" si="41"/>
        <v>#VALUE!</v>
      </c>
      <c r="V219" s="6">
        <f>IF(D219="","",COUNTIF($U$3:U219,U219))</f>
        <v>217</v>
      </c>
      <c r="W219" s="5" t="e">
        <f t="shared" si="42"/>
        <v>#VALUE!</v>
      </c>
      <c r="X219" s="6">
        <f>IF(D219="","",COUNTIF($W$3:W219,W219))</f>
        <v>217</v>
      </c>
      <c r="Y219" s="5" t="e">
        <f t="shared" si="43"/>
        <v>#VALUE!</v>
      </c>
      <c r="Z219" s="6">
        <f>IF(D219="","",COUNTIF($Y$3:Y219,Y219))</f>
        <v>217</v>
      </c>
      <c r="AA219" s="5" t="e">
        <f t="shared" si="44"/>
        <v>#VALUE!</v>
      </c>
      <c r="AB219" s="6">
        <f>IF(D219="","",COUNTIF($AA$3:AA219,AA219))</f>
        <v>217</v>
      </c>
      <c r="AC219" s="5" t="e">
        <f t="shared" si="45"/>
        <v>#VALUE!</v>
      </c>
      <c r="AD219" s="6">
        <f>IF(D219="","",COUNTIF($AC$3:AC219,AC219))</f>
        <v>217</v>
      </c>
      <c r="AE219" s="5" t="e">
        <f t="shared" si="46"/>
        <v>#VALUE!</v>
      </c>
      <c r="AF219" s="6">
        <f>IF(D219="","",COUNTIF($AE$3:AE219,AE219))</f>
        <v>217</v>
      </c>
      <c r="AG219" s="5" t="e">
        <f t="shared" si="47"/>
        <v>#VALUE!</v>
      </c>
      <c r="AH219" s="6">
        <f>IF(D219="","",COUNTIF($AG$3:AG219,AG219))</f>
        <v>217</v>
      </c>
      <c r="AI219" s="5" t="e">
        <f t="shared" si="48"/>
        <v>#VALUE!</v>
      </c>
      <c r="AJ219" s="6">
        <f>IF(D219="","",COUNTIF($AI$3:AI219,AI219))</f>
        <v>217</v>
      </c>
      <c r="AK219" s="5" t="e">
        <f t="shared" si="49"/>
        <v>#VALUE!</v>
      </c>
      <c r="AL219" s="6">
        <f>IF(D219="","",COUNTIF($AK$3:AK219,AK219))</f>
        <v>217</v>
      </c>
      <c r="AM219" s="5" t="e">
        <f t="shared" si="50"/>
        <v>#VALUE!</v>
      </c>
      <c r="AN219" s="6">
        <f>IF(D219="","",COUNTIF($AM$3:AM219,AM219))</f>
        <v>217</v>
      </c>
      <c r="AO219" s="5" t="e">
        <f t="shared" si="51"/>
        <v>#VALUE!</v>
      </c>
      <c r="AP219" s="6">
        <f>IF(D219="","",COUNTIF($AO$3:AO219,AO219))</f>
        <v>217</v>
      </c>
    </row>
    <row r="220" spans="1:42" ht="20.100000000000001" customHeight="1" x14ac:dyDescent="0.25">
      <c r="A220" s="242">
        <v>179</v>
      </c>
      <c r="B220" s="242" t="s">
        <v>423</v>
      </c>
      <c r="C220" s="243" t="s">
        <v>306</v>
      </c>
      <c r="D220" s="392" t="s">
        <v>307</v>
      </c>
      <c r="E220" s="243" t="s">
        <v>223</v>
      </c>
      <c r="F220" s="242">
        <v>458</v>
      </c>
      <c r="G220" s="242" t="s">
        <v>218</v>
      </c>
      <c r="H220" s="396" t="s">
        <v>216</v>
      </c>
      <c r="Q220" s="5" t="e">
        <f t="shared" si="39"/>
        <v>#VALUE!</v>
      </c>
      <c r="R220" s="6">
        <f>IF(D220="","",COUNTIF($Q$3:Q220,Q220))</f>
        <v>218</v>
      </c>
      <c r="S220" s="5" t="e">
        <f t="shared" si="40"/>
        <v>#VALUE!</v>
      </c>
      <c r="T220" s="6">
        <f>IF(D220="","",COUNTIF($S$3:S220,S220))</f>
        <v>218</v>
      </c>
      <c r="U220" s="5" t="e">
        <f t="shared" si="41"/>
        <v>#VALUE!</v>
      </c>
      <c r="V220" s="6">
        <f>IF(D220="","",COUNTIF($U$3:U220,U220))</f>
        <v>218</v>
      </c>
      <c r="W220" s="5" t="e">
        <f t="shared" si="42"/>
        <v>#VALUE!</v>
      </c>
      <c r="X220" s="6">
        <f>IF(D220="","",COUNTIF($W$3:W220,W220))</f>
        <v>218</v>
      </c>
      <c r="Y220" s="5" t="e">
        <f t="shared" si="43"/>
        <v>#VALUE!</v>
      </c>
      <c r="Z220" s="6">
        <f>IF(D220="","",COUNTIF($Y$3:Y220,Y220))</f>
        <v>218</v>
      </c>
      <c r="AA220" s="5" t="e">
        <f t="shared" si="44"/>
        <v>#VALUE!</v>
      </c>
      <c r="AB220" s="6">
        <f>IF(D220="","",COUNTIF($AA$3:AA220,AA220))</f>
        <v>218</v>
      </c>
      <c r="AC220" s="5" t="e">
        <f t="shared" si="45"/>
        <v>#VALUE!</v>
      </c>
      <c r="AD220" s="6">
        <f>IF(D220="","",COUNTIF($AC$3:AC220,AC220))</f>
        <v>218</v>
      </c>
      <c r="AE220" s="5" t="e">
        <f t="shared" si="46"/>
        <v>#VALUE!</v>
      </c>
      <c r="AF220" s="6">
        <f>IF(D220="","",COUNTIF($AE$3:AE220,AE220))</f>
        <v>218</v>
      </c>
      <c r="AG220" s="5" t="e">
        <f t="shared" si="47"/>
        <v>#VALUE!</v>
      </c>
      <c r="AH220" s="6">
        <f>IF(D220="","",COUNTIF($AG$3:AG220,AG220))</f>
        <v>218</v>
      </c>
      <c r="AI220" s="5" t="e">
        <f t="shared" si="48"/>
        <v>#VALUE!</v>
      </c>
      <c r="AJ220" s="6">
        <f>IF(D220="","",COUNTIF($AI$3:AI220,AI220))</f>
        <v>218</v>
      </c>
      <c r="AK220" s="5" t="e">
        <f t="shared" si="49"/>
        <v>#VALUE!</v>
      </c>
      <c r="AL220" s="6">
        <f>IF(D220="","",COUNTIF($AK$3:AK220,AK220))</f>
        <v>218</v>
      </c>
      <c r="AM220" s="5" t="e">
        <f t="shared" si="50"/>
        <v>#VALUE!</v>
      </c>
      <c r="AN220" s="6">
        <f>IF(D220="","",COUNTIF($AM$3:AM220,AM220))</f>
        <v>218</v>
      </c>
      <c r="AO220" s="5" t="e">
        <f t="shared" si="51"/>
        <v>#VALUE!</v>
      </c>
      <c r="AP220" s="6">
        <f>IF(D220="","",COUNTIF($AO$3:AO220,AO220))</f>
        <v>218</v>
      </c>
    </row>
    <row r="221" spans="1:42" ht="20.100000000000001" customHeight="1" x14ac:dyDescent="0.25">
      <c r="A221" s="242">
        <v>180</v>
      </c>
      <c r="B221" s="242" t="s">
        <v>424</v>
      </c>
      <c r="C221" s="243" t="s">
        <v>306</v>
      </c>
      <c r="D221" s="392" t="s">
        <v>307</v>
      </c>
      <c r="E221" s="243" t="s">
        <v>223</v>
      </c>
      <c r="F221" s="242">
        <v>462</v>
      </c>
      <c r="G221" s="242" t="s">
        <v>218</v>
      </c>
      <c r="H221" s="396" t="s">
        <v>216</v>
      </c>
      <c r="Q221" s="5" t="e">
        <f t="shared" si="39"/>
        <v>#VALUE!</v>
      </c>
      <c r="R221" s="6">
        <f>IF(D221="","",COUNTIF($Q$3:Q221,Q221))</f>
        <v>219</v>
      </c>
      <c r="S221" s="5" t="e">
        <f t="shared" si="40"/>
        <v>#VALUE!</v>
      </c>
      <c r="T221" s="6">
        <f>IF(D221="","",COUNTIF($S$3:S221,S221))</f>
        <v>219</v>
      </c>
      <c r="U221" s="5" t="e">
        <f t="shared" si="41"/>
        <v>#VALUE!</v>
      </c>
      <c r="V221" s="6">
        <f>IF(D221="","",COUNTIF($U$3:U221,U221))</f>
        <v>219</v>
      </c>
      <c r="W221" s="5" t="e">
        <f t="shared" si="42"/>
        <v>#VALUE!</v>
      </c>
      <c r="X221" s="6">
        <f>IF(D221="","",COUNTIF($W$3:W221,W221))</f>
        <v>219</v>
      </c>
      <c r="Y221" s="5" t="e">
        <f t="shared" si="43"/>
        <v>#VALUE!</v>
      </c>
      <c r="Z221" s="6">
        <f>IF(D221="","",COUNTIF($Y$3:Y221,Y221))</f>
        <v>219</v>
      </c>
      <c r="AA221" s="5" t="e">
        <f t="shared" si="44"/>
        <v>#VALUE!</v>
      </c>
      <c r="AB221" s="6">
        <f>IF(D221="","",COUNTIF($AA$3:AA221,AA221))</f>
        <v>219</v>
      </c>
      <c r="AC221" s="5" t="e">
        <f t="shared" si="45"/>
        <v>#VALUE!</v>
      </c>
      <c r="AD221" s="6">
        <f>IF(D221="","",COUNTIF($AC$3:AC221,AC221))</f>
        <v>219</v>
      </c>
      <c r="AE221" s="5" t="e">
        <f t="shared" si="46"/>
        <v>#VALUE!</v>
      </c>
      <c r="AF221" s="6">
        <f>IF(D221="","",COUNTIF($AE$3:AE221,AE221))</f>
        <v>219</v>
      </c>
      <c r="AG221" s="5" t="e">
        <f t="shared" si="47"/>
        <v>#VALUE!</v>
      </c>
      <c r="AH221" s="6">
        <f>IF(D221="","",COUNTIF($AG$3:AG221,AG221))</f>
        <v>219</v>
      </c>
      <c r="AI221" s="5" t="e">
        <f t="shared" si="48"/>
        <v>#VALUE!</v>
      </c>
      <c r="AJ221" s="6">
        <f>IF(D221="","",COUNTIF($AI$3:AI221,AI221))</f>
        <v>219</v>
      </c>
      <c r="AK221" s="5" t="e">
        <f t="shared" si="49"/>
        <v>#VALUE!</v>
      </c>
      <c r="AL221" s="6">
        <f>IF(D221="","",COUNTIF($AK$3:AK221,AK221))</f>
        <v>219</v>
      </c>
      <c r="AM221" s="5" t="e">
        <f t="shared" si="50"/>
        <v>#VALUE!</v>
      </c>
      <c r="AN221" s="6">
        <f>IF(D221="","",COUNTIF($AM$3:AM221,AM221))</f>
        <v>219</v>
      </c>
      <c r="AO221" s="5" t="e">
        <f t="shared" si="51"/>
        <v>#VALUE!</v>
      </c>
      <c r="AP221" s="6">
        <f>IF(D221="","",COUNTIF($AO$3:AO221,AO221))</f>
        <v>219</v>
      </c>
    </row>
    <row r="222" spans="1:42" ht="20.100000000000001" customHeight="1" x14ac:dyDescent="0.25">
      <c r="A222" s="242">
        <v>181</v>
      </c>
      <c r="B222" s="242" t="s">
        <v>425</v>
      </c>
      <c r="C222" s="243" t="s">
        <v>306</v>
      </c>
      <c r="D222" s="392" t="s">
        <v>307</v>
      </c>
      <c r="E222" s="243" t="s">
        <v>223</v>
      </c>
      <c r="F222" s="242">
        <v>449</v>
      </c>
      <c r="G222" s="242" t="s">
        <v>218</v>
      </c>
      <c r="H222" s="396" t="s">
        <v>216</v>
      </c>
      <c r="Q222" s="5" t="e">
        <f t="shared" si="39"/>
        <v>#VALUE!</v>
      </c>
      <c r="R222" s="6">
        <f>IF(D222="","",COUNTIF($Q$3:Q222,Q222))</f>
        <v>220</v>
      </c>
      <c r="S222" s="5" t="e">
        <f t="shared" si="40"/>
        <v>#VALUE!</v>
      </c>
      <c r="T222" s="6">
        <f>IF(D222="","",COUNTIF($S$3:S222,S222))</f>
        <v>220</v>
      </c>
      <c r="U222" s="5" t="e">
        <f t="shared" si="41"/>
        <v>#VALUE!</v>
      </c>
      <c r="V222" s="6">
        <f>IF(D222="","",COUNTIF($U$3:U222,U222))</f>
        <v>220</v>
      </c>
      <c r="W222" s="5" t="e">
        <f t="shared" si="42"/>
        <v>#VALUE!</v>
      </c>
      <c r="X222" s="6">
        <f>IF(D222="","",COUNTIF($W$3:W222,W222))</f>
        <v>220</v>
      </c>
      <c r="Y222" s="5" t="e">
        <f t="shared" si="43"/>
        <v>#VALUE!</v>
      </c>
      <c r="Z222" s="6">
        <f>IF(D222="","",COUNTIF($Y$3:Y222,Y222))</f>
        <v>220</v>
      </c>
      <c r="AA222" s="5" t="e">
        <f t="shared" si="44"/>
        <v>#VALUE!</v>
      </c>
      <c r="AB222" s="6">
        <f>IF(D222="","",COUNTIF($AA$3:AA222,AA222))</f>
        <v>220</v>
      </c>
      <c r="AC222" s="5" t="e">
        <f t="shared" si="45"/>
        <v>#VALUE!</v>
      </c>
      <c r="AD222" s="6">
        <f>IF(D222="","",COUNTIF($AC$3:AC222,AC222))</f>
        <v>220</v>
      </c>
      <c r="AE222" s="5" t="e">
        <f t="shared" si="46"/>
        <v>#VALUE!</v>
      </c>
      <c r="AF222" s="6">
        <f>IF(D222="","",COUNTIF($AE$3:AE222,AE222))</f>
        <v>220</v>
      </c>
      <c r="AG222" s="5" t="e">
        <f t="shared" si="47"/>
        <v>#VALUE!</v>
      </c>
      <c r="AH222" s="6">
        <f>IF(D222="","",COUNTIF($AG$3:AG222,AG222))</f>
        <v>220</v>
      </c>
      <c r="AI222" s="5" t="e">
        <f t="shared" si="48"/>
        <v>#VALUE!</v>
      </c>
      <c r="AJ222" s="6">
        <f>IF(D222="","",COUNTIF($AI$3:AI222,AI222))</f>
        <v>220</v>
      </c>
      <c r="AK222" s="5" t="e">
        <f t="shared" si="49"/>
        <v>#VALUE!</v>
      </c>
      <c r="AL222" s="6">
        <f>IF(D222="","",COUNTIF($AK$3:AK222,AK222))</f>
        <v>220</v>
      </c>
      <c r="AM222" s="5" t="e">
        <f t="shared" si="50"/>
        <v>#VALUE!</v>
      </c>
      <c r="AN222" s="6">
        <f>IF(D222="","",COUNTIF($AM$3:AM222,AM222))</f>
        <v>220</v>
      </c>
      <c r="AO222" s="5" t="e">
        <f t="shared" si="51"/>
        <v>#VALUE!</v>
      </c>
      <c r="AP222" s="6">
        <f>IF(D222="","",COUNTIF($AO$3:AO222,AO222))</f>
        <v>220</v>
      </c>
    </row>
    <row r="223" spans="1:42" ht="20.100000000000001" customHeight="1" x14ac:dyDescent="0.25">
      <c r="A223" s="242">
        <v>182</v>
      </c>
      <c r="B223" s="242" t="s">
        <v>426</v>
      </c>
      <c r="C223" s="243" t="s">
        <v>306</v>
      </c>
      <c r="D223" s="392" t="s">
        <v>307</v>
      </c>
      <c r="E223" s="243" t="s">
        <v>223</v>
      </c>
      <c r="F223" s="242">
        <v>482</v>
      </c>
      <c r="G223" s="242" t="s">
        <v>218</v>
      </c>
      <c r="H223" s="396" t="s">
        <v>216</v>
      </c>
      <c r="Q223" s="5" t="e">
        <f t="shared" si="39"/>
        <v>#VALUE!</v>
      </c>
      <c r="R223" s="6">
        <f>IF(D223="","",COUNTIF($Q$3:Q223,Q223))</f>
        <v>221</v>
      </c>
      <c r="S223" s="5" t="e">
        <f t="shared" si="40"/>
        <v>#VALUE!</v>
      </c>
      <c r="T223" s="6">
        <f>IF(D223="","",COUNTIF($S$3:S223,S223))</f>
        <v>221</v>
      </c>
      <c r="U223" s="5" t="e">
        <f t="shared" si="41"/>
        <v>#VALUE!</v>
      </c>
      <c r="V223" s="6">
        <f>IF(D223="","",COUNTIF($U$3:U223,U223))</f>
        <v>221</v>
      </c>
      <c r="W223" s="5" t="e">
        <f t="shared" si="42"/>
        <v>#VALUE!</v>
      </c>
      <c r="X223" s="6">
        <f>IF(D223="","",COUNTIF($W$3:W223,W223))</f>
        <v>221</v>
      </c>
      <c r="Y223" s="5" t="e">
        <f t="shared" si="43"/>
        <v>#VALUE!</v>
      </c>
      <c r="Z223" s="6">
        <f>IF(D223="","",COUNTIF($Y$3:Y223,Y223))</f>
        <v>221</v>
      </c>
      <c r="AA223" s="5" t="e">
        <f t="shared" si="44"/>
        <v>#VALUE!</v>
      </c>
      <c r="AB223" s="6">
        <f>IF(D223="","",COUNTIF($AA$3:AA223,AA223))</f>
        <v>221</v>
      </c>
      <c r="AC223" s="5" t="e">
        <f t="shared" si="45"/>
        <v>#VALUE!</v>
      </c>
      <c r="AD223" s="6">
        <f>IF(D223="","",COUNTIF($AC$3:AC223,AC223))</f>
        <v>221</v>
      </c>
      <c r="AE223" s="5" t="e">
        <f t="shared" si="46"/>
        <v>#VALUE!</v>
      </c>
      <c r="AF223" s="6">
        <f>IF(D223="","",COUNTIF($AE$3:AE223,AE223))</f>
        <v>221</v>
      </c>
      <c r="AG223" s="5" t="e">
        <f t="shared" si="47"/>
        <v>#VALUE!</v>
      </c>
      <c r="AH223" s="6">
        <f>IF(D223="","",COUNTIF($AG$3:AG223,AG223))</f>
        <v>221</v>
      </c>
      <c r="AI223" s="5" t="e">
        <f t="shared" si="48"/>
        <v>#VALUE!</v>
      </c>
      <c r="AJ223" s="6">
        <f>IF(D223="","",COUNTIF($AI$3:AI223,AI223))</f>
        <v>221</v>
      </c>
      <c r="AK223" s="5" t="e">
        <f t="shared" si="49"/>
        <v>#VALUE!</v>
      </c>
      <c r="AL223" s="6">
        <f>IF(D223="","",COUNTIF($AK$3:AK223,AK223))</f>
        <v>221</v>
      </c>
      <c r="AM223" s="5" t="e">
        <f t="shared" si="50"/>
        <v>#VALUE!</v>
      </c>
      <c r="AN223" s="6">
        <f>IF(D223="","",COUNTIF($AM$3:AM223,AM223))</f>
        <v>221</v>
      </c>
      <c r="AO223" s="5" t="e">
        <f t="shared" si="51"/>
        <v>#VALUE!</v>
      </c>
      <c r="AP223" s="6">
        <f>IF(D223="","",COUNTIF($AO$3:AO223,AO223))</f>
        <v>221</v>
      </c>
    </row>
    <row r="224" spans="1:42" ht="20.100000000000001" customHeight="1" x14ac:dyDescent="0.25">
      <c r="A224" s="242">
        <v>183</v>
      </c>
      <c r="B224" s="242" t="s">
        <v>427</v>
      </c>
      <c r="C224" s="243" t="s">
        <v>306</v>
      </c>
      <c r="D224" s="387" t="s">
        <v>312</v>
      </c>
      <c r="E224" s="243" t="s">
        <v>223</v>
      </c>
      <c r="F224" s="242">
        <v>465</v>
      </c>
      <c r="G224" s="242" t="s">
        <v>218</v>
      </c>
      <c r="H224" s="396" t="s">
        <v>216</v>
      </c>
      <c r="Q224" s="5" t="e">
        <f t="shared" si="39"/>
        <v>#VALUE!</v>
      </c>
      <c r="R224" s="6">
        <f>IF(D224="","",COUNTIF($Q$3:Q224,Q224))</f>
        <v>222</v>
      </c>
      <c r="S224" s="5" t="e">
        <f t="shared" si="40"/>
        <v>#VALUE!</v>
      </c>
      <c r="T224" s="6">
        <f>IF(D224="","",COUNTIF($S$3:S224,S224))</f>
        <v>222</v>
      </c>
      <c r="U224" s="5" t="e">
        <f t="shared" si="41"/>
        <v>#VALUE!</v>
      </c>
      <c r="V224" s="6">
        <f>IF(D224="","",COUNTIF($U$3:U224,U224))</f>
        <v>222</v>
      </c>
      <c r="W224" s="5" t="e">
        <f t="shared" si="42"/>
        <v>#VALUE!</v>
      </c>
      <c r="X224" s="6">
        <f>IF(D224="","",COUNTIF($W$3:W224,W224))</f>
        <v>222</v>
      </c>
      <c r="Y224" s="5" t="e">
        <f t="shared" si="43"/>
        <v>#VALUE!</v>
      </c>
      <c r="Z224" s="6">
        <f>IF(D224="","",COUNTIF($Y$3:Y224,Y224))</f>
        <v>222</v>
      </c>
      <c r="AA224" s="5" t="e">
        <f t="shared" si="44"/>
        <v>#VALUE!</v>
      </c>
      <c r="AB224" s="6">
        <f>IF(D224="","",COUNTIF($AA$3:AA224,AA224))</f>
        <v>222</v>
      </c>
      <c r="AC224" s="5" t="e">
        <f t="shared" si="45"/>
        <v>#VALUE!</v>
      </c>
      <c r="AD224" s="6">
        <f>IF(D224="","",COUNTIF($AC$3:AC224,AC224))</f>
        <v>222</v>
      </c>
      <c r="AE224" s="5" t="e">
        <f t="shared" si="46"/>
        <v>#VALUE!</v>
      </c>
      <c r="AF224" s="6">
        <f>IF(D224="","",COUNTIF($AE$3:AE224,AE224))</f>
        <v>222</v>
      </c>
      <c r="AG224" s="5" t="e">
        <f t="shared" si="47"/>
        <v>#VALUE!</v>
      </c>
      <c r="AH224" s="6">
        <f>IF(D224="","",COUNTIF($AG$3:AG224,AG224))</f>
        <v>222</v>
      </c>
      <c r="AI224" s="5" t="e">
        <f t="shared" si="48"/>
        <v>#VALUE!</v>
      </c>
      <c r="AJ224" s="6">
        <f>IF(D224="","",COUNTIF($AI$3:AI224,AI224))</f>
        <v>222</v>
      </c>
      <c r="AK224" s="5" t="e">
        <f t="shared" si="49"/>
        <v>#VALUE!</v>
      </c>
      <c r="AL224" s="6">
        <f>IF(D224="","",COUNTIF($AK$3:AK224,AK224))</f>
        <v>222</v>
      </c>
      <c r="AM224" s="5" t="e">
        <f t="shared" si="50"/>
        <v>#VALUE!</v>
      </c>
      <c r="AN224" s="6">
        <f>IF(D224="","",COUNTIF($AM$3:AM224,AM224))</f>
        <v>222</v>
      </c>
      <c r="AO224" s="5" t="e">
        <f t="shared" si="51"/>
        <v>#VALUE!</v>
      </c>
      <c r="AP224" s="6">
        <f>IF(D224="","",COUNTIF($AO$3:AO224,AO224))</f>
        <v>222</v>
      </c>
    </row>
    <row r="225" spans="1:42" ht="20.100000000000001" customHeight="1" x14ac:dyDescent="0.25">
      <c r="A225" s="242">
        <v>184</v>
      </c>
      <c r="B225" s="242" t="s">
        <v>428</v>
      </c>
      <c r="C225" s="243" t="s">
        <v>306</v>
      </c>
      <c r="D225" s="393" t="s">
        <v>309</v>
      </c>
      <c r="E225" s="243" t="s">
        <v>223</v>
      </c>
      <c r="F225" s="242">
        <v>473</v>
      </c>
      <c r="G225" s="242" t="s">
        <v>218</v>
      </c>
      <c r="H225" s="397" t="s">
        <v>216</v>
      </c>
      <c r="Q225" s="5" t="e">
        <f t="shared" si="39"/>
        <v>#VALUE!</v>
      </c>
      <c r="R225" s="6">
        <f>IF(D225="","",COUNTIF($Q$3:Q225,Q225))</f>
        <v>223</v>
      </c>
      <c r="S225" s="5" t="e">
        <f t="shared" si="40"/>
        <v>#VALUE!</v>
      </c>
      <c r="T225" s="6">
        <f>IF(D225="","",COUNTIF($S$3:S225,S225))</f>
        <v>223</v>
      </c>
      <c r="U225" s="5" t="e">
        <f t="shared" si="41"/>
        <v>#VALUE!</v>
      </c>
      <c r="V225" s="6">
        <f>IF(D225="","",COUNTIF($U$3:U225,U225))</f>
        <v>223</v>
      </c>
      <c r="W225" s="5" t="e">
        <f t="shared" si="42"/>
        <v>#VALUE!</v>
      </c>
      <c r="X225" s="6">
        <f>IF(D225="","",COUNTIF($W$3:W225,W225))</f>
        <v>223</v>
      </c>
      <c r="Y225" s="5" t="e">
        <f t="shared" si="43"/>
        <v>#VALUE!</v>
      </c>
      <c r="Z225" s="6">
        <f>IF(D225="","",COUNTIF($Y$3:Y225,Y225))</f>
        <v>223</v>
      </c>
      <c r="AA225" s="5" t="e">
        <f t="shared" si="44"/>
        <v>#VALUE!</v>
      </c>
      <c r="AB225" s="6">
        <f>IF(D225="","",COUNTIF($AA$3:AA225,AA225))</f>
        <v>223</v>
      </c>
      <c r="AC225" s="5" t="e">
        <f t="shared" si="45"/>
        <v>#VALUE!</v>
      </c>
      <c r="AD225" s="6">
        <f>IF(D225="","",COUNTIF($AC$3:AC225,AC225))</f>
        <v>223</v>
      </c>
      <c r="AE225" s="5" t="e">
        <f t="shared" si="46"/>
        <v>#VALUE!</v>
      </c>
      <c r="AF225" s="6">
        <f>IF(D225="","",COUNTIF($AE$3:AE225,AE225))</f>
        <v>223</v>
      </c>
      <c r="AG225" s="5" t="e">
        <f t="shared" si="47"/>
        <v>#VALUE!</v>
      </c>
      <c r="AH225" s="6">
        <f>IF(D225="","",COUNTIF($AG$3:AG225,AG225))</f>
        <v>223</v>
      </c>
      <c r="AI225" s="5" t="e">
        <f t="shared" si="48"/>
        <v>#VALUE!</v>
      </c>
      <c r="AJ225" s="6">
        <f>IF(D225="","",COUNTIF($AI$3:AI225,AI225))</f>
        <v>223</v>
      </c>
      <c r="AK225" s="5" t="e">
        <f t="shared" si="49"/>
        <v>#VALUE!</v>
      </c>
      <c r="AL225" s="6">
        <f>IF(D225="","",COUNTIF($AK$3:AK225,AK225))</f>
        <v>223</v>
      </c>
      <c r="AM225" s="5" t="e">
        <f t="shared" si="50"/>
        <v>#VALUE!</v>
      </c>
      <c r="AN225" s="6">
        <f>IF(D225="","",COUNTIF($AM$3:AM225,AM225))</f>
        <v>223</v>
      </c>
      <c r="AO225" s="5" t="e">
        <f t="shared" si="51"/>
        <v>#VALUE!</v>
      </c>
      <c r="AP225" s="6">
        <f>IF(D225="","",COUNTIF($AO$3:AO225,AO225))</f>
        <v>223</v>
      </c>
    </row>
    <row r="226" spans="1:42" ht="20.100000000000001" customHeight="1" x14ac:dyDescent="0.25">
      <c r="A226" s="242">
        <v>185</v>
      </c>
      <c r="B226" s="242" t="s">
        <v>429</v>
      </c>
      <c r="C226" s="243" t="s">
        <v>306</v>
      </c>
      <c r="D226" s="392" t="s">
        <v>307</v>
      </c>
      <c r="E226" s="243" t="s">
        <v>223</v>
      </c>
      <c r="F226" s="242">
        <v>463</v>
      </c>
      <c r="G226" s="242" t="s">
        <v>218</v>
      </c>
      <c r="H226" s="396" t="s">
        <v>216</v>
      </c>
      <c r="Q226" s="5" t="e">
        <f t="shared" si="39"/>
        <v>#VALUE!</v>
      </c>
      <c r="R226" s="6">
        <f>IF(D226="","",COUNTIF($Q$3:Q226,Q226))</f>
        <v>224</v>
      </c>
      <c r="S226" s="5" t="e">
        <f t="shared" si="40"/>
        <v>#VALUE!</v>
      </c>
      <c r="T226" s="6">
        <f>IF(D226="","",COUNTIF($S$3:S226,S226))</f>
        <v>224</v>
      </c>
      <c r="U226" s="5" t="e">
        <f t="shared" si="41"/>
        <v>#VALUE!</v>
      </c>
      <c r="V226" s="6">
        <f>IF(D226="","",COUNTIF($U$3:U226,U226))</f>
        <v>224</v>
      </c>
      <c r="W226" s="5" t="e">
        <f t="shared" si="42"/>
        <v>#VALUE!</v>
      </c>
      <c r="X226" s="6">
        <f>IF(D226="","",COUNTIF($W$3:W226,W226))</f>
        <v>224</v>
      </c>
      <c r="Y226" s="5" t="e">
        <f t="shared" si="43"/>
        <v>#VALUE!</v>
      </c>
      <c r="Z226" s="6">
        <f>IF(D226="","",COUNTIF($Y$3:Y226,Y226))</f>
        <v>224</v>
      </c>
      <c r="AA226" s="5" t="e">
        <f t="shared" si="44"/>
        <v>#VALUE!</v>
      </c>
      <c r="AB226" s="6">
        <f>IF(D226="","",COUNTIF($AA$3:AA226,AA226))</f>
        <v>224</v>
      </c>
      <c r="AC226" s="5" t="e">
        <f t="shared" si="45"/>
        <v>#VALUE!</v>
      </c>
      <c r="AD226" s="6">
        <f>IF(D226="","",COUNTIF($AC$3:AC226,AC226))</f>
        <v>224</v>
      </c>
      <c r="AE226" s="5" t="e">
        <f t="shared" si="46"/>
        <v>#VALUE!</v>
      </c>
      <c r="AF226" s="6">
        <f>IF(D226="","",COUNTIF($AE$3:AE226,AE226))</f>
        <v>224</v>
      </c>
      <c r="AG226" s="5" t="e">
        <f t="shared" si="47"/>
        <v>#VALUE!</v>
      </c>
      <c r="AH226" s="6">
        <f>IF(D226="","",COUNTIF($AG$3:AG226,AG226))</f>
        <v>224</v>
      </c>
      <c r="AI226" s="5" t="e">
        <f t="shared" si="48"/>
        <v>#VALUE!</v>
      </c>
      <c r="AJ226" s="6">
        <f>IF(D226="","",COUNTIF($AI$3:AI226,AI226))</f>
        <v>224</v>
      </c>
      <c r="AK226" s="5" t="e">
        <f t="shared" si="49"/>
        <v>#VALUE!</v>
      </c>
      <c r="AL226" s="6">
        <f>IF(D226="","",COUNTIF($AK$3:AK226,AK226))</f>
        <v>224</v>
      </c>
      <c r="AM226" s="5" t="e">
        <f t="shared" si="50"/>
        <v>#VALUE!</v>
      </c>
      <c r="AN226" s="6">
        <f>IF(D226="","",COUNTIF($AM$3:AM226,AM226))</f>
        <v>224</v>
      </c>
      <c r="AO226" s="5" t="e">
        <f t="shared" si="51"/>
        <v>#VALUE!</v>
      </c>
      <c r="AP226" s="6">
        <f>IF(D226="","",COUNTIF($AO$3:AO226,AO226))</f>
        <v>224</v>
      </c>
    </row>
    <row r="227" spans="1:42" ht="20.100000000000001" customHeight="1" x14ac:dyDescent="0.25">
      <c r="A227" s="242">
        <v>186</v>
      </c>
      <c r="B227" s="242" t="s">
        <v>430</v>
      </c>
      <c r="C227" s="243" t="s">
        <v>306</v>
      </c>
      <c r="D227" s="393" t="s">
        <v>431</v>
      </c>
      <c r="E227" s="243" t="s">
        <v>223</v>
      </c>
      <c r="F227" s="242">
        <v>461</v>
      </c>
      <c r="G227" s="242" t="s">
        <v>218</v>
      </c>
      <c r="H227" s="396" t="s">
        <v>216</v>
      </c>
      <c r="Q227" s="5" t="e">
        <f t="shared" si="39"/>
        <v>#VALUE!</v>
      </c>
      <c r="R227" s="6">
        <f>IF(D227="","",COUNTIF($Q$3:Q227,Q227))</f>
        <v>225</v>
      </c>
      <c r="S227" s="5" t="e">
        <f t="shared" si="40"/>
        <v>#VALUE!</v>
      </c>
      <c r="T227" s="6">
        <f>IF(D227="","",COUNTIF($S$3:S227,S227))</f>
        <v>225</v>
      </c>
      <c r="U227" s="5" t="e">
        <f t="shared" si="41"/>
        <v>#VALUE!</v>
      </c>
      <c r="V227" s="6">
        <f>IF(D227="","",COUNTIF($U$3:U227,U227))</f>
        <v>225</v>
      </c>
      <c r="W227" s="5" t="e">
        <f t="shared" si="42"/>
        <v>#VALUE!</v>
      </c>
      <c r="X227" s="6">
        <f>IF(D227="","",COUNTIF($W$3:W227,W227))</f>
        <v>225</v>
      </c>
      <c r="Y227" s="5" t="e">
        <f t="shared" si="43"/>
        <v>#VALUE!</v>
      </c>
      <c r="Z227" s="6">
        <f>IF(D227="","",COUNTIF($Y$3:Y227,Y227))</f>
        <v>225</v>
      </c>
      <c r="AA227" s="5" t="e">
        <f t="shared" si="44"/>
        <v>#VALUE!</v>
      </c>
      <c r="AB227" s="6">
        <f>IF(D227="","",COUNTIF($AA$3:AA227,AA227))</f>
        <v>225</v>
      </c>
      <c r="AC227" s="5" t="e">
        <f t="shared" si="45"/>
        <v>#VALUE!</v>
      </c>
      <c r="AD227" s="6">
        <f>IF(D227="","",COUNTIF($AC$3:AC227,AC227))</f>
        <v>225</v>
      </c>
      <c r="AE227" s="5" t="e">
        <f t="shared" si="46"/>
        <v>#VALUE!</v>
      </c>
      <c r="AF227" s="6">
        <f>IF(D227="","",COUNTIF($AE$3:AE227,AE227))</f>
        <v>225</v>
      </c>
      <c r="AG227" s="5" t="e">
        <f t="shared" si="47"/>
        <v>#VALUE!</v>
      </c>
      <c r="AH227" s="6">
        <f>IF(D227="","",COUNTIF($AG$3:AG227,AG227))</f>
        <v>225</v>
      </c>
      <c r="AI227" s="5" t="e">
        <f t="shared" si="48"/>
        <v>#VALUE!</v>
      </c>
      <c r="AJ227" s="6">
        <f>IF(D227="","",COUNTIF($AI$3:AI227,AI227))</f>
        <v>225</v>
      </c>
      <c r="AK227" s="5" t="e">
        <f t="shared" si="49"/>
        <v>#VALUE!</v>
      </c>
      <c r="AL227" s="6">
        <f>IF(D227="","",COUNTIF($AK$3:AK227,AK227))</f>
        <v>225</v>
      </c>
      <c r="AM227" s="5" t="e">
        <f t="shared" si="50"/>
        <v>#VALUE!</v>
      </c>
      <c r="AN227" s="6">
        <f>IF(D227="","",COUNTIF($AM$3:AM227,AM227))</f>
        <v>225</v>
      </c>
      <c r="AO227" s="5" t="e">
        <f t="shared" si="51"/>
        <v>#VALUE!</v>
      </c>
      <c r="AP227" s="6">
        <f>IF(D227="","",COUNTIF($AO$3:AO227,AO227))</f>
        <v>225</v>
      </c>
    </row>
    <row r="228" spans="1:42" ht="20.100000000000001" customHeight="1" x14ac:dyDescent="0.25">
      <c r="A228" s="242">
        <v>187</v>
      </c>
      <c r="B228" s="242" t="s">
        <v>432</v>
      </c>
      <c r="C228" s="243" t="s">
        <v>306</v>
      </c>
      <c r="D228" s="393" t="s">
        <v>431</v>
      </c>
      <c r="E228" s="243" t="s">
        <v>223</v>
      </c>
      <c r="F228" s="242">
        <v>458</v>
      </c>
      <c r="G228" s="242" t="s">
        <v>218</v>
      </c>
      <c r="H228" s="396" t="s">
        <v>216</v>
      </c>
      <c r="Q228" s="5" t="e">
        <f t="shared" si="39"/>
        <v>#VALUE!</v>
      </c>
      <c r="R228" s="6">
        <f>IF(D228="","",COUNTIF($Q$3:Q228,Q228))</f>
        <v>226</v>
      </c>
      <c r="S228" s="5" t="e">
        <f t="shared" si="40"/>
        <v>#VALUE!</v>
      </c>
      <c r="T228" s="6">
        <f>IF(D228="","",COUNTIF($S$3:S228,S228))</f>
        <v>226</v>
      </c>
      <c r="U228" s="5" t="e">
        <f t="shared" si="41"/>
        <v>#VALUE!</v>
      </c>
      <c r="V228" s="6">
        <f>IF(D228="","",COUNTIF($U$3:U228,U228))</f>
        <v>226</v>
      </c>
      <c r="W228" s="5" t="e">
        <f t="shared" si="42"/>
        <v>#VALUE!</v>
      </c>
      <c r="X228" s="6">
        <f>IF(D228="","",COUNTIF($W$3:W228,W228))</f>
        <v>226</v>
      </c>
      <c r="Y228" s="5" t="e">
        <f t="shared" si="43"/>
        <v>#VALUE!</v>
      </c>
      <c r="Z228" s="6">
        <f>IF(D228="","",COUNTIF($Y$3:Y228,Y228))</f>
        <v>226</v>
      </c>
      <c r="AA228" s="5" t="e">
        <f t="shared" si="44"/>
        <v>#VALUE!</v>
      </c>
      <c r="AB228" s="6">
        <f>IF(D228="","",COUNTIF($AA$3:AA228,AA228))</f>
        <v>226</v>
      </c>
      <c r="AC228" s="5" t="e">
        <f t="shared" si="45"/>
        <v>#VALUE!</v>
      </c>
      <c r="AD228" s="6">
        <f>IF(D228="","",COUNTIF($AC$3:AC228,AC228))</f>
        <v>226</v>
      </c>
      <c r="AE228" s="5" t="e">
        <f t="shared" si="46"/>
        <v>#VALUE!</v>
      </c>
      <c r="AF228" s="6">
        <f>IF(D228="","",COUNTIF($AE$3:AE228,AE228))</f>
        <v>226</v>
      </c>
      <c r="AG228" s="5" t="e">
        <f t="shared" si="47"/>
        <v>#VALUE!</v>
      </c>
      <c r="AH228" s="6">
        <f>IF(D228="","",COUNTIF($AG$3:AG228,AG228))</f>
        <v>226</v>
      </c>
      <c r="AI228" s="5" t="e">
        <f t="shared" si="48"/>
        <v>#VALUE!</v>
      </c>
      <c r="AJ228" s="6">
        <f>IF(D228="","",COUNTIF($AI$3:AI228,AI228))</f>
        <v>226</v>
      </c>
      <c r="AK228" s="5" t="e">
        <f t="shared" si="49"/>
        <v>#VALUE!</v>
      </c>
      <c r="AL228" s="6">
        <f>IF(D228="","",COUNTIF($AK$3:AK228,AK228))</f>
        <v>226</v>
      </c>
      <c r="AM228" s="5" t="e">
        <f t="shared" si="50"/>
        <v>#VALUE!</v>
      </c>
      <c r="AN228" s="6">
        <f>IF(D228="","",COUNTIF($AM$3:AM228,AM228))</f>
        <v>226</v>
      </c>
      <c r="AO228" s="5" t="e">
        <f t="shared" si="51"/>
        <v>#VALUE!</v>
      </c>
      <c r="AP228" s="6">
        <f>IF(D228="","",COUNTIF($AO$3:AO228,AO228))</f>
        <v>226</v>
      </c>
    </row>
    <row r="229" spans="1:42" ht="20.100000000000001" customHeight="1" x14ac:dyDescent="0.25">
      <c r="A229" s="242">
        <v>188</v>
      </c>
      <c r="B229" s="242" t="s">
        <v>433</v>
      </c>
      <c r="C229" s="243" t="s">
        <v>306</v>
      </c>
      <c r="D229" s="393" t="s">
        <v>431</v>
      </c>
      <c r="E229" s="243" t="s">
        <v>223</v>
      </c>
      <c r="F229" s="242">
        <v>465</v>
      </c>
      <c r="G229" s="242" t="s">
        <v>218</v>
      </c>
      <c r="H229" s="396" t="s">
        <v>216</v>
      </c>
      <c r="Q229" s="5" t="e">
        <f t="shared" si="39"/>
        <v>#VALUE!</v>
      </c>
      <c r="R229" s="6">
        <f>IF(D229="","",COUNTIF($Q$3:Q229,Q229))</f>
        <v>227</v>
      </c>
      <c r="S229" s="5" t="e">
        <f t="shared" si="40"/>
        <v>#VALUE!</v>
      </c>
      <c r="T229" s="6">
        <f>IF(D229="","",COUNTIF($S$3:S229,S229))</f>
        <v>227</v>
      </c>
      <c r="U229" s="5" t="e">
        <f t="shared" si="41"/>
        <v>#VALUE!</v>
      </c>
      <c r="V229" s="6">
        <f>IF(D229="","",COUNTIF($U$3:U229,U229))</f>
        <v>227</v>
      </c>
      <c r="W229" s="5" t="e">
        <f t="shared" si="42"/>
        <v>#VALUE!</v>
      </c>
      <c r="X229" s="6">
        <f>IF(D229="","",COUNTIF($W$3:W229,W229))</f>
        <v>227</v>
      </c>
      <c r="Y229" s="5" t="e">
        <f t="shared" si="43"/>
        <v>#VALUE!</v>
      </c>
      <c r="Z229" s="6">
        <f>IF(D229="","",COUNTIF($Y$3:Y229,Y229))</f>
        <v>227</v>
      </c>
      <c r="AA229" s="5" t="e">
        <f t="shared" si="44"/>
        <v>#VALUE!</v>
      </c>
      <c r="AB229" s="6">
        <f>IF(D229="","",COUNTIF($AA$3:AA229,AA229))</f>
        <v>227</v>
      </c>
      <c r="AC229" s="5" t="e">
        <f t="shared" si="45"/>
        <v>#VALUE!</v>
      </c>
      <c r="AD229" s="6">
        <f>IF(D229="","",COUNTIF($AC$3:AC229,AC229))</f>
        <v>227</v>
      </c>
      <c r="AE229" s="5" t="e">
        <f t="shared" si="46"/>
        <v>#VALUE!</v>
      </c>
      <c r="AF229" s="6">
        <f>IF(D229="","",COUNTIF($AE$3:AE229,AE229))</f>
        <v>227</v>
      </c>
      <c r="AG229" s="5" t="e">
        <f t="shared" si="47"/>
        <v>#VALUE!</v>
      </c>
      <c r="AH229" s="6">
        <f>IF(D229="","",COUNTIF($AG$3:AG229,AG229))</f>
        <v>227</v>
      </c>
      <c r="AI229" s="5" t="e">
        <f t="shared" si="48"/>
        <v>#VALUE!</v>
      </c>
      <c r="AJ229" s="6">
        <f>IF(D229="","",COUNTIF($AI$3:AI229,AI229))</f>
        <v>227</v>
      </c>
      <c r="AK229" s="5" t="e">
        <f t="shared" si="49"/>
        <v>#VALUE!</v>
      </c>
      <c r="AL229" s="6">
        <f>IF(D229="","",COUNTIF($AK$3:AK229,AK229))</f>
        <v>227</v>
      </c>
      <c r="AM229" s="5" t="e">
        <f t="shared" si="50"/>
        <v>#VALUE!</v>
      </c>
      <c r="AN229" s="6">
        <f>IF(D229="","",COUNTIF($AM$3:AM229,AM229))</f>
        <v>227</v>
      </c>
      <c r="AO229" s="5" t="e">
        <f t="shared" si="51"/>
        <v>#VALUE!</v>
      </c>
      <c r="AP229" s="6">
        <f>IF(D229="","",COUNTIF($AO$3:AO229,AO229))</f>
        <v>227</v>
      </c>
    </row>
    <row r="230" spans="1:42" ht="20.100000000000001" customHeight="1" x14ac:dyDescent="0.25">
      <c r="A230" s="242">
        <v>189</v>
      </c>
      <c r="B230" s="242" t="s">
        <v>434</v>
      </c>
      <c r="C230" s="243" t="s">
        <v>306</v>
      </c>
      <c r="D230" s="393" t="s">
        <v>431</v>
      </c>
      <c r="E230" s="243" t="s">
        <v>223</v>
      </c>
      <c r="F230" s="242">
        <v>468</v>
      </c>
      <c r="G230" s="242" t="s">
        <v>218</v>
      </c>
      <c r="H230" s="396" t="s">
        <v>216</v>
      </c>
      <c r="Q230" s="5" t="e">
        <f t="shared" si="39"/>
        <v>#VALUE!</v>
      </c>
      <c r="R230" s="6">
        <f>IF(D230="","",COUNTIF($Q$3:Q230,Q230))</f>
        <v>228</v>
      </c>
      <c r="S230" s="5" t="e">
        <f t="shared" si="40"/>
        <v>#VALUE!</v>
      </c>
      <c r="T230" s="6">
        <f>IF(D230="","",COUNTIF($S$3:S230,S230))</f>
        <v>228</v>
      </c>
      <c r="U230" s="5" t="e">
        <f t="shared" si="41"/>
        <v>#VALUE!</v>
      </c>
      <c r="V230" s="6">
        <f>IF(D230="","",COUNTIF($U$3:U230,U230))</f>
        <v>228</v>
      </c>
      <c r="W230" s="5" t="e">
        <f t="shared" si="42"/>
        <v>#VALUE!</v>
      </c>
      <c r="X230" s="6">
        <f>IF(D230="","",COUNTIF($W$3:W230,W230))</f>
        <v>228</v>
      </c>
      <c r="Y230" s="5" t="e">
        <f t="shared" si="43"/>
        <v>#VALUE!</v>
      </c>
      <c r="Z230" s="6">
        <f>IF(D230="","",COUNTIF($Y$3:Y230,Y230))</f>
        <v>228</v>
      </c>
      <c r="AA230" s="5" t="e">
        <f t="shared" si="44"/>
        <v>#VALUE!</v>
      </c>
      <c r="AB230" s="6">
        <f>IF(D230="","",COUNTIF($AA$3:AA230,AA230))</f>
        <v>228</v>
      </c>
      <c r="AC230" s="5" t="e">
        <f t="shared" si="45"/>
        <v>#VALUE!</v>
      </c>
      <c r="AD230" s="6">
        <f>IF(D230="","",COUNTIF($AC$3:AC230,AC230))</f>
        <v>228</v>
      </c>
      <c r="AE230" s="5" t="e">
        <f t="shared" si="46"/>
        <v>#VALUE!</v>
      </c>
      <c r="AF230" s="6">
        <f>IF(D230="","",COUNTIF($AE$3:AE230,AE230))</f>
        <v>228</v>
      </c>
      <c r="AG230" s="5" t="e">
        <f t="shared" si="47"/>
        <v>#VALUE!</v>
      </c>
      <c r="AH230" s="6">
        <f>IF(D230="","",COUNTIF($AG$3:AG230,AG230))</f>
        <v>228</v>
      </c>
      <c r="AI230" s="5" t="e">
        <f t="shared" si="48"/>
        <v>#VALUE!</v>
      </c>
      <c r="AJ230" s="6">
        <f>IF(D230="","",COUNTIF($AI$3:AI230,AI230))</f>
        <v>228</v>
      </c>
      <c r="AK230" s="5" t="e">
        <f t="shared" si="49"/>
        <v>#VALUE!</v>
      </c>
      <c r="AL230" s="6">
        <f>IF(D230="","",COUNTIF($AK$3:AK230,AK230))</f>
        <v>228</v>
      </c>
      <c r="AM230" s="5" t="e">
        <f t="shared" si="50"/>
        <v>#VALUE!</v>
      </c>
      <c r="AN230" s="6">
        <f>IF(D230="","",COUNTIF($AM$3:AM230,AM230))</f>
        <v>228</v>
      </c>
      <c r="AO230" s="5" t="e">
        <f t="shared" si="51"/>
        <v>#VALUE!</v>
      </c>
      <c r="AP230" s="6">
        <f>IF(D230="","",COUNTIF($AO$3:AO230,AO230))</f>
        <v>228</v>
      </c>
    </row>
    <row r="231" spans="1:42" ht="20.100000000000001" customHeight="1" x14ac:dyDescent="0.25">
      <c r="A231" s="242">
        <v>190</v>
      </c>
      <c r="B231" s="242" t="s">
        <v>435</v>
      </c>
      <c r="C231" s="243" t="s">
        <v>436</v>
      </c>
      <c r="D231" s="387" t="s">
        <v>437</v>
      </c>
      <c r="E231" s="243" t="s">
        <v>438</v>
      </c>
      <c r="F231" s="242">
        <v>542</v>
      </c>
      <c r="G231" s="242" t="s">
        <v>218</v>
      </c>
      <c r="H231" s="397" t="s">
        <v>216</v>
      </c>
      <c r="Q231" s="5" t="e">
        <f t="shared" si="39"/>
        <v>#VALUE!</v>
      </c>
      <c r="R231" s="6">
        <f>IF(D231="","",COUNTIF($Q$3:Q231,Q231))</f>
        <v>229</v>
      </c>
      <c r="S231" s="5" t="e">
        <f t="shared" si="40"/>
        <v>#VALUE!</v>
      </c>
      <c r="T231" s="6">
        <f>IF(D231="","",COUNTIF($S$3:S231,S231))</f>
        <v>229</v>
      </c>
      <c r="U231" s="5" t="e">
        <f t="shared" si="41"/>
        <v>#VALUE!</v>
      </c>
      <c r="V231" s="6">
        <f>IF(D231="","",COUNTIF($U$3:U231,U231))</f>
        <v>229</v>
      </c>
      <c r="W231" s="5" t="e">
        <f t="shared" si="42"/>
        <v>#VALUE!</v>
      </c>
      <c r="X231" s="6">
        <f>IF(D231="","",COUNTIF($W$3:W231,W231))</f>
        <v>229</v>
      </c>
      <c r="Y231" s="5" t="e">
        <f t="shared" si="43"/>
        <v>#VALUE!</v>
      </c>
      <c r="Z231" s="6">
        <f>IF(D231="","",COUNTIF($Y$3:Y231,Y231))</f>
        <v>229</v>
      </c>
      <c r="AA231" s="5" t="e">
        <f t="shared" si="44"/>
        <v>#VALUE!</v>
      </c>
      <c r="AB231" s="6">
        <f>IF(D231="","",COUNTIF($AA$3:AA231,AA231))</f>
        <v>229</v>
      </c>
      <c r="AC231" s="5" t="e">
        <f t="shared" si="45"/>
        <v>#VALUE!</v>
      </c>
      <c r="AD231" s="6">
        <f>IF(D231="","",COUNTIF($AC$3:AC231,AC231))</f>
        <v>229</v>
      </c>
      <c r="AE231" s="5" t="e">
        <f t="shared" si="46"/>
        <v>#VALUE!</v>
      </c>
      <c r="AF231" s="6">
        <f>IF(D231="","",COUNTIF($AE$3:AE231,AE231))</f>
        <v>229</v>
      </c>
      <c r="AG231" s="5" t="e">
        <f t="shared" si="47"/>
        <v>#VALUE!</v>
      </c>
      <c r="AH231" s="6">
        <f>IF(D231="","",COUNTIF($AG$3:AG231,AG231))</f>
        <v>229</v>
      </c>
      <c r="AI231" s="5" t="e">
        <f t="shared" si="48"/>
        <v>#VALUE!</v>
      </c>
      <c r="AJ231" s="6">
        <f>IF(D231="","",COUNTIF($AI$3:AI231,AI231))</f>
        <v>229</v>
      </c>
      <c r="AK231" s="5" t="e">
        <f t="shared" si="49"/>
        <v>#VALUE!</v>
      </c>
      <c r="AL231" s="6">
        <f>IF(D231="","",COUNTIF($AK$3:AK231,AK231))</f>
        <v>229</v>
      </c>
      <c r="AM231" s="5" t="e">
        <f t="shared" si="50"/>
        <v>#VALUE!</v>
      </c>
      <c r="AN231" s="6">
        <f>IF(D231="","",COUNTIF($AM$3:AM231,AM231))</f>
        <v>229</v>
      </c>
      <c r="AO231" s="5" t="e">
        <f t="shared" si="51"/>
        <v>#VALUE!</v>
      </c>
      <c r="AP231" s="6">
        <f>IF(D231="","",COUNTIF($AO$3:AO231,AO231))</f>
        <v>229</v>
      </c>
    </row>
    <row r="232" spans="1:42" ht="20.100000000000001" customHeight="1" x14ac:dyDescent="0.25">
      <c r="A232" s="242">
        <v>191</v>
      </c>
      <c r="B232" s="242" t="s">
        <v>439</v>
      </c>
      <c r="C232" s="243" t="s">
        <v>436</v>
      </c>
      <c r="D232" s="387" t="s">
        <v>437</v>
      </c>
      <c r="E232" s="243" t="s">
        <v>438</v>
      </c>
      <c r="F232" s="242">
        <v>345</v>
      </c>
      <c r="G232" s="242" t="s">
        <v>218</v>
      </c>
      <c r="H232" s="397" t="s">
        <v>216</v>
      </c>
      <c r="Q232" s="5" t="e">
        <f t="shared" si="39"/>
        <v>#VALUE!</v>
      </c>
      <c r="R232" s="6">
        <f>IF(D232="","",COUNTIF($Q$3:Q232,Q232))</f>
        <v>230</v>
      </c>
      <c r="S232" s="5" t="e">
        <f t="shared" si="40"/>
        <v>#VALUE!</v>
      </c>
      <c r="T232" s="6">
        <f>IF(D232="","",COUNTIF($S$3:S232,S232))</f>
        <v>230</v>
      </c>
      <c r="U232" s="5" t="e">
        <f t="shared" si="41"/>
        <v>#VALUE!</v>
      </c>
      <c r="V232" s="6">
        <f>IF(D232="","",COUNTIF($U$3:U232,U232))</f>
        <v>230</v>
      </c>
      <c r="W232" s="5" t="e">
        <f t="shared" si="42"/>
        <v>#VALUE!</v>
      </c>
      <c r="X232" s="6">
        <f>IF(D232="","",COUNTIF($W$3:W232,W232))</f>
        <v>230</v>
      </c>
      <c r="Y232" s="5" t="e">
        <f t="shared" si="43"/>
        <v>#VALUE!</v>
      </c>
      <c r="Z232" s="6">
        <f>IF(D232="","",COUNTIF($Y$3:Y232,Y232))</f>
        <v>230</v>
      </c>
      <c r="AA232" s="5" t="e">
        <f t="shared" si="44"/>
        <v>#VALUE!</v>
      </c>
      <c r="AB232" s="6">
        <f>IF(D232="","",COUNTIF($AA$3:AA232,AA232))</f>
        <v>230</v>
      </c>
      <c r="AC232" s="5" t="e">
        <f t="shared" si="45"/>
        <v>#VALUE!</v>
      </c>
      <c r="AD232" s="6">
        <f>IF(D232="","",COUNTIF($AC$3:AC232,AC232))</f>
        <v>230</v>
      </c>
      <c r="AE232" s="5" t="e">
        <f t="shared" si="46"/>
        <v>#VALUE!</v>
      </c>
      <c r="AF232" s="6">
        <f>IF(D232="","",COUNTIF($AE$3:AE232,AE232))</f>
        <v>230</v>
      </c>
      <c r="AG232" s="5" t="e">
        <f t="shared" si="47"/>
        <v>#VALUE!</v>
      </c>
      <c r="AH232" s="6">
        <f>IF(D232="","",COUNTIF($AG$3:AG232,AG232))</f>
        <v>230</v>
      </c>
      <c r="AI232" s="5" t="e">
        <f t="shared" si="48"/>
        <v>#VALUE!</v>
      </c>
      <c r="AJ232" s="6">
        <f>IF(D232="","",COUNTIF($AI$3:AI232,AI232))</f>
        <v>230</v>
      </c>
      <c r="AK232" s="5" t="e">
        <f t="shared" si="49"/>
        <v>#VALUE!</v>
      </c>
      <c r="AL232" s="6">
        <f>IF(D232="","",COUNTIF($AK$3:AK232,AK232))</f>
        <v>230</v>
      </c>
      <c r="AM232" s="5" t="e">
        <f t="shared" si="50"/>
        <v>#VALUE!</v>
      </c>
      <c r="AN232" s="6">
        <f>IF(D232="","",COUNTIF($AM$3:AM232,AM232))</f>
        <v>230</v>
      </c>
      <c r="AO232" s="5" t="e">
        <f t="shared" si="51"/>
        <v>#VALUE!</v>
      </c>
      <c r="AP232" s="6">
        <f>IF(D232="","",COUNTIF($AO$3:AO232,AO232))</f>
        <v>230</v>
      </c>
    </row>
    <row r="233" spans="1:42" ht="20.100000000000001" customHeight="1" x14ac:dyDescent="0.25">
      <c r="A233" s="242">
        <v>192</v>
      </c>
      <c r="B233" s="242" t="s">
        <v>440</v>
      </c>
      <c r="C233" s="243" t="s">
        <v>436</v>
      </c>
      <c r="D233" s="387" t="s">
        <v>441</v>
      </c>
      <c r="E233" s="243" t="s">
        <v>438</v>
      </c>
      <c r="F233" s="242">
        <v>387</v>
      </c>
      <c r="G233" s="242" t="s">
        <v>218</v>
      </c>
      <c r="H233" s="396" t="s">
        <v>216</v>
      </c>
      <c r="Q233" s="5" t="e">
        <f t="shared" si="39"/>
        <v>#VALUE!</v>
      </c>
      <c r="R233" s="6">
        <f>IF(D233="","",COUNTIF($Q$3:Q233,Q233))</f>
        <v>231</v>
      </c>
      <c r="S233" s="5" t="e">
        <f t="shared" si="40"/>
        <v>#VALUE!</v>
      </c>
      <c r="T233" s="6">
        <f>IF(D233="","",COUNTIF($S$3:S233,S233))</f>
        <v>231</v>
      </c>
      <c r="U233" s="5" t="e">
        <f t="shared" si="41"/>
        <v>#VALUE!</v>
      </c>
      <c r="V233" s="6">
        <f>IF(D233="","",COUNTIF($U$3:U233,U233))</f>
        <v>231</v>
      </c>
      <c r="W233" s="5" t="e">
        <f t="shared" si="42"/>
        <v>#VALUE!</v>
      </c>
      <c r="X233" s="6">
        <f>IF(D233="","",COUNTIF($W$3:W233,W233))</f>
        <v>231</v>
      </c>
      <c r="Y233" s="5" t="e">
        <f t="shared" si="43"/>
        <v>#VALUE!</v>
      </c>
      <c r="Z233" s="6">
        <f>IF(D233="","",COUNTIF($Y$3:Y233,Y233))</f>
        <v>231</v>
      </c>
      <c r="AA233" s="5" t="e">
        <f t="shared" si="44"/>
        <v>#VALUE!</v>
      </c>
      <c r="AB233" s="6">
        <f>IF(D233="","",COUNTIF($AA$3:AA233,AA233))</f>
        <v>231</v>
      </c>
      <c r="AC233" s="5" t="e">
        <f t="shared" si="45"/>
        <v>#VALUE!</v>
      </c>
      <c r="AD233" s="6">
        <f>IF(D233="","",COUNTIF($AC$3:AC233,AC233))</f>
        <v>231</v>
      </c>
      <c r="AE233" s="5" t="e">
        <f t="shared" si="46"/>
        <v>#VALUE!</v>
      </c>
      <c r="AF233" s="6">
        <f>IF(D233="","",COUNTIF($AE$3:AE233,AE233))</f>
        <v>231</v>
      </c>
      <c r="AG233" s="5" t="e">
        <f t="shared" si="47"/>
        <v>#VALUE!</v>
      </c>
      <c r="AH233" s="6">
        <f>IF(D233="","",COUNTIF($AG$3:AG233,AG233))</f>
        <v>231</v>
      </c>
      <c r="AI233" s="5" t="e">
        <f t="shared" si="48"/>
        <v>#VALUE!</v>
      </c>
      <c r="AJ233" s="6">
        <f>IF(D233="","",COUNTIF($AI$3:AI233,AI233))</f>
        <v>231</v>
      </c>
      <c r="AK233" s="5" t="e">
        <f t="shared" si="49"/>
        <v>#VALUE!</v>
      </c>
      <c r="AL233" s="6">
        <f>IF(D233="","",COUNTIF($AK$3:AK233,AK233))</f>
        <v>231</v>
      </c>
      <c r="AM233" s="5" t="e">
        <f t="shared" si="50"/>
        <v>#VALUE!</v>
      </c>
      <c r="AN233" s="6">
        <f>IF(D233="","",COUNTIF($AM$3:AM233,AM233))</f>
        <v>231</v>
      </c>
      <c r="AO233" s="5" t="e">
        <f t="shared" si="51"/>
        <v>#VALUE!</v>
      </c>
      <c r="AP233" s="6">
        <f>IF(D233="","",COUNTIF($AO$3:AO233,AO233))</f>
        <v>231</v>
      </c>
    </row>
    <row r="234" spans="1:42" ht="20.100000000000001" customHeight="1" x14ac:dyDescent="0.25">
      <c r="A234" s="242">
        <v>193</v>
      </c>
      <c r="B234" s="242" t="s">
        <v>442</v>
      </c>
      <c r="C234" s="243" t="s">
        <v>436</v>
      </c>
      <c r="D234" s="387" t="s">
        <v>441</v>
      </c>
      <c r="E234" s="243" t="s">
        <v>438</v>
      </c>
      <c r="F234" s="242">
        <v>365</v>
      </c>
      <c r="G234" s="242" t="s">
        <v>218</v>
      </c>
      <c r="H234" s="396" t="s">
        <v>216</v>
      </c>
      <c r="Q234" s="5" t="e">
        <f t="shared" si="39"/>
        <v>#VALUE!</v>
      </c>
      <c r="R234" s="6">
        <f>IF(D234="","",COUNTIF($Q$3:Q234,Q234))</f>
        <v>232</v>
      </c>
      <c r="S234" s="5" t="e">
        <f t="shared" si="40"/>
        <v>#VALUE!</v>
      </c>
      <c r="T234" s="6">
        <f>IF(D234="","",COUNTIF($S$3:S234,S234))</f>
        <v>232</v>
      </c>
      <c r="U234" s="5" t="e">
        <f t="shared" si="41"/>
        <v>#VALUE!</v>
      </c>
      <c r="V234" s="6">
        <f>IF(D234="","",COUNTIF($U$3:U234,U234))</f>
        <v>232</v>
      </c>
      <c r="W234" s="5" t="e">
        <f t="shared" si="42"/>
        <v>#VALUE!</v>
      </c>
      <c r="X234" s="6">
        <f>IF(D234="","",COUNTIF($W$3:W234,W234))</f>
        <v>232</v>
      </c>
      <c r="Y234" s="5" t="e">
        <f t="shared" si="43"/>
        <v>#VALUE!</v>
      </c>
      <c r="Z234" s="6">
        <f>IF(D234="","",COUNTIF($Y$3:Y234,Y234))</f>
        <v>232</v>
      </c>
      <c r="AA234" s="5" t="e">
        <f t="shared" si="44"/>
        <v>#VALUE!</v>
      </c>
      <c r="AB234" s="6">
        <f>IF(D234="","",COUNTIF($AA$3:AA234,AA234))</f>
        <v>232</v>
      </c>
      <c r="AC234" s="5" t="e">
        <f t="shared" si="45"/>
        <v>#VALUE!</v>
      </c>
      <c r="AD234" s="6">
        <f>IF(D234="","",COUNTIF($AC$3:AC234,AC234))</f>
        <v>232</v>
      </c>
      <c r="AE234" s="5" t="e">
        <f t="shared" si="46"/>
        <v>#VALUE!</v>
      </c>
      <c r="AF234" s="6">
        <f>IF(D234="","",COUNTIF($AE$3:AE234,AE234))</f>
        <v>232</v>
      </c>
      <c r="AG234" s="5" t="e">
        <f t="shared" si="47"/>
        <v>#VALUE!</v>
      </c>
      <c r="AH234" s="6">
        <f>IF(D234="","",COUNTIF($AG$3:AG234,AG234))</f>
        <v>232</v>
      </c>
      <c r="AI234" s="5" t="e">
        <f t="shared" si="48"/>
        <v>#VALUE!</v>
      </c>
      <c r="AJ234" s="6">
        <f>IF(D234="","",COUNTIF($AI$3:AI234,AI234))</f>
        <v>232</v>
      </c>
      <c r="AK234" s="5" t="e">
        <f t="shared" si="49"/>
        <v>#VALUE!</v>
      </c>
      <c r="AL234" s="6">
        <f>IF(D234="","",COUNTIF($AK$3:AK234,AK234))</f>
        <v>232</v>
      </c>
      <c r="AM234" s="5" t="e">
        <f t="shared" si="50"/>
        <v>#VALUE!</v>
      </c>
      <c r="AN234" s="6">
        <f>IF(D234="","",COUNTIF($AM$3:AM234,AM234))</f>
        <v>232</v>
      </c>
      <c r="AO234" s="5" t="e">
        <f t="shared" si="51"/>
        <v>#VALUE!</v>
      </c>
      <c r="AP234" s="6">
        <f>IF(D234="","",COUNTIF($AO$3:AO234,AO234))</f>
        <v>232</v>
      </c>
    </row>
    <row r="235" spans="1:42" ht="20.100000000000001" customHeight="1" x14ac:dyDescent="0.25">
      <c r="A235" s="242">
        <v>194</v>
      </c>
      <c r="B235" s="242" t="s">
        <v>443</v>
      </c>
      <c r="C235" s="243" t="s">
        <v>436</v>
      </c>
      <c r="D235" s="387" t="s">
        <v>441</v>
      </c>
      <c r="E235" s="243" t="s">
        <v>438</v>
      </c>
      <c r="F235" s="242">
        <v>359</v>
      </c>
      <c r="G235" s="242" t="s">
        <v>218</v>
      </c>
      <c r="H235" s="396" t="s">
        <v>216</v>
      </c>
      <c r="Q235" s="5" t="e">
        <f t="shared" si="39"/>
        <v>#VALUE!</v>
      </c>
      <c r="R235" s="6">
        <f>IF(D235="","",COUNTIF($Q$3:Q235,Q235))</f>
        <v>233</v>
      </c>
      <c r="S235" s="5" t="e">
        <f t="shared" si="40"/>
        <v>#VALUE!</v>
      </c>
      <c r="T235" s="6">
        <f>IF(D235="","",COUNTIF($S$3:S235,S235))</f>
        <v>233</v>
      </c>
      <c r="U235" s="5" t="e">
        <f t="shared" si="41"/>
        <v>#VALUE!</v>
      </c>
      <c r="V235" s="6">
        <f>IF(D235="","",COUNTIF($U$3:U235,U235))</f>
        <v>233</v>
      </c>
      <c r="W235" s="5" t="e">
        <f t="shared" si="42"/>
        <v>#VALUE!</v>
      </c>
      <c r="X235" s="6">
        <f>IF(D235="","",COUNTIF($W$3:W235,W235))</f>
        <v>233</v>
      </c>
      <c r="Y235" s="5" t="e">
        <f t="shared" si="43"/>
        <v>#VALUE!</v>
      </c>
      <c r="Z235" s="6">
        <f>IF(D235="","",COUNTIF($Y$3:Y235,Y235))</f>
        <v>233</v>
      </c>
      <c r="AA235" s="5" t="e">
        <f t="shared" si="44"/>
        <v>#VALUE!</v>
      </c>
      <c r="AB235" s="6">
        <f>IF(D235="","",COUNTIF($AA$3:AA235,AA235))</f>
        <v>233</v>
      </c>
      <c r="AC235" s="5" t="e">
        <f t="shared" si="45"/>
        <v>#VALUE!</v>
      </c>
      <c r="AD235" s="6">
        <f>IF(D235="","",COUNTIF($AC$3:AC235,AC235))</f>
        <v>233</v>
      </c>
      <c r="AE235" s="5" t="e">
        <f t="shared" si="46"/>
        <v>#VALUE!</v>
      </c>
      <c r="AF235" s="6">
        <f>IF(D235="","",COUNTIF($AE$3:AE235,AE235))</f>
        <v>233</v>
      </c>
      <c r="AG235" s="5" t="e">
        <f t="shared" si="47"/>
        <v>#VALUE!</v>
      </c>
      <c r="AH235" s="6">
        <f>IF(D235="","",COUNTIF($AG$3:AG235,AG235))</f>
        <v>233</v>
      </c>
      <c r="AI235" s="5" t="e">
        <f t="shared" si="48"/>
        <v>#VALUE!</v>
      </c>
      <c r="AJ235" s="6">
        <f>IF(D235="","",COUNTIF($AI$3:AI235,AI235))</f>
        <v>233</v>
      </c>
      <c r="AK235" s="5" t="e">
        <f t="shared" si="49"/>
        <v>#VALUE!</v>
      </c>
      <c r="AL235" s="6">
        <f>IF(D235="","",COUNTIF($AK$3:AK235,AK235))</f>
        <v>233</v>
      </c>
      <c r="AM235" s="5" t="e">
        <f t="shared" si="50"/>
        <v>#VALUE!</v>
      </c>
      <c r="AN235" s="6">
        <f>IF(D235="","",COUNTIF($AM$3:AM235,AM235))</f>
        <v>233</v>
      </c>
      <c r="AO235" s="5" t="e">
        <f t="shared" si="51"/>
        <v>#VALUE!</v>
      </c>
      <c r="AP235" s="6">
        <f>IF(D235="","",COUNTIF($AO$3:AO235,AO235))</f>
        <v>233</v>
      </c>
    </row>
    <row r="236" spans="1:42" ht="20.100000000000001" customHeight="1" x14ac:dyDescent="0.25">
      <c r="A236" s="242">
        <v>195</v>
      </c>
      <c r="B236" s="242" t="s">
        <v>444</v>
      </c>
      <c r="C236" s="243" t="s">
        <v>436</v>
      </c>
      <c r="D236" s="387" t="s">
        <v>441</v>
      </c>
      <c r="E236" s="243" t="s">
        <v>438</v>
      </c>
      <c r="F236" s="242">
        <v>394</v>
      </c>
      <c r="G236" s="242" t="s">
        <v>218</v>
      </c>
      <c r="H236" s="396" t="s">
        <v>216</v>
      </c>
      <c r="Q236" s="5" t="e">
        <f t="shared" si="39"/>
        <v>#VALUE!</v>
      </c>
      <c r="R236" s="6">
        <f>IF(D236="","",COUNTIF($Q$3:Q236,Q236))</f>
        <v>234</v>
      </c>
      <c r="S236" s="5" t="e">
        <f t="shared" si="40"/>
        <v>#VALUE!</v>
      </c>
      <c r="T236" s="6">
        <f>IF(D236="","",COUNTIF($S$3:S236,S236))</f>
        <v>234</v>
      </c>
      <c r="U236" s="5" t="e">
        <f t="shared" si="41"/>
        <v>#VALUE!</v>
      </c>
      <c r="V236" s="6">
        <f>IF(D236="","",COUNTIF($U$3:U236,U236))</f>
        <v>234</v>
      </c>
      <c r="W236" s="5" t="e">
        <f t="shared" si="42"/>
        <v>#VALUE!</v>
      </c>
      <c r="X236" s="6">
        <f>IF(D236="","",COUNTIF($W$3:W236,W236))</f>
        <v>234</v>
      </c>
      <c r="Y236" s="5" t="e">
        <f t="shared" si="43"/>
        <v>#VALUE!</v>
      </c>
      <c r="Z236" s="6">
        <f>IF(D236="","",COUNTIF($Y$3:Y236,Y236))</f>
        <v>234</v>
      </c>
      <c r="AA236" s="5" t="e">
        <f t="shared" si="44"/>
        <v>#VALUE!</v>
      </c>
      <c r="AB236" s="6">
        <f>IF(D236="","",COUNTIF($AA$3:AA236,AA236))</f>
        <v>234</v>
      </c>
      <c r="AC236" s="5" t="e">
        <f t="shared" si="45"/>
        <v>#VALUE!</v>
      </c>
      <c r="AD236" s="6">
        <f>IF(D236="","",COUNTIF($AC$3:AC236,AC236))</f>
        <v>234</v>
      </c>
      <c r="AE236" s="5" t="e">
        <f t="shared" si="46"/>
        <v>#VALUE!</v>
      </c>
      <c r="AF236" s="6">
        <f>IF(D236="","",COUNTIF($AE$3:AE236,AE236))</f>
        <v>234</v>
      </c>
      <c r="AG236" s="5" t="e">
        <f t="shared" si="47"/>
        <v>#VALUE!</v>
      </c>
      <c r="AH236" s="6">
        <f>IF(D236="","",COUNTIF($AG$3:AG236,AG236))</f>
        <v>234</v>
      </c>
      <c r="AI236" s="5" t="e">
        <f t="shared" si="48"/>
        <v>#VALUE!</v>
      </c>
      <c r="AJ236" s="6">
        <f>IF(D236="","",COUNTIF($AI$3:AI236,AI236))</f>
        <v>234</v>
      </c>
      <c r="AK236" s="5" t="e">
        <f t="shared" si="49"/>
        <v>#VALUE!</v>
      </c>
      <c r="AL236" s="6">
        <f>IF(D236="","",COUNTIF($AK$3:AK236,AK236))</f>
        <v>234</v>
      </c>
      <c r="AM236" s="5" t="e">
        <f t="shared" si="50"/>
        <v>#VALUE!</v>
      </c>
      <c r="AN236" s="6">
        <f>IF(D236="","",COUNTIF($AM$3:AM236,AM236))</f>
        <v>234</v>
      </c>
      <c r="AO236" s="5" t="e">
        <f t="shared" si="51"/>
        <v>#VALUE!</v>
      </c>
      <c r="AP236" s="6">
        <f>IF(D236="","",COUNTIF($AO$3:AO236,AO236))</f>
        <v>234</v>
      </c>
    </row>
    <row r="237" spans="1:42" ht="20.100000000000001" customHeight="1" x14ac:dyDescent="0.25">
      <c r="A237" s="242">
        <v>196</v>
      </c>
      <c r="B237" s="242" t="s">
        <v>445</v>
      </c>
      <c r="C237" s="243" t="s">
        <v>436</v>
      </c>
      <c r="D237" s="387" t="s">
        <v>441</v>
      </c>
      <c r="E237" s="243" t="s">
        <v>438</v>
      </c>
      <c r="F237" s="242">
        <v>418</v>
      </c>
      <c r="G237" s="242" t="s">
        <v>218</v>
      </c>
      <c r="H237" s="396" t="s">
        <v>216</v>
      </c>
      <c r="Q237" s="5" t="e">
        <f t="shared" si="39"/>
        <v>#VALUE!</v>
      </c>
      <c r="R237" s="6">
        <f>IF(D237="","",COUNTIF($Q$3:Q237,Q237))</f>
        <v>235</v>
      </c>
      <c r="S237" s="5" t="e">
        <f t="shared" si="40"/>
        <v>#VALUE!</v>
      </c>
      <c r="T237" s="6">
        <f>IF(D237="","",COUNTIF($S$3:S237,S237))</f>
        <v>235</v>
      </c>
      <c r="U237" s="5" t="e">
        <f t="shared" si="41"/>
        <v>#VALUE!</v>
      </c>
      <c r="V237" s="6">
        <f>IF(D237="","",COUNTIF($U$3:U237,U237))</f>
        <v>235</v>
      </c>
      <c r="W237" s="5" t="e">
        <f t="shared" si="42"/>
        <v>#VALUE!</v>
      </c>
      <c r="X237" s="6">
        <f>IF(D237="","",COUNTIF($W$3:W237,W237))</f>
        <v>235</v>
      </c>
      <c r="Y237" s="5" t="e">
        <f t="shared" si="43"/>
        <v>#VALUE!</v>
      </c>
      <c r="Z237" s="6">
        <f>IF(D237="","",COUNTIF($Y$3:Y237,Y237))</f>
        <v>235</v>
      </c>
      <c r="AA237" s="5" t="e">
        <f t="shared" si="44"/>
        <v>#VALUE!</v>
      </c>
      <c r="AB237" s="6">
        <f>IF(D237="","",COUNTIF($AA$3:AA237,AA237))</f>
        <v>235</v>
      </c>
      <c r="AC237" s="5" t="e">
        <f t="shared" si="45"/>
        <v>#VALUE!</v>
      </c>
      <c r="AD237" s="6">
        <f>IF(D237="","",COUNTIF($AC$3:AC237,AC237))</f>
        <v>235</v>
      </c>
      <c r="AE237" s="5" t="e">
        <f t="shared" si="46"/>
        <v>#VALUE!</v>
      </c>
      <c r="AF237" s="6">
        <f>IF(D237="","",COUNTIF($AE$3:AE237,AE237))</f>
        <v>235</v>
      </c>
      <c r="AG237" s="5" t="e">
        <f t="shared" si="47"/>
        <v>#VALUE!</v>
      </c>
      <c r="AH237" s="6">
        <f>IF(D237="","",COUNTIF($AG$3:AG237,AG237))</f>
        <v>235</v>
      </c>
      <c r="AI237" s="5" t="e">
        <f t="shared" si="48"/>
        <v>#VALUE!</v>
      </c>
      <c r="AJ237" s="6">
        <f>IF(D237="","",COUNTIF($AI$3:AI237,AI237))</f>
        <v>235</v>
      </c>
      <c r="AK237" s="5" t="e">
        <f t="shared" si="49"/>
        <v>#VALUE!</v>
      </c>
      <c r="AL237" s="6">
        <f>IF(D237="","",COUNTIF($AK$3:AK237,AK237))</f>
        <v>235</v>
      </c>
      <c r="AM237" s="5" t="e">
        <f t="shared" si="50"/>
        <v>#VALUE!</v>
      </c>
      <c r="AN237" s="6">
        <f>IF(D237="","",COUNTIF($AM$3:AM237,AM237))</f>
        <v>235</v>
      </c>
      <c r="AO237" s="5" t="e">
        <f t="shared" si="51"/>
        <v>#VALUE!</v>
      </c>
      <c r="AP237" s="6">
        <f>IF(D237="","",COUNTIF($AO$3:AO237,AO237))</f>
        <v>235</v>
      </c>
    </row>
    <row r="238" spans="1:42" ht="20.100000000000001" customHeight="1" x14ac:dyDescent="0.25">
      <c r="A238" s="242">
        <v>197</v>
      </c>
      <c r="B238" s="242" t="s">
        <v>446</v>
      </c>
      <c r="C238" s="243" t="s">
        <v>436</v>
      </c>
      <c r="D238" s="387" t="s">
        <v>441</v>
      </c>
      <c r="E238" s="243" t="s">
        <v>438</v>
      </c>
      <c r="F238" s="242">
        <v>394</v>
      </c>
      <c r="G238" s="242" t="s">
        <v>218</v>
      </c>
      <c r="H238" s="396" t="s">
        <v>216</v>
      </c>
      <c r="Q238" s="5" t="e">
        <f t="shared" si="39"/>
        <v>#VALUE!</v>
      </c>
      <c r="R238" s="6">
        <f>IF(D238="","",COUNTIF($Q$3:Q238,Q238))</f>
        <v>236</v>
      </c>
      <c r="S238" s="5" t="e">
        <f t="shared" si="40"/>
        <v>#VALUE!</v>
      </c>
      <c r="T238" s="6">
        <f>IF(D238="","",COUNTIF($S$3:S238,S238))</f>
        <v>236</v>
      </c>
      <c r="U238" s="5" t="e">
        <f t="shared" si="41"/>
        <v>#VALUE!</v>
      </c>
      <c r="V238" s="6">
        <f>IF(D238="","",COUNTIF($U$3:U238,U238))</f>
        <v>236</v>
      </c>
      <c r="W238" s="5" t="e">
        <f t="shared" si="42"/>
        <v>#VALUE!</v>
      </c>
      <c r="X238" s="6">
        <f>IF(D238="","",COUNTIF($W$3:W238,W238))</f>
        <v>236</v>
      </c>
      <c r="Y238" s="5" t="e">
        <f t="shared" si="43"/>
        <v>#VALUE!</v>
      </c>
      <c r="Z238" s="6">
        <f>IF(D238="","",COUNTIF($Y$3:Y238,Y238))</f>
        <v>236</v>
      </c>
      <c r="AA238" s="5" t="e">
        <f t="shared" si="44"/>
        <v>#VALUE!</v>
      </c>
      <c r="AB238" s="6">
        <f>IF(D238="","",COUNTIF($AA$3:AA238,AA238))</f>
        <v>236</v>
      </c>
      <c r="AC238" s="5" t="e">
        <f t="shared" si="45"/>
        <v>#VALUE!</v>
      </c>
      <c r="AD238" s="6">
        <f>IF(D238="","",COUNTIF($AC$3:AC238,AC238))</f>
        <v>236</v>
      </c>
      <c r="AE238" s="5" t="e">
        <f t="shared" si="46"/>
        <v>#VALUE!</v>
      </c>
      <c r="AF238" s="6">
        <f>IF(D238="","",COUNTIF($AE$3:AE238,AE238))</f>
        <v>236</v>
      </c>
      <c r="AG238" s="5" t="e">
        <f t="shared" si="47"/>
        <v>#VALUE!</v>
      </c>
      <c r="AH238" s="6">
        <f>IF(D238="","",COUNTIF($AG$3:AG238,AG238))</f>
        <v>236</v>
      </c>
      <c r="AI238" s="5" t="e">
        <f t="shared" si="48"/>
        <v>#VALUE!</v>
      </c>
      <c r="AJ238" s="6">
        <f>IF(D238="","",COUNTIF($AI$3:AI238,AI238))</f>
        <v>236</v>
      </c>
      <c r="AK238" s="5" t="e">
        <f t="shared" si="49"/>
        <v>#VALUE!</v>
      </c>
      <c r="AL238" s="6">
        <f>IF(D238="","",COUNTIF($AK$3:AK238,AK238))</f>
        <v>236</v>
      </c>
      <c r="AM238" s="5" t="e">
        <f t="shared" si="50"/>
        <v>#VALUE!</v>
      </c>
      <c r="AN238" s="6">
        <f>IF(D238="","",COUNTIF($AM$3:AM238,AM238))</f>
        <v>236</v>
      </c>
      <c r="AO238" s="5" t="e">
        <f t="shared" si="51"/>
        <v>#VALUE!</v>
      </c>
      <c r="AP238" s="6">
        <f>IF(D238="","",COUNTIF($AO$3:AO238,AO238))</f>
        <v>236</v>
      </c>
    </row>
    <row r="239" spans="1:42" ht="20.100000000000001" customHeight="1" x14ac:dyDescent="0.25">
      <c r="A239" s="242">
        <v>198</v>
      </c>
      <c r="B239" s="242" t="s">
        <v>447</v>
      </c>
      <c r="C239" s="243" t="s">
        <v>436</v>
      </c>
      <c r="D239" s="387" t="s">
        <v>441</v>
      </c>
      <c r="E239" s="243" t="s">
        <v>438</v>
      </c>
      <c r="F239" s="242">
        <v>509</v>
      </c>
      <c r="G239" s="242" t="s">
        <v>218</v>
      </c>
      <c r="H239" s="396" t="s">
        <v>216</v>
      </c>
      <c r="Q239" s="5" t="e">
        <f t="shared" si="39"/>
        <v>#VALUE!</v>
      </c>
      <c r="R239" s="6">
        <f>IF(D239="","",COUNTIF($Q$3:Q239,Q239))</f>
        <v>237</v>
      </c>
      <c r="S239" s="5" t="e">
        <f t="shared" si="40"/>
        <v>#VALUE!</v>
      </c>
      <c r="T239" s="6">
        <f>IF(D239="","",COUNTIF($S$3:S239,S239))</f>
        <v>237</v>
      </c>
      <c r="U239" s="5" t="e">
        <f t="shared" si="41"/>
        <v>#VALUE!</v>
      </c>
      <c r="V239" s="6">
        <f>IF(D239="","",COUNTIF($U$3:U239,U239))</f>
        <v>237</v>
      </c>
      <c r="W239" s="5" t="e">
        <f t="shared" si="42"/>
        <v>#VALUE!</v>
      </c>
      <c r="X239" s="6">
        <f>IF(D239="","",COUNTIF($W$3:W239,W239))</f>
        <v>237</v>
      </c>
      <c r="Y239" s="5" t="e">
        <f t="shared" si="43"/>
        <v>#VALUE!</v>
      </c>
      <c r="Z239" s="6">
        <f>IF(D239="","",COUNTIF($Y$3:Y239,Y239))</f>
        <v>237</v>
      </c>
      <c r="AA239" s="5" t="e">
        <f t="shared" si="44"/>
        <v>#VALUE!</v>
      </c>
      <c r="AB239" s="6">
        <f>IF(D239="","",COUNTIF($AA$3:AA239,AA239))</f>
        <v>237</v>
      </c>
      <c r="AC239" s="5" t="e">
        <f t="shared" si="45"/>
        <v>#VALUE!</v>
      </c>
      <c r="AD239" s="6">
        <f>IF(D239="","",COUNTIF($AC$3:AC239,AC239))</f>
        <v>237</v>
      </c>
      <c r="AE239" s="5" t="e">
        <f t="shared" si="46"/>
        <v>#VALUE!</v>
      </c>
      <c r="AF239" s="6">
        <f>IF(D239="","",COUNTIF($AE$3:AE239,AE239))</f>
        <v>237</v>
      </c>
      <c r="AG239" s="5" t="e">
        <f t="shared" si="47"/>
        <v>#VALUE!</v>
      </c>
      <c r="AH239" s="6">
        <f>IF(D239="","",COUNTIF($AG$3:AG239,AG239))</f>
        <v>237</v>
      </c>
      <c r="AI239" s="5" t="e">
        <f t="shared" si="48"/>
        <v>#VALUE!</v>
      </c>
      <c r="AJ239" s="6">
        <f>IF(D239="","",COUNTIF($AI$3:AI239,AI239))</f>
        <v>237</v>
      </c>
      <c r="AK239" s="5" t="e">
        <f t="shared" si="49"/>
        <v>#VALUE!</v>
      </c>
      <c r="AL239" s="6">
        <f>IF(D239="","",COUNTIF($AK$3:AK239,AK239))</f>
        <v>237</v>
      </c>
      <c r="AM239" s="5" t="e">
        <f t="shared" si="50"/>
        <v>#VALUE!</v>
      </c>
      <c r="AN239" s="6">
        <f>IF(D239="","",COUNTIF($AM$3:AM239,AM239))</f>
        <v>237</v>
      </c>
      <c r="AO239" s="5" t="e">
        <f t="shared" si="51"/>
        <v>#VALUE!</v>
      </c>
      <c r="AP239" s="6">
        <f>IF(D239="","",COUNTIF($AO$3:AO239,AO239))</f>
        <v>237</v>
      </c>
    </row>
    <row r="240" spans="1:42" ht="20.100000000000001" customHeight="1" x14ac:dyDescent="0.25">
      <c r="A240" s="242">
        <v>199</v>
      </c>
      <c r="B240" s="242" t="s">
        <v>448</v>
      </c>
      <c r="C240" s="243" t="s">
        <v>436</v>
      </c>
      <c r="D240" s="387" t="s">
        <v>441</v>
      </c>
      <c r="E240" s="243" t="s">
        <v>438</v>
      </c>
      <c r="F240" s="242">
        <v>463</v>
      </c>
      <c r="G240" s="242" t="s">
        <v>218</v>
      </c>
      <c r="H240" s="396" t="s">
        <v>216</v>
      </c>
      <c r="Q240" s="5" t="e">
        <f t="shared" si="39"/>
        <v>#VALUE!</v>
      </c>
      <c r="R240" s="6">
        <f>IF(D240="","",COUNTIF($Q$3:Q240,Q240))</f>
        <v>238</v>
      </c>
      <c r="S240" s="5" t="e">
        <f t="shared" si="40"/>
        <v>#VALUE!</v>
      </c>
      <c r="T240" s="6">
        <f>IF(D240="","",COUNTIF($S$3:S240,S240))</f>
        <v>238</v>
      </c>
      <c r="U240" s="5" t="e">
        <f t="shared" si="41"/>
        <v>#VALUE!</v>
      </c>
      <c r="V240" s="6">
        <f>IF(D240="","",COUNTIF($U$3:U240,U240))</f>
        <v>238</v>
      </c>
      <c r="W240" s="5" t="e">
        <f t="shared" si="42"/>
        <v>#VALUE!</v>
      </c>
      <c r="X240" s="6">
        <f>IF(D240="","",COUNTIF($W$3:W240,W240))</f>
        <v>238</v>
      </c>
      <c r="Y240" s="5" t="e">
        <f t="shared" si="43"/>
        <v>#VALUE!</v>
      </c>
      <c r="Z240" s="6">
        <f>IF(D240="","",COUNTIF($Y$3:Y240,Y240))</f>
        <v>238</v>
      </c>
      <c r="AA240" s="5" t="e">
        <f t="shared" si="44"/>
        <v>#VALUE!</v>
      </c>
      <c r="AB240" s="6">
        <f>IF(D240="","",COUNTIF($AA$3:AA240,AA240))</f>
        <v>238</v>
      </c>
      <c r="AC240" s="5" t="e">
        <f t="shared" si="45"/>
        <v>#VALUE!</v>
      </c>
      <c r="AD240" s="6">
        <f>IF(D240="","",COUNTIF($AC$3:AC240,AC240))</f>
        <v>238</v>
      </c>
      <c r="AE240" s="5" t="e">
        <f t="shared" si="46"/>
        <v>#VALUE!</v>
      </c>
      <c r="AF240" s="6">
        <f>IF(D240="","",COUNTIF($AE$3:AE240,AE240))</f>
        <v>238</v>
      </c>
      <c r="AG240" s="5" t="e">
        <f t="shared" si="47"/>
        <v>#VALUE!</v>
      </c>
      <c r="AH240" s="6">
        <f>IF(D240="","",COUNTIF($AG$3:AG240,AG240))</f>
        <v>238</v>
      </c>
      <c r="AI240" s="5" t="e">
        <f t="shared" si="48"/>
        <v>#VALUE!</v>
      </c>
      <c r="AJ240" s="6">
        <f>IF(D240="","",COUNTIF($AI$3:AI240,AI240))</f>
        <v>238</v>
      </c>
      <c r="AK240" s="5" t="e">
        <f t="shared" si="49"/>
        <v>#VALUE!</v>
      </c>
      <c r="AL240" s="6">
        <f>IF(D240="","",COUNTIF($AK$3:AK240,AK240))</f>
        <v>238</v>
      </c>
      <c r="AM240" s="5" t="e">
        <f t="shared" si="50"/>
        <v>#VALUE!</v>
      </c>
      <c r="AN240" s="6">
        <f>IF(D240="","",COUNTIF($AM$3:AM240,AM240))</f>
        <v>238</v>
      </c>
      <c r="AO240" s="5" t="e">
        <f t="shared" si="51"/>
        <v>#VALUE!</v>
      </c>
      <c r="AP240" s="6">
        <f>IF(D240="","",COUNTIF($AO$3:AO240,AO240))</f>
        <v>238</v>
      </c>
    </row>
    <row r="241" spans="1:42" ht="20.100000000000001" customHeight="1" x14ac:dyDescent="0.25">
      <c r="A241" s="242">
        <v>200</v>
      </c>
      <c r="B241" s="242" t="s">
        <v>449</v>
      </c>
      <c r="C241" s="243" t="s">
        <v>436</v>
      </c>
      <c r="D241" s="387" t="s">
        <v>441</v>
      </c>
      <c r="E241" s="243" t="s">
        <v>438</v>
      </c>
      <c r="F241" s="242">
        <v>503</v>
      </c>
      <c r="G241" s="242" t="s">
        <v>218</v>
      </c>
      <c r="H241" s="396" t="s">
        <v>216</v>
      </c>
      <c r="Q241" s="5" t="e">
        <f t="shared" si="39"/>
        <v>#VALUE!</v>
      </c>
      <c r="R241" s="6">
        <f>IF(D241="","",COUNTIF($Q$3:Q241,Q241))</f>
        <v>239</v>
      </c>
      <c r="S241" s="5" t="e">
        <f t="shared" si="40"/>
        <v>#VALUE!</v>
      </c>
      <c r="T241" s="6">
        <f>IF(D241="","",COUNTIF($S$3:S241,S241))</f>
        <v>239</v>
      </c>
      <c r="U241" s="5" t="e">
        <f t="shared" si="41"/>
        <v>#VALUE!</v>
      </c>
      <c r="V241" s="6">
        <f>IF(D241="","",COUNTIF($U$3:U241,U241))</f>
        <v>239</v>
      </c>
      <c r="W241" s="5" t="e">
        <f t="shared" si="42"/>
        <v>#VALUE!</v>
      </c>
      <c r="X241" s="6">
        <f>IF(D241="","",COUNTIF($W$3:W241,W241))</f>
        <v>239</v>
      </c>
      <c r="Y241" s="5" t="e">
        <f t="shared" si="43"/>
        <v>#VALUE!</v>
      </c>
      <c r="Z241" s="6">
        <f>IF(D241="","",COUNTIF($Y$3:Y241,Y241))</f>
        <v>239</v>
      </c>
      <c r="AA241" s="5" t="e">
        <f t="shared" si="44"/>
        <v>#VALUE!</v>
      </c>
      <c r="AB241" s="6">
        <f>IF(D241="","",COUNTIF($AA$3:AA241,AA241))</f>
        <v>239</v>
      </c>
      <c r="AC241" s="5" t="e">
        <f t="shared" si="45"/>
        <v>#VALUE!</v>
      </c>
      <c r="AD241" s="6">
        <f>IF(D241="","",COUNTIF($AC$3:AC241,AC241))</f>
        <v>239</v>
      </c>
      <c r="AE241" s="5" t="e">
        <f t="shared" si="46"/>
        <v>#VALUE!</v>
      </c>
      <c r="AF241" s="6">
        <f>IF(D241="","",COUNTIF($AE$3:AE241,AE241))</f>
        <v>239</v>
      </c>
      <c r="AG241" s="5" t="e">
        <f t="shared" si="47"/>
        <v>#VALUE!</v>
      </c>
      <c r="AH241" s="6">
        <f>IF(D241="","",COUNTIF($AG$3:AG241,AG241))</f>
        <v>239</v>
      </c>
      <c r="AI241" s="5" t="e">
        <f t="shared" si="48"/>
        <v>#VALUE!</v>
      </c>
      <c r="AJ241" s="6">
        <f>IF(D241="","",COUNTIF($AI$3:AI241,AI241))</f>
        <v>239</v>
      </c>
      <c r="AK241" s="5" t="e">
        <f t="shared" si="49"/>
        <v>#VALUE!</v>
      </c>
      <c r="AL241" s="6">
        <f>IF(D241="","",COUNTIF($AK$3:AK241,AK241))</f>
        <v>239</v>
      </c>
      <c r="AM241" s="5" t="e">
        <f t="shared" si="50"/>
        <v>#VALUE!</v>
      </c>
      <c r="AN241" s="6">
        <f>IF(D241="","",COUNTIF($AM$3:AM241,AM241))</f>
        <v>239</v>
      </c>
      <c r="AO241" s="5" t="e">
        <f t="shared" si="51"/>
        <v>#VALUE!</v>
      </c>
      <c r="AP241" s="6">
        <f>IF(D241="","",COUNTIF($AO$3:AO241,AO241))</f>
        <v>239</v>
      </c>
    </row>
    <row r="242" spans="1:42" ht="20.100000000000001" customHeight="1" x14ac:dyDescent="0.25">
      <c r="A242" s="242">
        <v>201</v>
      </c>
      <c r="B242" s="242" t="s">
        <v>450</v>
      </c>
      <c r="C242" s="243" t="s">
        <v>436</v>
      </c>
      <c r="D242" s="387" t="s">
        <v>441</v>
      </c>
      <c r="E242" s="243" t="s">
        <v>438</v>
      </c>
      <c r="F242" s="242">
        <v>449</v>
      </c>
      <c r="G242" s="242" t="s">
        <v>218</v>
      </c>
      <c r="H242" s="396" t="s">
        <v>216</v>
      </c>
      <c r="Q242" s="5" t="e">
        <f t="shared" si="39"/>
        <v>#VALUE!</v>
      </c>
      <c r="R242" s="6">
        <f>IF(D242="","",COUNTIF($Q$3:Q242,Q242))</f>
        <v>240</v>
      </c>
      <c r="S242" s="5" t="e">
        <f t="shared" si="40"/>
        <v>#VALUE!</v>
      </c>
      <c r="T242" s="6">
        <f>IF(D242="","",COUNTIF($S$3:S242,S242))</f>
        <v>240</v>
      </c>
      <c r="U242" s="5" t="e">
        <f t="shared" si="41"/>
        <v>#VALUE!</v>
      </c>
      <c r="V242" s="6">
        <f>IF(D242="","",COUNTIF($U$3:U242,U242))</f>
        <v>240</v>
      </c>
      <c r="W242" s="5" t="e">
        <f t="shared" si="42"/>
        <v>#VALUE!</v>
      </c>
      <c r="X242" s="6">
        <f>IF(D242="","",COUNTIF($W$3:W242,W242))</f>
        <v>240</v>
      </c>
      <c r="Y242" s="5" t="e">
        <f t="shared" si="43"/>
        <v>#VALUE!</v>
      </c>
      <c r="Z242" s="6">
        <f>IF(D242="","",COUNTIF($Y$3:Y242,Y242))</f>
        <v>240</v>
      </c>
      <c r="AA242" s="5" t="e">
        <f t="shared" si="44"/>
        <v>#VALUE!</v>
      </c>
      <c r="AB242" s="6">
        <f>IF(D242="","",COUNTIF($AA$3:AA242,AA242))</f>
        <v>240</v>
      </c>
      <c r="AC242" s="5" t="e">
        <f t="shared" si="45"/>
        <v>#VALUE!</v>
      </c>
      <c r="AD242" s="6">
        <f>IF(D242="","",COUNTIF($AC$3:AC242,AC242))</f>
        <v>240</v>
      </c>
      <c r="AE242" s="5" t="e">
        <f t="shared" si="46"/>
        <v>#VALUE!</v>
      </c>
      <c r="AF242" s="6">
        <f>IF(D242="","",COUNTIF($AE$3:AE242,AE242))</f>
        <v>240</v>
      </c>
      <c r="AG242" s="5" t="e">
        <f t="shared" si="47"/>
        <v>#VALUE!</v>
      </c>
      <c r="AH242" s="6">
        <f>IF(D242="","",COUNTIF($AG$3:AG242,AG242))</f>
        <v>240</v>
      </c>
      <c r="AI242" s="5" t="e">
        <f t="shared" si="48"/>
        <v>#VALUE!</v>
      </c>
      <c r="AJ242" s="6">
        <f>IF(D242="","",COUNTIF($AI$3:AI242,AI242))</f>
        <v>240</v>
      </c>
      <c r="AK242" s="5" t="e">
        <f t="shared" si="49"/>
        <v>#VALUE!</v>
      </c>
      <c r="AL242" s="6">
        <f>IF(D242="","",COUNTIF($AK$3:AK242,AK242))</f>
        <v>240</v>
      </c>
      <c r="AM242" s="5" t="e">
        <f t="shared" si="50"/>
        <v>#VALUE!</v>
      </c>
      <c r="AN242" s="6">
        <f>IF(D242="","",COUNTIF($AM$3:AM242,AM242))</f>
        <v>240</v>
      </c>
      <c r="AO242" s="5" t="e">
        <f t="shared" si="51"/>
        <v>#VALUE!</v>
      </c>
      <c r="AP242" s="6">
        <f>IF(D242="","",COUNTIF($AO$3:AO242,AO242))</f>
        <v>240</v>
      </c>
    </row>
    <row r="243" spans="1:42" ht="20.100000000000001" customHeight="1" x14ac:dyDescent="0.25">
      <c r="A243" s="242">
        <v>202</v>
      </c>
      <c r="B243" s="242" t="s">
        <v>451</v>
      </c>
      <c r="C243" s="243" t="s">
        <v>436</v>
      </c>
      <c r="D243" s="387" t="s">
        <v>441</v>
      </c>
      <c r="E243" s="243" t="s">
        <v>438</v>
      </c>
      <c r="F243" s="242">
        <v>434</v>
      </c>
      <c r="G243" s="242" t="s">
        <v>218</v>
      </c>
      <c r="H243" s="396" t="s">
        <v>216</v>
      </c>
      <c r="Q243" s="5" t="e">
        <f t="shared" si="39"/>
        <v>#VALUE!</v>
      </c>
      <c r="R243" s="6">
        <f>IF(D243="","",COUNTIF($Q$3:Q243,Q243))</f>
        <v>241</v>
      </c>
      <c r="S243" s="5" t="e">
        <f t="shared" si="40"/>
        <v>#VALUE!</v>
      </c>
      <c r="T243" s="6">
        <f>IF(D243="","",COUNTIF($S$3:S243,S243))</f>
        <v>241</v>
      </c>
      <c r="U243" s="5" t="e">
        <f t="shared" si="41"/>
        <v>#VALUE!</v>
      </c>
      <c r="V243" s="6">
        <f>IF(D243="","",COUNTIF($U$3:U243,U243))</f>
        <v>241</v>
      </c>
      <c r="W243" s="5" t="e">
        <f t="shared" si="42"/>
        <v>#VALUE!</v>
      </c>
      <c r="X243" s="6">
        <f>IF(D243="","",COUNTIF($W$3:W243,W243))</f>
        <v>241</v>
      </c>
      <c r="Y243" s="5" t="e">
        <f t="shared" si="43"/>
        <v>#VALUE!</v>
      </c>
      <c r="Z243" s="6">
        <f>IF(D243="","",COUNTIF($Y$3:Y243,Y243))</f>
        <v>241</v>
      </c>
      <c r="AA243" s="5" t="e">
        <f t="shared" si="44"/>
        <v>#VALUE!</v>
      </c>
      <c r="AB243" s="6">
        <f>IF(D243="","",COUNTIF($AA$3:AA243,AA243))</f>
        <v>241</v>
      </c>
      <c r="AC243" s="5" t="e">
        <f t="shared" si="45"/>
        <v>#VALUE!</v>
      </c>
      <c r="AD243" s="6">
        <f>IF(D243="","",COUNTIF($AC$3:AC243,AC243))</f>
        <v>241</v>
      </c>
      <c r="AE243" s="5" t="e">
        <f t="shared" si="46"/>
        <v>#VALUE!</v>
      </c>
      <c r="AF243" s="6">
        <f>IF(D243="","",COUNTIF($AE$3:AE243,AE243))</f>
        <v>241</v>
      </c>
      <c r="AG243" s="5" t="e">
        <f t="shared" si="47"/>
        <v>#VALUE!</v>
      </c>
      <c r="AH243" s="6">
        <f>IF(D243="","",COUNTIF($AG$3:AG243,AG243))</f>
        <v>241</v>
      </c>
      <c r="AI243" s="5" t="e">
        <f t="shared" si="48"/>
        <v>#VALUE!</v>
      </c>
      <c r="AJ243" s="6">
        <f>IF(D243="","",COUNTIF($AI$3:AI243,AI243))</f>
        <v>241</v>
      </c>
      <c r="AK243" s="5" t="e">
        <f t="shared" si="49"/>
        <v>#VALUE!</v>
      </c>
      <c r="AL243" s="6">
        <f>IF(D243="","",COUNTIF($AK$3:AK243,AK243))</f>
        <v>241</v>
      </c>
      <c r="AM243" s="5" t="e">
        <f t="shared" si="50"/>
        <v>#VALUE!</v>
      </c>
      <c r="AN243" s="6">
        <f>IF(D243="","",COUNTIF($AM$3:AM243,AM243))</f>
        <v>241</v>
      </c>
      <c r="AO243" s="5" t="e">
        <f t="shared" si="51"/>
        <v>#VALUE!</v>
      </c>
      <c r="AP243" s="6">
        <f>IF(D243="","",COUNTIF($AO$3:AO243,AO243))</f>
        <v>241</v>
      </c>
    </row>
    <row r="244" spans="1:42" ht="20.100000000000001" customHeight="1" x14ac:dyDescent="0.25">
      <c r="A244" s="242">
        <v>203</v>
      </c>
      <c r="B244" s="242" t="s">
        <v>452</v>
      </c>
      <c r="C244" s="243" t="s">
        <v>436</v>
      </c>
      <c r="D244" s="387" t="s">
        <v>441</v>
      </c>
      <c r="E244" s="243" t="s">
        <v>438</v>
      </c>
      <c r="F244" s="242">
        <v>425</v>
      </c>
      <c r="G244" s="242" t="s">
        <v>218</v>
      </c>
      <c r="H244" s="396" t="s">
        <v>216</v>
      </c>
      <c r="Q244" s="5" t="e">
        <f t="shared" si="39"/>
        <v>#VALUE!</v>
      </c>
      <c r="R244" s="6">
        <f>IF(D244="","",COUNTIF($Q$3:Q244,Q244))</f>
        <v>242</v>
      </c>
      <c r="S244" s="5" t="e">
        <f t="shared" si="40"/>
        <v>#VALUE!</v>
      </c>
      <c r="T244" s="6">
        <f>IF(D244="","",COUNTIF($S$3:S244,S244))</f>
        <v>242</v>
      </c>
      <c r="U244" s="5" t="e">
        <f t="shared" si="41"/>
        <v>#VALUE!</v>
      </c>
      <c r="V244" s="6">
        <f>IF(D244="","",COUNTIF($U$3:U244,U244))</f>
        <v>242</v>
      </c>
      <c r="W244" s="5" t="e">
        <f t="shared" si="42"/>
        <v>#VALUE!</v>
      </c>
      <c r="X244" s="6">
        <f>IF(D244="","",COUNTIF($W$3:W244,W244))</f>
        <v>242</v>
      </c>
      <c r="Y244" s="5" t="e">
        <f t="shared" si="43"/>
        <v>#VALUE!</v>
      </c>
      <c r="Z244" s="6">
        <f>IF(D244="","",COUNTIF($Y$3:Y244,Y244))</f>
        <v>242</v>
      </c>
      <c r="AA244" s="5" t="e">
        <f t="shared" si="44"/>
        <v>#VALUE!</v>
      </c>
      <c r="AB244" s="6">
        <f>IF(D244="","",COUNTIF($AA$3:AA244,AA244))</f>
        <v>242</v>
      </c>
      <c r="AC244" s="5" t="e">
        <f t="shared" si="45"/>
        <v>#VALUE!</v>
      </c>
      <c r="AD244" s="6">
        <f>IF(D244="","",COUNTIF($AC$3:AC244,AC244))</f>
        <v>242</v>
      </c>
      <c r="AE244" s="5" t="e">
        <f t="shared" si="46"/>
        <v>#VALUE!</v>
      </c>
      <c r="AF244" s="6">
        <f>IF(D244="","",COUNTIF($AE$3:AE244,AE244))</f>
        <v>242</v>
      </c>
      <c r="AG244" s="5" t="e">
        <f t="shared" si="47"/>
        <v>#VALUE!</v>
      </c>
      <c r="AH244" s="6">
        <f>IF(D244="","",COUNTIF($AG$3:AG244,AG244))</f>
        <v>242</v>
      </c>
      <c r="AI244" s="5" t="e">
        <f t="shared" si="48"/>
        <v>#VALUE!</v>
      </c>
      <c r="AJ244" s="6">
        <f>IF(D244="","",COUNTIF($AI$3:AI244,AI244))</f>
        <v>242</v>
      </c>
      <c r="AK244" s="5" t="e">
        <f t="shared" si="49"/>
        <v>#VALUE!</v>
      </c>
      <c r="AL244" s="6">
        <f>IF(D244="","",COUNTIF($AK$3:AK244,AK244))</f>
        <v>242</v>
      </c>
      <c r="AM244" s="5" t="e">
        <f t="shared" si="50"/>
        <v>#VALUE!</v>
      </c>
      <c r="AN244" s="6">
        <f>IF(D244="","",COUNTIF($AM$3:AM244,AM244))</f>
        <v>242</v>
      </c>
      <c r="AO244" s="5" t="e">
        <f t="shared" si="51"/>
        <v>#VALUE!</v>
      </c>
      <c r="AP244" s="6">
        <f>IF(D244="","",COUNTIF($AO$3:AO244,AO244))</f>
        <v>242</v>
      </c>
    </row>
    <row r="245" spans="1:42" ht="20.100000000000001" customHeight="1" x14ac:dyDescent="0.25">
      <c r="A245" s="242">
        <v>204</v>
      </c>
      <c r="B245" s="242" t="s">
        <v>453</v>
      </c>
      <c r="C245" s="243" t="s">
        <v>436</v>
      </c>
      <c r="D245" s="387" t="s">
        <v>441</v>
      </c>
      <c r="E245" s="243" t="s">
        <v>438</v>
      </c>
      <c r="F245" s="242">
        <v>412</v>
      </c>
      <c r="G245" s="242" t="s">
        <v>218</v>
      </c>
      <c r="H245" s="396" t="s">
        <v>216</v>
      </c>
      <c r="Q245" s="5" t="e">
        <f t="shared" si="39"/>
        <v>#VALUE!</v>
      </c>
      <c r="R245" s="6">
        <f>IF(D245="","",COUNTIF($Q$3:Q245,Q245))</f>
        <v>243</v>
      </c>
      <c r="S245" s="5" t="e">
        <f t="shared" si="40"/>
        <v>#VALUE!</v>
      </c>
      <c r="T245" s="6">
        <f>IF(D245="","",COUNTIF($S$3:S245,S245))</f>
        <v>243</v>
      </c>
      <c r="U245" s="5" t="e">
        <f t="shared" si="41"/>
        <v>#VALUE!</v>
      </c>
      <c r="V245" s="6">
        <f>IF(D245="","",COUNTIF($U$3:U245,U245))</f>
        <v>243</v>
      </c>
      <c r="W245" s="5" t="e">
        <f t="shared" si="42"/>
        <v>#VALUE!</v>
      </c>
      <c r="X245" s="6">
        <f>IF(D245="","",COUNTIF($W$3:W245,W245))</f>
        <v>243</v>
      </c>
      <c r="Y245" s="5" t="e">
        <f t="shared" si="43"/>
        <v>#VALUE!</v>
      </c>
      <c r="Z245" s="6">
        <f>IF(D245="","",COUNTIF($Y$3:Y245,Y245))</f>
        <v>243</v>
      </c>
      <c r="AA245" s="5" t="e">
        <f t="shared" si="44"/>
        <v>#VALUE!</v>
      </c>
      <c r="AB245" s="6">
        <f>IF(D245="","",COUNTIF($AA$3:AA245,AA245))</f>
        <v>243</v>
      </c>
      <c r="AC245" s="5" t="e">
        <f t="shared" si="45"/>
        <v>#VALUE!</v>
      </c>
      <c r="AD245" s="6">
        <f>IF(D245="","",COUNTIF($AC$3:AC245,AC245))</f>
        <v>243</v>
      </c>
      <c r="AE245" s="5" t="e">
        <f t="shared" si="46"/>
        <v>#VALUE!</v>
      </c>
      <c r="AF245" s="6">
        <f>IF(D245="","",COUNTIF($AE$3:AE245,AE245))</f>
        <v>243</v>
      </c>
      <c r="AG245" s="5" t="e">
        <f t="shared" si="47"/>
        <v>#VALUE!</v>
      </c>
      <c r="AH245" s="6">
        <f>IF(D245="","",COUNTIF($AG$3:AG245,AG245))</f>
        <v>243</v>
      </c>
      <c r="AI245" s="5" t="e">
        <f t="shared" si="48"/>
        <v>#VALUE!</v>
      </c>
      <c r="AJ245" s="6">
        <f>IF(D245="","",COUNTIF($AI$3:AI245,AI245))</f>
        <v>243</v>
      </c>
      <c r="AK245" s="5" t="e">
        <f t="shared" si="49"/>
        <v>#VALUE!</v>
      </c>
      <c r="AL245" s="6">
        <f>IF(D245="","",COUNTIF($AK$3:AK245,AK245))</f>
        <v>243</v>
      </c>
      <c r="AM245" s="5" t="e">
        <f t="shared" si="50"/>
        <v>#VALUE!</v>
      </c>
      <c r="AN245" s="6">
        <f>IF(D245="","",COUNTIF($AM$3:AM245,AM245))</f>
        <v>243</v>
      </c>
      <c r="AO245" s="5" t="e">
        <f t="shared" si="51"/>
        <v>#VALUE!</v>
      </c>
      <c r="AP245" s="6">
        <f>IF(D245="","",COUNTIF($AO$3:AO245,AO245))</f>
        <v>243</v>
      </c>
    </row>
    <row r="246" spans="1:42" ht="20.100000000000001" customHeight="1" x14ac:dyDescent="0.25">
      <c r="A246" s="242">
        <v>306</v>
      </c>
      <c r="B246" s="242" t="s">
        <v>574</v>
      </c>
      <c r="C246" s="243" t="s">
        <v>575</v>
      </c>
      <c r="D246" s="387" t="s">
        <v>576</v>
      </c>
      <c r="E246" s="243" t="s">
        <v>577</v>
      </c>
      <c r="F246" s="242">
        <v>399</v>
      </c>
      <c r="G246" s="242" t="s">
        <v>218</v>
      </c>
      <c r="H246" s="396" t="s">
        <v>216</v>
      </c>
      <c r="Q246" s="5" t="e">
        <f t="shared" si="39"/>
        <v>#VALUE!</v>
      </c>
      <c r="R246" s="6">
        <f>IF(D246="","",COUNTIF($Q$3:Q246,Q246))</f>
        <v>244</v>
      </c>
      <c r="S246" s="5" t="e">
        <f t="shared" si="40"/>
        <v>#VALUE!</v>
      </c>
      <c r="T246" s="6">
        <f>IF(D246="","",COUNTIF($S$3:S246,S246))</f>
        <v>244</v>
      </c>
      <c r="U246" s="5" t="e">
        <f t="shared" si="41"/>
        <v>#VALUE!</v>
      </c>
      <c r="V246" s="6">
        <f>IF(D246="","",COUNTIF($U$3:U246,U246))</f>
        <v>244</v>
      </c>
      <c r="W246" s="5" t="e">
        <f t="shared" si="42"/>
        <v>#VALUE!</v>
      </c>
      <c r="X246" s="6">
        <f>IF(D246="","",COUNTIF($W$3:W246,W246))</f>
        <v>244</v>
      </c>
      <c r="Y246" s="5" t="e">
        <f t="shared" si="43"/>
        <v>#VALUE!</v>
      </c>
      <c r="Z246" s="6">
        <f>IF(D246="","",COUNTIF($Y$3:Y246,Y246))</f>
        <v>244</v>
      </c>
      <c r="AA246" s="5" t="e">
        <f t="shared" si="44"/>
        <v>#VALUE!</v>
      </c>
      <c r="AB246" s="6">
        <f>IF(D246="","",COUNTIF($AA$3:AA246,AA246))</f>
        <v>244</v>
      </c>
      <c r="AC246" s="5" t="e">
        <f t="shared" si="45"/>
        <v>#VALUE!</v>
      </c>
      <c r="AD246" s="6">
        <f>IF(D246="","",COUNTIF($AC$3:AC246,AC246))</f>
        <v>244</v>
      </c>
      <c r="AE246" s="5" t="e">
        <f t="shared" si="46"/>
        <v>#VALUE!</v>
      </c>
      <c r="AF246" s="6">
        <f>IF(D246="","",COUNTIF($AE$3:AE246,AE246))</f>
        <v>244</v>
      </c>
      <c r="AG246" s="5" t="e">
        <f t="shared" si="47"/>
        <v>#VALUE!</v>
      </c>
      <c r="AH246" s="6">
        <f>IF(D246="","",COUNTIF($AG$3:AG246,AG246))</f>
        <v>244</v>
      </c>
      <c r="AI246" s="5" t="e">
        <f t="shared" si="48"/>
        <v>#VALUE!</v>
      </c>
      <c r="AJ246" s="6">
        <f>IF(D246="","",COUNTIF($AI$3:AI246,AI246))</f>
        <v>244</v>
      </c>
      <c r="AK246" s="5" t="e">
        <f t="shared" si="49"/>
        <v>#VALUE!</v>
      </c>
      <c r="AL246" s="6">
        <f>IF(D246="","",COUNTIF($AK$3:AK246,AK246))</f>
        <v>244</v>
      </c>
      <c r="AM246" s="5" t="e">
        <f t="shared" si="50"/>
        <v>#VALUE!</v>
      </c>
      <c r="AN246" s="6">
        <f>IF(D246="","",COUNTIF($AM$3:AM246,AM246))</f>
        <v>244</v>
      </c>
      <c r="AO246" s="5" t="e">
        <f t="shared" si="51"/>
        <v>#VALUE!</v>
      </c>
      <c r="AP246" s="6">
        <f>IF(D246="","",COUNTIF($AO$3:AO246,AO246))</f>
        <v>244</v>
      </c>
    </row>
    <row r="247" spans="1:42" ht="20.100000000000001" customHeight="1" x14ac:dyDescent="0.25">
      <c r="A247" s="242">
        <v>307</v>
      </c>
      <c r="B247" s="242" t="s">
        <v>578</v>
      </c>
      <c r="C247" s="243" t="s">
        <v>575</v>
      </c>
      <c r="D247" s="387" t="s">
        <v>576</v>
      </c>
      <c r="E247" s="243" t="s">
        <v>577</v>
      </c>
      <c r="F247" s="242">
        <v>391</v>
      </c>
      <c r="G247" s="242" t="s">
        <v>215</v>
      </c>
      <c r="H247" s="396" t="s">
        <v>216</v>
      </c>
      <c r="Q247" s="5" t="e">
        <f t="shared" si="39"/>
        <v>#VALUE!</v>
      </c>
      <c r="R247" s="6">
        <f>IF(D247="","",COUNTIF($Q$3:Q247,Q247))</f>
        <v>245</v>
      </c>
      <c r="S247" s="5" t="e">
        <f t="shared" si="40"/>
        <v>#VALUE!</v>
      </c>
      <c r="T247" s="6">
        <f>IF(D247="","",COUNTIF($S$3:S247,S247))</f>
        <v>245</v>
      </c>
      <c r="U247" s="5" t="e">
        <f t="shared" si="41"/>
        <v>#VALUE!</v>
      </c>
      <c r="V247" s="6">
        <f>IF(D247="","",COUNTIF($U$3:U247,U247))</f>
        <v>245</v>
      </c>
      <c r="W247" s="5" t="e">
        <f t="shared" si="42"/>
        <v>#VALUE!</v>
      </c>
      <c r="X247" s="6">
        <f>IF(D247="","",COUNTIF($W$3:W247,W247))</f>
        <v>245</v>
      </c>
      <c r="Y247" s="5" t="e">
        <f t="shared" si="43"/>
        <v>#VALUE!</v>
      </c>
      <c r="Z247" s="6">
        <f>IF(D247="","",COUNTIF($Y$3:Y247,Y247))</f>
        <v>245</v>
      </c>
      <c r="AA247" s="5" t="e">
        <f t="shared" si="44"/>
        <v>#VALUE!</v>
      </c>
      <c r="AB247" s="6">
        <f>IF(D247="","",COUNTIF($AA$3:AA247,AA247))</f>
        <v>245</v>
      </c>
      <c r="AC247" s="5" t="e">
        <f t="shared" si="45"/>
        <v>#VALUE!</v>
      </c>
      <c r="AD247" s="6">
        <f>IF(D247="","",COUNTIF($AC$3:AC247,AC247))</f>
        <v>245</v>
      </c>
      <c r="AE247" s="5" t="e">
        <f t="shared" si="46"/>
        <v>#VALUE!</v>
      </c>
      <c r="AF247" s="6">
        <f>IF(D247="","",COUNTIF($AE$3:AE247,AE247))</f>
        <v>245</v>
      </c>
      <c r="AG247" s="5" t="e">
        <f t="shared" si="47"/>
        <v>#VALUE!</v>
      </c>
      <c r="AH247" s="6">
        <f>IF(D247="","",COUNTIF($AG$3:AG247,AG247))</f>
        <v>245</v>
      </c>
      <c r="AI247" s="5" t="e">
        <f t="shared" si="48"/>
        <v>#VALUE!</v>
      </c>
      <c r="AJ247" s="6">
        <f>IF(D247="","",COUNTIF($AI$3:AI247,AI247))</f>
        <v>245</v>
      </c>
      <c r="AK247" s="5" t="e">
        <f t="shared" si="49"/>
        <v>#VALUE!</v>
      </c>
      <c r="AL247" s="6">
        <f>IF(D247="","",COUNTIF($AK$3:AK247,AK247))</f>
        <v>245</v>
      </c>
      <c r="AM247" s="5" t="e">
        <f t="shared" si="50"/>
        <v>#VALUE!</v>
      </c>
      <c r="AN247" s="6">
        <f>IF(D247="","",COUNTIF($AM$3:AM247,AM247))</f>
        <v>245</v>
      </c>
      <c r="AO247" s="5" t="e">
        <f t="shared" si="51"/>
        <v>#VALUE!</v>
      </c>
      <c r="AP247" s="6">
        <f>IF(D247="","",COUNTIF($AO$3:AO247,AO247))</f>
        <v>245</v>
      </c>
    </row>
    <row r="248" spans="1:42" ht="20.100000000000001" customHeight="1" x14ac:dyDescent="0.25">
      <c r="A248" s="242">
        <v>308</v>
      </c>
      <c r="B248" s="242" t="s">
        <v>579</v>
      </c>
      <c r="C248" s="243" t="s">
        <v>575</v>
      </c>
      <c r="D248" s="387" t="s">
        <v>576</v>
      </c>
      <c r="E248" s="243" t="s">
        <v>577</v>
      </c>
      <c r="F248" s="242">
        <v>384</v>
      </c>
      <c r="G248" s="242" t="s">
        <v>218</v>
      </c>
      <c r="H248" s="396" t="s">
        <v>216</v>
      </c>
      <c r="Q248" s="5" t="e">
        <f t="shared" si="39"/>
        <v>#VALUE!</v>
      </c>
      <c r="R248" s="6">
        <f>IF(D248="","",COUNTIF($Q$3:Q248,Q248))</f>
        <v>246</v>
      </c>
      <c r="S248" s="5" t="e">
        <f t="shared" si="40"/>
        <v>#VALUE!</v>
      </c>
      <c r="T248" s="6">
        <f>IF(D248="","",COUNTIF($S$3:S248,S248))</f>
        <v>246</v>
      </c>
      <c r="U248" s="5" t="e">
        <f t="shared" si="41"/>
        <v>#VALUE!</v>
      </c>
      <c r="V248" s="6">
        <f>IF(D248="","",COUNTIF($U$3:U248,U248))</f>
        <v>246</v>
      </c>
      <c r="W248" s="5" t="e">
        <f t="shared" si="42"/>
        <v>#VALUE!</v>
      </c>
      <c r="X248" s="6">
        <f>IF(D248="","",COUNTIF($W$3:W248,W248))</f>
        <v>246</v>
      </c>
      <c r="Y248" s="5" t="e">
        <f t="shared" si="43"/>
        <v>#VALUE!</v>
      </c>
      <c r="Z248" s="6">
        <f>IF(D248="","",COUNTIF($Y$3:Y248,Y248))</f>
        <v>246</v>
      </c>
      <c r="AA248" s="5" t="e">
        <f t="shared" si="44"/>
        <v>#VALUE!</v>
      </c>
      <c r="AB248" s="6">
        <f>IF(D248="","",COUNTIF($AA$3:AA248,AA248))</f>
        <v>246</v>
      </c>
      <c r="AC248" s="5" t="e">
        <f t="shared" si="45"/>
        <v>#VALUE!</v>
      </c>
      <c r="AD248" s="6">
        <f>IF(D248="","",COUNTIF($AC$3:AC248,AC248))</f>
        <v>246</v>
      </c>
      <c r="AE248" s="5" t="e">
        <f t="shared" si="46"/>
        <v>#VALUE!</v>
      </c>
      <c r="AF248" s="6">
        <f>IF(D248="","",COUNTIF($AE$3:AE248,AE248))</f>
        <v>246</v>
      </c>
      <c r="AG248" s="5" t="e">
        <f t="shared" si="47"/>
        <v>#VALUE!</v>
      </c>
      <c r="AH248" s="6">
        <f>IF(D248="","",COUNTIF($AG$3:AG248,AG248))</f>
        <v>246</v>
      </c>
      <c r="AI248" s="5" t="e">
        <f t="shared" si="48"/>
        <v>#VALUE!</v>
      </c>
      <c r="AJ248" s="6">
        <f>IF(D248="","",COUNTIF($AI$3:AI248,AI248))</f>
        <v>246</v>
      </c>
      <c r="AK248" s="5" t="e">
        <f t="shared" si="49"/>
        <v>#VALUE!</v>
      </c>
      <c r="AL248" s="6">
        <f>IF(D248="","",COUNTIF($AK$3:AK248,AK248))</f>
        <v>246</v>
      </c>
      <c r="AM248" s="5" t="e">
        <f t="shared" si="50"/>
        <v>#VALUE!</v>
      </c>
      <c r="AN248" s="6">
        <f>IF(D248="","",COUNTIF($AM$3:AM248,AM248))</f>
        <v>246</v>
      </c>
      <c r="AO248" s="5" t="e">
        <f t="shared" si="51"/>
        <v>#VALUE!</v>
      </c>
      <c r="AP248" s="6">
        <f>IF(D248="","",COUNTIF($AO$3:AO248,AO248))</f>
        <v>246</v>
      </c>
    </row>
    <row r="249" spans="1:42" ht="20.100000000000001" customHeight="1" x14ac:dyDescent="0.25">
      <c r="A249" s="242">
        <v>309</v>
      </c>
      <c r="B249" s="242" t="s">
        <v>580</v>
      </c>
      <c r="C249" s="243" t="s">
        <v>575</v>
      </c>
      <c r="D249" s="387" t="s">
        <v>576</v>
      </c>
      <c r="E249" s="243" t="s">
        <v>577</v>
      </c>
      <c r="F249" s="242">
        <v>344</v>
      </c>
      <c r="G249" s="242" t="s">
        <v>215</v>
      </c>
      <c r="H249" s="396" t="s">
        <v>216</v>
      </c>
      <c r="Q249" s="5" t="e">
        <f t="shared" si="39"/>
        <v>#VALUE!</v>
      </c>
      <c r="R249" s="6">
        <f>IF(D249="","",COUNTIF($Q$3:Q249,Q249))</f>
        <v>247</v>
      </c>
      <c r="S249" s="5" t="e">
        <f t="shared" si="40"/>
        <v>#VALUE!</v>
      </c>
      <c r="T249" s="6">
        <f>IF(D249="","",COUNTIF($S$3:S249,S249))</f>
        <v>247</v>
      </c>
      <c r="U249" s="5" t="e">
        <f t="shared" si="41"/>
        <v>#VALUE!</v>
      </c>
      <c r="V249" s="6">
        <f>IF(D249="","",COUNTIF($U$3:U249,U249))</f>
        <v>247</v>
      </c>
      <c r="W249" s="5" t="e">
        <f t="shared" si="42"/>
        <v>#VALUE!</v>
      </c>
      <c r="X249" s="6">
        <f>IF(D249="","",COUNTIF($W$3:W249,W249))</f>
        <v>247</v>
      </c>
      <c r="Y249" s="5" t="e">
        <f t="shared" si="43"/>
        <v>#VALUE!</v>
      </c>
      <c r="Z249" s="6">
        <f>IF(D249="","",COUNTIF($Y$3:Y249,Y249))</f>
        <v>247</v>
      </c>
      <c r="AA249" s="5" t="e">
        <f t="shared" si="44"/>
        <v>#VALUE!</v>
      </c>
      <c r="AB249" s="6">
        <f>IF(D249="","",COUNTIF($AA$3:AA249,AA249))</f>
        <v>247</v>
      </c>
      <c r="AC249" s="5" t="e">
        <f t="shared" si="45"/>
        <v>#VALUE!</v>
      </c>
      <c r="AD249" s="6">
        <f>IF(D249="","",COUNTIF($AC$3:AC249,AC249))</f>
        <v>247</v>
      </c>
      <c r="AE249" s="5" t="e">
        <f t="shared" si="46"/>
        <v>#VALUE!</v>
      </c>
      <c r="AF249" s="6">
        <f>IF(D249="","",COUNTIF($AE$3:AE249,AE249))</f>
        <v>247</v>
      </c>
      <c r="AG249" s="5" t="e">
        <f t="shared" si="47"/>
        <v>#VALUE!</v>
      </c>
      <c r="AH249" s="6">
        <f>IF(D249="","",COUNTIF($AG$3:AG249,AG249))</f>
        <v>247</v>
      </c>
      <c r="AI249" s="5" t="e">
        <f t="shared" si="48"/>
        <v>#VALUE!</v>
      </c>
      <c r="AJ249" s="6">
        <f>IF(D249="","",COUNTIF($AI$3:AI249,AI249))</f>
        <v>247</v>
      </c>
      <c r="AK249" s="5" t="e">
        <f t="shared" si="49"/>
        <v>#VALUE!</v>
      </c>
      <c r="AL249" s="6">
        <f>IF(D249="","",COUNTIF($AK$3:AK249,AK249))</f>
        <v>247</v>
      </c>
      <c r="AM249" s="5" t="e">
        <f t="shared" si="50"/>
        <v>#VALUE!</v>
      </c>
      <c r="AN249" s="6">
        <f>IF(D249="","",COUNTIF($AM$3:AM249,AM249))</f>
        <v>247</v>
      </c>
      <c r="AO249" s="5" t="e">
        <f t="shared" si="51"/>
        <v>#VALUE!</v>
      </c>
      <c r="AP249" s="6">
        <f>IF(D249="","",COUNTIF($AO$3:AO249,AO249))</f>
        <v>247</v>
      </c>
    </row>
    <row r="250" spans="1:42" ht="20.100000000000001" customHeight="1" x14ac:dyDescent="0.25">
      <c r="A250" s="242">
        <v>310</v>
      </c>
      <c r="B250" s="242" t="s">
        <v>581</v>
      </c>
      <c r="C250" s="243" t="s">
        <v>575</v>
      </c>
      <c r="D250" s="387" t="s">
        <v>576</v>
      </c>
      <c r="E250" s="243" t="s">
        <v>577</v>
      </c>
      <c r="F250" s="242">
        <v>407</v>
      </c>
      <c r="G250" s="242" t="s">
        <v>215</v>
      </c>
      <c r="H250" s="396" t="s">
        <v>216</v>
      </c>
      <c r="Q250" s="5" t="e">
        <f t="shared" si="39"/>
        <v>#VALUE!</v>
      </c>
      <c r="R250" s="6">
        <f>IF(D250="","",COUNTIF($Q$3:Q250,Q250))</f>
        <v>248</v>
      </c>
      <c r="S250" s="5" t="e">
        <f t="shared" si="40"/>
        <v>#VALUE!</v>
      </c>
      <c r="T250" s="6">
        <f>IF(D250="","",COUNTIF($S$3:S250,S250))</f>
        <v>248</v>
      </c>
      <c r="U250" s="5" t="e">
        <f t="shared" si="41"/>
        <v>#VALUE!</v>
      </c>
      <c r="V250" s="6">
        <f>IF(D250="","",COUNTIF($U$3:U250,U250))</f>
        <v>248</v>
      </c>
      <c r="W250" s="5" t="e">
        <f t="shared" si="42"/>
        <v>#VALUE!</v>
      </c>
      <c r="X250" s="6">
        <f>IF(D250="","",COUNTIF($W$3:W250,W250))</f>
        <v>248</v>
      </c>
      <c r="Y250" s="5" t="e">
        <f t="shared" si="43"/>
        <v>#VALUE!</v>
      </c>
      <c r="Z250" s="6">
        <f>IF(D250="","",COUNTIF($Y$3:Y250,Y250))</f>
        <v>248</v>
      </c>
      <c r="AA250" s="5" t="e">
        <f t="shared" si="44"/>
        <v>#VALUE!</v>
      </c>
      <c r="AB250" s="6">
        <f>IF(D250="","",COUNTIF($AA$3:AA250,AA250))</f>
        <v>248</v>
      </c>
      <c r="AC250" s="5" t="e">
        <f t="shared" si="45"/>
        <v>#VALUE!</v>
      </c>
      <c r="AD250" s="6">
        <f>IF(D250="","",COUNTIF($AC$3:AC250,AC250))</f>
        <v>248</v>
      </c>
      <c r="AE250" s="5" t="e">
        <f t="shared" si="46"/>
        <v>#VALUE!</v>
      </c>
      <c r="AF250" s="6">
        <f>IF(D250="","",COUNTIF($AE$3:AE250,AE250))</f>
        <v>248</v>
      </c>
      <c r="AG250" s="5" t="e">
        <f t="shared" si="47"/>
        <v>#VALUE!</v>
      </c>
      <c r="AH250" s="6">
        <f>IF(D250="","",COUNTIF($AG$3:AG250,AG250))</f>
        <v>248</v>
      </c>
      <c r="AI250" s="5" t="e">
        <f t="shared" si="48"/>
        <v>#VALUE!</v>
      </c>
      <c r="AJ250" s="6">
        <f>IF(D250="","",COUNTIF($AI$3:AI250,AI250))</f>
        <v>248</v>
      </c>
      <c r="AK250" s="5" t="e">
        <f t="shared" si="49"/>
        <v>#VALUE!</v>
      </c>
      <c r="AL250" s="6">
        <f>IF(D250="","",COUNTIF($AK$3:AK250,AK250))</f>
        <v>248</v>
      </c>
      <c r="AM250" s="5" t="e">
        <f t="shared" si="50"/>
        <v>#VALUE!</v>
      </c>
      <c r="AN250" s="6">
        <f>IF(D250="","",COUNTIF($AM$3:AM250,AM250))</f>
        <v>248</v>
      </c>
      <c r="AO250" s="5" t="e">
        <f t="shared" si="51"/>
        <v>#VALUE!</v>
      </c>
      <c r="AP250" s="6">
        <f>IF(D250="","",COUNTIF($AO$3:AO250,AO250))</f>
        <v>248</v>
      </c>
    </row>
    <row r="251" spans="1:42" ht="20.100000000000001" customHeight="1" x14ac:dyDescent="0.25">
      <c r="A251" s="242">
        <v>311</v>
      </c>
      <c r="B251" s="242" t="s">
        <v>582</v>
      </c>
      <c r="C251" s="243" t="s">
        <v>575</v>
      </c>
      <c r="D251" s="387" t="s">
        <v>576</v>
      </c>
      <c r="E251" s="243" t="s">
        <v>577</v>
      </c>
      <c r="F251" s="242">
        <v>355</v>
      </c>
      <c r="G251" s="242" t="s">
        <v>215</v>
      </c>
      <c r="H251" s="396" t="s">
        <v>216</v>
      </c>
      <c r="Q251" s="5" t="e">
        <f t="shared" si="39"/>
        <v>#VALUE!</v>
      </c>
      <c r="R251" s="6">
        <f>IF(D251="","",COUNTIF($Q$3:Q251,Q251))</f>
        <v>249</v>
      </c>
      <c r="S251" s="5" t="e">
        <f t="shared" si="40"/>
        <v>#VALUE!</v>
      </c>
      <c r="T251" s="6">
        <f>IF(D251="","",COUNTIF($S$3:S251,S251))</f>
        <v>249</v>
      </c>
      <c r="U251" s="5" t="e">
        <f t="shared" si="41"/>
        <v>#VALUE!</v>
      </c>
      <c r="V251" s="6">
        <f>IF(D251="","",COUNTIF($U$3:U251,U251))</f>
        <v>249</v>
      </c>
      <c r="W251" s="5" t="e">
        <f t="shared" si="42"/>
        <v>#VALUE!</v>
      </c>
      <c r="X251" s="6">
        <f>IF(D251="","",COUNTIF($W$3:W251,W251))</f>
        <v>249</v>
      </c>
      <c r="Y251" s="5" t="e">
        <f t="shared" si="43"/>
        <v>#VALUE!</v>
      </c>
      <c r="Z251" s="6">
        <f>IF(D251="","",COUNTIF($Y$3:Y251,Y251))</f>
        <v>249</v>
      </c>
      <c r="AA251" s="5" t="e">
        <f t="shared" si="44"/>
        <v>#VALUE!</v>
      </c>
      <c r="AB251" s="6">
        <f>IF(D251="","",COUNTIF($AA$3:AA251,AA251))</f>
        <v>249</v>
      </c>
      <c r="AC251" s="5" t="e">
        <f t="shared" si="45"/>
        <v>#VALUE!</v>
      </c>
      <c r="AD251" s="6">
        <f>IF(D251="","",COUNTIF($AC$3:AC251,AC251))</f>
        <v>249</v>
      </c>
      <c r="AE251" s="5" t="e">
        <f t="shared" si="46"/>
        <v>#VALUE!</v>
      </c>
      <c r="AF251" s="6">
        <f>IF(D251="","",COUNTIF($AE$3:AE251,AE251))</f>
        <v>249</v>
      </c>
      <c r="AG251" s="5" t="e">
        <f t="shared" si="47"/>
        <v>#VALUE!</v>
      </c>
      <c r="AH251" s="6">
        <f>IF(D251="","",COUNTIF($AG$3:AG251,AG251))</f>
        <v>249</v>
      </c>
      <c r="AI251" s="5" t="e">
        <f t="shared" si="48"/>
        <v>#VALUE!</v>
      </c>
      <c r="AJ251" s="6">
        <f>IF(D251="","",COUNTIF($AI$3:AI251,AI251))</f>
        <v>249</v>
      </c>
      <c r="AK251" s="5" t="e">
        <f t="shared" si="49"/>
        <v>#VALUE!</v>
      </c>
      <c r="AL251" s="6">
        <f>IF(D251="","",COUNTIF($AK$3:AK251,AK251))</f>
        <v>249</v>
      </c>
      <c r="AM251" s="5" t="e">
        <f t="shared" si="50"/>
        <v>#VALUE!</v>
      </c>
      <c r="AN251" s="6">
        <f>IF(D251="","",COUNTIF($AM$3:AM251,AM251))</f>
        <v>249</v>
      </c>
      <c r="AO251" s="5" t="e">
        <f t="shared" si="51"/>
        <v>#VALUE!</v>
      </c>
      <c r="AP251" s="6">
        <f>IF(D251="","",COUNTIF($AO$3:AO251,AO251))</f>
        <v>249</v>
      </c>
    </row>
    <row r="252" spans="1:42" ht="20.100000000000001" customHeight="1" x14ac:dyDescent="0.25">
      <c r="A252" s="242">
        <v>312</v>
      </c>
      <c r="B252" s="242" t="s">
        <v>583</v>
      </c>
      <c r="C252" s="243" t="s">
        <v>575</v>
      </c>
      <c r="D252" s="387" t="s">
        <v>576</v>
      </c>
      <c r="E252" s="243" t="s">
        <v>577</v>
      </c>
      <c r="F252" s="242">
        <v>393</v>
      </c>
      <c r="G252" s="242" t="s">
        <v>215</v>
      </c>
      <c r="H252" s="396" t="s">
        <v>216</v>
      </c>
      <c r="Q252" s="5" t="e">
        <f t="shared" si="39"/>
        <v>#VALUE!</v>
      </c>
      <c r="R252" s="6">
        <f>IF(D252="","",COUNTIF($Q$3:Q252,Q252))</f>
        <v>250</v>
      </c>
      <c r="S252" s="5" t="e">
        <f t="shared" si="40"/>
        <v>#VALUE!</v>
      </c>
      <c r="T252" s="6">
        <f>IF(D252="","",COUNTIF($S$3:S252,S252))</f>
        <v>250</v>
      </c>
      <c r="U252" s="5" t="e">
        <f t="shared" si="41"/>
        <v>#VALUE!</v>
      </c>
      <c r="V252" s="6">
        <f>IF(D252="","",COUNTIF($U$3:U252,U252))</f>
        <v>250</v>
      </c>
      <c r="W252" s="5" t="e">
        <f t="shared" si="42"/>
        <v>#VALUE!</v>
      </c>
      <c r="X252" s="6">
        <f>IF(D252="","",COUNTIF($W$3:W252,W252))</f>
        <v>250</v>
      </c>
      <c r="Y252" s="5" t="e">
        <f t="shared" si="43"/>
        <v>#VALUE!</v>
      </c>
      <c r="Z252" s="6">
        <f>IF(D252="","",COUNTIF($Y$3:Y252,Y252))</f>
        <v>250</v>
      </c>
      <c r="AA252" s="5" t="e">
        <f t="shared" si="44"/>
        <v>#VALUE!</v>
      </c>
      <c r="AB252" s="6">
        <f>IF(D252="","",COUNTIF($AA$3:AA252,AA252))</f>
        <v>250</v>
      </c>
      <c r="AC252" s="5" t="e">
        <f t="shared" si="45"/>
        <v>#VALUE!</v>
      </c>
      <c r="AD252" s="6">
        <f>IF(D252="","",COUNTIF($AC$3:AC252,AC252))</f>
        <v>250</v>
      </c>
      <c r="AE252" s="5" t="e">
        <f t="shared" si="46"/>
        <v>#VALUE!</v>
      </c>
      <c r="AF252" s="6">
        <f>IF(D252="","",COUNTIF($AE$3:AE252,AE252))</f>
        <v>250</v>
      </c>
      <c r="AG252" s="5" t="e">
        <f t="shared" si="47"/>
        <v>#VALUE!</v>
      </c>
      <c r="AH252" s="6">
        <f>IF(D252="","",COUNTIF($AG$3:AG252,AG252))</f>
        <v>250</v>
      </c>
      <c r="AI252" s="5" t="e">
        <f t="shared" si="48"/>
        <v>#VALUE!</v>
      </c>
      <c r="AJ252" s="6">
        <f>IF(D252="","",COUNTIF($AI$3:AI252,AI252))</f>
        <v>250</v>
      </c>
      <c r="AK252" s="5" t="e">
        <f t="shared" si="49"/>
        <v>#VALUE!</v>
      </c>
      <c r="AL252" s="6">
        <f>IF(D252="","",COUNTIF($AK$3:AK252,AK252))</f>
        <v>250</v>
      </c>
      <c r="AM252" s="5" t="e">
        <f t="shared" si="50"/>
        <v>#VALUE!</v>
      </c>
      <c r="AN252" s="6">
        <f>IF(D252="","",COUNTIF($AM$3:AM252,AM252))</f>
        <v>250</v>
      </c>
      <c r="AO252" s="5" t="e">
        <f t="shared" si="51"/>
        <v>#VALUE!</v>
      </c>
      <c r="AP252" s="6">
        <f>IF(D252="","",COUNTIF($AO$3:AO252,AO252))</f>
        <v>250</v>
      </c>
    </row>
    <row r="253" spans="1:42" ht="20.100000000000001" customHeight="1" x14ac:dyDescent="0.25">
      <c r="A253" s="242">
        <v>313</v>
      </c>
      <c r="B253" s="242" t="s">
        <v>584</v>
      </c>
      <c r="C253" s="243" t="s">
        <v>575</v>
      </c>
      <c r="D253" s="387" t="s">
        <v>576</v>
      </c>
      <c r="E253" s="243" t="s">
        <v>577</v>
      </c>
      <c r="F253" s="242">
        <v>391</v>
      </c>
      <c r="G253" s="242" t="s">
        <v>215</v>
      </c>
      <c r="H253" s="396" t="s">
        <v>216</v>
      </c>
      <c r="Q253" s="5" t="e">
        <f t="shared" si="39"/>
        <v>#VALUE!</v>
      </c>
      <c r="R253" s="6">
        <f>IF(D253="","",COUNTIF($Q$3:Q253,Q253))</f>
        <v>251</v>
      </c>
      <c r="S253" s="5" t="e">
        <f t="shared" si="40"/>
        <v>#VALUE!</v>
      </c>
      <c r="T253" s="6">
        <f>IF(D253="","",COUNTIF($S$3:S253,S253))</f>
        <v>251</v>
      </c>
      <c r="U253" s="5" t="e">
        <f t="shared" si="41"/>
        <v>#VALUE!</v>
      </c>
      <c r="V253" s="6">
        <f>IF(D253="","",COUNTIF($U$3:U253,U253))</f>
        <v>251</v>
      </c>
      <c r="W253" s="5" t="e">
        <f t="shared" si="42"/>
        <v>#VALUE!</v>
      </c>
      <c r="X253" s="6">
        <f>IF(D253="","",COUNTIF($W$3:W253,W253))</f>
        <v>251</v>
      </c>
      <c r="Y253" s="5" t="e">
        <f t="shared" si="43"/>
        <v>#VALUE!</v>
      </c>
      <c r="Z253" s="6">
        <f>IF(D253="","",COUNTIF($Y$3:Y253,Y253))</f>
        <v>251</v>
      </c>
      <c r="AA253" s="5" t="e">
        <f t="shared" si="44"/>
        <v>#VALUE!</v>
      </c>
      <c r="AB253" s="6">
        <f>IF(D253="","",COUNTIF($AA$3:AA253,AA253))</f>
        <v>251</v>
      </c>
      <c r="AC253" s="5" t="e">
        <f t="shared" si="45"/>
        <v>#VALUE!</v>
      </c>
      <c r="AD253" s="6">
        <f>IF(D253="","",COUNTIF($AC$3:AC253,AC253))</f>
        <v>251</v>
      </c>
      <c r="AE253" s="5" t="e">
        <f t="shared" si="46"/>
        <v>#VALUE!</v>
      </c>
      <c r="AF253" s="6">
        <f>IF(D253="","",COUNTIF($AE$3:AE253,AE253))</f>
        <v>251</v>
      </c>
      <c r="AG253" s="5" t="e">
        <f t="shared" si="47"/>
        <v>#VALUE!</v>
      </c>
      <c r="AH253" s="6">
        <f>IF(D253="","",COUNTIF($AG$3:AG253,AG253))</f>
        <v>251</v>
      </c>
      <c r="AI253" s="5" t="e">
        <f t="shared" si="48"/>
        <v>#VALUE!</v>
      </c>
      <c r="AJ253" s="6">
        <f>IF(D253="","",COUNTIF($AI$3:AI253,AI253))</f>
        <v>251</v>
      </c>
      <c r="AK253" s="5" t="e">
        <f t="shared" si="49"/>
        <v>#VALUE!</v>
      </c>
      <c r="AL253" s="6">
        <f>IF(D253="","",COUNTIF($AK$3:AK253,AK253))</f>
        <v>251</v>
      </c>
      <c r="AM253" s="5" t="e">
        <f t="shared" si="50"/>
        <v>#VALUE!</v>
      </c>
      <c r="AN253" s="6">
        <f>IF(D253="","",COUNTIF($AM$3:AM253,AM253))</f>
        <v>251</v>
      </c>
      <c r="AO253" s="5" t="e">
        <f t="shared" si="51"/>
        <v>#VALUE!</v>
      </c>
      <c r="AP253" s="6">
        <f>IF(D253="","",COUNTIF($AO$3:AO253,AO253))</f>
        <v>251</v>
      </c>
    </row>
    <row r="254" spans="1:42" ht="20.100000000000001" customHeight="1" x14ac:dyDescent="0.25">
      <c r="A254" s="242">
        <v>314</v>
      </c>
      <c r="B254" s="242" t="s">
        <v>585</v>
      </c>
      <c r="C254" s="243" t="s">
        <v>575</v>
      </c>
      <c r="D254" s="387" t="s">
        <v>576</v>
      </c>
      <c r="E254" s="243" t="s">
        <v>577</v>
      </c>
      <c r="F254" s="242">
        <v>540</v>
      </c>
      <c r="G254" s="242" t="s">
        <v>218</v>
      </c>
      <c r="H254" s="396" t="s">
        <v>216</v>
      </c>
      <c r="Q254" s="5" t="e">
        <f t="shared" si="39"/>
        <v>#VALUE!</v>
      </c>
      <c r="R254" s="6">
        <f>IF(D254="","",COUNTIF($Q$3:Q254,Q254))</f>
        <v>252</v>
      </c>
      <c r="S254" s="5" t="e">
        <f t="shared" si="40"/>
        <v>#VALUE!</v>
      </c>
      <c r="T254" s="6">
        <f>IF(D254="","",COUNTIF($S$3:S254,S254))</f>
        <v>252</v>
      </c>
      <c r="U254" s="5" t="e">
        <f t="shared" si="41"/>
        <v>#VALUE!</v>
      </c>
      <c r="V254" s="6">
        <f>IF(D254="","",COUNTIF($U$3:U254,U254))</f>
        <v>252</v>
      </c>
      <c r="W254" s="5" t="e">
        <f t="shared" si="42"/>
        <v>#VALUE!</v>
      </c>
      <c r="X254" s="6">
        <f>IF(D254="","",COUNTIF($W$3:W254,W254))</f>
        <v>252</v>
      </c>
      <c r="Y254" s="5" t="e">
        <f t="shared" si="43"/>
        <v>#VALUE!</v>
      </c>
      <c r="Z254" s="6">
        <f>IF(D254="","",COUNTIF($Y$3:Y254,Y254))</f>
        <v>252</v>
      </c>
      <c r="AA254" s="5" t="e">
        <f t="shared" si="44"/>
        <v>#VALUE!</v>
      </c>
      <c r="AB254" s="6">
        <f>IF(D254="","",COUNTIF($AA$3:AA254,AA254))</f>
        <v>252</v>
      </c>
      <c r="AC254" s="5" t="e">
        <f t="shared" si="45"/>
        <v>#VALUE!</v>
      </c>
      <c r="AD254" s="6">
        <f>IF(D254="","",COUNTIF($AC$3:AC254,AC254))</f>
        <v>252</v>
      </c>
      <c r="AE254" s="5" t="e">
        <f t="shared" si="46"/>
        <v>#VALUE!</v>
      </c>
      <c r="AF254" s="6">
        <f>IF(D254="","",COUNTIF($AE$3:AE254,AE254))</f>
        <v>252</v>
      </c>
      <c r="AG254" s="5" t="e">
        <f t="shared" si="47"/>
        <v>#VALUE!</v>
      </c>
      <c r="AH254" s="6">
        <f>IF(D254="","",COUNTIF($AG$3:AG254,AG254))</f>
        <v>252</v>
      </c>
      <c r="AI254" s="5" t="e">
        <f t="shared" si="48"/>
        <v>#VALUE!</v>
      </c>
      <c r="AJ254" s="6">
        <f>IF(D254="","",COUNTIF($AI$3:AI254,AI254))</f>
        <v>252</v>
      </c>
      <c r="AK254" s="5" t="e">
        <f t="shared" si="49"/>
        <v>#VALUE!</v>
      </c>
      <c r="AL254" s="6">
        <f>IF(D254="","",COUNTIF($AK$3:AK254,AK254))</f>
        <v>252</v>
      </c>
      <c r="AM254" s="5" t="e">
        <f t="shared" si="50"/>
        <v>#VALUE!</v>
      </c>
      <c r="AN254" s="6">
        <f>IF(D254="","",COUNTIF($AM$3:AM254,AM254))</f>
        <v>252</v>
      </c>
      <c r="AO254" s="5" t="e">
        <f t="shared" si="51"/>
        <v>#VALUE!</v>
      </c>
      <c r="AP254" s="6">
        <f>IF(D254="","",COUNTIF($AO$3:AO254,AO254))</f>
        <v>252</v>
      </c>
    </row>
    <row r="255" spans="1:42" ht="20.100000000000001" customHeight="1" x14ac:dyDescent="0.25">
      <c r="A255" s="242">
        <v>315</v>
      </c>
      <c r="B255" s="242" t="s">
        <v>586</v>
      </c>
      <c r="C255" s="243" t="s">
        <v>575</v>
      </c>
      <c r="D255" s="387" t="s">
        <v>576</v>
      </c>
      <c r="E255" s="243" t="s">
        <v>577</v>
      </c>
      <c r="F255" s="242">
        <v>356</v>
      </c>
      <c r="G255" s="242" t="s">
        <v>215</v>
      </c>
      <c r="H255" s="396" t="s">
        <v>216</v>
      </c>
      <c r="Q255" s="5" t="e">
        <f t="shared" si="39"/>
        <v>#VALUE!</v>
      </c>
      <c r="R255" s="6">
        <f>IF(D255="","",COUNTIF($Q$3:Q255,Q255))</f>
        <v>253</v>
      </c>
      <c r="S255" s="5" t="e">
        <f t="shared" si="40"/>
        <v>#VALUE!</v>
      </c>
      <c r="T255" s="6">
        <f>IF(D255="","",COUNTIF($S$3:S255,S255))</f>
        <v>253</v>
      </c>
      <c r="U255" s="5" t="e">
        <f t="shared" si="41"/>
        <v>#VALUE!</v>
      </c>
      <c r="V255" s="6">
        <f>IF(D255="","",COUNTIF($U$3:U255,U255))</f>
        <v>253</v>
      </c>
      <c r="W255" s="5" t="e">
        <f t="shared" si="42"/>
        <v>#VALUE!</v>
      </c>
      <c r="X255" s="6">
        <f>IF(D255="","",COUNTIF($W$3:W255,W255))</f>
        <v>253</v>
      </c>
      <c r="Y255" s="5" t="e">
        <f t="shared" si="43"/>
        <v>#VALUE!</v>
      </c>
      <c r="Z255" s="6">
        <f>IF(D255="","",COUNTIF($Y$3:Y255,Y255))</f>
        <v>253</v>
      </c>
      <c r="AA255" s="5" t="e">
        <f t="shared" si="44"/>
        <v>#VALUE!</v>
      </c>
      <c r="AB255" s="6">
        <f>IF(D255="","",COUNTIF($AA$3:AA255,AA255))</f>
        <v>253</v>
      </c>
      <c r="AC255" s="5" t="e">
        <f t="shared" si="45"/>
        <v>#VALUE!</v>
      </c>
      <c r="AD255" s="6">
        <f>IF(D255="","",COUNTIF($AC$3:AC255,AC255))</f>
        <v>253</v>
      </c>
      <c r="AE255" s="5" t="e">
        <f t="shared" si="46"/>
        <v>#VALUE!</v>
      </c>
      <c r="AF255" s="6">
        <f>IF(D255="","",COUNTIF($AE$3:AE255,AE255))</f>
        <v>253</v>
      </c>
      <c r="AG255" s="5" t="e">
        <f t="shared" si="47"/>
        <v>#VALUE!</v>
      </c>
      <c r="AH255" s="6">
        <f>IF(D255="","",COUNTIF($AG$3:AG255,AG255))</f>
        <v>253</v>
      </c>
      <c r="AI255" s="5" t="e">
        <f t="shared" si="48"/>
        <v>#VALUE!</v>
      </c>
      <c r="AJ255" s="6">
        <f>IF(D255="","",COUNTIF($AI$3:AI255,AI255))</f>
        <v>253</v>
      </c>
      <c r="AK255" s="5" t="e">
        <f t="shared" si="49"/>
        <v>#VALUE!</v>
      </c>
      <c r="AL255" s="6">
        <f>IF(D255="","",COUNTIF($AK$3:AK255,AK255))</f>
        <v>253</v>
      </c>
      <c r="AM255" s="5" t="e">
        <f t="shared" si="50"/>
        <v>#VALUE!</v>
      </c>
      <c r="AN255" s="6">
        <f>IF(D255="","",COUNTIF($AM$3:AM255,AM255))</f>
        <v>253</v>
      </c>
      <c r="AO255" s="5" t="e">
        <f t="shared" si="51"/>
        <v>#VALUE!</v>
      </c>
      <c r="AP255" s="6">
        <f>IF(D255="","",COUNTIF($AO$3:AO255,AO255))</f>
        <v>253</v>
      </c>
    </row>
    <row r="256" spans="1:42" ht="20.100000000000001" customHeight="1" x14ac:dyDescent="0.25">
      <c r="A256" s="242">
        <v>205</v>
      </c>
      <c r="B256" s="242" t="s">
        <v>454</v>
      </c>
      <c r="C256" s="243" t="s">
        <v>436</v>
      </c>
      <c r="D256" s="387" t="s">
        <v>441</v>
      </c>
      <c r="E256" s="243" t="s">
        <v>438</v>
      </c>
      <c r="F256" s="242">
        <v>435</v>
      </c>
      <c r="G256" s="242" t="s">
        <v>218</v>
      </c>
      <c r="H256" s="396" t="s">
        <v>216</v>
      </c>
      <c r="Q256" s="5" t="e">
        <f t="shared" si="39"/>
        <v>#VALUE!</v>
      </c>
      <c r="R256" s="6">
        <f>IF(D256="","",COUNTIF($Q$3:Q256,Q256))</f>
        <v>254</v>
      </c>
      <c r="S256" s="5" t="e">
        <f t="shared" si="40"/>
        <v>#VALUE!</v>
      </c>
      <c r="T256" s="6">
        <f>IF(D256="","",COUNTIF($S$3:S256,S256))</f>
        <v>254</v>
      </c>
      <c r="U256" s="5" t="e">
        <f t="shared" si="41"/>
        <v>#VALUE!</v>
      </c>
      <c r="V256" s="6">
        <f>IF(D256="","",COUNTIF($U$3:U256,U256))</f>
        <v>254</v>
      </c>
      <c r="W256" s="5" t="e">
        <f t="shared" si="42"/>
        <v>#VALUE!</v>
      </c>
      <c r="X256" s="6">
        <f>IF(D256="","",COUNTIF($W$3:W256,W256))</f>
        <v>254</v>
      </c>
      <c r="Y256" s="5" t="e">
        <f t="shared" si="43"/>
        <v>#VALUE!</v>
      </c>
      <c r="Z256" s="6">
        <f>IF(D256="","",COUNTIF($Y$3:Y256,Y256))</f>
        <v>254</v>
      </c>
      <c r="AA256" s="5" t="e">
        <f t="shared" si="44"/>
        <v>#VALUE!</v>
      </c>
      <c r="AB256" s="6">
        <f>IF(D256="","",COUNTIF($AA$3:AA256,AA256))</f>
        <v>254</v>
      </c>
      <c r="AC256" s="5" t="e">
        <f t="shared" si="45"/>
        <v>#VALUE!</v>
      </c>
      <c r="AD256" s="6">
        <f>IF(D256="","",COUNTIF($AC$3:AC256,AC256))</f>
        <v>254</v>
      </c>
      <c r="AE256" s="5" t="e">
        <f t="shared" si="46"/>
        <v>#VALUE!</v>
      </c>
      <c r="AF256" s="6">
        <f>IF(D256="","",COUNTIF($AE$3:AE256,AE256))</f>
        <v>254</v>
      </c>
      <c r="AG256" s="5" t="e">
        <f t="shared" si="47"/>
        <v>#VALUE!</v>
      </c>
      <c r="AH256" s="6">
        <f>IF(D256="","",COUNTIF($AG$3:AG256,AG256))</f>
        <v>254</v>
      </c>
      <c r="AI256" s="5" t="e">
        <f t="shared" si="48"/>
        <v>#VALUE!</v>
      </c>
      <c r="AJ256" s="6">
        <f>IF(D256="","",COUNTIF($AI$3:AI256,AI256))</f>
        <v>254</v>
      </c>
      <c r="AK256" s="5" t="e">
        <f t="shared" si="49"/>
        <v>#VALUE!</v>
      </c>
      <c r="AL256" s="6">
        <f>IF(D256="","",COUNTIF($AK$3:AK256,AK256))</f>
        <v>254</v>
      </c>
      <c r="AM256" s="5" t="e">
        <f t="shared" si="50"/>
        <v>#VALUE!</v>
      </c>
      <c r="AN256" s="6">
        <f>IF(D256="","",COUNTIF($AM$3:AM256,AM256))</f>
        <v>254</v>
      </c>
      <c r="AO256" s="5" t="e">
        <f t="shared" si="51"/>
        <v>#VALUE!</v>
      </c>
      <c r="AP256" s="6">
        <f>IF(D256="","",COUNTIF($AO$3:AO256,AO256))</f>
        <v>254</v>
      </c>
    </row>
    <row r="257" spans="1:42" ht="20.100000000000001" customHeight="1" x14ac:dyDescent="0.25">
      <c r="A257" s="242">
        <v>206</v>
      </c>
      <c r="B257" s="242" t="s">
        <v>455</v>
      </c>
      <c r="C257" s="243" t="s">
        <v>436</v>
      </c>
      <c r="D257" s="387" t="s">
        <v>441</v>
      </c>
      <c r="E257" s="243" t="s">
        <v>438</v>
      </c>
      <c r="F257" s="242">
        <v>395</v>
      </c>
      <c r="G257" s="242" t="s">
        <v>218</v>
      </c>
      <c r="H257" s="396" t="s">
        <v>216</v>
      </c>
      <c r="Q257" s="5" t="e">
        <f t="shared" si="39"/>
        <v>#VALUE!</v>
      </c>
      <c r="R257" s="6">
        <f>IF(D257="","",COUNTIF($Q$3:Q257,Q257))</f>
        <v>255</v>
      </c>
      <c r="S257" s="5" t="e">
        <f t="shared" si="40"/>
        <v>#VALUE!</v>
      </c>
      <c r="T257" s="6">
        <f>IF(D257="","",COUNTIF($S$3:S257,S257))</f>
        <v>255</v>
      </c>
      <c r="U257" s="5" t="e">
        <f t="shared" si="41"/>
        <v>#VALUE!</v>
      </c>
      <c r="V257" s="6">
        <f>IF(D257="","",COUNTIF($U$3:U257,U257))</f>
        <v>255</v>
      </c>
      <c r="W257" s="5" t="e">
        <f t="shared" si="42"/>
        <v>#VALUE!</v>
      </c>
      <c r="X257" s="6">
        <f>IF(D257="","",COUNTIF($W$3:W257,W257))</f>
        <v>255</v>
      </c>
      <c r="Y257" s="5" t="e">
        <f t="shared" si="43"/>
        <v>#VALUE!</v>
      </c>
      <c r="Z257" s="6">
        <f>IF(D257="","",COUNTIF($Y$3:Y257,Y257))</f>
        <v>255</v>
      </c>
      <c r="AA257" s="5" t="e">
        <f t="shared" si="44"/>
        <v>#VALUE!</v>
      </c>
      <c r="AB257" s="6">
        <f>IF(D257="","",COUNTIF($AA$3:AA257,AA257))</f>
        <v>255</v>
      </c>
      <c r="AC257" s="5" t="e">
        <f t="shared" si="45"/>
        <v>#VALUE!</v>
      </c>
      <c r="AD257" s="6">
        <f>IF(D257="","",COUNTIF($AC$3:AC257,AC257))</f>
        <v>255</v>
      </c>
      <c r="AE257" s="5" t="e">
        <f t="shared" si="46"/>
        <v>#VALUE!</v>
      </c>
      <c r="AF257" s="6">
        <f>IF(D257="","",COUNTIF($AE$3:AE257,AE257))</f>
        <v>255</v>
      </c>
      <c r="AG257" s="5" t="e">
        <f t="shared" si="47"/>
        <v>#VALUE!</v>
      </c>
      <c r="AH257" s="6">
        <f>IF(D257="","",COUNTIF($AG$3:AG257,AG257))</f>
        <v>255</v>
      </c>
      <c r="AI257" s="5" t="e">
        <f t="shared" si="48"/>
        <v>#VALUE!</v>
      </c>
      <c r="AJ257" s="6">
        <f>IF(D257="","",COUNTIF($AI$3:AI257,AI257))</f>
        <v>255</v>
      </c>
      <c r="AK257" s="5" t="e">
        <f t="shared" si="49"/>
        <v>#VALUE!</v>
      </c>
      <c r="AL257" s="6">
        <f>IF(D257="","",COUNTIF($AK$3:AK257,AK257))</f>
        <v>255</v>
      </c>
      <c r="AM257" s="5" t="e">
        <f t="shared" si="50"/>
        <v>#VALUE!</v>
      </c>
      <c r="AN257" s="6">
        <f>IF(D257="","",COUNTIF($AM$3:AM257,AM257))</f>
        <v>255</v>
      </c>
      <c r="AO257" s="5" t="e">
        <f t="shared" si="51"/>
        <v>#VALUE!</v>
      </c>
      <c r="AP257" s="6">
        <f>IF(D257="","",COUNTIF($AO$3:AO257,AO257))</f>
        <v>255</v>
      </c>
    </row>
    <row r="258" spans="1:42" ht="20.100000000000001" customHeight="1" x14ac:dyDescent="0.25">
      <c r="A258" s="242">
        <v>207</v>
      </c>
      <c r="B258" s="242" t="s">
        <v>456</v>
      </c>
      <c r="C258" s="243" t="s">
        <v>436</v>
      </c>
      <c r="D258" s="387" t="s">
        <v>441</v>
      </c>
      <c r="E258" s="243" t="s">
        <v>438</v>
      </c>
      <c r="F258" s="242">
        <v>372</v>
      </c>
      <c r="G258" s="242" t="s">
        <v>218</v>
      </c>
      <c r="H258" s="396" t="s">
        <v>216</v>
      </c>
      <c r="Q258" s="5" t="e">
        <f t="shared" si="39"/>
        <v>#VALUE!</v>
      </c>
      <c r="R258" s="6">
        <f>IF(D258="","",COUNTIF($Q$3:Q258,Q258))</f>
        <v>256</v>
      </c>
      <c r="S258" s="5" t="e">
        <f t="shared" si="40"/>
        <v>#VALUE!</v>
      </c>
      <c r="T258" s="6">
        <f>IF(D258="","",COUNTIF($S$3:S258,S258))</f>
        <v>256</v>
      </c>
      <c r="U258" s="5" t="e">
        <f t="shared" si="41"/>
        <v>#VALUE!</v>
      </c>
      <c r="V258" s="6">
        <f>IF(D258="","",COUNTIF($U$3:U258,U258))</f>
        <v>256</v>
      </c>
      <c r="W258" s="5" t="e">
        <f t="shared" si="42"/>
        <v>#VALUE!</v>
      </c>
      <c r="X258" s="6">
        <f>IF(D258="","",COUNTIF($W$3:W258,W258))</f>
        <v>256</v>
      </c>
      <c r="Y258" s="5" t="e">
        <f t="shared" si="43"/>
        <v>#VALUE!</v>
      </c>
      <c r="Z258" s="6">
        <f>IF(D258="","",COUNTIF($Y$3:Y258,Y258))</f>
        <v>256</v>
      </c>
      <c r="AA258" s="5" t="e">
        <f t="shared" si="44"/>
        <v>#VALUE!</v>
      </c>
      <c r="AB258" s="6">
        <f>IF(D258="","",COUNTIF($AA$3:AA258,AA258))</f>
        <v>256</v>
      </c>
      <c r="AC258" s="5" t="e">
        <f t="shared" si="45"/>
        <v>#VALUE!</v>
      </c>
      <c r="AD258" s="6">
        <f>IF(D258="","",COUNTIF($AC$3:AC258,AC258))</f>
        <v>256</v>
      </c>
      <c r="AE258" s="5" t="e">
        <f t="shared" si="46"/>
        <v>#VALUE!</v>
      </c>
      <c r="AF258" s="6">
        <f>IF(D258="","",COUNTIF($AE$3:AE258,AE258))</f>
        <v>256</v>
      </c>
      <c r="AG258" s="5" t="e">
        <f t="shared" si="47"/>
        <v>#VALUE!</v>
      </c>
      <c r="AH258" s="6">
        <f>IF(D258="","",COUNTIF($AG$3:AG258,AG258))</f>
        <v>256</v>
      </c>
      <c r="AI258" s="5" t="e">
        <f t="shared" si="48"/>
        <v>#VALUE!</v>
      </c>
      <c r="AJ258" s="6">
        <f>IF(D258="","",COUNTIF($AI$3:AI258,AI258))</f>
        <v>256</v>
      </c>
      <c r="AK258" s="5" t="e">
        <f t="shared" si="49"/>
        <v>#VALUE!</v>
      </c>
      <c r="AL258" s="6">
        <f>IF(D258="","",COUNTIF($AK$3:AK258,AK258))</f>
        <v>256</v>
      </c>
      <c r="AM258" s="5" t="e">
        <f t="shared" si="50"/>
        <v>#VALUE!</v>
      </c>
      <c r="AN258" s="6">
        <f>IF(D258="","",COUNTIF($AM$3:AM258,AM258))</f>
        <v>256</v>
      </c>
      <c r="AO258" s="5" t="e">
        <f t="shared" si="51"/>
        <v>#VALUE!</v>
      </c>
      <c r="AP258" s="6">
        <f>IF(D258="","",COUNTIF($AO$3:AO258,AO258))</f>
        <v>256</v>
      </c>
    </row>
    <row r="259" spans="1:42" ht="20.100000000000001" customHeight="1" x14ac:dyDescent="0.25">
      <c r="A259" s="242">
        <v>208</v>
      </c>
      <c r="B259" s="242" t="s">
        <v>457</v>
      </c>
      <c r="C259" s="243" t="s">
        <v>436</v>
      </c>
      <c r="D259" s="387" t="s">
        <v>441</v>
      </c>
      <c r="E259" s="243" t="s">
        <v>438</v>
      </c>
      <c r="F259" s="242">
        <v>392</v>
      </c>
      <c r="G259" s="242" t="s">
        <v>218</v>
      </c>
      <c r="H259" s="396" t="s">
        <v>216</v>
      </c>
      <c r="Q259" s="5" t="e">
        <f t="shared" ref="Q259:Q322" si="52">IF($D259="","",MID($D259,SEARCH($J$3,$D259),LEN($J$3)))</f>
        <v>#VALUE!</v>
      </c>
      <c r="R259" s="6">
        <f>IF(D259="","",COUNTIF($Q$3:Q259,Q259))</f>
        <v>257</v>
      </c>
      <c r="S259" s="5" t="e">
        <f t="shared" ref="S259:S322" si="53">IF($D259="","",MID($D259,SEARCH($J$4,$D259),LEN($J$4)))</f>
        <v>#VALUE!</v>
      </c>
      <c r="T259" s="6">
        <f>IF(D259="","",COUNTIF($S$3:S259,S259))</f>
        <v>257</v>
      </c>
      <c r="U259" s="5" t="e">
        <f t="shared" ref="U259:U322" si="54">IF($D259="","",MID($D259,SEARCH($J$5,$D259),LEN($J$5)))</f>
        <v>#VALUE!</v>
      </c>
      <c r="V259" s="6">
        <f>IF(D259="","",COUNTIF($U$3:U259,U259))</f>
        <v>257</v>
      </c>
      <c r="W259" s="5" t="e">
        <f t="shared" ref="W259:W322" si="55">IF($D259="","",MID($D259,SEARCH($J$6,$D259),LEN($J$6)))</f>
        <v>#VALUE!</v>
      </c>
      <c r="X259" s="6">
        <f>IF(D259="","",COUNTIF($W$3:W259,W259))</f>
        <v>257</v>
      </c>
      <c r="Y259" s="5" t="e">
        <f t="shared" ref="Y259:Y322" si="56">IF($D259="","",MID($D259,SEARCH($J$7,$D259),LEN($J$7)))</f>
        <v>#VALUE!</v>
      </c>
      <c r="Z259" s="6">
        <f>IF(D259="","",COUNTIF($Y$3:Y259,Y259))</f>
        <v>257</v>
      </c>
      <c r="AA259" s="5" t="e">
        <f t="shared" ref="AA259:AA322" si="57">IF($D259="","",MID($D259,SEARCH($J$8,$D259),LEN($J$8)))</f>
        <v>#VALUE!</v>
      </c>
      <c r="AB259" s="6">
        <f>IF(D259="","",COUNTIF($AA$3:AA259,AA259))</f>
        <v>257</v>
      </c>
      <c r="AC259" s="5" t="e">
        <f t="shared" ref="AC259:AC322" si="58">IF($D259="","",MID($D259,SEARCH($J$9,$D259),LEN($J$9)))</f>
        <v>#VALUE!</v>
      </c>
      <c r="AD259" s="6">
        <f>IF(D259="","",COUNTIF($AC$3:AC259,AC259))</f>
        <v>257</v>
      </c>
      <c r="AE259" s="5" t="e">
        <f t="shared" ref="AE259:AE322" si="59">IF($D259="","",MID($D259,SEARCH($J$10,$D259),LEN($J$10)))</f>
        <v>#VALUE!</v>
      </c>
      <c r="AF259" s="6">
        <f>IF(D259="","",COUNTIF($AE$3:AE259,AE259))</f>
        <v>257</v>
      </c>
      <c r="AG259" s="5" t="e">
        <f t="shared" ref="AG259:AG322" si="60">IF($D259="","",MID($D259,SEARCH($J$11,$D259),LEN($J$11)))</f>
        <v>#VALUE!</v>
      </c>
      <c r="AH259" s="6">
        <f>IF(D259="","",COUNTIF($AG$3:AG259,AG259))</f>
        <v>257</v>
      </c>
      <c r="AI259" s="5" t="e">
        <f t="shared" ref="AI259:AI322" si="61">IF($D259="","",MID($D259,SEARCH($J$12,$D259),LEN($J$12)))</f>
        <v>#VALUE!</v>
      </c>
      <c r="AJ259" s="6">
        <f>IF(D259="","",COUNTIF($AI$3:AI259,AI259))</f>
        <v>257</v>
      </c>
      <c r="AK259" s="5" t="e">
        <f t="shared" ref="AK259:AK322" si="62">IF($D259="","",MID($D259,SEARCH($J$13,$D259),LEN($J$13)))</f>
        <v>#VALUE!</v>
      </c>
      <c r="AL259" s="6">
        <f>IF(D259="","",COUNTIF($AK$3:AK259,AK259))</f>
        <v>257</v>
      </c>
      <c r="AM259" s="5" t="e">
        <f t="shared" ref="AM259:AM322" si="63">IF($D259="","",MID($D259,SEARCH($J$14,$D259),LEN($J$14)))</f>
        <v>#VALUE!</v>
      </c>
      <c r="AN259" s="6">
        <f>IF(D259="","",COUNTIF($AM$3:AM259,AM259))</f>
        <v>257</v>
      </c>
      <c r="AO259" s="5" t="e">
        <f t="shared" ref="AO259:AO322" si="64">IF($D259="","",MID($D259,SEARCH($J$15,$D259),LEN($J$15)))</f>
        <v>#VALUE!</v>
      </c>
      <c r="AP259" s="6">
        <f>IF(D259="","",COUNTIF($AO$3:AO259,AO259))</f>
        <v>257</v>
      </c>
    </row>
    <row r="260" spans="1:42" ht="20.100000000000001" customHeight="1" x14ac:dyDescent="0.25">
      <c r="A260" s="242">
        <v>209</v>
      </c>
      <c r="B260" s="242" t="s">
        <v>458</v>
      </c>
      <c r="C260" s="243" t="s">
        <v>436</v>
      </c>
      <c r="D260" s="387" t="s">
        <v>441</v>
      </c>
      <c r="E260" s="243" t="s">
        <v>438</v>
      </c>
      <c r="F260" s="242">
        <v>395</v>
      </c>
      <c r="G260" s="242" t="s">
        <v>218</v>
      </c>
      <c r="H260" s="396" t="s">
        <v>216</v>
      </c>
      <c r="Q260" s="5" t="e">
        <f t="shared" si="52"/>
        <v>#VALUE!</v>
      </c>
      <c r="R260" s="6">
        <f>IF(D260="","",COUNTIF($Q$3:Q260,Q260))</f>
        <v>258</v>
      </c>
      <c r="S260" s="5" t="e">
        <f t="shared" si="53"/>
        <v>#VALUE!</v>
      </c>
      <c r="T260" s="6">
        <f>IF(D260="","",COUNTIF($S$3:S260,S260))</f>
        <v>258</v>
      </c>
      <c r="U260" s="5" t="e">
        <f t="shared" si="54"/>
        <v>#VALUE!</v>
      </c>
      <c r="V260" s="6">
        <f>IF(D260="","",COUNTIF($U$3:U260,U260))</f>
        <v>258</v>
      </c>
      <c r="W260" s="5" t="e">
        <f t="shared" si="55"/>
        <v>#VALUE!</v>
      </c>
      <c r="X260" s="6">
        <f>IF(D260="","",COUNTIF($W$3:W260,W260))</f>
        <v>258</v>
      </c>
      <c r="Y260" s="5" t="e">
        <f t="shared" si="56"/>
        <v>#VALUE!</v>
      </c>
      <c r="Z260" s="6">
        <f>IF(D260="","",COUNTIF($Y$3:Y260,Y260))</f>
        <v>258</v>
      </c>
      <c r="AA260" s="5" t="e">
        <f t="shared" si="57"/>
        <v>#VALUE!</v>
      </c>
      <c r="AB260" s="6">
        <f>IF(D260="","",COUNTIF($AA$3:AA260,AA260))</f>
        <v>258</v>
      </c>
      <c r="AC260" s="5" t="e">
        <f t="shared" si="58"/>
        <v>#VALUE!</v>
      </c>
      <c r="AD260" s="6">
        <f>IF(D260="","",COUNTIF($AC$3:AC260,AC260))</f>
        <v>258</v>
      </c>
      <c r="AE260" s="5" t="e">
        <f t="shared" si="59"/>
        <v>#VALUE!</v>
      </c>
      <c r="AF260" s="6">
        <f>IF(D260="","",COUNTIF($AE$3:AE260,AE260))</f>
        <v>258</v>
      </c>
      <c r="AG260" s="5" t="e">
        <f t="shared" si="60"/>
        <v>#VALUE!</v>
      </c>
      <c r="AH260" s="6">
        <f>IF(D260="","",COUNTIF($AG$3:AG260,AG260))</f>
        <v>258</v>
      </c>
      <c r="AI260" s="5" t="e">
        <f t="shared" si="61"/>
        <v>#VALUE!</v>
      </c>
      <c r="AJ260" s="6">
        <f>IF(D260="","",COUNTIF($AI$3:AI260,AI260))</f>
        <v>258</v>
      </c>
      <c r="AK260" s="5" t="e">
        <f t="shared" si="62"/>
        <v>#VALUE!</v>
      </c>
      <c r="AL260" s="6">
        <f>IF(D260="","",COUNTIF($AK$3:AK260,AK260))</f>
        <v>258</v>
      </c>
      <c r="AM260" s="5" t="e">
        <f t="shared" si="63"/>
        <v>#VALUE!</v>
      </c>
      <c r="AN260" s="6">
        <f>IF(D260="","",COUNTIF($AM$3:AM260,AM260))</f>
        <v>258</v>
      </c>
      <c r="AO260" s="5" t="e">
        <f t="shared" si="64"/>
        <v>#VALUE!</v>
      </c>
      <c r="AP260" s="6">
        <f>IF(D260="","",COUNTIF($AO$3:AO260,AO260))</f>
        <v>258</v>
      </c>
    </row>
    <row r="261" spans="1:42" ht="20.100000000000001" customHeight="1" x14ac:dyDescent="0.25">
      <c r="A261" s="242">
        <v>210</v>
      </c>
      <c r="B261" s="242" t="s">
        <v>459</v>
      </c>
      <c r="C261" s="243" t="s">
        <v>221</v>
      </c>
      <c r="D261" s="388" t="s">
        <v>222</v>
      </c>
      <c r="E261" s="243" t="s">
        <v>223</v>
      </c>
      <c r="F261" s="242">
        <v>374</v>
      </c>
      <c r="G261" s="242" t="s">
        <v>218</v>
      </c>
      <c r="H261" s="396" t="s">
        <v>216</v>
      </c>
      <c r="Q261" s="5" t="e">
        <f t="shared" si="52"/>
        <v>#VALUE!</v>
      </c>
      <c r="R261" s="6">
        <f>IF(D261="","",COUNTIF($Q$3:Q261,Q261))</f>
        <v>259</v>
      </c>
      <c r="S261" s="5" t="e">
        <f t="shared" si="53"/>
        <v>#VALUE!</v>
      </c>
      <c r="T261" s="6">
        <f>IF(D261="","",COUNTIF($S$3:S261,S261))</f>
        <v>259</v>
      </c>
      <c r="U261" s="5" t="e">
        <f t="shared" si="54"/>
        <v>#VALUE!</v>
      </c>
      <c r="V261" s="6">
        <f>IF(D261="","",COUNTIF($U$3:U261,U261))</f>
        <v>259</v>
      </c>
      <c r="W261" s="5" t="e">
        <f t="shared" si="55"/>
        <v>#VALUE!</v>
      </c>
      <c r="X261" s="6">
        <f>IF(D261="","",COUNTIF($W$3:W261,W261))</f>
        <v>259</v>
      </c>
      <c r="Y261" s="5" t="e">
        <f t="shared" si="56"/>
        <v>#VALUE!</v>
      </c>
      <c r="Z261" s="6">
        <f>IF(D261="","",COUNTIF($Y$3:Y261,Y261))</f>
        <v>259</v>
      </c>
      <c r="AA261" s="5" t="e">
        <f t="shared" si="57"/>
        <v>#VALUE!</v>
      </c>
      <c r="AB261" s="6">
        <f>IF(D261="","",COUNTIF($AA$3:AA261,AA261))</f>
        <v>259</v>
      </c>
      <c r="AC261" s="5" t="e">
        <f t="shared" si="58"/>
        <v>#VALUE!</v>
      </c>
      <c r="AD261" s="6">
        <f>IF(D261="","",COUNTIF($AC$3:AC261,AC261))</f>
        <v>259</v>
      </c>
      <c r="AE261" s="5" t="e">
        <f t="shared" si="59"/>
        <v>#VALUE!</v>
      </c>
      <c r="AF261" s="6">
        <f>IF(D261="","",COUNTIF($AE$3:AE261,AE261))</f>
        <v>259</v>
      </c>
      <c r="AG261" s="5" t="e">
        <f t="shared" si="60"/>
        <v>#VALUE!</v>
      </c>
      <c r="AH261" s="6">
        <f>IF(D261="","",COUNTIF($AG$3:AG261,AG261))</f>
        <v>259</v>
      </c>
      <c r="AI261" s="5" t="e">
        <f t="shared" si="61"/>
        <v>#VALUE!</v>
      </c>
      <c r="AJ261" s="6">
        <f>IF(D261="","",COUNTIF($AI$3:AI261,AI261))</f>
        <v>259</v>
      </c>
      <c r="AK261" s="5" t="e">
        <f t="shared" si="62"/>
        <v>#VALUE!</v>
      </c>
      <c r="AL261" s="6">
        <f>IF(D261="","",COUNTIF($AK$3:AK261,AK261))</f>
        <v>259</v>
      </c>
      <c r="AM261" s="5" t="e">
        <f t="shared" si="63"/>
        <v>#VALUE!</v>
      </c>
      <c r="AN261" s="6">
        <f>IF(D261="","",COUNTIF($AM$3:AM261,AM261))</f>
        <v>259</v>
      </c>
      <c r="AO261" s="5" t="e">
        <f t="shared" si="64"/>
        <v>#VALUE!</v>
      </c>
      <c r="AP261" s="6">
        <f>IF(D261="","",COUNTIF($AO$3:AO261,AO261))</f>
        <v>259</v>
      </c>
    </row>
    <row r="262" spans="1:42" ht="20.100000000000001" customHeight="1" x14ac:dyDescent="0.25">
      <c r="A262" s="242">
        <v>211</v>
      </c>
      <c r="B262" s="242" t="s">
        <v>460</v>
      </c>
      <c r="C262" s="243" t="s">
        <v>221</v>
      </c>
      <c r="D262" s="388" t="s">
        <v>222</v>
      </c>
      <c r="E262" s="243" t="s">
        <v>223</v>
      </c>
      <c r="F262" s="242">
        <v>470</v>
      </c>
      <c r="G262" s="242" t="s">
        <v>215</v>
      </c>
      <c r="H262" s="396" t="s">
        <v>216</v>
      </c>
      <c r="Q262" s="5" t="e">
        <f t="shared" si="52"/>
        <v>#VALUE!</v>
      </c>
      <c r="R262" s="6">
        <f>IF(D262="","",COUNTIF($Q$3:Q262,Q262))</f>
        <v>260</v>
      </c>
      <c r="S262" s="5" t="e">
        <f t="shared" si="53"/>
        <v>#VALUE!</v>
      </c>
      <c r="T262" s="6">
        <f>IF(D262="","",COUNTIF($S$3:S262,S262))</f>
        <v>260</v>
      </c>
      <c r="U262" s="5" t="e">
        <f t="shared" si="54"/>
        <v>#VALUE!</v>
      </c>
      <c r="V262" s="6">
        <f>IF(D262="","",COUNTIF($U$3:U262,U262))</f>
        <v>260</v>
      </c>
      <c r="W262" s="5" t="e">
        <f t="shared" si="55"/>
        <v>#VALUE!</v>
      </c>
      <c r="X262" s="6">
        <f>IF(D262="","",COUNTIF($W$3:W262,W262))</f>
        <v>260</v>
      </c>
      <c r="Y262" s="5" t="e">
        <f t="shared" si="56"/>
        <v>#VALUE!</v>
      </c>
      <c r="Z262" s="6">
        <f>IF(D262="","",COUNTIF($Y$3:Y262,Y262))</f>
        <v>260</v>
      </c>
      <c r="AA262" s="5" t="e">
        <f t="shared" si="57"/>
        <v>#VALUE!</v>
      </c>
      <c r="AB262" s="6">
        <f>IF(D262="","",COUNTIF($AA$3:AA262,AA262))</f>
        <v>260</v>
      </c>
      <c r="AC262" s="5" t="e">
        <f t="shared" si="58"/>
        <v>#VALUE!</v>
      </c>
      <c r="AD262" s="6">
        <f>IF(D262="","",COUNTIF($AC$3:AC262,AC262))</f>
        <v>260</v>
      </c>
      <c r="AE262" s="5" t="e">
        <f t="shared" si="59"/>
        <v>#VALUE!</v>
      </c>
      <c r="AF262" s="6">
        <f>IF(D262="","",COUNTIF($AE$3:AE262,AE262))</f>
        <v>260</v>
      </c>
      <c r="AG262" s="5" t="e">
        <f t="shared" si="60"/>
        <v>#VALUE!</v>
      </c>
      <c r="AH262" s="6">
        <f>IF(D262="","",COUNTIF($AG$3:AG262,AG262))</f>
        <v>260</v>
      </c>
      <c r="AI262" s="5" t="e">
        <f t="shared" si="61"/>
        <v>#VALUE!</v>
      </c>
      <c r="AJ262" s="6">
        <f>IF(D262="","",COUNTIF($AI$3:AI262,AI262))</f>
        <v>260</v>
      </c>
      <c r="AK262" s="5" t="e">
        <f t="shared" si="62"/>
        <v>#VALUE!</v>
      </c>
      <c r="AL262" s="6">
        <f>IF(D262="","",COUNTIF($AK$3:AK262,AK262))</f>
        <v>260</v>
      </c>
      <c r="AM262" s="5" t="e">
        <f t="shared" si="63"/>
        <v>#VALUE!</v>
      </c>
      <c r="AN262" s="6">
        <f>IF(D262="","",COUNTIF($AM$3:AM262,AM262))</f>
        <v>260</v>
      </c>
      <c r="AO262" s="5" t="e">
        <f t="shared" si="64"/>
        <v>#VALUE!</v>
      </c>
      <c r="AP262" s="6">
        <f>IF(D262="","",COUNTIF($AO$3:AO262,AO262))</f>
        <v>260</v>
      </c>
    </row>
    <row r="263" spans="1:42" ht="20.100000000000001" customHeight="1" x14ac:dyDescent="0.25">
      <c r="A263" s="242">
        <v>212</v>
      </c>
      <c r="B263" s="242" t="s">
        <v>461</v>
      </c>
      <c r="C263" s="243" t="s">
        <v>221</v>
      </c>
      <c r="D263" s="388" t="s">
        <v>222</v>
      </c>
      <c r="E263" s="243" t="s">
        <v>223</v>
      </c>
      <c r="F263" s="242">
        <v>306</v>
      </c>
      <c r="G263" s="242" t="s">
        <v>215</v>
      </c>
      <c r="H263" s="396" t="s">
        <v>216</v>
      </c>
      <c r="Q263" s="5" t="e">
        <f t="shared" si="52"/>
        <v>#VALUE!</v>
      </c>
      <c r="R263" s="6">
        <f>IF(D263="","",COUNTIF($Q$3:Q263,Q263))</f>
        <v>261</v>
      </c>
      <c r="S263" s="5" t="e">
        <f t="shared" si="53"/>
        <v>#VALUE!</v>
      </c>
      <c r="T263" s="6">
        <f>IF(D263="","",COUNTIF($S$3:S263,S263))</f>
        <v>261</v>
      </c>
      <c r="U263" s="5" t="e">
        <f t="shared" si="54"/>
        <v>#VALUE!</v>
      </c>
      <c r="V263" s="6">
        <f>IF(D263="","",COUNTIF($U$3:U263,U263))</f>
        <v>261</v>
      </c>
      <c r="W263" s="5" t="e">
        <f t="shared" si="55"/>
        <v>#VALUE!</v>
      </c>
      <c r="X263" s="6">
        <f>IF(D263="","",COUNTIF($W$3:W263,W263))</f>
        <v>261</v>
      </c>
      <c r="Y263" s="5" t="e">
        <f t="shared" si="56"/>
        <v>#VALUE!</v>
      </c>
      <c r="Z263" s="6">
        <f>IF(D263="","",COUNTIF($Y$3:Y263,Y263))</f>
        <v>261</v>
      </c>
      <c r="AA263" s="5" t="e">
        <f t="shared" si="57"/>
        <v>#VALUE!</v>
      </c>
      <c r="AB263" s="6">
        <f>IF(D263="","",COUNTIF($AA$3:AA263,AA263))</f>
        <v>261</v>
      </c>
      <c r="AC263" s="5" t="e">
        <f t="shared" si="58"/>
        <v>#VALUE!</v>
      </c>
      <c r="AD263" s="6">
        <f>IF(D263="","",COUNTIF($AC$3:AC263,AC263))</f>
        <v>261</v>
      </c>
      <c r="AE263" s="5" t="e">
        <f t="shared" si="59"/>
        <v>#VALUE!</v>
      </c>
      <c r="AF263" s="6">
        <f>IF(D263="","",COUNTIF($AE$3:AE263,AE263))</f>
        <v>261</v>
      </c>
      <c r="AG263" s="5" t="e">
        <f t="shared" si="60"/>
        <v>#VALUE!</v>
      </c>
      <c r="AH263" s="6">
        <f>IF(D263="","",COUNTIF($AG$3:AG263,AG263))</f>
        <v>261</v>
      </c>
      <c r="AI263" s="5" t="e">
        <f t="shared" si="61"/>
        <v>#VALUE!</v>
      </c>
      <c r="AJ263" s="6">
        <f>IF(D263="","",COUNTIF($AI$3:AI263,AI263))</f>
        <v>261</v>
      </c>
      <c r="AK263" s="5" t="e">
        <f t="shared" si="62"/>
        <v>#VALUE!</v>
      </c>
      <c r="AL263" s="6">
        <f>IF(D263="","",COUNTIF($AK$3:AK263,AK263))</f>
        <v>261</v>
      </c>
      <c r="AM263" s="5" t="e">
        <f t="shared" si="63"/>
        <v>#VALUE!</v>
      </c>
      <c r="AN263" s="6">
        <f>IF(D263="","",COUNTIF($AM$3:AM263,AM263))</f>
        <v>261</v>
      </c>
      <c r="AO263" s="5" t="e">
        <f t="shared" si="64"/>
        <v>#VALUE!</v>
      </c>
      <c r="AP263" s="6">
        <f>IF(D263="","",COUNTIF($AO$3:AO263,AO263))</f>
        <v>261</v>
      </c>
    </row>
    <row r="264" spans="1:42" ht="20.100000000000001" customHeight="1" x14ac:dyDescent="0.25">
      <c r="A264" s="242">
        <v>213</v>
      </c>
      <c r="B264" s="242" t="s">
        <v>462</v>
      </c>
      <c r="C264" s="243" t="s">
        <v>221</v>
      </c>
      <c r="D264" s="388" t="s">
        <v>222</v>
      </c>
      <c r="E264" s="243" t="s">
        <v>223</v>
      </c>
      <c r="F264" s="242">
        <v>282</v>
      </c>
      <c r="G264" s="242" t="s">
        <v>215</v>
      </c>
      <c r="H264" s="396" t="s">
        <v>216</v>
      </c>
      <c r="Q264" s="5" t="e">
        <f t="shared" si="52"/>
        <v>#VALUE!</v>
      </c>
      <c r="R264" s="6">
        <f>IF(D264="","",COUNTIF($Q$3:Q264,Q264))</f>
        <v>262</v>
      </c>
      <c r="S264" s="5" t="e">
        <f t="shared" si="53"/>
        <v>#VALUE!</v>
      </c>
      <c r="T264" s="6">
        <f>IF(D264="","",COUNTIF($S$3:S264,S264))</f>
        <v>262</v>
      </c>
      <c r="U264" s="5" t="e">
        <f t="shared" si="54"/>
        <v>#VALUE!</v>
      </c>
      <c r="V264" s="6">
        <f>IF(D264="","",COUNTIF($U$3:U264,U264))</f>
        <v>262</v>
      </c>
      <c r="W264" s="5" t="e">
        <f t="shared" si="55"/>
        <v>#VALUE!</v>
      </c>
      <c r="X264" s="6">
        <f>IF(D264="","",COUNTIF($W$3:W264,W264))</f>
        <v>262</v>
      </c>
      <c r="Y264" s="5" t="e">
        <f t="shared" si="56"/>
        <v>#VALUE!</v>
      </c>
      <c r="Z264" s="6">
        <f>IF(D264="","",COUNTIF($Y$3:Y264,Y264))</f>
        <v>262</v>
      </c>
      <c r="AA264" s="5" t="e">
        <f t="shared" si="57"/>
        <v>#VALUE!</v>
      </c>
      <c r="AB264" s="6">
        <f>IF(D264="","",COUNTIF($AA$3:AA264,AA264))</f>
        <v>262</v>
      </c>
      <c r="AC264" s="5" t="e">
        <f t="shared" si="58"/>
        <v>#VALUE!</v>
      </c>
      <c r="AD264" s="6">
        <f>IF(D264="","",COUNTIF($AC$3:AC264,AC264))</f>
        <v>262</v>
      </c>
      <c r="AE264" s="5" t="e">
        <f t="shared" si="59"/>
        <v>#VALUE!</v>
      </c>
      <c r="AF264" s="6">
        <f>IF(D264="","",COUNTIF($AE$3:AE264,AE264))</f>
        <v>262</v>
      </c>
      <c r="AG264" s="5" t="e">
        <f t="shared" si="60"/>
        <v>#VALUE!</v>
      </c>
      <c r="AH264" s="6">
        <f>IF(D264="","",COUNTIF($AG$3:AG264,AG264))</f>
        <v>262</v>
      </c>
      <c r="AI264" s="5" t="e">
        <f t="shared" si="61"/>
        <v>#VALUE!</v>
      </c>
      <c r="AJ264" s="6">
        <f>IF(D264="","",COUNTIF($AI$3:AI264,AI264))</f>
        <v>262</v>
      </c>
      <c r="AK264" s="5" t="e">
        <f t="shared" si="62"/>
        <v>#VALUE!</v>
      </c>
      <c r="AL264" s="6">
        <f>IF(D264="","",COUNTIF($AK$3:AK264,AK264))</f>
        <v>262</v>
      </c>
      <c r="AM264" s="5" t="e">
        <f t="shared" si="63"/>
        <v>#VALUE!</v>
      </c>
      <c r="AN264" s="6">
        <f>IF(D264="","",COUNTIF($AM$3:AM264,AM264))</f>
        <v>262</v>
      </c>
      <c r="AO264" s="5" t="e">
        <f t="shared" si="64"/>
        <v>#VALUE!</v>
      </c>
      <c r="AP264" s="6">
        <f>IF(D264="","",COUNTIF($AO$3:AO264,AO264))</f>
        <v>262</v>
      </c>
    </row>
    <row r="265" spans="1:42" ht="20.100000000000001" customHeight="1" x14ac:dyDescent="0.25">
      <c r="A265" s="242">
        <v>214</v>
      </c>
      <c r="B265" s="242" t="s">
        <v>463</v>
      </c>
      <c r="C265" s="243" t="s">
        <v>221</v>
      </c>
      <c r="D265" s="388" t="s">
        <v>222</v>
      </c>
      <c r="E265" s="243" t="s">
        <v>223</v>
      </c>
      <c r="F265" s="242">
        <v>276</v>
      </c>
      <c r="G265" s="242" t="s">
        <v>215</v>
      </c>
      <c r="H265" s="396" t="s">
        <v>216</v>
      </c>
      <c r="Q265" s="5" t="e">
        <f t="shared" si="52"/>
        <v>#VALUE!</v>
      </c>
      <c r="R265" s="6">
        <f>IF(D265="","",COUNTIF($Q$3:Q265,Q265))</f>
        <v>263</v>
      </c>
      <c r="S265" s="5" t="e">
        <f t="shared" si="53"/>
        <v>#VALUE!</v>
      </c>
      <c r="T265" s="6">
        <f>IF(D265="","",COUNTIF($S$3:S265,S265))</f>
        <v>263</v>
      </c>
      <c r="U265" s="5" t="e">
        <f t="shared" si="54"/>
        <v>#VALUE!</v>
      </c>
      <c r="V265" s="6">
        <f>IF(D265="","",COUNTIF($U$3:U265,U265))</f>
        <v>263</v>
      </c>
      <c r="W265" s="5" t="e">
        <f t="shared" si="55"/>
        <v>#VALUE!</v>
      </c>
      <c r="X265" s="6">
        <f>IF(D265="","",COUNTIF($W$3:W265,W265))</f>
        <v>263</v>
      </c>
      <c r="Y265" s="5" t="e">
        <f t="shared" si="56"/>
        <v>#VALUE!</v>
      </c>
      <c r="Z265" s="6">
        <f>IF(D265="","",COUNTIF($Y$3:Y265,Y265))</f>
        <v>263</v>
      </c>
      <c r="AA265" s="5" t="e">
        <f t="shared" si="57"/>
        <v>#VALUE!</v>
      </c>
      <c r="AB265" s="6">
        <f>IF(D265="","",COUNTIF($AA$3:AA265,AA265))</f>
        <v>263</v>
      </c>
      <c r="AC265" s="5" t="e">
        <f t="shared" si="58"/>
        <v>#VALUE!</v>
      </c>
      <c r="AD265" s="6">
        <f>IF(D265="","",COUNTIF($AC$3:AC265,AC265))</f>
        <v>263</v>
      </c>
      <c r="AE265" s="5" t="e">
        <f t="shared" si="59"/>
        <v>#VALUE!</v>
      </c>
      <c r="AF265" s="6">
        <f>IF(D265="","",COUNTIF($AE$3:AE265,AE265))</f>
        <v>263</v>
      </c>
      <c r="AG265" s="5" t="e">
        <f t="shared" si="60"/>
        <v>#VALUE!</v>
      </c>
      <c r="AH265" s="6">
        <f>IF(D265="","",COUNTIF($AG$3:AG265,AG265))</f>
        <v>263</v>
      </c>
      <c r="AI265" s="5" t="e">
        <f t="shared" si="61"/>
        <v>#VALUE!</v>
      </c>
      <c r="AJ265" s="6">
        <f>IF(D265="","",COUNTIF($AI$3:AI265,AI265))</f>
        <v>263</v>
      </c>
      <c r="AK265" s="5" t="e">
        <f t="shared" si="62"/>
        <v>#VALUE!</v>
      </c>
      <c r="AL265" s="6">
        <f>IF(D265="","",COUNTIF($AK$3:AK265,AK265))</f>
        <v>263</v>
      </c>
      <c r="AM265" s="5" t="e">
        <f t="shared" si="63"/>
        <v>#VALUE!</v>
      </c>
      <c r="AN265" s="6">
        <f>IF(D265="","",COUNTIF($AM$3:AM265,AM265))</f>
        <v>263</v>
      </c>
      <c r="AO265" s="5" t="e">
        <f t="shared" si="64"/>
        <v>#VALUE!</v>
      </c>
      <c r="AP265" s="6">
        <f>IF(D265="","",COUNTIF($AO$3:AO265,AO265))</f>
        <v>263</v>
      </c>
    </row>
    <row r="266" spans="1:42" ht="20.100000000000001" customHeight="1" x14ac:dyDescent="0.25">
      <c r="A266" s="242">
        <v>215</v>
      </c>
      <c r="B266" s="242" t="s">
        <v>464</v>
      </c>
      <c r="C266" s="243" t="s">
        <v>221</v>
      </c>
      <c r="D266" s="388" t="s">
        <v>222</v>
      </c>
      <c r="E266" s="243" t="s">
        <v>223</v>
      </c>
      <c r="F266" s="242">
        <v>340</v>
      </c>
      <c r="G266" s="242" t="s">
        <v>215</v>
      </c>
      <c r="H266" s="396" t="s">
        <v>216</v>
      </c>
      <c r="Q266" s="5" t="e">
        <f t="shared" si="52"/>
        <v>#VALUE!</v>
      </c>
      <c r="R266" s="6">
        <f>IF(D266="","",COUNTIF($Q$3:Q266,Q266))</f>
        <v>264</v>
      </c>
      <c r="S266" s="5" t="e">
        <f t="shared" si="53"/>
        <v>#VALUE!</v>
      </c>
      <c r="T266" s="6">
        <f>IF(D266="","",COUNTIF($S$3:S266,S266))</f>
        <v>264</v>
      </c>
      <c r="U266" s="5" t="e">
        <f t="shared" si="54"/>
        <v>#VALUE!</v>
      </c>
      <c r="V266" s="6">
        <f>IF(D266="","",COUNTIF($U$3:U266,U266))</f>
        <v>264</v>
      </c>
      <c r="W266" s="5" t="e">
        <f t="shared" si="55"/>
        <v>#VALUE!</v>
      </c>
      <c r="X266" s="6">
        <f>IF(D266="","",COUNTIF($W$3:W266,W266))</f>
        <v>264</v>
      </c>
      <c r="Y266" s="5" t="e">
        <f t="shared" si="56"/>
        <v>#VALUE!</v>
      </c>
      <c r="Z266" s="6">
        <f>IF(D266="","",COUNTIF($Y$3:Y266,Y266))</f>
        <v>264</v>
      </c>
      <c r="AA266" s="5" t="e">
        <f t="shared" si="57"/>
        <v>#VALUE!</v>
      </c>
      <c r="AB266" s="6">
        <f>IF(D266="","",COUNTIF($AA$3:AA266,AA266))</f>
        <v>264</v>
      </c>
      <c r="AC266" s="5" t="e">
        <f t="shared" si="58"/>
        <v>#VALUE!</v>
      </c>
      <c r="AD266" s="6">
        <f>IF(D266="","",COUNTIF($AC$3:AC266,AC266))</f>
        <v>264</v>
      </c>
      <c r="AE266" s="5" t="e">
        <f t="shared" si="59"/>
        <v>#VALUE!</v>
      </c>
      <c r="AF266" s="6">
        <f>IF(D266="","",COUNTIF($AE$3:AE266,AE266))</f>
        <v>264</v>
      </c>
      <c r="AG266" s="5" t="e">
        <f t="shared" si="60"/>
        <v>#VALUE!</v>
      </c>
      <c r="AH266" s="6">
        <f>IF(D266="","",COUNTIF($AG$3:AG266,AG266))</f>
        <v>264</v>
      </c>
      <c r="AI266" s="5" t="e">
        <f t="shared" si="61"/>
        <v>#VALUE!</v>
      </c>
      <c r="AJ266" s="6">
        <f>IF(D266="","",COUNTIF($AI$3:AI266,AI266))</f>
        <v>264</v>
      </c>
      <c r="AK266" s="5" t="e">
        <f t="shared" si="62"/>
        <v>#VALUE!</v>
      </c>
      <c r="AL266" s="6">
        <f>IF(D266="","",COUNTIF($AK$3:AK266,AK266))</f>
        <v>264</v>
      </c>
      <c r="AM266" s="5" t="e">
        <f t="shared" si="63"/>
        <v>#VALUE!</v>
      </c>
      <c r="AN266" s="6">
        <f>IF(D266="","",COUNTIF($AM$3:AM266,AM266))</f>
        <v>264</v>
      </c>
      <c r="AO266" s="5" t="e">
        <f t="shared" si="64"/>
        <v>#VALUE!</v>
      </c>
      <c r="AP266" s="6">
        <f>IF(D266="","",COUNTIF($AO$3:AO266,AO266))</f>
        <v>264</v>
      </c>
    </row>
    <row r="267" spans="1:42" ht="20.100000000000001" customHeight="1" x14ac:dyDescent="0.25">
      <c r="A267" s="242">
        <v>216</v>
      </c>
      <c r="B267" s="242" t="s">
        <v>465</v>
      </c>
      <c r="C267" s="243" t="s">
        <v>221</v>
      </c>
      <c r="D267" s="388" t="s">
        <v>222</v>
      </c>
      <c r="E267" s="243" t="s">
        <v>223</v>
      </c>
      <c r="F267" s="242">
        <v>362</v>
      </c>
      <c r="G267" s="242" t="s">
        <v>215</v>
      </c>
      <c r="H267" s="396" t="s">
        <v>216</v>
      </c>
      <c r="Q267" s="5" t="e">
        <f t="shared" si="52"/>
        <v>#VALUE!</v>
      </c>
      <c r="R267" s="6">
        <f>IF(D267="","",COUNTIF($Q$3:Q267,Q267))</f>
        <v>265</v>
      </c>
      <c r="S267" s="5" t="e">
        <f t="shared" si="53"/>
        <v>#VALUE!</v>
      </c>
      <c r="T267" s="6">
        <f>IF(D267="","",COUNTIF($S$3:S267,S267))</f>
        <v>265</v>
      </c>
      <c r="U267" s="5" t="e">
        <f t="shared" si="54"/>
        <v>#VALUE!</v>
      </c>
      <c r="V267" s="6">
        <f>IF(D267="","",COUNTIF($U$3:U267,U267))</f>
        <v>265</v>
      </c>
      <c r="W267" s="5" t="e">
        <f t="shared" si="55"/>
        <v>#VALUE!</v>
      </c>
      <c r="X267" s="6">
        <f>IF(D267="","",COUNTIF($W$3:W267,W267))</f>
        <v>265</v>
      </c>
      <c r="Y267" s="5" t="e">
        <f t="shared" si="56"/>
        <v>#VALUE!</v>
      </c>
      <c r="Z267" s="6">
        <f>IF(D267="","",COUNTIF($Y$3:Y267,Y267))</f>
        <v>265</v>
      </c>
      <c r="AA267" s="5" t="e">
        <f t="shared" si="57"/>
        <v>#VALUE!</v>
      </c>
      <c r="AB267" s="6">
        <f>IF(D267="","",COUNTIF($AA$3:AA267,AA267))</f>
        <v>265</v>
      </c>
      <c r="AC267" s="5" t="e">
        <f t="shared" si="58"/>
        <v>#VALUE!</v>
      </c>
      <c r="AD267" s="6">
        <f>IF(D267="","",COUNTIF($AC$3:AC267,AC267))</f>
        <v>265</v>
      </c>
      <c r="AE267" s="5" t="e">
        <f t="shared" si="59"/>
        <v>#VALUE!</v>
      </c>
      <c r="AF267" s="6">
        <f>IF(D267="","",COUNTIF($AE$3:AE267,AE267))</f>
        <v>265</v>
      </c>
      <c r="AG267" s="5" t="e">
        <f t="shared" si="60"/>
        <v>#VALUE!</v>
      </c>
      <c r="AH267" s="6">
        <f>IF(D267="","",COUNTIF($AG$3:AG267,AG267))</f>
        <v>265</v>
      </c>
      <c r="AI267" s="5" t="e">
        <f t="shared" si="61"/>
        <v>#VALUE!</v>
      </c>
      <c r="AJ267" s="6">
        <f>IF(D267="","",COUNTIF($AI$3:AI267,AI267))</f>
        <v>265</v>
      </c>
      <c r="AK267" s="5" t="e">
        <f t="shared" si="62"/>
        <v>#VALUE!</v>
      </c>
      <c r="AL267" s="6">
        <f>IF(D267="","",COUNTIF($AK$3:AK267,AK267))</f>
        <v>265</v>
      </c>
      <c r="AM267" s="5" t="e">
        <f t="shared" si="63"/>
        <v>#VALUE!</v>
      </c>
      <c r="AN267" s="6">
        <f>IF(D267="","",COUNTIF($AM$3:AM267,AM267))</f>
        <v>265</v>
      </c>
      <c r="AO267" s="5" t="e">
        <f t="shared" si="64"/>
        <v>#VALUE!</v>
      </c>
      <c r="AP267" s="6">
        <f>IF(D267="","",COUNTIF($AO$3:AO267,AO267))</f>
        <v>265</v>
      </c>
    </row>
    <row r="268" spans="1:42" ht="20.100000000000001" customHeight="1" x14ac:dyDescent="0.25">
      <c r="A268" s="242">
        <v>217</v>
      </c>
      <c r="B268" s="242" t="s">
        <v>466</v>
      </c>
      <c r="C268" s="243" t="s">
        <v>221</v>
      </c>
      <c r="D268" s="387" t="s">
        <v>330</v>
      </c>
      <c r="E268" s="243" t="s">
        <v>223</v>
      </c>
      <c r="F268" s="242">
        <v>461</v>
      </c>
      <c r="G268" s="242" t="s">
        <v>215</v>
      </c>
      <c r="H268" s="396" t="s">
        <v>216</v>
      </c>
      <c r="Q268" s="5" t="e">
        <f t="shared" si="52"/>
        <v>#VALUE!</v>
      </c>
      <c r="R268" s="6">
        <f>IF(D268="","",COUNTIF($Q$3:Q268,Q268))</f>
        <v>266</v>
      </c>
      <c r="S268" s="5" t="e">
        <f t="shared" si="53"/>
        <v>#VALUE!</v>
      </c>
      <c r="T268" s="6">
        <f>IF(D268="","",COUNTIF($S$3:S268,S268))</f>
        <v>266</v>
      </c>
      <c r="U268" s="5" t="e">
        <f t="shared" si="54"/>
        <v>#VALUE!</v>
      </c>
      <c r="V268" s="6">
        <f>IF(D268="","",COUNTIF($U$3:U268,U268))</f>
        <v>266</v>
      </c>
      <c r="W268" s="5" t="e">
        <f t="shared" si="55"/>
        <v>#VALUE!</v>
      </c>
      <c r="X268" s="6">
        <f>IF(D268="","",COUNTIF($W$3:W268,W268))</f>
        <v>266</v>
      </c>
      <c r="Y268" s="5" t="e">
        <f t="shared" si="56"/>
        <v>#VALUE!</v>
      </c>
      <c r="Z268" s="6">
        <f>IF(D268="","",COUNTIF($Y$3:Y268,Y268))</f>
        <v>266</v>
      </c>
      <c r="AA268" s="5" t="e">
        <f t="shared" si="57"/>
        <v>#VALUE!</v>
      </c>
      <c r="AB268" s="6">
        <f>IF(D268="","",COUNTIF($AA$3:AA268,AA268))</f>
        <v>266</v>
      </c>
      <c r="AC268" s="5" t="e">
        <f t="shared" si="58"/>
        <v>#VALUE!</v>
      </c>
      <c r="AD268" s="6">
        <f>IF(D268="","",COUNTIF($AC$3:AC268,AC268))</f>
        <v>266</v>
      </c>
      <c r="AE268" s="5" t="e">
        <f t="shared" si="59"/>
        <v>#VALUE!</v>
      </c>
      <c r="AF268" s="6">
        <f>IF(D268="","",COUNTIF($AE$3:AE268,AE268))</f>
        <v>266</v>
      </c>
      <c r="AG268" s="5" t="e">
        <f t="shared" si="60"/>
        <v>#VALUE!</v>
      </c>
      <c r="AH268" s="6">
        <f>IF(D268="","",COUNTIF($AG$3:AG268,AG268))</f>
        <v>266</v>
      </c>
      <c r="AI268" s="5" t="e">
        <f t="shared" si="61"/>
        <v>#VALUE!</v>
      </c>
      <c r="AJ268" s="6">
        <f>IF(D268="","",COUNTIF($AI$3:AI268,AI268))</f>
        <v>266</v>
      </c>
      <c r="AK268" s="5" t="e">
        <f t="shared" si="62"/>
        <v>#VALUE!</v>
      </c>
      <c r="AL268" s="6">
        <f>IF(D268="","",COUNTIF($AK$3:AK268,AK268))</f>
        <v>266</v>
      </c>
      <c r="AM268" s="5" t="e">
        <f t="shared" si="63"/>
        <v>#VALUE!</v>
      </c>
      <c r="AN268" s="6">
        <f>IF(D268="","",COUNTIF($AM$3:AM268,AM268))</f>
        <v>266</v>
      </c>
      <c r="AO268" s="5" t="e">
        <f t="shared" si="64"/>
        <v>#VALUE!</v>
      </c>
      <c r="AP268" s="6">
        <f>IF(D268="","",COUNTIF($AO$3:AO268,AO268))</f>
        <v>266</v>
      </c>
    </row>
    <row r="269" spans="1:42" ht="20.100000000000001" customHeight="1" x14ac:dyDescent="0.25">
      <c r="A269" s="242">
        <v>218</v>
      </c>
      <c r="B269" s="242" t="s">
        <v>467</v>
      </c>
      <c r="C269" s="243" t="s">
        <v>221</v>
      </c>
      <c r="D269" s="387" t="s">
        <v>330</v>
      </c>
      <c r="E269" s="243" t="s">
        <v>223</v>
      </c>
      <c r="F269" s="242">
        <v>408</v>
      </c>
      <c r="G269" s="242" t="s">
        <v>215</v>
      </c>
      <c r="H269" s="396" t="s">
        <v>216</v>
      </c>
      <c r="Q269" s="5" t="e">
        <f t="shared" si="52"/>
        <v>#VALUE!</v>
      </c>
      <c r="R269" s="6">
        <f>IF(D269="","",COUNTIF($Q$3:Q269,Q269))</f>
        <v>267</v>
      </c>
      <c r="S269" s="5" t="e">
        <f t="shared" si="53"/>
        <v>#VALUE!</v>
      </c>
      <c r="T269" s="6">
        <f>IF(D269="","",COUNTIF($S$3:S269,S269))</f>
        <v>267</v>
      </c>
      <c r="U269" s="5" t="e">
        <f t="shared" si="54"/>
        <v>#VALUE!</v>
      </c>
      <c r="V269" s="6">
        <f>IF(D269="","",COUNTIF($U$3:U269,U269))</f>
        <v>267</v>
      </c>
      <c r="W269" s="5" t="e">
        <f t="shared" si="55"/>
        <v>#VALUE!</v>
      </c>
      <c r="X269" s="6">
        <f>IF(D269="","",COUNTIF($W$3:W269,W269))</f>
        <v>267</v>
      </c>
      <c r="Y269" s="5" t="e">
        <f t="shared" si="56"/>
        <v>#VALUE!</v>
      </c>
      <c r="Z269" s="6">
        <f>IF(D269="","",COUNTIF($Y$3:Y269,Y269))</f>
        <v>267</v>
      </c>
      <c r="AA269" s="5" t="e">
        <f t="shared" si="57"/>
        <v>#VALUE!</v>
      </c>
      <c r="AB269" s="6">
        <f>IF(D269="","",COUNTIF($AA$3:AA269,AA269))</f>
        <v>267</v>
      </c>
      <c r="AC269" s="5" t="e">
        <f t="shared" si="58"/>
        <v>#VALUE!</v>
      </c>
      <c r="AD269" s="6">
        <f>IF(D269="","",COUNTIF($AC$3:AC269,AC269))</f>
        <v>267</v>
      </c>
      <c r="AE269" s="5" t="e">
        <f t="shared" si="59"/>
        <v>#VALUE!</v>
      </c>
      <c r="AF269" s="6">
        <f>IF(D269="","",COUNTIF($AE$3:AE269,AE269))</f>
        <v>267</v>
      </c>
      <c r="AG269" s="5" t="e">
        <f t="shared" si="60"/>
        <v>#VALUE!</v>
      </c>
      <c r="AH269" s="6">
        <f>IF(D269="","",COUNTIF($AG$3:AG269,AG269))</f>
        <v>267</v>
      </c>
      <c r="AI269" s="5" t="e">
        <f t="shared" si="61"/>
        <v>#VALUE!</v>
      </c>
      <c r="AJ269" s="6">
        <f>IF(D269="","",COUNTIF($AI$3:AI269,AI269))</f>
        <v>267</v>
      </c>
      <c r="AK269" s="5" t="e">
        <f t="shared" si="62"/>
        <v>#VALUE!</v>
      </c>
      <c r="AL269" s="6">
        <f>IF(D269="","",COUNTIF($AK$3:AK269,AK269))</f>
        <v>267</v>
      </c>
      <c r="AM269" s="5" t="e">
        <f t="shared" si="63"/>
        <v>#VALUE!</v>
      </c>
      <c r="AN269" s="6">
        <f>IF(D269="","",COUNTIF($AM$3:AM269,AM269))</f>
        <v>267</v>
      </c>
      <c r="AO269" s="5" t="e">
        <f t="shared" si="64"/>
        <v>#VALUE!</v>
      </c>
      <c r="AP269" s="6">
        <f>IF(D269="","",COUNTIF($AO$3:AO269,AO269))</f>
        <v>267</v>
      </c>
    </row>
    <row r="270" spans="1:42" ht="20.100000000000001" customHeight="1" x14ac:dyDescent="0.25">
      <c r="A270" s="242">
        <v>219</v>
      </c>
      <c r="B270" s="242" t="s">
        <v>468</v>
      </c>
      <c r="C270" s="243" t="s">
        <v>221</v>
      </c>
      <c r="D270" s="387" t="s">
        <v>330</v>
      </c>
      <c r="E270" s="243" t="s">
        <v>223</v>
      </c>
      <c r="F270" s="242">
        <v>290</v>
      </c>
      <c r="G270" s="242" t="s">
        <v>215</v>
      </c>
      <c r="H270" s="396" t="s">
        <v>216</v>
      </c>
      <c r="Q270" s="5" t="e">
        <f t="shared" si="52"/>
        <v>#VALUE!</v>
      </c>
      <c r="R270" s="6">
        <f>IF(D270="","",COUNTIF($Q$3:Q270,Q270))</f>
        <v>268</v>
      </c>
      <c r="S270" s="5" t="e">
        <f t="shared" si="53"/>
        <v>#VALUE!</v>
      </c>
      <c r="T270" s="6">
        <f>IF(D270="","",COUNTIF($S$3:S270,S270))</f>
        <v>268</v>
      </c>
      <c r="U270" s="5" t="e">
        <f t="shared" si="54"/>
        <v>#VALUE!</v>
      </c>
      <c r="V270" s="6">
        <f>IF(D270="","",COUNTIF($U$3:U270,U270))</f>
        <v>268</v>
      </c>
      <c r="W270" s="5" t="e">
        <f t="shared" si="55"/>
        <v>#VALUE!</v>
      </c>
      <c r="X270" s="6">
        <f>IF(D270="","",COUNTIF($W$3:W270,W270))</f>
        <v>268</v>
      </c>
      <c r="Y270" s="5" t="e">
        <f t="shared" si="56"/>
        <v>#VALUE!</v>
      </c>
      <c r="Z270" s="6">
        <f>IF(D270="","",COUNTIF($Y$3:Y270,Y270))</f>
        <v>268</v>
      </c>
      <c r="AA270" s="5" t="e">
        <f t="shared" si="57"/>
        <v>#VALUE!</v>
      </c>
      <c r="AB270" s="6">
        <f>IF(D270="","",COUNTIF($AA$3:AA270,AA270))</f>
        <v>268</v>
      </c>
      <c r="AC270" s="5" t="e">
        <f t="shared" si="58"/>
        <v>#VALUE!</v>
      </c>
      <c r="AD270" s="6">
        <f>IF(D270="","",COUNTIF($AC$3:AC270,AC270))</f>
        <v>268</v>
      </c>
      <c r="AE270" s="5" t="e">
        <f t="shared" si="59"/>
        <v>#VALUE!</v>
      </c>
      <c r="AF270" s="6">
        <f>IF(D270="","",COUNTIF($AE$3:AE270,AE270))</f>
        <v>268</v>
      </c>
      <c r="AG270" s="5" t="e">
        <f t="shared" si="60"/>
        <v>#VALUE!</v>
      </c>
      <c r="AH270" s="6">
        <f>IF(D270="","",COUNTIF($AG$3:AG270,AG270))</f>
        <v>268</v>
      </c>
      <c r="AI270" s="5" t="e">
        <f t="shared" si="61"/>
        <v>#VALUE!</v>
      </c>
      <c r="AJ270" s="6">
        <f>IF(D270="","",COUNTIF($AI$3:AI270,AI270))</f>
        <v>268</v>
      </c>
      <c r="AK270" s="5" t="e">
        <f t="shared" si="62"/>
        <v>#VALUE!</v>
      </c>
      <c r="AL270" s="6">
        <f>IF(D270="","",COUNTIF($AK$3:AK270,AK270))</f>
        <v>268</v>
      </c>
      <c r="AM270" s="5" t="e">
        <f t="shared" si="63"/>
        <v>#VALUE!</v>
      </c>
      <c r="AN270" s="6">
        <f>IF(D270="","",COUNTIF($AM$3:AM270,AM270))</f>
        <v>268</v>
      </c>
      <c r="AO270" s="5" t="e">
        <f t="shared" si="64"/>
        <v>#VALUE!</v>
      </c>
      <c r="AP270" s="6">
        <f>IF(D270="","",COUNTIF($AO$3:AO270,AO270))</f>
        <v>268</v>
      </c>
    </row>
    <row r="271" spans="1:42" ht="20.100000000000001" customHeight="1" x14ac:dyDescent="0.25">
      <c r="A271" s="242">
        <v>220</v>
      </c>
      <c r="B271" s="242" t="s">
        <v>469</v>
      </c>
      <c r="C271" s="243" t="s">
        <v>221</v>
      </c>
      <c r="D271" s="387" t="s">
        <v>330</v>
      </c>
      <c r="E271" s="243" t="s">
        <v>223</v>
      </c>
      <c r="F271" s="242">
        <v>292</v>
      </c>
      <c r="G271" s="242" t="s">
        <v>215</v>
      </c>
      <c r="H271" s="396" t="s">
        <v>216</v>
      </c>
      <c r="Q271" s="5" t="e">
        <f t="shared" si="52"/>
        <v>#VALUE!</v>
      </c>
      <c r="R271" s="6">
        <f>IF(D271="","",COUNTIF($Q$3:Q271,Q271))</f>
        <v>269</v>
      </c>
      <c r="S271" s="5" t="e">
        <f t="shared" si="53"/>
        <v>#VALUE!</v>
      </c>
      <c r="T271" s="6">
        <f>IF(D271="","",COUNTIF($S$3:S271,S271))</f>
        <v>269</v>
      </c>
      <c r="U271" s="5" t="e">
        <f t="shared" si="54"/>
        <v>#VALUE!</v>
      </c>
      <c r="V271" s="6">
        <f>IF(D271="","",COUNTIF($U$3:U271,U271))</f>
        <v>269</v>
      </c>
      <c r="W271" s="5" t="e">
        <f t="shared" si="55"/>
        <v>#VALUE!</v>
      </c>
      <c r="X271" s="6">
        <f>IF(D271="","",COUNTIF($W$3:W271,W271))</f>
        <v>269</v>
      </c>
      <c r="Y271" s="5" t="e">
        <f t="shared" si="56"/>
        <v>#VALUE!</v>
      </c>
      <c r="Z271" s="6">
        <f>IF(D271="","",COUNTIF($Y$3:Y271,Y271))</f>
        <v>269</v>
      </c>
      <c r="AA271" s="5" t="e">
        <f t="shared" si="57"/>
        <v>#VALUE!</v>
      </c>
      <c r="AB271" s="6">
        <f>IF(D271="","",COUNTIF($AA$3:AA271,AA271))</f>
        <v>269</v>
      </c>
      <c r="AC271" s="5" t="e">
        <f t="shared" si="58"/>
        <v>#VALUE!</v>
      </c>
      <c r="AD271" s="6">
        <f>IF(D271="","",COUNTIF($AC$3:AC271,AC271))</f>
        <v>269</v>
      </c>
      <c r="AE271" s="5" t="e">
        <f t="shared" si="59"/>
        <v>#VALUE!</v>
      </c>
      <c r="AF271" s="6">
        <f>IF(D271="","",COUNTIF($AE$3:AE271,AE271))</f>
        <v>269</v>
      </c>
      <c r="AG271" s="5" t="e">
        <f t="shared" si="60"/>
        <v>#VALUE!</v>
      </c>
      <c r="AH271" s="6">
        <f>IF(D271="","",COUNTIF($AG$3:AG271,AG271))</f>
        <v>269</v>
      </c>
      <c r="AI271" s="5" t="e">
        <f t="shared" si="61"/>
        <v>#VALUE!</v>
      </c>
      <c r="AJ271" s="6">
        <f>IF(D271="","",COUNTIF($AI$3:AI271,AI271))</f>
        <v>269</v>
      </c>
      <c r="AK271" s="5" t="e">
        <f t="shared" si="62"/>
        <v>#VALUE!</v>
      </c>
      <c r="AL271" s="6">
        <f>IF(D271="","",COUNTIF($AK$3:AK271,AK271))</f>
        <v>269</v>
      </c>
      <c r="AM271" s="5" t="e">
        <f t="shared" si="63"/>
        <v>#VALUE!</v>
      </c>
      <c r="AN271" s="6">
        <f>IF(D271="","",COUNTIF($AM$3:AM271,AM271))</f>
        <v>269</v>
      </c>
      <c r="AO271" s="5" t="e">
        <f t="shared" si="64"/>
        <v>#VALUE!</v>
      </c>
      <c r="AP271" s="6">
        <f>IF(D271="","",COUNTIF($AO$3:AO271,AO271))</f>
        <v>269</v>
      </c>
    </row>
    <row r="272" spans="1:42" ht="20.100000000000001" customHeight="1" x14ac:dyDescent="0.25">
      <c r="A272" s="242">
        <v>221</v>
      </c>
      <c r="B272" s="242" t="s">
        <v>470</v>
      </c>
      <c r="C272" s="243" t="s">
        <v>221</v>
      </c>
      <c r="D272" s="387" t="s">
        <v>330</v>
      </c>
      <c r="E272" s="243" t="s">
        <v>223</v>
      </c>
      <c r="F272" s="242">
        <v>308</v>
      </c>
      <c r="G272" s="242" t="s">
        <v>215</v>
      </c>
      <c r="H272" s="396" t="s">
        <v>216</v>
      </c>
      <c r="Q272" s="5" t="e">
        <f t="shared" si="52"/>
        <v>#VALUE!</v>
      </c>
      <c r="R272" s="6">
        <f>IF(D272="","",COUNTIF($Q$3:Q272,Q272))</f>
        <v>270</v>
      </c>
      <c r="S272" s="5" t="e">
        <f t="shared" si="53"/>
        <v>#VALUE!</v>
      </c>
      <c r="T272" s="6">
        <f>IF(D272="","",COUNTIF($S$3:S272,S272))</f>
        <v>270</v>
      </c>
      <c r="U272" s="5" t="e">
        <f t="shared" si="54"/>
        <v>#VALUE!</v>
      </c>
      <c r="V272" s="6">
        <f>IF(D272="","",COUNTIF($U$3:U272,U272))</f>
        <v>270</v>
      </c>
      <c r="W272" s="5" t="e">
        <f t="shared" si="55"/>
        <v>#VALUE!</v>
      </c>
      <c r="X272" s="6">
        <f>IF(D272="","",COUNTIF($W$3:W272,W272))</f>
        <v>270</v>
      </c>
      <c r="Y272" s="5" t="e">
        <f t="shared" si="56"/>
        <v>#VALUE!</v>
      </c>
      <c r="Z272" s="6">
        <f>IF(D272="","",COUNTIF($Y$3:Y272,Y272))</f>
        <v>270</v>
      </c>
      <c r="AA272" s="5" t="e">
        <f t="shared" si="57"/>
        <v>#VALUE!</v>
      </c>
      <c r="AB272" s="6">
        <f>IF(D272="","",COUNTIF($AA$3:AA272,AA272))</f>
        <v>270</v>
      </c>
      <c r="AC272" s="5" t="e">
        <f t="shared" si="58"/>
        <v>#VALUE!</v>
      </c>
      <c r="AD272" s="6">
        <f>IF(D272="","",COUNTIF($AC$3:AC272,AC272))</f>
        <v>270</v>
      </c>
      <c r="AE272" s="5" t="e">
        <f t="shared" si="59"/>
        <v>#VALUE!</v>
      </c>
      <c r="AF272" s="6">
        <f>IF(D272="","",COUNTIF($AE$3:AE272,AE272))</f>
        <v>270</v>
      </c>
      <c r="AG272" s="5" t="e">
        <f t="shared" si="60"/>
        <v>#VALUE!</v>
      </c>
      <c r="AH272" s="6">
        <f>IF(D272="","",COUNTIF($AG$3:AG272,AG272))</f>
        <v>270</v>
      </c>
      <c r="AI272" s="5" t="e">
        <f t="shared" si="61"/>
        <v>#VALUE!</v>
      </c>
      <c r="AJ272" s="6">
        <f>IF(D272="","",COUNTIF($AI$3:AI272,AI272))</f>
        <v>270</v>
      </c>
      <c r="AK272" s="5" t="e">
        <f t="shared" si="62"/>
        <v>#VALUE!</v>
      </c>
      <c r="AL272" s="6">
        <f>IF(D272="","",COUNTIF($AK$3:AK272,AK272))</f>
        <v>270</v>
      </c>
      <c r="AM272" s="5" t="e">
        <f t="shared" si="63"/>
        <v>#VALUE!</v>
      </c>
      <c r="AN272" s="6">
        <f>IF(D272="","",COUNTIF($AM$3:AM272,AM272))</f>
        <v>270</v>
      </c>
      <c r="AO272" s="5" t="e">
        <f t="shared" si="64"/>
        <v>#VALUE!</v>
      </c>
      <c r="AP272" s="6">
        <f>IF(D272="","",COUNTIF($AO$3:AO272,AO272))</f>
        <v>270</v>
      </c>
    </row>
    <row r="273" spans="1:42" ht="20.100000000000001" customHeight="1" x14ac:dyDescent="0.25">
      <c r="A273" s="242">
        <v>222</v>
      </c>
      <c r="B273" s="242" t="s">
        <v>471</v>
      </c>
      <c r="C273" s="243" t="s">
        <v>221</v>
      </c>
      <c r="D273" s="387" t="s">
        <v>330</v>
      </c>
      <c r="E273" s="243" t="s">
        <v>223</v>
      </c>
      <c r="F273" s="242">
        <v>387</v>
      </c>
      <c r="G273" s="242" t="s">
        <v>215</v>
      </c>
      <c r="H273" s="396" t="s">
        <v>216</v>
      </c>
      <c r="Q273" s="5" t="e">
        <f t="shared" si="52"/>
        <v>#VALUE!</v>
      </c>
      <c r="R273" s="6">
        <f>IF(D273="","",COUNTIF($Q$3:Q273,Q273))</f>
        <v>271</v>
      </c>
      <c r="S273" s="5" t="e">
        <f t="shared" si="53"/>
        <v>#VALUE!</v>
      </c>
      <c r="T273" s="6">
        <f>IF(D273="","",COUNTIF($S$3:S273,S273))</f>
        <v>271</v>
      </c>
      <c r="U273" s="5" t="e">
        <f t="shared" si="54"/>
        <v>#VALUE!</v>
      </c>
      <c r="V273" s="6">
        <f>IF(D273="","",COUNTIF($U$3:U273,U273))</f>
        <v>271</v>
      </c>
      <c r="W273" s="5" t="e">
        <f t="shared" si="55"/>
        <v>#VALUE!</v>
      </c>
      <c r="X273" s="6">
        <f>IF(D273="","",COUNTIF($W$3:W273,W273))</f>
        <v>271</v>
      </c>
      <c r="Y273" s="5" t="e">
        <f t="shared" si="56"/>
        <v>#VALUE!</v>
      </c>
      <c r="Z273" s="6">
        <f>IF(D273="","",COUNTIF($Y$3:Y273,Y273))</f>
        <v>271</v>
      </c>
      <c r="AA273" s="5" t="e">
        <f t="shared" si="57"/>
        <v>#VALUE!</v>
      </c>
      <c r="AB273" s="6">
        <f>IF(D273="","",COUNTIF($AA$3:AA273,AA273))</f>
        <v>271</v>
      </c>
      <c r="AC273" s="5" t="e">
        <f t="shared" si="58"/>
        <v>#VALUE!</v>
      </c>
      <c r="AD273" s="6">
        <f>IF(D273="","",COUNTIF($AC$3:AC273,AC273))</f>
        <v>271</v>
      </c>
      <c r="AE273" s="5" t="e">
        <f t="shared" si="59"/>
        <v>#VALUE!</v>
      </c>
      <c r="AF273" s="6">
        <f>IF(D273="","",COUNTIF($AE$3:AE273,AE273))</f>
        <v>271</v>
      </c>
      <c r="AG273" s="5" t="e">
        <f t="shared" si="60"/>
        <v>#VALUE!</v>
      </c>
      <c r="AH273" s="6">
        <f>IF(D273="","",COUNTIF($AG$3:AG273,AG273))</f>
        <v>271</v>
      </c>
      <c r="AI273" s="5" t="e">
        <f t="shared" si="61"/>
        <v>#VALUE!</v>
      </c>
      <c r="AJ273" s="6">
        <f>IF(D273="","",COUNTIF($AI$3:AI273,AI273))</f>
        <v>271</v>
      </c>
      <c r="AK273" s="5" t="e">
        <f t="shared" si="62"/>
        <v>#VALUE!</v>
      </c>
      <c r="AL273" s="6">
        <f>IF(D273="","",COUNTIF($AK$3:AK273,AK273))</f>
        <v>271</v>
      </c>
      <c r="AM273" s="5" t="e">
        <f t="shared" si="63"/>
        <v>#VALUE!</v>
      </c>
      <c r="AN273" s="6">
        <f>IF(D273="","",COUNTIF($AM$3:AM273,AM273))</f>
        <v>271</v>
      </c>
      <c r="AO273" s="5" t="e">
        <f t="shared" si="64"/>
        <v>#VALUE!</v>
      </c>
      <c r="AP273" s="6">
        <f>IF(D273="","",COUNTIF($AO$3:AO273,AO273))</f>
        <v>271</v>
      </c>
    </row>
    <row r="274" spans="1:42" ht="20.100000000000001" customHeight="1" x14ac:dyDescent="0.25">
      <c r="A274" s="242">
        <v>223</v>
      </c>
      <c r="B274" s="242" t="s">
        <v>472</v>
      </c>
      <c r="C274" s="243" t="s">
        <v>221</v>
      </c>
      <c r="D274" s="387" t="s">
        <v>330</v>
      </c>
      <c r="E274" s="243" t="s">
        <v>223</v>
      </c>
      <c r="F274" s="242">
        <v>329</v>
      </c>
      <c r="G274" s="242" t="s">
        <v>215</v>
      </c>
      <c r="H274" s="396" t="s">
        <v>216</v>
      </c>
      <c r="Q274" s="5" t="e">
        <f t="shared" si="52"/>
        <v>#VALUE!</v>
      </c>
      <c r="R274" s="6">
        <f>IF(D274="","",COUNTIF($Q$3:Q274,Q274))</f>
        <v>272</v>
      </c>
      <c r="S274" s="5" t="e">
        <f t="shared" si="53"/>
        <v>#VALUE!</v>
      </c>
      <c r="T274" s="6">
        <f>IF(D274="","",COUNTIF($S$3:S274,S274))</f>
        <v>272</v>
      </c>
      <c r="U274" s="5" t="e">
        <f t="shared" si="54"/>
        <v>#VALUE!</v>
      </c>
      <c r="V274" s="6">
        <f>IF(D274="","",COUNTIF($U$3:U274,U274))</f>
        <v>272</v>
      </c>
      <c r="W274" s="5" t="e">
        <f t="shared" si="55"/>
        <v>#VALUE!</v>
      </c>
      <c r="X274" s="6">
        <f>IF(D274="","",COUNTIF($W$3:W274,W274))</f>
        <v>272</v>
      </c>
      <c r="Y274" s="5" t="e">
        <f t="shared" si="56"/>
        <v>#VALUE!</v>
      </c>
      <c r="Z274" s="6">
        <f>IF(D274="","",COUNTIF($Y$3:Y274,Y274))</f>
        <v>272</v>
      </c>
      <c r="AA274" s="5" t="e">
        <f t="shared" si="57"/>
        <v>#VALUE!</v>
      </c>
      <c r="AB274" s="6">
        <f>IF(D274="","",COUNTIF($AA$3:AA274,AA274))</f>
        <v>272</v>
      </c>
      <c r="AC274" s="5" t="e">
        <f t="shared" si="58"/>
        <v>#VALUE!</v>
      </c>
      <c r="AD274" s="6">
        <f>IF(D274="","",COUNTIF($AC$3:AC274,AC274))</f>
        <v>272</v>
      </c>
      <c r="AE274" s="5" t="e">
        <f t="shared" si="59"/>
        <v>#VALUE!</v>
      </c>
      <c r="AF274" s="6">
        <f>IF(D274="","",COUNTIF($AE$3:AE274,AE274))</f>
        <v>272</v>
      </c>
      <c r="AG274" s="5" t="e">
        <f t="shared" si="60"/>
        <v>#VALUE!</v>
      </c>
      <c r="AH274" s="6">
        <f>IF(D274="","",COUNTIF($AG$3:AG274,AG274))</f>
        <v>272</v>
      </c>
      <c r="AI274" s="5" t="e">
        <f t="shared" si="61"/>
        <v>#VALUE!</v>
      </c>
      <c r="AJ274" s="6">
        <f>IF(D274="","",COUNTIF($AI$3:AI274,AI274))</f>
        <v>272</v>
      </c>
      <c r="AK274" s="5" t="e">
        <f t="shared" si="62"/>
        <v>#VALUE!</v>
      </c>
      <c r="AL274" s="6">
        <f>IF(D274="","",COUNTIF($AK$3:AK274,AK274))</f>
        <v>272</v>
      </c>
      <c r="AM274" s="5" t="e">
        <f t="shared" si="63"/>
        <v>#VALUE!</v>
      </c>
      <c r="AN274" s="6">
        <f>IF(D274="","",COUNTIF($AM$3:AM274,AM274))</f>
        <v>272</v>
      </c>
      <c r="AO274" s="5" t="e">
        <f t="shared" si="64"/>
        <v>#VALUE!</v>
      </c>
      <c r="AP274" s="6">
        <f>IF(D274="","",COUNTIF($AO$3:AO274,AO274))</f>
        <v>272</v>
      </c>
    </row>
    <row r="275" spans="1:42" ht="20.100000000000001" customHeight="1" x14ac:dyDescent="0.25">
      <c r="A275" s="242">
        <v>224</v>
      </c>
      <c r="B275" s="242" t="s">
        <v>473</v>
      </c>
      <c r="C275" s="243" t="s">
        <v>474</v>
      </c>
      <c r="D275" s="395" t="s">
        <v>475</v>
      </c>
      <c r="E275" s="243" t="s">
        <v>476</v>
      </c>
      <c r="F275" s="242">
        <v>381</v>
      </c>
      <c r="G275" s="242" t="s">
        <v>215</v>
      </c>
      <c r="H275" s="396" t="s">
        <v>216</v>
      </c>
      <c r="Q275" s="5" t="e">
        <f t="shared" si="52"/>
        <v>#VALUE!</v>
      </c>
      <c r="R275" s="6">
        <f>IF(D275="","",COUNTIF($Q$3:Q275,Q275))</f>
        <v>273</v>
      </c>
      <c r="S275" s="5" t="e">
        <f t="shared" si="53"/>
        <v>#VALUE!</v>
      </c>
      <c r="T275" s="6">
        <f>IF(D275="","",COUNTIF($S$3:S275,S275))</f>
        <v>273</v>
      </c>
      <c r="U275" s="5" t="e">
        <f t="shared" si="54"/>
        <v>#VALUE!</v>
      </c>
      <c r="V275" s="6">
        <f>IF(D275="","",COUNTIF($U$3:U275,U275))</f>
        <v>273</v>
      </c>
      <c r="W275" s="5" t="e">
        <f t="shared" si="55"/>
        <v>#VALUE!</v>
      </c>
      <c r="X275" s="6">
        <f>IF(D275="","",COUNTIF($W$3:W275,W275))</f>
        <v>273</v>
      </c>
      <c r="Y275" s="5" t="e">
        <f t="shared" si="56"/>
        <v>#VALUE!</v>
      </c>
      <c r="Z275" s="6">
        <f>IF(D275="","",COUNTIF($Y$3:Y275,Y275))</f>
        <v>273</v>
      </c>
      <c r="AA275" s="5" t="e">
        <f t="shared" si="57"/>
        <v>#VALUE!</v>
      </c>
      <c r="AB275" s="6">
        <f>IF(D275="","",COUNTIF($AA$3:AA275,AA275))</f>
        <v>273</v>
      </c>
      <c r="AC275" s="5" t="e">
        <f t="shared" si="58"/>
        <v>#VALUE!</v>
      </c>
      <c r="AD275" s="6">
        <f>IF(D275="","",COUNTIF($AC$3:AC275,AC275))</f>
        <v>273</v>
      </c>
      <c r="AE275" s="5" t="e">
        <f t="shared" si="59"/>
        <v>#VALUE!</v>
      </c>
      <c r="AF275" s="6">
        <f>IF(D275="","",COUNTIF($AE$3:AE275,AE275))</f>
        <v>273</v>
      </c>
      <c r="AG275" s="5" t="e">
        <f t="shared" si="60"/>
        <v>#VALUE!</v>
      </c>
      <c r="AH275" s="6">
        <f>IF(D275="","",COUNTIF($AG$3:AG275,AG275))</f>
        <v>273</v>
      </c>
      <c r="AI275" s="5" t="e">
        <f t="shared" si="61"/>
        <v>#VALUE!</v>
      </c>
      <c r="AJ275" s="6">
        <f>IF(D275="","",COUNTIF($AI$3:AI275,AI275))</f>
        <v>273</v>
      </c>
      <c r="AK275" s="5" t="e">
        <f t="shared" si="62"/>
        <v>#VALUE!</v>
      </c>
      <c r="AL275" s="6">
        <f>IF(D275="","",COUNTIF($AK$3:AK275,AK275))</f>
        <v>273</v>
      </c>
      <c r="AM275" s="5" t="e">
        <f t="shared" si="63"/>
        <v>#VALUE!</v>
      </c>
      <c r="AN275" s="6">
        <f>IF(D275="","",COUNTIF($AM$3:AM275,AM275))</f>
        <v>273</v>
      </c>
      <c r="AO275" s="5" t="e">
        <f t="shared" si="64"/>
        <v>#VALUE!</v>
      </c>
      <c r="AP275" s="6">
        <f>IF(D275="","",COUNTIF($AO$3:AO275,AO275))</f>
        <v>273</v>
      </c>
    </row>
    <row r="276" spans="1:42" ht="20.100000000000001" customHeight="1" x14ac:dyDescent="0.25">
      <c r="A276" s="242">
        <v>225</v>
      </c>
      <c r="B276" s="242" t="s">
        <v>477</v>
      </c>
      <c r="C276" s="243" t="s">
        <v>474</v>
      </c>
      <c r="D276" s="395" t="s">
        <v>475</v>
      </c>
      <c r="E276" s="243" t="s">
        <v>476</v>
      </c>
      <c r="F276" s="242">
        <v>365</v>
      </c>
      <c r="G276" s="242" t="s">
        <v>215</v>
      </c>
      <c r="H276" s="396" t="s">
        <v>216</v>
      </c>
      <c r="Q276" s="5" t="e">
        <f t="shared" si="52"/>
        <v>#VALUE!</v>
      </c>
      <c r="R276" s="6">
        <f>IF(D276="","",COUNTIF($Q$3:Q276,Q276))</f>
        <v>274</v>
      </c>
      <c r="S276" s="5" t="e">
        <f t="shared" si="53"/>
        <v>#VALUE!</v>
      </c>
      <c r="T276" s="6">
        <f>IF(D276="","",COUNTIF($S$3:S276,S276))</f>
        <v>274</v>
      </c>
      <c r="U276" s="5" t="e">
        <f t="shared" si="54"/>
        <v>#VALUE!</v>
      </c>
      <c r="V276" s="6">
        <f>IF(D276="","",COUNTIF($U$3:U276,U276))</f>
        <v>274</v>
      </c>
      <c r="W276" s="5" t="e">
        <f t="shared" si="55"/>
        <v>#VALUE!</v>
      </c>
      <c r="X276" s="6">
        <f>IF(D276="","",COUNTIF($W$3:W276,W276))</f>
        <v>274</v>
      </c>
      <c r="Y276" s="5" t="e">
        <f t="shared" si="56"/>
        <v>#VALUE!</v>
      </c>
      <c r="Z276" s="6">
        <f>IF(D276="","",COUNTIF($Y$3:Y276,Y276))</f>
        <v>274</v>
      </c>
      <c r="AA276" s="5" t="e">
        <f t="shared" si="57"/>
        <v>#VALUE!</v>
      </c>
      <c r="AB276" s="6">
        <f>IF(D276="","",COUNTIF($AA$3:AA276,AA276))</f>
        <v>274</v>
      </c>
      <c r="AC276" s="5" t="e">
        <f t="shared" si="58"/>
        <v>#VALUE!</v>
      </c>
      <c r="AD276" s="6">
        <f>IF(D276="","",COUNTIF($AC$3:AC276,AC276))</f>
        <v>274</v>
      </c>
      <c r="AE276" s="5" t="e">
        <f t="shared" si="59"/>
        <v>#VALUE!</v>
      </c>
      <c r="AF276" s="6">
        <f>IF(D276="","",COUNTIF($AE$3:AE276,AE276))</f>
        <v>274</v>
      </c>
      <c r="AG276" s="5" t="e">
        <f t="shared" si="60"/>
        <v>#VALUE!</v>
      </c>
      <c r="AH276" s="6">
        <f>IF(D276="","",COUNTIF($AG$3:AG276,AG276))</f>
        <v>274</v>
      </c>
      <c r="AI276" s="5" t="e">
        <f t="shared" si="61"/>
        <v>#VALUE!</v>
      </c>
      <c r="AJ276" s="6">
        <f>IF(D276="","",COUNTIF($AI$3:AI276,AI276))</f>
        <v>274</v>
      </c>
      <c r="AK276" s="5" t="e">
        <f t="shared" si="62"/>
        <v>#VALUE!</v>
      </c>
      <c r="AL276" s="6">
        <f>IF(D276="","",COUNTIF($AK$3:AK276,AK276))</f>
        <v>274</v>
      </c>
      <c r="AM276" s="5" t="e">
        <f t="shared" si="63"/>
        <v>#VALUE!</v>
      </c>
      <c r="AN276" s="6">
        <f>IF(D276="","",COUNTIF($AM$3:AM276,AM276))</f>
        <v>274</v>
      </c>
      <c r="AO276" s="5" t="e">
        <f t="shared" si="64"/>
        <v>#VALUE!</v>
      </c>
      <c r="AP276" s="6">
        <f>IF(D276="","",COUNTIF($AO$3:AO276,AO276))</f>
        <v>274</v>
      </c>
    </row>
    <row r="277" spans="1:42" ht="20.100000000000001" customHeight="1" x14ac:dyDescent="0.25">
      <c r="A277" s="242">
        <v>226</v>
      </c>
      <c r="B277" s="242" t="s">
        <v>478</v>
      </c>
      <c r="C277" s="243" t="s">
        <v>474</v>
      </c>
      <c r="D277" s="395" t="s">
        <v>475</v>
      </c>
      <c r="E277" s="243" t="s">
        <v>476</v>
      </c>
      <c r="F277" s="242">
        <v>371</v>
      </c>
      <c r="G277" s="242" t="s">
        <v>215</v>
      </c>
      <c r="H277" s="396" t="s">
        <v>216</v>
      </c>
      <c r="Q277" s="5" t="e">
        <f t="shared" si="52"/>
        <v>#VALUE!</v>
      </c>
      <c r="R277" s="6">
        <f>IF(D277="","",COUNTIF($Q$3:Q277,Q277))</f>
        <v>275</v>
      </c>
      <c r="S277" s="5" t="e">
        <f t="shared" si="53"/>
        <v>#VALUE!</v>
      </c>
      <c r="T277" s="6">
        <f>IF(D277="","",COUNTIF($S$3:S277,S277))</f>
        <v>275</v>
      </c>
      <c r="U277" s="5" t="e">
        <f t="shared" si="54"/>
        <v>#VALUE!</v>
      </c>
      <c r="V277" s="6">
        <f>IF(D277="","",COUNTIF($U$3:U277,U277))</f>
        <v>275</v>
      </c>
      <c r="W277" s="5" t="e">
        <f t="shared" si="55"/>
        <v>#VALUE!</v>
      </c>
      <c r="X277" s="6">
        <f>IF(D277="","",COUNTIF($W$3:W277,W277))</f>
        <v>275</v>
      </c>
      <c r="Y277" s="5" t="e">
        <f t="shared" si="56"/>
        <v>#VALUE!</v>
      </c>
      <c r="Z277" s="6">
        <f>IF(D277="","",COUNTIF($Y$3:Y277,Y277))</f>
        <v>275</v>
      </c>
      <c r="AA277" s="5" t="e">
        <f t="shared" si="57"/>
        <v>#VALUE!</v>
      </c>
      <c r="AB277" s="6">
        <f>IF(D277="","",COUNTIF($AA$3:AA277,AA277))</f>
        <v>275</v>
      </c>
      <c r="AC277" s="5" t="e">
        <f t="shared" si="58"/>
        <v>#VALUE!</v>
      </c>
      <c r="AD277" s="6">
        <f>IF(D277="","",COUNTIF($AC$3:AC277,AC277))</f>
        <v>275</v>
      </c>
      <c r="AE277" s="5" t="e">
        <f t="shared" si="59"/>
        <v>#VALUE!</v>
      </c>
      <c r="AF277" s="6">
        <f>IF(D277="","",COUNTIF($AE$3:AE277,AE277))</f>
        <v>275</v>
      </c>
      <c r="AG277" s="5" t="e">
        <f t="shared" si="60"/>
        <v>#VALUE!</v>
      </c>
      <c r="AH277" s="6">
        <f>IF(D277="","",COUNTIF($AG$3:AG277,AG277))</f>
        <v>275</v>
      </c>
      <c r="AI277" s="5" t="e">
        <f t="shared" si="61"/>
        <v>#VALUE!</v>
      </c>
      <c r="AJ277" s="6">
        <f>IF(D277="","",COUNTIF($AI$3:AI277,AI277))</f>
        <v>275</v>
      </c>
      <c r="AK277" s="5" t="e">
        <f t="shared" si="62"/>
        <v>#VALUE!</v>
      </c>
      <c r="AL277" s="6">
        <f>IF(D277="","",COUNTIF($AK$3:AK277,AK277))</f>
        <v>275</v>
      </c>
      <c r="AM277" s="5" t="e">
        <f t="shared" si="63"/>
        <v>#VALUE!</v>
      </c>
      <c r="AN277" s="6">
        <f>IF(D277="","",COUNTIF($AM$3:AM277,AM277))</f>
        <v>275</v>
      </c>
      <c r="AO277" s="5" t="e">
        <f t="shared" si="64"/>
        <v>#VALUE!</v>
      </c>
      <c r="AP277" s="6">
        <f>IF(D277="","",COUNTIF($AO$3:AO277,AO277))</f>
        <v>275</v>
      </c>
    </row>
    <row r="278" spans="1:42" ht="20.100000000000001" customHeight="1" x14ac:dyDescent="0.25">
      <c r="A278" s="242">
        <v>227</v>
      </c>
      <c r="B278" s="242" t="s">
        <v>479</v>
      </c>
      <c r="C278" s="243" t="s">
        <v>474</v>
      </c>
      <c r="D278" s="395" t="s">
        <v>480</v>
      </c>
      <c r="E278" s="243" t="s">
        <v>476</v>
      </c>
      <c r="F278" s="242">
        <v>370</v>
      </c>
      <c r="G278" s="242" t="s">
        <v>215</v>
      </c>
      <c r="H278" s="396" t="s">
        <v>216</v>
      </c>
      <c r="Q278" s="5" t="e">
        <f t="shared" si="52"/>
        <v>#VALUE!</v>
      </c>
      <c r="R278" s="6">
        <f>IF(D278="","",COUNTIF($Q$3:Q278,Q278))</f>
        <v>276</v>
      </c>
      <c r="S278" s="5" t="e">
        <f t="shared" si="53"/>
        <v>#VALUE!</v>
      </c>
      <c r="T278" s="6">
        <f>IF(D278="","",COUNTIF($S$3:S278,S278))</f>
        <v>276</v>
      </c>
      <c r="U278" s="5" t="e">
        <f t="shared" si="54"/>
        <v>#VALUE!</v>
      </c>
      <c r="V278" s="6">
        <f>IF(D278="","",COUNTIF($U$3:U278,U278))</f>
        <v>276</v>
      </c>
      <c r="W278" s="5" t="e">
        <f t="shared" si="55"/>
        <v>#VALUE!</v>
      </c>
      <c r="X278" s="6">
        <f>IF(D278="","",COUNTIF($W$3:W278,W278))</f>
        <v>276</v>
      </c>
      <c r="Y278" s="5" t="e">
        <f t="shared" si="56"/>
        <v>#VALUE!</v>
      </c>
      <c r="Z278" s="6">
        <f>IF(D278="","",COUNTIF($Y$3:Y278,Y278))</f>
        <v>276</v>
      </c>
      <c r="AA278" s="5" t="e">
        <f t="shared" si="57"/>
        <v>#VALUE!</v>
      </c>
      <c r="AB278" s="6">
        <f>IF(D278="","",COUNTIF($AA$3:AA278,AA278))</f>
        <v>276</v>
      </c>
      <c r="AC278" s="5" t="e">
        <f t="shared" si="58"/>
        <v>#VALUE!</v>
      </c>
      <c r="AD278" s="6">
        <f>IF(D278="","",COUNTIF($AC$3:AC278,AC278))</f>
        <v>276</v>
      </c>
      <c r="AE278" s="5" t="e">
        <f t="shared" si="59"/>
        <v>#VALUE!</v>
      </c>
      <c r="AF278" s="6">
        <f>IF(D278="","",COUNTIF($AE$3:AE278,AE278))</f>
        <v>276</v>
      </c>
      <c r="AG278" s="5" t="e">
        <f t="shared" si="60"/>
        <v>#VALUE!</v>
      </c>
      <c r="AH278" s="6">
        <f>IF(D278="","",COUNTIF($AG$3:AG278,AG278))</f>
        <v>276</v>
      </c>
      <c r="AI278" s="5" t="e">
        <f t="shared" si="61"/>
        <v>#VALUE!</v>
      </c>
      <c r="AJ278" s="6">
        <f>IF(D278="","",COUNTIF($AI$3:AI278,AI278))</f>
        <v>276</v>
      </c>
      <c r="AK278" s="5" t="e">
        <f t="shared" si="62"/>
        <v>#VALUE!</v>
      </c>
      <c r="AL278" s="6">
        <f>IF(D278="","",COUNTIF($AK$3:AK278,AK278))</f>
        <v>276</v>
      </c>
      <c r="AM278" s="5" t="e">
        <f t="shared" si="63"/>
        <v>#VALUE!</v>
      </c>
      <c r="AN278" s="6">
        <f>IF(D278="","",COUNTIF($AM$3:AM278,AM278))</f>
        <v>276</v>
      </c>
      <c r="AO278" s="5" t="e">
        <f t="shared" si="64"/>
        <v>#VALUE!</v>
      </c>
      <c r="AP278" s="6">
        <f>IF(D278="","",COUNTIF($AO$3:AO278,AO278))</f>
        <v>276</v>
      </c>
    </row>
    <row r="279" spans="1:42" ht="20.100000000000001" customHeight="1" x14ac:dyDescent="0.25">
      <c r="A279" s="242">
        <v>228</v>
      </c>
      <c r="B279" s="242" t="s">
        <v>481</v>
      </c>
      <c r="C279" s="243" t="s">
        <v>474</v>
      </c>
      <c r="D279" s="395" t="s">
        <v>480</v>
      </c>
      <c r="E279" s="243" t="s">
        <v>476</v>
      </c>
      <c r="F279" s="242">
        <v>359</v>
      </c>
      <c r="G279" s="242" t="s">
        <v>215</v>
      </c>
      <c r="H279" s="396" t="s">
        <v>216</v>
      </c>
      <c r="Q279" s="5" t="e">
        <f t="shared" si="52"/>
        <v>#VALUE!</v>
      </c>
      <c r="R279" s="6">
        <f>IF(D279="","",COUNTIF($Q$3:Q279,Q279))</f>
        <v>277</v>
      </c>
      <c r="S279" s="5" t="e">
        <f t="shared" si="53"/>
        <v>#VALUE!</v>
      </c>
      <c r="T279" s="6">
        <f>IF(D279="","",COUNTIF($S$3:S279,S279))</f>
        <v>277</v>
      </c>
      <c r="U279" s="5" t="e">
        <f t="shared" si="54"/>
        <v>#VALUE!</v>
      </c>
      <c r="V279" s="6">
        <f>IF(D279="","",COUNTIF($U$3:U279,U279))</f>
        <v>277</v>
      </c>
      <c r="W279" s="5" t="e">
        <f t="shared" si="55"/>
        <v>#VALUE!</v>
      </c>
      <c r="X279" s="6">
        <f>IF(D279="","",COUNTIF($W$3:W279,W279))</f>
        <v>277</v>
      </c>
      <c r="Y279" s="5" t="e">
        <f t="shared" si="56"/>
        <v>#VALUE!</v>
      </c>
      <c r="Z279" s="6">
        <f>IF(D279="","",COUNTIF($Y$3:Y279,Y279))</f>
        <v>277</v>
      </c>
      <c r="AA279" s="5" t="e">
        <f t="shared" si="57"/>
        <v>#VALUE!</v>
      </c>
      <c r="AB279" s="6">
        <f>IF(D279="","",COUNTIF($AA$3:AA279,AA279))</f>
        <v>277</v>
      </c>
      <c r="AC279" s="5" t="e">
        <f t="shared" si="58"/>
        <v>#VALUE!</v>
      </c>
      <c r="AD279" s="6">
        <f>IF(D279="","",COUNTIF($AC$3:AC279,AC279))</f>
        <v>277</v>
      </c>
      <c r="AE279" s="5" t="e">
        <f t="shared" si="59"/>
        <v>#VALUE!</v>
      </c>
      <c r="AF279" s="6">
        <f>IF(D279="","",COUNTIF($AE$3:AE279,AE279))</f>
        <v>277</v>
      </c>
      <c r="AG279" s="5" t="e">
        <f t="shared" si="60"/>
        <v>#VALUE!</v>
      </c>
      <c r="AH279" s="6">
        <f>IF(D279="","",COUNTIF($AG$3:AG279,AG279))</f>
        <v>277</v>
      </c>
      <c r="AI279" s="5" t="e">
        <f t="shared" si="61"/>
        <v>#VALUE!</v>
      </c>
      <c r="AJ279" s="6">
        <f>IF(D279="","",COUNTIF($AI$3:AI279,AI279))</f>
        <v>277</v>
      </c>
      <c r="AK279" s="5" t="e">
        <f t="shared" si="62"/>
        <v>#VALUE!</v>
      </c>
      <c r="AL279" s="6">
        <f>IF(D279="","",COUNTIF($AK$3:AK279,AK279))</f>
        <v>277</v>
      </c>
      <c r="AM279" s="5" t="e">
        <f t="shared" si="63"/>
        <v>#VALUE!</v>
      </c>
      <c r="AN279" s="6">
        <f>IF(D279="","",COUNTIF($AM$3:AM279,AM279))</f>
        <v>277</v>
      </c>
      <c r="AO279" s="5" t="e">
        <f t="shared" si="64"/>
        <v>#VALUE!</v>
      </c>
      <c r="AP279" s="6">
        <f>IF(D279="","",COUNTIF($AO$3:AO279,AO279))</f>
        <v>277</v>
      </c>
    </row>
    <row r="280" spans="1:42" ht="20.100000000000001" customHeight="1" x14ac:dyDescent="0.25">
      <c r="A280" s="242">
        <v>229</v>
      </c>
      <c r="B280" s="242" t="s">
        <v>482</v>
      </c>
      <c r="C280" s="243" t="s">
        <v>474</v>
      </c>
      <c r="D280" s="395" t="s">
        <v>480</v>
      </c>
      <c r="E280" s="243" t="s">
        <v>476</v>
      </c>
      <c r="F280" s="242">
        <v>440</v>
      </c>
      <c r="G280" s="242" t="s">
        <v>218</v>
      </c>
      <c r="H280" s="396" t="s">
        <v>216</v>
      </c>
      <c r="Q280" s="5" t="e">
        <f t="shared" si="52"/>
        <v>#VALUE!</v>
      </c>
      <c r="R280" s="6">
        <f>IF(D280="","",COUNTIF($Q$3:Q280,Q280))</f>
        <v>278</v>
      </c>
      <c r="S280" s="5" t="e">
        <f t="shared" si="53"/>
        <v>#VALUE!</v>
      </c>
      <c r="T280" s="6">
        <f>IF(D280="","",COUNTIF($S$3:S280,S280))</f>
        <v>278</v>
      </c>
      <c r="U280" s="5" t="e">
        <f t="shared" si="54"/>
        <v>#VALUE!</v>
      </c>
      <c r="V280" s="6">
        <f>IF(D280="","",COUNTIF($U$3:U280,U280))</f>
        <v>278</v>
      </c>
      <c r="W280" s="5" t="e">
        <f t="shared" si="55"/>
        <v>#VALUE!</v>
      </c>
      <c r="X280" s="6">
        <f>IF(D280="","",COUNTIF($W$3:W280,W280))</f>
        <v>278</v>
      </c>
      <c r="Y280" s="5" t="e">
        <f t="shared" si="56"/>
        <v>#VALUE!</v>
      </c>
      <c r="Z280" s="6">
        <f>IF(D280="","",COUNTIF($Y$3:Y280,Y280))</f>
        <v>278</v>
      </c>
      <c r="AA280" s="5" t="e">
        <f t="shared" si="57"/>
        <v>#VALUE!</v>
      </c>
      <c r="AB280" s="6">
        <f>IF(D280="","",COUNTIF($AA$3:AA280,AA280))</f>
        <v>278</v>
      </c>
      <c r="AC280" s="5" t="e">
        <f t="shared" si="58"/>
        <v>#VALUE!</v>
      </c>
      <c r="AD280" s="6">
        <f>IF(D280="","",COUNTIF($AC$3:AC280,AC280))</f>
        <v>278</v>
      </c>
      <c r="AE280" s="5" t="e">
        <f t="shared" si="59"/>
        <v>#VALUE!</v>
      </c>
      <c r="AF280" s="6">
        <f>IF(D280="","",COUNTIF($AE$3:AE280,AE280))</f>
        <v>278</v>
      </c>
      <c r="AG280" s="5" t="e">
        <f t="shared" si="60"/>
        <v>#VALUE!</v>
      </c>
      <c r="AH280" s="6">
        <f>IF(D280="","",COUNTIF($AG$3:AG280,AG280))</f>
        <v>278</v>
      </c>
      <c r="AI280" s="5" t="e">
        <f t="shared" si="61"/>
        <v>#VALUE!</v>
      </c>
      <c r="AJ280" s="6">
        <f>IF(D280="","",COUNTIF($AI$3:AI280,AI280))</f>
        <v>278</v>
      </c>
      <c r="AK280" s="5" t="e">
        <f t="shared" si="62"/>
        <v>#VALUE!</v>
      </c>
      <c r="AL280" s="6">
        <f>IF(D280="","",COUNTIF($AK$3:AK280,AK280))</f>
        <v>278</v>
      </c>
      <c r="AM280" s="5" t="e">
        <f t="shared" si="63"/>
        <v>#VALUE!</v>
      </c>
      <c r="AN280" s="6">
        <f>IF(D280="","",COUNTIF($AM$3:AM280,AM280))</f>
        <v>278</v>
      </c>
      <c r="AO280" s="5" t="e">
        <f t="shared" si="64"/>
        <v>#VALUE!</v>
      </c>
      <c r="AP280" s="6">
        <f>IF(D280="","",COUNTIF($AO$3:AO280,AO280))</f>
        <v>278</v>
      </c>
    </row>
    <row r="281" spans="1:42" ht="20.100000000000001" customHeight="1" x14ac:dyDescent="0.25">
      <c r="A281" s="242">
        <v>230</v>
      </c>
      <c r="B281" s="242" t="s">
        <v>483</v>
      </c>
      <c r="C281" s="243" t="s">
        <v>474</v>
      </c>
      <c r="D281" s="390" t="s">
        <v>484</v>
      </c>
      <c r="E281" s="243" t="s">
        <v>485</v>
      </c>
      <c r="F281" s="242">
        <v>440</v>
      </c>
      <c r="G281" s="242" t="s">
        <v>218</v>
      </c>
      <c r="H281" s="397" t="s">
        <v>216</v>
      </c>
      <c r="Q281" s="5" t="e">
        <f t="shared" si="52"/>
        <v>#VALUE!</v>
      </c>
      <c r="R281" s="6">
        <f>IF(D281="","",COUNTIF($Q$3:Q281,Q281))</f>
        <v>279</v>
      </c>
      <c r="S281" s="5" t="e">
        <f t="shared" si="53"/>
        <v>#VALUE!</v>
      </c>
      <c r="T281" s="6">
        <f>IF(D281="","",COUNTIF($S$3:S281,S281))</f>
        <v>279</v>
      </c>
      <c r="U281" s="5" t="e">
        <f t="shared" si="54"/>
        <v>#VALUE!</v>
      </c>
      <c r="V281" s="6">
        <f>IF(D281="","",COUNTIF($U$3:U281,U281))</f>
        <v>279</v>
      </c>
      <c r="W281" s="5" t="e">
        <f t="shared" si="55"/>
        <v>#VALUE!</v>
      </c>
      <c r="X281" s="6">
        <f>IF(D281="","",COUNTIF($W$3:W281,W281))</f>
        <v>279</v>
      </c>
      <c r="Y281" s="5" t="e">
        <f t="shared" si="56"/>
        <v>#VALUE!</v>
      </c>
      <c r="Z281" s="6">
        <f>IF(D281="","",COUNTIF($Y$3:Y281,Y281))</f>
        <v>279</v>
      </c>
      <c r="AA281" s="5" t="e">
        <f t="shared" si="57"/>
        <v>#VALUE!</v>
      </c>
      <c r="AB281" s="6">
        <f>IF(D281="","",COUNTIF($AA$3:AA281,AA281))</f>
        <v>279</v>
      </c>
      <c r="AC281" s="5" t="e">
        <f t="shared" si="58"/>
        <v>#VALUE!</v>
      </c>
      <c r="AD281" s="6">
        <f>IF(D281="","",COUNTIF($AC$3:AC281,AC281))</f>
        <v>279</v>
      </c>
      <c r="AE281" s="5" t="e">
        <f t="shared" si="59"/>
        <v>#VALUE!</v>
      </c>
      <c r="AF281" s="6">
        <f>IF(D281="","",COUNTIF($AE$3:AE281,AE281))</f>
        <v>279</v>
      </c>
      <c r="AG281" s="5" t="e">
        <f t="shared" si="60"/>
        <v>#VALUE!</v>
      </c>
      <c r="AH281" s="6">
        <f>IF(D281="","",COUNTIF($AG$3:AG281,AG281))</f>
        <v>279</v>
      </c>
      <c r="AI281" s="5" t="e">
        <f t="shared" si="61"/>
        <v>#VALUE!</v>
      </c>
      <c r="AJ281" s="6">
        <f>IF(D281="","",COUNTIF($AI$3:AI281,AI281))</f>
        <v>279</v>
      </c>
      <c r="AK281" s="5" t="e">
        <f t="shared" si="62"/>
        <v>#VALUE!</v>
      </c>
      <c r="AL281" s="6">
        <f>IF(D281="","",COUNTIF($AK$3:AK281,AK281))</f>
        <v>279</v>
      </c>
      <c r="AM281" s="5" t="e">
        <f t="shared" si="63"/>
        <v>#VALUE!</v>
      </c>
      <c r="AN281" s="6">
        <f>IF(D281="","",COUNTIF($AM$3:AM281,AM281))</f>
        <v>279</v>
      </c>
      <c r="AO281" s="5" t="e">
        <f t="shared" si="64"/>
        <v>#VALUE!</v>
      </c>
      <c r="AP281" s="6">
        <f>IF(D281="","",COUNTIF($AO$3:AO281,AO281))</f>
        <v>279</v>
      </c>
    </row>
    <row r="282" spans="1:42" ht="20.100000000000001" customHeight="1" x14ac:dyDescent="0.25">
      <c r="A282" s="242">
        <v>231</v>
      </c>
      <c r="B282" s="242" t="s">
        <v>486</v>
      </c>
      <c r="C282" s="243" t="s">
        <v>474</v>
      </c>
      <c r="D282" s="390" t="s">
        <v>484</v>
      </c>
      <c r="E282" s="243" t="s">
        <v>485</v>
      </c>
      <c r="F282" s="242">
        <v>365</v>
      </c>
      <c r="G282" s="242" t="s">
        <v>218</v>
      </c>
      <c r="H282" s="397" t="s">
        <v>216</v>
      </c>
      <c r="Q282" s="5" t="e">
        <f t="shared" si="52"/>
        <v>#VALUE!</v>
      </c>
      <c r="R282" s="6">
        <f>IF(D282="","",COUNTIF($Q$3:Q282,Q282))</f>
        <v>280</v>
      </c>
      <c r="S282" s="5" t="e">
        <f t="shared" si="53"/>
        <v>#VALUE!</v>
      </c>
      <c r="T282" s="6">
        <f>IF(D282="","",COUNTIF($S$3:S282,S282))</f>
        <v>280</v>
      </c>
      <c r="U282" s="5" t="e">
        <f t="shared" si="54"/>
        <v>#VALUE!</v>
      </c>
      <c r="V282" s="6">
        <f>IF(D282="","",COUNTIF($U$3:U282,U282))</f>
        <v>280</v>
      </c>
      <c r="W282" s="5" t="e">
        <f t="shared" si="55"/>
        <v>#VALUE!</v>
      </c>
      <c r="X282" s="6">
        <f>IF(D282="","",COUNTIF($W$3:W282,W282))</f>
        <v>280</v>
      </c>
      <c r="Y282" s="5" t="e">
        <f t="shared" si="56"/>
        <v>#VALUE!</v>
      </c>
      <c r="Z282" s="6">
        <f>IF(D282="","",COUNTIF($Y$3:Y282,Y282))</f>
        <v>280</v>
      </c>
      <c r="AA282" s="5" t="e">
        <f t="shared" si="57"/>
        <v>#VALUE!</v>
      </c>
      <c r="AB282" s="6">
        <f>IF(D282="","",COUNTIF($AA$3:AA282,AA282))</f>
        <v>280</v>
      </c>
      <c r="AC282" s="5" t="e">
        <f t="shared" si="58"/>
        <v>#VALUE!</v>
      </c>
      <c r="AD282" s="6">
        <f>IF(D282="","",COUNTIF($AC$3:AC282,AC282))</f>
        <v>280</v>
      </c>
      <c r="AE282" s="5" t="e">
        <f t="shared" si="59"/>
        <v>#VALUE!</v>
      </c>
      <c r="AF282" s="6">
        <f>IF(D282="","",COUNTIF($AE$3:AE282,AE282))</f>
        <v>280</v>
      </c>
      <c r="AG282" s="5" t="e">
        <f t="shared" si="60"/>
        <v>#VALUE!</v>
      </c>
      <c r="AH282" s="6">
        <f>IF(D282="","",COUNTIF($AG$3:AG282,AG282))</f>
        <v>280</v>
      </c>
      <c r="AI282" s="5" t="e">
        <f t="shared" si="61"/>
        <v>#VALUE!</v>
      </c>
      <c r="AJ282" s="6">
        <f>IF(D282="","",COUNTIF($AI$3:AI282,AI282))</f>
        <v>280</v>
      </c>
      <c r="AK282" s="5" t="e">
        <f t="shared" si="62"/>
        <v>#VALUE!</v>
      </c>
      <c r="AL282" s="6">
        <f>IF(D282="","",COUNTIF($AK$3:AK282,AK282))</f>
        <v>280</v>
      </c>
      <c r="AM282" s="5" t="e">
        <f t="shared" si="63"/>
        <v>#VALUE!</v>
      </c>
      <c r="AN282" s="6">
        <f>IF(D282="","",COUNTIF($AM$3:AM282,AM282))</f>
        <v>280</v>
      </c>
      <c r="AO282" s="5" t="e">
        <f t="shared" si="64"/>
        <v>#VALUE!</v>
      </c>
      <c r="AP282" s="6">
        <f>IF(D282="","",COUNTIF($AO$3:AO282,AO282))</f>
        <v>280</v>
      </c>
    </row>
    <row r="283" spans="1:42" ht="20.100000000000001" customHeight="1" x14ac:dyDescent="0.25">
      <c r="A283" s="242">
        <v>232</v>
      </c>
      <c r="B283" s="242" t="s">
        <v>487</v>
      </c>
      <c r="C283" s="243" t="s">
        <v>474</v>
      </c>
      <c r="D283" s="390" t="s">
        <v>484</v>
      </c>
      <c r="E283" s="243" t="s">
        <v>485</v>
      </c>
      <c r="F283" s="242">
        <v>444</v>
      </c>
      <c r="G283" s="242" t="s">
        <v>218</v>
      </c>
      <c r="H283" s="397" t="s">
        <v>216</v>
      </c>
      <c r="Q283" s="5" t="e">
        <f t="shared" si="52"/>
        <v>#VALUE!</v>
      </c>
      <c r="R283" s="6">
        <f>IF(D283="","",COUNTIF($Q$3:Q283,Q283))</f>
        <v>281</v>
      </c>
      <c r="S283" s="5" t="e">
        <f t="shared" si="53"/>
        <v>#VALUE!</v>
      </c>
      <c r="T283" s="6">
        <f>IF(D283="","",COUNTIF($S$3:S283,S283))</f>
        <v>281</v>
      </c>
      <c r="U283" s="5" t="e">
        <f t="shared" si="54"/>
        <v>#VALUE!</v>
      </c>
      <c r="V283" s="6">
        <f>IF(D283="","",COUNTIF($U$3:U283,U283))</f>
        <v>281</v>
      </c>
      <c r="W283" s="5" t="e">
        <f t="shared" si="55"/>
        <v>#VALUE!</v>
      </c>
      <c r="X283" s="6">
        <f>IF(D283="","",COUNTIF($W$3:W283,W283))</f>
        <v>281</v>
      </c>
      <c r="Y283" s="5" t="e">
        <f t="shared" si="56"/>
        <v>#VALUE!</v>
      </c>
      <c r="Z283" s="6">
        <f>IF(D283="","",COUNTIF($Y$3:Y283,Y283))</f>
        <v>281</v>
      </c>
      <c r="AA283" s="5" t="e">
        <f t="shared" si="57"/>
        <v>#VALUE!</v>
      </c>
      <c r="AB283" s="6">
        <f>IF(D283="","",COUNTIF($AA$3:AA283,AA283))</f>
        <v>281</v>
      </c>
      <c r="AC283" s="5" t="e">
        <f t="shared" si="58"/>
        <v>#VALUE!</v>
      </c>
      <c r="AD283" s="6">
        <f>IF(D283="","",COUNTIF($AC$3:AC283,AC283))</f>
        <v>281</v>
      </c>
      <c r="AE283" s="5" t="e">
        <f t="shared" si="59"/>
        <v>#VALUE!</v>
      </c>
      <c r="AF283" s="6">
        <f>IF(D283="","",COUNTIF($AE$3:AE283,AE283))</f>
        <v>281</v>
      </c>
      <c r="AG283" s="5" t="e">
        <f t="shared" si="60"/>
        <v>#VALUE!</v>
      </c>
      <c r="AH283" s="6">
        <f>IF(D283="","",COUNTIF($AG$3:AG283,AG283))</f>
        <v>281</v>
      </c>
      <c r="AI283" s="5" t="e">
        <f t="shared" si="61"/>
        <v>#VALUE!</v>
      </c>
      <c r="AJ283" s="6">
        <f>IF(D283="","",COUNTIF($AI$3:AI283,AI283))</f>
        <v>281</v>
      </c>
      <c r="AK283" s="5" t="e">
        <f t="shared" si="62"/>
        <v>#VALUE!</v>
      </c>
      <c r="AL283" s="6">
        <f>IF(D283="","",COUNTIF($AK$3:AK283,AK283))</f>
        <v>281</v>
      </c>
      <c r="AM283" s="5" t="e">
        <f t="shared" si="63"/>
        <v>#VALUE!</v>
      </c>
      <c r="AN283" s="6">
        <f>IF(D283="","",COUNTIF($AM$3:AM283,AM283))</f>
        <v>281</v>
      </c>
      <c r="AO283" s="5" t="e">
        <f t="shared" si="64"/>
        <v>#VALUE!</v>
      </c>
      <c r="AP283" s="6">
        <f>IF(D283="","",COUNTIF($AO$3:AO283,AO283))</f>
        <v>281</v>
      </c>
    </row>
    <row r="284" spans="1:42" ht="20.100000000000001" customHeight="1" x14ac:dyDescent="0.25">
      <c r="A284" s="242">
        <v>233</v>
      </c>
      <c r="B284" s="242" t="s">
        <v>488</v>
      </c>
      <c r="C284" s="243" t="s">
        <v>474</v>
      </c>
      <c r="D284" s="390" t="s">
        <v>489</v>
      </c>
      <c r="E284" s="243" t="s">
        <v>476</v>
      </c>
      <c r="F284" s="242">
        <v>396</v>
      </c>
      <c r="G284" s="242" t="s">
        <v>218</v>
      </c>
      <c r="H284" s="396" t="s">
        <v>216</v>
      </c>
      <c r="Q284" s="5" t="e">
        <f t="shared" si="52"/>
        <v>#VALUE!</v>
      </c>
      <c r="R284" s="6">
        <f>IF(D284="","",COUNTIF($Q$3:Q284,Q284))</f>
        <v>282</v>
      </c>
      <c r="S284" s="5" t="e">
        <f t="shared" si="53"/>
        <v>#VALUE!</v>
      </c>
      <c r="T284" s="6">
        <f>IF(D284="","",COUNTIF($S$3:S284,S284))</f>
        <v>282</v>
      </c>
      <c r="U284" s="5" t="e">
        <f t="shared" si="54"/>
        <v>#VALUE!</v>
      </c>
      <c r="V284" s="6">
        <f>IF(D284="","",COUNTIF($U$3:U284,U284))</f>
        <v>282</v>
      </c>
      <c r="W284" s="5" t="e">
        <f t="shared" si="55"/>
        <v>#VALUE!</v>
      </c>
      <c r="X284" s="6">
        <f>IF(D284="","",COUNTIF($W$3:W284,W284))</f>
        <v>282</v>
      </c>
      <c r="Y284" s="5" t="e">
        <f t="shared" si="56"/>
        <v>#VALUE!</v>
      </c>
      <c r="Z284" s="6">
        <f>IF(D284="","",COUNTIF($Y$3:Y284,Y284))</f>
        <v>282</v>
      </c>
      <c r="AA284" s="5" t="e">
        <f t="shared" si="57"/>
        <v>#VALUE!</v>
      </c>
      <c r="AB284" s="6">
        <f>IF(D284="","",COUNTIF($AA$3:AA284,AA284))</f>
        <v>282</v>
      </c>
      <c r="AC284" s="5" t="e">
        <f t="shared" si="58"/>
        <v>#VALUE!</v>
      </c>
      <c r="AD284" s="6">
        <f>IF(D284="","",COUNTIF($AC$3:AC284,AC284))</f>
        <v>282</v>
      </c>
      <c r="AE284" s="5" t="e">
        <f t="shared" si="59"/>
        <v>#VALUE!</v>
      </c>
      <c r="AF284" s="6">
        <f>IF(D284="","",COUNTIF($AE$3:AE284,AE284))</f>
        <v>282</v>
      </c>
      <c r="AG284" s="5" t="e">
        <f t="shared" si="60"/>
        <v>#VALUE!</v>
      </c>
      <c r="AH284" s="6">
        <f>IF(D284="","",COUNTIF($AG$3:AG284,AG284))</f>
        <v>282</v>
      </c>
      <c r="AI284" s="5" t="e">
        <f t="shared" si="61"/>
        <v>#VALUE!</v>
      </c>
      <c r="AJ284" s="6">
        <f>IF(D284="","",COUNTIF($AI$3:AI284,AI284))</f>
        <v>282</v>
      </c>
      <c r="AK284" s="5" t="e">
        <f t="shared" si="62"/>
        <v>#VALUE!</v>
      </c>
      <c r="AL284" s="6">
        <f>IF(D284="","",COUNTIF($AK$3:AK284,AK284))</f>
        <v>282</v>
      </c>
      <c r="AM284" s="5" t="e">
        <f t="shared" si="63"/>
        <v>#VALUE!</v>
      </c>
      <c r="AN284" s="6">
        <f>IF(D284="","",COUNTIF($AM$3:AM284,AM284))</f>
        <v>282</v>
      </c>
      <c r="AO284" s="5" t="e">
        <f t="shared" si="64"/>
        <v>#VALUE!</v>
      </c>
      <c r="AP284" s="6">
        <f>IF(D284="","",COUNTIF($AO$3:AO284,AO284))</f>
        <v>282</v>
      </c>
    </row>
    <row r="285" spans="1:42" ht="20.100000000000001" customHeight="1" x14ac:dyDescent="0.25">
      <c r="A285" s="242">
        <v>234</v>
      </c>
      <c r="B285" s="242" t="s">
        <v>490</v>
      </c>
      <c r="C285" s="243" t="s">
        <v>474</v>
      </c>
      <c r="D285" s="390" t="s">
        <v>489</v>
      </c>
      <c r="E285" s="243" t="s">
        <v>476</v>
      </c>
      <c r="F285" s="242">
        <v>500</v>
      </c>
      <c r="G285" s="242" t="s">
        <v>218</v>
      </c>
      <c r="H285" s="396" t="s">
        <v>216</v>
      </c>
      <c r="Q285" s="5" t="e">
        <f t="shared" si="52"/>
        <v>#VALUE!</v>
      </c>
      <c r="R285" s="6">
        <f>IF(D285="","",COUNTIF($Q$3:Q285,Q285))</f>
        <v>283</v>
      </c>
      <c r="S285" s="5" t="e">
        <f t="shared" si="53"/>
        <v>#VALUE!</v>
      </c>
      <c r="T285" s="6">
        <f>IF(D285="","",COUNTIF($S$3:S285,S285))</f>
        <v>283</v>
      </c>
      <c r="U285" s="5" t="e">
        <f t="shared" si="54"/>
        <v>#VALUE!</v>
      </c>
      <c r="V285" s="6">
        <f>IF(D285="","",COUNTIF($U$3:U285,U285))</f>
        <v>283</v>
      </c>
      <c r="W285" s="5" t="e">
        <f t="shared" si="55"/>
        <v>#VALUE!</v>
      </c>
      <c r="X285" s="6">
        <f>IF(D285="","",COUNTIF($W$3:W285,W285))</f>
        <v>283</v>
      </c>
      <c r="Y285" s="5" t="e">
        <f t="shared" si="56"/>
        <v>#VALUE!</v>
      </c>
      <c r="Z285" s="6">
        <f>IF(D285="","",COUNTIF($Y$3:Y285,Y285))</f>
        <v>283</v>
      </c>
      <c r="AA285" s="5" t="e">
        <f t="shared" si="57"/>
        <v>#VALUE!</v>
      </c>
      <c r="AB285" s="6">
        <f>IF(D285="","",COUNTIF($AA$3:AA285,AA285))</f>
        <v>283</v>
      </c>
      <c r="AC285" s="5" t="e">
        <f t="shared" si="58"/>
        <v>#VALUE!</v>
      </c>
      <c r="AD285" s="6">
        <f>IF(D285="","",COUNTIF($AC$3:AC285,AC285))</f>
        <v>283</v>
      </c>
      <c r="AE285" s="5" t="e">
        <f t="shared" si="59"/>
        <v>#VALUE!</v>
      </c>
      <c r="AF285" s="6">
        <f>IF(D285="","",COUNTIF($AE$3:AE285,AE285))</f>
        <v>283</v>
      </c>
      <c r="AG285" s="5" t="e">
        <f t="shared" si="60"/>
        <v>#VALUE!</v>
      </c>
      <c r="AH285" s="6">
        <f>IF(D285="","",COUNTIF($AG$3:AG285,AG285))</f>
        <v>283</v>
      </c>
      <c r="AI285" s="5" t="e">
        <f t="shared" si="61"/>
        <v>#VALUE!</v>
      </c>
      <c r="AJ285" s="6">
        <f>IF(D285="","",COUNTIF($AI$3:AI285,AI285))</f>
        <v>283</v>
      </c>
      <c r="AK285" s="5" t="e">
        <f t="shared" si="62"/>
        <v>#VALUE!</v>
      </c>
      <c r="AL285" s="6">
        <f>IF(D285="","",COUNTIF($AK$3:AK285,AK285))</f>
        <v>283</v>
      </c>
      <c r="AM285" s="5" t="e">
        <f t="shared" si="63"/>
        <v>#VALUE!</v>
      </c>
      <c r="AN285" s="6">
        <f>IF(D285="","",COUNTIF($AM$3:AM285,AM285))</f>
        <v>283</v>
      </c>
      <c r="AO285" s="5" t="e">
        <f t="shared" si="64"/>
        <v>#VALUE!</v>
      </c>
      <c r="AP285" s="6">
        <f>IF(D285="","",COUNTIF($AO$3:AO285,AO285))</f>
        <v>283</v>
      </c>
    </row>
    <row r="286" spans="1:42" ht="20.100000000000001" customHeight="1" x14ac:dyDescent="0.25">
      <c r="A286" s="242">
        <v>235</v>
      </c>
      <c r="B286" s="242" t="s">
        <v>491</v>
      </c>
      <c r="C286" s="243" t="s">
        <v>474</v>
      </c>
      <c r="D286" s="390" t="s">
        <v>489</v>
      </c>
      <c r="E286" s="243" t="s">
        <v>476</v>
      </c>
      <c r="F286" s="242">
        <v>406</v>
      </c>
      <c r="G286" s="242" t="s">
        <v>218</v>
      </c>
      <c r="H286" s="396" t="s">
        <v>216</v>
      </c>
      <c r="Q286" s="5" t="e">
        <f t="shared" si="52"/>
        <v>#VALUE!</v>
      </c>
      <c r="R286" s="6">
        <f>IF(D286="","",COUNTIF($Q$3:Q286,Q286))</f>
        <v>284</v>
      </c>
      <c r="S286" s="5" t="e">
        <f t="shared" si="53"/>
        <v>#VALUE!</v>
      </c>
      <c r="T286" s="6">
        <f>IF(D286="","",COUNTIF($S$3:S286,S286))</f>
        <v>284</v>
      </c>
      <c r="U286" s="5" t="e">
        <f t="shared" si="54"/>
        <v>#VALUE!</v>
      </c>
      <c r="V286" s="6">
        <f>IF(D286="","",COUNTIF($U$3:U286,U286))</f>
        <v>284</v>
      </c>
      <c r="W286" s="5" t="e">
        <f t="shared" si="55"/>
        <v>#VALUE!</v>
      </c>
      <c r="X286" s="6">
        <f>IF(D286="","",COUNTIF($W$3:W286,W286))</f>
        <v>284</v>
      </c>
      <c r="Y286" s="5" t="e">
        <f t="shared" si="56"/>
        <v>#VALUE!</v>
      </c>
      <c r="Z286" s="6">
        <f>IF(D286="","",COUNTIF($Y$3:Y286,Y286))</f>
        <v>284</v>
      </c>
      <c r="AA286" s="5" t="e">
        <f t="shared" si="57"/>
        <v>#VALUE!</v>
      </c>
      <c r="AB286" s="6">
        <f>IF(D286="","",COUNTIF($AA$3:AA286,AA286))</f>
        <v>284</v>
      </c>
      <c r="AC286" s="5" t="e">
        <f t="shared" si="58"/>
        <v>#VALUE!</v>
      </c>
      <c r="AD286" s="6">
        <f>IF(D286="","",COUNTIF($AC$3:AC286,AC286))</f>
        <v>284</v>
      </c>
      <c r="AE286" s="5" t="e">
        <f t="shared" si="59"/>
        <v>#VALUE!</v>
      </c>
      <c r="AF286" s="6">
        <f>IF(D286="","",COUNTIF($AE$3:AE286,AE286))</f>
        <v>284</v>
      </c>
      <c r="AG286" s="5" t="e">
        <f t="shared" si="60"/>
        <v>#VALUE!</v>
      </c>
      <c r="AH286" s="6">
        <f>IF(D286="","",COUNTIF($AG$3:AG286,AG286))</f>
        <v>284</v>
      </c>
      <c r="AI286" s="5" t="e">
        <f t="shared" si="61"/>
        <v>#VALUE!</v>
      </c>
      <c r="AJ286" s="6">
        <f>IF(D286="","",COUNTIF($AI$3:AI286,AI286))</f>
        <v>284</v>
      </c>
      <c r="AK286" s="5" t="e">
        <f t="shared" si="62"/>
        <v>#VALUE!</v>
      </c>
      <c r="AL286" s="6">
        <f>IF(D286="","",COUNTIF($AK$3:AK286,AK286))</f>
        <v>284</v>
      </c>
      <c r="AM286" s="5" t="e">
        <f t="shared" si="63"/>
        <v>#VALUE!</v>
      </c>
      <c r="AN286" s="6">
        <f>IF(D286="","",COUNTIF($AM$3:AM286,AM286))</f>
        <v>284</v>
      </c>
      <c r="AO286" s="5" t="e">
        <f t="shared" si="64"/>
        <v>#VALUE!</v>
      </c>
      <c r="AP286" s="6">
        <f>IF(D286="","",COUNTIF($AO$3:AO286,AO286))</f>
        <v>284</v>
      </c>
    </row>
    <row r="287" spans="1:42" ht="20.100000000000001" customHeight="1" x14ac:dyDescent="0.25">
      <c r="A287" s="242">
        <v>236</v>
      </c>
      <c r="B287" s="242" t="s">
        <v>492</v>
      </c>
      <c r="C287" s="243" t="s">
        <v>474</v>
      </c>
      <c r="D287" s="390" t="s">
        <v>493</v>
      </c>
      <c r="E287" s="243" t="s">
        <v>223</v>
      </c>
      <c r="F287" s="242">
        <v>503</v>
      </c>
      <c r="G287" s="242" t="s">
        <v>218</v>
      </c>
      <c r="H287" s="396" t="s">
        <v>216</v>
      </c>
      <c r="Q287" s="5" t="e">
        <f t="shared" si="52"/>
        <v>#VALUE!</v>
      </c>
      <c r="R287" s="6">
        <f>IF(D287="","",COUNTIF($Q$3:Q287,Q287))</f>
        <v>285</v>
      </c>
      <c r="S287" s="5" t="e">
        <f t="shared" si="53"/>
        <v>#VALUE!</v>
      </c>
      <c r="T287" s="6">
        <f>IF(D287="","",COUNTIF($S$3:S287,S287))</f>
        <v>285</v>
      </c>
      <c r="U287" s="5" t="e">
        <f t="shared" si="54"/>
        <v>#VALUE!</v>
      </c>
      <c r="V287" s="6">
        <f>IF(D287="","",COUNTIF($U$3:U287,U287))</f>
        <v>285</v>
      </c>
      <c r="W287" s="5" t="e">
        <f t="shared" si="55"/>
        <v>#VALUE!</v>
      </c>
      <c r="X287" s="6">
        <f>IF(D287="","",COUNTIF($W$3:W287,W287))</f>
        <v>285</v>
      </c>
      <c r="Y287" s="5" t="e">
        <f t="shared" si="56"/>
        <v>#VALUE!</v>
      </c>
      <c r="Z287" s="6">
        <f>IF(D287="","",COUNTIF($Y$3:Y287,Y287))</f>
        <v>285</v>
      </c>
      <c r="AA287" s="5" t="e">
        <f t="shared" si="57"/>
        <v>#VALUE!</v>
      </c>
      <c r="AB287" s="6">
        <f>IF(D287="","",COUNTIF($AA$3:AA287,AA287))</f>
        <v>285</v>
      </c>
      <c r="AC287" s="5" t="e">
        <f t="shared" si="58"/>
        <v>#VALUE!</v>
      </c>
      <c r="AD287" s="6">
        <f>IF(D287="","",COUNTIF($AC$3:AC287,AC287))</f>
        <v>285</v>
      </c>
      <c r="AE287" s="5" t="e">
        <f t="shared" si="59"/>
        <v>#VALUE!</v>
      </c>
      <c r="AF287" s="6">
        <f>IF(D287="","",COUNTIF($AE$3:AE287,AE287))</f>
        <v>285</v>
      </c>
      <c r="AG287" s="5" t="e">
        <f t="shared" si="60"/>
        <v>#VALUE!</v>
      </c>
      <c r="AH287" s="6">
        <f>IF(D287="","",COUNTIF($AG$3:AG287,AG287))</f>
        <v>285</v>
      </c>
      <c r="AI287" s="5" t="e">
        <f t="shared" si="61"/>
        <v>#VALUE!</v>
      </c>
      <c r="AJ287" s="6">
        <f>IF(D287="","",COUNTIF($AI$3:AI287,AI287))</f>
        <v>285</v>
      </c>
      <c r="AK287" s="5" t="e">
        <f t="shared" si="62"/>
        <v>#VALUE!</v>
      </c>
      <c r="AL287" s="6">
        <f>IF(D287="","",COUNTIF($AK$3:AK287,AK287))</f>
        <v>285</v>
      </c>
      <c r="AM287" s="5" t="e">
        <f t="shared" si="63"/>
        <v>#VALUE!</v>
      </c>
      <c r="AN287" s="6">
        <f>IF(D287="","",COUNTIF($AM$3:AM287,AM287))</f>
        <v>285</v>
      </c>
      <c r="AO287" s="5" t="e">
        <f t="shared" si="64"/>
        <v>#VALUE!</v>
      </c>
      <c r="AP287" s="6">
        <f>IF(D287="","",COUNTIF($AO$3:AO287,AO287))</f>
        <v>285</v>
      </c>
    </row>
    <row r="288" spans="1:42" ht="20.100000000000001" customHeight="1" x14ac:dyDescent="0.25">
      <c r="A288" s="242">
        <v>237</v>
      </c>
      <c r="B288" s="242" t="s">
        <v>494</v>
      </c>
      <c r="C288" s="243" t="s">
        <v>474</v>
      </c>
      <c r="D288" s="390" t="s">
        <v>493</v>
      </c>
      <c r="E288" s="243" t="s">
        <v>223</v>
      </c>
      <c r="F288" s="242">
        <v>442</v>
      </c>
      <c r="G288" s="242" t="s">
        <v>218</v>
      </c>
      <c r="H288" s="396" t="s">
        <v>216</v>
      </c>
      <c r="Q288" s="5" t="e">
        <f t="shared" si="52"/>
        <v>#VALUE!</v>
      </c>
      <c r="R288" s="6">
        <f>IF(D288="","",COUNTIF($Q$3:Q288,Q288))</f>
        <v>286</v>
      </c>
      <c r="S288" s="5" t="e">
        <f t="shared" si="53"/>
        <v>#VALUE!</v>
      </c>
      <c r="T288" s="6">
        <f>IF(D288="","",COUNTIF($S$3:S288,S288))</f>
        <v>286</v>
      </c>
      <c r="U288" s="5" t="e">
        <f t="shared" si="54"/>
        <v>#VALUE!</v>
      </c>
      <c r="V288" s="6">
        <f>IF(D288="","",COUNTIF($U$3:U288,U288))</f>
        <v>286</v>
      </c>
      <c r="W288" s="5" t="e">
        <f t="shared" si="55"/>
        <v>#VALUE!</v>
      </c>
      <c r="X288" s="6">
        <f>IF(D288="","",COUNTIF($W$3:W288,W288))</f>
        <v>286</v>
      </c>
      <c r="Y288" s="5" t="e">
        <f t="shared" si="56"/>
        <v>#VALUE!</v>
      </c>
      <c r="Z288" s="6">
        <f>IF(D288="","",COUNTIF($Y$3:Y288,Y288))</f>
        <v>286</v>
      </c>
      <c r="AA288" s="5" t="e">
        <f t="shared" si="57"/>
        <v>#VALUE!</v>
      </c>
      <c r="AB288" s="6">
        <f>IF(D288="","",COUNTIF($AA$3:AA288,AA288))</f>
        <v>286</v>
      </c>
      <c r="AC288" s="5" t="e">
        <f t="shared" si="58"/>
        <v>#VALUE!</v>
      </c>
      <c r="AD288" s="6">
        <f>IF(D288="","",COUNTIF($AC$3:AC288,AC288))</f>
        <v>286</v>
      </c>
      <c r="AE288" s="5" t="e">
        <f t="shared" si="59"/>
        <v>#VALUE!</v>
      </c>
      <c r="AF288" s="6">
        <f>IF(D288="","",COUNTIF($AE$3:AE288,AE288))</f>
        <v>286</v>
      </c>
      <c r="AG288" s="5" t="e">
        <f t="shared" si="60"/>
        <v>#VALUE!</v>
      </c>
      <c r="AH288" s="6">
        <f>IF(D288="","",COUNTIF($AG$3:AG288,AG288))</f>
        <v>286</v>
      </c>
      <c r="AI288" s="5" t="e">
        <f t="shared" si="61"/>
        <v>#VALUE!</v>
      </c>
      <c r="AJ288" s="6">
        <f>IF(D288="","",COUNTIF($AI$3:AI288,AI288))</f>
        <v>286</v>
      </c>
      <c r="AK288" s="5" t="e">
        <f t="shared" si="62"/>
        <v>#VALUE!</v>
      </c>
      <c r="AL288" s="6">
        <f>IF(D288="","",COUNTIF($AK$3:AK288,AK288))</f>
        <v>286</v>
      </c>
      <c r="AM288" s="5" t="e">
        <f t="shared" si="63"/>
        <v>#VALUE!</v>
      </c>
      <c r="AN288" s="6">
        <f>IF(D288="","",COUNTIF($AM$3:AM288,AM288))</f>
        <v>286</v>
      </c>
      <c r="AO288" s="5" t="e">
        <f t="shared" si="64"/>
        <v>#VALUE!</v>
      </c>
      <c r="AP288" s="6">
        <f>IF(D288="","",COUNTIF($AO$3:AO288,AO288))</f>
        <v>286</v>
      </c>
    </row>
    <row r="289" spans="1:42" ht="20.100000000000001" customHeight="1" x14ac:dyDescent="0.25">
      <c r="A289" s="242">
        <v>316</v>
      </c>
      <c r="B289" s="242" t="s">
        <v>587</v>
      </c>
      <c r="C289" s="243" t="s">
        <v>436</v>
      </c>
      <c r="D289" s="387" t="s">
        <v>441</v>
      </c>
      <c r="E289" s="243" t="s">
        <v>438</v>
      </c>
      <c r="F289" s="242">
        <v>364</v>
      </c>
      <c r="G289" s="242" t="s">
        <v>215</v>
      </c>
      <c r="H289" s="396" t="s">
        <v>216</v>
      </c>
      <c r="Q289" s="5" t="e">
        <f t="shared" si="52"/>
        <v>#VALUE!</v>
      </c>
      <c r="R289" s="6">
        <f>IF(D289="","",COUNTIF($Q$3:Q289,Q289))</f>
        <v>287</v>
      </c>
      <c r="S289" s="5" t="e">
        <f t="shared" si="53"/>
        <v>#VALUE!</v>
      </c>
      <c r="T289" s="6">
        <f>IF(D289="","",COUNTIF($S$3:S289,S289))</f>
        <v>287</v>
      </c>
      <c r="U289" s="5" t="e">
        <f t="shared" si="54"/>
        <v>#VALUE!</v>
      </c>
      <c r="V289" s="6">
        <f>IF(D289="","",COUNTIF($U$3:U289,U289))</f>
        <v>287</v>
      </c>
      <c r="W289" s="5" t="e">
        <f t="shared" si="55"/>
        <v>#VALUE!</v>
      </c>
      <c r="X289" s="6">
        <f>IF(D289="","",COUNTIF($W$3:W289,W289))</f>
        <v>287</v>
      </c>
      <c r="Y289" s="5" t="e">
        <f t="shared" si="56"/>
        <v>#VALUE!</v>
      </c>
      <c r="Z289" s="6">
        <f>IF(D289="","",COUNTIF($Y$3:Y289,Y289))</f>
        <v>287</v>
      </c>
      <c r="AA289" s="5" t="e">
        <f t="shared" si="57"/>
        <v>#VALUE!</v>
      </c>
      <c r="AB289" s="6">
        <f>IF(D289="","",COUNTIF($AA$3:AA289,AA289))</f>
        <v>287</v>
      </c>
      <c r="AC289" s="5" t="e">
        <f t="shared" si="58"/>
        <v>#VALUE!</v>
      </c>
      <c r="AD289" s="6">
        <f>IF(D289="","",COUNTIF($AC$3:AC289,AC289))</f>
        <v>287</v>
      </c>
      <c r="AE289" s="5" t="e">
        <f t="shared" si="59"/>
        <v>#VALUE!</v>
      </c>
      <c r="AF289" s="6">
        <f>IF(D289="","",COUNTIF($AE$3:AE289,AE289))</f>
        <v>287</v>
      </c>
      <c r="AG289" s="5" t="e">
        <f t="shared" si="60"/>
        <v>#VALUE!</v>
      </c>
      <c r="AH289" s="6">
        <f>IF(D289="","",COUNTIF($AG$3:AG289,AG289))</f>
        <v>287</v>
      </c>
      <c r="AI289" s="5" t="e">
        <f t="shared" si="61"/>
        <v>#VALUE!</v>
      </c>
      <c r="AJ289" s="6">
        <f>IF(D289="","",COUNTIF($AI$3:AI289,AI289))</f>
        <v>287</v>
      </c>
      <c r="AK289" s="5" t="e">
        <f t="shared" si="62"/>
        <v>#VALUE!</v>
      </c>
      <c r="AL289" s="6">
        <f>IF(D289="","",COUNTIF($AK$3:AK289,AK289))</f>
        <v>287</v>
      </c>
      <c r="AM289" s="5" t="e">
        <f t="shared" si="63"/>
        <v>#VALUE!</v>
      </c>
      <c r="AN289" s="6">
        <f>IF(D289="","",COUNTIF($AM$3:AM289,AM289))</f>
        <v>287</v>
      </c>
      <c r="AO289" s="5" t="e">
        <f t="shared" si="64"/>
        <v>#VALUE!</v>
      </c>
      <c r="AP289" s="6">
        <f>IF(D289="","",COUNTIF($AO$3:AO289,AO289))</f>
        <v>287</v>
      </c>
    </row>
    <row r="290" spans="1:42" ht="20.100000000000001" customHeight="1" x14ac:dyDescent="0.25">
      <c r="A290" s="242">
        <v>317</v>
      </c>
      <c r="B290" s="242" t="s">
        <v>588</v>
      </c>
      <c r="C290" s="243" t="s">
        <v>436</v>
      </c>
      <c r="D290" s="387" t="s">
        <v>441</v>
      </c>
      <c r="E290" s="243" t="s">
        <v>438</v>
      </c>
      <c r="F290" s="242">
        <v>330</v>
      </c>
      <c r="G290" s="242" t="s">
        <v>215</v>
      </c>
      <c r="H290" s="396" t="s">
        <v>216</v>
      </c>
      <c r="Q290" s="5" t="e">
        <f t="shared" si="52"/>
        <v>#VALUE!</v>
      </c>
      <c r="R290" s="6">
        <f>IF(D290="","",COUNTIF($Q$3:Q290,Q290))</f>
        <v>288</v>
      </c>
      <c r="S290" s="5" t="e">
        <f t="shared" si="53"/>
        <v>#VALUE!</v>
      </c>
      <c r="T290" s="6">
        <f>IF(D290="","",COUNTIF($S$3:S290,S290))</f>
        <v>288</v>
      </c>
      <c r="U290" s="5" t="e">
        <f t="shared" si="54"/>
        <v>#VALUE!</v>
      </c>
      <c r="V290" s="6">
        <f>IF(D290="","",COUNTIF($U$3:U290,U290))</f>
        <v>288</v>
      </c>
      <c r="W290" s="5" t="e">
        <f t="shared" si="55"/>
        <v>#VALUE!</v>
      </c>
      <c r="X290" s="6">
        <f>IF(D290="","",COUNTIF($W$3:W290,W290))</f>
        <v>288</v>
      </c>
      <c r="Y290" s="5" t="e">
        <f t="shared" si="56"/>
        <v>#VALUE!</v>
      </c>
      <c r="Z290" s="6">
        <f>IF(D290="","",COUNTIF($Y$3:Y290,Y290))</f>
        <v>288</v>
      </c>
      <c r="AA290" s="5" t="e">
        <f t="shared" si="57"/>
        <v>#VALUE!</v>
      </c>
      <c r="AB290" s="6">
        <f>IF(D290="","",COUNTIF($AA$3:AA290,AA290))</f>
        <v>288</v>
      </c>
      <c r="AC290" s="5" t="e">
        <f t="shared" si="58"/>
        <v>#VALUE!</v>
      </c>
      <c r="AD290" s="6">
        <f>IF(D290="","",COUNTIF($AC$3:AC290,AC290))</f>
        <v>288</v>
      </c>
      <c r="AE290" s="5" t="e">
        <f t="shared" si="59"/>
        <v>#VALUE!</v>
      </c>
      <c r="AF290" s="6">
        <f>IF(D290="","",COUNTIF($AE$3:AE290,AE290))</f>
        <v>288</v>
      </c>
      <c r="AG290" s="5" t="e">
        <f t="shared" si="60"/>
        <v>#VALUE!</v>
      </c>
      <c r="AH290" s="6">
        <f>IF(D290="","",COUNTIF($AG$3:AG290,AG290))</f>
        <v>288</v>
      </c>
      <c r="AI290" s="5" t="e">
        <f t="shared" si="61"/>
        <v>#VALUE!</v>
      </c>
      <c r="AJ290" s="6">
        <f>IF(D290="","",COUNTIF($AI$3:AI290,AI290))</f>
        <v>288</v>
      </c>
      <c r="AK290" s="5" t="e">
        <f t="shared" si="62"/>
        <v>#VALUE!</v>
      </c>
      <c r="AL290" s="6">
        <f>IF(D290="","",COUNTIF($AK$3:AK290,AK290))</f>
        <v>288</v>
      </c>
      <c r="AM290" s="5" t="e">
        <f t="shared" si="63"/>
        <v>#VALUE!</v>
      </c>
      <c r="AN290" s="6">
        <f>IF(D290="","",COUNTIF($AM$3:AM290,AM290))</f>
        <v>288</v>
      </c>
      <c r="AO290" s="5" t="e">
        <f t="shared" si="64"/>
        <v>#VALUE!</v>
      </c>
      <c r="AP290" s="6">
        <f>IF(D290="","",COUNTIF($AO$3:AO290,AO290))</f>
        <v>288</v>
      </c>
    </row>
    <row r="291" spans="1:42" ht="20.100000000000001" customHeight="1" x14ac:dyDescent="0.25">
      <c r="A291" s="242">
        <v>318</v>
      </c>
      <c r="B291" s="242" t="s">
        <v>589</v>
      </c>
      <c r="C291" s="243" t="s">
        <v>436</v>
      </c>
      <c r="D291" s="387" t="s">
        <v>441</v>
      </c>
      <c r="E291" s="243" t="s">
        <v>438</v>
      </c>
      <c r="F291" s="242">
        <v>380</v>
      </c>
      <c r="G291" s="242" t="s">
        <v>215</v>
      </c>
      <c r="H291" s="396" t="s">
        <v>216</v>
      </c>
      <c r="Q291" s="5" t="e">
        <f t="shared" si="52"/>
        <v>#VALUE!</v>
      </c>
      <c r="R291" s="6">
        <f>IF(D291="","",COUNTIF($Q$3:Q291,Q291))</f>
        <v>289</v>
      </c>
      <c r="S291" s="5" t="e">
        <f t="shared" si="53"/>
        <v>#VALUE!</v>
      </c>
      <c r="T291" s="6">
        <f>IF(D291="","",COUNTIF($S$3:S291,S291))</f>
        <v>289</v>
      </c>
      <c r="U291" s="5" t="e">
        <f t="shared" si="54"/>
        <v>#VALUE!</v>
      </c>
      <c r="V291" s="6">
        <f>IF(D291="","",COUNTIF($U$3:U291,U291))</f>
        <v>289</v>
      </c>
      <c r="W291" s="5" t="e">
        <f t="shared" si="55"/>
        <v>#VALUE!</v>
      </c>
      <c r="X291" s="6">
        <f>IF(D291="","",COUNTIF($W$3:W291,W291))</f>
        <v>289</v>
      </c>
      <c r="Y291" s="5" t="e">
        <f t="shared" si="56"/>
        <v>#VALUE!</v>
      </c>
      <c r="Z291" s="6">
        <f>IF(D291="","",COUNTIF($Y$3:Y291,Y291))</f>
        <v>289</v>
      </c>
      <c r="AA291" s="5" t="e">
        <f t="shared" si="57"/>
        <v>#VALUE!</v>
      </c>
      <c r="AB291" s="6">
        <f>IF(D291="","",COUNTIF($AA$3:AA291,AA291))</f>
        <v>289</v>
      </c>
      <c r="AC291" s="5" t="e">
        <f t="shared" si="58"/>
        <v>#VALUE!</v>
      </c>
      <c r="AD291" s="6">
        <f>IF(D291="","",COUNTIF($AC$3:AC291,AC291))</f>
        <v>289</v>
      </c>
      <c r="AE291" s="5" t="e">
        <f t="shared" si="59"/>
        <v>#VALUE!</v>
      </c>
      <c r="AF291" s="6">
        <f>IF(D291="","",COUNTIF($AE$3:AE291,AE291))</f>
        <v>289</v>
      </c>
      <c r="AG291" s="5" t="e">
        <f t="shared" si="60"/>
        <v>#VALUE!</v>
      </c>
      <c r="AH291" s="6">
        <f>IF(D291="","",COUNTIF($AG$3:AG291,AG291))</f>
        <v>289</v>
      </c>
      <c r="AI291" s="5" t="e">
        <f t="shared" si="61"/>
        <v>#VALUE!</v>
      </c>
      <c r="AJ291" s="6">
        <f>IF(D291="","",COUNTIF($AI$3:AI291,AI291))</f>
        <v>289</v>
      </c>
      <c r="AK291" s="5" t="e">
        <f t="shared" si="62"/>
        <v>#VALUE!</v>
      </c>
      <c r="AL291" s="6">
        <f>IF(D291="","",COUNTIF($AK$3:AK291,AK291))</f>
        <v>289</v>
      </c>
      <c r="AM291" s="5" t="e">
        <f t="shared" si="63"/>
        <v>#VALUE!</v>
      </c>
      <c r="AN291" s="6">
        <f>IF(D291="","",COUNTIF($AM$3:AM291,AM291))</f>
        <v>289</v>
      </c>
      <c r="AO291" s="5" t="e">
        <f t="shared" si="64"/>
        <v>#VALUE!</v>
      </c>
      <c r="AP291" s="6">
        <f>IF(D291="","",COUNTIF($AO$3:AO291,AO291))</f>
        <v>289</v>
      </c>
    </row>
    <row r="292" spans="1:42" ht="20.100000000000001" customHeight="1" x14ac:dyDescent="0.25">
      <c r="A292" s="242">
        <v>319</v>
      </c>
      <c r="B292" s="242" t="s">
        <v>590</v>
      </c>
      <c r="C292" s="243" t="s">
        <v>436</v>
      </c>
      <c r="D292" s="387" t="s">
        <v>441</v>
      </c>
      <c r="E292" s="243" t="s">
        <v>438</v>
      </c>
      <c r="F292" s="242">
        <v>320</v>
      </c>
      <c r="G292" s="242" t="s">
        <v>215</v>
      </c>
      <c r="H292" s="396" t="s">
        <v>216</v>
      </c>
      <c r="Q292" s="5" t="e">
        <f t="shared" si="52"/>
        <v>#VALUE!</v>
      </c>
      <c r="R292" s="6">
        <f>IF(D292="","",COUNTIF($Q$3:Q292,Q292))</f>
        <v>290</v>
      </c>
      <c r="S292" s="5" t="e">
        <f t="shared" si="53"/>
        <v>#VALUE!</v>
      </c>
      <c r="T292" s="6">
        <f>IF(D292="","",COUNTIF($S$3:S292,S292))</f>
        <v>290</v>
      </c>
      <c r="U292" s="5" t="e">
        <f t="shared" si="54"/>
        <v>#VALUE!</v>
      </c>
      <c r="V292" s="6">
        <f>IF(D292="","",COUNTIF($U$3:U292,U292))</f>
        <v>290</v>
      </c>
      <c r="W292" s="5" t="e">
        <f t="shared" si="55"/>
        <v>#VALUE!</v>
      </c>
      <c r="X292" s="6">
        <f>IF(D292="","",COUNTIF($W$3:W292,W292))</f>
        <v>290</v>
      </c>
      <c r="Y292" s="5" t="e">
        <f t="shared" si="56"/>
        <v>#VALUE!</v>
      </c>
      <c r="Z292" s="6">
        <f>IF(D292="","",COUNTIF($Y$3:Y292,Y292))</f>
        <v>290</v>
      </c>
      <c r="AA292" s="5" t="e">
        <f t="shared" si="57"/>
        <v>#VALUE!</v>
      </c>
      <c r="AB292" s="6">
        <f>IF(D292="","",COUNTIF($AA$3:AA292,AA292))</f>
        <v>290</v>
      </c>
      <c r="AC292" s="5" t="e">
        <f t="shared" si="58"/>
        <v>#VALUE!</v>
      </c>
      <c r="AD292" s="6">
        <f>IF(D292="","",COUNTIF($AC$3:AC292,AC292))</f>
        <v>290</v>
      </c>
      <c r="AE292" s="5" t="e">
        <f t="shared" si="59"/>
        <v>#VALUE!</v>
      </c>
      <c r="AF292" s="6">
        <f>IF(D292="","",COUNTIF($AE$3:AE292,AE292))</f>
        <v>290</v>
      </c>
      <c r="AG292" s="5" t="e">
        <f t="shared" si="60"/>
        <v>#VALUE!</v>
      </c>
      <c r="AH292" s="6">
        <f>IF(D292="","",COUNTIF($AG$3:AG292,AG292))</f>
        <v>290</v>
      </c>
      <c r="AI292" s="5" t="e">
        <f t="shared" si="61"/>
        <v>#VALUE!</v>
      </c>
      <c r="AJ292" s="6">
        <f>IF(D292="","",COUNTIF($AI$3:AI292,AI292))</f>
        <v>290</v>
      </c>
      <c r="AK292" s="5" t="e">
        <f t="shared" si="62"/>
        <v>#VALUE!</v>
      </c>
      <c r="AL292" s="6">
        <f>IF(D292="","",COUNTIF($AK$3:AK292,AK292))</f>
        <v>290</v>
      </c>
      <c r="AM292" s="5" t="e">
        <f t="shared" si="63"/>
        <v>#VALUE!</v>
      </c>
      <c r="AN292" s="6">
        <f>IF(D292="","",COUNTIF($AM$3:AM292,AM292))</f>
        <v>290</v>
      </c>
      <c r="AO292" s="5" t="e">
        <f t="shared" si="64"/>
        <v>#VALUE!</v>
      </c>
      <c r="AP292" s="6">
        <f>IF(D292="","",COUNTIF($AO$3:AO292,AO292))</f>
        <v>290</v>
      </c>
    </row>
    <row r="293" spans="1:42" ht="20.100000000000001" customHeight="1" x14ac:dyDescent="0.25">
      <c r="A293" s="242">
        <v>320</v>
      </c>
      <c r="B293" s="242" t="s">
        <v>591</v>
      </c>
      <c r="C293" s="243" t="s">
        <v>436</v>
      </c>
      <c r="D293" s="387" t="s">
        <v>441</v>
      </c>
      <c r="E293" s="243" t="s">
        <v>438</v>
      </c>
      <c r="F293" s="242">
        <v>385</v>
      </c>
      <c r="G293" s="242" t="s">
        <v>215</v>
      </c>
      <c r="H293" s="396" t="s">
        <v>216</v>
      </c>
      <c r="Q293" s="5" t="e">
        <f t="shared" si="52"/>
        <v>#VALUE!</v>
      </c>
      <c r="R293" s="6">
        <f>IF(D293="","",COUNTIF($Q$3:Q293,Q293))</f>
        <v>291</v>
      </c>
      <c r="S293" s="5" t="e">
        <f t="shared" si="53"/>
        <v>#VALUE!</v>
      </c>
      <c r="T293" s="6">
        <f>IF(D293="","",COUNTIF($S$3:S293,S293))</f>
        <v>291</v>
      </c>
      <c r="U293" s="5" t="e">
        <f t="shared" si="54"/>
        <v>#VALUE!</v>
      </c>
      <c r="V293" s="6">
        <f>IF(D293="","",COUNTIF($U$3:U293,U293))</f>
        <v>291</v>
      </c>
      <c r="W293" s="5" t="e">
        <f t="shared" si="55"/>
        <v>#VALUE!</v>
      </c>
      <c r="X293" s="6">
        <f>IF(D293="","",COUNTIF($W$3:W293,W293))</f>
        <v>291</v>
      </c>
      <c r="Y293" s="5" t="e">
        <f t="shared" si="56"/>
        <v>#VALUE!</v>
      </c>
      <c r="Z293" s="6">
        <f>IF(D293="","",COUNTIF($Y$3:Y293,Y293))</f>
        <v>291</v>
      </c>
      <c r="AA293" s="5" t="e">
        <f t="shared" si="57"/>
        <v>#VALUE!</v>
      </c>
      <c r="AB293" s="6">
        <f>IF(D293="","",COUNTIF($AA$3:AA293,AA293))</f>
        <v>291</v>
      </c>
      <c r="AC293" s="5" t="e">
        <f t="shared" si="58"/>
        <v>#VALUE!</v>
      </c>
      <c r="AD293" s="6">
        <f>IF(D293="","",COUNTIF($AC$3:AC293,AC293))</f>
        <v>291</v>
      </c>
      <c r="AE293" s="5" t="e">
        <f t="shared" si="59"/>
        <v>#VALUE!</v>
      </c>
      <c r="AF293" s="6">
        <f>IF(D293="","",COUNTIF($AE$3:AE293,AE293))</f>
        <v>291</v>
      </c>
      <c r="AG293" s="5" t="e">
        <f t="shared" si="60"/>
        <v>#VALUE!</v>
      </c>
      <c r="AH293" s="6">
        <f>IF(D293="","",COUNTIF($AG$3:AG293,AG293))</f>
        <v>291</v>
      </c>
      <c r="AI293" s="5" t="e">
        <f t="shared" si="61"/>
        <v>#VALUE!</v>
      </c>
      <c r="AJ293" s="6">
        <f>IF(D293="","",COUNTIF($AI$3:AI293,AI293))</f>
        <v>291</v>
      </c>
      <c r="AK293" s="5" t="e">
        <f t="shared" si="62"/>
        <v>#VALUE!</v>
      </c>
      <c r="AL293" s="6">
        <f>IF(D293="","",COUNTIF($AK$3:AK293,AK293))</f>
        <v>291</v>
      </c>
      <c r="AM293" s="5" t="e">
        <f t="shared" si="63"/>
        <v>#VALUE!</v>
      </c>
      <c r="AN293" s="6">
        <f>IF(D293="","",COUNTIF($AM$3:AM293,AM293))</f>
        <v>291</v>
      </c>
      <c r="AO293" s="5" t="e">
        <f t="shared" si="64"/>
        <v>#VALUE!</v>
      </c>
      <c r="AP293" s="6">
        <f>IF(D293="","",COUNTIF($AO$3:AO293,AO293))</f>
        <v>291</v>
      </c>
    </row>
    <row r="294" spans="1:42" ht="20.100000000000001" customHeight="1" x14ac:dyDescent="0.25">
      <c r="A294" s="242">
        <v>321</v>
      </c>
      <c r="B294" s="242" t="s">
        <v>592</v>
      </c>
      <c r="C294" s="243" t="s">
        <v>436</v>
      </c>
      <c r="D294" s="387" t="s">
        <v>441</v>
      </c>
      <c r="E294" s="243" t="s">
        <v>438</v>
      </c>
      <c r="F294" s="242">
        <v>413</v>
      </c>
      <c r="G294" s="242" t="s">
        <v>215</v>
      </c>
      <c r="H294" s="396" t="s">
        <v>216</v>
      </c>
      <c r="Q294" s="5" t="e">
        <f t="shared" si="52"/>
        <v>#VALUE!</v>
      </c>
      <c r="R294" s="6">
        <f>IF(D294="","",COUNTIF($Q$3:Q294,Q294))</f>
        <v>292</v>
      </c>
      <c r="S294" s="5" t="e">
        <f t="shared" si="53"/>
        <v>#VALUE!</v>
      </c>
      <c r="T294" s="6">
        <f>IF(D294="","",COUNTIF($S$3:S294,S294))</f>
        <v>292</v>
      </c>
      <c r="U294" s="5" t="e">
        <f t="shared" si="54"/>
        <v>#VALUE!</v>
      </c>
      <c r="V294" s="6">
        <f>IF(D294="","",COUNTIF($U$3:U294,U294))</f>
        <v>292</v>
      </c>
      <c r="W294" s="5" t="e">
        <f t="shared" si="55"/>
        <v>#VALUE!</v>
      </c>
      <c r="X294" s="6">
        <f>IF(D294="","",COUNTIF($W$3:W294,W294))</f>
        <v>292</v>
      </c>
      <c r="Y294" s="5" t="e">
        <f t="shared" si="56"/>
        <v>#VALUE!</v>
      </c>
      <c r="Z294" s="6">
        <f>IF(D294="","",COUNTIF($Y$3:Y294,Y294))</f>
        <v>292</v>
      </c>
      <c r="AA294" s="5" t="e">
        <f t="shared" si="57"/>
        <v>#VALUE!</v>
      </c>
      <c r="AB294" s="6">
        <f>IF(D294="","",COUNTIF($AA$3:AA294,AA294))</f>
        <v>292</v>
      </c>
      <c r="AC294" s="5" t="e">
        <f t="shared" si="58"/>
        <v>#VALUE!</v>
      </c>
      <c r="AD294" s="6">
        <f>IF(D294="","",COUNTIF($AC$3:AC294,AC294))</f>
        <v>292</v>
      </c>
      <c r="AE294" s="5" t="e">
        <f t="shared" si="59"/>
        <v>#VALUE!</v>
      </c>
      <c r="AF294" s="6">
        <f>IF(D294="","",COUNTIF($AE$3:AE294,AE294))</f>
        <v>292</v>
      </c>
      <c r="AG294" s="5" t="e">
        <f t="shared" si="60"/>
        <v>#VALUE!</v>
      </c>
      <c r="AH294" s="6">
        <f>IF(D294="","",COUNTIF($AG$3:AG294,AG294))</f>
        <v>292</v>
      </c>
      <c r="AI294" s="5" t="e">
        <f t="shared" si="61"/>
        <v>#VALUE!</v>
      </c>
      <c r="AJ294" s="6">
        <f>IF(D294="","",COUNTIF($AI$3:AI294,AI294))</f>
        <v>292</v>
      </c>
      <c r="AK294" s="5" t="e">
        <f t="shared" si="62"/>
        <v>#VALUE!</v>
      </c>
      <c r="AL294" s="6">
        <f>IF(D294="","",COUNTIF($AK$3:AK294,AK294))</f>
        <v>292</v>
      </c>
      <c r="AM294" s="5" t="e">
        <f t="shared" si="63"/>
        <v>#VALUE!</v>
      </c>
      <c r="AN294" s="6">
        <f>IF(D294="","",COUNTIF($AM$3:AM294,AM294))</f>
        <v>292</v>
      </c>
      <c r="AO294" s="5" t="e">
        <f t="shared" si="64"/>
        <v>#VALUE!</v>
      </c>
      <c r="AP294" s="6">
        <f>IF(D294="","",COUNTIF($AO$3:AO294,AO294))</f>
        <v>292</v>
      </c>
    </row>
    <row r="295" spans="1:42" ht="20.100000000000001" customHeight="1" x14ac:dyDescent="0.25">
      <c r="A295" s="242">
        <v>322</v>
      </c>
      <c r="B295" s="242" t="s">
        <v>593</v>
      </c>
      <c r="C295" s="243" t="s">
        <v>436</v>
      </c>
      <c r="D295" s="387" t="s">
        <v>441</v>
      </c>
      <c r="E295" s="243" t="s">
        <v>438</v>
      </c>
      <c r="F295" s="242">
        <v>423</v>
      </c>
      <c r="G295" s="242" t="s">
        <v>215</v>
      </c>
      <c r="H295" s="396" t="s">
        <v>216</v>
      </c>
      <c r="Q295" s="5" t="e">
        <f t="shared" si="52"/>
        <v>#VALUE!</v>
      </c>
      <c r="R295" s="6">
        <f>IF(D295="","",COUNTIF($Q$3:Q295,Q295))</f>
        <v>293</v>
      </c>
      <c r="S295" s="5" t="e">
        <f t="shared" si="53"/>
        <v>#VALUE!</v>
      </c>
      <c r="T295" s="6">
        <f>IF(D295="","",COUNTIF($S$3:S295,S295))</f>
        <v>293</v>
      </c>
      <c r="U295" s="5" t="e">
        <f t="shared" si="54"/>
        <v>#VALUE!</v>
      </c>
      <c r="V295" s="6">
        <f>IF(D295="","",COUNTIF($U$3:U295,U295))</f>
        <v>293</v>
      </c>
      <c r="W295" s="5" t="e">
        <f t="shared" si="55"/>
        <v>#VALUE!</v>
      </c>
      <c r="X295" s="6">
        <f>IF(D295="","",COUNTIF($W$3:W295,W295))</f>
        <v>293</v>
      </c>
      <c r="Y295" s="5" t="e">
        <f t="shared" si="56"/>
        <v>#VALUE!</v>
      </c>
      <c r="Z295" s="6">
        <f>IF(D295="","",COUNTIF($Y$3:Y295,Y295))</f>
        <v>293</v>
      </c>
      <c r="AA295" s="5" t="e">
        <f t="shared" si="57"/>
        <v>#VALUE!</v>
      </c>
      <c r="AB295" s="6">
        <f>IF(D295="","",COUNTIF($AA$3:AA295,AA295))</f>
        <v>293</v>
      </c>
      <c r="AC295" s="5" t="e">
        <f t="shared" si="58"/>
        <v>#VALUE!</v>
      </c>
      <c r="AD295" s="6">
        <f>IF(D295="","",COUNTIF($AC$3:AC295,AC295))</f>
        <v>293</v>
      </c>
      <c r="AE295" s="5" t="e">
        <f t="shared" si="59"/>
        <v>#VALUE!</v>
      </c>
      <c r="AF295" s="6">
        <f>IF(D295="","",COUNTIF($AE$3:AE295,AE295))</f>
        <v>293</v>
      </c>
      <c r="AG295" s="5" t="e">
        <f t="shared" si="60"/>
        <v>#VALUE!</v>
      </c>
      <c r="AH295" s="6">
        <f>IF(D295="","",COUNTIF($AG$3:AG295,AG295))</f>
        <v>293</v>
      </c>
      <c r="AI295" s="5" t="e">
        <f t="shared" si="61"/>
        <v>#VALUE!</v>
      </c>
      <c r="AJ295" s="6">
        <f>IF(D295="","",COUNTIF($AI$3:AI295,AI295))</f>
        <v>293</v>
      </c>
      <c r="AK295" s="5" t="e">
        <f t="shared" si="62"/>
        <v>#VALUE!</v>
      </c>
      <c r="AL295" s="6">
        <f>IF(D295="","",COUNTIF($AK$3:AK295,AK295))</f>
        <v>293</v>
      </c>
      <c r="AM295" s="5" t="e">
        <f t="shared" si="63"/>
        <v>#VALUE!</v>
      </c>
      <c r="AN295" s="6">
        <f>IF(D295="","",COUNTIF($AM$3:AM295,AM295))</f>
        <v>293</v>
      </c>
      <c r="AO295" s="5" t="e">
        <f t="shared" si="64"/>
        <v>#VALUE!</v>
      </c>
      <c r="AP295" s="6">
        <f>IF(D295="","",COUNTIF($AO$3:AO295,AO295))</f>
        <v>293</v>
      </c>
    </row>
    <row r="296" spans="1:42" ht="20.100000000000001" customHeight="1" x14ac:dyDescent="0.25">
      <c r="A296" s="242">
        <v>323</v>
      </c>
      <c r="B296" s="242" t="s">
        <v>594</v>
      </c>
      <c r="C296" s="243" t="s">
        <v>436</v>
      </c>
      <c r="D296" s="387" t="s">
        <v>441</v>
      </c>
      <c r="E296" s="243" t="s">
        <v>438</v>
      </c>
      <c r="F296" s="242">
        <v>392</v>
      </c>
      <c r="G296" s="242" t="s">
        <v>215</v>
      </c>
      <c r="H296" s="396" t="s">
        <v>216</v>
      </c>
      <c r="Q296" s="5" t="e">
        <f t="shared" si="52"/>
        <v>#VALUE!</v>
      </c>
      <c r="R296" s="6">
        <f>IF(D296="","",COUNTIF($Q$3:Q296,Q296))</f>
        <v>294</v>
      </c>
      <c r="S296" s="5" t="e">
        <f t="shared" si="53"/>
        <v>#VALUE!</v>
      </c>
      <c r="T296" s="6">
        <f>IF(D296="","",COUNTIF($S$3:S296,S296))</f>
        <v>294</v>
      </c>
      <c r="U296" s="5" t="e">
        <f t="shared" si="54"/>
        <v>#VALUE!</v>
      </c>
      <c r="V296" s="6">
        <f>IF(D296="","",COUNTIF($U$3:U296,U296))</f>
        <v>294</v>
      </c>
      <c r="W296" s="5" t="e">
        <f t="shared" si="55"/>
        <v>#VALUE!</v>
      </c>
      <c r="X296" s="6">
        <f>IF(D296="","",COUNTIF($W$3:W296,W296))</f>
        <v>294</v>
      </c>
      <c r="Y296" s="5" t="e">
        <f t="shared" si="56"/>
        <v>#VALUE!</v>
      </c>
      <c r="Z296" s="6">
        <f>IF(D296="","",COUNTIF($Y$3:Y296,Y296))</f>
        <v>294</v>
      </c>
      <c r="AA296" s="5" t="e">
        <f t="shared" si="57"/>
        <v>#VALUE!</v>
      </c>
      <c r="AB296" s="6">
        <f>IF(D296="","",COUNTIF($AA$3:AA296,AA296))</f>
        <v>294</v>
      </c>
      <c r="AC296" s="5" t="e">
        <f t="shared" si="58"/>
        <v>#VALUE!</v>
      </c>
      <c r="AD296" s="6">
        <f>IF(D296="","",COUNTIF($AC$3:AC296,AC296))</f>
        <v>294</v>
      </c>
      <c r="AE296" s="5" t="e">
        <f t="shared" si="59"/>
        <v>#VALUE!</v>
      </c>
      <c r="AF296" s="6">
        <f>IF(D296="","",COUNTIF($AE$3:AE296,AE296))</f>
        <v>294</v>
      </c>
      <c r="AG296" s="5" t="e">
        <f t="shared" si="60"/>
        <v>#VALUE!</v>
      </c>
      <c r="AH296" s="6">
        <f>IF(D296="","",COUNTIF($AG$3:AG296,AG296))</f>
        <v>294</v>
      </c>
      <c r="AI296" s="5" t="e">
        <f t="shared" si="61"/>
        <v>#VALUE!</v>
      </c>
      <c r="AJ296" s="6">
        <f>IF(D296="","",COUNTIF($AI$3:AI296,AI296))</f>
        <v>294</v>
      </c>
      <c r="AK296" s="5" t="e">
        <f t="shared" si="62"/>
        <v>#VALUE!</v>
      </c>
      <c r="AL296" s="6">
        <f>IF(D296="","",COUNTIF($AK$3:AK296,AK296))</f>
        <v>294</v>
      </c>
      <c r="AM296" s="5" t="e">
        <f t="shared" si="63"/>
        <v>#VALUE!</v>
      </c>
      <c r="AN296" s="6">
        <f>IF(D296="","",COUNTIF($AM$3:AM296,AM296))</f>
        <v>294</v>
      </c>
      <c r="AO296" s="5" t="e">
        <f t="shared" si="64"/>
        <v>#VALUE!</v>
      </c>
      <c r="AP296" s="6">
        <f>IF(D296="","",COUNTIF($AO$3:AO296,AO296))</f>
        <v>294</v>
      </c>
    </row>
    <row r="297" spans="1:42" ht="20.100000000000001" customHeight="1" x14ac:dyDescent="0.25">
      <c r="A297" s="242">
        <v>324</v>
      </c>
      <c r="B297" s="242" t="s">
        <v>595</v>
      </c>
      <c r="C297" s="243" t="s">
        <v>436</v>
      </c>
      <c r="D297" s="387" t="s">
        <v>441</v>
      </c>
      <c r="E297" s="243" t="s">
        <v>438</v>
      </c>
      <c r="F297" s="242">
        <v>332</v>
      </c>
      <c r="G297" s="242" t="s">
        <v>215</v>
      </c>
      <c r="H297" s="396" t="s">
        <v>216</v>
      </c>
      <c r="Q297" s="5" t="e">
        <f t="shared" si="52"/>
        <v>#VALUE!</v>
      </c>
      <c r="R297" s="6">
        <f>IF(D297="","",COUNTIF($Q$3:Q297,Q297))</f>
        <v>295</v>
      </c>
      <c r="S297" s="5" t="e">
        <f t="shared" si="53"/>
        <v>#VALUE!</v>
      </c>
      <c r="T297" s="6">
        <f>IF(D297="","",COUNTIF($S$3:S297,S297))</f>
        <v>295</v>
      </c>
      <c r="U297" s="5" t="e">
        <f t="shared" si="54"/>
        <v>#VALUE!</v>
      </c>
      <c r="V297" s="6">
        <f>IF(D297="","",COUNTIF($U$3:U297,U297))</f>
        <v>295</v>
      </c>
      <c r="W297" s="5" t="e">
        <f t="shared" si="55"/>
        <v>#VALUE!</v>
      </c>
      <c r="X297" s="6">
        <f>IF(D297="","",COUNTIF($W$3:W297,W297))</f>
        <v>295</v>
      </c>
      <c r="Y297" s="5" t="e">
        <f t="shared" si="56"/>
        <v>#VALUE!</v>
      </c>
      <c r="Z297" s="6">
        <f>IF(D297="","",COUNTIF($Y$3:Y297,Y297))</f>
        <v>295</v>
      </c>
      <c r="AA297" s="5" t="e">
        <f t="shared" si="57"/>
        <v>#VALUE!</v>
      </c>
      <c r="AB297" s="6">
        <f>IF(D297="","",COUNTIF($AA$3:AA297,AA297))</f>
        <v>295</v>
      </c>
      <c r="AC297" s="5" t="e">
        <f t="shared" si="58"/>
        <v>#VALUE!</v>
      </c>
      <c r="AD297" s="6">
        <f>IF(D297="","",COUNTIF($AC$3:AC297,AC297))</f>
        <v>295</v>
      </c>
      <c r="AE297" s="5" t="e">
        <f t="shared" si="59"/>
        <v>#VALUE!</v>
      </c>
      <c r="AF297" s="6">
        <f>IF(D297="","",COUNTIF($AE$3:AE297,AE297))</f>
        <v>295</v>
      </c>
      <c r="AG297" s="5" t="e">
        <f t="shared" si="60"/>
        <v>#VALUE!</v>
      </c>
      <c r="AH297" s="6">
        <f>IF(D297="","",COUNTIF($AG$3:AG297,AG297))</f>
        <v>295</v>
      </c>
      <c r="AI297" s="5" t="e">
        <f t="shared" si="61"/>
        <v>#VALUE!</v>
      </c>
      <c r="AJ297" s="6">
        <f>IF(D297="","",COUNTIF($AI$3:AI297,AI297))</f>
        <v>295</v>
      </c>
      <c r="AK297" s="5" t="e">
        <f t="shared" si="62"/>
        <v>#VALUE!</v>
      </c>
      <c r="AL297" s="6">
        <f>IF(D297="","",COUNTIF($AK$3:AK297,AK297))</f>
        <v>295</v>
      </c>
      <c r="AM297" s="5" t="e">
        <f t="shared" si="63"/>
        <v>#VALUE!</v>
      </c>
      <c r="AN297" s="6">
        <f>IF(D297="","",COUNTIF($AM$3:AM297,AM297))</f>
        <v>295</v>
      </c>
      <c r="AO297" s="5" t="e">
        <f t="shared" si="64"/>
        <v>#VALUE!</v>
      </c>
      <c r="AP297" s="6">
        <f>IF(D297="","",COUNTIF($AO$3:AO297,AO297))</f>
        <v>295</v>
      </c>
    </row>
    <row r="298" spans="1:42" ht="20.100000000000001" customHeight="1" x14ac:dyDescent="0.25">
      <c r="A298" s="242">
        <v>325</v>
      </c>
      <c r="B298" s="242" t="s">
        <v>596</v>
      </c>
      <c r="C298" s="243" t="s">
        <v>436</v>
      </c>
      <c r="D298" s="387" t="s">
        <v>441</v>
      </c>
      <c r="E298" s="243" t="s">
        <v>438</v>
      </c>
      <c r="F298" s="242">
        <v>375</v>
      </c>
      <c r="G298" s="242" t="s">
        <v>215</v>
      </c>
      <c r="H298" s="396" t="s">
        <v>216</v>
      </c>
      <c r="Q298" s="5" t="e">
        <f t="shared" si="52"/>
        <v>#VALUE!</v>
      </c>
      <c r="R298" s="6">
        <f>IF(D298="","",COUNTIF($Q$3:Q298,Q298))</f>
        <v>296</v>
      </c>
      <c r="S298" s="5" t="e">
        <f t="shared" si="53"/>
        <v>#VALUE!</v>
      </c>
      <c r="T298" s="6">
        <f>IF(D298="","",COUNTIF($S$3:S298,S298))</f>
        <v>296</v>
      </c>
      <c r="U298" s="5" t="e">
        <f t="shared" si="54"/>
        <v>#VALUE!</v>
      </c>
      <c r="V298" s="6">
        <f>IF(D298="","",COUNTIF($U$3:U298,U298))</f>
        <v>296</v>
      </c>
      <c r="W298" s="5" t="e">
        <f t="shared" si="55"/>
        <v>#VALUE!</v>
      </c>
      <c r="X298" s="6">
        <f>IF(D298="","",COUNTIF($W$3:W298,W298))</f>
        <v>296</v>
      </c>
      <c r="Y298" s="5" t="e">
        <f t="shared" si="56"/>
        <v>#VALUE!</v>
      </c>
      <c r="Z298" s="6">
        <f>IF(D298="","",COUNTIF($Y$3:Y298,Y298))</f>
        <v>296</v>
      </c>
      <c r="AA298" s="5" t="e">
        <f t="shared" si="57"/>
        <v>#VALUE!</v>
      </c>
      <c r="AB298" s="6">
        <f>IF(D298="","",COUNTIF($AA$3:AA298,AA298))</f>
        <v>296</v>
      </c>
      <c r="AC298" s="5" t="e">
        <f t="shared" si="58"/>
        <v>#VALUE!</v>
      </c>
      <c r="AD298" s="6">
        <f>IF(D298="","",COUNTIF($AC$3:AC298,AC298))</f>
        <v>296</v>
      </c>
      <c r="AE298" s="5" t="e">
        <f t="shared" si="59"/>
        <v>#VALUE!</v>
      </c>
      <c r="AF298" s="6">
        <f>IF(D298="","",COUNTIF($AE$3:AE298,AE298))</f>
        <v>296</v>
      </c>
      <c r="AG298" s="5" t="e">
        <f t="shared" si="60"/>
        <v>#VALUE!</v>
      </c>
      <c r="AH298" s="6">
        <f>IF(D298="","",COUNTIF($AG$3:AG298,AG298))</f>
        <v>296</v>
      </c>
      <c r="AI298" s="5" t="e">
        <f t="shared" si="61"/>
        <v>#VALUE!</v>
      </c>
      <c r="AJ298" s="6">
        <f>IF(D298="","",COUNTIF($AI$3:AI298,AI298))</f>
        <v>296</v>
      </c>
      <c r="AK298" s="5" t="e">
        <f t="shared" si="62"/>
        <v>#VALUE!</v>
      </c>
      <c r="AL298" s="6">
        <f>IF(D298="","",COUNTIF($AK$3:AK298,AK298))</f>
        <v>296</v>
      </c>
      <c r="AM298" s="5" t="e">
        <f t="shared" si="63"/>
        <v>#VALUE!</v>
      </c>
      <c r="AN298" s="6">
        <f>IF(D298="","",COUNTIF($AM$3:AM298,AM298))</f>
        <v>296</v>
      </c>
      <c r="AO298" s="5" t="e">
        <f t="shared" si="64"/>
        <v>#VALUE!</v>
      </c>
      <c r="AP298" s="6">
        <f>IF(D298="","",COUNTIF($AO$3:AO298,AO298))</f>
        <v>296</v>
      </c>
    </row>
    <row r="299" spans="1:42" ht="20.100000000000001" customHeight="1" x14ac:dyDescent="0.25">
      <c r="A299" s="242">
        <v>326</v>
      </c>
      <c r="B299" s="242" t="s">
        <v>597</v>
      </c>
      <c r="C299" s="243" t="s">
        <v>436</v>
      </c>
      <c r="D299" s="387" t="s">
        <v>441</v>
      </c>
      <c r="E299" s="243" t="s">
        <v>438</v>
      </c>
      <c r="F299" s="242">
        <v>323</v>
      </c>
      <c r="G299" s="242" t="s">
        <v>215</v>
      </c>
      <c r="H299" s="396" t="s">
        <v>216</v>
      </c>
      <c r="Q299" s="5" t="e">
        <f t="shared" si="52"/>
        <v>#VALUE!</v>
      </c>
      <c r="R299" s="6">
        <f>IF(D299="","",COUNTIF($Q$3:Q299,Q299))</f>
        <v>297</v>
      </c>
      <c r="S299" s="5" t="e">
        <f t="shared" si="53"/>
        <v>#VALUE!</v>
      </c>
      <c r="T299" s="6">
        <f>IF(D299="","",COUNTIF($S$3:S299,S299))</f>
        <v>297</v>
      </c>
      <c r="U299" s="5" t="e">
        <f t="shared" si="54"/>
        <v>#VALUE!</v>
      </c>
      <c r="V299" s="6">
        <f>IF(D299="","",COUNTIF($U$3:U299,U299))</f>
        <v>297</v>
      </c>
      <c r="W299" s="5" t="e">
        <f t="shared" si="55"/>
        <v>#VALUE!</v>
      </c>
      <c r="X299" s="6">
        <f>IF(D299="","",COUNTIF($W$3:W299,W299))</f>
        <v>297</v>
      </c>
      <c r="Y299" s="5" t="e">
        <f t="shared" si="56"/>
        <v>#VALUE!</v>
      </c>
      <c r="Z299" s="6">
        <f>IF(D299="","",COUNTIF($Y$3:Y299,Y299))</f>
        <v>297</v>
      </c>
      <c r="AA299" s="5" t="e">
        <f t="shared" si="57"/>
        <v>#VALUE!</v>
      </c>
      <c r="AB299" s="6">
        <f>IF(D299="","",COUNTIF($AA$3:AA299,AA299))</f>
        <v>297</v>
      </c>
      <c r="AC299" s="5" t="e">
        <f t="shared" si="58"/>
        <v>#VALUE!</v>
      </c>
      <c r="AD299" s="6">
        <f>IF(D299="","",COUNTIF($AC$3:AC299,AC299))</f>
        <v>297</v>
      </c>
      <c r="AE299" s="5" t="e">
        <f t="shared" si="59"/>
        <v>#VALUE!</v>
      </c>
      <c r="AF299" s="6">
        <f>IF(D299="","",COUNTIF($AE$3:AE299,AE299))</f>
        <v>297</v>
      </c>
      <c r="AG299" s="5" t="e">
        <f t="shared" si="60"/>
        <v>#VALUE!</v>
      </c>
      <c r="AH299" s="6">
        <f>IF(D299="","",COUNTIF($AG$3:AG299,AG299))</f>
        <v>297</v>
      </c>
      <c r="AI299" s="5" t="e">
        <f t="shared" si="61"/>
        <v>#VALUE!</v>
      </c>
      <c r="AJ299" s="6">
        <f>IF(D299="","",COUNTIF($AI$3:AI299,AI299))</f>
        <v>297</v>
      </c>
      <c r="AK299" s="5" t="e">
        <f t="shared" si="62"/>
        <v>#VALUE!</v>
      </c>
      <c r="AL299" s="6">
        <f>IF(D299="","",COUNTIF($AK$3:AK299,AK299))</f>
        <v>297</v>
      </c>
      <c r="AM299" s="5" t="e">
        <f t="shared" si="63"/>
        <v>#VALUE!</v>
      </c>
      <c r="AN299" s="6">
        <f>IF(D299="","",COUNTIF($AM$3:AM299,AM299))</f>
        <v>297</v>
      </c>
      <c r="AO299" s="5" t="e">
        <f t="shared" si="64"/>
        <v>#VALUE!</v>
      </c>
      <c r="AP299" s="6">
        <f>IF(D299="","",COUNTIF($AO$3:AO299,AO299))</f>
        <v>297</v>
      </c>
    </row>
    <row r="300" spans="1:42" ht="20.100000000000001" customHeight="1" x14ac:dyDescent="0.25">
      <c r="A300" s="242">
        <v>327</v>
      </c>
      <c r="B300" s="242" t="s">
        <v>598</v>
      </c>
      <c r="C300" s="243" t="s">
        <v>436</v>
      </c>
      <c r="D300" s="387" t="s">
        <v>441</v>
      </c>
      <c r="E300" s="243" t="s">
        <v>438</v>
      </c>
      <c r="F300" s="242">
        <v>319</v>
      </c>
      <c r="G300" s="242" t="s">
        <v>215</v>
      </c>
      <c r="H300" s="396" t="s">
        <v>216</v>
      </c>
      <c r="Q300" s="5" t="e">
        <f t="shared" si="52"/>
        <v>#VALUE!</v>
      </c>
      <c r="R300" s="6">
        <f>IF(D300="","",COUNTIF($Q$3:Q300,Q300))</f>
        <v>298</v>
      </c>
      <c r="S300" s="5" t="e">
        <f t="shared" si="53"/>
        <v>#VALUE!</v>
      </c>
      <c r="T300" s="6">
        <f>IF(D300="","",COUNTIF($S$3:S300,S300))</f>
        <v>298</v>
      </c>
      <c r="U300" s="5" t="e">
        <f t="shared" si="54"/>
        <v>#VALUE!</v>
      </c>
      <c r="V300" s="6">
        <f>IF(D300="","",COUNTIF($U$3:U300,U300))</f>
        <v>298</v>
      </c>
      <c r="W300" s="5" t="e">
        <f t="shared" si="55"/>
        <v>#VALUE!</v>
      </c>
      <c r="X300" s="6">
        <f>IF(D300="","",COUNTIF($W$3:W300,W300))</f>
        <v>298</v>
      </c>
      <c r="Y300" s="5" t="e">
        <f t="shared" si="56"/>
        <v>#VALUE!</v>
      </c>
      <c r="Z300" s="6">
        <f>IF(D300="","",COUNTIF($Y$3:Y300,Y300))</f>
        <v>298</v>
      </c>
      <c r="AA300" s="5" t="e">
        <f t="shared" si="57"/>
        <v>#VALUE!</v>
      </c>
      <c r="AB300" s="6">
        <f>IF(D300="","",COUNTIF($AA$3:AA300,AA300))</f>
        <v>298</v>
      </c>
      <c r="AC300" s="5" t="e">
        <f t="shared" si="58"/>
        <v>#VALUE!</v>
      </c>
      <c r="AD300" s="6">
        <f>IF(D300="","",COUNTIF($AC$3:AC300,AC300))</f>
        <v>298</v>
      </c>
      <c r="AE300" s="5" t="e">
        <f t="shared" si="59"/>
        <v>#VALUE!</v>
      </c>
      <c r="AF300" s="6">
        <f>IF(D300="","",COUNTIF($AE$3:AE300,AE300))</f>
        <v>298</v>
      </c>
      <c r="AG300" s="5" t="e">
        <f t="shared" si="60"/>
        <v>#VALUE!</v>
      </c>
      <c r="AH300" s="6">
        <f>IF(D300="","",COUNTIF($AG$3:AG300,AG300))</f>
        <v>298</v>
      </c>
      <c r="AI300" s="5" t="e">
        <f t="shared" si="61"/>
        <v>#VALUE!</v>
      </c>
      <c r="AJ300" s="6">
        <f>IF(D300="","",COUNTIF($AI$3:AI300,AI300))</f>
        <v>298</v>
      </c>
      <c r="AK300" s="5" t="e">
        <f t="shared" si="62"/>
        <v>#VALUE!</v>
      </c>
      <c r="AL300" s="6">
        <f>IF(D300="","",COUNTIF($AK$3:AK300,AK300))</f>
        <v>298</v>
      </c>
      <c r="AM300" s="5" t="e">
        <f t="shared" si="63"/>
        <v>#VALUE!</v>
      </c>
      <c r="AN300" s="6">
        <f>IF(D300="","",COUNTIF($AM$3:AM300,AM300))</f>
        <v>298</v>
      </c>
      <c r="AO300" s="5" t="e">
        <f t="shared" si="64"/>
        <v>#VALUE!</v>
      </c>
      <c r="AP300" s="6">
        <f>IF(D300="","",COUNTIF($AO$3:AO300,AO300))</f>
        <v>298</v>
      </c>
    </row>
    <row r="301" spans="1:42" ht="20.100000000000001" customHeight="1" x14ac:dyDescent="0.25">
      <c r="A301" s="242">
        <v>238</v>
      </c>
      <c r="B301" s="242" t="s">
        <v>495</v>
      </c>
      <c r="C301" s="243" t="s">
        <v>306</v>
      </c>
      <c r="D301" s="392" t="s">
        <v>307</v>
      </c>
      <c r="E301" s="243" t="s">
        <v>223</v>
      </c>
      <c r="F301" s="242">
        <v>372</v>
      </c>
      <c r="G301" s="242" t="s">
        <v>218</v>
      </c>
      <c r="H301" s="396" t="s">
        <v>216</v>
      </c>
      <c r="Q301" s="5" t="e">
        <f t="shared" si="52"/>
        <v>#VALUE!</v>
      </c>
      <c r="R301" s="6">
        <f>IF(D301="","",COUNTIF($Q$3:Q301,Q301))</f>
        <v>299</v>
      </c>
      <c r="S301" s="5" t="e">
        <f t="shared" si="53"/>
        <v>#VALUE!</v>
      </c>
      <c r="T301" s="6">
        <f>IF(D301="","",COUNTIF($S$3:S301,S301))</f>
        <v>299</v>
      </c>
      <c r="U301" s="5" t="e">
        <f t="shared" si="54"/>
        <v>#VALUE!</v>
      </c>
      <c r="V301" s="6">
        <f>IF(D301="","",COUNTIF($U$3:U301,U301))</f>
        <v>299</v>
      </c>
      <c r="W301" s="5" t="e">
        <f t="shared" si="55"/>
        <v>#VALUE!</v>
      </c>
      <c r="X301" s="6">
        <f>IF(D301="","",COUNTIF($W$3:W301,W301))</f>
        <v>299</v>
      </c>
      <c r="Y301" s="5" t="e">
        <f t="shared" si="56"/>
        <v>#VALUE!</v>
      </c>
      <c r="Z301" s="6">
        <f>IF(D301="","",COUNTIF($Y$3:Y301,Y301))</f>
        <v>299</v>
      </c>
      <c r="AA301" s="5" t="e">
        <f t="shared" si="57"/>
        <v>#VALUE!</v>
      </c>
      <c r="AB301" s="6">
        <f>IF(D301="","",COUNTIF($AA$3:AA301,AA301))</f>
        <v>299</v>
      </c>
      <c r="AC301" s="5" t="e">
        <f t="shared" si="58"/>
        <v>#VALUE!</v>
      </c>
      <c r="AD301" s="6">
        <f>IF(D301="","",COUNTIF($AC$3:AC301,AC301))</f>
        <v>299</v>
      </c>
      <c r="AE301" s="5" t="e">
        <f t="shared" si="59"/>
        <v>#VALUE!</v>
      </c>
      <c r="AF301" s="6">
        <f>IF(D301="","",COUNTIF($AE$3:AE301,AE301))</f>
        <v>299</v>
      </c>
      <c r="AG301" s="5" t="e">
        <f t="shared" si="60"/>
        <v>#VALUE!</v>
      </c>
      <c r="AH301" s="6">
        <f>IF(D301="","",COUNTIF($AG$3:AG301,AG301))</f>
        <v>299</v>
      </c>
      <c r="AI301" s="5" t="e">
        <f t="shared" si="61"/>
        <v>#VALUE!</v>
      </c>
      <c r="AJ301" s="6">
        <f>IF(D301="","",COUNTIF($AI$3:AI301,AI301))</f>
        <v>299</v>
      </c>
      <c r="AK301" s="5" t="e">
        <f t="shared" si="62"/>
        <v>#VALUE!</v>
      </c>
      <c r="AL301" s="6">
        <f>IF(D301="","",COUNTIF($AK$3:AK301,AK301))</f>
        <v>299</v>
      </c>
      <c r="AM301" s="5" t="e">
        <f t="shared" si="63"/>
        <v>#VALUE!</v>
      </c>
      <c r="AN301" s="6">
        <f>IF(D301="","",COUNTIF($AM$3:AM301,AM301))</f>
        <v>299</v>
      </c>
      <c r="AO301" s="5" t="e">
        <f t="shared" si="64"/>
        <v>#VALUE!</v>
      </c>
      <c r="AP301" s="6">
        <f>IF(D301="","",COUNTIF($AO$3:AO301,AO301))</f>
        <v>299</v>
      </c>
    </row>
    <row r="302" spans="1:42" ht="20.100000000000001" customHeight="1" x14ac:dyDescent="0.25">
      <c r="A302" s="242">
        <v>239</v>
      </c>
      <c r="B302" s="242" t="s">
        <v>496</v>
      </c>
      <c r="C302" s="243" t="s">
        <v>306</v>
      </c>
      <c r="D302" s="392" t="s">
        <v>307</v>
      </c>
      <c r="E302" s="243" t="s">
        <v>223</v>
      </c>
      <c r="F302" s="242">
        <v>412</v>
      </c>
      <c r="G302" s="242" t="s">
        <v>218</v>
      </c>
      <c r="H302" s="396" t="s">
        <v>216</v>
      </c>
      <c r="Q302" s="5" t="e">
        <f t="shared" si="52"/>
        <v>#VALUE!</v>
      </c>
      <c r="R302" s="6">
        <f>IF(D302="","",COUNTIF($Q$3:Q302,Q302))</f>
        <v>300</v>
      </c>
      <c r="S302" s="5" t="e">
        <f t="shared" si="53"/>
        <v>#VALUE!</v>
      </c>
      <c r="T302" s="6">
        <f>IF(D302="","",COUNTIF($S$3:S302,S302))</f>
        <v>300</v>
      </c>
      <c r="U302" s="5" t="e">
        <f t="shared" si="54"/>
        <v>#VALUE!</v>
      </c>
      <c r="V302" s="6">
        <f>IF(D302="","",COUNTIF($U$3:U302,U302))</f>
        <v>300</v>
      </c>
      <c r="W302" s="5" t="e">
        <f t="shared" si="55"/>
        <v>#VALUE!</v>
      </c>
      <c r="X302" s="6">
        <f>IF(D302="","",COUNTIF($W$3:W302,W302))</f>
        <v>300</v>
      </c>
      <c r="Y302" s="5" t="e">
        <f t="shared" si="56"/>
        <v>#VALUE!</v>
      </c>
      <c r="Z302" s="6">
        <f>IF(D302="","",COUNTIF($Y$3:Y302,Y302))</f>
        <v>300</v>
      </c>
      <c r="AA302" s="5" t="e">
        <f t="shared" si="57"/>
        <v>#VALUE!</v>
      </c>
      <c r="AB302" s="6">
        <f>IF(D302="","",COUNTIF($AA$3:AA302,AA302))</f>
        <v>300</v>
      </c>
      <c r="AC302" s="5" t="e">
        <f t="shared" si="58"/>
        <v>#VALUE!</v>
      </c>
      <c r="AD302" s="6">
        <f>IF(D302="","",COUNTIF($AC$3:AC302,AC302))</f>
        <v>300</v>
      </c>
      <c r="AE302" s="5" t="e">
        <f t="shared" si="59"/>
        <v>#VALUE!</v>
      </c>
      <c r="AF302" s="6">
        <f>IF(D302="","",COUNTIF($AE$3:AE302,AE302))</f>
        <v>300</v>
      </c>
      <c r="AG302" s="5" t="e">
        <f t="shared" si="60"/>
        <v>#VALUE!</v>
      </c>
      <c r="AH302" s="6">
        <f>IF(D302="","",COUNTIF($AG$3:AG302,AG302))</f>
        <v>300</v>
      </c>
      <c r="AI302" s="5" t="e">
        <f t="shared" si="61"/>
        <v>#VALUE!</v>
      </c>
      <c r="AJ302" s="6">
        <f>IF(D302="","",COUNTIF($AI$3:AI302,AI302))</f>
        <v>300</v>
      </c>
      <c r="AK302" s="5" t="e">
        <f t="shared" si="62"/>
        <v>#VALUE!</v>
      </c>
      <c r="AL302" s="6">
        <f>IF(D302="","",COUNTIF($AK$3:AK302,AK302))</f>
        <v>300</v>
      </c>
      <c r="AM302" s="5" t="e">
        <f t="shared" si="63"/>
        <v>#VALUE!</v>
      </c>
      <c r="AN302" s="6">
        <f>IF(D302="","",COUNTIF($AM$3:AM302,AM302))</f>
        <v>300</v>
      </c>
      <c r="AO302" s="5" t="e">
        <f t="shared" si="64"/>
        <v>#VALUE!</v>
      </c>
      <c r="AP302" s="6">
        <f>IF(D302="","",COUNTIF($AO$3:AO302,AO302))</f>
        <v>300</v>
      </c>
    </row>
    <row r="303" spans="1:42" ht="20.100000000000001" customHeight="1" x14ac:dyDescent="0.25">
      <c r="A303" s="242">
        <v>240</v>
      </c>
      <c r="B303" s="242" t="s">
        <v>497</v>
      </c>
      <c r="C303" s="243" t="s">
        <v>306</v>
      </c>
      <c r="D303" s="392" t="s">
        <v>307</v>
      </c>
      <c r="E303" s="243" t="s">
        <v>223</v>
      </c>
      <c r="F303" s="242">
        <v>347</v>
      </c>
      <c r="G303" s="242" t="s">
        <v>215</v>
      </c>
      <c r="H303" s="396" t="s">
        <v>216</v>
      </c>
      <c r="Q303" s="5" t="e">
        <f t="shared" si="52"/>
        <v>#VALUE!</v>
      </c>
      <c r="R303" s="6">
        <f>IF(D303="","",COUNTIF($Q$3:Q303,Q303))</f>
        <v>301</v>
      </c>
      <c r="S303" s="5" t="e">
        <f t="shared" si="53"/>
        <v>#VALUE!</v>
      </c>
      <c r="T303" s="6">
        <f>IF(D303="","",COUNTIF($S$3:S303,S303))</f>
        <v>301</v>
      </c>
      <c r="U303" s="5" t="e">
        <f t="shared" si="54"/>
        <v>#VALUE!</v>
      </c>
      <c r="V303" s="6">
        <f>IF(D303="","",COUNTIF($U$3:U303,U303))</f>
        <v>301</v>
      </c>
      <c r="W303" s="5" t="e">
        <f t="shared" si="55"/>
        <v>#VALUE!</v>
      </c>
      <c r="X303" s="6">
        <f>IF(D303="","",COUNTIF($W$3:W303,W303))</f>
        <v>301</v>
      </c>
      <c r="Y303" s="5" t="e">
        <f t="shared" si="56"/>
        <v>#VALUE!</v>
      </c>
      <c r="Z303" s="6">
        <f>IF(D303="","",COUNTIF($Y$3:Y303,Y303))</f>
        <v>301</v>
      </c>
      <c r="AA303" s="5" t="e">
        <f t="shared" si="57"/>
        <v>#VALUE!</v>
      </c>
      <c r="AB303" s="6">
        <f>IF(D303="","",COUNTIF($AA$3:AA303,AA303))</f>
        <v>301</v>
      </c>
      <c r="AC303" s="5" t="e">
        <f t="shared" si="58"/>
        <v>#VALUE!</v>
      </c>
      <c r="AD303" s="6">
        <f>IF(D303="","",COUNTIF($AC$3:AC303,AC303))</f>
        <v>301</v>
      </c>
      <c r="AE303" s="5" t="e">
        <f t="shared" si="59"/>
        <v>#VALUE!</v>
      </c>
      <c r="AF303" s="6">
        <f>IF(D303="","",COUNTIF($AE$3:AE303,AE303))</f>
        <v>301</v>
      </c>
      <c r="AG303" s="5" t="e">
        <f t="shared" si="60"/>
        <v>#VALUE!</v>
      </c>
      <c r="AH303" s="6">
        <f>IF(D303="","",COUNTIF($AG$3:AG303,AG303))</f>
        <v>301</v>
      </c>
      <c r="AI303" s="5" t="e">
        <f t="shared" si="61"/>
        <v>#VALUE!</v>
      </c>
      <c r="AJ303" s="6">
        <f>IF(D303="","",COUNTIF($AI$3:AI303,AI303))</f>
        <v>301</v>
      </c>
      <c r="AK303" s="5" t="e">
        <f t="shared" si="62"/>
        <v>#VALUE!</v>
      </c>
      <c r="AL303" s="6">
        <f>IF(D303="","",COUNTIF($AK$3:AK303,AK303))</f>
        <v>301</v>
      </c>
      <c r="AM303" s="5" t="e">
        <f t="shared" si="63"/>
        <v>#VALUE!</v>
      </c>
      <c r="AN303" s="6">
        <f>IF(D303="","",COUNTIF($AM$3:AM303,AM303))</f>
        <v>301</v>
      </c>
      <c r="AO303" s="5" t="e">
        <f t="shared" si="64"/>
        <v>#VALUE!</v>
      </c>
      <c r="AP303" s="6">
        <f>IF(D303="","",COUNTIF($AO$3:AO303,AO303))</f>
        <v>301</v>
      </c>
    </row>
    <row r="304" spans="1:42" ht="20.100000000000001" customHeight="1" x14ac:dyDescent="0.25">
      <c r="A304" s="242">
        <v>241</v>
      </c>
      <c r="B304" s="242" t="s">
        <v>498</v>
      </c>
      <c r="C304" s="243" t="s">
        <v>306</v>
      </c>
      <c r="D304" s="392" t="s">
        <v>307</v>
      </c>
      <c r="E304" s="243" t="s">
        <v>223</v>
      </c>
      <c r="F304" s="242">
        <v>435</v>
      </c>
      <c r="G304" s="242" t="s">
        <v>215</v>
      </c>
      <c r="H304" s="396" t="s">
        <v>216</v>
      </c>
      <c r="Q304" s="5" t="e">
        <f t="shared" si="52"/>
        <v>#VALUE!</v>
      </c>
      <c r="R304" s="6">
        <f>IF(D304="","",COUNTIF($Q$3:Q304,Q304))</f>
        <v>302</v>
      </c>
      <c r="S304" s="5" t="e">
        <f t="shared" si="53"/>
        <v>#VALUE!</v>
      </c>
      <c r="T304" s="6">
        <f>IF(D304="","",COUNTIF($S$3:S304,S304))</f>
        <v>302</v>
      </c>
      <c r="U304" s="5" t="e">
        <f t="shared" si="54"/>
        <v>#VALUE!</v>
      </c>
      <c r="V304" s="6">
        <f>IF(D304="","",COUNTIF($U$3:U304,U304))</f>
        <v>302</v>
      </c>
      <c r="W304" s="5" t="e">
        <f t="shared" si="55"/>
        <v>#VALUE!</v>
      </c>
      <c r="X304" s="6">
        <f>IF(D304="","",COUNTIF($W$3:W304,W304))</f>
        <v>302</v>
      </c>
      <c r="Y304" s="5" t="e">
        <f t="shared" si="56"/>
        <v>#VALUE!</v>
      </c>
      <c r="Z304" s="6">
        <f>IF(D304="","",COUNTIF($Y$3:Y304,Y304))</f>
        <v>302</v>
      </c>
      <c r="AA304" s="5" t="e">
        <f t="shared" si="57"/>
        <v>#VALUE!</v>
      </c>
      <c r="AB304" s="6">
        <f>IF(D304="","",COUNTIF($AA$3:AA304,AA304))</f>
        <v>302</v>
      </c>
      <c r="AC304" s="5" t="e">
        <f t="shared" si="58"/>
        <v>#VALUE!</v>
      </c>
      <c r="AD304" s="6">
        <f>IF(D304="","",COUNTIF($AC$3:AC304,AC304))</f>
        <v>302</v>
      </c>
      <c r="AE304" s="5" t="e">
        <f t="shared" si="59"/>
        <v>#VALUE!</v>
      </c>
      <c r="AF304" s="6">
        <f>IF(D304="","",COUNTIF($AE$3:AE304,AE304))</f>
        <v>302</v>
      </c>
      <c r="AG304" s="5" t="e">
        <f t="shared" si="60"/>
        <v>#VALUE!</v>
      </c>
      <c r="AH304" s="6">
        <f>IF(D304="","",COUNTIF($AG$3:AG304,AG304))</f>
        <v>302</v>
      </c>
      <c r="AI304" s="5" t="e">
        <f t="shared" si="61"/>
        <v>#VALUE!</v>
      </c>
      <c r="AJ304" s="6">
        <f>IF(D304="","",COUNTIF($AI$3:AI304,AI304))</f>
        <v>302</v>
      </c>
      <c r="AK304" s="5" t="e">
        <f t="shared" si="62"/>
        <v>#VALUE!</v>
      </c>
      <c r="AL304" s="6">
        <f>IF(D304="","",COUNTIF($AK$3:AK304,AK304))</f>
        <v>302</v>
      </c>
      <c r="AM304" s="5" t="e">
        <f t="shared" si="63"/>
        <v>#VALUE!</v>
      </c>
      <c r="AN304" s="6">
        <f>IF(D304="","",COUNTIF($AM$3:AM304,AM304))</f>
        <v>302</v>
      </c>
      <c r="AO304" s="5" t="e">
        <f t="shared" si="64"/>
        <v>#VALUE!</v>
      </c>
      <c r="AP304" s="6">
        <f>IF(D304="","",COUNTIF($AO$3:AO304,AO304))</f>
        <v>302</v>
      </c>
    </row>
    <row r="305" spans="1:42" ht="20.100000000000001" customHeight="1" x14ac:dyDescent="0.25">
      <c r="A305" s="242">
        <v>242</v>
      </c>
      <c r="B305" s="242" t="s">
        <v>499</v>
      </c>
      <c r="C305" s="243" t="s">
        <v>306</v>
      </c>
      <c r="D305" s="395" t="s">
        <v>500</v>
      </c>
      <c r="E305" s="243" t="s">
        <v>223</v>
      </c>
      <c r="F305" s="242">
        <v>330</v>
      </c>
      <c r="G305" s="242" t="s">
        <v>215</v>
      </c>
      <c r="H305" s="397" t="s">
        <v>216</v>
      </c>
      <c r="Q305" s="5" t="e">
        <f t="shared" si="52"/>
        <v>#VALUE!</v>
      </c>
      <c r="R305" s="6">
        <f>IF(D305="","",COUNTIF($Q$3:Q305,Q305))</f>
        <v>303</v>
      </c>
      <c r="S305" s="5" t="e">
        <f t="shared" si="53"/>
        <v>#VALUE!</v>
      </c>
      <c r="T305" s="6">
        <f>IF(D305="","",COUNTIF($S$3:S305,S305))</f>
        <v>303</v>
      </c>
      <c r="U305" s="5" t="e">
        <f t="shared" si="54"/>
        <v>#VALUE!</v>
      </c>
      <c r="V305" s="6">
        <f>IF(D305="","",COUNTIF($U$3:U305,U305))</f>
        <v>303</v>
      </c>
      <c r="W305" s="5" t="e">
        <f t="shared" si="55"/>
        <v>#VALUE!</v>
      </c>
      <c r="X305" s="6">
        <f>IF(D305="","",COUNTIF($W$3:W305,W305))</f>
        <v>303</v>
      </c>
      <c r="Y305" s="5" t="e">
        <f t="shared" si="56"/>
        <v>#VALUE!</v>
      </c>
      <c r="Z305" s="6">
        <f>IF(D305="","",COUNTIF($Y$3:Y305,Y305))</f>
        <v>303</v>
      </c>
      <c r="AA305" s="5" t="e">
        <f t="shared" si="57"/>
        <v>#VALUE!</v>
      </c>
      <c r="AB305" s="6">
        <f>IF(D305="","",COUNTIF($AA$3:AA305,AA305))</f>
        <v>303</v>
      </c>
      <c r="AC305" s="5" t="e">
        <f t="shared" si="58"/>
        <v>#VALUE!</v>
      </c>
      <c r="AD305" s="6">
        <f>IF(D305="","",COUNTIF($AC$3:AC305,AC305))</f>
        <v>303</v>
      </c>
      <c r="AE305" s="5" t="e">
        <f t="shared" si="59"/>
        <v>#VALUE!</v>
      </c>
      <c r="AF305" s="6">
        <f>IF(D305="","",COUNTIF($AE$3:AE305,AE305))</f>
        <v>303</v>
      </c>
      <c r="AG305" s="5" t="e">
        <f t="shared" si="60"/>
        <v>#VALUE!</v>
      </c>
      <c r="AH305" s="6">
        <f>IF(D305="","",COUNTIF($AG$3:AG305,AG305))</f>
        <v>303</v>
      </c>
      <c r="AI305" s="5" t="e">
        <f t="shared" si="61"/>
        <v>#VALUE!</v>
      </c>
      <c r="AJ305" s="6">
        <f>IF(D305="","",COUNTIF($AI$3:AI305,AI305))</f>
        <v>303</v>
      </c>
      <c r="AK305" s="5" t="e">
        <f t="shared" si="62"/>
        <v>#VALUE!</v>
      </c>
      <c r="AL305" s="6">
        <f>IF(D305="","",COUNTIF($AK$3:AK305,AK305))</f>
        <v>303</v>
      </c>
      <c r="AM305" s="5" t="e">
        <f t="shared" si="63"/>
        <v>#VALUE!</v>
      </c>
      <c r="AN305" s="6">
        <f>IF(D305="","",COUNTIF($AM$3:AM305,AM305))</f>
        <v>303</v>
      </c>
      <c r="AO305" s="5" t="e">
        <f t="shared" si="64"/>
        <v>#VALUE!</v>
      </c>
      <c r="AP305" s="6">
        <f>IF(D305="","",COUNTIF($AO$3:AO305,AO305))</f>
        <v>303</v>
      </c>
    </row>
    <row r="306" spans="1:42" ht="20.100000000000001" customHeight="1" x14ac:dyDescent="0.25">
      <c r="A306" s="242">
        <v>243</v>
      </c>
      <c r="B306" s="242" t="s">
        <v>501</v>
      </c>
      <c r="C306" s="243" t="s">
        <v>306</v>
      </c>
      <c r="D306" s="395" t="s">
        <v>500</v>
      </c>
      <c r="E306" s="243" t="s">
        <v>223</v>
      </c>
      <c r="F306" s="242">
        <v>386</v>
      </c>
      <c r="G306" s="242" t="s">
        <v>215</v>
      </c>
      <c r="H306" s="397" t="s">
        <v>216</v>
      </c>
      <c r="Q306" s="5" t="e">
        <f t="shared" si="52"/>
        <v>#VALUE!</v>
      </c>
      <c r="R306" s="6">
        <f>IF(D306="","",COUNTIF($Q$3:Q306,Q306))</f>
        <v>304</v>
      </c>
      <c r="S306" s="5" t="e">
        <f t="shared" si="53"/>
        <v>#VALUE!</v>
      </c>
      <c r="T306" s="6">
        <f>IF(D306="","",COUNTIF($S$3:S306,S306))</f>
        <v>304</v>
      </c>
      <c r="U306" s="5" t="e">
        <f t="shared" si="54"/>
        <v>#VALUE!</v>
      </c>
      <c r="V306" s="6">
        <f>IF(D306="","",COUNTIF($U$3:U306,U306))</f>
        <v>304</v>
      </c>
      <c r="W306" s="5" t="e">
        <f t="shared" si="55"/>
        <v>#VALUE!</v>
      </c>
      <c r="X306" s="6">
        <f>IF(D306="","",COUNTIF($W$3:W306,W306))</f>
        <v>304</v>
      </c>
      <c r="Y306" s="5" t="e">
        <f t="shared" si="56"/>
        <v>#VALUE!</v>
      </c>
      <c r="Z306" s="6">
        <f>IF(D306="","",COUNTIF($Y$3:Y306,Y306))</f>
        <v>304</v>
      </c>
      <c r="AA306" s="5" t="e">
        <f t="shared" si="57"/>
        <v>#VALUE!</v>
      </c>
      <c r="AB306" s="6">
        <f>IF(D306="","",COUNTIF($AA$3:AA306,AA306))</f>
        <v>304</v>
      </c>
      <c r="AC306" s="5" t="e">
        <f t="shared" si="58"/>
        <v>#VALUE!</v>
      </c>
      <c r="AD306" s="6">
        <f>IF(D306="","",COUNTIF($AC$3:AC306,AC306))</f>
        <v>304</v>
      </c>
      <c r="AE306" s="5" t="e">
        <f t="shared" si="59"/>
        <v>#VALUE!</v>
      </c>
      <c r="AF306" s="6">
        <f>IF(D306="","",COUNTIF($AE$3:AE306,AE306))</f>
        <v>304</v>
      </c>
      <c r="AG306" s="5" t="e">
        <f t="shared" si="60"/>
        <v>#VALUE!</v>
      </c>
      <c r="AH306" s="6">
        <f>IF(D306="","",COUNTIF($AG$3:AG306,AG306))</f>
        <v>304</v>
      </c>
      <c r="AI306" s="5" t="e">
        <f t="shared" si="61"/>
        <v>#VALUE!</v>
      </c>
      <c r="AJ306" s="6">
        <f>IF(D306="","",COUNTIF($AI$3:AI306,AI306))</f>
        <v>304</v>
      </c>
      <c r="AK306" s="5" t="e">
        <f t="shared" si="62"/>
        <v>#VALUE!</v>
      </c>
      <c r="AL306" s="6">
        <f>IF(D306="","",COUNTIF($AK$3:AK306,AK306))</f>
        <v>304</v>
      </c>
      <c r="AM306" s="5" t="e">
        <f t="shared" si="63"/>
        <v>#VALUE!</v>
      </c>
      <c r="AN306" s="6">
        <f>IF(D306="","",COUNTIF($AM$3:AM306,AM306))</f>
        <v>304</v>
      </c>
      <c r="AO306" s="5" t="e">
        <f t="shared" si="64"/>
        <v>#VALUE!</v>
      </c>
      <c r="AP306" s="6">
        <f>IF(D306="","",COUNTIF($AO$3:AO306,AO306))</f>
        <v>304</v>
      </c>
    </row>
    <row r="307" spans="1:42" ht="20.100000000000001" customHeight="1" x14ac:dyDescent="0.25">
      <c r="A307" s="242">
        <v>244</v>
      </c>
      <c r="B307" s="242" t="s">
        <v>502</v>
      </c>
      <c r="C307" s="243" t="s">
        <v>306</v>
      </c>
      <c r="D307" s="395" t="s">
        <v>500</v>
      </c>
      <c r="E307" s="243" t="s">
        <v>223</v>
      </c>
      <c r="F307" s="242">
        <v>372</v>
      </c>
      <c r="G307" s="242" t="s">
        <v>215</v>
      </c>
      <c r="H307" s="397" t="s">
        <v>216</v>
      </c>
      <c r="Q307" s="5" t="e">
        <f t="shared" si="52"/>
        <v>#VALUE!</v>
      </c>
      <c r="R307" s="6">
        <f>IF(D307="","",COUNTIF($Q$3:Q307,Q307))</f>
        <v>305</v>
      </c>
      <c r="S307" s="5" t="e">
        <f t="shared" si="53"/>
        <v>#VALUE!</v>
      </c>
      <c r="T307" s="6">
        <f>IF(D307="","",COUNTIF($S$3:S307,S307))</f>
        <v>305</v>
      </c>
      <c r="U307" s="5" t="e">
        <f t="shared" si="54"/>
        <v>#VALUE!</v>
      </c>
      <c r="V307" s="6">
        <f>IF(D307="","",COUNTIF($U$3:U307,U307))</f>
        <v>305</v>
      </c>
      <c r="W307" s="5" t="e">
        <f t="shared" si="55"/>
        <v>#VALUE!</v>
      </c>
      <c r="X307" s="6">
        <f>IF(D307="","",COUNTIF($W$3:W307,W307))</f>
        <v>305</v>
      </c>
      <c r="Y307" s="5" t="e">
        <f t="shared" si="56"/>
        <v>#VALUE!</v>
      </c>
      <c r="Z307" s="6">
        <f>IF(D307="","",COUNTIF($Y$3:Y307,Y307))</f>
        <v>305</v>
      </c>
      <c r="AA307" s="5" t="e">
        <f t="shared" si="57"/>
        <v>#VALUE!</v>
      </c>
      <c r="AB307" s="6">
        <f>IF(D307="","",COUNTIF($AA$3:AA307,AA307))</f>
        <v>305</v>
      </c>
      <c r="AC307" s="5" t="e">
        <f t="shared" si="58"/>
        <v>#VALUE!</v>
      </c>
      <c r="AD307" s="6">
        <f>IF(D307="","",COUNTIF($AC$3:AC307,AC307))</f>
        <v>305</v>
      </c>
      <c r="AE307" s="5" t="e">
        <f t="shared" si="59"/>
        <v>#VALUE!</v>
      </c>
      <c r="AF307" s="6">
        <f>IF(D307="","",COUNTIF($AE$3:AE307,AE307))</f>
        <v>305</v>
      </c>
      <c r="AG307" s="5" t="e">
        <f t="shared" si="60"/>
        <v>#VALUE!</v>
      </c>
      <c r="AH307" s="6">
        <f>IF(D307="","",COUNTIF($AG$3:AG307,AG307))</f>
        <v>305</v>
      </c>
      <c r="AI307" s="5" t="e">
        <f t="shared" si="61"/>
        <v>#VALUE!</v>
      </c>
      <c r="AJ307" s="6">
        <f>IF(D307="","",COUNTIF($AI$3:AI307,AI307))</f>
        <v>305</v>
      </c>
      <c r="AK307" s="5" t="e">
        <f t="shared" si="62"/>
        <v>#VALUE!</v>
      </c>
      <c r="AL307" s="6">
        <f>IF(D307="","",COUNTIF($AK$3:AK307,AK307))</f>
        <v>305</v>
      </c>
      <c r="AM307" s="5" t="e">
        <f t="shared" si="63"/>
        <v>#VALUE!</v>
      </c>
      <c r="AN307" s="6">
        <f>IF(D307="","",COUNTIF($AM$3:AM307,AM307))</f>
        <v>305</v>
      </c>
      <c r="AO307" s="5" t="e">
        <f t="shared" si="64"/>
        <v>#VALUE!</v>
      </c>
      <c r="AP307" s="6">
        <f>IF(D307="","",COUNTIF($AO$3:AO307,AO307))</f>
        <v>305</v>
      </c>
    </row>
    <row r="308" spans="1:42" ht="20.100000000000001" customHeight="1" x14ac:dyDescent="0.25">
      <c r="A308" s="242">
        <v>245</v>
      </c>
      <c r="B308" s="242" t="s">
        <v>503</v>
      </c>
      <c r="C308" s="243" t="s">
        <v>306</v>
      </c>
      <c r="D308" s="395" t="s">
        <v>500</v>
      </c>
      <c r="E308" s="243" t="s">
        <v>223</v>
      </c>
      <c r="F308" s="242">
        <v>399</v>
      </c>
      <c r="G308" s="242" t="s">
        <v>215</v>
      </c>
      <c r="H308" s="397" t="s">
        <v>216</v>
      </c>
      <c r="Q308" s="5" t="e">
        <f t="shared" si="52"/>
        <v>#VALUE!</v>
      </c>
      <c r="R308" s="6">
        <f>IF(D308="","",COUNTIF($Q$3:Q308,Q308))</f>
        <v>306</v>
      </c>
      <c r="S308" s="5" t="e">
        <f t="shared" si="53"/>
        <v>#VALUE!</v>
      </c>
      <c r="T308" s="6">
        <f>IF(D308="","",COUNTIF($S$3:S308,S308))</f>
        <v>306</v>
      </c>
      <c r="U308" s="5" t="e">
        <f t="shared" si="54"/>
        <v>#VALUE!</v>
      </c>
      <c r="V308" s="6">
        <f>IF(D308="","",COUNTIF($U$3:U308,U308))</f>
        <v>306</v>
      </c>
      <c r="W308" s="5" t="e">
        <f t="shared" si="55"/>
        <v>#VALUE!</v>
      </c>
      <c r="X308" s="6">
        <f>IF(D308="","",COUNTIF($W$3:W308,W308))</f>
        <v>306</v>
      </c>
      <c r="Y308" s="5" t="e">
        <f t="shared" si="56"/>
        <v>#VALUE!</v>
      </c>
      <c r="Z308" s="6">
        <f>IF(D308="","",COUNTIF($Y$3:Y308,Y308))</f>
        <v>306</v>
      </c>
      <c r="AA308" s="5" t="e">
        <f t="shared" si="57"/>
        <v>#VALUE!</v>
      </c>
      <c r="AB308" s="6">
        <f>IF(D308="","",COUNTIF($AA$3:AA308,AA308))</f>
        <v>306</v>
      </c>
      <c r="AC308" s="5" t="e">
        <f t="shared" si="58"/>
        <v>#VALUE!</v>
      </c>
      <c r="AD308" s="6">
        <f>IF(D308="","",COUNTIF($AC$3:AC308,AC308))</f>
        <v>306</v>
      </c>
      <c r="AE308" s="5" t="e">
        <f t="shared" si="59"/>
        <v>#VALUE!</v>
      </c>
      <c r="AF308" s="6">
        <f>IF(D308="","",COUNTIF($AE$3:AE308,AE308))</f>
        <v>306</v>
      </c>
      <c r="AG308" s="5" t="e">
        <f t="shared" si="60"/>
        <v>#VALUE!</v>
      </c>
      <c r="AH308" s="6">
        <f>IF(D308="","",COUNTIF($AG$3:AG308,AG308))</f>
        <v>306</v>
      </c>
      <c r="AI308" s="5" t="e">
        <f t="shared" si="61"/>
        <v>#VALUE!</v>
      </c>
      <c r="AJ308" s="6">
        <f>IF(D308="","",COUNTIF($AI$3:AI308,AI308))</f>
        <v>306</v>
      </c>
      <c r="AK308" s="5" t="e">
        <f t="shared" si="62"/>
        <v>#VALUE!</v>
      </c>
      <c r="AL308" s="6">
        <f>IF(D308="","",COUNTIF($AK$3:AK308,AK308))</f>
        <v>306</v>
      </c>
      <c r="AM308" s="5" t="e">
        <f t="shared" si="63"/>
        <v>#VALUE!</v>
      </c>
      <c r="AN308" s="6">
        <f>IF(D308="","",COUNTIF($AM$3:AM308,AM308))</f>
        <v>306</v>
      </c>
      <c r="AO308" s="5" t="e">
        <f t="shared" si="64"/>
        <v>#VALUE!</v>
      </c>
      <c r="AP308" s="6">
        <f>IF(D308="","",COUNTIF($AO$3:AO308,AO308))</f>
        <v>306</v>
      </c>
    </row>
    <row r="309" spans="1:42" ht="20.100000000000001" customHeight="1" x14ac:dyDescent="0.25">
      <c r="A309" s="242">
        <v>246</v>
      </c>
      <c r="B309" s="242" t="s">
        <v>504</v>
      </c>
      <c r="C309" s="243" t="s">
        <v>306</v>
      </c>
      <c r="D309" s="395" t="s">
        <v>505</v>
      </c>
      <c r="E309" s="243" t="s">
        <v>223</v>
      </c>
      <c r="F309" s="242">
        <v>305</v>
      </c>
      <c r="G309" s="242" t="s">
        <v>215</v>
      </c>
      <c r="H309" s="396" t="s">
        <v>216</v>
      </c>
      <c r="Q309" s="5" t="e">
        <f t="shared" si="52"/>
        <v>#VALUE!</v>
      </c>
      <c r="R309" s="6">
        <f>IF(D309="","",COUNTIF($Q$3:Q309,Q309))</f>
        <v>307</v>
      </c>
      <c r="S309" s="5" t="e">
        <f t="shared" si="53"/>
        <v>#VALUE!</v>
      </c>
      <c r="T309" s="6">
        <f>IF(D309="","",COUNTIF($S$3:S309,S309))</f>
        <v>307</v>
      </c>
      <c r="U309" s="5" t="e">
        <f t="shared" si="54"/>
        <v>#VALUE!</v>
      </c>
      <c r="V309" s="6">
        <f>IF(D309="","",COUNTIF($U$3:U309,U309))</f>
        <v>307</v>
      </c>
      <c r="W309" s="5" t="e">
        <f t="shared" si="55"/>
        <v>#VALUE!</v>
      </c>
      <c r="X309" s="6">
        <f>IF(D309="","",COUNTIF($W$3:W309,W309))</f>
        <v>307</v>
      </c>
      <c r="Y309" s="5" t="e">
        <f t="shared" si="56"/>
        <v>#VALUE!</v>
      </c>
      <c r="Z309" s="6">
        <f>IF(D309="","",COUNTIF($Y$3:Y309,Y309))</f>
        <v>307</v>
      </c>
      <c r="AA309" s="5" t="e">
        <f t="shared" si="57"/>
        <v>#VALUE!</v>
      </c>
      <c r="AB309" s="6">
        <f>IF(D309="","",COUNTIF($AA$3:AA309,AA309))</f>
        <v>307</v>
      </c>
      <c r="AC309" s="5" t="e">
        <f t="shared" si="58"/>
        <v>#VALUE!</v>
      </c>
      <c r="AD309" s="6">
        <f>IF(D309="","",COUNTIF($AC$3:AC309,AC309))</f>
        <v>307</v>
      </c>
      <c r="AE309" s="5" t="e">
        <f t="shared" si="59"/>
        <v>#VALUE!</v>
      </c>
      <c r="AF309" s="6">
        <f>IF(D309="","",COUNTIF($AE$3:AE309,AE309))</f>
        <v>307</v>
      </c>
      <c r="AG309" s="5" t="e">
        <f t="shared" si="60"/>
        <v>#VALUE!</v>
      </c>
      <c r="AH309" s="6">
        <f>IF(D309="","",COUNTIF($AG$3:AG309,AG309))</f>
        <v>307</v>
      </c>
      <c r="AI309" s="5" t="e">
        <f t="shared" si="61"/>
        <v>#VALUE!</v>
      </c>
      <c r="AJ309" s="6">
        <f>IF(D309="","",COUNTIF($AI$3:AI309,AI309))</f>
        <v>307</v>
      </c>
      <c r="AK309" s="5" t="e">
        <f t="shared" si="62"/>
        <v>#VALUE!</v>
      </c>
      <c r="AL309" s="6">
        <f>IF(D309="","",COUNTIF($AK$3:AK309,AK309))</f>
        <v>307</v>
      </c>
      <c r="AM309" s="5" t="e">
        <f t="shared" si="63"/>
        <v>#VALUE!</v>
      </c>
      <c r="AN309" s="6">
        <f>IF(D309="","",COUNTIF($AM$3:AM309,AM309))</f>
        <v>307</v>
      </c>
      <c r="AO309" s="5" t="e">
        <f t="shared" si="64"/>
        <v>#VALUE!</v>
      </c>
      <c r="AP309" s="6">
        <f>IF(D309="","",COUNTIF($AO$3:AO309,AO309))</f>
        <v>307</v>
      </c>
    </row>
    <row r="310" spans="1:42" ht="20.100000000000001" customHeight="1" x14ac:dyDescent="0.25">
      <c r="A310" s="242">
        <v>247</v>
      </c>
      <c r="B310" s="242" t="s">
        <v>506</v>
      </c>
      <c r="C310" s="243" t="s">
        <v>306</v>
      </c>
      <c r="D310" s="392" t="s">
        <v>307</v>
      </c>
      <c r="E310" s="243" t="s">
        <v>223</v>
      </c>
      <c r="F310" s="242">
        <v>376</v>
      </c>
      <c r="G310" s="242" t="s">
        <v>215</v>
      </c>
      <c r="H310" s="396" t="s">
        <v>216</v>
      </c>
      <c r="Q310" s="5" t="e">
        <f t="shared" si="52"/>
        <v>#VALUE!</v>
      </c>
      <c r="R310" s="6">
        <f>IF(D310="","",COUNTIF($Q$3:Q310,Q310))</f>
        <v>308</v>
      </c>
      <c r="S310" s="5" t="e">
        <f t="shared" si="53"/>
        <v>#VALUE!</v>
      </c>
      <c r="T310" s="6">
        <f>IF(D310="","",COUNTIF($S$3:S310,S310))</f>
        <v>308</v>
      </c>
      <c r="U310" s="5" t="e">
        <f t="shared" si="54"/>
        <v>#VALUE!</v>
      </c>
      <c r="V310" s="6">
        <f>IF(D310="","",COUNTIF($U$3:U310,U310))</f>
        <v>308</v>
      </c>
      <c r="W310" s="5" t="e">
        <f t="shared" si="55"/>
        <v>#VALUE!</v>
      </c>
      <c r="X310" s="6">
        <f>IF(D310="","",COUNTIF($W$3:W310,W310))</f>
        <v>308</v>
      </c>
      <c r="Y310" s="5" t="e">
        <f t="shared" si="56"/>
        <v>#VALUE!</v>
      </c>
      <c r="Z310" s="6">
        <f>IF(D310="","",COUNTIF($Y$3:Y310,Y310))</f>
        <v>308</v>
      </c>
      <c r="AA310" s="5" t="e">
        <f t="shared" si="57"/>
        <v>#VALUE!</v>
      </c>
      <c r="AB310" s="6">
        <f>IF(D310="","",COUNTIF($AA$3:AA310,AA310))</f>
        <v>308</v>
      </c>
      <c r="AC310" s="5" t="e">
        <f t="shared" si="58"/>
        <v>#VALUE!</v>
      </c>
      <c r="AD310" s="6">
        <f>IF(D310="","",COUNTIF($AC$3:AC310,AC310))</f>
        <v>308</v>
      </c>
      <c r="AE310" s="5" t="e">
        <f t="shared" si="59"/>
        <v>#VALUE!</v>
      </c>
      <c r="AF310" s="6">
        <f>IF(D310="","",COUNTIF($AE$3:AE310,AE310))</f>
        <v>308</v>
      </c>
      <c r="AG310" s="5" t="e">
        <f t="shared" si="60"/>
        <v>#VALUE!</v>
      </c>
      <c r="AH310" s="6">
        <f>IF(D310="","",COUNTIF($AG$3:AG310,AG310))</f>
        <v>308</v>
      </c>
      <c r="AI310" s="5" t="e">
        <f t="shared" si="61"/>
        <v>#VALUE!</v>
      </c>
      <c r="AJ310" s="6">
        <f>IF(D310="","",COUNTIF($AI$3:AI310,AI310))</f>
        <v>308</v>
      </c>
      <c r="AK310" s="5" t="e">
        <f t="shared" si="62"/>
        <v>#VALUE!</v>
      </c>
      <c r="AL310" s="6">
        <f>IF(D310="","",COUNTIF($AK$3:AK310,AK310))</f>
        <v>308</v>
      </c>
      <c r="AM310" s="5" t="e">
        <f t="shared" si="63"/>
        <v>#VALUE!</v>
      </c>
      <c r="AN310" s="6">
        <f>IF(D310="","",COUNTIF($AM$3:AM310,AM310))</f>
        <v>308</v>
      </c>
      <c r="AO310" s="5" t="e">
        <f t="shared" si="64"/>
        <v>#VALUE!</v>
      </c>
      <c r="AP310" s="6">
        <f>IF(D310="","",COUNTIF($AO$3:AO310,AO310))</f>
        <v>308</v>
      </c>
    </row>
    <row r="311" spans="1:42" ht="20.100000000000001" customHeight="1" x14ac:dyDescent="0.25">
      <c r="A311" s="242">
        <v>248</v>
      </c>
      <c r="B311" s="242" t="s">
        <v>507</v>
      </c>
      <c r="C311" s="243" t="s">
        <v>306</v>
      </c>
      <c r="D311" s="392" t="s">
        <v>307</v>
      </c>
      <c r="E311" s="243" t="s">
        <v>223</v>
      </c>
      <c r="F311" s="242">
        <v>354</v>
      </c>
      <c r="G311" s="242" t="s">
        <v>215</v>
      </c>
      <c r="H311" s="396" t="s">
        <v>216</v>
      </c>
      <c r="Q311" s="5" t="e">
        <f t="shared" si="52"/>
        <v>#VALUE!</v>
      </c>
      <c r="R311" s="6">
        <f>IF(D311="","",COUNTIF($Q$3:Q311,Q311))</f>
        <v>309</v>
      </c>
      <c r="S311" s="5" t="e">
        <f t="shared" si="53"/>
        <v>#VALUE!</v>
      </c>
      <c r="T311" s="6">
        <f>IF(D311="","",COUNTIF($S$3:S311,S311))</f>
        <v>309</v>
      </c>
      <c r="U311" s="5" t="e">
        <f t="shared" si="54"/>
        <v>#VALUE!</v>
      </c>
      <c r="V311" s="6">
        <f>IF(D311="","",COUNTIF($U$3:U311,U311))</f>
        <v>309</v>
      </c>
      <c r="W311" s="5" t="e">
        <f t="shared" si="55"/>
        <v>#VALUE!</v>
      </c>
      <c r="X311" s="6">
        <f>IF(D311="","",COUNTIF($W$3:W311,W311))</f>
        <v>309</v>
      </c>
      <c r="Y311" s="5" t="e">
        <f t="shared" si="56"/>
        <v>#VALUE!</v>
      </c>
      <c r="Z311" s="6">
        <f>IF(D311="","",COUNTIF($Y$3:Y311,Y311))</f>
        <v>309</v>
      </c>
      <c r="AA311" s="5" t="e">
        <f t="shared" si="57"/>
        <v>#VALUE!</v>
      </c>
      <c r="AB311" s="6">
        <f>IF(D311="","",COUNTIF($AA$3:AA311,AA311))</f>
        <v>309</v>
      </c>
      <c r="AC311" s="5" t="e">
        <f t="shared" si="58"/>
        <v>#VALUE!</v>
      </c>
      <c r="AD311" s="6">
        <f>IF(D311="","",COUNTIF($AC$3:AC311,AC311))</f>
        <v>309</v>
      </c>
      <c r="AE311" s="5" t="e">
        <f t="shared" si="59"/>
        <v>#VALUE!</v>
      </c>
      <c r="AF311" s="6">
        <f>IF(D311="","",COUNTIF($AE$3:AE311,AE311))</f>
        <v>309</v>
      </c>
      <c r="AG311" s="5" t="e">
        <f t="shared" si="60"/>
        <v>#VALUE!</v>
      </c>
      <c r="AH311" s="6">
        <f>IF(D311="","",COUNTIF($AG$3:AG311,AG311))</f>
        <v>309</v>
      </c>
      <c r="AI311" s="5" t="e">
        <f t="shared" si="61"/>
        <v>#VALUE!</v>
      </c>
      <c r="AJ311" s="6">
        <f>IF(D311="","",COUNTIF($AI$3:AI311,AI311))</f>
        <v>309</v>
      </c>
      <c r="AK311" s="5" t="e">
        <f t="shared" si="62"/>
        <v>#VALUE!</v>
      </c>
      <c r="AL311" s="6">
        <f>IF(D311="","",COUNTIF($AK$3:AK311,AK311))</f>
        <v>309</v>
      </c>
      <c r="AM311" s="5" t="e">
        <f t="shared" si="63"/>
        <v>#VALUE!</v>
      </c>
      <c r="AN311" s="6">
        <f>IF(D311="","",COUNTIF($AM$3:AM311,AM311))</f>
        <v>309</v>
      </c>
      <c r="AO311" s="5" t="e">
        <f t="shared" si="64"/>
        <v>#VALUE!</v>
      </c>
      <c r="AP311" s="6">
        <f>IF(D311="","",COUNTIF($AO$3:AO311,AO311))</f>
        <v>309</v>
      </c>
    </row>
    <row r="312" spans="1:42" ht="20.100000000000001" customHeight="1" x14ac:dyDescent="0.25">
      <c r="A312" s="242">
        <v>249</v>
      </c>
      <c r="B312" s="242" t="s">
        <v>508</v>
      </c>
      <c r="C312" s="243" t="s">
        <v>306</v>
      </c>
      <c r="D312" s="392" t="s">
        <v>307</v>
      </c>
      <c r="E312" s="243" t="s">
        <v>223</v>
      </c>
      <c r="F312" s="242">
        <v>280</v>
      </c>
      <c r="G312" s="242" t="s">
        <v>215</v>
      </c>
      <c r="H312" s="396" t="s">
        <v>216</v>
      </c>
      <c r="M312" s="1" t="s">
        <v>105</v>
      </c>
      <c r="Q312" s="5" t="e">
        <f t="shared" si="52"/>
        <v>#VALUE!</v>
      </c>
      <c r="R312" s="6">
        <f>IF(D312="","",COUNTIF($Q$3:Q312,Q312))</f>
        <v>310</v>
      </c>
      <c r="S312" s="5" t="e">
        <f t="shared" si="53"/>
        <v>#VALUE!</v>
      </c>
      <c r="T312" s="6">
        <f>IF(D312="","",COUNTIF($S$3:S312,S312))</f>
        <v>310</v>
      </c>
      <c r="U312" s="5" t="e">
        <f t="shared" si="54"/>
        <v>#VALUE!</v>
      </c>
      <c r="V312" s="6">
        <f>IF(D312="","",COUNTIF($U$3:U312,U312))</f>
        <v>310</v>
      </c>
      <c r="W312" s="5" t="e">
        <f t="shared" si="55"/>
        <v>#VALUE!</v>
      </c>
      <c r="X312" s="6">
        <f>IF(D312="","",COUNTIF($W$3:W312,W312))</f>
        <v>310</v>
      </c>
      <c r="Y312" s="5" t="e">
        <f t="shared" si="56"/>
        <v>#VALUE!</v>
      </c>
      <c r="Z312" s="6">
        <f>IF(D312="","",COUNTIF($Y$3:Y312,Y312))</f>
        <v>310</v>
      </c>
      <c r="AA312" s="5" t="e">
        <f t="shared" si="57"/>
        <v>#VALUE!</v>
      </c>
      <c r="AB312" s="6">
        <f>IF(D312="","",COUNTIF($AA$3:AA312,AA312))</f>
        <v>310</v>
      </c>
      <c r="AC312" s="5" t="e">
        <f t="shared" si="58"/>
        <v>#VALUE!</v>
      </c>
      <c r="AD312" s="6">
        <f>IF(D312="","",COUNTIF($AC$3:AC312,AC312))</f>
        <v>310</v>
      </c>
      <c r="AE312" s="5" t="e">
        <f t="shared" si="59"/>
        <v>#VALUE!</v>
      </c>
      <c r="AF312" s="6">
        <f>IF(D312="","",COUNTIF($AE$3:AE312,AE312))</f>
        <v>310</v>
      </c>
      <c r="AG312" s="5" t="e">
        <f t="shared" si="60"/>
        <v>#VALUE!</v>
      </c>
      <c r="AH312" s="6">
        <f>IF(D312="","",COUNTIF($AG$3:AG312,AG312))</f>
        <v>310</v>
      </c>
      <c r="AI312" s="5" t="e">
        <f t="shared" si="61"/>
        <v>#VALUE!</v>
      </c>
      <c r="AJ312" s="6">
        <f>IF(D312="","",COUNTIF($AI$3:AI312,AI312))</f>
        <v>310</v>
      </c>
      <c r="AK312" s="5" t="e">
        <f t="shared" si="62"/>
        <v>#VALUE!</v>
      </c>
      <c r="AL312" s="6">
        <f>IF(D312="","",COUNTIF($AK$3:AK312,AK312))</f>
        <v>310</v>
      </c>
      <c r="AM312" s="5" t="e">
        <f t="shared" si="63"/>
        <v>#VALUE!</v>
      </c>
      <c r="AN312" s="6">
        <f>IF(D312="","",COUNTIF($AM$3:AM312,AM312))</f>
        <v>310</v>
      </c>
      <c r="AO312" s="5" t="e">
        <f t="shared" si="64"/>
        <v>#VALUE!</v>
      </c>
      <c r="AP312" s="6">
        <f>IF(D312="","",COUNTIF($AO$3:AO312,AO312))</f>
        <v>310</v>
      </c>
    </row>
    <row r="313" spans="1:42" ht="20.100000000000001" customHeight="1" x14ac:dyDescent="0.25">
      <c r="A313" s="242">
        <v>250</v>
      </c>
      <c r="B313" s="242" t="s">
        <v>509</v>
      </c>
      <c r="C313" s="243" t="s">
        <v>306</v>
      </c>
      <c r="D313" s="392" t="s">
        <v>307</v>
      </c>
      <c r="E313" s="243" t="s">
        <v>223</v>
      </c>
      <c r="F313" s="242">
        <v>331</v>
      </c>
      <c r="G313" s="242" t="s">
        <v>215</v>
      </c>
      <c r="H313" s="396" t="s">
        <v>216</v>
      </c>
      <c r="Q313" s="5" t="e">
        <f t="shared" si="52"/>
        <v>#VALUE!</v>
      </c>
      <c r="R313" s="6">
        <f>IF(D313="","",COUNTIF($Q$3:Q313,Q313))</f>
        <v>311</v>
      </c>
      <c r="S313" s="5" t="e">
        <f t="shared" si="53"/>
        <v>#VALUE!</v>
      </c>
      <c r="T313" s="6">
        <f>IF(D313="","",COUNTIF($S$3:S313,S313))</f>
        <v>311</v>
      </c>
      <c r="U313" s="5" t="e">
        <f t="shared" si="54"/>
        <v>#VALUE!</v>
      </c>
      <c r="V313" s="6">
        <f>IF(D313="","",COUNTIF($U$3:U313,U313))</f>
        <v>311</v>
      </c>
      <c r="W313" s="5" t="e">
        <f t="shared" si="55"/>
        <v>#VALUE!</v>
      </c>
      <c r="X313" s="6">
        <f>IF(D313="","",COUNTIF($W$3:W313,W313))</f>
        <v>311</v>
      </c>
      <c r="Y313" s="5" t="e">
        <f t="shared" si="56"/>
        <v>#VALUE!</v>
      </c>
      <c r="Z313" s="6">
        <f>IF(D313="","",COUNTIF($Y$3:Y313,Y313))</f>
        <v>311</v>
      </c>
      <c r="AA313" s="5" t="e">
        <f t="shared" si="57"/>
        <v>#VALUE!</v>
      </c>
      <c r="AB313" s="6">
        <f>IF(D313="","",COUNTIF($AA$3:AA313,AA313))</f>
        <v>311</v>
      </c>
      <c r="AC313" s="5" t="e">
        <f t="shared" si="58"/>
        <v>#VALUE!</v>
      </c>
      <c r="AD313" s="6">
        <f>IF(D313="","",COUNTIF($AC$3:AC313,AC313))</f>
        <v>311</v>
      </c>
      <c r="AE313" s="5" t="e">
        <f t="shared" si="59"/>
        <v>#VALUE!</v>
      </c>
      <c r="AF313" s="6">
        <f>IF(D313="","",COUNTIF($AE$3:AE313,AE313))</f>
        <v>311</v>
      </c>
      <c r="AG313" s="5" t="e">
        <f t="shared" si="60"/>
        <v>#VALUE!</v>
      </c>
      <c r="AH313" s="6">
        <f>IF(D313="","",COUNTIF($AG$3:AG313,AG313))</f>
        <v>311</v>
      </c>
      <c r="AI313" s="5" t="e">
        <f t="shared" si="61"/>
        <v>#VALUE!</v>
      </c>
      <c r="AJ313" s="6">
        <f>IF(D313="","",COUNTIF($AI$3:AI313,AI313))</f>
        <v>311</v>
      </c>
      <c r="AK313" s="5" t="e">
        <f t="shared" si="62"/>
        <v>#VALUE!</v>
      </c>
      <c r="AL313" s="6">
        <f>IF(D313="","",COUNTIF($AK$3:AK313,AK313))</f>
        <v>311</v>
      </c>
      <c r="AM313" s="5" t="e">
        <f t="shared" si="63"/>
        <v>#VALUE!</v>
      </c>
      <c r="AN313" s="6">
        <f>IF(D313="","",COUNTIF($AM$3:AM313,AM313))</f>
        <v>311</v>
      </c>
      <c r="AO313" s="5" t="e">
        <f t="shared" si="64"/>
        <v>#VALUE!</v>
      </c>
      <c r="AP313" s="6">
        <f>IF(D313="","",COUNTIF($AO$3:AO313,AO313))</f>
        <v>311</v>
      </c>
    </row>
    <row r="314" spans="1:42" ht="20.100000000000001" customHeight="1" x14ac:dyDescent="0.25">
      <c r="A314" s="242">
        <v>251</v>
      </c>
      <c r="B314" s="242" t="s">
        <v>510</v>
      </c>
      <c r="C314" s="243" t="s">
        <v>306</v>
      </c>
      <c r="D314" s="392" t="s">
        <v>307</v>
      </c>
      <c r="E314" s="243" t="s">
        <v>223</v>
      </c>
      <c r="F314" s="242">
        <v>472</v>
      </c>
      <c r="G314" s="242" t="s">
        <v>215</v>
      </c>
      <c r="H314" s="396" t="s">
        <v>216</v>
      </c>
      <c r="Q314" s="5" t="e">
        <f t="shared" si="52"/>
        <v>#VALUE!</v>
      </c>
      <c r="R314" s="6">
        <f>IF(D314="","",COUNTIF($Q$3:Q314,Q314))</f>
        <v>312</v>
      </c>
      <c r="S314" s="5" t="e">
        <f t="shared" si="53"/>
        <v>#VALUE!</v>
      </c>
      <c r="T314" s="6">
        <f>IF(D314="","",COUNTIF($S$3:S314,S314))</f>
        <v>312</v>
      </c>
      <c r="U314" s="5" t="e">
        <f t="shared" si="54"/>
        <v>#VALUE!</v>
      </c>
      <c r="V314" s="6">
        <f>IF(D314="","",COUNTIF($U$3:U314,U314))</f>
        <v>312</v>
      </c>
      <c r="W314" s="5" t="e">
        <f t="shared" si="55"/>
        <v>#VALUE!</v>
      </c>
      <c r="X314" s="6">
        <f>IF(D314="","",COUNTIF($W$3:W314,W314))</f>
        <v>312</v>
      </c>
      <c r="Y314" s="5" t="e">
        <f t="shared" si="56"/>
        <v>#VALUE!</v>
      </c>
      <c r="Z314" s="6">
        <f>IF(D314="","",COUNTIF($Y$3:Y314,Y314))</f>
        <v>312</v>
      </c>
      <c r="AA314" s="5" t="e">
        <f t="shared" si="57"/>
        <v>#VALUE!</v>
      </c>
      <c r="AB314" s="6">
        <f>IF(D314="","",COUNTIF($AA$3:AA314,AA314))</f>
        <v>312</v>
      </c>
      <c r="AC314" s="5" t="e">
        <f t="shared" si="58"/>
        <v>#VALUE!</v>
      </c>
      <c r="AD314" s="6">
        <f>IF(D314="","",COUNTIF($AC$3:AC314,AC314))</f>
        <v>312</v>
      </c>
      <c r="AE314" s="5" t="e">
        <f t="shared" si="59"/>
        <v>#VALUE!</v>
      </c>
      <c r="AF314" s="6">
        <f>IF(D314="","",COUNTIF($AE$3:AE314,AE314))</f>
        <v>312</v>
      </c>
      <c r="AG314" s="5" t="e">
        <f t="shared" si="60"/>
        <v>#VALUE!</v>
      </c>
      <c r="AH314" s="6">
        <f>IF(D314="","",COUNTIF($AG$3:AG314,AG314))</f>
        <v>312</v>
      </c>
      <c r="AI314" s="5" t="e">
        <f t="shared" si="61"/>
        <v>#VALUE!</v>
      </c>
      <c r="AJ314" s="6">
        <f>IF(D314="","",COUNTIF($AI$3:AI314,AI314))</f>
        <v>312</v>
      </c>
      <c r="AK314" s="5" t="e">
        <f t="shared" si="62"/>
        <v>#VALUE!</v>
      </c>
      <c r="AL314" s="6">
        <f>IF(D314="","",COUNTIF($AK$3:AK314,AK314))</f>
        <v>312</v>
      </c>
      <c r="AM314" s="5" t="e">
        <f t="shared" si="63"/>
        <v>#VALUE!</v>
      </c>
      <c r="AN314" s="6">
        <f>IF(D314="","",COUNTIF($AM$3:AM314,AM314))</f>
        <v>312</v>
      </c>
      <c r="AO314" s="5" t="e">
        <f t="shared" si="64"/>
        <v>#VALUE!</v>
      </c>
      <c r="AP314" s="6">
        <f>IF(D314="","",COUNTIF($AO$3:AO314,AO314))</f>
        <v>312</v>
      </c>
    </row>
    <row r="315" spans="1:42" ht="20.100000000000001" customHeight="1" x14ac:dyDescent="0.25">
      <c r="A315" s="242">
        <v>252</v>
      </c>
      <c r="B315" s="242" t="s">
        <v>511</v>
      </c>
      <c r="C315" s="243" t="s">
        <v>306</v>
      </c>
      <c r="D315" s="392" t="s">
        <v>307</v>
      </c>
      <c r="E315" s="243" t="s">
        <v>223</v>
      </c>
      <c r="F315" s="242">
        <v>374</v>
      </c>
      <c r="G315" s="242" t="s">
        <v>215</v>
      </c>
      <c r="H315" s="396" t="s">
        <v>216</v>
      </c>
      <c r="Q315" s="5" t="e">
        <f t="shared" si="52"/>
        <v>#VALUE!</v>
      </c>
      <c r="R315" s="6">
        <f>IF(D315="","",COUNTIF($Q$3:Q315,Q315))</f>
        <v>313</v>
      </c>
      <c r="S315" s="5" t="e">
        <f t="shared" si="53"/>
        <v>#VALUE!</v>
      </c>
      <c r="T315" s="6">
        <f>IF(D315="","",COUNTIF($S$3:S315,S315))</f>
        <v>313</v>
      </c>
      <c r="U315" s="5" t="e">
        <f t="shared" si="54"/>
        <v>#VALUE!</v>
      </c>
      <c r="V315" s="6">
        <f>IF(D315="","",COUNTIF($U$3:U315,U315))</f>
        <v>313</v>
      </c>
      <c r="W315" s="5" t="e">
        <f t="shared" si="55"/>
        <v>#VALUE!</v>
      </c>
      <c r="X315" s="6">
        <f>IF(D315="","",COUNTIF($W$3:W315,W315))</f>
        <v>313</v>
      </c>
      <c r="Y315" s="5" t="e">
        <f t="shared" si="56"/>
        <v>#VALUE!</v>
      </c>
      <c r="Z315" s="6">
        <f>IF(D315="","",COUNTIF($Y$3:Y315,Y315))</f>
        <v>313</v>
      </c>
      <c r="AA315" s="5" t="e">
        <f t="shared" si="57"/>
        <v>#VALUE!</v>
      </c>
      <c r="AB315" s="6">
        <f>IF(D315="","",COUNTIF($AA$3:AA315,AA315))</f>
        <v>313</v>
      </c>
      <c r="AC315" s="5" t="e">
        <f t="shared" si="58"/>
        <v>#VALUE!</v>
      </c>
      <c r="AD315" s="6">
        <f>IF(D315="","",COUNTIF($AC$3:AC315,AC315))</f>
        <v>313</v>
      </c>
      <c r="AE315" s="5" t="e">
        <f t="shared" si="59"/>
        <v>#VALUE!</v>
      </c>
      <c r="AF315" s="6">
        <f>IF(D315="","",COUNTIF($AE$3:AE315,AE315))</f>
        <v>313</v>
      </c>
      <c r="AG315" s="5" t="e">
        <f t="shared" si="60"/>
        <v>#VALUE!</v>
      </c>
      <c r="AH315" s="6">
        <f>IF(D315="","",COUNTIF($AG$3:AG315,AG315))</f>
        <v>313</v>
      </c>
      <c r="AI315" s="5" t="e">
        <f t="shared" si="61"/>
        <v>#VALUE!</v>
      </c>
      <c r="AJ315" s="6">
        <f>IF(D315="","",COUNTIF($AI$3:AI315,AI315))</f>
        <v>313</v>
      </c>
      <c r="AK315" s="5" t="e">
        <f t="shared" si="62"/>
        <v>#VALUE!</v>
      </c>
      <c r="AL315" s="6">
        <f>IF(D315="","",COUNTIF($AK$3:AK315,AK315))</f>
        <v>313</v>
      </c>
      <c r="AM315" s="5" t="e">
        <f t="shared" si="63"/>
        <v>#VALUE!</v>
      </c>
      <c r="AN315" s="6">
        <f>IF(D315="","",COUNTIF($AM$3:AM315,AM315))</f>
        <v>313</v>
      </c>
      <c r="AO315" s="5" t="e">
        <f t="shared" si="64"/>
        <v>#VALUE!</v>
      </c>
      <c r="AP315" s="6">
        <f>IF(D315="","",COUNTIF($AO$3:AO315,AO315))</f>
        <v>313</v>
      </c>
    </row>
    <row r="316" spans="1:42" ht="20.100000000000001" customHeight="1" x14ac:dyDescent="0.25">
      <c r="A316" s="242">
        <v>253</v>
      </c>
      <c r="B316" s="242" t="s">
        <v>512</v>
      </c>
      <c r="C316" s="243" t="s">
        <v>513</v>
      </c>
      <c r="D316" s="387" t="s">
        <v>312</v>
      </c>
      <c r="E316" s="243" t="s">
        <v>223</v>
      </c>
      <c r="F316" s="242">
        <v>486</v>
      </c>
      <c r="G316" s="242" t="s">
        <v>218</v>
      </c>
      <c r="H316" s="396" t="s">
        <v>216</v>
      </c>
      <c r="Q316" s="5" t="e">
        <f t="shared" si="52"/>
        <v>#VALUE!</v>
      </c>
      <c r="R316" s="6">
        <f>IF(D316="","",COUNTIF($Q$3:Q316,Q316))</f>
        <v>314</v>
      </c>
      <c r="S316" s="5" t="e">
        <f t="shared" si="53"/>
        <v>#VALUE!</v>
      </c>
      <c r="T316" s="6">
        <f>IF(D316="","",COUNTIF($S$3:S316,S316))</f>
        <v>314</v>
      </c>
      <c r="U316" s="5" t="e">
        <f t="shared" si="54"/>
        <v>#VALUE!</v>
      </c>
      <c r="V316" s="6">
        <f>IF(D316="","",COUNTIF($U$3:U316,U316))</f>
        <v>314</v>
      </c>
      <c r="W316" s="5" t="e">
        <f t="shared" si="55"/>
        <v>#VALUE!</v>
      </c>
      <c r="X316" s="6">
        <f>IF(D316="","",COUNTIF($W$3:W316,W316))</f>
        <v>314</v>
      </c>
      <c r="Y316" s="5" t="e">
        <f t="shared" si="56"/>
        <v>#VALUE!</v>
      </c>
      <c r="Z316" s="6">
        <f>IF(D316="","",COUNTIF($Y$3:Y316,Y316))</f>
        <v>314</v>
      </c>
      <c r="AA316" s="5" t="e">
        <f t="shared" si="57"/>
        <v>#VALUE!</v>
      </c>
      <c r="AB316" s="6">
        <f>IF(D316="","",COUNTIF($AA$3:AA316,AA316))</f>
        <v>314</v>
      </c>
      <c r="AC316" s="5" t="e">
        <f t="shared" si="58"/>
        <v>#VALUE!</v>
      </c>
      <c r="AD316" s="6">
        <f>IF(D316="","",COUNTIF($AC$3:AC316,AC316))</f>
        <v>314</v>
      </c>
      <c r="AE316" s="5" t="e">
        <f t="shared" si="59"/>
        <v>#VALUE!</v>
      </c>
      <c r="AF316" s="6">
        <f>IF(D316="","",COUNTIF($AE$3:AE316,AE316))</f>
        <v>314</v>
      </c>
      <c r="AG316" s="5" t="e">
        <f t="shared" si="60"/>
        <v>#VALUE!</v>
      </c>
      <c r="AH316" s="6">
        <f>IF(D316="","",COUNTIF($AG$3:AG316,AG316))</f>
        <v>314</v>
      </c>
      <c r="AI316" s="5" t="e">
        <f t="shared" si="61"/>
        <v>#VALUE!</v>
      </c>
      <c r="AJ316" s="6">
        <f>IF(D316="","",COUNTIF($AI$3:AI316,AI316))</f>
        <v>314</v>
      </c>
      <c r="AK316" s="5" t="e">
        <f t="shared" si="62"/>
        <v>#VALUE!</v>
      </c>
      <c r="AL316" s="6">
        <f>IF(D316="","",COUNTIF($AK$3:AK316,AK316))</f>
        <v>314</v>
      </c>
      <c r="AM316" s="5" t="e">
        <f t="shared" si="63"/>
        <v>#VALUE!</v>
      </c>
      <c r="AN316" s="6">
        <f>IF(D316="","",COUNTIF($AM$3:AM316,AM316))</f>
        <v>314</v>
      </c>
      <c r="AO316" s="5" t="e">
        <f t="shared" si="64"/>
        <v>#VALUE!</v>
      </c>
      <c r="AP316" s="6">
        <f>IF(D316="","",COUNTIF($AO$3:AO316,AO316))</f>
        <v>314</v>
      </c>
    </row>
    <row r="317" spans="1:42" ht="20.100000000000001" customHeight="1" x14ac:dyDescent="0.25">
      <c r="A317" s="242">
        <v>254</v>
      </c>
      <c r="B317" s="242" t="s">
        <v>514</v>
      </c>
      <c r="C317" s="243" t="s">
        <v>513</v>
      </c>
      <c r="D317" s="387" t="s">
        <v>312</v>
      </c>
      <c r="E317" s="243" t="s">
        <v>223</v>
      </c>
      <c r="F317" s="242">
        <v>398</v>
      </c>
      <c r="G317" s="242" t="s">
        <v>215</v>
      </c>
      <c r="H317" s="396" t="s">
        <v>216</v>
      </c>
      <c r="Q317" s="5" t="e">
        <f t="shared" si="52"/>
        <v>#VALUE!</v>
      </c>
      <c r="R317" s="6">
        <f>IF(D317="","",COUNTIF($Q$3:Q317,Q317))</f>
        <v>315</v>
      </c>
      <c r="S317" s="5" t="e">
        <f t="shared" si="53"/>
        <v>#VALUE!</v>
      </c>
      <c r="T317" s="6">
        <f>IF(D317="","",COUNTIF($S$3:S317,S317))</f>
        <v>315</v>
      </c>
      <c r="U317" s="5" t="e">
        <f t="shared" si="54"/>
        <v>#VALUE!</v>
      </c>
      <c r="V317" s="6">
        <f>IF(D317="","",COUNTIF($U$3:U317,U317))</f>
        <v>315</v>
      </c>
      <c r="W317" s="5" t="e">
        <f t="shared" si="55"/>
        <v>#VALUE!</v>
      </c>
      <c r="X317" s="6">
        <f>IF(D317="","",COUNTIF($W$3:W317,W317))</f>
        <v>315</v>
      </c>
      <c r="Y317" s="5" t="e">
        <f t="shared" si="56"/>
        <v>#VALUE!</v>
      </c>
      <c r="Z317" s="6">
        <f>IF(D317="","",COUNTIF($Y$3:Y317,Y317))</f>
        <v>315</v>
      </c>
      <c r="AA317" s="5" t="e">
        <f t="shared" si="57"/>
        <v>#VALUE!</v>
      </c>
      <c r="AB317" s="6">
        <f>IF(D317="","",COUNTIF($AA$3:AA317,AA317))</f>
        <v>315</v>
      </c>
      <c r="AC317" s="5" t="e">
        <f t="shared" si="58"/>
        <v>#VALUE!</v>
      </c>
      <c r="AD317" s="6">
        <f>IF(D317="","",COUNTIF($AC$3:AC317,AC317))</f>
        <v>315</v>
      </c>
      <c r="AE317" s="5" t="e">
        <f t="shared" si="59"/>
        <v>#VALUE!</v>
      </c>
      <c r="AF317" s="6">
        <f>IF(D317="","",COUNTIF($AE$3:AE317,AE317))</f>
        <v>315</v>
      </c>
      <c r="AG317" s="5" t="e">
        <f t="shared" si="60"/>
        <v>#VALUE!</v>
      </c>
      <c r="AH317" s="6">
        <f>IF(D317="","",COUNTIF($AG$3:AG317,AG317))</f>
        <v>315</v>
      </c>
      <c r="AI317" s="5" t="e">
        <f t="shared" si="61"/>
        <v>#VALUE!</v>
      </c>
      <c r="AJ317" s="6">
        <f>IF(D317="","",COUNTIF($AI$3:AI317,AI317))</f>
        <v>315</v>
      </c>
      <c r="AK317" s="5" t="e">
        <f t="shared" si="62"/>
        <v>#VALUE!</v>
      </c>
      <c r="AL317" s="6">
        <f>IF(D317="","",COUNTIF($AK$3:AK317,AK317))</f>
        <v>315</v>
      </c>
      <c r="AM317" s="5" t="e">
        <f t="shared" si="63"/>
        <v>#VALUE!</v>
      </c>
      <c r="AN317" s="6">
        <f>IF(D317="","",COUNTIF($AM$3:AM317,AM317))</f>
        <v>315</v>
      </c>
      <c r="AO317" s="5" t="e">
        <f t="shared" si="64"/>
        <v>#VALUE!</v>
      </c>
      <c r="AP317" s="6">
        <f>IF(D317="","",COUNTIF($AO$3:AO317,AO317))</f>
        <v>315</v>
      </c>
    </row>
    <row r="318" spans="1:42" ht="20.100000000000001" customHeight="1" x14ac:dyDescent="0.25">
      <c r="A318" s="242">
        <v>255</v>
      </c>
      <c r="B318" s="242" t="s">
        <v>515</v>
      </c>
      <c r="C318" s="243" t="s">
        <v>513</v>
      </c>
      <c r="D318" s="387" t="s">
        <v>312</v>
      </c>
      <c r="E318" s="243" t="s">
        <v>223</v>
      </c>
      <c r="F318" s="242">
        <v>398</v>
      </c>
      <c r="G318" s="242" t="s">
        <v>215</v>
      </c>
      <c r="H318" s="396" t="s">
        <v>216</v>
      </c>
      <c r="Q318" s="5" t="e">
        <f t="shared" si="52"/>
        <v>#VALUE!</v>
      </c>
      <c r="R318" s="6">
        <f>IF(D318="","",COUNTIF($Q$3:Q318,Q318))</f>
        <v>316</v>
      </c>
      <c r="S318" s="5" t="e">
        <f t="shared" si="53"/>
        <v>#VALUE!</v>
      </c>
      <c r="T318" s="6">
        <f>IF(D318="","",COUNTIF($S$3:S318,S318))</f>
        <v>316</v>
      </c>
      <c r="U318" s="5" t="e">
        <f t="shared" si="54"/>
        <v>#VALUE!</v>
      </c>
      <c r="V318" s="6">
        <f>IF(D318="","",COUNTIF($U$3:U318,U318))</f>
        <v>316</v>
      </c>
      <c r="W318" s="5" t="e">
        <f t="shared" si="55"/>
        <v>#VALUE!</v>
      </c>
      <c r="X318" s="6">
        <f>IF(D318="","",COUNTIF($W$3:W318,W318))</f>
        <v>316</v>
      </c>
      <c r="Y318" s="5" t="e">
        <f t="shared" si="56"/>
        <v>#VALUE!</v>
      </c>
      <c r="Z318" s="6">
        <f>IF(D318="","",COUNTIF($Y$3:Y318,Y318))</f>
        <v>316</v>
      </c>
      <c r="AA318" s="5" t="e">
        <f t="shared" si="57"/>
        <v>#VALUE!</v>
      </c>
      <c r="AB318" s="6">
        <f>IF(D318="","",COUNTIF($AA$3:AA318,AA318))</f>
        <v>316</v>
      </c>
      <c r="AC318" s="5" t="e">
        <f t="shared" si="58"/>
        <v>#VALUE!</v>
      </c>
      <c r="AD318" s="6">
        <f>IF(D318="","",COUNTIF($AC$3:AC318,AC318))</f>
        <v>316</v>
      </c>
      <c r="AE318" s="5" t="e">
        <f t="shared" si="59"/>
        <v>#VALUE!</v>
      </c>
      <c r="AF318" s="6">
        <f>IF(D318="","",COUNTIF($AE$3:AE318,AE318))</f>
        <v>316</v>
      </c>
      <c r="AG318" s="5" t="e">
        <f t="shared" si="60"/>
        <v>#VALUE!</v>
      </c>
      <c r="AH318" s="6">
        <f>IF(D318="","",COUNTIF($AG$3:AG318,AG318))</f>
        <v>316</v>
      </c>
      <c r="AI318" s="5" t="e">
        <f t="shared" si="61"/>
        <v>#VALUE!</v>
      </c>
      <c r="AJ318" s="6">
        <f>IF(D318="","",COUNTIF($AI$3:AI318,AI318))</f>
        <v>316</v>
      </c>
      <c r="AK318" s="5" t="e">
        <f t="shared" si="62"/>
        <v>#VALUE!</v>
      </c>
      <c r="AL318" s="6">
        <f>IF(D318="","",COUNTIF($AK$3:AK318,AK318))</f>
        <v>316</v>
      </c>
      <c r="AM318" s="5" t="e">
        <f t="shared" si="63"/>
        <v>#VALUE!</v>
      </c>
      <c r="AN318" s="6">
        <f>IF(D318="","",COUNTIF($AM$3:AM318,AM318))</f>
        <v>316</v>
      </c>
      <c r="AO318" s="5" t="e">
        <f t="shared" si="64"/>
        <v>#VALUE!</v>
      </c>
      <c r="AP318" s="6">
        <f>IF(D318="","",COUNTIF($AO$3:AO318,AO318))</f>
        <v>316</v>
      </c>
    </row>
    <row r="319" spans="1:42" ht="20.100000000000001" customHeight="1" x14ac:dyDescent="0.25">
      <c r="A319" s="242">
        <v>256</v>
      </c>
      <c r="B319" s="242" t="s">
        <v>516</v>
      </c>
      <c r="C319" s="243" t="s">
        <v>517</v>
      </c>
      <c r="D319" s="392" t="s">
        <v>307</v>
      </c>
      <c r="E319" s="243" t="s">
        <v>223</v>
      </c>
      <c r="F319" s="242">
        <v>462</v>
      </c>
      <c r="G319" s="242" t="s">
        <v>218</v>
      </c>
      <c r="H319" s="396" t="s">
        <v>216</v>
      </c>
      <c r="Q319" s="5" t="e">
        <f t="shared" si="52"/>
        <v>#VALUE!</v>
      </c>
      <c r="R319" s="6">
        <f>IF(D319="","",COUNTIF($Q$3:Q319,Q319))</f>
        <v>317</v>
      </c>
      <c r="S319" s="5" t="e">
        <f t="shared" si="53"/>
        <v>#VALUE!</v>
      </c>
      <c r="T319" s="6">
        <f>IF(D319="","",COUNTIF($S$3:S319,S319))</f>
        <v>317</v>
      </c>
      <c r="U319" s="5" t="e">
        <f t="shared" si="54"/>
        <v>#VALUE!</v>
      </c>
      <c r="V319" s="6">
        <f>IF(D319="","",COUNTIF($U$3:U319,U319))</f>
        <v>317</v>
      </c>
      <c r="W319" s="5" t="e">
        <f t="shared" si="55"/>
        <v>#VALUE!</v>
      </c>
      <c r="X319" s="6">
        <f>IF(D319="","",COUNTIF($W$3:W319,W319))</f>
        <v>317</v>
      </c>
      <c r="Y319" s="5" t="e">
        <f t="shared" si="56"/>
        <v>#VALUE!</v>
      </c>
      <c r="Z319" s="6">
        <f>IF(D319="","",COUNTIF($Y$3:Y319,Y319))</f>
        <v>317</v>
      </c>
      <c r="AA319" s="5" t="e">
        <f t="shared" si="57"/>
        <v>#VALUE!</v>
      </c>
      <c r="AB319" s="6">
        <f>IF(D319="","",COUNTIF($AA$3:AA319,AA319))</f>
        <v>317</v>
      </c>
      <c r="AC319" s="5" t="e">
        <f t="shared" si="58"/>
        <v>#VALUE!</v>
      </c>
      <c r="AD319" s="6">
        <f>IF(D319="","",COUNTIF($AC$3:AC319,AC319))</f>
        <v>317</v>
      </c>
      <c r="AE319" s="5" t="e">
        <f t="shared" si="59"/>
        <v>#VALUE!</v>
      </c>
      <c r="AF319" s="6">
        <f>IF(D319="","",COUNTIF($AE$3:AE319,AE319))</f>
        <v>317</v>
      </c>
      <c r="AG319" s="5" t="e">
        <f t="shared" si="60"/>
        <v>#VALUE!</v>
      </c>
      <c r="AH319" s="6">
        <f>IF(D319="","",COUNTIF($AG$3:AG319,AG319))</f>
        <v>317</v>
      </c>
      <c r="AI319" s="5" t="e">
        <f t="shared" si="61"/>
        <v>#VALUE!</v>
      </c>
      <c r="AJ319" s="6">
        <f>IF(D319="","",COUNTIF($AI$3:AI319,AI319))</f>
        <v>317</v>
      </c>
      <c r="AK319" s="5" t="e">
        <f t="shared" si="62"/>
        <v>#VALUE!</v>
      </c>
      <c r="AL319" s="6">
        <f>IF(D319="","",COUNTIF($AK$3:AK319,AK319))</f>
        <v>317</v>
      </c>
      <c r="AM319" s="5" t="e">
        <f t="shared" si="63"/>
        <v>#VALUE!</v>
      </c>
      <c r="AN319" s="6">
        <f>IF(D319="","",COUNTIF($AM$3:AM319,AM319))</f>
        <v>317</v>
      </c>
      <c r="AO319" s="5" t="e">
        <f t="shared" si="64"/>
        <v>#VALUE!</v>
      </c>
      <c r="AP319" s="6">
        <f>IF(D319="","",COUNTIF($AO$3:AO319,AO319))</f>
        <v>317</v>
      </c>
    </row>
    <row r="320" spans="1:42" ht="20.100000000000001" customHeight="1" x14ac:dyDescent="0.25">
      <c r="A320" s="242">
        <v>257</v>
      </c>
      <c r="B320" s="242" t="s">
        <v>518</v>
      </c>
      <c r="C320" s="243" t="s">
        <v>517</v>
      </c>
      <c r="D320" s="392" t="s">
        <v>307</v>
      </c>
      <c r="E320" s="243" t="s">
        <v>223</v>
      </c>
      <c r="F320" s="242">
        <v>482</v>
      </c>
      <c r="G320" s="242" t="s">
        <v>218</v>
      </c>
      <c r="H320" s="396" t="s">
        <v>216</v>
      </c>
      <c r="Q320" s="5" t="e">
        <f t="shared" si="52"/>
        <v>#VALUE!</v>
      </c>
      <c r="R320" s="6">
        <f>IF(D320="","",COUNTIF($Q$3:Q320,Q320))</f>
        <v>318</v>
      </c>
      <c r="S320" s="5" t="e">
        <f t="shared" si="53"/>
        <v>#VALUE!</v>
      </c>
      <c r="T320" s="6">
        <f>IF(D320="","",COUNTIF($S$3:S320,S320))</f>
        <v>318</v>
      </c>
      <c r="U320" s="5" t="e">
        <f t="shared" si="54"/>
        <v>#VALUE!</v>
      </c>
      <c r="V320" s="6">
        <f>IF(D320="","",COUNTIF($U$3:U320,U320))</f>
        <v>318</v>
      </c>
      <c r="W320" s="5" t="e">
        <f t="shared" si="55"/>
        <v>#VALUE!</v>
      </c>
      <c r="X320" s="6">
        <f>IF(D320="","",COUNTIF($W$3:W320,W320))</f>
        <v>318</v>
      </c>
      <c r="Y320" s="5" t="e">
        <f t="shared" si="56"/>
        <v>#VALUE!</v>
      </c>
      <c r="Z320" s="6">
        <f>IF(D320="","",COUNTIF($Y$3:Y320,Y320))</f>
        <v>318</v>
      </c>
      <c r="AA320" s="5" t="e">
        <f t="shared" si="57"/>
        <v>#VALUE!</v>
      </c>
      <c r="AB320" s="6">
        <f>IF(D320="","",COUNTIF($AA$3:AA320,AA320))</f>
        <v>318</v>
      </c>
      <c r="AC320" s="5" t="e">
        <f t="shared" si="58"/>
        <v>#VALUE!</v>
      </c>
      <c r="AD320" s="6">
        <f>IF(D320="","",COUNTIF($AC$3:AC320,AC320))</f>
        <v>318</v>
      </c>
      <c r="AE320" s="5" t="e">
        <f t="shared" si="59"/>
        <v>#VALUE!</v>
      </c>
      <c r="AF320" s="6">
        <f>IF(D320="","",COUNTIF($AE$3:AE320,AE320))</f>
        <v>318</v>
      </c>
      <c r="AG320" s="5" t="e">
        <f t="shared" si="60"/>
        <v>#VALUE!</v>
      </c>
      <c r="AH320" s="6">
        <f>IF(D320="","",COUNTIF($AG$3:AG320,AG320))</f>
        <v>318</v>
      </c>
      <c r="AI320" s="5" t="e">
        <f t="shared" si="61"/>
        <v>#VALUE!</v>
      </c>
      <c r="AJ320" s="6">
        <f>IF(D320="","",COUNTIF($AI$3:AI320,AI320))</f>
        <v>318</v>
      </c>
      <c r="AK320" s="5" t="e">
        <f t="shared" si="62"/>
        <v>#VALUE!</v>
      </c>
      <c r="AL320" s="6">
        <f>IF(D320="","",COUNTIF($AK$3:AK320,AK320))</f>
        <v>318</v>
      </c>
      <c r="AM320" s="5" t="e">
        <f t="shared" si="63"/>
        <v>#VALUE!</v>
      </c>
      <c r="AN320" s="6">
        <f>IF(D320="","",COUNTIF($AM$3:AM320,AM320))</f>
        <v>318</v>
      </c>
      <c r="AO320" s="5" t="e">
        <f t="shared" si="64"/>
        <v>#VALUE!</v>
      </c>
      <c r="AP320" s="6">
        <f>IF(D320="","",COUNTIF($AO$3:AO320,AO320))</f>
        <v>318</v>
      </c>
    </row>
    <row r="321" spans="1:42" ht="20.100000000000001" customHeight="1" x14ac:dyDescent="0.25">
      <c r="A321" s="242">
        <v>258</v>
      </c>
      <c r="B321" s="242" t="s">
        <v>519</v>
      </c>
      <c r="C321" s="243" t="s">
        <v>517</v>
      </c>
      <c r="D321" s="392" t="s">
        <v>307</v>
      </c>
      <c r="E321" s="243" t="s">
        <v>223</v>
      </c>
      <c r="F321" s="242">
        <v>474</v>
      </c>
      <c r="G321" s="242" t="s">
        <v>218</v>
      </c>
      <c r="H321" s="396" t="s">
        <v>216</v>
      </c>
      <c r="Q321" s="5" t="e">
        <f t="shared" si="52"/>
        <v>#VALUE!</v>
      </c>
      <c r="R321" s="6">
        <f>IF(D321="","",COUNTIF($Q$3:Q321,Q321))</f>
        <v>319</v>
      </c>
      <c r="S321" s="5" t="e">
        <f t="shared" si="53"/>
        <v>#VALUE!</v>
      </c>
      <c r="T321" s="6">
        <f>IF(D321="","",COUNTIF($S$3:S321,S321))</f>
        <v>319</v>
      </c>
      <c r="U321" s="5" t="e">
        <f t="shared" si="54"/>
        <v>#VALUE!</v>
      </c>
      <c r="V321" s="6">
        <f>IF(D321="","",COUNTIF($U$3:U321,U321))</f>
        <v>319</v>
      </c>
      <c r="W321" s="5" t="e">
        <f t="shared" si="55"/>
        <v>#VALUE!</v>
      </c>
      <c r="X321" s="6">
        <f>IF(D321="","",COUNTIF($W$3:W321,W321))</f>
        <v>319</v>
      </c>
      <c r="Y321" s="5" t="e">
        <f t="shared" si="56"/>
        <v>#VALUE!</v>
      </c>
      <c r="Z321" s="6">
        <f>IF(D321="","",COUNTIF($Y$3:Y321,Y321))</f>
        <v>319</v>
      </c>
      <c r="AA321" s="5" t="e">
        <f t="shared" si="57"/>
        <v>#VALUE!</v>
      </c>
      <c r="AB321" s="6">
        <f>IF(D321="","",COUNTIF($AA$3:AA321,AA321))</f>
        <v>319</v>
      </c>
      <c r="AC321" s="5" t="e">
        <f t="shared" si="58"/>
        <v>#VALUE!</v>
      </c>
      <c r="AD321" s="6">
        <f>IF(D321="","",COUNTIF($AC$3:AC321,AC321))</f>
        <v>319</v>
      </c>
      <c r="AE321" s="5" t="e">
        <f t="shared" si="59"/>
        <v>#VALUE!</v>
      </c>
      <c r="AF321" s="6">
        <f>IF(D321="","",COUNTIF($AE$3:AE321,AE321))</f>
        <v>319</v>
      </c>
      <c r="AG321" s="5" t="e">
        <f t="shared" si="60"/>
        <v>#VALUE!</v>
      </c>
      <c r="AH321" s="6">
        <f>IF(D321="","",COUNTIF($AG$3:AG321,AG321))</f>
        <v>319</v>
      </c>
      <c r="AI321" s="5" t="e">
        <f t="shared" si="61"/>
        <v>#VALUE!</v>
      </c>
      <c r="AJ321" s="6">
        <f>IF(D321="","",COUNTIF($AI$3:AI321,AI321))</f>
        <v>319</v>
      </c>
      <c r="AK321" s="5" t="e">
        <f t="shared" si="62"/>
        <v>#VALUE!</v>
      </c>
      <c r="AL321" s="6">
        <f>IF(D321="","",COUNTIF($AK$3:AK321,AK321))</f>
        <v>319</v>
      </c>
      <c r="AM321" s="5" t="e">
        <f t="shared" si="63"/>
        <v>#VALUE!</v>
      </c>
      <c r="AN321" s="6">
        <f>IF(D321="","",COUNTIF($AM$3:AM321,AM321))</f>
        <v>319</v>
      </c>
      <c r="AO321" s="5" t="e">
        <f t="shared" si="64"/>
        <v>#VALUE!</v>
      </c>
      <c r="AP321" s="6">
        <f>IF(D321="","",COUNTIF($AO$3:AO321,AO321))</f>
        <v>319</v>
      </c>
    </row>
    <row r="322" spans="1:42" ht="20.100000000000001" customHeight="1" x14ac:dyDescent="0.25">
      <c r="A322" s="242">
        <v>259</v>
      </c>
      <c r="B322" s="242" t="s">
        <v>520</v>
      </c>
      <c r="C322" s="243" t="s">
        <v>517</v>
      </c>
      <c r="D322" s="392" t="s">
        <v>307</v>
      </c>
      <c r="E322" s="243" t="s">
        <v>223</v>
      </c>
      <c r="F322" s="242">
        <v>518</v>
      </c>
      <c r="G322" s="242" t="s">
        <v>218</v>
      </c>
      <c r="H322" s="396" t="s">
        <v>216</v>
      </c>
      <c r="Q322" s="5" t="e">
        <f t="shared" si="52"/>
        <v>#VALUE!</v>
      </c>
      <c r="R322" s="6">
        <f>IF(D322="","",COUNTIF($Q$3:Q322,Q322))</f>
        <v>320</v>
      </c>
      <c r="S322" s="5" t="e">
        <f t="shared" si="53"/>
        <v>#VALUE!</v>
      </c>
      <c r="T322" s="6">
        <f>IF(D322="","",COUNTIF($S$3:S322,S322))</f>
        <v>320</v>
      </c>
      <c r="U322" s="5" t="e">
        <f t="shared" si="54"/>
        <v>#VALUE!</v>
      </c>
      <c r="V322" s="6">
        <f>IF(D322="","",COUNTIF($U$3:U322,U322))</f>
        <v>320</v>
      </c>
      <c r="W322" s="5" t="e">
        <f t="shared" si="55"/>
        <v>#VALUE!</v>
      </c>
      <c r="X322" s="6">
        <f>IF(D322="","",COUNTIF($W$3:W322,W322))</f>
        <v>320</v>
      </c>
      <c r="Y322" s="5" t="e">
        <f t="shared" si="56"/>
        <v>#VALUE!</v>
      </c>
      <c r="Z322" s="6">
        <f>IF(D322="","",COUNTIF($Y$3:Y322,Y322))</f>
        <v>320</v>
      </c>
      <c r="AA322" s="5" t="e">
        <f t="shared" si="57"/>
        <v>#VALUE!</v>
      </c>
      <c r="AB322" s="6">
        <f>IF(D322="","",COUNTIF($AA$3:AA322,AA322))</f>
        <v>320</v>
      </c>
      <c r="AC322" s="5" t="e">
        <f t="shared" si="58"/>
        <v>#VALUE!</v>
      </c>
      <c r="AD322" s="6">
        <f>IF(D322="","",COUNTIF($AC$3:AC322,AC322))</f>
        <v>320</v>
      </c>
      <c r="AE322" s="5" t="e">
        <f t="shared" si="59"/>
        <v>#VALUE!</v>
      </c>
      <c r="AF322" s="6">
        <f>IF(D322="","",COUNTIF($AE$3:AE322,AE322))</f>
        <v>320</v>
      </c>
      <c r="AG322" s="5" t="e">
        <f t="shared" si="60"/>
        <v>#VALUE!</v>
      </c>
      <c r="AH322" s="6">
        <f>IF(D322="","",COUNTIF($AG$3:AG322,AG322))</f>
        <v>320</v>
      </c>
      <c r="AI322" s="5" t="e">
        <f t="shared" si="61"/>
        <v>#VALUE!</v>
      </c>
      <c r="AJ322" s="6">
        <f>IF(D322="","",COUNTIF($AI$3:AI322,AI322))</f>
        <v>320</v>
      </c>
      <c r="AK322" s="5" t="e">
        <f t="shared" si="62"/>
        <v>#VALUE!</v>
      </c>
      <c r="AL322" s="6">
        <f>IF(D322="","",COUNTIF($AK$3:AK322,AK322))</f>
        <v>320</v>
      </c>
      <c r="AM322" s="5" t="e">
        <f t="shared" si="63"/>
        <v>#VALUE!</v>
      </c>
      <c r="AN322" s="6">
        <f>IF(D322="","",COUNTIF($AM$3:AM322,AM322))</f>
        <v>320</v>
      </c>
      <c r="AO322" s="5" t="e">
        <f t="shared" si="64"/>
        <v>#VALUE!</v>
      </c>
      <c r="AP322" s="6">
        <f>IF(D322="","",COUNTIF($AO$3:AO322,AO322))</f>
        <v>320</v>
      </c>
    </row>
    <row r="323" spans="1:42" ht="20.100000000000001" customHeight="1" x14ac:dyDescent="0.25">
      <c r="A323" s="242">
        <v>260</v>
      </c>
      <c r="B323" s="242" t="s">
        <v>521</v>
      </c>
      <c r="C323" s="243" t="s">
        <v>517</v>
      </c>
      <c r="D323" s="392" t="s">
        <v>307</v>
      </c>
      <c r="E323" s="243" t="s">
        <v>223</v>
      </c>
      <c r="F323" s="242">
        <v>427</v>
      </c>
      <c r="G323" s="242" t="s">
        <v>218</v>
      </c>
      <c r="H323" s="396" t="s">
        <v>216</v>
      </c>
      <c r="Q323" s="5" t="e">
        <f t="shared" ref="Q323:Q386" si="65">IF($D323="","",MID($D323,SEARCH($J$3,$D323),LEN($J$3)))</f>
        <v>#VALUE!</v>
      </c>
      <c r="R323" s="6">
        <f>IF(D323="","",COUNTIF($Q$3:Q323,Q323))</f>
        <v>321</v>
      </c>
      <c r="S323" s="5" t="e">
        <f t="shared" ref="S323:S386" si="66">IF($D323="","",MID($D323,SEARCH($J$4,$D323),LEN($J$4)))</f>
        <v>#VALUE!</v>
      </c>
      <c r="T323" s="6">
        <f>IF(D323="","",COUNTIF($S$3:S323,S323))</f>
        <v>321</v>
      </c>
      <c r="U323" s="5" t="e">
        <f t="shared" ref="U323:U386" si="67">IF($D323="","",MID($D323,SEARCH($J$5,$D323),LEN($J$5)))</f>
        <v>#VALUE!</v>
      </c>
      <c r="V323" s="6">
        <f>IF(D323="","",COUNTIF($U$3:U323,U323))</f>
        <v>321</v>
      </c>
      <c r="W323" s="5" t="e">
        <f t="shared" ref="W323:W386" si="68">IF($D323="","",MID($D323,SEARCH($J$6,$D323),LEN($J$6)))</f>
        <v>#VALUE!</v>
      </c>
      <c r="X323" s="6">
        <f>IF(D323="","",COUNTIF($W$3:W323,W323))</f>
        <v>321</v>
      </c>
      <c r="Y323" s="5" t="e">
        <f t="shared" ref="Y323:Y386" si="69">IF($D323="","",MID($D323,SEARCH($J$7,$D323),LEN($J$7)))</f>
        <v>#VALUE!</v>
      </c>
      <c r="Z323" s="6">
        <f>IF(D323="","",COUNTIF($Y$3:Y323,Y323))</f>
        <v>321</v>
      </c>
      <c r="AA323" s="5" t="e">
        <f t="shared" ref="AA323:AA386" si="70">IF($D323="","",MID($D323,SEARCH($J$8,$D323),LEN($J$8)))</f>
        <v>#VALUE!</v>
      </c>
      <c r="AB323" s="6">
        <f>IF(D323="","",COUNTIF($AA$3:AA323,AA323))</f>
        <v>321</v>
      </c>
      <c r="AC323" s="5" t="e">
        <f t="shared" ref="AC323:AC386" si="71">IF($D323="","",MID($D323,SEARCH($J$9,$D323),LEN($J$9)))</f>
        <v>#VALUE!</v>
      </c>
      <c r="AD323" s="6">
        <f>IF(D323="","",COUNTIF($AC$3:AC323,AC323))</f>
        <v>321</v>
      </c>
      <c r="AE323" s="5" t="e">
        <f t="shared" ref="AE323:AE386" si="72">IF($D323="","",MID($D323,SEARCH($J$10,$D323),LEN($J$10)))</f>
        <v>#VALUE!</v>
      </c>
      <c r="AF323" s="6">
        <f>IF(D323="","",COUNTIF($AE$3:AE323,AE323))</f>
        <v>321</v>
      </c>
      <c r="AG323" s="5" t="e">
        <f t="shared" ref="AG323:AG386" si="73">IF($D323="","",MID($D323,SEARCH($J$11,$D323),LEN($J$11)))</f>
        <v>#VALUE!</v>
      </c>
      <c r="AH323" s="6">
        <f>IF(D323="","",COUNTIF($AG$3:AG323,AG323))</f>
        <v>321</v>
      </c>
      <c r="AI323" s="5" t="e">
        <f t="shared" ref="AI323:AI386" si="74">IF($D323="","",MID($D323,SEARCH($J$12,$D323),LEN($J$12)))</f>
        <v>#VALUE!</v>
      </c>
      <c r="AJ323" s="6">
        <f>IF(D323="","",COUNTIF($AI$3:AI323,AI323))</f>
        <v>321</v>
      </c>
      <c r="AK323" s="5" t="e">
        <f t="shared" ref="AK323:AK386" si="75">IF($D323="","",MID($D323,SEARCH($J$13,$D323),LEN($J$13)))</f>
        <v>#VALUE!</v>
      </c>
      <c r="AL323" s="6">
        <f>IF(D323="","",COUNTIF($AK$3:AK323,AK323))</f>
        <v>321</v>
      </c>
      <c r="AM323" s="5" t="e">
        <f t="shared" ref="AM323:AM386" si="76">IF($D323="","",MID($D323,SEARCH($J$14,$D323),LEN($J$14)))</f>
        <v>#VALUE!</v>
      </c>
      <c r="AN323" s="6">
        <f>IF(D323="","",COUNTIF($AM$3:AM323,AM323))</f>
        <v>321</v>
      </c>
      <c r="AO323" s="5" t="e">
        <f t="shared" ref="AO323:AO386" si="77">IF($D323="","",MID($D323,SEARCH($J$15,$D323),LEN($J$15)))</f>
        <v>#VALUE!</v>
      </c>
      <c r="AP323" s="6">
        <f>IF(D323="","",COUNTIF($AO$3:AO323,AO323))</f>
        <v>321</v>
      </c>
    </row>
    <row r="324" spans="1:42" ht="20.100000000000001" customHeight="1" x14ac:dyDescent="0.25">
      <c r="A324" s="242">
        <v>261</v>
      </c>
      <c r="B324" s="242" t="s">
        <v>522</v>
      </c>
      <c r="C324" s="243" t="s">
        <v>517</v>
      </c>
      <c r="D324" s="392" t="s">
        <v>307</v>
      </c>
      <c r="E324" s="243" t="s">
        <v>223</v>
      </c>
      <c r="F324" s="242">
        <v>485</v>
      </c>
      <c r="G324" s="242" t="s">
        <v>218</v>
      </c>
      <c r="H324" s="396" t="s">
        <v>216</v>
      </c>
      <c r="Q324" s="5" t="e">
        <f t="shared" si="65"/>
        <v>#VALUE!</v>
      </c>
      <c r="R324" s="6">
        <f>IF(D324="","",COUNTIF($Q$3:Q324,Q324))</f>
        <v>322</v>
      </c>
      <c r="S324" s="5" t="e">
        <f t="shared" si="66"/>
        <v>#VALUE!</v>
      </c>
      <c r="T324" s="6">
        <f>IF(D324="","",COUNTIF($S$3:S324,S324))</f>
        <v>322</v>
      </c>
      <c r="U324" s="5" t="e">
        <f t="shared" si="67"/>
        <v>#VALUE!</v>
      </c>
      <c r="V324" s="6">
        <f>IF(D324="","",COUNTIF($U$3:U324,U324))</f>
        <v>322</v>
      </c>
      <c r="W324" s="5" t="e">
        <f t="shared" si="68"/>
        <v>#VALUE!</v>
      </c>
      <c r="X324" s="6">
        <f>IF(D324="","",COUNTIF($W$3:W324,W324))</f>
        <v>322</v>
      </c>
      <c r="Y324" s="5" t="e">
        <f t="shared" si="69"/>
        <v>#VALUE!</v>
      </c>
      <c r="Z324" s="6">
        <f>IF(D324="","",COUNTIF($Y$3:Y324,Y324))</f>
        <v>322</v>
      </c>
      <c r="AA324" s="5" t="e">
        <f t="shared" si="70"/>
        <v>#VALUE!</v>
      </c>
      <c r="AB324" s="6">
        <f>IF(D324="","",COUNTIF($AA$3:AA324,AA324))</f>
        <v>322</v>
      </c>
      <c r="AC324" s="5" t="e">
        <f t="shared" si="71"/>
        <v>#VALUE!</v>
      </c>
      <c r="AD324" s="6">
        <f>IF(D324="","",COUNTIF($AC$3:AC324,AC324))</f>
        <v>322</v>
      </c>
      <c r="AE324" s="5" t="e">
        <f t="shared" si="72"/>
        <v>#VALUE!</v>
      </c>
      <c r="AF324" s="6">
        <f>IF(D324="","",COUNTIF($AE$3:AE324,AE324))</f>
        <v>322</v>
      </c>
      <c r="AG324" s="5" t="e">
        <f t="shared" si="73"/>
        <v>#VALUE!</v>
      </c>
      <c r="AH324" s="6">
        <f>IF(D324="","",COUNTIF($AG$3:AG324,AG324))</f>
        <v>322</v>
      </c>
      <c r="AI324" s="5" t="e">
        <f t="shared" si="74"/>
        <v>#VALUE!</v>
      </c>
      <c r="AJ324" s="6">
        <f>IF(D324="","",COUNTIF($AI$3:AI324,AI324))</f>
        <v>322</v>
      </c>
      <c r="AK324" s="5" t="e">
        <f t="shared" si="75"/>
        <v>#VALUE!</v>
      </c>
      <c r="AL324" s="6">
        <f>IF(D324="","",COUNTIF($AK$3:AK324,AK324))</f>
        <v>322</v>
      </c>
      <c r="AM324" s="5" t="e">
        <f t="shared" si="76"/>
        <v>#VALUE!</v>
      </c>
      <c r="AN324" s="6">
        <f>IF(D324="","",COUNTIF($AM$3:AM324,AM324))</f>
        <v>322</v>
      </c>
      <c r="AO324" s="5" t="e">
        <f t="shared" si="77"/>
        <v>#VALUE!</v>
      </c>
      <c r="AP324" s="6">
        <f>IF(D324="","",COUNTIF($AO$3:AO324,AO324))</f>
        <v>322</v>
      </c>
    </row>
    <row r="325" spans="1:42" ht="20.100000000000001" customHeight="1" x14ac:dyDescent="0.25">
      <c r="A325" s="242">
        <v>262</v>
      </c>
      <c r="B325" s="242" t="s">
        <v>523</v>
      </c>
      <c r="C325" s="243" t="s">
        <v>517</v>
      </c>
      <c r="D325" s="392" t="s">
        <v>307</v>
      </c>
      <c r="E325" s="243" t="s">
        <v>223</v>
      </c>
      <c r="F325" s="242">
        <v>530</v>
      </c>
      <c r="G325" s="242" t="s">
        <v>218</v>
      </c>
      <c r="H325" s="396" t="s">
        <v>216</v>
      </c>
      <c r="Q325" s="5" t="e">
        <f t="shared" si="65"/>
        <v>#VALUE!</v>
      </c>
      <c r="R325" s="6">
        <f>IF(D325="","",COUNTIF($Q$3:Q325,Q325))</f>
        <v>323</v>
      </c>
      <c r="S325" s="5" t="e">
        <f t="shared" si="66"/>
        <v>#VALUE!</v>
      </c>
      <c r="T325" s="6">
        <f>IF(D325="","",COUNTIF($S$3:S325,S325))</f>
        <v>323</v>
      </c>
      <c r="U325" s="5" t="e">
        <f t="shared" si="67"/>
        <v>#VALUE!</v>
      </c>
      <c r="V325" s="6">
        <f>IF(D325="","",COUNTIF($U$3:U325,U325))</f>
        <v>323</v>
      </c>
      <c r="W325" s="5" t="e">
        <f t="shared" si="68"/>
        <v>#VALUE!</v>
      </c>
      <c r="X325" s="6">
        <f>IF(D325="","",COUNTIF($W$3:W325,W325))</f>
        <v>323</v>
      </c>
      <c r="Y325" s="5" t="e">
        <f t="shared" si="69"/>
        <v>#VALUE!</v>
      </c>
      <c r="Z325" s="6">
        <f>IF(D325="","",COUNTIF($Y$3:Y325,Y325))</f>
        <v>323</v>
      </c>
      <c r="AA325" s="5" t="e">
        <f t="shared" si="70"/>
        <v>#VALUE!</v>
      </c>
      <c r="AB325" s="6">
        <f>IF(D325="","",COUNTIF($AA$3:AA325,AA325))</f>
        <v>323</v>
      </c>
      <c r="AC325" s="5" t="e">
        <f t="shared" si="71"/>
        <v>#VALUE!</v>
      </c>
      <c r="AD325" s="6">
        <f>IF(D325="","",COUNTIF($AC$3:AC325,AC325))</f>
        <v>323</v>
      </c>
      <c r="AE325" s="5" t="e">
        <f t="shared" si="72"/>
        <v>#VALUE!</v>
      </c>
      <c r="AF325" s="6">
        <f>IF(D325="","",COUNTIF($AE$3:AE325,AE325))</f>
        <v>323</v>
      </c>
      <c r="AG325" s="5" t="e">
        <f t="shared" si="73"/>
        <v>#VALUE!</v>
      </c>
      <c r="AH325" s="6">
        <f>IF(D325="","",COUNTIF($AG$3:AG325,AG325))</f>
        <v>323</v>
      </c>
      <c r="AI325" s="5" t="e">
        <f t="shared" si="74"/>
        <v>#VALUE!</v>
      </c>
      <c r="AJ325" s="6">
        <f>IF(D325="","",COUNTIF($AI$3:AI325,AI325))</f>
        <v>323</v>
      </c>
      <c r="AK325" s="5" t="e">
        <f t="shared" si="75"/>
        <v>#VALUE!</v>
      </c>
      <c r="AL325" s="6">
        <f>IF(D325="","",COUNTIF($AK$3:AK325,AK325))</f>
        <v>323</v>
      </c>
      <c r="AM325" s="5" t="e">
        <f t="shared" si="76"/>
        <v>#VALUE!</v>
      </c>
      <c r="AN325" s="6">
        <f>IF(D325="","",COUNTIF($AM$3:AM325,AM325))</f>
        <v>323</v>
      </c>
      <c r="AO325" s="5" t="e">
        <f t="shared" si="77"/>
        <v>#VALUE!</v>
      </c>
      <c r="AP325" s="6">
        <f>IF(D325="","",COUNTIF($AO$3:AO325,AO325))</f>
        <v>323</v>
      </c>
    </row>
    <row r="326" spans="1:42" ht="20.100000000000001" customHeight="1" x14ac:dyDescent="0.25">
      <c r="A326" s="242">
        <v>263</v>
      </c>
      <c r="B326" s="242" t="s">
        <v>524</v>
      </c>
      <c r="C326" s="243" t="s">
        <v>517</v>
      </c>
      <c r="D326" s="392" t="s">
        <v>307</v>
      </c>
      <c r="E326" s="243" t="s">
        <v>223</v>
      </c>
      <c r="F326" s="242">
        <v>482</v>
      </c>
      <c r="G326" s="242" t="s">
        <v>218</v>
      </c>
      <c r="H326" s="396" t="s">
        <v>216</v>
      </c>
      <c r="Q326" s="5" t="e">
        <f t="shared" si="65"/>
        <v>#VALUE!</v>
      </c>
      <c r="R326" s="6">
        <f>IF(D326="","",COUNTIF($Q$3:Q326,Q326))</f>
        <v>324</v>
      </c>
      <c r="S326" s="5" t="e">
        <f t="shared" si="66"/>
        <v>#VALUE!</v>
      </c>
      <c r="T326" s="6">
        <f>IF(D326="","",COUNTIF($S$3:S326,S326))</f>
        <v>324</v>
      </c>
      <c r="U326" s="5" t="e">
        <f t="shared" si="67"/>
        <v>#VALUE!</v>
      </c>
      <c r="V326" s="6">
        <f>IF(D326="","",COUNTIF($U$3:U326,U326))</f>
        <v>324</v>
      </c>
      <c r="W326" s="5" t="e">
        <f t="shared" si="68"/>
        <v>#VALUE!</v>
      </c>
      <c r="X326" s="6">
        <f>IF(D326="","",COUNTIF($W$3:W326,W326))</f>
        <v>324</v>
      </c>
      <c r="Y326" s="5" t="e">
        <f t="shared" si="69"/>
        <v>#VALUE!</v>
      </c>
      <c r="Z326" s="6">
        <f>IF(D326="","",COUNTIF($Y$3:Y326,Y326))</f>
        <v>324</v>
      </c>
      <c r="AA326" s="5" t="e">
        <f t="shared" si="70"/>
        <v>#VALUE!</v>
      </c>
      <c r="AB326" s="6">
        <f>IF(D326="","",COUNTIF($AA$3:AA326,AA326))</f>
        <v>324</v>
      </c>
      <c r="AC326" s="5" t="e">
        <f t="shared" si="71"/>
        <v>#VALUE!</v>
      </c>
      <c r="AD326" s="6">
        <f>IF(D326="","",COUNTIF($AC$3:AC326,AC326))</f>
        <v>324</v>
      </c>
      <c r="AE326" s="5" t="e">
        <f t="shared" si="72"/>
        <v>#VALUE!</v>
      </c>
      <c r="AF326" s="6">
        <f>IF(D326="","",COUNTIF($AE$3:AE326,AE326))</f>
        <v>324</v>
      </c>
      <c r="AG326" s="5" t="e">
        <f t="shared" si="73"/>
        <v>#VALUE!</v>
      </c>
      <c r="AH326" s="6">
        <f>IF(D326="","",COUNTIF($AG$3:AG326,AG326))</f>
        <v>324</v>
      </c>
      <c r="AI326" s="5" t="e">
        <f t="shared" si="74"/>
        <v>#VALUE!</v>
      </c>
      <c r="AJ326" s="6">
        <f>IF(D326="","",COUNTIF($AI$3:AI326,AI326))</f>
        <v>324</v>
      </c>
      <c r="AK326" s="5" t="e">
        <f t="shared" si="75"/>
        <v>#VALUE!</v>
      </c>
      <c r="AL326" s="6">
        <f>IF(D326="","",COUNTIF($AK$3:AK326,AK326))</f>
        <v>324</v>
      </c>
      <c r="AM326" s="5" t="e">
        <f t="shared" si="76"/>
        <v>#VALUE!</v>
      </c>
      <c r="AN326" s="6">
        <f>IF(D326="","",COUNTIF($AM$3:AM326,AM326))</f>
        <v>324</v>
      </c>
      <c r="AO326" s="5" t="e">
        <f t="shared" si="77"/>
        <v>#VALUE!</v>
      </c>
      <c r="AP326" s="6">
        <f>IF(D326="","",COUNTIF($AO$3:AO326,AO326))</f>
        <v>324</v>
      </c>
    </row>
    <row r="327" spans="1:42" ht="20.100000000000001" customHeight="1" x14ac:dyDescent="0.25">
      <c r="A327" s="242">
        <v>264</v>
      </c>
      <c r="B327" s="242" t="s">
        <v>525</v>
      </c>
      <c r="C327" s="243" t="s">
        <v>517</v>
      </c>
      <c r="D327" s="392" t="s">
        <v>307</v>
      </c>
      <c r="E327" s="243" t="s">
        <v>223</v>
      </c>
      <c r="F327" s="242">
        <v>513</v>
      </c>
      <c r="G327" s="242" t="s">
        <v>218</v>
      </c>
      <c r="H327" s="396" t="s">
        <v>216</v>
      </c>
      <c r="Q327" s="5" t="e">
        <f t="shared" si="65"/>
        <v>#VALUE!</v>
      </c>
      <c r="R327" s="6">
        <f>IF(D327="","",COUNTIF($Q$3:Q327,Q327))</f>
        <v>325</v>
      </c>
      <c r="S327" s="5" t="e">
        <f t="shared" si="66"/>
        <v>#VALUE!</v>
      </c>
      <c r="T327" s="6">
        <f>IF(D327="","",COUNTIF($S$3:S327,S327))</f>
        <v>325</v>
      </c>
      <c r="U327" s="5" t="e">
        <f t="shared" si="67"/>
        <v>#VALUE!</v>
      </c>
      <c r="V327" s="6">
        <f>IF(D327="","",COUNTIF($U$3:U327,U327))</f>
        <v>325</v>
      </c>
      <c r="W327" s="5" t="e">
        <f t="shared" si="68"/>
        <v>#VALUE!</v>
      </c>
      <c r="X327" s="6">
        <f>IF(D327="","",COUNTIF($W$3:W327,W327))</f>
        <v>325</v>
      </c>
      <c r="Y327" s="5" t="e">
        <f t="shared" si="69"/>
        <v>#VALUE!</v>
      </c>
      <c r="Z327" s="6">
        <f>IF(D327="","",COUNTIF($Y$3:Y327,Y327))</f>
        <v>325</v>
      </c>
      <c r="AA327" s="5" t="e">
        <f t="shared" si="70"/>
        <v>#VALUE!</v>
      </c>
      <c r="AB327" s="6">
        <f>IF(D327="","",COUNTIF($AA$3:AA327,AA327))</f>
        <v>325</v>
      </c>
      <c r="AC327" s="5" t="e">
        <f t="shared" si="71"/>
        <v>#VALUE!</v>
      </c>
      <c r="AD327" s="6">
        <f>IF(D327="","",COUNTIF($AC$3:AC327,AC327))</f>
        <v>325</v>
      </c>
      <c r="AE327" s="5" t="e">
        <f t="shared" si="72"/>
        <v>#VALUE!</v>
      </c>
      <c r="AF327" s="6">
        <f>IF(D327="","",COUNTIF($AE$3:AE327,AE327))</f>
        <v>325</v>
      </c>
      <c r="AG327" s="5" t="e">
        <f t="shared" si="73"/>
        <v>#VALUE!</v>
      </c>
      <c r="AH327" s="6">
        <f>IF(D327="","",COUNTIF($AG$3:AG327,AG327))</f>
        <v>325</v>
      </c>
      <c r="AI327" s="5" t="e">
        <f t="shared" si="74"/>
        <v>#VALUE!</v>
      </c>
      <c r="AJ327" s="6">
        <f>IF(D327="","",COUNTIF($AI$3:AI327,AI327))</f>
        <v>325</v>
      </c>
      <c r="AK327" s="5" t="e">
        <f t="shared" si="75"/>
        <v>#VALUE!</v>
      </c>
      <c r="AL327" s="6">
        <f>IF(D327="","",COUNTIF($AK$3:AK327,AK327))</f>
        <v>325</v>
      </c>
      <c r="AM327" s="5" t="e">
        <f t="shared" si="76"/>
        <v>#VALUE!</v>
      </c>
      <c r="AN327" s="6">
        <f>IF(D327="","",COUNTIF($AM$3:AM327,AM327))</f>
        <v>325</v>
      </c>
      <c r="AO327" s="5" t="e">
        <f t="shared" si="77"/>
        <v>#VALUE!</v>
      </c>
      <c r="AP327" s="6">
        <f>IF(D327="","",COUNTIF($AO$3:AO327,AO327))</f>
        <v>325</v>
      </c>
    </row>
    <row r="328" spans="1:42" ht="20.100000000000001" customHeight="1" x14ac:dyDescent="0.25">
      <c r="A328" s="242">
        <v>265</v>
      </c>
      <c r="B328" s="242" t="s">
        <v>526</v>
      </c>
      <c r="C328" s="243" t="s">
        <v>517</v>
      </c>
      <c r="D328" s="392" t="s">
        <v>307</v>
      </c>
      <c r="E328" s="243" t="s">
        <v>223</v>
      </c>
      <c r="F328" s="242">
        <v>465</v>
      </c>
      <c r="G328" s="242" t="s">
        <v>218</v>
      </c>
      <c r="H328" s="396" t="s">
        <v>216</v>
      </c>
      <c r="Q328" s="5" t="e">
        <f t="shared" si="65"/>
        <v>#VALUE!</v>
      </c>
      <c r="R328" s="6">
        <f>IF(D328="","",COUNTIF($Q$3:Q328,Q328))</f>
        <v>326</v>
      </c>
      <c r="S328" s="5" t="e">
        <f t="shared" si="66"/>
        <v>#VALUE!</v>
      </c>
      <c r="T328" s="6">
        <f>IF(D328="","",COUNTIF($S$3:S328,S328))</f>
        <v>326</v>
      </c>
      <c r="U328" s="5" t="e">
        <f t="shared" si="67"/>
        <v>#VALUE!</v>
      </c>
      <c r="V328" s="6">
        <f>IF(D328="","",COUNTIF($U$3:U328,U328))</f>
        <v>326</v>
      </c>
      <c r="W328" s="5" t="e">
        <f t="shared" si="68"/>
        <v>#VALUE!</v>
      </c>
      <c r="X328" s="6">
        <f>IF(D328="","",COUNTIF($W$3:W328,W328))</f>
        <v>326</v>
      </c>
      <c r="Y328" s="5" t="e">
        <f t="shared" si="69"/>
        <v>#VALUE!</v>
      </c>
      <c r="Z328" s="6">
        <f>IF(D328="","",COUNTIF($Y$3:Y328,Y328))</f>
        <v>326</v>
      </c>
      <c r="AA328" s="5" t="e">
        <f t="shared" si="70"/>
        <v>#VALUE!</v>
      </c>
      <c r="AB328" s="6">
        <f>IF(D328="","",COUNTIF($AA$3:AA328,AA328))</f>
        <v>326</v>
      </c>
      <c r="AC328" s="5" t="e">
        <f t="shared" si="71"/>
        <v>#VALUE!</v>
      </c>
      <c r="AD328" s="6">
        <f>IF(D328="","",COUNTIF($AC$3:AC328,AC328))</f>
        <v>326</v>
      </c>
      <c r="AE328" s="5" t="e">
        <f t="shared" si="72"/>
        <v>#VALUE!</v>
      </c>
      <c r="AF328" s="6">
        <f>IF(D328="","",COUNTIF($AE$3:AE328,AE328))</f>
        <v>326</v>
      </c>
      <c r="AG328" s="5" t="e">
        <f t="shared" si="73"/>
        <v>#VALUE!</v>
      </c>
      <c r="AH328" s="6">
        <f>IF(D328="","",COUNTIF($AG$3:AG328,AG328))</f>
        <v>326</v>
      </c>
      <c r="AI328" s="5" t="e">
        <f t="shared" si="74"/>
        <v>#VALUE!</v>
      </c>
      <c r="AJ328" s="6">
        <f>IF(D328="","",COUNTIF($AI$3:AI328,AI328))</f>
        <v>326</v>
      </c>
      <c r="AK328" s="5" t="e">
        <f t="shared" si="75"/>
        <v>#VALUE!</v>
      </c>
      <c r="AL328" s="6">
        <f>IF(D328="","",COUNTIF($AK$3:AK328,AK328))</f>
        <v>326</v>
      </c>
      <c r="AM328" s="5" t="e">
        <f t="shared" si="76"/>
        <v>#VALUE!</v>
      </c>
      <c r="AN328" s="6">
        <f>IF(D328="","",COUNTIF($AM$3:AM328,AM328))</f>
        <v>326</v>
      </c>
      <c r="AO328" s="5" t="e">
        <f t="shared" si="77"/>
        <v>#VALUE!</v>
      </c>
      <c r="AP328" s="6">
        <f>IF(D328="","",COUNTIF($AO$3:AO328,AO328))</f>
        <v>326</v>
      </c>
    </row>
    <row r="329" spans="1:42" ht="20.100000000000001" customHeight="1" x14ac:dyDescent="0.25">
      <c r="A329" s="242">
        <v>266</v>
      </c>
      <c r="B329" s="242" t="s">
        <v>527</v>
      </c>
      <c r="C329" s="243" t="s">
        <v>517</v>
      </c>
      <c r="D329" s="392" t="s">
        <v>307</v>
      </c>
      <c r="E329" s="243" t="s">
        <v>223</v>
      </c>
      <c r="F329" s="242">
        <v>467</v>
      </c>
      <c r="G329" s="242" t="s">
        <v>218</v>
      </c>
      <c r="H329" s="396" t="s">
        <v>216</v>
      </c>
      <c r="Q329" s="5" t="e">
        <f t="shared" si="65"/>
        <v>#VALUE!</v>
      </c>
      <c r="R329" s="6">
        <f>IF(D329="","",COUNTIF($Q$3:Q329,Q329))</f>
        <v>327</v>
      </c>
      <c r="S329" s="5" t="e">
        <f t="shared" si="66"/>
        <v>#VALUE!</v>
      </c>
      <c r="T329" s="6">
        <f>IF(D329="","",COUNTIF($S$3:S329,S329))</f>
        <v>327</v>
      </c>
      <c r="U329" s="5" t="e">
        <f t="shared" si="67"/>
        <v>#VALUE!</v>
      </c>
      <c r="V329" s="6">
        <f>IF(D329="","",COUNTIF($U$3:U329,U329))</f>
        <v>327</v>
      </c>
      <c r="W329" s="5" t="e">
        <f t="shared" si="68"/>
        <v>#VALUE!</v>
      </c>
      <c r="X329" s="6">
        <f>IF(D329="","",COUNTIF($W$3:W329,W329))</f>
        <v>327</v>
      </c>
      <c r="Y329" s="5" t="e">
        <f t="shared" si="69"/>
        <v>#VALUE!</v>
      </c>
      <c r="Z329" s="6">
        <f>IF(D329="","",COUNTIF($Y$3:Y329,Y329))</f>
        <v>327</v>
      </c>
      <c r="AA329" s="5" t="e">
        <f t="shared" si="70"/>
        <v>#VALUE!</v>
      </c>
      <c r="AB329" s="6">
        <f>IF(D329="","",COUNTIF($AA$3:AA329,AA329))</f>
        <v>327</v>
      </c>
      <c r="AC329" s="5" t="e">
        <f t="shared" si="71"/>
        <v>#VALUE!</v>
      </c>
      <c r="AD329" s="6">
        <f>IF(D329="","",COUNTIF($AC$3:AC329,AC329))</f>
        <v>327</v>
      </c>
      <c r="AE329" s="5" t="e">
        <f t="shared" si="72"/>
        <v>#VALUE!</v>
      </c>
      <c r="AF329" s="6">
        <f>IF(D329="","",COUNTIF($AE$3:AE329,AE329))</f>
        <v>327</v>
      </c>
      <c r="AG329" s="5" t="e">
        <f t="shared" si="73"/>
        <v>#VALUE!</v>
      </c>
      <c r="AH329" s="6">
        <f>IF(D329="","",COUNTIF($AG$3:AG329,AG329))</f>
        <v>327</v>
      </c>
      <c r="AI329" s="5" t="e">
        <f t="shared" si="74"/>
        <v>#VALUE!</v>
      </c>
      <c r="AJ329" s="6">
        <f>IF(D329="","",COUNTIF($AI$3:AI329,AI329))</f>
        <v>327</v>
      </c>
      <c r="AK329" s="5" t="e">
        <f t="shared" si="75"/>
        <v>#VALUE!</v>
      </c>
      <c r="AL329" s="6">
        <f>IF(D329="","",COUNTIF($AK$3:AK329,AK329))</f>
        <v>327</v>
      </c>
      <c r="AM329" s="5" t="e">
        <f t="shared" si="76"/>
        <v>#VALUE!</v>
      </c>
      <c r="AN329" s="6">
        <f>IF(D329="","",COUNTIF($AM$3:AM329,AM329))</f>
        <v>327</v>
      </c>
      <c r="AO329" s="5" t="e">
        <f t="shared" si="77"/>
        <v>#VALUE!</v>
      </c>
      <c r="AP329" s="6">
        <f>IF(D329="","",COUNTIF($AO$3:AO329,AO329))</f>
        <v>327</v>
      </c>
    </row>
    <row r="330" spans="1:42" ht="20.100000000000001" customHeight="1" x14ac:dyDescent="0.25">
      <c r="A330" s="242">
        <v>267</v>
      </c>
      <c r="B330" s="242" t="s">
        <v>528</v>
      </c>
      <c r="C330" s="243" t="s">
        <v>517</v>
      </c>
      <c r="D330" s="392" t="s">
        <v>307</v>
      </c>
      <c r="E330" s="243" t="s">
        <v>223</v>
      </c>
      <c r="F330" s="242">
        <v>458</v>
      </c>
      <c r="G330" s="242" t="s">
        <v>218</v>
      </c>
      <c r="H330" s="396" t="s">
        <v>216</v>
      </c>
      <c r="Q330" s="5" t="e">
        <f t="shared" si="65"/>
        <v>#VALUE!</v>
      </c>
      <c r="R330" s="6">
        <f>IF(D330="","",COUNTIF($Q$3:Q330,Q330))</f>
        <v>328</v>
      </c>
      <c r="S330" s="5" t="e">
        <f t="shared" si="66"/>
        <v>#VALUE!</v>
      </c>
      <c r="T330" s="6">
        <f>IF(D330="","",COUNTIF($S$3:S330,S330))</f>
        <v>328</v>
      </c>
      <c r="U330" s="5" t="e">
        <f t="shared" si="67"/>
        <v>#VALUE!</v>
      </c>
      <c r="V330" s="6">
        <f>IF(D330="","",COUNTIF($U$3:U330,U330))</f>
        <v>328</v>
      </c>
      <c r="W330" s="5" t="e">
        <f t="shared" si="68"/>
        <v>#VALUE!</v>
      </c>
      <c r="X330" s="6">
        <f>IF(D330="","",COUNTIF($W$3:W330,W330))</f>
        <v>328</v>
      </c>
      <c r="Y330" s="5" t="e">
        <f t="shared" si="69"/>
        <v>#VALUE!</v>
      </c>
      <c r="Z330" s="6">
        <f>IF(D330="","",COUNTIF($Y$3:Y330,Y330))</f>
        <v>328</v>
      </c>
      <c r="AA330" s="5" t="e">
        <f t="shared" si="70"/>
        <v>#VALUE!</v>
      </c>
      <c r="AB330" s="6">
        <f>IF(D330="","",COUNTIF($AA$3:AA330,AA330))</f>
        <v>328</v>
      </c>
      <c r="AC330" s="5" t="e">
        <f t="shared" si="71"/>
        <v>#VALUE!</v>
      </c>
      <c r="AD330" s="6">
        <f>IF(D330="","",COUNTIF($AC$3:AC330,AC330))</f>
        <v>328</v>
      </c>
      <c r="AE330" s="5" t="e">
        <f t="shared" si="72"/>
        <v>#VALUE!</v>
      </c>
      <c r="AF330" s="6">
        <f>IF(D330="","",COUNTIF($AE$3:AE330,AE330))</f>
        <v>328</v>
      </c>
      <c r="AG330" s="5" t="e">
        <f t="shared" si="73"/>
        <v>#VALUE!</v>
      </c>
      <c r="AH330" s="6">
        <f>IF(D330="","",COUNTIF($AG$3:AG330,AG330))</f>
        <v>328</v>
      </c>
      <c r="AI330" s="5" t="e">
        <f t="shared" si="74"/>
        <v>#VALUE!</v>
      </c>
      <c r="AJ330" s="6">
        <f>IF(D330="","",COUNTIF($AI$3:AI330,AI330))</f>
        <v>328</v>
      </c>
      <c r="AK330" s="5" t="e">
        <f t="shared" si="75"/>
        <v>#VALUE!</v>
      </c>
      <c r="AL330" s="6">
        <f>IF(D330="","",COUNTIF($AK$3:AK330,AK330))</f>
        <v>328</v>
      </c>
      <c r="AM330" s="5" t="e">
        <f t="shared" si="76"/>
        <v>#VALUE!</v>
      </c>
      <c r="AN330" s="6">
        <f>IF(D330="","",COUNTIF($AM$3:AM330,AM330))</f>
        <v>328</v>
      </c>
      <c r="AO330" s="5" t="e">
        <f t="shared" si="77"/>
        <v>#VALUE!</v>
      </c>
      <c r="AP330" s="6">
        <f>IF(D330="","",COUNTIF($AO$3:AO330,AO330))</f>
        <v>328</v>
      </c>
    </row>
    <row r="331" spans="1:42" ht="20.100000000000001" customHeight="1" x14ac:dyDescent="0.25">
      <c r="A331" s="242">
        <v>268</v>
      </c>
      <c r="B331" s="242" t="s">
        <v>529</v>
      </c>
      <c r="C331" s="243" t="s">
        <v>517</v>
      </c>
      <c r="D331" s="392" t="s">
        <v>307</v>
      </c>
      <c r="E331" s="243" t="s">
        <v>223</v>
      </c>
      <c r="F331" s="242">
        <v>526</v>
      </c>
      <c r="G331" s="242" t="s">
        <v>218</v>
      </c>
      <c r="H331" s="396" t="s">
        <v>216</v>
      </c>
      <c r="Q331" s="5" t="e">
        <f t="shared" si="65"/>
        <v>#VALUE!</v>
      </c>
      <c r="R331" s="6">
        <f>IF(D331="","",COUNTIF($Q$3:Q331,Q331))</f>
        <v>329</v>
      </c>
      <c r="S331" s="5" t="e">
        <f t="shared" si="66"/>
        <v>#VALUE!</v>
      </c>
      <c r="T331" s="6">
        <f>IF(D331="","",COUNTIF($S$3:S331,S331))</f>
        <v>329</v>
      </c>
      <c r="U331" s="5" t="e">
        <f t="shared" si="67"/>
        <v>#VALUE!</v>
      </c>
      <c r="V331" s="6">
        <f>IF(D331="","",COUNTIF($U$3:U331,U331))</f>
        <v>329</v>
      </c>
      <c r="W331" s="5" t="e">
        <f t="shared" si="68"/>
        <v>#VALUE!</v>
      </c>
      <c r="X331" s="6">
        <f>IF(D331="","",COUNTIF($W$3:W331,W331))</f>
        <v>329</v>
      </c>
      <c r="Y331" s="5" t="e">
        <f t="shared" si="69"/>
        <v>#VALUE!</v>
      </c>
      <c r="Z331" s="6">
        <f>IF(D331="","",COUNTIF($Y$3:Y331,Y331))</f>
        <v>329</v>
      </c>
      <c r="AA331" s="5" t="e">
        <f t="shared" si="70"/>
        <v>#VALUE!</v>
      </c>
      <c r="AB331" s="6">
        <f>IF(D331="","",COUNTIF($AA$3:AA331,AA331))</f>
        <v>329</v>
      </c>
      <c r="AC331" s="5" t="e">
        <f t="shared" si="71"/>
        <v>#VALUE!</v>
      </c>
      <c r="AD331" s="6">
        <f>IF(D331="","",COUNTIF($AC$3:AC331,AC331))</f>
        <v>329</v>
      </c>
      <c r="AE331" s="5" t="e">
        <f t="shared" si="72"/>
        <v>#VALUE!</v>
      </c>
      <c r="AF331" s="6">
        <f>IF(D331="","",COUNTIF($AE$3:AE331,AE331))</f>
        <v>329</v>
      </c>
      <c r="AG331" s="5" t="e">
        <f t="shared" si="73"/>
        <v>#VALUE!</v>
      </c>
      <c r="AH331" s="6">
        <f>IF(D331="","",COUNTIF($AG$3:AG331,AG331))</f>
        <v>329</v>
      </c>
      <c r="AI331" s="5" t="e">
        <f t="shared" si="74"/>
        <v>#VALUE!</v>
      </c>
      <c r="AJ331" s="6">
        <f>IF(D331="","",COUNTIF($AI$3:AI331,AI331))</f>
        <v>329</v>
      </c>
      <c r="AK331" s="5" t="e">
        <f t="shared" si="75"/>
        <v>#VALUE!</v>
      </c>
      <c r="AL331" s="6">
        <f>IF(D331="","",COUNTIF($AK$3:AK331,AK331))</f>
        <v>329</v>
      </c>
      <c r="AM331" s="5" t="e">
        <f t="shared" si="76"/>
        <v>#VALUE!</v>
      </c>
      <c r="AN331" s="6">
        <f>IF(D331="","",COUNTIF($AM$3:AM331,AM331))</f>
        <v>329</v>
      </c>
      <c r="AO331" s="5" t="e">
        <f t="shared" si="77"/>
        <v>#VALUE!</v>
      </c>
      <c r="AP331" s="6">
        <f>IF(D331="","",COUNTIF($AO$3:AO331,AO331))</f>
        <v>329</v>
      </c>
    </row>
    <row r="332" spans="1:42" ht="20.100000000000001" customHeight="1" x14ac:dyDescent="0.25">
      <c r="A332" s="242">
        <v>269</v>
      </c>
      <c r="B332" s="242" t="s">
        <v>530</v>
      </c>
      <c r="C332" s="243" t="s">
        <v>517</v>
      </c>
      <c r="D332" s="392" t="s">
        <v>307</v>
      </c>
      <c r="E332" s="243" t="s">
        <v>223</v>
      </c>
      <c r="F332" s="242">
        <v>522</v>
      </c>
      <c r="G332" s="242" t="s">
        <v>218</v>
      </c>
      <c r="H332" s="396" t="s">
        <v>216</v>
      </c>
      <c r="Q332" s="5" t="e">
        <f t="shared" si="65"/>
        <v>#VALUE!</v>
      </c>
      <c r="R332" s="6">
        <f>IF(D332="","",COUNTIF($Q$3:Q332,Q332))</f>
        <v>330</v>
      </c>
      <c r="S332" s="5" t="e">
        <f t="shared" si="66"/>
        <v>#VALUE!</v>
      </c>
      <c r="T332" s="6">
        <f>IF(D332="","",COUNTIF($S$3:S332,S332))</f>
        <v>330</v>
      </c>
      <c r="U332" s="5" t="e">
        <f t="shared" si="67"/>
        <v>#VALUE!</v>
      </c>
      <c r="V332" s="6">
        <f>IF(D332="","",COUNTIF($U$3:U332,U332))</f>
        <v>330</v>
      </c>
      <c r="W332" s="5" t="e">
        <f t="shared" si="68"/>
        <v>#VALUE!</v>
      </c>
      <c r="X332" s="6">
        <f>IF(D332="","",COUNTIF($W$3:W332,W332))</f>
        <v>330</v>
      </c>
      <c r="Y332" s="5" t="e">
        <f t="shared" si="69"/>
        <v>#VALUE!</v>
      </c>
      <c r="Z332" s="6">
        <f>IF(D332="","",COUNTIF($Y$3:Y332,Y332))</f>
        <v>330</v>
      </c>
      <c r="AA332" s="5" t="e">
        <f t="shared" si="70"/>
        <v>#VALUE!</v>
      </c>
      <c r="AB332" s="6">
        <f>IF(D332="","",COUNTIF($AA$3:AA332,AA332))</f>
        <v>330</v>
      </c>
      <c r="AC332" s="5" t="e">
        <f t="shared" si="71"/>
        <v>#VALUE!</v>
      </c>
      <c r="AD332" s="6">
        <f>IF(D332="","",COUNTIF($AC$3:AC332,AC332))</f>
        <v>330</v>
      </c>
      <c r="AE332" s="5" t="e">
        <f t="shared" si="72"/>
        <v>#VALUE!</v>
      </c>
      <c r="AF332" s="6">
        <f>IF(D332="","",COUNTIF($AE$3:AE332,AE332))</f>
        <v>330</v>
      </c>
      <c r="AG332" s="5" t="e">
        <f t="shared" si="73"/>
        <v>#VALUE!</v>
      </c>
      <c r="AH332" s="6">
        <f>IF(D332="","",COUNTIF($AG$3:AG332,AG332))</f>
        <v>330</v>
      </c>
      <c r="AI332" s="5" t="e">
        <f t="shared" si="74"/>
        <v>#VALUE!</v>
      </c>
      <c r="AJ332" s="6">
        <f>IF(D332="","",COUNTIF($AI$3:AI332,AI332))</f>
        <v>330</v>
      </c>
      <c r="AK332" s="5" t="e">
        <f t="shared" si="75"/>
        <v>#VALUE!</v>
      </c>
      <c r="AL332" s="6">
        <f>IF(D332="","",COUNTIF($AK$3:AK332,AK332))</f>
        <v>330</v>
      </c>
      <c r="AM332" s="5" t="e">
        <f t="shared" si="76"/>
        <v>#VALUE!</v>
      </c>
      <c r="AN332" s="6">
        <f>IF(D332="","",COUNTIF($AM$3:AM332,AM332))</f>
        <v>330</v>
      </c>
      <c r="AO332" s="5" t="e">
        <f t="shared" si="77"/>
        <v>#VALUE!</v>
      </c>
      <c r="AP332" s="6">
        <f>IF(D332="","",COUNTIF($AO$3:AO332,AO332))</f>
        <v>330</v>
      </c>
    </row>
    <row r="333" spans="1:42" ht="20.100000000000001" customHeight="1" x14ac:dyDescent="0.25">
      <c r="A333" s="242">
        <v>270</v>
      </c>
      <c r="B333" s="242" t="s">
        <v>531</v>
      </c>
      <c r="C333" s="243" t="s">
        <v>517</v>
      </c>
      <c r="D333" s="392" t="s">
        <v>307</v>
      </c>
      <c r="E333" s="243" t="s">
        <v>223</v>
      </c>
      <c r="F333" s="242">
        <v>507</v>
      </c>
      <c r="G333" s="242" t="s">
        <v>218</v>
      </c>
      <c r="H333" s="396" t="s">
        <v>216</v>
      </c>
      <c r="Q333" s="5" t="e">
        <f t="shared" si="65"/>
        <v>#VALUE!</v>
      </c>
      <c r="R333" s="6">
        <f>IF(D333="","",COUNTIF($Q$3:Q333,Q333))</f>
        <v>331</v>
      </c>
      <c r="S333" s="5" t="e">
        <f t="shared" si="66"/>
        <v>#VALUE!</v>
      </c>
      <c r="T333" s="6">
        <f>IF(D333="","",COUNTIF($S$3:S333,S333))</f>
        <v>331</v>
      </c>
      <c r="U333" s="5" t="e">
        <f t="shared" si="67"/>
        <v>#VALUE!</v>
      </c>
      <c r="V333" s="6">
        <f>IF(D333="","",COUNTIF($U$3:U333,U333))</f>
        <v>331</v>
      </c>
      <c r="W333" s="5" t="e">
        <f t="shared" si="68"/>
        <v>#VALUE!</v>
      </c>
      <c r="X333" s="6">
        <f>IF(D333="","",COUNTIF($W$3:W333,W333))</f>
        <v>331</v>
      </c>
      <c r="Y333" s="5" t="e">
        <f t="shared" si="69"/>
        <v>#VALUE!</v>
      </c>
      <c r="Z333" s="6">
        <f>IF(D333="","",COUNTIF($Y$3:Y333,Y333))</f>
        <v>331</v>
      </c>
      <c r="AA333" s="5" t="e">
        <f t="shared" si="70"/>
        <v>#VALUE!</v>
      </c>
      <c r="AB333" s="6">
        <f>IF(D333="","",COUNTIF($AA$3:AA333,AA333))</f>
        <v>331</v>
      </c>
      <c r="AC333" s="5" t="e">
        <f t="shared" si="71"/>
        <v>#VALUE!</v>
      </c>
      <c r="AD333" s="6">
        <f>IF(D333="","",COUNTIF($AC$3:AC333,AC333))</f>
        <v>331</v>
      </c>
      <c r="AE333" s="5" t="e">
        <f t="shared" si="72"/>
        <v>#VALUE!</v>
      </c>
      <c r="AF333" s="6">
        <f>IF(D333="","",COUNTIF($AE$3:AE333,AE333))</f>
        <v>331</v>
      </c>
      <c r="AG333" s="5" t="e">
        <f t="shared" si="73"/>
        <v>#VALUE!</v>
      </c>
      <c r="AH333" s="6">
        <f>IF(D333="","",COUNTIF($AG$3:AG333,AG333))</f>
        <v>331</v>
      </c>
      <c r="AI333" s="5" t="e">
        <f t="shared" si="74"/>
        <v>#VALUE!</v>
      </c>
      <c r="AJ333" s="6">
        <f>IF(D333="","",COUNTIF($AI$3:AI333,AI333))</f>
        <v>331</v>
      </c>
      <c r="AK333" s="5" t="e">
        <f t="shared" si="75"/>
        <v>#VALUE!</v>
      </c>
      <c r="AL333" s="6">
        <f>IF(D333="","",COUNTIF($AK$3:AK333,AK333))</f>
        <v>331</v>
      </c>
      <c r="AM333" s="5" t="e">
        <f t="shared" si="76"/>
        <v>#VALUE!</v>
      </c>
      <c r="AN333" s="6">
        <f>IF(D333="","",COUNTIF($AM$3:AM333,AM333))</f>
        <v>331</v>
      </c>
      <c r="AO333" s="5" t="e">
        <f t="shared" si="77"/>
        <v>#VALUE!</v>
      </c>
      <c r="AP333" s="6">
        <f>IF(D333="","",COUNTIF($AO$3:AO333,AO333))</f>
        <v>331</v>
      </c>
    </row>
    <row r="334" spans="1:42" ht="20.100000000000001" customHeight="1" x14ac:dyDescent="0.25">
      <c r="A334" s="242">
        <v>328</v>
      </c>
      <c r="B334" s="242" t="s">
        <v>599</v>
      </c>
      <c r="C334" s="243" t="s">
        <v>600</v>
      </c>
      <c r="D334" s="390" t="s">
        <v>493</v>
      </c>
      <c r="E334" s="243" t="s">
        <v>223</v>
      </c>
      <c r="F334" s="242">
        <v>423</v>
      </c>
      <c r="G334" s="242" t="s">
        <v>218</v>
      </c>
      <c r="H334" s="396" t="s">
        <v>216</v>
      </c>
      <c r="Q334" s="5" t="e">
        <f t="shared" si="65"/>
        <v>#VALUE!</v>
      </c>
      <c r="R334" s="6">
        <f>IF(D334="","",COUNTIF($Q$3:Q334,Q334))</f>
        <v>332</v>
      </c>
      <c r="S334" s="5" t="e">
        <f t="shared" si="66"/>
        <v>#VALUE!</v>
      </c>
      <c r="T334" s="6">
        <f>IF(D334="","",COUNTIF($S$3:S334,S334))</f>
        <v>332</v>
      </c>
      <c r="U334" s="5" t="e">
        <f t="shared" si="67"/>
        <v>#VALUE!</v>
      </c>
      <c r="V334" s="6">
        <f>IF(D334="","",COUNTIF($U$3:U334,U334))</f>
        <v>332</v>
      </c>
      <c r="W334" s="5" t="e">
        <f t="shared" si="68"/>
        <v>#VALUE!</v>
      </c>
      <c r="X334" s="6">
        <f>IF(D334="","",COUNTIF($W$3:W334,W334))</f>
        <v>332</v>
      </c>
      <c r="Y334" s="5" t="e">
        <f t="shared" si="69"/>
        <v>#VALUE!</v>
      </c>
      <c r="Z334" s="6">
        <f>IF(D334="","",COUNTIF($Y$3:Y334,Y334))</f>
        <v>332</v>
      </c>
      <c r="AA334" s="5" t="e">
        <f t="shared" si="70"/>
        <v>#VALUE!</v>
      </c>
      <c r="AB334" s="6">
        <f>IF(D334="","",COUNTIF($AA$3:AA334,AA334))</f>
        <v>332</v>
      </c>
      <c r="AC334" s="5" t="e">
        <f t="shared" si="71"/>
        <v>#VALUE!</v>
      </c>
      <c r="AD334" s="6">
        <f>IF(D334="","",COUNTIF($AC$3:AC334,AC334))</f>
        <v>332</v>
      </c>
      <c r="AE334" s="5" t="e">
        <f t="shared" si="72"/>
        <v>#VALUE!</v>
      </c>
      <c r="AF334" s="6">
        <f>IF(D334="","",COUNTIF($AE$3:AE334,AE334))</f>
        <v>332</v>
      </c>
      <c r="AG334" s="5" t="e">
        <f t="shared" si="73"/>
        <v>#VALUE!</v>
      </c>
      <c r="AH334" s="6">
        <f>IF(D334="","",COUNTIF($AG$3:AG334,AG334))</f>
        <v>332</v>
      </c>
      <c r="AI334" s="5" t="e">
        <f t="shared" si="74"/>
        <v>#VALUE!</v>
      </c>
      <c r="AJ334" s="6">
        <f>IF(D334="","",COUNTIF($AI$3:AI334,AI334))</f>
        <v>332</v>
      </c>
      <c r="AK334" s="5" t="e">
        <f t="shared" si="75"/>
        <v>#VALUE!</v>
      </c>
      <c r="AL334" s="6">
        <f>IF(D334="","",COUNTIF($AK$3:AK334,AK334))</f>
        <v>332</v>
      </c>
      <c r="AM334" s="5" t="e">
        <f t="shared" si="76"/>
        <v>#VALUE!</v>
      </c>
      <c r="AN334" s="6">
        <f>IF(D334="","",COUNTIF($AM$3:AM334,AM334))</f>
        <v>332</v>
      </c>
      <c r="AO334" s="5" t="e">
        <f t="shared" si="77"/>
        <v>#VALUE!</v>
      </c>
      <c r="AP334" s="6">
        <f>IF(D334="","",COUNTIF($AO$3:AO334,AO334))</f>
        <v>332</v>
      </c>
    </row>
    <row r="335" spans="1:42" ht="20.100000000000001" customHeight="1" x14ac:dyDescent="0.25">
      <c r="A335" s="242">
        <v>329</v>
      </c>
      <c r="B335" s="242" t="s">
        <v>601</v>
      </c>
      <c r="C335" s="243" t="s">
        <v>600</v>
      </c>
      <c r="D335" s="390" t="s">
        <v>493</v>
      </c>
      <c r="E335" s="243" t="s">
        <v>223</v>
      </c>
      <c r="F335" s="242">
        <v>403</v>
      </c>
      <c r="G335" s="242" t="s">
        <v>218</v>
      </c>
      <c r="H335" s="396" t="s">
        <v>216</v>
      </c>
      <c r="Q335" s="5" t="e">
        <f t="shared" si="65"/>
        <v>#VALUE!</v>
      </c>
      <c r="R335" s="6">
        <f>IF(D335="","",COUNTIF($Q$3:Q335,Q335))</f>
        <v>333</v>
      </c>
      <c r="S335" s="5" t="e">
        <f t="shared" si="66"/>
        <v>#VALUE!</v>
      </c>
      <c r="T335" s="6">
        <f>IF(D335="","",COUNTIF($S$3:S335,S335))</f>
        <v>333</v>
      </c>
      <c r="U335" s="5" t="e">
        <f t="shared" si="67"/>
        <v>#VALUE!</v>
      </c>
      <c r="V335" s="6">
        <f>IF(D335="","",COUNTIF($U$3:U335,U335))</f>
        <v>333</v>
      </c>
      <c r="W335" s="5" t="e">
        <f t="shared" si="68"/>
        <v>#VALUE!</v>
      </c>
      <c r="X335" s="6">
        <f>IF(D335="","",COUNTIF($W$3:W335,W335))</f>
        <v>333</v>
      </c>
      <c r="Y335" s="5" t="e">
        <f t="shared" si="69"/>
        <v>#VALUE!</v>
      </c>
      <c r="Z335" s="6">
        <f>IF(D335="","",COUNTIF($Y$3:Y335,Y335))</f>
        <v>333</v>
      </c>
      <c r="AA335" s="5" t="e">
        <f t="shared" si="70"/>
        <v>#VALUE!</v>
      </c>
      <c r="AB335" s="6">
        <f>IF(D335="","",COUNTIF($AA$3:AA335,AA335))</f>
        <v>333</v>
      </c>
      <c r="AC335" s="5" t="e">
        <f t="shared" si="71"/>
        <v>#VALUE!</v>
      </c>
      <c r="AD335" s="6">
        <f>IF(D335="","",COUNTIF($AC$3:AC335,AC335))</f>
        <v>333</v>
      </c>
      <c r="AE335" s="5" t="e">
        <f t="shared" si="72"/>
        <v>#VALUE!</v>
      </c>
      <c r="AF335" s="6">
        <f>IF(D335="","",COUNTIF($AE$3:AE335,AE335))</f>
        <v>333</v>
      </c>
      <c r="AG335" s="5" t="e">
        <f t="shared" si="73"/>
        <v>#VALUE!</v>
      </c>
      <c r="AH335" s="6">
        <f>IF(D335="","",COUNTIF($AG$3:AG335,AG335))</f>
        <v>333</v>
      </c>
      <c r="AI335" s="5" t="e">
        <f t="shared" si="74"/>
        <v>#VALUE!</v>
      </c>
      <c r="AJ335" s="6">
        <f>IF(D335="","",COUNTIF($AI$3:AI335,AI335))</f>
        <v>333</v>
      </c>
      <c r="AK335" s="5" t="e">
        <f t="shared" si="75"/>
        <v>#VALUE!</v>
      </c>
      <c r="AL335" s="6">
        <f>IF(D335="","",COUNTIF($AK$3:AK335,AK335))</f>
        <v>333</v>
      </c>
      <c r="AM335" s="5" t="e">
        <f t="shared" si="76"/>
        <v>#VALUE!</v>
      </c>
      <c r="AN335" s="6">
        <f>IF(D335="","",COUNTIF($AM$3:AM335,AM335))</f>
        <v>333</v>
      </c>
      <c r="AO335" s="5" t="e">
        <f t="shared" si="77"/>
        <v>#VALUE!</v>
      </c>
      <c r="AP335" s="6">
        <f>IF(D335="","",COUNTIF($AO$3:AO335,AO335))</f>
        <v>333</v>
      </c>
    </row>
    <row r="336" spans="1:42" ht="20.100000000000001" customHeight="1" x14ac:dyDescent="0.25">
      <c r="A336" s="242">
        <v>330</v>
      </c>
      <c r="B336" s="242" t="s">
        <v>602</v>
      </c>
      <c r="C336" s="243" t="s">
        <v>600</v>
      </c>
      <c r="D336" s="390" t="s">
        <v>493</v>
      </c>
      <c r="E336" s="243" t="s">
        <v>223</v>
      </c>
      <c r="F336" s="242">
        <v>426</v>
      </c>
      <c r="G336" s="242" t="s">
        <v>218</v>
      </c>
      <c r="H336" s="396" t="s">
        <v>216</v>
      </c>
      <c r="Q336" s="5" t="e">
        <f t="shared" si="65"/>
        <v>#VALUE!</v>
      </c>
      <c r="R336" s="6">
        <f>IF(D336="","",COUNTIF($Q$3:Q336,Q336))</f>
        <v>334</v>
      </c>
      <c r="S336" s="5" t="e">
        <f t="shared" si="66"/>
        <v>#VALUE!</v>
      </c>
      <c r="T336" s="6">
        <f>IF(D336="","",COUNTIF($S$3:S336,S336))</f>
        <v>334</v>
      </c>
      <c r="U336" s="5" t="e">
        <f t="shared" si="67"/>
        <v>#VALUE!</v>
      </c>
      <c r="V336" s="6">
        <f>IF(D336="","",COUNTIF($U$3:U336,U336))</f>
        <v>334</v>
      </c>
      <c r="W336" s="5" t="e">
        <f t="shared" si="68"/>
        <v>#VALUE!</v>
      </c>
      <c r="X336" s="6">
        <f>IF(D336="","",COUNTIF($W$3:W336,W336))</f>
        <v>334</v>
      </c>
      <c r="Y336" s="5" t="e">
        <f t="shared" si="69"/>
        <v>#VALUE!</v>
      </c>
      <c r="Z336" s="6">
        <f>IF(D336="","",COUNTIF($Y$3:Y336,Y336))</f>
        <v>334</v>
      </c>
      <c r="AA336" s="5" t="e">
        <f t="shared" si="70"/>
        <v>#VALUE!</v>
      </c>
      <c r="AB336" s="6">
        <f>IF(D336="","",COUNTIF($AA$3:AA336,AA336))</f>
        <v>334</v>
      </c>
      <c r="AC336" s="5" t="e">
        <f t="shared" si="71"/>
        <v>#VALUE!</v>
      </c>
      <c r="AD336" s="6">
        <f>IF(D336="","",COUNTIF($AC$3:AC336,AC336))</f>
        <v>334</v>
      </c>
      <c r="AE336" s="5" t="e">
        <f t="shared" si="72"/>
        <v>#VALUE!</v>
      </c>
      <c r="AF336" s="6">
        <f>IF(D336="","",COUNTIF($AE$3:AE336,AE336))</f>
        <v>334</v>
      </c>
      <c r="AG336" s="5" t="e">
        <f t="shared" si="73"/>
        <v>#VALUE!</v>
      </c>
      <c r="AH336" s="6">
        <f>IF(D336="","",COUNTIF($AG$3:AG336,AG336))</f>
        <v>334</v>
      </c>
      <c r="AI336" s="5" t="e">
        <f t="shared" si="74"/>
        <v>#VALUE!</v>
      </c>
      <c r="AJ336" s="6">
        <f>IF(D336="","",COUNTIF($AI$3:AI336,AI336))</f>
        <v>334</v>
      </c>
      <c r="AK336" s="5" t="e">
        <f t="shared" si="75"/>
        <v>#VALUE!</v>
      </c>
      <c r="AL336" s="6">
        <f>IF(D336="","",COUNTIF($AK$3:AK336,AK336))</f>
        <v>334</v>
      </c>
      <c r="AM336" s="5" t="e">
        <f t="shared" si="76"/>
        <v>#VALUE!</v>
      </c>
      <c r="AN336" s="6">
        <f>IF(D336="","",COUNTIF($AM$3:AM336,AM336))</f>
        <v>334</v>
      </c>
      <c r="AO336" s="5" t="e">
        <f t="shared" si="77"/>
        <v>#VALUE!</v>
      </c>
      <c r="AP336" s="6">
        <f>IF(D336="","",COUNTIF($AO$3:AO336,AO336))</f>
        <v>334</v>
      </c>
    </row>
    <row r="337" spans="1:42" ht="20.100000000000001" customHeight="1" x14ac:dyDescent="0.25">
      <c r="A337" s="242">
        <v>331</v>
      </c>
      <c r="B337" s="242" t="s">
        <v>603</v>
      </c>
      <c r="C337" s="243" t="s">
        <v>600</v>
      </c>
      <c r="D337" s="390" t="s">
        <v>493</v>
      </c>
      <c r="E337" s="243" t="s">
        <v>223</v>
      </c>
      <c r="F337" s="242">
        <v>389</v>
      </c>
      <c r="G337" s="242" t="s">
        <v>218</v>
      </c>
      <c r="H337" s="396" t="s">
        <v>216</v>
      </c>
      <c r="Q337" s="5" t="e">
        <f t="shared" si="65"/>
        <v>#VALUE!</v>
      </c>
      <c r="R337" s="6">
        <f>IF(D337="","",COUNTIF($Q$3:Q337,Q337))</f>
        <v>335</v>
      </c>
      <c r="S337" s="5" t="e">
        <f t="shared" si="66"/>
        <v>#VALUE!</v>
      </c>
      <c r="T337" s="6">
        <f>IF(D337="","",COUNTIF($S$3:S337,S337))</f>
        <v>335</v>
      </c>
      <c r="U337" s="5" t="e">
        <f t="shared" si="67"/>
        <v>#VALUE!</v>
      </c>
      <c r="V337" s="6">
        <f>IF(D337="","",COUNTIF($U$3:U337,U337))</f>
        <v>335</v>
      </c>
      <c r="W337" s="5" t="e">
        <f t="shared" si="68"/>
        <v>#VALUE!</v>
      </c>
      <c r="X337" s="6">
        <f>IF(D337="","",COUNTIF($W$3:W337,W337))</f>
        <v>335</v>
      </c>
      <c r="Y337" s="5" t="e">
        <f t="shared" si="69"/>
        <v>#VALUE!</v>
      </c>
      <c r="Z337" s="6">
        <f>IF(D337="","",COUNTIF($Y$3:Y337,Y337))</f>
        <v>335</v>
      </c>
      <c r="AA337" s="5" t="e">
        <f t="shared" si="70"/>
        <v>#VALUE!</v>
      </c>
      <c r="AB337" s="6">
        <f>IF(D337="","",COUNTIF($AA$3:AA337,AA337))</f>
        <v>335</v>
      </c>
      <c r="AC337" s="5" t="e">
        <f t="shared" si="71"/>
        <v>#VALUE!</v>
      </c>
      <c r="AD337" s="6">
        <f>IF(D337="","",COUNTIF($AC$3:AC337,AC337))</f>
        <v>335</v>
      </c>
      <c r="AE337" s="5" t="e">
        <f t="shared" si="72"/>
        <v>#VALUE!</v>
      </c>
      <c r="AF337" s="6">
        <f>IF(D337="","",COUNTIF($AE$3:AE337,AE337))</f>
        <v>335</v>
      </c>
      <c r="AG337" s="5" t="e">
        <f t="shared" si="73"/>
        <v>#VALUE!</v>
      </c>
      <c r="AH337" s="6">
        <f>IF(D337="","",COUNTIF($AG$3:AG337,AG337))</f>
        <v>335</v>
      </c>
      <c r="AI337" s="5" t="e">
        <f t="shared" si="74"/>
        <v>#VALUE!</v>
      </c>
      <c r="AJ337" s="6">
        <f>IF(D337="","",COUNTIF($AI$3:AI337,AI337))</f>
        <v>335</v>
      </c>
      <c r="AK337" s="5" t="e">
        <f t="shared" si="75"/>
        <v>#VALUE!</v>
      </c>
      <c r="AL337" s="6">
        <f>IF(D337="","",COUNTIF($AK$3:AK337,AK337))</f>
        <v>335</v>
      </c>
      <c r="AM337" s="5" t="e">
        <f t="shared" si="76"/>
        <v>#VALUE!</v>
      </c>
      <c r="AN337" s="6">
        <f>IF(D337="","",COUNTIF($AM$3:AM337,AM337))</f>
        <v>335</v>
      </c>
      <c r="AO337" s="5" t="e">
        <f t="shared" si="77"/>
        <v>#VALUE!</v>
      </c>
      <c r="AP337" s="6">
        <f>IF(D337="","",COUNTIF($AO$3:AO337,AO337))</f>
        <v>335</v>
      </c>
    </row>
    <row r="338" spans="1:42" ht="20.100000000000001" customHeight="1" x14ac:dyDescent="0.25">
      <c r="A338" s="242">
        <v>332</v>
      </c>
      <c r="B338" s="242" t="s">
        <v>604</v>
      </c>
      <c r="C338" s="243" t="s">
        <v>600</v>
      </c>
      <c r="D338" s="390" t="s">
        <v>493</v>
      </c>
      <c r="E338" s="243" t="s">
        <v>223</v>
      </c>
      <c r="F338" s="242">
        <v>420</v>
      </c>
      <c r="G338" s="242" t="s">
        <v>218</v>
      </c>
      <c r="H338" s="396" t="s">
        <v>216</v>
      </c>
      <c r="Q338" s="5" t="e">
        <f t="shared" si="65"/>
        <v>#VALUE!</v>
      </c>
      <c r="R338" s="6">
        <f>IF(D338="","",COUNTIF($Q$3:Q338,Q338))</f>
        <v>336</v>
      </c>
      <c r="S338" s="5" t="e">
        <f t="shared" si="66"/>
        <v>#VALUE!</v>
      </c>
      <c r="T338" s="6">
        <f>IF(D338="","",COUNTIF($S$3:S338,S338))</f>
        <v>336</v>
      </c>
      <c r="U338" s="5" t="e">
        <f t="shared" si="67"/>
        <v>#VALUE!</v>
      </c>
      <c r="V338" s="6">
        <f>IF(D338="","",COUNTIF($U$3:U338,U338))</f>
        <v>336</v>
      </c>
      <c r="W338" s="5" t="e">
        <f t="shared" si="68"/>
        <v>#VALUE!</v>
      </c>
      <c r="X338" s="6">
        <f>IF(D338="","",COUNTIF($W$3:W338,W338))</f>
        <v>336</v>
      </c>
      <c r="Y338" s="5" t="e">
        <f t="shared" si="69"/>
        <v>#VALUE!</v>
      </c>
      <c r="Z338" s="6">
        <f>IF(D338="","",COUNTIF($Y$3:Y338,Y338))</f>
        <v>336</v>
      </c>
      <c r="AA338" s="5" t="e">
        <f t="shared" si="70"/>
        <v>#VALUE!</v>
      </c>
      <c r="AB338" s="6">
        <f>IF(D338="","",COUNTIF($AA$3:AA338,AA338))</f>
        <v>336</v>
      </c>
      <c r="AC338" s="5" t="e">
        <f t="shared" si="71"/>
        <v>#VALUE!</v>
      </c>
      <c r="AD338" s="6">
        <f>IF(D338="","",COUNTIF($AC$3:AC338,AC338))</f>
        <v>336</v>
      </c>
      <c r="AE338" s="5" t="e">
        <f t="shared" si="72"/>
        <v>#VALUE!</v>
      </c>
      <c r="AF338" s="6">
        <f>IF(D338="","",COUNTIF($AE$3:AE338,AE338))</f>
        <v>336</v>
      </c>
      <c r="AG338" s="5" t="e">
        <f t="shared" si="73"/>
        <v>#VALUE!</v>
      </c>
      <c r="AH338" s="6">
        <f>IF(D338="","",COUNTIF($AG$3:AG338,AG338))</f>
        <v>336</v>
      </c>
      <c r="AI338" s="5" t="e">
        <f t="shared" si="74"/>
        <v>#VALUE!</v>
      </c>
      <c r="AJ338" s="6">
        <f>IF(D338="","",COUNTIF($AI$3:AI338,AI338))</f>
        <v>336</v>
      </c>
      <c r="AK338" s="5" t="e">
        <f t="shared" si="75"/>
        <v>#VALUE!</v>
      </c>
      <c r="AL338" s="6">
        <f>IF(D338="","",COUNTIF($AK$3:AK338,AK338))</f>
        <v>336</v>
      </c>
      <c r="AM338" s="5" t="e">
        <f t="shared" si="76"/>
        <v>#VALUE!</v>
      </c>
      <c r="AN338" s="6">
        <f>IF(D338="","",COUNTIF($AM$3:AM338,AM338))</f>
        <v>336</v>
      </c>
      <c r="AO338" s="5" t="e">
        <f t="shared" si="77"/>
        <v>#VALUE!</v>
      </c>
      <c r="AP338" s="6">
        <f>IF(D338="","",COUNTIF($AO$3:AO338,AO338))</f>
        <v>336</v>
      </c>
    </row>
    <row r="339" spans="1:42" ht="20.100000000000001" customHeight="1" x14ac:dyDescent="0.25">
      <c r="A339" s="242">
        <v>333</v>
      </c>
      <c r="B339" s="242" t="s">
        <v>605</v>
      </c>
      <c r="C339" s="243" t="s">
        <v>600</v>
      </c>
      <c r="D339" s="390" t="s">
        <v>493</v>
      </c>
      <c r="E339" s="243" t="s">
        <v>223</v>
      </c>
      <c r="F339" s="242">
        <v>443</v>
      </c>
      <c r="G339" s="242" t="s">
        <v>218</v>
      </c>
      <c r="H339" s="396" t="s">
        <v>216</v>
      </c>
      <c r="Q339" s="5" t="e">
        <f t="shared" si="65"/>
        <v>#VALUE!</v>
      </c>
      <c r="R339" s="6">
        <f>IF(D339="","",COUNTIF($Q$3:Q339,Q339))</f>
        <v>337</v>
      </c>
      <c r="S339" s="5" t="e">
        <f t="shared" si="66"/>
        <v>#VALUE!</v>
      </c>
      <c r="T339" s="6">
        <f>IF(D339="","",COUNTIF($S$3:S339,S339))</f>
        <v>337</v>
      </c>
      <c r="U339" s="5" t="e">
        <f t="shared" si="67"/>
        <v>#VALUE!</v>
      </c>
      <c r="V339" s="6">
        <f>IF(D339="","",COUNTIF($U$3:U339,U339))</f>
        <v>337</v>
      </c>
      <c r="W339" s="5" t="e">
        <f t="shared" si="68"/>
        <v>#VALUE!</v>
      </c>
      <c r="X339" s="6">
        <f>IF(D339="","",COUNTIF($W$3:W339,W339))</f>
        <v>337</v>
      </c>
      <c r="Y339" s="5" t="e">
        <f t="shared" si="69"/>
        <v>#VALUE!</v>
      </c>
      <c r="Z339" s="6">
        <f>IF(D339="","",COUNTIF($Y$3:Y339,Y339))</f>
        <v>337</v>
      </c>
      <c r="AA339" s="5" t="e">
        <f t="shared" si="70"/>
        <v>#VALUE!</v>
      </c>
      <c r="AB339" s="6">
        <f>IF(D339="","",COUNTIF($AA$3:AA339,AA339))</f>
        <v>337</v>
      </c>
      <c r="AC339" s="5" t="e">
        <f t="shared" si="71"/>
        <v>#VALUE!</v>
      </c>
      <c r="AD339" s="6">
        <f>IF(D339="","",COUNTIF($AC$3:AC339,AC339))</f>
        <v>337</v>
      </c>
      <c r="AE339" s="5" t="e">
        <f t="shared" si="72"/>
        <v>#VALUE!</v>
      </c>
      <c r="AF339" s="6">
        <f>IF(D339="","",COUNTIF($AE$3:AE339,AE339))</f>
        <v>337</v>
      </c>
      <c r="AG339" s="5" t="e">
        <f t="shared" si="73"/>
        <v>#VALUE!</v>
      </c>
      <c r="AH339" s="6">
        <f>IF(D339="","",COUNTIF($AG$3:AG339,AG339))</f>
        <v>337</v>
      </c>
      <c r="AI339" s="5" t="e">
        <f t="shared" si="74"/>
        <v>#VALUE!</v>
      </c>
      <c r="AJ339" s="6">
        <f>IF(D339="","",COUNTIF($AI$3:AI339,AI339))</f>
        <v>337</v>
      </c>
      <c r="AK339" s="5" t="e">
        <f t="shared" si="75"/>
        <v>#VALUE!</v>
      </c>
      <c r="AL339" s="6">
        <f>IF(D339="","",COUNTIF($AK$3:AK339,AK339))</f>
        <v>337</v>
      </c>
      <c r="AM339" s="5" t="e">
        <f t="shared" si="76"/>
        <v>#VALUE!</v>
      </c>
      <c r="AN339" s="6">
        <f>IF(D339="","",COUNTIF($AM$3:AM339,AM339))</f>
        <v>337</v>
      </c>
      <c r="AO339" s="5" t="e">
        <f t="shared" si="77"/>
        <v>#VALUE!</v>
      </c>
      <c r="AP339" s="6">
        <f>IF(D339="","",COUNTIF($AO$3:AO339,AO339))</f>
        <v>337</v>
      </c>
    </row>
    <row r="340" spans="1:42" ht="20.100000000000001" customHeight="1" x14ac:dyDescent="0.25">
      <c r="A340" s="242">
        <v>334</v>
      </c>
      <c r="B340" s="242" t="s">
        <v>606</v>
      </c>
      <c r="C340" s="243" t="s">
        <v>600</v>
      </c>
      <c r="D340" s="390" t="s">
        <v>493</v>
      </c>
      <c r="E340" s="243" t="s">
        <v>223</v>
      </c>
      <c r="F340" s="242">
        <v>429</v>
      </c>
      <c r="G340" s="242" t="s">
        <v>218</v>
      </c>
      <c r="H340" s="396" t="s">
        <v>216</v>
      </c>
      <c r="Q340" s="5" t="e">
        <f t="shared" si="65"/>
        <v>#VALUE!</v>
      </c>
      <c r="R340" s="6">
        <f>IF(D340="","",COUNTIF($Q$3:Q340,Q340))</f>
        <v>338</v>
      </c>
      <c r="S340" s="5" t="e">
        <f t="shared" si="66"/>
        <v>#VALUE!</v>
      </c>
      <c r="T340" s="6">
        <f>IF(D340="","",COUNTIF($S$3:S340,S340))</f>
        <v>338</v>
      </c>
      <c r="U340" s="5" t="e">
        <f t="shared" si="67"/>
        <v>#VALUE!</v>
      </c>
      <c r="V340" s="6">
        <f>IF(D340="","",COUNTIF($U$3:U340,U340))</f>
        <v>338</v>
      </c>
      <c r="W340" s="5" t="e">
        <f t="shared" si="68"/>
        <v>#VALUE!</v>
      </c>
      <c r="X340" s="6">
        <f>IF(D340="","",COUNTIF($W$3:W340,W340))</f>
        <v>338</v>
      </c>
      <c r="Y340" s="5" t="e">
        <f t="shared" si="69"/>
        <v>#VALUE!</v>
      </c>
      <c r="Z340" s="6">
        <f>IF(D340="","",COUNTIF($Y$3:Y340,Y340))</f>
        <v>338</v>
      </c>
      <c r="AA340" s="5" t="e">
        <f t="shared" si="70"/>
        <v>#VALUE!</v>
      </c>
      <c r="AB340" s="6">
        <f>IF(D340="","",COUNTIF($AA$3:AA340,AA340))</f>
        <v>338</v>
      </c>
      <c r="AC340" s="5" t="e">
        <f t="shared" si="71"/>
        <v>#VALUE!</v>
      </c>
      <c r="AD340" s="6">
        <f>IF(D340="","",COUNTIF($AC$3:AC340,AC340))</f>
        <v>338</v>
      </c>
      <c r="AE340" s="5" t="e">
        <f t="shared" si="72"/>
        <v>#VALUE!</v>
      </c>
      <c r="AF340" s="6">
        <f>IF(D340="","",COUNTIF($AE$3:AE340,AE340))</f>
        <v>338</v>
      </c>
      <c r="AG340" s="5" t="e">
        <f t="shared" si="73"/>
        <v>#VALUE!</v>
      </c>
      <c r="AH340" s="6">
        <f>IF(D340="","",COUNTIF($AG$3:AG340,AG340))</f>
        <v>338</v>
      </c>
      <c r="AI340" s="5" t="e">
        <f t="shared" si="74"/>
        <v>#VALUE!</v>
      </c>
      <c r="AJ340" s="6">
        <f>IF(D340="","",COUNTIF($AI$3:AI340,AI340))</f>
        <v>338</v>
      </c>
      <c r="AK340" s="5" t="e">
        <f t="shared" si="75"/>
        <v>#VALUE!</v>
      </c>
      <c r="AL340" s="6">
        <f>IF(D340="","",COUNTIF($AK$3:AK340,AK340))</f>
        <v>338</v>
      </c>
      <c r="AM340" s="5" t="e">
        <f t="shared" si="76"/>
        <v>#VALUE!</v>
      </c>
      <c r="AN340" s="6">
        <f>IF(D340="","",COUNTIF($AM$3:AM340,AM340))</f>
        <v>338</v>
      </c>
      <c r="AO340" s="5" t="e">
        <f t="shared" si="77"/>
        <v>#VALUE!</v>
      </c>
      <c r="AP340" s="6">
        <f>IF(D340="","",COUNTIF($AO$3:AO340,AO340))</f>
        <v>338</v>
      </c>
    </row>
    <row r="341" spans="1:42" ht="20.100000000000001" customHeight="1" x14ac:dyDescent="0.25">
      <c r="A341" s="242">
        <v>335</v>
      </c>
      <c r="B341" s="242" t="s">
        <v>607</v>
      </c>
      <c r="C341" s="243" t="s">
        <v>600</v>
      </c>
      <c r="D341" s="390" t="s">
        <v>493</v>
      </c>
      <c r="E341" s="243" t="s">
        <v>223</v>
      </c>
      <c r="F341" s="242">
        <v>436</v>
      </c>
      <c r="G341" s="242" t="s">
        <v>218</v>
      </c>
      <c r="H341" s="396" t="s">
        <v>216</v>
      </c>
      <c r="Q341" s="5" t="e">
        <f t="shared" si="65"/>
        <v>#VALUE!</v>
      </c>
      <c r="R341" s="6">
        <f>IF(D341="","",COUNTIF($Q$3:Q341,Q341))</f>
        <v>339</v>
      </c>
      <c r="S341" s="5" t="e">
        <f t="shared" si="66"/>
        <v>#VALUE!</v>
      </c>
      <c r="T341" s="6">
        <f>IF(D341="","",COUNTIF($S$3:S341,S341))</f>
        <v>339</v>
      </c>
      <c r="U341" s="5" t="e">
        <f t="shared" si="67"/>
        <v>#VALUE!</v>
      </c>
      <c r="V341" s="6">
        <f>IF(D341="","",COUNTIF($U$3:U341,U341))</f>
        <v>339</v>
      </c>
      <c r="W341" s="5" t="e">
        <f t="shared" si="68"/>
        <v>#VALUE!</v>
      </c>
      <c r="X341" s="6">
        <f>IF(D341="","",COUNTIF($W$3:W341,W341))</f>
        <v>339</v>
      </c>
      <c r="Y341" s="5" t="e">
        <f t="shared" si="69"/>
        <v>#VALUE!</v>
      </c>
      <c r="Z341" s="6">
        <f>IF(D341="","",COUNTIF($Y$3:Y341,Y341))</f>
        <v>339</v>
      </c>
      <c r="AA341" s="5" t="e">
        <f t="shared" si="70"/>
        <v>#VALUE!</v>
      </c>
      <c r="AB341" s="6">
        <f>IF(D341="","",COUNTIF($AA$3:AA341,AA341))</f>
        <v>339</v>
      </c>
      <c r="AC341" s="5" t="e">
        <f t="shared" si="71"/>
        <v>#VALUE!</v>
      </c>
      <c r="AD341" s="6">
        <f>IF(D341="","",COUNTIF($AC$3:AC341,AC341))</f>
        <v>339</v>
      </c>
      <c r="AE341" s="5" t="e">
        <f t="shared" si="72"/>
        <v>#VALUE!</v>
      </c>
      <c r="AF341" s="6">
        <f>IF(D341="","",COUNTIF($AE$3:AE341,AE341))</f>
        <v>339</v>
      </c>
      <c r="AG341" s="5" t="e">
        <f t="shared" si="73"/>
        <v>#VALUE!</v>
      </c>
      <c r="AH341" s="6">
        <f>IF(D341="","",COUNTIF($AG$3:AG341,AG341))</f>
        <v>339</v>
      </c>
      <c r="AI341" s="5" t="e">
        <f t="shared" si="74"/>
        <v>#VALUE!</v>
      </c>
      <c r="AJ341" s="6">
        <f>IF(D341="","",COUNTIF($AI$3:AI341,AI341))</f>
        <v>339</v>
      </c>
      <c r="AK341" s="5" t="e">
        <f t="shared" si="75"/>
        <v>#VALUE!</v>
      </c>
      <c r="AL341" s="6">
        <f>IF(D341="","",COUNTIF($AK$3:AK341,AK341))</f>
        <v>339</v>
      </c>
      <c r="AM341" s="5" t="e">
        <f t="shared" si="76"/>
        <v>#VALUE!</v>
      </c>
      <c r="AN341" s="6">
        <f>IF(D341="","",COUNTIF($AM$3:AM341,AM341))</f>
        <v>339</v>
      </c>
      <c r="AO341" s="5" t="e">
        <f t="shared" si="77"/>
        <v>#VALUE!</v>
      </c>
      <c r="AP341" s="6">
        <f>IF(D341="","",COUNTIF($AO$3:AO341,AO341))</f>
        <v>339</v>
      </c>
    </row>
    <row r="342" spans="1:42" ht="20.100000000000001" customHeight="1" x14ac:dyDescent="0.25">
      <c r="A342" s="242">
        <v>336</v>
      </c>
      <c r="B342" s="242" t="s">
        <v>608</v>
      </c>
      <c r="C342" s="243" t="s">
        <v>600</v>
      </c>
      <c r="D342" s="390" t="s">
        <v>493</v>
      </c>
      <c r="E342" s="243" t="s">
        <v>223</v>
      </c>
      <c r="F342" s="242">
        <v>403</v>
      </c>
      <c r="G342" s="242" t="s">
        <v>218</v>
      </c>
      <c r="H342" s="396" t="s">
        <v>216</v>
      </c>
      <c r="Q342" s="5" t="e">
        <f t="shared" si="65"/>
        <v>#VALUE!</v>
      </c>
      <c r="R342" s="6">
        <f>IF(D342="","",COUNTIF($Q$3:Q342,Q342))</f>
        <v>340</v>
      </c>
      <c r="S342" s="5" t="e">
        <f t="shared" si="66"/>
        <v>#VALUE!</v>
      </c>
      <c r="T342" s="6">
        <f>IF(D342="","",COUNTIF($S$3:S342,S342))</f>
        <v>340</v>
      </c>
      <c r="U342" s="5" t="e">
        <f t="shared" si="67"/>
        <v>#VALUE!</v>
      </c>
      <c r="V342" s="6">
        <f>IF(D342="","",COUNTIF($U$3:U342,U342))</f>
        <v>340</v>
      </c>
      <c r="W342" s="5" t="e">
        <f t="shared" si="68"/>
        <v>#VALUE!</v>
      </c>
      <c r="X342" s="6">
        <f>IF(D342="","",COUNTIF($W$3:W342,W342))</f>
        <v>340</v>
      </c>
      <c r="Y342" s="5" t="e">
        <f t="shared" si="69"/>
        <v>#VALUE!</v>
      </c>
      <c r="Z342" s="6">
        <f>IF(D342="","",COUNTIF($Y$3:Y342,Y342))</f>
        <v>340</v>
      </c>
      <c r="AA342" s="5" t="e">
        <f t="shared" si="70"/>
        <v>#VALUE!</v>
      </c>
      <c r="AB342" s="6">
        <f>IF(D342="","",COUNTIF($AA$3:AA342,AA342))</f>
        <v>340</v>
      </c>
      <c r="AC342" s="5" t="e">
        <f t="shared" si="71"/>
        <v>#VALUE!</v>
      </c>
      <c r="AD342" s="6">
        <f>IF(D342="","",COUNTIF($AC$3:AC342,AC342))</f>
        <v>340</v>
      </c>
      <c r="AE342" s="5" t="e">
        <f t="shared" si="72"/>
        <v>#VALUE!</v>
      </c>
      <c r="AF342" s="6">
        <f>IF(D342="","",COUNTIF($AE$3:AE342,AE342))</f>
        <v>340</v>
      </c>
      <c r="AG342" s="5" t="e">
        <f t="shared" si="73"/>
        <v>#VALUE!</v>
      </c>
      <c r="AH342" s="6">
        <f>IF(D342="","",COUNTIF($AG$3:AG342,AG342))</f>
        <v>340</v>
      </c>
      <c r="AI342" s="5" t="e">
        <f t="shared" si="74"/>
        <v>#VALUE!</v>
      </c>
      <c r="AJ342" s="6">
        <f>IF(D342="","",COUNTIF($AI$3:AI342,AI342))</f>
        <v>340</v>
      </c>
      <c r="AK342" s="5" t="e">
        <f t="shared" si="75"/>
        <v>#VALUE!</v>
      </c>
      <c r="AL342" s="6">
        <f>IF(D342="","",COUNTIF($AK$3:AK342,AK342))</f>
        <v>340</v>
      </c>
      <c r="AM342" s="5" t="e">
        <f t="shared" si="76"/>
        <v>#VALUE!</v>
      </c>
      <c r="AN342" s="6">
        <f>IF(D342="","",COUNTIF($AM$3:AM342,AM342))</f>
        <v>340</v>
      </c>
      <c r="AO342" s="5" t="e">
        <f t="shared" si="77"/>
        <v>#VALUE!</v>
      </c>
      <c r="AP342" s="6">
        <f>IF(D342="","",COUNTIF($AO$3:AO342,AO342))</f>
        <v>340</v>
      </c>
    </row>
    <row r="343" spans="1:42" ht="20.100000000000001" customHeight="1" x14ac:dyDescent="0.25">
      <c r="A343" s="242">
        <v>337</v>
      </c>
      <c r="B343" s="242" t="s">
        <v>609</v>
      </c>
      <c r="C343" s="243" t="s">
        <v>600</v>
      </c>
      <c r="D343" s="390" t="s">
        <v>493</v>
      </c>
      <c r="E343" s="243" t="s">
        <v>223</v>
      </c>
      <c r="F343" s="242">
        <v>457</v>
      </c>
      <c r="G343" s="242" t="s">
        <v>218</v>
      </c>
      <c r="H343" s="396" t="s">
        <v>216</v>
      </c>
      <c r="Q343" s="5" t="e">
        <f t="shared" si="65"/>
        <v>#VALUE!</v>
      </c>
      <c r="R343" s="6">
        <f>IF(D343="","",COUNTIF($Q$3:Q343,Q343))</f>
        <v>341</v>
      </c>
      <c r="S343" s="5" t="e">
        <f t="shared" si="66"/>
        <v>#VALUE!</v>
      </c>
      <c r="T343" s="6">
        <f>IF(D343="","",COUNTIF($S$3:S343,S343))</f>
        <v>341</v>
      </c>
      <c r="U343" s="5" t="e">
        <f t="shared" si="67"/>
        <v>#VALUE!</v>
      </c>
      <c r="V343" s="6">
        <f>IF(D343="","",COUNTIF($U$3:U343,U343))</f>
        <v>341</v>
      </c>
      <c r="W343" s="5" t="e">
        <f t="shared" si="68"/>
        <v>#VALUE!</v>
      </c>
      <c r="X343" s="6">
        <f>IF(D343="","",COUNTIF($W$3:W343,W343))</f>
        <v>341</v>
      </c>
      <c r="Y343" s="5" t="e">
        <f t="shared" si="69"/>
        <v>#VALUE!</v>
      </c>
      <c r="Z343" s="6">
        <f>IF(D343="","",COUNTIF($Y$3:Y343,Y343))</f>
        <v>341</v>
      </c>
      <c r="AA343" s="5" t="e">
        <f t="shared" si="70"/>
        <v>#VALUE!</v>
      </c>
      <c r="AB343" s="6">
        <f>IF(D343="","",COUNTIF($AA$3:AA343,AA343))</f>
        <v>341</v>
      </c>
      <c r="AC343" s="5" t="e">
        <f t="shared" si="71"/>
        <v>#VALUE!</v>
      </c>
      <c r="AD343" s="6">
        <f>IF(D343="","",COUNTIF($AC$3:AC343,AC343))</f>
        <v>341</v>
      </c>
      <c r="AE343" s="5" t="e">
        <f t="shared" si="72"/>
        <v>#VALUE!</v>
      </c>
      <c r="AF343" s="6">
        <f>IF(D343="","",COUNTIF($AE$3:AE343,AE343))</f>
        <v>341</v>
      </c>
      <c r="AG343" s="5" t="e">
        <f t="shared" si="73"/>
        <v>#VALUE!</v>
      </c>
      <c r="AH343" s="6">
        <f>IF(D343="","",COUNTIF($AG$3:AG343,AG343))</f>
        <v>341</v>
      </c>
      <c r="AI343" s="5" t="e">
        <f t="shared" si="74"/>
        <v>#VALUE!</v>
      </c>
      <c r="AJ343" s="6">
        <f>IF(D343="","",COUNTIF($AI$3:AI343,AI343))</f>
        <v>341</v>
      </c>
      <c r="AK343" s="5" t="e">
        <f t="shared" si="75"/>
        <v>#VALUE!</v>
      </c>
      <c r="AL343" s="6">
        <f>IF(D343="","",COUNTIF($AK$3:AK343,AK343))</f>
        <v>341</v>
      </c>
      <c r="AM343" s="5" t="e">
        <f t="shared" si="76"/>
        <v>#VALUE!</v>
      </c>
      <c r="AN343" s="6">
        <f>IF(D343="","",COUNTIF($AM$3:AM343,AM343))</f>
        <v>341</v>
      </c>
      <c r="AO343" s="5" t="e">
        <f t="shared" si="77"/>
        <v>#VALUE!</v>
      </c>
      <c r="AP343" s="6">
        <f>IF(D343="","",COUNTIF($AO$3:AO343,AO343))</f>
        <v>341</v>
      </c>
    </row>
    <row r="344" spans="1:42" ht="20.100000000000001" customHeight="1" x14ac:dyDescent="0.25">
      <c r="A344" s="242">
        <v>338</v>
      </c>
      <c r="B344" s="242" t="s">
        <v>610</v>
      </c>
      <c r="C344" s="243" t="s">
        <v>600</v>
      </c>
      <c r="D344" s="390" t="s">
        <v>493</v>
      </c>
      <c r="E344" s="243" t="s">
        <v>223</v>
      </c>
      <c r="F344" s="242">
        <v>380</v>
      </c>
      <c r="G344" s="242" t="s">
        <v>218</v>
      </c>
      <c r="H344" s="396" t="s">
        <v>216</v>
      </c>
      <c r="Q344" s="5" t="e">
        <f t="shared" si="65"/>
        <v>#VALUE!</v>
      </c>
      <c r="R344" s="6">
        <f>IF(D344="","",COUNTIF($Q$3:Q344,Q344))</f>
        <v>342</v>
      </c>
      <c r="S344" s="5" t="e">
        <f t="shared" si="66"/>
        <v>#VALUE!</v>
      </c>
      <c r="T344" s="6">
        <f>IF(D344="","",COUNTIF($S$3:S344,S344))</f>
        <v>342</v>
      </c>
      <c r="U344" s="5" t="e">
        <f t="shared" si="67"/>
        <v>#VALUE!</v>
      </c>
      <c r="V344" s="6">
        <f>IF(D344="","",COUNTIF($U$3:U344,U344))</f>
        <v>342</v>
      </c>
      <c r="W344" s="5" t="e">
        <f t="shared" si="68"/>
        <v>#VALUE!</v>
      </c>
      <c r="X344" s="6">
        <f>IF(D344="","",COUNTIF($W$3:W344,W344))</f>
        <v>342</v>
      </c>
      <c r="Y344" s="5" t="e">
        <f t="shared" si="69"/>
        <v>#VALUE!</v>
      </c>
      <c r="Z344" s="6">
        <f>IF(D344="","",COUNTIF($Y$3:Y344,Y344))</f>
        <v>342</v>
      </c>
      <c r="AA344" s="5" t="e">
        <f t="shared" si="70"/>
        <v>#VALUE!</v>
      </c>
      <c r="AB344" s="6">
        <f>IF(D344="","",COUNTIF($AA$3:AA344,AA344))</f>
        <v>342</v>
      </c>
      <c r="AC344" s="5" t="e">
        <f t="shared" si="71"/>
        <v>#VALUE!</v>
      </c>
      <c r="AD344" s="6">
        <f>IF(D344="","",COUNTIF($AC$3:AC344,AC344))</f>
        <v>342</v>
      </c>
      <c r="AE344" s="5" t="e">
        <f t="shared" si="72"/>
        <v>#VALUE!</v>
      </c>
      <c r="AF344" s="6">
        <f>IF(D344="","",COUNTIF($AE$3:AE344,AE344))</f>
        <v>342</v>
      </c>
      <c r="AG344" s="5" t="e">
        <f t="shared" si="73"/>
        <v>#VALUE!</v>
      </c>
      <c r="AH344" s="6">
        <f>IF(D344="","",COUNTIF($AG$3:AG344,AG344))</f>
        <v>342</v>
      </c>
      <c r="AI344" s="5" t="e">
        <f t="shared" si="74"/>
        <v>#VALUE!</v>
      </c>
      <c r="AJ344" s="6">
        <f>IF(D344="","",COUNTIF($AI$3:AI344,AI344))</f>
        <v>342</v>
      </c>
      <c r="AK344" s="5" t="e">
        <f t="shared" si="75"/>
        <v>#VALUE!</v>
      </c>
      <c r="AL344" s="6">
        <f>IF(D344="","",COUNTIF($AK$3:AK344,AK344))</f>
        <v>342</v>
      </c>
      <c r="AM344" s="5" t="e">
        <f t="shared" si="76"/>
        <v>#VALUE!</v>
      </c>
      <c r="AN344" s="6">
        <f>IF(D344="","",COUNTIF($AM$3:AM344,AM344))</f>
        <v>342</v>
      </c>
      <c r="AO344" s="5" t="e">
        <f t="shared" si="77"/>
        <v>#VALUE!</v>
      </c>
      <c r="AP344" s="6">
        <f>IF(D344="","",COUNTIF($AO$3:AO344,AO344))</f>
        <v>342</v>
      </c>
    </row>
    <row r="345" spans="1:42" ht="20.100000000000001" customHeight="1" x14ac:dyDescent="0.25">
      <c r="A345" s="242">
        <v>339</v>
      </c>
      <c r="B345" s="242" t="s">
        <v>611</v>
      </c>
      <c r="C345" s="243" t="s">
        <v>600</v>
      </c>
      <c r="D345" s="390" t="s">
        <v>493</v>
      </c>
      <c r="E345" s="243" t="s">
        <v>223</v>
      </c>
      <c r="F345" s="242">
        <v>391</v>
      </c>
      <c r="G345" s="242" t="s">
        <v>218</v>
      </c>
      <c r="H345" s="396" t="s">
        <v>216</v>
      </c>
      <c r="Q345" s="5" t="e">
        <f t="shared" si="65"/>
        <v>#VALUE!</v>
      </c>
      <c r="R345" s="6">
        <f>IF(D345="","",COUNTIF($Q$3:Q345,Q345))</f>
        <v>343</v>
      </c>
      <c r="S345" s="5" t="e">
        <f t="shared" si="66"/>
        <v>#VALUE!</v>
      </c>
      <c r="T345" s="6">
        <f>IF(D345="","",COUNTIF($S$3:S345,S345))</f>
        <v>343</v>
      </c>
      <c r="U345" s="5" t="e">
        <f t="shared" si="67"/>
        <v>#VALUE!</v>
      </c>
      <c r="V345" s="6">
        <f>IF(D345="","",COUNTIF($U$3:U345,U345))</f>
        <v>343</v>
      </c>
      <c r="W345" s="5" t="e">
        <f t="shared" si="68"/>
        <v>#VALUE!</v>
      </c>
      <c r="X345" s="6">
        <f>IF(D345="","",COUNTIF($W$3:W345,W345))</f>
        <v>343</v>
      </c>
      <c r="Y345" s="5" t="e">
        <f t="shared" si="69"/>
        <v>#VALUE!</v>
      </c>
      <c r="Z345" s="6">
        <f>IF(D345="","",COUNTIF($Y$3:Y345,Y345))</f>
        <v>343</v>
      </c>
      <c r="AA345" s="5" t="e">
        <f t="shared" si="70"/>
        <v>#VALUE!</v>
      </c>
      <c r="AB345" s="6">
        <f>IF(D345="","",COUNTIF($AA$3:AA345,AA345))</f>
        <v>343</v>
      </c>
      <c r="AC345" s="5" t="e">
        <f t="shared" si="71"/>
        <v>#VALUE!</v>
      </c>
      <c r="AD345" s="6">
        <f>IF(D345="","",COUNTIF($AC$3:AC345,AC345))</f>
        <v>343</v>
      </c>
      <c r="AE345" s="5" t="e">
        <f t="shared" si="72"/>
        <v>#VALUE!</v>
      </c>
      <c r="AF345" s="6">
        <f>IF(D345="","",COUNTIF($AE$3:AE345,AE345))</f>
        <v>343</v>
      </c>
      <c r="AG345" s="5" t="e">
        <f t="shared" si="73"/>
        <v>#VALUE!</v>
      </c>
      <c r="AH345" s="6">
        <f>IF(D345="","",COUNTIF($AG$3:AG345,AG345))</f>
        <v>343</v>
      </c>
      <c r="AI345" s="5" t="e">
        <f t="shared" si="74"/>
        <v>#VALUE!</v>
      </c>
      <c r="AJ345" s="6">
        <f>IF(D345="","",COUNTIF($AI$3:AI345,AI345))</f>
        <v>343</v>
      </c>
      <c r="AK345" s="5" t="e">
        <f t="shared" si="75"/>
        <v>#VALUE!</v>
      </c>
      <c r="AL345" s="6">
        <f>IF(D345="","",COUNTIF($AK$3:AK345,AK345))</f>
        <v>343</v>
      </c>
      <c r="AM345" s="5" t="e">
        <f t="shared" si="76"/>
        <v>#VALUE!</v>
      </c>
      <c r="AN345" s="6">
        <f>IF(D345="","",COUNTIF($AM$3:AM345,AM345))</f>
        <v>343</v>
      </c>
      <c r="AO345" s="5" t="e">
        <f t="shared" si="77"/>
        <v>#VALUE!</v>
      </c>
      <c r="AP345" s="6">
        <f>IF(D345="","",COUNTIF($AO$3:AO345,AO345))</f>
        <v>343</v>
      </c>
    </row>
    <row r="346" spans="1:42" ht="20.100000000000001" customHeight="1" x14ac:dyDescent="0.25">
      <c r="A346" s="242">
        <v>340</v>
      </c>
      <c r="B346" s="242" t="s">
        <v>612</v>
      </c>
      <c r="C346" s="243" t="s">
        <v>600</v>
      </c>
      <c r="D346" s="390" t="s">
        <v>493</v>
      </c>
      <c r="E346" s="243" t="s">
        <v>223</v>
      </c>
      <c r="F346" s="242">
        <v>407</v>
      </c>
      <c r="G346" s="242" t="s">
        <v>218</v>
      </c>
      <c r="H346" s="396" t="s">
        <v>216</v>
      </c>
      <c r="Q346" s="5" t="e">
        <f t="shared" si="65"/>
        <v>#VALUE!</v>
      </c>
      <c r="R346" s="6">
        <f>IF(D346="","",COUNTIF($Q$3:Q346,Q346))</f>
        <v>344</v>
      </c>
      <c r="S346" s="5" t="e">
        <f t="shared" si="66"/>
        <v>#VALUE!</v>
      </c>
      <c r="T346" s="6">
        <f>IF(D346="","",COUNTIF($S$3:S346,S346))</f>
        <v>344</v>
      </c>
      <c r="U346" s="5" t="e">
        <f t="shared" si="67"/>
        <v>#VALUE!</v>
      </c>
      <c r="V346" s="6">
        <f>IF(D346="","",COUNTIF($U$3:U346,U346))</f>
        <v>344</v>
      </c>
      <c r="W346" s="5" t="e">
        <f t="shared" si="68"/>
        <v>#VALUE!</v>
      </c>
      <c r="X346" s="6">
        <f>IF(D346="","",COUNTIF($W$3:W346,W346))</f>
        <v>344</v>
      </c>
      <c r="Y346" s="5" t="e">
        <f t="shared" si="69"/>
        <v>#VALUE!</v>
      </c>
      <c r="Z346" s="6">
        <f>IF(D346="","",COUNTIF($Y$3:Y346,Y346))</f>
        <v>344</v>
      </c>
      <c r="AA346" s="5" t="e">
        <f t="shared" si="70"/>
        <v>#VALUE!</v>
      </c>
      <c r="AB346" s="6">
        <f>IF(D346="","",COUNTIF($AA$3:AA346,AA346))</f>
        <v>344</v>
      </c>
      <c r="AC346" s="5" t="e">
        <f t="shared" si="71"/>
        <v>#VALUE!</v>
      </c>
      <c r="AD346" s="6">
        <f>IF(D346="","",COUNTIF($AC$3:AC346,AC346))</f>
        <v>344</v>
      </c>
      <c r="AE346" s="5" t="e">
        <f t="shared" si="72"/>
        <v>#VALUE!</v>
      </c>
      <c r="AF346" s="6">
        <f>IF(D346="","",COUNTIF($AE$3:AE346,AE346))</f>
        <v>344</v>
      </c>
      <c r="AG346" s="5" t="e">
        <f t="shared" si="73"/>
        <v>#VALUE!</v>
      </c>
      <c r="AH346" s="6">
        <f>IF(D346="","",COUNTIF($AG$3:AG346,AG346))</f>
        <v>344</v>
      </c>
      <c r="AI346" s="5" t="e">
        <f t="shared" si="74"/>
        <v>#VALUE!</v>
      </c>
      <c r="AJ346" s="6">
        <f>IF(D346="","",COUNTIF($AI$3:AI346,AI346))</f>
        <v>344</v>
      </c>
      <c r="AK346" s="5" t="e">
        <f t="shared" si="75"/>
        <v>#VALUE!</v>
      </c>
      <c r="AL346" s="6">
        <f>IF(D346="","",COUNTIF($AK$3:AK346,AK346))</f>
        <v>344</v>
      </c>
      <c r="AM346" s="5" t="e">
        <f t="shared" si="76"/>
        <v>#VALUE!</v>
      </c>
      <c r="AN346" s="6">
        <f>IF(D346="","",COUNTIF($AM$3:AM346,AM346))</f>
        <v>344</v>
      </c>
      <c r="AO346" s="5" t="e">
        <f t="shared" si="77"/>
        <v>#VALUE!</v>
      </c>
      <c r="AP346" s="6">
        <f>IF(D346="","",COUNTIF($AO$3:AO346,AO346))</f>
        <v>344</v>
      </c>
    </row>
    <row r="347" spans="1:42" ht="20.100000000000001" customHeight="1" x14ac:dyDescent="0.25">
      <c r="A347" s="242">
        <v>341</v>
      </c>
      <c r="B347" s="242" t="s">
        <v>613</v>
      </c>
      <c r="C347" s="243" t="s">
        <v>600</v>
      </c>
      <c r="D347" s="390" t="s">
        <v>493</v>
      </c>
      <c r="E347" s="243" t="s">
        <v>223</v>
      </c>
      <c r="F347" s="242">
        <v>408</v>
      </c>
      <c r="G347" s="242" t="s">
        <v>218</v>
      </c>
      <c r="H347" s="396" t="s">
        <v>216</v>
      </c>
      <c r="Q347" s="5" t="e">
        <f t="shared" si="65"/>
        <v>#VALUE!</v>
      </c>
      <c r="R347" s="6">
        <f>IF(D347="","",COUNTIF($Q$3:Q347,Q347))</f>
        <v>345</v>
      </c>
      <c r="S347" s="5" t="e">
        <f t="shared" si="66"/>
        <v>#VALUE!</v>
      </c>
      <c r="T347" s="6">
        <f>IF(D347="","",COUNTIF($S$3:S347,S347))</f>
        <v>345</v>
      </c>
      <c r="U347" s="5" t="e">
        <f t="shared" si="67"/>
        <v>#VALUE!</v>
      </c>
      <c r="V347" s="6">
        <f>IF(D347="","",COUNTIF($U$3:U347,U347))</f>
        <v>345</v>
      </c>
      <c r="W347" s="5" t="e">
        <f t="shared" si="68"/>
        <v>#VALUE!</v>
      </c>
      <c r="X347" s="6">
        <f>IF(D347="","",COUNTIF($W$3:W347,W347))</f>
        <v>345</v>
      </c>
      <c r="Y347" s="5" t="e">
        <f t="shared" si="69"/>
        <v>#VALUE!</v>
      </c>
      <c r="Z347" s="6">
        <f>IF(D347="","",COUNTIF($Y$3:Y347,Y347))</f>
        <v>345</v>
      </c>
      <c r="AA347" s="5" t="e">
        <f t="shared" si="70"/>
        <v>#VALUE!</v>
      </c>
      <c r="AB347" s="6">
        <f>IF(D347="","",COUNTIF($AA$3:AA347,AA347))</f>
        <v>345</v>
      </c>
      <c r="AC347" s="5" t="e">
        <f t="shared" si="71"/>
        <v>#VALUE!</v>
      </c>
      <c r="AD347" s="6">
        <f>IF(D347="","",COUNTIF($AC$3:AC347,AC347))</f>
        <v>345</v>
      </c>
      <c r="AE347" s="5" t="e">
        <f t="shared" si="72"/>
        <v>#VALUE!</v>
      </c>
      <c r="AF347" s="6">
        <f>IF(D347="","",COUNTIF($AE$3:AE347,AE347))</f>
        <v>345</v>
      </c>
      <c r="AG347" s="5" t="e">
        <f t="shared" si="73"/>
        <v>#VALUE!</v>
      </c>
      <c r="AH347" s="6">
        <f>IF(D347="","",COUNTIF($AG$3:AG347,AG347))</f>
        <v>345</v>
      </c>
      <c r="AI347" s="5" t="e">
        <f t="shared" si="74"/>
        <v>#VALUE!</v>
      </c>
      <c r="AJ347" s="6">
        <f>IF(D347="","",COUNTIF($AI$3:AI347,AI347))</f>
        <v>345</v>
      </c>
      <c r="AK347" s="5" t="e">
        <f t="shared" si="75"/>
        <v>#VALUE!</v>
      </c>
      <c r="AL347" s="6">
        <f>IF(D347="","",COUNTIF($AK$3:AK347,AK347))</f>
        <v>345</v>
      </c>
      <c r="AM347" s="5" t="e">
        <f t="shared" si="76"/>
        <v>#VALUE!</v>
      </c>
      <c r="AN347" s="6">
        <f>IF(D347="","",COUNTIF($AM$3:AM347,AM347))</f>
        <v>345</v>
      </c>
      <c r="AO347" s="5" t="e">
        <f t="shared" si="77"/>
        <v>#VALUE!</v>
      </c>
      <c r="AP347" s="6">
        <f>IF(D347="","",COUNTIF($AO$3:AO347,AO347))</f>
        <v>345</v>
      </c>
    </row>
    <row r="348" spans="1:42" ht="20.100000000000001" customHeight="1" x14ac:dyDescent="0.25">
      <c r="A348" s="242">
        <v>342</v>
      </c>
      <c r="B348" s="242" t="s">
        <v>614</v>
      </c>
      <c r="C348" s="243" t="s">
        <v>600</v>
      </c>
      <c r="D348" s="390" t="s">
        <v>493</v>
      </c>
      <c r="E348" s="243" t="s">
        <v>223</v>
      </c>
      <c r="F348" s="242">
        <v>388</v>
      </c>
      <c r="G348" s="242" t="s">
        <v>218</v>
      </c>
      <c r="H348" s="396" t="s">
        <v>216</v>
      </c>
      <c r="Q348" s="5" t="e">
        <f t="shared" si="65"/>
        <v>#VALUE!</v>
      </c>
      <c r="R348" s="6">
        <f>IF(D348="","",COUNTIF($Q$3:Q348,Q348))</f>
        <v>346</v>
      </c>
      <c r="S348" s="5" t="e">
        <f t="shared" si="66"/>
        <v>#VALUE!</v>
      </c>
      <c r="T348" s="6">
        <f>IF(D348="","",COUNTIF($S$3:S348,S348))</f>
        <v>346</v>
      </c>
      <c r="U348" s="5" t="e">
        <f t="shared" si="67"/>
        <v>#VALUE!</v>
      </c>
      <c r="V348" s="6">
        <f>IF(D348="","",COUNTIF($U$3:U348,U348))</f>
        <v>346</v>
      </c>
      <c r="W348" s="5" t="e">
        <f t="shared" si="68"/>
        <v>#VALUE!</v>
      </c>
      <c r="X348" s="6">
        <f>IF(D348="","",COUNTIF($W$3:W348,W348))</f>
        <v>346</v>
      </c>
      <c r="Y348" s="5" t="e">
        <f t="shared" si="69"/>
        <v>#VALUE!</v>
      </c>
      <c r="Z348" s="6">
        <f>IF(D348="","",COUNTIF($Y$3:Y348,Y348))</f>
        <v>346</v>
      </c>
      <c r="AA348" s="5" t="e">
        <f t="shared" si="70"/>
        <v>#VALUE!</v>
      </c>
      <c r="AB348" s="6">
        <f>IF(D348="","",COUNTIF($AA$3:AA348,AA348))</f>
        <v>346</v>
      </c>
      <c r="AC348" s="5" t="e">
        <f t="shared" si="71"/>
        <v>#VALUE!</v>
      </c>
      <c r="AD348" s="6">
        <f>IF(D348="","",COUNTIF($AC$3:AC348,AC348))</f>
        <v>346</v>
      </c>
      <c r="AE348" s="5" t="e">
        <f t="shared" si="72"/>
        <v>#VALUE!</v>
      </c>
      <c r="AF348" s="6">
        <f>IF(D348="","",COUNTIF($AE$3:AE348,AE348))</f>
        <v>346</v>
      </c>
      <c r="AG348" s="5" t="e">
        <f t="shared" si="73"/>
        <v>#VALUE!</v>
      </c>
      <c r="AH348" s="6">
        <f>IF(D348="","",COUNTIF($AG$3:AG348,AG348))</f>
        <v>346</v>
      </c>
      <c r="AI348" s="5" t="e">
        <f t="shared" si="74"/>
        <v>#VALUE!</v>
      </c>
      <c r="AJ348" s="6">
        <f>IF(D348="","",COUNTIF($AI$3:AI348,AI348))</f>
        <v>346</v>
      </c>
      <c r="AK348" s="5" t="e">
        <f t="shared" si="75"/>
        <v>#VALUE!</v>
      </c>
      <c r="AL348" s="6">
        <f>IF(D348="","",COUNTIF($AK$3:AK348,AK348))</f>
        <v>346</v>
      </c>
      <c r="AM348" s="5" t="e">
        <f t="shared" si="76"/>
        <v>#VALUE!</v>
      </c>
      <c r="AN348" s="6">
        <f>IF(D348="","",COUNTIF($AM$3:AM348,AM348))</f>
        <v>346</v>
      </c>
      <c r="AO348" s="5" t="e">
        <f t="shared" si="77"/>
        <v>#VALUE!</v>
      </c>
      <c r="AP348" s="6">
        <f>IF(D348="","",COUNTIF($AO$3:AO348,AO348))</f>
        <v>346</v>
      </c>
    </row>
    <row r="349" spans="1:42" ht="20.100000000000001" customHeight="1" x14ac:dyDescent="0.25">
      <c r="A349" s="242">
        <v>343</v>
      </c>
      <c r="B349" s="242" t="s">
        <v>615</v>
      </c>
      <c r="C349" s="243" t="s">
        <v>600</v>
      </c>
      <c r="D349" s="390" t="s">
        <v>493</v>
      </c>
      <c r="E349" s="243" t="s">
        <v>223</v>
      </c>
      <c r="F349" s="242">
        <v>381</v>
      </c>
      <c r="G349" s="242" t="s">
        <v>218</v>
      </c>
      <c r="H349" s="396" t="s">
        <v>216</v>
      </c>
      <c r="Q349" s="5" t="e">
        <f t="shared" si="65"/>
        <v>#VALUE!</v>
      </c>
      <c r="R349" s="6">
        <f>IF(D349="","",COUNTIF($Q$3:Q349,Q349))</f>
        <v>347</v>
      </c>
      <c r="S349" s="5" t="e">
        <f t="shared" si="66"/>
        <v>#VALUE!</v>
      </c>
      <c r="T349" s="6">
        <f>IF(D349="","",COUNTIF($S$3:S349,S349))</f>
        <v>347</v>
      </c>
      <c r="U349" s="5" t="e">
        <f t="shared" si="67"/>
        <v>#VALUE!</v>
      </c>
      <c r="V349" s="6">
        <f>IF(D349="","",COUNTIF($U$3:U349,U349))</f>
        <v>347</v>
      </c>
      <c r="W349" s="5" t="e">
        <f t="shared" si="68"/>
        <v>#VALUE!</v>
      </c>
      <c r="X349" s="6">
        <f>IF(D349="","",COUNTIF($W$3:W349,W349))</f>
        <v>347</v>
      </c>
      <c r="Y349" s="5" t="e">
        <f t="shared" si="69"/>
        <v>#VALUE!</v>
      </c>
      <c r="Z349" s="6">
        <f>IF(D349="","",COUNTIF($Y$3:Y349,Y349))</f>
        <v>347</v>
      </c>
      <c r="AA349" s="5" t="e">
        <f t="shared" si="70"/>
        <v>#VALUE!</v>
      </c>
      <c r="AB349" s="6">
        <f>IF(D349="","",COUNTIF($AA$3:AA349,AA349))</f>
        <v>347</v>
      </c>
      <c r="AC349" s="5" t="e">
        <f t="shared" si="71"/>
        <v>#VALUE!</v>
      </c>
      <c r="AD349" s="6">
        <f>IF(D349="","",COUNTIF($AC$3:AC349,AC349))</f>
        <v>347</v>
      </c>
      <c r="AE349" s="5" t="e">
        <f t="shared" si="72"/>
        <v>#VALUE!</v>
      </c>
      <c r="AF349" s="6">
        <f>IF(D349="","",COUNTIF($AE$3:AE349,AE349))</f>
        <v>347</v>
      </c>
      <c r="AG349" s="5" t="e">
        <f t="shared" si="73"/>
        <v>#VALUE!</v>
      </c>
      <c r="AH349" s="6">
        <f>IF(D349="","",COUNTIF($AG$3:AG349,AG349))</f>
        <v>347</v>
      </c>
      <c r="AI349" s="5" t="e">
        <f t="shared" si="74"/>
        <v>#VALUE!</v>
      </c>
      <c r="AJ349" s="6">
        <f>IF(D349="","",COUNTIF($AI$3:AI349,AI349))</f>
        <v>347</v>
      </c>
      <c r="AK349" s="5" t="e">
        <f t="shared" si="75"/>
        <v>#VALUE!</v>
      </c>
      <c r="AL349" s="6">
        <f>IF(D349="","",COUNTIF($AK$3:AK349,AK349))</f>
        <v>347</v>
      </c>
      <c r="AM349" s="5" t="e">
        <f t="shared" si="76"/>
        <v>#VALUE!</v>
      </c>
      <c r="AN349" s="6">
        <f>IF(D349="","",COUNTIF($AM$3:AM349,AM349))</f>
        <v>347</v>
      </c>
      <c r="AO349" s="5" t="e">
        <f t="shared" si="77"/>
        <v>#VALUE!</v>
      </c>
      <c r="AP349" s="6">
        <f>IF(D349="","",COUNTIF($AO$3:AO349,AO349))</f>
        <v>347</v>
      </c>
    </row>
    <row r="350" spans="1:42" ht="20.100000000000001" customHeight="1" x14ac:dyDescent="0.25">
      <c r="A350" s="242">
        <v>344</v>
      </c>
      <c r="B350" s="242" t="s">
        <v>616</v>
      </c>
      <c r="C350" s="243" t="s">
        <v>575</v>
      </c>
      <c r="D350" s="387" t="s">
        <v>576</v>
      </c>
      <c r="E350" s="243" t="s">
        <v>577</v>
      </c>
      <c r="F350" s="242">
        <v>435</v>
      </c>
      <c r="G350" s="242" t="s">
        <v>215</v>
      </c>
      <c r="H350" s="396" t="s">
        <v>216</v>
      </c>
      <c r="Q350" s="5" t="e">
        <f t="shared" si="65"/>
        <v>#VALUE!</v>
      </c>
      <c r="R350" s="6">
        <f>IF(D350="","",COUNTIF($Q$3:Q350,Q350))</f>
        <v>348</v>
      </c>
      <c r="S350" s="5" t="e">
        <f t="shared" si="66"/>
        <v>#VALUE!</v>
      </c>
      <c r="T350" s="6">
        <f>IF(D350="","",COUNTIF($S$3:S350,S350))</f>
        <v>348</v>
      </c>
      <c r="U350" s="5" t="e">
        <f t="shared" si="67"/>
        <v>#VALUE!</v>
      </c>
      <c r="V350" s="6">
        <f>IF(D350="","",COUNTIF($U$3:U350,U350))</f>
        <v>348</v>
      </c>
      <c r="W350" s="5" t="e">
        <f t="shared" si="68"/>
        <v>#VALUE!</v>
      </c>
      <c r="X350" s="6">
        <f>IF(D350="","",COUNTIF($W$3:W350,W350))</f>
        <v>348</v>
      </c>
      <c r="Y350" s="5" t="e">
        <f t="shared" si="69"/>
        <v>#VALUE!</v>
      </c>
      <c r="Z350" s="6">
        <f>IF(D350="","",COUNTIF($Y$3:Y350,Y350))</f>
        <v>348</v>
      </c>
      <c r="AA350" s="5" t="e">
        <f t="shared" si="70"/>
        <v>#VALUE!</v>
      </c>
      <c r="AB350" s="6">
        <f>IF(D350="","",COUNTIF($AA$3:AA350,AA350))</f>
        <v>348</v>
      </c>
      <c r="AC350" s="5" t="e">
        <f t="shared" si="71"/>
        <v>#VALUE!</v>
      </c>
      <c r="AD350" s="6">
        <f>IF(D350="","",COUNTIF($AC$3:AC350,AC350))</f>
        <v>348</v>
      </c>
      <c r="AE350" s="5" t="e">
        <f t="shared" si="72"/>
        <v>#VALUE!</v>
      </c>
      <c r="AF350" s="6">
        <f>IF(D350="","",COUNTIF($AE$3:AE350,AE350))</f>
        <v>348</v>
      </c>
      <c r="AG350" s="5" t="e">
        <f t="shared" si="73"/>
        <v>#VALUE!</v>
      </c>
      <c r="AH350" s="6">
        <f>IF(D350="","",COUNTIF($AG$3:AG350,AG350))</f>
        <v>348</v>
      </c>
      <c r="AI350" s="5" t="e">
        <f t="shared" si="74"/>
        <v>#VALUE!</v>
      </c>
      <c r="AJ350" s="6">
        <f>IF(D350="","",COUNTIF($AI$3:AI350,AI350))</f>
        <v>348</v>
      </c>
      <c r="AK350" s="5" t="e">
        <f t="shared" si="75"/>
        <v>#VALUE!</v>
      </c>
      <c r="AL350" s="6">
        <f>IF(D350="","",COUNTIF($AK$3:AK350,AK350))</f>
        <v>348</v>
      </c>
      <c r="AM350" s="5" t="e">
        <f t="shared" si="76"/>
        <v>#VALUE!</v>
      </c>
      <c r="AN350" s="6">
        <f>IF(D350="","",COUNTIF($AM$3:AM350,AM350))</f>
        <v>348</v>
      </c>
      <c r="AO350" s="5" t="e">
        <f t="shared" si="77"/>
        <v>#VALUE!</v>
      </c>
      <c r="AP350" s="6">
        <f>IF(D350="","",COUNTIF($AO$3:AO350,AO350))</f>
        <v>348</v>
      </c>
    </row>
    <row r="351" spans="1:42" ht="20.100000000000001" customHeight="1" x14ac:dyDescent="0.25">
      <c r="A351" s="242">
        <v>345</v>
      </c>
      <c r="B351" s="242" t="s">
        <v>617</v>
      </c>
      <c r="C351" s="243" t="s">
        <v>575</v>
      </c>
      <c r="D351" s="387" t="s">
        <v>576</v>
      </c>
      <c r="E351" s="243" t="s">
        <v>577</v>
      </c>
      <c r="F351" s="242">
        <v>392</v>
      </c>
      <c r="G351" s="242" t="s">
        <v>215</v>
      </c>
      <c r="H351" s="396" t="s">
        <v>216</v>
      </c>
      <c r="Q351" s="5" t="e">
        <f t="shared" si="65"/>
        <v>#VALUE!</v>
      </c>
      <c r="R351" s="6">
        <f>IF(D351="","",COUNTIF($Q$3:Q351,Q351))</f>
        <v>349</v>
      </c>
      <c r="S351" s="5" t="e">
        <f t="shared" si="66"/>
        <v>#VALUE!</v>
      </c>
      <c r="T351" s="6">
        <f>IF(D351="","",COUNTIF($S$3:S351,S351))</f>
        <v>349</v>
      </c>
      <c r="U351" s="5" t="e">
        <f t="shared" si="67"/>
        <v>#VALUE!</v>
      </c>
      <c r="V351" s="6">
        <f>IF(D351="","",COUNTIF($U$3:U351,U351))</f>
        <v>349</v>
      </c>
      <c r="W351" s="5" t="e">
        <f t="shared" si="68"/>
        <v>#VALUE!</v>
      </c>
      <c r="X351" s="6">
        <f>IF(D351="","",COUNTIF($W$3:W351,W351))</f>
        <v>349</v>
      </c>
      <c r="Y351" s="5" t="e">
        <f t="shared" si="69"/>
        <v>#VALUE!</v>
      </c>
      <c r="Z351" s="6">
        <f>IF(D351="","",COUNTIF($Y$3:Y351,Y351))</f>
        <v>349</v>
      </c>
      <c r="AA351" s="5" t="e">
        <f t="shared" si="70"/>
        <v>#VALUE!</v>
      </c>
      <c r="AB351" s="6">
        <f>IF(D351="","",COUNTIF($AA$3:AA351,AA351))</f>
        <v>349</v>
      </c>
      <c r="AC351" s="5" t="e">
        <f t="shared" si="71"/>
        <v>#VALUE!</v>
      </c>
      <c r="AD351" s="6">
        <f>IF(D351="","",COUNTIF($AC$3:AC351,AC351))</f>
        <v>349</v>
      </c>
      <c r="AE351" s="5" t="e">
        <f t="shared" si="72"/>
        <v>#VALUE!</v>
      </c>
      <c r="AF351" s="6">
        <f>IF(D351="","",COUNTIF($AE$3:AE351,AE351))</f>
        <v>349</v>
      </c>
      <c r="AG351" s="5" t="e">
        <f t="shared" si="73"/>
        <v>#VALUE!</v>
      </c>
      <c r="AH351" s="6">
        <f>IF(D351="","",COUNTIF($AG$3:AG351,AG351))</f>
        <v>349</v>
      </c>
      <c r="AI351" s="5" t="e">
        <f t="shared" si="74"/>
        <v>#VALUE!</v>
      </c>
      <c r="AJ351" s="6">
        <f>IF(D351="","",COUNTIF($AI$3:AI351,AI351))</f>
        <v>349</v>
      </c>
      <c r="AK351" s="5" t="e">
        <f t="shared" si="75"/>
        <v>#VALUE!</v>
      </c>
      <c r="AL351" s="6">
        <f>IF(D351="","",COUNTIF($AK$3:AK351,AK351))</f>
        <v>349</v>
      </c>
      <c r="AM351" s="5" t="e">
        <f t="shared" si="76"/>
        <v>#VALUE!</v>
      </c>
      <c r="AN351" s="6">
        <f>IF(D351="","",COUNTIF($AM$3:AM351,AM351))</f>
        <v>349</v>
      </c>
      <c r="AO351" s="5" t="e">
        <f t="shared" si="77"/>
        <v>#VALUE!</v>
      </c>
      <c r="AP351" s="6">
        <f>IF(D351="","",COUNTIF($AO$3:AO351,AO351))</f>
        <v>349</v>
      </c>
    </row>
    <row r="352" spans="1:42" ht="20.100000000000001" customHeight="1" x14ac:dyDescent="0.25">
      <c r="A352" s="242">
        <v>346</v>
      </c>
      <c r="B352" s="242" t="s">
        <v>618</v>
      </c>
      <c r="C352" s="243" t="s">
        <v>575</v>
      </c>
      <c r="D352" s="387" t="s">
        <v>576</v>
      </c>
      <c r="E352" s="243" t="s">
        <v>577</v>
      </c>
      <c r="F352" s="242">
        <v>361</v>
      </c>
      <c r="G352" s="242" t="s">
        <v>215</v>
      </c>
      <c r="H352" s="396" t="s">
        <v>216</v>
      </c>
      <c r="Q352" s="5" t="e">
        <f t="shared" si="65"/>
        <v>#VALUE!</v>
      </c>
      <c r="R352" s="6">
        <f>IF(D352="","",COUNTIF($Q$3:Q352,Q352))</f>
        <v>350</v>
      </c>
      <c r="S352" s="5" t="e">
        <f t="shared" si="66"/>
        <v>#VALUE!</v>
      </c>
      <c r="T352" s="6">
        <f>IF(D352="","",COUNTIF($S$3:S352,S352))</f>
        <v>350</v>
      </c>
      <c r="U352" s="5" t="e">
        <f t="shared" si="67"/>
        <v>#VALUE!</v>
      </c>
      <c r="V352" s="6">
        <f>IF(D352="","",COUNTIF($U$3:U352,U352))</f>
        <v>350</v>
      </c>
      <c r="W352" s="5" t="e">
        <f t="shared" si="68"/>
        <v>#VALUE!</v>
      </c>
      <c r="X352" s="6">
        <f>IF(D352="","",COUNTIF($W$3:W352,W352))</f>
        <v>350</v>
      </c>
      <c r="Y352" s="5" t="e">
        <f t="shared" si="69"/>
        <v>#VALUE!</v>
      </c>
      <c r="Z352" s="6">
        <f>IF(D352="","",COUNTIF($Y$3:Y352,Y352))</f>
        <v>350</v>
      </c>
      <c r="AA352" s="5" t="e">
        <f t="shared" si="70"/>
        <v>#VALUE!</v>
      </c>
      <c r="AB352" s="6">
        <f>IF(D352="","",COUNTIF($AA$3:AA352,AA352))</f>
        <v>350</v>
      </c>
      <c r="AC352" s="5" t="e">
        <f t="shared" si="71"/>
        <v>#VALUE!</v>
      </c>
      <c r="AD352" s="6">
        <f>IF(D352="","",COUNTIF($AC$3:AC352,AC352))</f>
        <v>350</v>
      </c>
      <c r="AE352" s="5" t="e">
        <f t="shared" si="72"/>
        <v>#VALUE!</v>
      </c>
      <c r="AF352" s="6">
        <f>IF(D352="","",COUNTIF($AE$3:AE352,AE352))</f>
        <v>350</v>
      </c>
      <c r="AG352" s="5" t="e">
        <f t="shared" si="73"/>
        <v>#VALUE!</v>
      </c>
      <c r="AH352" s="6">
        <f>IF(D352="","",COUNTIF($AG$3:AG352,AG352))</f>
        <v>350</v>
      </c>
      <c r="AI352" s="5" t="e">
        <f t="shared" si="74"/>
        <v>#VALUE!</v>
      </c>
      <c r="AJ352" s="6">
        <f>IF(D352="","",COUNTIF($AI$3:AI352,AI352))</f>
        <v>350</v>
      </c>
      <c r="AK352" s="5" t="e">
        <f t="shared" si="75"/>
        <v>#VALUE!</v>
      </c>
      <c r="AL352" s="6">
        <f>IF(D352="","",COUNTIF($AK$3:AK352,AK352))</f>
        <v>350</v>
      </c>
      <c r="AM352" s="5" t="e">
        <f t="shared" si="76"/>
        <v>#VALUE!</v>
      </c>
      <c r="AN352" s="6">
        <f>IF(D352="","",COUNTIF($AM$3:AM352,AM352))</f>
        <v>350</v>
      </c>
      <c r="AO352" s="5" t="e">
        <f t="shared" si="77"/>
        <v>#VALUE!</v>
      </c>
      <c r="AP352" s="6">
        <f>IF(D352="","",COUNTIF($AO$3:AO352,AO352))</f>
        <v>350</v>
      </c>
    </row>
    <row r="353" spans="1:42" ht="20.100000000000001" customHeight="1" x14ac:dyDescent="0.25">
      <c r="A353" s="242">
        <v>347</v>
      </c>
      <c r="B353" s="242" t="s">
        <v>619</v>
      </c>
      <c r="C353" s="243" t="s">
        <v>575</v>
      </c>
      <c r="D353" s="387" t="s">
        <v>576</v>
      </c>
      <c r="E353" s="243" t="s">
        <v>577</v>
      </c>
      <c r="F353" s="242">
        <v>375</v>
      </c>
      <c r="G353" s="242" t="s">
        <v>215</v>
      </c>
      <c r="H353" s="396" t="s">
        <v>216</v>
      </c>
      <c r="Q353" s="5" t="e">
        <f t="shared" si="65"/>
        <v>#VALUE!</v>
      </c>
      <c r="R353" s="6">
        <f>IF(D353="","",COUNTIF($Q$3:Q353,Q353))</f>
        <v>351</v>
      </c>
      <c r="S353" s="5" t="e">
        <f t="shared" si="66"/>
        <v>#VALUE!</v>
      </c>
      <c r="T353" s="6">
        <f>IF(D353="","",COUNTIF($S$3:S353,S353))</f>
        <v>351</v>
      </c>
      <c r="U353" s="5" t="e">
        <f t="shared" si="67"/>
        <v>#VALUE!</v>
      </c>
      <c r="V353" s="6">
        <f>IF(D353="","",COUNTIF($U$3:U353,U353))</f>
        <v>351</v>
      </c>
      <c r="W353" s="5" t="e">
        <f t="shared" si="68"/>
        <v>#VALUE!</v>
      </c>
      <c r="X353" s="6">
        <f>IF(D353="","",COUNTIF($W$3:W353,W353))</f>
        <v>351</v>
      </c>
      <c r="Y353" s="5" t="e">
        <f t="shared" si="69"/>
        <v>#VALUE!</v>
      </c>
      <c r="Z353" s="6">
        <f>IF(D353="","",COUNTIF($Y$3:Y353,Y353))</f>
        <v>351</v>
      </c>
      <c r="AA353" s="5" t="e">
        <f t="shared" si="70"/>
        <v>#VALUE!</v>
      </c>
      <c r="AB353" s="6">
        <f>IF(D353="","",COUNTIF($AA$3:AA353,AA353))</f>
        <v>351</v>
      </c>
      <c r="AC353" s="5" t="e">
        <f t="shared" si="71"/>
        <v>#VALUE!</v>
      </c>
      <c r="AD353" s="6">
        <f>IF(D353="","",COUNTIF($AC$3:AC353,AC353))</f>
        <v>351</v>
      </c>
      <c r="AE353" s="5" t="e">
        <f t="shared" si="72"/>
        <v>#VALUE!</v>
      </c>
      <c r="AF353" s="6">
        <f>IF(D353="","",COUNTIF($AE$3:AE353,AE353))</f>
        <v>351</v>
      </c>
      <c r="AG353" s="5" t="e">
        <f t="shared" si="73"/>
        <v>#VALUE!</v>
      </c>
      <c r="AH353" s="6">
        <f>IF(D353="","",COUNTIF($AG$3:AG353,AG353))</f>
        <v>351</v>
      </c>
      <c r="AI353" s="5" t="e">
        <f t="shared" si="74"/>
        <v>#VALUE!</v>
      </c>
      <c r="AJ353" s="6">
        <f>IF(D353="","",COUNTIF($AI$3:AI353,AI353))</f>
        <v>351</v>
      </c>
      <c r="AK353" s="5" t="e">
        <f t="shared" si="75"/>
        <v>#VALUE!</v>
      </c>
      <c r="AL353" s="6">
        <f>IF(D353="","",COUNTIF($AK$3:AK353,AK353))</f>
        <v>351</v>
      </c>
      <c r="AM353" s="5" t="e">
        <f t="shared" si="76"/>
        <v>#VALUE!</v>
      </c>
      <c r="AN353" s="6">
        <f>IF(D353="","",COUNTIF($AM$3:AM353,AM353))</f>
        <v>351</v>
      </c>
      <c r="AO353" s="5" t="e">
        <f t="shared" si="77"/>
        <v>#VALUE!</v>
      </c>
      <c r="AP353" s="6">
        <f>IF(D353="","",COUNTIF($AO$3:AO353,AO353))</f>
        <v>351</v>
      </c>
    </row>
    <row r="354" spans="1:42" ht="20.100000000000001" customHeight="1" x14ac:dyDescent="0.25">
      <c r="A354" s="242">
        <v>348</v>
      </c>
      <c r="B354" s="242" t="s">
        <v>620</v>
      </c>
      <c r="C354" s="243" t="s">
        <v>575</v>
      </c>
      <c r="D354" s="387" t="s">
        <v>576</v>
      </c>
      <c r="E354" s="243" t="s">
        <v>577</v>
      </c>
      <c r="F354" s="242">
        <v>392</v>
      </c>
      <c r="G354" s="242" t="s">
        <v>215</v>
      </c>
      <c r="H354" s="396" t="s">
        <v>216</v>
      </c>
      <c r="Q354" s="5" t="e">
        <f t="shared" si="65"/>
        <v>#VALUE!</v>
      </c>
      <c r="R354" s="6">
        <f>IF(D354="","",COUNTIF($Q$3:Q354,Q354))</f>
        <v>352</v>
      </c>
      <c r="S354" s="5" t="e">
        <f t="shared" si="66"/>
        <v>#VALUE!</v>
      </c>
      <c r="T354" s="6">
        <f>IF(D354="","",COUNTIF($S$3:S354,S354))</f>
        <v>352</v>
      </c>
      <c r="U354" s="5" t="e">
        <f t="shared" si="67"/>
        <v>#VALUE!</v>
      </c>
      <c r="V354" s="6">
        <f>IF(D354="","",COUNTIF($U$3:U354,U354))</f>
        <v>352</v>
      </c>
      <c r="W354" s="5" t="e">
        <f t="shared" si="68"/>
        <v>#VALUE!</v>
      </c>
      <c r="X354" s="6">
        <f>IF(D354="","",COUNTIF($W$3:W354,W354))</f>
        <v>352</v>
      </c>
      <c r="Y354" s="5" t="e">
        <f t="shared" si="69"/>
        <v>#VALUE!</v>
      </c>
      <c r="Z354" s="6">
        <f>IF(D354="","",COUNTIF($Y$3:Y354,Y354))</f>
        <v>352</v>
      </c>
      <c r="AA354" s="5" t="e">
        <f t="shared" si="70"/>
        <v>#VALUE!</v>
      </c>
      <c r="AB354" s="6">
        <f>IF(D354="","",COUNTIF($AA$3:AA354,AA354))</f>
        <v>352</v>
      </c>
      <c r="AC354" s="5" t="e">
        <f t="shared" si="71"/>
        <v>#VALUE!</v>
      </c>
      <c r="AD354" s="6">
        <f>IF(D354="","",COUNTIF($AC$3:AC354,AC354))</f>
        <v>352</v>
      </c>
      <c r="AE354" s="5" t="e">
        <f t="shared" si="72"/>
        <v>#VALUE!</v>
      </c>
      <c r="AF354" s="6">
        <f>IF(D354="","",COUNTIF($AE$3:AE354,AE354))</f>
        <v>352</v>
      </c>
      <c r="AG354" s="5" t="e">
        <f t="shared" si="73"/>
        <v>#VALUE!</v>
      </c>
      <c r="AH354" s="6">
        <f>IF(D354="","",COUNTIF($AG$3:AG354,AG354))</f>
        <v>352</v>
      </c>
      <c r="AI354" s="5" t="e">
        <f t="shared" si="74"/>
        <v>#VALUE!</v>
      </c>
      <c r="AJ354" s="6">
        <f>IF(D354="","",COUNTIF($AI$3:AI354,AI354))</f>
        <v>352</v>
      </c>
      <c r="AK354" s="5" t="e">
        <f t="shared" si="75"/>
        <v>#VALUE!</v>
      </c>
      <c r="AL354" s="6">
        <f>IF(D354="","",COUNTIF($AK$3:AK354,AK354))</f>
        <v>352</v>
      </c>
      <c r="AM354" s="5" t="e">
        <f t="shared" si="76"/>
        <v>#VALUE!</v>
      </c>
      <c r="AN354" s="6">
        <f>IF(D354="","",COUNTIF($AM$3:AM354,AM354))</f>
        <v>352</v>
      </c>
      <c r="AO354" s="5" t="e">
        <f t="shared" si="77"/>
        <v>#VALUE!</v>
      </c>
      <c r="AP354" s="6">
        <f>IF(D354="","",COUNTIF($AO$3:AO354,AO354))</f>
        <v>352</v>
      </c>
    </row>
    <row r="355" spans="1:42" ht="20.100000000000001" customHeight="1" x14ac:dyDescent="0.25">
      <c r="A355" s="242">
        <v>349</v>
      </c>
      <c r="B355" s="242" t="s">
        <v>621</v>
      </c>
      <c r="C355" s="243" t="s">
        <v>575</v>
      </c>
      <c r="D355" s="387" t="s">
        <v>576</v>
      </c>
      <c r="E355" s="243" t="s">
        <v>577</v>
      </c>
      <c r="F355" s="242">
        <v>387</v>
      </c>
      <c r="G355" s="242" t="s">
        <v>215</v>
      </c>
      <c r="H355" s="396" t="s">
        <v>216</v>
      </c>
      <c r="Q355" s="5" t="e">
        <f t="shared" si="65"/>
        <v>#VALUE!</v>
      </c>
      <c r="R355" s="6">
        <f>IF(D355="","",COUNTIF($Q$3:Q355,Q355))</f>
        <v>353</v>
      </c>
      <c r="S355" s="5" t="e">
        <f t="shared" si="66"/>
        <v>#VALUE!</v>
      </c>
      <c r="T355" s="6">
        <f>IF(D355="","",COUNTIF($S$3:S355,S355))</f>
        <v>353</v>
      </c>
      <c r="U355" s="5" t="e">
        <f t="shared" si="67"/>
        <v>#VALUE!</v>
      </c>
      <c r="V355" s="6">
        <f>IF(D355="","",COUNTIF($U$3:U355,U355))</f>
        <v>353</v>
      </c>
      <c r="W355" s="5" t="e">
        <f t="shared" si="68"/>
        <v>#VALUE!</v>
      </c>
      <c r="X355" s="6">
        <f>IF(D355="","",COUNTIF($W$3:W355,W355))</f>
        <v>353</v>
      </c>
      <c r="Y355" s="5" t="e">
        <f t="shared" si="69"/>
        <v>#VALUE!</v>
      </c>
      <c r="Z355" s="6">
        <f>IF(D355="","",COUNTIF($Y$3:Y355,Y355))</f>
        <v>353</v>
      </c>
      <c r="AA355" s="5" t="e">
        <f t="shared" si="70"/>
        <v>#VALUE!</v>
      </c>
      <c r="AB355" s="6">
        <f>IF(D355="","",COUNTIF($AA$3:AA355,AA355))</f>
        <v>353</v>
      </c>
      <c r="AC355" s="5" t="e">
        <f t="shared" si="71"/>
        <v>#VALUE!</v>
      </c>
      <c r="AD355" s="6">
        <f>IF(D355="","",COUNTIF($AC$3:AC355,AC355))</f>
        <v>353</v>
      </c>
      <c r="AE355" s="5" t="e">
        <f t="shared" si="72"/>
        <v>#VALUE!</v>
      </c>
      <c r="AF355" s="6">
        <f>IF(D355="","",COUNTIF($AE$3:AE355,AE355))</f>
        <v>353</v>
      </c>
      <c r="AG355" s="5" t="e">
        <f t="shared" si="73"/>
        <v>#VALUE!</v>
      </c>
      <c r="AH355" s="6">
        <f>IF(D355="","",COUNTIF($AG$3:AG355,AG355))</f>
        <v>353</v>
      </c>
      <c r="AI355" s="5" t="e">
        <f t="shared" si="74"/>
        <v>#VALUE!</v>
      </c>
      <c r="AJ355" s="6">
        <f>IF(D355="","",COUNTIF($AI$3:AI355,AI355))</f>
        <v>353</v>
      </c>
      <c r="AK355" s="5" t="e">
        <f t="shared" si="75"/>
        <v>#VALUE!</v>
      </c>
      <c r="AL355" s="6">
        <f>IF(D355="","",COUNTIF($AK$3:AK355,AK355))</f>
        <v>353</v>
      </c>
      <c r="AM355" s="5" t="e">
        <f t="shared" si="76"/>
        <v>#VALUE!</v>
      </c>
      <c r="AN355" s="6">
        <f>IF(D355="","",COUNTIF($AM$3:AM355,AM355))</f>
        <v>353</v>
      </c>
      <c r="AO355" s="5" t="e">
        <f t="shared" si="77"/>
        <v>#VALUE!</v>
      </c>
      <c r="AP355" s="6">
        <f>IF(D355="","",COUNTIF($AO$3:AO355,AO355))</f>
        <v>353</v>
      </c>
    </row>
    <row r="356" spans="1:42" ht="20.100000000000001" customHeight="1" x14ac:dyDescent="0.25">
      <c r="A356" s="242">
        <v>350</v>
      </c>
      <c r="B356" s="242" t="s">
        <v>622</v>
      </c>
      <c r="C356" s="243" t="s">
        <v>575</v>
      </c>
      <c r="D356" s="387" t="s">
        <v>576</v>
      </c>
      <c r="E356" s="243" t="s">
        <v>577</v>
      </c>
      <c r="F356" s="242">
        <v>374</v>
      </c>
      <c r="G356" s="242" t="s">
        <v>215</v>
      </c>
      <c r="H356" s="396" t="s">
        <v>216</v>
      </c>
      <c r="Q356" s="5" t="e">
        <f t="shared" si="65"/>
        <v>#VALUE!</v>
      </c>
      <c r="R356" s="6">
        <f>IF(D356="","",COUNTIF($Q$3:Q356,Q356))</f>
        <v>354</v>
      </c>
      <c r="S356" s="5" t="e">
        <f t="shared" si="66"/>
        <v>#VALUE!</v>
      </c>
      <c r="T356" s="6">
        <f>IF(D356="","",COUNTIF($S$3:S356,S356))</f>
        <v>354</v>
      </c>
      <c r="U356" s="5" t="e">
        <f t="shared" si="67"/>
        <v>#VALUE!</v>
      </c>
      <c r="V356" s="6">
        <f>IF(D356="","",COUNTIF($U$3:U356,U356))</f>
        <v>354</v>
      </c>
      <c r="W356" s="5" t="e">
        <f t="shared" si="68"/>
        <v>#VALUE!</v>
      </c>
      <c r="X356" s="6">
        <f>IF(D356="","",COUNTIF($W$3:W356,W356))</f>
        <v>354</v>
      </c>
      <c r="Y356" s="5" t="e">
        <f t="shared" si="69"/>
        <v>#VALUE!</v>
      </c>
      <c r="Z356" s="6">
        <f>IF(D356="","",COUNTIF($Y$3:Y356,Y356))</f>
        <v>354</v>
      </c>
      <c r="AA356" s="5" t="e">
        <f t="shared" si="70"/>
        <v>#VALUE!</v>
      </c>
      <c r="AB356" s="6">
        <f>IF(D356="","",COUNTIF($AA$3:AA356,AA356))</f>
        <v>354</v>
      </c>
      <c r="AC356" s="5" t="e">
        <f t="shared" si="71"/>
        <v>#VALUE!</v>
      </c>
      <c r="AD356" s="6">
        <f>IF(D356="","",COUNTIF($AC$3:AC356,AC356))</f>
        <v>354</v>
      </c>
      <c r="AE356" s="5" t="e">
        <f t="shared" si="72"/>
        <v>#VALUE!</v>
      </c>
      <c r="AF356" s="6">
        <f>IF(D356="","",COUNTIF($AE$3:AE356,AE356))</f>
        <v>354</v>
      </c>
      <c r="AG356" s="5" t="e">
        <f t="shared" si="73"/>
        <v>#VALUE!</v>
      </c>
      <c r="AH356" s="6">
        <f>IF(D356="","",COUNTIF($AG$3:AG356,AG356))</f>
        <v>354</v>
      </c>
      <c r="AI356" s="5" t="e">
        <f t="shared" si="74"/>
        <v>#VALUE!</v>
      </c>
      <c r="AJ356" s="6">
        <f>IF(D356="","",COUNTIF($AI$3:AI356,AI356))</f>
        <v>354</v>
      </c>
      <c r="AK356" s="5" t="e">
        <f t="shared" si="75"/>
        <v>#VALUE!</v>
      </c>
      <c r="AL356" s="6">
        <f>IF(D356="","",COUNTIF($AK$3:AK356,AK356))</f>
        <v>354</v>
      </c>
      <c r="AM356" s="5" t="e">
        <f t="shared" si="76"/>
        <v>#VALUE!</v>
      </c>
      <c r="AN356" s="6">
        <f>IF(D356="","",COUNTIF($AM$3:AM356,AM356))</f>
        <v>354</v>
      </c>
      <c r="AO356" s="5" t="e">
        <f t="shared" si="77"/>
        <v>#VALUE!</v>
      </c>
      <c r="AP356" s="6">
        <f>IF(D356="","",COUNTIF($AO$3:AO356,AO356))</f>
        <v>354</v>
      </c>
    </row>
    <row r="357" spans="1:42" ht="20.100000000000001" customHeight="1" x14ac:dyDescent="0.25">
      <c r="A357" s="242">
        <v>351</v>
      </c>
      <c r="B357" s="242" t="s">
        <v>623</v>
      </c>
      <c r="C357" s="243" t="s">
        <v>575</v>
      </c>
      <c r="D357" s="387" t="s">
        <v>576</v>
      </c>
      <c r="E357" s="243" t="s">
        <v>577</v>
      </c>
      <c r="F357" s="242">
        <v>376</v>
      </c>
      <c r="G357" s="242" t="s">
        <v>215</v>
      </c>
      <c r="H357" s="396" t="s">
        <v>216</v>
      </c>
      <c r="Q357" s="5" t="e">
        <f t="shared" si="65"/>
        <v>#VALUE!</v>
      </c>
      <c r="R357" s="6">
        <f>IF(D357="","",COUNTIF($Q$3:Q357,Q357))</f>
        <v>355</v>
      </c>
      <c r="S357" s="5" t="e">
        <f t="shared" si="66"/>
        <v>#VALUE!</v>
      </c>
      <c r="T357" s="6">
        <f>IF(D357="","",COUNTIF($S$3:S357,S357))</f>
        <v>355</v>
      </c>
      <c r="U357" s="5" t="e">
        <f t="shared" si="67"/>
        <v>#VALUE!</v>
      </c>
      <c r="V357" s="6">
        <f>IF(D357="","",COUNTIF($U$3:U357,U357))</f>
        <v>355</v>
      </c>
      <c r="W357" s="5" t="e">
        <f t="shared" si="68"/>
        <v>#VALUE!</v>
      </c>
      <c r="X357" s="6">
        <f>IF(D357="","",COUNTIF($W$3:W357,W357))</f>
        <v>355</v>
      </c>
      <c r="Y357" s="5" t="e">
        <f t="shared" si="69"/>
        <v>#VALUE!</v>
      </c>
      <c r="Z357" s="6">
        <f>IF(D357="","",COUNTIF($Y$3:Y357,Y357))</f>
        <v>355</v>
      </c>
      <c r="AA357" s="5" t="e">
        <f t="shared" si="70"/>
        <v>#VALUE!</v>
      </c>
      <c r="AB357" s="6">
        <f>IF(D357="","",COUNTIF($AA$3:AA357,AA357))</f>
        <v>355</v>
      </c>
      <c r="AC357" s="5" t="e">
        <f t="shared" si="71"/>
        <v>#VALUE!</v>
      </c>
      <c r="AD357" s="6">
        <f>IF(D357="","",COUNTIF($AC$3:AC357,AC357))</f>
        <v>355</v>
      </c>
      <c r="AE357" s="5" t="e">
        <f t="shared" si="72"/>
        <v>#VALUE!</v>
      </c>
      <c r="AF357" s="6">
        <f>IF(D357="","",COUNTIF($AE$3:AE357,AE357))</f>
        <v>355</v>
      </c>
      <c r="AG357" s="5" t="e">
        <f t="shared" si="73"/>
        <v>#VALUE!</v>
      </c>
      <c r="AH357" s="6">
        <f>IF(D357="","",COUNTIF($AG$3:AG357,AG357))</f>
        <v>355</v>
      </c>
      <c r="AI357" s="5" t="e">
        <f t="shared" si="74"/>
        <v>#VALUE!</v>
      </c>
      <c r="AJ357" s="6">
        <f>IF(D357="","",COUNTIF($AI$3:AI357,AI357))</f>
        <v>355</v>
      </c>
      <c r="AK357" s="5" t="e">
        <f t="shared" si="75"/>
        <v>#VALUE!</v>
      </c>
      <c r="AL357" s="6">
        <f>IF(D357="","",COUNTIF($AK$3:AK357,AK357))</f>
        <v>355</v>
      </c>
      <c r="AM357" s="5" t="e">
        <f t="shared" si="76"/>
        <v>#VALUE!</v>
      </c>
      <c r="AN357" s="6">
        <f>IF(D357="","",COUNTIF($AM$3:AM357,AM357))</f>
        <v>355</v>
      </c>
      <c r="AO357" s="5" t="e">
        <f t="shared" si="77"/>
        <v>#VALUE!</v>
      </c>
      <c r="AP357" s="6">
        <f>IF(D357="","",COUNTIF($AO$3:AO357,AO357))</f>
        <v>355</v>
      </c>
    </row>
    <row r="358" spans="1:42" ht="20.100000000000001" customHeight="1" x14ac:dyDescent="0.25">
      <c r="A358" s="242">
        <v>352</v>
      </c>
      <c r="B358" s="242" t="s">
        <v>624</v>
      </c>
      <c r="C358" s="243" t="s">
        <v>575</v>
      </c>
      <c r="D358" s="387" t="s">
        <v>576</v>
      </c>
      <c r="E358" s="243" t="s">
        <v>577</v>
      </c>
      <c r="F358" s="242">
        <v>357</v>
      </c>
      <c r="G358" s="242" t="s">
        <v>215</v>
      </c>
      <c r="H358" s="396" t="s">
        <v>216</v>
      </c>
      <c r="Q358" s="5" t="e">
        <f t="shared" si="65"/>
        <v>#VALUE!</v>
      </c>
      <c r="R358" s="6">
        <f>IF(D358="","",COUNTIF($Q$3:Q358,Q358))</f>
        <v>356</v>
      </c>
      <c r="S358" s="5" t="e">
        <f t="shared" si="66"/>
        <v>#VALUE!</v>
      </c>
      <c r="T358" s="6">
        <f>IF(D358="","",COUNTIF($S$3:S358,S358))</f>
        <v>356</v>
      </c>
      <c r="U358" s="5" t="e">
        <f t="shared" si="67"/>
        <v>#VALUE!</v>
      </c>
      <c r="V358" s="6">
        <f>IF(D358="","",COUNTIF($U$3:U358,U358))</f>
        <v>356</v>
      </c>
      <c r="W358" s="5" t="e">
        <f t="shared" si="68"/>
        <v>#VALUE!</v>
      </c>
      <c r="X358" s="6">
        <f>IF(D358="","",COUNTIF($W$3:W358,W358))</f>
        <v>356</v>
      </c>
      <c r="Y358" s="5" t="e">
        <f t="shared" si="69"/>
        <v>#VALUE!</v>
      </c>
      <c r="Z358" s="6">
        <f>IF(D358="","",COUNTIF($Y$3:Y358,Y358))</f>
        <v>356</v>
      </c>
      <c r="AA358" s="5" t="e">
        <f t="shared" si="70"/>
        <v>#VALUE!</v>
      </c>
      <c r="AB358" s="6">
        <f>IF(D358="","",COUNTIF($AA$3:AA358,AA358))</f>
        <v>356</v>
      </c>
      <c r="AC358" s="5" t="e">
        <f t="shared" si="71"/>
        <v>#VALUE!</v>
      </c>
      <c r="AD358" s="6">
        <f>IF(D358="","",COUNTIF($AC$3:AC358,AC358))</f>
        <v>356</v>
      </c>
      <c r="AE358" s="5" t="e">
        <f t="shared" si="72"/>
        <v>#VALUE!</v>
      </c>
      <c r="AF358" s="6">
        <f>IF(D358="","",COUNTIF($AE$3:AE358,AE358))</f>
        <v>356</v>
      </c>
      <c r="AG358" s="5" t="e">
        <f t="shared" si="73"/>
        <v>#VALUE!</v>
      </c>
      <c r="AH358" s="6">
        <f>IF(D358="","",COUNTIF($AG$3:AG358,AG358))</f>
        <v>356</v>
      </c>
      <c r="AI358" s="5" t="e">
        <f t="shared" si="74"/>
        <v>#VALUE!</v>
      </c>
      <c r="AJ358" s="6">
        <f>IF(D358="","",COUNTIF($AI$3:AI358,AI358))</f>
        <v>356</v>
      </c>
      <c r="AK358" s="5" t="e">
        <f t="shared" si="75"/>
        <v>#VALUE!</v>
      </c>
      <c r="AL358" s="6">
        <f>IF(D358="","",COUNTIF($AK$3:AK358,AK358))</f>
        <v>356</v>
      </c>
      <c r="AM358" s="5" t="e">
        <f t="shared" si="76"/>
        <v>#VALUE!</v>
      </c>
      <c r="AN358" s="6">
        <f>IF(D358="","",COUNTIF($AM$3:AM358,AM358))</f>
        <v>356</v>
      </c>
      <c r="AO358" s="5" t="e">
        <f t="shared" si="77"/>
        <v>#VALUE!</v>
      </c>
      <c r="AP358" s="6">
        <f>IF(D358="","",COUNTIF($AO$3:AO358,AO358))</f>
        <v>356</v>
      </c>
    </row>
    <row r="359" spans="1:42" ht="20.100000000000001" customHeight="1" x14ac:dyDescent="0.25">
      <c r="A359" s="242">
        <v>353</v>
      </c>
      <c r="B359" s="242" t="s">
        <v>625</v>
      </c>
      <c r="C359" s="243" t="s">
        <v>575</v>
      </c>
      <c r="D359" s="387" t="s">
        <v>576</v>
      </c>
      <c r="E359" s="243" t="s">
        <v>577</v>
      </c>
      <c r="F359" s="242">
        <v>363</v>
      </c>
      <c r="G359" s="242" t="s">
        <v>215</v>
      </c>
      <c r="H359" s="396" t="s">
        <v>216</v>
      </c>
      <c r="Q359" s="5" t="e">
        <f t="shared" si="65"/>
        <v>#VALUE!</v>
      </c>
      <c r="R359" s="6">
        <f>IF(D359="","",COUNTIF($Q$3:Q359,Q359))</f>
        <v>357</v>
      </c>
      <c r="S359" s="5" t="e">
        <f t="shared" si="66"/>
        <v>#VALUE!</v>
      </c>
      <c r="T359" s="6">
        <f>IF(D359="","",COUNTIF($S$3:S359,S359))</f>
        <v>357</v>
      </c>
      <c r="U359" s="5" t="e">
        <f t="shared" si="67"/>
        <v>#VALUE!</v>
      </c>
      <c r="V359" s="6">
        <f>IF(D359="","",COUNTIF($U$3:U359,U359))</f>
        <v>357</v>
      </c>
      <c r="W359" s="5" t="e">
        <f t="shared" si="68"/>
        <v>#VALUE!</v>
      </c>
      <c r="X359" s="6">
        <f>IF(D359="","",COUNTIF($W$3:W359,W359))</f>
        <v>357</v>
      </c>
      <c r="Y359" s="5" t="e">
        <f t="shared" si="69"/>
        <v>#VALUE!</v>
      </c>
      <c r="Z359" s="6">
        <f>IF(D359="","",COUNTIF($Y$3:Y359,Y359))</f>
        <v>357</v>
      </c>
      <c r="AA359" s="5" t="e">
        <f t="shared" si="70"/>
        <v>#VALUE!</v>
      </c>
      <c r="AB359" s="6">
        <f>IF(D359="","",COUNTIF($AA$3:AA359,AA359))</f>
        <v>357</v>
      </c>
      <c r="AC359" s="5" t="e">
        <f t="shared" si="71"/>
        <v>#VALUE!</v>
      </c>
      <c r="AD359" s="6">
        <f>IF(D359="","",COUNTIF($AC$3:AC359,AC359))</f>
        <v>357</v>
      </c>
      <c r="AE359" s="5" t="e">
        <f t="shared" si="72"/>
        <v>#VALUE!</v>
      </c>
      <c r="AF359" s="6">
        <f>IF(D359="","",COUNTIF($AE$3:AE359,AE359))</f>
        <v>357</v>
      </c>
      <c r="AG359" s="5" t="e">
        <f t="shared" si="73"/>
        <v>#VALUE!</v>
      </c>
      <c r="AH359" s="6">
        <f>IF(D359="","",COUNTIF($AG$3:AG359,AG359))</f>
        <v>357</v>
      </c>
      <c r="AI359" s="5" t="e">
        <f t="shared" si="74"/>
        <v>#VALUE!</v>
      </c>
      <c r="AJ359" s="6">
        <f>IF(D359="","",COUNTIF($AI$3:AI359,AI359))</f>
        <v>357</v>
      </c>
      <c r="AK359" s="5" t="e">
        <f t="shared" si="75"/>
        <v>#VALUE!</v>
      </c>
      <c r="AL359" s="6">
        <f>IF(D359="","",COUNTIF($AK$3:AK359,AK359))</f>
        <v>357</v>
      </c>
      <c r="AM359" s="5" t="e">
        <f t="shared" si="76"/>
        <v>#VALUE!</v>
      </c>
      <c r="AN359" s="6">
        <f>IF(D359="","",COUNTIF($AM$3:AM359,AM359))</f>
        <v>357</v>
      </c>
      <c r="AO359" s="5" t="e">
        <f t="shared" si="77"/>
        <v>#VALUE!</v>
      </c>
      <c r="AP359" s="6">
        <f>IF(D359="","",COUNTIF($AO$3:AO359,AO359))</f>
        <v>357</v>
      </c>
    </row>
    <row r="360" spans="1:42" ht="20.100000000000001" customHeight="1" x14ac:dyDescent="0.25">
      <c r="A360" s="242">
        <v>354</v>
      </c>
      <c r="B360" s="242" t="s">
        <v>626</v>
      </c>
      <c r="C360" s="243" t="s">
        <v>575</v>
      </c>
      <c r="D360" s="387" t="s">
        <v>576</v>
      </c>
      <c r="E360" s="243" t="s">
        <v>577</v>
      </c>
      <c r="F360" s="242">
        <v>388</v>
      </c>
      <c r="G360" s="242" t="s">
        <v>215</v>
      </c>
      <c r="H360" s="396" t="s">
        <v>216</v>
      </c>
      <c r="Q360" s="5" t="e">
        <f t="shared" si="65"/>
        <v>#VALUE!</v>
      </c>
      <c r="R360" s="6">
        <f>IF(D360="","",COUNTIF($Q$3:Q360,Q360))</f>
        <v>358</v>
      </c>
      <c r="S360" s="5" t="e">
        <f t="shared" si="66"/>
        <v>#VALUE!</v>
      </c>
      <c r="T360" s="6">
        <f>IF(D360="","",COUNTIF($S$3:S360,S360))</f>
        <v>358</v>
      </c>
      <c r="U360" s="5" t="e">
        <f t="shared" si="67"/>
        <v>#VALUE!</v>
      </c>
      <c r="V360" s="6">
        <f>IF(D360="","",COUNTIF($U$3:U360,U360))</f>
        <v>358</v>
      </c>
      <c r="W360" s="5" t="e">
        <f t="shared" si="68"/>
        <v>#VALUE!</v>
      </c>
      <c r="X360" s="6">
        <f>IF(D360="","",COUNTIF($W$3:W360,W360))</f>
        <v>358</v>
      </c>
      <c r="Y360" s="5" t="e">
        <f t="shared" si="69"/>
        <v>#VALUE!</v>
      </c>
      <c r="Z360" s="6">
        <f>IF(D360="","",COUNTIF($Y$3:Y360,Y360))</f>
        <v>358</v>
      </c>
      <c r="AA360" s="5" t="e">
        <f t="shared" si="70"/>
        <v>#VALUE!</v>
      </c>
      <c r="AB360" s="6">
        <f>IF(D360="","",COUNTIF($AA$3:AA360,AA360))</f>
        <v>358</v>
      </c>
      <c r="AC360" s="5" t="e">
        <f t="shared" si="71"/>
        <v>#VALUE!</v>
      </c>
      <c r="AD360" s="6">
        <f>IF(D360="","",COUNTIF($AC$3:AC360,AC360))</f>
        <v>358</v>
      </c>
      <c r="AE360" s="5" t="e">
        <f t="shared" si="72"/>
        <v>#VALUE!</v>
      </c>
      <c r="AF360" s="6">
        <f>IF(D360="","",COUNTIF($AE$3:AE360,AE360))</f>
        <v>358</v>
      </c>
      <c r="AG360" s="5" t="e">
        <f t="shared" si="73"/>
        <v>#VALUE!</v>
      </c>
      <c r="AH360" s="6">
        <f>IF(D360="","",COUNTIF($AG$3:AG360,AG360))</f>
        <v>358</v>
      </c>
      <c r="AI360" s="5" t="e">
        <f t="shared" si="74"/>
        <v>#VALUE!</v>
      </c>
      <c r="AJ360" s="6">
        <f>IF(D360="","",COUNTIF($AI$3:AI360,AI360))</f>
        <v>358</v>
      </c>
      <c r="AK360" s="5" t="e">
        <f t="shared" si="75"/>
        <v>#VALUE!</v>
      </c>
      <c r="AL360" s="6">
        <f>IF(D360="","",COUNTIF($AK$3:AK360,AK360))</f>
        <v>358</v>
      </c>
      <c r="AM360" s="5" t="e">
        <f t="shared" si="76"/>
        <v>#VALUE!</v>
      </c>
      <c r="AN360" s="6">
        <f>IF(D360="","",COUNTIF($AM$3:AM360,AM360))</f>
        <v>358</v>
      </c>
      <c r="AO360" s="5" t="e">
        <f t="shared" si="77"/>
        <v>#VALUE!</v>
      </c>
      <c r="AP360" s="6">
        <f>IF(D360="","",COUNTIF($AO$3:AO360,AO360))</f>
        <v>358</v>
      </c>
    </row>
    <row r="361" spans="1:42" ht="20.100000000000001" customHeight="1" x14ac:dyDescent="0.25">
      <c r="A361" s="242">
        <v>355</v>
      </c>
      <c r="B361" s="242" t="s">
        <v>627</v>
      </c>
      <c r="C361" s="243" t="s">
        <v>575</v>
      </c>
      <c r="D361" s="387" t="s">
        <v>576</v>
      </c>
      <c r="E361" s="243" t="s">
        <v>577</v>
      </c>
      <c r="F361" s="242">
        <v>428</v>
      </c>
      <c r="G361" s="242" t="s">
        <v>215</v>
      </c>
      <c r="H361" s="396" t="s">
        <v>216</v>
      </c>
      <c r="Q361" s="5" t="e">
        <f t="shared" si="65"/>
        <v>#VALUE!</v>
      </c>
      <c r="R361" s="6">
        <f>IF(D361="","",COUNTIF($Q$3:Q361,Q361))</f>
        <v>359</v>
      </c>
      <c r="S361" s="5" t="e">
        <f t="shared" si="66"/>
        <v>#VALUE!</v>
      </c>
      <c r="T361" s="6">
        <f>IF(D361="","",COUNTIF($S$3:S361,S361))</f>
        <v>359</v>
      </c>
      <c r="U361" s="5" t="e">
        <f t="shared" si="67"/>
        <v>#VALUE!</v>
      </c>
      <c r="V361" s="6">
        <f>IF(D361="","",COUNTIF($U$3:U361,U361))</f>
        <v>359</v>
      </c>
      <c r="W361" s="5" t="e">
        <f t="shared" si="68"/>
        <v>#VALUE!</v>
      </c>
      <c r="X361" s="6">
        <f>IF(D361="","",COUNTIF($W$3:W361,W361))</f>
        <v>359</v>
      </c>
      <c r="Y361" s="5" t="e">
        <f t="shared" si="69"/>
        <v>#VALUE!</v>
      </c>
      <c r="Z361" s="6">
        <f>IF(D361="","",COUNTIF($Y$3:Y361,Y361))</f>
        <v>359</v>
      </c>
      <c r="AA361" s="5" t="e">
        <f t="shared" si="70"/>
        <v>#VALUE!</v>
      </c>
      <c r="AB361" s="6">
        <f>IF(D361="","",COUNTIF($AA$3:AA361,AA361))</f>
        <v>359</v>
      </c>
      <c r="AC361" s="5" t="e">
        <f t="shared" si="71"/>
        <v>#VALUE!</v>
      </c>
      <c r="AD361" s="6">
        <f>IF(D361="","",COUNTIF($AC$3:AC361,AC361))</f>
        <v>359</v>
      </c>
      <c r="AE361" s="5" t="e">
        <f t="shared" si="72"/>
        <v>#VALUE!</v>
      </c>
      <c r="AF361" s="6">
        <f>IF(D361="","",COUNTIF($AE$3:AE361,AE361))</f>
        <v>359</v>
      </c>
      <c r="AG361" s="5" t="e">
        <f t="shared" si="73"/>
        <v>#VALUE!</v>
      </c>
      <c r="AH361" s="6">
        <f>IF(D361="","",COUNTIF($AG$3:AG361,AG361))</f>
        <v>359</v>
      </c>
      <c r="AI361" s="5" t="e">
        <f t="shared" si="74"/>
        <v>#VALUE!</v>
      </c>
      <c r="AJ361" s="6">
        <f>IF(D361="","",COUNTIF($AI$3:AI361,AI361))</f>
        <v>359</v>
      </c>
      <c r="AK361" s="5" t="e">
        <f t="shared" si="75"/>
        <v>#VALUE!</v>
      </c>
      <c r="AL361" s="6">
        <f>IF(D361="","",COUNTIF($AK$3:AK361,AK361))</f>
        <v>359</v>
      </c>
      <c r="AM361" s="5" t="e">
        <f t="shared" si="76"/>
        <v>#VALUE!</v>
      </c>
      <c r="AN361" s="6">
        <f>IF(D361="","",COUNTIF($AM$3:AM361,AM361))</f>
        <v>359</v>
      </c>
      <c r="AO361" s="5" t="e">
        <f t="shared" si="77"/>
        <v>#VALUE!</v>
      </c>
      <c r="AP361" s="6">
        <f>IF(D361="","",COUNTIF($AO$3:AO361,AO361))</f>
        <v>359</v>
      </c>
    </row>
    <row r="362" spans="1:42" ht="20.100000000000001" customHeight="1" x14ac:dyDescent="0.25">
      <c r="A362" s="242">
        <v>356</v>
      </c>
      <c r="B362" s="242" t="s">
        <v>628</v>
      </c>
      <c r="C362" s="243" t="s">
        <v>629</v>
      </c>
      <c r="D362" s="391" t="s">
        <v>630</v>
      </c>
      <c r="E362" s="243" t="s">
        <v>337</v>
      </c>
      <c r="F362" s="242">
        <v>477</v>
      </c>
      <c r="G362" s="242" t="s">
        <v>218</v>
      </c>
      <c r="H362" s="396" t="s">
        <v>216</v>
      </c>
      <c r="Q362" s="5" t="e">
        <f t="shared" si="65"/>
        <v>#VALUE!</v>
      </c>
      <c r="R362" s="6">
        <f>IF(D362="","",COUNTIF($Q$3:Q362,Q362))</f>
        <v>360</v>
      </c>
      <c r="S362" s="5" t="e">
        <f t="shared" si="66"/>
        <v>#VALUE!</v>
      </c>
      <c r="T362" s="6">
        <f>IF(D362="","",COUNTIF($S$3:S362,S362))</f>
        <v>360</v>
      </c>
      <c r="U362" s="5" t="e">
        <f t="shared" si="67"/>
        <v>#VALUE!</v>
      </c>
      <c r="V362" s="6">
        <f>IF(D362="","",COUNTIF($U$3:U362,U362))</f>
        <v>360</v>
      </c>
      <c r="W362" s="5" t="e">
        <f t="shared" si="68"/>
        <v>#VALUE!</v>
      </c>
      <c r="X362" s="6">
        <f>IF(D362="","",COUNTIF($W$3:W362,W362))</f>
        <v>360</v>
      </c>
      <c r="Y362" s="5" t="e">
        <f t="shared" si="69"/>
        <v>#VALUE!</v>
      </c>
      <c r="Z362" s="6">
        <f>IF(D362="","",COUNTIF($Y$3:Y362,Y362))</f>
        <v>360</v>
      </c>
      <c r="AA362" s="5" t="e">
        <f t="shared" si="70"/>
        <v>#VALUE!</v>
      </c>
      <c r="AB362" s="6">
        <f>IF(D362="","",COUNTIF($AA$3:AA362,AA362))</f>
        <v>360</v>
      </c>
      <c r="AC362" s="5" t="e">
        <f t="shared" si="71"/>
        <v>#VALUE!</v>
      </c>
      <c r="AD362" s="6">
        <f>IF(D362="","",COUNTIF($AC$3:AC362,AC362))</f>
        <v>360</v>
      </c>
      <c r="AE362" s="5" t="e">
        <f t="shared" si="72"/>
        <v>#VALUE!</v>
      </c>
      <c r="AF362" s="6">
        <f>IF(D362="","",COUNTIF($AE$3:AE362,AE362))</f>
        <v>360</v>
      </c>
      <c r="AG362" s="5" t="e">
        <f t="shared" si="73"/>
        <v>#VALUE!</v>
      </c>
      <c r="AH362" s="6">
        <f>IF(D362="","",COUNTIF($AG$3:AG362,AG362))</f>
        <v>360</v>
      </c>
      <c r="AI362" s="5" t="e">
        <f t="shared" si="74"/>
        <v>#VALUE!</v>
      </c>
      <c r="AJ362" s="6">
        <f>IF(D362="","",COUNTIF($AI$3:AI362,AI362))</f>
        <v>360</v>
      </c>
      <c r="AK362" s="5" t="e">
        <f t="shared" si="75"/>
        <v>#VALUE!</v>
      </c>
      <c r="AL362" s="6">
        <f>IF(D362="","",COUNTIF($AK$3:AK362,AK362))</f>
        <v>360</v>
      </c>
      <c r="AM362" s="5" t="e">
        <f t="shared" si="76"/>
        <v>#VALUE!</v>
      </c>
      <c r="AN362" s="6">
        <f>IF(D362="","",COUNTIF($AM$3:AM362,AM362))</f>
        <v>360</v>
      </c>
      <c r="AO362" s="5" t="e">
        <f t="shared" si="77"/>
        <v>#VALUE!</v>
      </c>
      <c r="AP362" s="6">
        <f>IF(D362="","",COUNTIF($AO$3:AO362,AO362))</f>
        <v>360</v>
      </c>
    </row>
    <row r="363" spans="1:42" ht="20.100000000000001" customHeight="1" x14ac:dyDescent="0.25">
      <c r="A363" s="242">
        <v>357</v>
      </c>
      <c r="B363" s="242" t="s">
        <v>631</v>
      </c>
      <c r="C363" s="243" t="s">
        <v>629</v>
      </c>
      <c r="D363" s="391" t="s">
        <v>630</v>
      </c>
      <c r="E363" s="243" t="s">
        <v>337</v>
      </c>
      <c r="F363" s="242">
        <v>508</v>
      </c>
      <c r="G363" s="242" t="s">
        <v>218</v>
      </c>
      <c r="H363" s="396" t="s">
        <v>216</v>
      </c>
      <c r="Q363" s="5" t="e">
        <f t="shared" si="65"/>
        <v>#VALUE!</v>
      </c>
      <c r="R363" s="6">
        <f>IF(D363="","",COUNTIF($Q$3:Q363,Q363))</f>
        <v>361</v>
      </c>
      <c r="S363" s="5" t="e">
        <f t="shared" si="66"/>
        <v>#VALUE!</v>
      </c>
      <c r="T363" s="6">
        <f>IF(D363="","",COUNTIF($S$3:S363,S363))</f>
        <v>361</v>
      </c>
      <c r="U363" s="5" t="e">
        <f t="shared" si="67"/>
        <v>#VALUE!</v>
      </c>
      <c r="V363" s="6">
        <f>IF(D363="","",COUNTIF($U$3:U363,U363))</f>
        <v>361</v>
      </c>
      <c r="W363" s="5" t="e">
        <f t="shared" si="68"/>
        <v>#VALUE!</v>
      </c>
      <c r="X363" s="6">
        <f>IF(D363="","",COUNTIF($W$3:W363,W363))</f>
        <v>361</v>
      </c>
      <c r="Y363" s="5" t="e">
        <f t="shared" si="69"/>
        <v>#VALUE!</v>
      </c>
      <c r="Z363" s="6">
        <f>IF(D363="","",COUNTIF($Y$3:Y363,Y363))</f>
        <v>361</v>
      </c>
      <c r="AA363" s="5" t="e">
        <f t="shared" si="70"/>
        <v>#VALUE!</v>
      </c>
      <c r="AB363" s="6">
        <f>IF(D363="","",COUNTIF($AA$3:AA363,AA363))</f>
        <v>361</v>
      </c>
      <c r="AC363" s="5" t="e">
        <f t="shared" si="71"/>
        <v>#VALUE!</v>
      </c>
      <c r="AD363" s="6">
        <f>IF(D363="","",COUNTIF($AC$3:AC363,AC363))</f>
        <v>361</v>
      </c>
      <c r="AE363" s="5" t="e">
        <f t="shared" si="72"/>
        <v>#VALUE!</v>
      </c>
      <c r="AF363" s="6">
        <f>IF(D363="","",COUNTIF($AE$3:AE363,AE363))</f>
        <v>361</v>
      </c>
      <c r="AG363" s="5" t="e">
        <f t="shared" si="73"/>
        <v>#VALUE!</v>
      </c>
      <c r="AH363" s="6">
        <f>IF(D363="","",COUNTIF($AG$3:AG363,AG363))</f>
        <v>361</v>
      </c>
      <c r="AI363" s="5" t="e">
        <f t="shared" si="74"/>
        <v>#VALUE!</v>
      </c>
      <c r="AJ363" s="6">
        <f>IF(D363="","",COUNTIF($AI$3:AI363,AI363))</f>
        <v>361</v>
      </c>
      <c r="AK363" s="5" t="e">
        <f t="shared" si="75"/>
        <v>#VALUE!</v>
      </c>
      <c r="AL363" s="6">
        <f>IF(D363="","",COUNTIF($AK$3:AK363,AK363))</f>
        <v>361</v>
      </c>
      <c r="AM363" s="5" t="e">
        <f t="shared" si="76"/>
        <v>#VALUE!</v>
      </c>
      <c r="AN363" s="6">
        <f>IF(D363="","",COUNTIF($AM$3:AM363,AM363))</f>
        <v>361</v>
      </c>
      <c r="AO363" s="5" t="e">
        <f t="shared" si="77"/>
        <v>#VALUE!</v>
      </c>
      <c r="AP363" s="6">
        <f>IF(D363="","",COUNTIF($AO$3:AO363,AO363))</f>
        <v>361</v>
      </c>
    </row>
    <row r="364" spans="1:42" ht="20.100000000000001" customHeight="1" x14ac:dyDescent="0.25">
      <c r="A364" s="242">
        <v>358</v>
      </c>
      <c r="B364" s="242" t="s">
        <v>632</v>
      </c>
      <c r="C364" s="243" t="s">
        <v>629</v>
      </c>
      <c r="D364" s="391" t="s">
        <v>630</v>
      </c>
      <c r="E364" s="243" t="s">
        <v>337</v>
      </c>
      <c r="F364" s="242">
        <v>586</v>
      </c>
      <c r="G364" s="242" t="s">
        <v>218</v>
      </c>
      <c r="H364" s="396" t="s">
        <v>216</v>
      </c>
      <c r="Q364" s="5" t="e">
        <f t="shared" si="65"/>
        <v>#VALUE!</v>
      </c>
      <c r="R364" s="6">
        <f>IF(D364="","",COUNTIF($Q$3:Q364,Q364))</f>
        <v>362</v>
      </c>
      <c r="S364" s="5" t="e">
        <f t="shared" si="66"/>
        <v>#VALUE!</v>
      </c>
      <c r="T364" s="6">
        <f>IF(D364="","",COUNTIF($S$3:S364,S364))</f>
        <v>362</v>
      </c>
      <c r="U364" s="5" t="e">
        <f t="shared" si="67"/>
        <v>#VALUE!</v>
      </c>
      <c r="V364" s="6">
        <f>IF(D364="","",COUNTIF($U$3:U364,U364))</f>
        <v>362</v>
      </c>
      <c r="W364" s="5" t="e">
        <f t="shared" si="68"/>
        <v>#VALUE!</v>
      </c>
      <c r="X364" s="6">
        <f>IF(D364="","",COUNTIF($W$3:W364,W364))</f>
        <v>362</v>
      </c>
      <c r="Y364" s="5" t="e">
        <f t="shared" si="69"/>
        <v>#VALUE!</v>
      </c>
      <c r="Z364" s="6">
        <f>IF(D364="","",COUNTIF($Y$3:Y364,Y364))</f>
        <v>362</v>
      </c>
      <c r="AA364" s="5" t="e">
        <f t="shared" si="70"/>
        <v>#VALUE!</v>
      </c>
      <c r="AB364" s="6">
        <f>IF(D364="","",COUNTIF($AA$3:AA364,AA364))</f>
        <v>362</v>
      </c>
      <c r="AC364" s="5" t="e">
        <f t="shared" si="71"/>
        <v>#VALUE!</v>
      </c>
      <c r="AD364" s="6">
        <f>IF(D364="","",COUNTIF($AC$3:AC364,AC364))</f>
        <v>362</v>
      </c>
      <c r="AE364" s="5" t="e">
        <f t="shared" si="72"/>
        <v>#VALUE!</v>
      </c>
      <c r="AF364" s="6">
        <f>IF(D364="","",COUNTIF($AE$3:AE364,AE364))</f>
        <v>362</v>
      </c>
      <c r="AG364" s="5" t="e">
        <f t="shared" si="73"/>
        <v>#VALUE!</v>
      </c>
      <c r="AH364" s="6">
        <f>IF(D364="","",COUNTIF($AG$3:AG364,AG364))</f>
        <v>362</v>
      </c>
      <c r="AI364" s="5" t="e">
        <f t="shared" si="74"/>
        <v>#VALUE!</v>
      </c>
      <c r="AJ364" s="6">
        <f>IF(D364="","",COUNTIF($AI$3:AI364,AI364))</f>
        <v>362</v>
      </c>
      <c r="AK364" s="5" t="e">
        <f t="shared" si="75"/>
        <v>#VALUE!</v>
      </c>
      <c r="AL364" s="6">
        <f>IF(D364="","",COUNTIF($AK$3:AK364,AK364))</f>
        <v>362</v>
      </c>
      <c r="AM364" s="5" t="e">
        <f t="shared" si="76"/>
        <v>#VALUE!</v>
      </c>
      <c r="AN364" s="6">
        <f>IF(D364="","",COUNTIF($AM$3:AM364,AM364))</f>
        <v>362</v>
      </c>
      <c r="AO364" s="5" t="e">
        <f t="shared" si="77"/>
        <v>#VALUE!</v>
      </c>
      <c r="AP364" s="6">
        <f>IF(D364="","",COUNTIF($AO$3:AO364,AO364))</f>
        <v>362</v>
      </c>
    </row>
    <row r="365" spans="1:42" ht="20.100000000000001" customHeight="1" x14ac:dyDescent="0.25">
      <c r="A365" s="242">
        <v>359</v>
      </c>
      <c r="B365" s="242" t="s">
        <v>633</v>
      </c>
      <c r="C365" s="243" t="s">
        <v>629</v>
      </c>
      <c r="D365" s="391" t="s">
        <v>630</v>
      </c>
      <c r="E365" s="243" t="s">
        <v>337</v>
      </c>
      <c r="F365" s="242">
        <v>675</v>
      </c>
      <c r="G365" s="242" t="s">
        <v>218</v>
      </c>
      <c r="H365" s="396" t="s">
        <v>216</v>
      </c>
      <c r="Q365" s="5" t="e">
        <f t="shared" si="65"/>
        <v>#VALUE!</v>
      </c>
      <c r="R365" s="6">
        <f>IF(D365="","",COUNTIF($Q$3:Q365,Q365))</f>
        <v>363</v>
      </c>
      <c r="S365" s="5" t="e">
        <f t="shared" si="66"/>
        <v>#VALUE!</v>
      </c>
      <c r="T365" s="6">
        <f>IF(D365="","",COUNTIF($S$3:S365,S365))</f>
        <v>363</v>
      </c>
      <c r="U365" s="5" t="e">
        <f t="shared" si="67"/>
        <v>#VALUE!</v>
      </c>
      <c r="V365" s="6">
        <f>IF(D365="","",COUNTIF($U$3:U365,U365))</f>
        <v>363</v>
      </c>
      <c r="W365" s="5" t="e">
        <f t="shared" si="68"/>
        <v>#VALUE!</v>
      </c>
      <c r="X365" s="6">
        <f>IF(D365="","",COUNTIF($W$3:W365,W365))</f>
        <v>363</v>
      </c>
      <c r="Y365" s="5" t="e">
        <f t="shared" si="69"/>
        <v>#VALUE!</v>
      </c>
      <c r="Z365" s="6">
        <f>IF(D365="","",COUNTIF($Y$3:Y365,Y365))</f>
        <v>363</v>
      </c>
      <c r="AA365" s="5" t="e">
        <f t="shared" si="70"/>
        <v>#VALUE!</v>
      </c>
      <c r="AB365" s="6">
        <f>IF(D365="","",COUNTIF($AA$3:AA365,AA365))</f>
        <v>363</v>
      </c>
      <c r="AC365" s="5" t="e">
        <f t="shared" si="71"/>
        <v>#VALUE!</v>
      </c>
      <c r="AD365" s="6">
        <f>IF(D365="","",COUNTIF($AC$3:AC365,AC365))</f>
        <v>363</v>
      </c>
      <c r="AE365" s="5" t="e">
        <f t="shared" si="72"/>
        <v>#VALUE!</v>
      </c>
      <c r="AF365" s="6">
        <f>IF(D365="","",COUNTIF($AE$3:AE365,AE365))</f>
        <v>363</v>
      </c>
      <c r="AG365" s="5" t="e">
        <f t="shared" si="73"/>
        <v>#VALUE!</v>
      </c>
      <c r="AH365" s="6">
        <f>IF(D365="","",COUNTIF($AG$3:AG365,AG365))</f>
        <v>363</v>
      </c>
      <c r="AI365" s="5" t="e">
        <f t="shared" si="74"/>
        <v>#VALUE!</v>
      </c>
      <c r="AJ365" s="6">
        <f>IF(D365="","",COUNTIF($AI$3:AI365,AI365))</f>
        <v>363</v>
      </c>
      <c r="AK365" s="5" t="e">
        <f t="shared" si="75"/>
        <v>#VALUE!</v>
      </c>
      <c r="AL365" s="6">
        <f>IF(D365="","",COUNTIF($AK$3:AK365,AK365))</f>
        <v>363</v>
      </c>
      <c r="AM365" s="5" t="e">
        <f t="shared" si="76"/>
        <v>#VALUE!</v>
      </c>
      <c r="AN365" s="6">
        <f>IF(D365="","",COUNTIF($AM$3:AM365,AM365))</f>
        <v>363</v>
      </c>
      <c r="AO365" s="5" t="e">
        <f t="shared" si="77"/>
        <v>#VALUE!</v>
      </c>
      <c r="AP365" s="6">
        <f>IF(D365="","",COUNTIF($AO$3:AO365,AO365))</f>
        <v>363</v>
      </c>
    </row>
    <row r="366" spans="1:42" ht="20.100000000000001" customHeight="1" x14ac:dyDescent="0.25">
      <c r="A366" s="242">
        <v>360</v>
      </c>
      <c r="B366" s="242" t="s">
        <v>634</v>
      </c>
      <c r="C366" s="243" t="s">
        <v>629</v>
      </c>
      <c r="D366" s="391" t="s">
        <v>630</v>
      </c>
      <c r="E366" s="243" t="s">
        <v>337</v>
      </c>
      <c r="F366" s="242">
        <v>603</v>
      </c>
      <c r="G366" s="242" t="s">
        <v>218</v>
      </c>
      <c r="H366" s="396" t="s">
        <v>216</v>
      </c>
      <c r="Q366" s="5" t="e">
        <f t="shared" si="65"/>
        <v>#VALUE!</v>
      </c>
      <c r="R366" s="6">
        <f>IF(D366="","",COUNTIF($Q$3:Q366,Q366))</f>
        <v>364</v>
      </c>
      <c r="S366" s="5" t="e">
        <f t="shared" si="66"/>
        <v>#VALUE!</v>
      </c>
      <c r="T366" s="6">
        <f>IF(D366="","",COUNTIF($S$3:S366,S366))</f>
        <v>364</v>
      </c>
      <c r="U366" s="5" t="e">
        <f t="shared" si="67"/>
        <v>#VALUE!</v>
      </c>
      <c r="V366" s="6">
        <f>IF(D366="","",COUNTIF($U$3:U366,U366))</f>
        <v>364</v>
      </c>
      <c r="W366" s="5" t="e">
        <f t="shared" si="68"/>
        <v>#VALUE!</v>
      </c>
      <c r="X366" s="6">
        <f>IF(D366="","",COUNTIF($W$3:W366,W366))</f>
        <v>364</v>
      </c>
      <c r="Y366" s="5" t="e">
        <f t="shared" si="69"/>
        <v>#VALUE!</v>
      </c>
      <c r="Z366" s="6">
        <f>IF(D366="","",COUNTIF($Y$3:Y366,Y366))</f>
        <v>364</v>
      </c>
      <c r="AA366" s="5" t="e">
        <f t="shared" si="70"/>
        <v>#VALUE!</v>
      </c>
      <c r="AB366" s="6">
        <f>IF(D366="","",COUNTIF($AA$3:AA366,AA366))</f>
        <v>364</v>
      </c>
      <c r="AC366" s="5" t="e">
        <f t="shared" si="71"/>
        <v>#VALUE!</v>
      </c>
      <c r="AD366" s="6">
        <f>IF(D366="","",COUNTIF($AC$3:AC366,AC366))</f>
        <v>364</v>
      </c>
      <c r="AE366" s="5" t="e">
        <f t="shared" si="72"/>
        <v>#VALUE!</v>
      </c>
      <c r="AF366" s="6">
        <f>IF(D366="","",COUNTIF($AE$3:AE366,AE366))</f>
        <v>364</v>
      </c>
      <c r="AG366" s="5" t="e">
        <f t="shared" si="73"/>
        <v>#VALUE!</v>
      </c>
      <c r="AH366" s="6">
        <f>IF(D366="","",COUNTIF($AG$3:AG366,AG366))</f>
        <v>364</v>
      </c>
      <c r="AI366" s="5" t="e">
        <f t="shared" si="74"/>
        <v>#VALUE!</v>
      </c>
      <c r="AJ366" s="6">
        <f>IF(D366="","",COUNTIF($AI$3:AI366,AI366))</f>
        <v>364</v>
      </c>
      <c r="AK366" s="5" t="e">
        <f t="shared" si="75"/>
        <v>#VALUE!</v>
      </c>
      <c r="AL366" s="6">
        <f>IF(D366="","",COUNTIF($AK$3:AK366,AK366))</f>
        <v>364</v>
      </c>
      <c r="AM366" s="5" t="e">
        <f t="shared" si="76"/>
        <v>#VALUE!</v>
      </c>
      <c r="AN366" s="6">
        <f>IF(D366="","",COUNTIF($AM$3:AM366,AM366))</f>
        <v>364</v>
      </c>
      <c r="AO366" s="5" t="e">
        <f t="shared" si="77"/>
        <v>#VALUE!</v>
      </c>
      <c r="AP366" s="6">
        <f>IF(D366="","",COUNTIF($AO$3:AO366,AO366))</f>
        <v>364</v>
      </c>
    </row>
    <row r="367" spans="1:42" ht="20.100000000000001" customHeight="1" x14ac:dyDescent="0.25">
      <c r="A367" s="242">
        <v>361</v>
      </c>
      <c r="B367" s="242" t="s">
        <v>635</v>
      </c>
      <c r="C367" s="243" t="s">
        <v>629</v>
      </c>
      <c r="D367" s="391" t="s">
        <v>630</v>
      </c>
      <c r="E367" s="243" t="s">
        <v>337</v>
      </c>
      <c r="F367" s="242">
        <v>554</v>
      </c>
      <c r="G367" s="242" t="s">
        <v>218</v>
      </c>
      <c r="H367" s="396" t="s">
        <v>216</v>
      </c>
      <c r="Q367" s="5" t="e">
        <f t="shared" si="65"/>
        <v>#VALUE!</v>
      </c>
      <c r="R367" s="6">
        <f>IF(D367="","",COUNTIF($Q$3:Q367,Q367))</f>
        <v>365</v>
      </c>
      <c r="S367" s="5" t="e">
        <f t="shared" si="66"/>
        <v>#VALUE!</v>
      </c>
      <c r="T367" s="6">
        <f>IF(D367="","",COUNTIF($S$3:S367,S367))</f>
        <v>365</v>
      </c>
      <c r="U367" s="5" t="e">
        <f t="shared" si="67"/>
        <v>#VALUE!</v>
      </c>
      <c r="V367" s="6">
        <f>IF(D367="","",COUNTIF($U$3:U367,U367))</f>
        <v>365</v>
      </c>
      <c r="W367" s="5" t="e">
        <f t="shared" si="68"/>
        <v>#VALUE!</v>
      </c>
      <c r="X367" s="6">
        <f>IF(D367="","",COUNTIF($W$3:W367,W367))</f>
        <v>365</v>
      </c>
      <c r="Y367" s="5" t="e">
        <f t="shared" si="69"/>
        <v>#VALUE!</v>
      </c>
      <c r="Z367" s="6">
        <f>IF(D367="","",COUNTIF($Y$3:Y367,Y367))</f>
        <v>365</v>
      </c>
      <c r="AA367" s="5" t="e">
        <f t="shared" si="70"/>
        <v>#VALUE!</v>
      </c>
      <c r="AB367" s="6">
        <f>IF(D367="","",COUNTIF($AA$3:AA367,AA367))</f>
        <v>365</v>
      </c>
      <c r="AC367" s="5" t="e">
        <f t="shared" si="71"/>
        <v>#VALUE!</v>
      </c>
      <c r="AD367" s="6">
        <f>IF(D367="","",COUNTIF($AC$3:AC367,AC367))</f>
        <v>365</v>
      </c>
      <c r="AE367" s="5" t="e">
        <f t="shared" si="72"/>
        <v>#VALUE!</v>
      </c>
      <c r="AF367" s="6">
        <f>IF(D367="","",COUNTIF($AE$3:AE367,AE367))</f>
        <v>365</v>
      </c>
      <c r="AG367" s="5" t="e">
        <f t="shared" si="73"/>
        <v>#VALUE!</v>
      </c>
      <c r="AH367" s="6">
        <f>IF(D367="","",COUNTIF($AG$3:AG367,AG367))</f>
        <v>365</v>
      </c>
      <c r="AI367" s="5" t="e">
        <f t="shared" si="74"/>
        <v>#VALUE!</v>
      </c>
      <c r="AJ367" s="6">
        <f>IF(D367="","",COUNTIF($AI$3:AI367,AI367))</f>
        <v>365</v>
      </c>
      <c r="AK367" s="5" t="e">
        <f t="shared" si="75"/>
        <v>#VALUE!</v>
      </c>
      <c r="AL367" s="6">
        <f>IF(D367="","",COUNTIF($AK$3:AK367,AK367))</f>
        <v>365</v>
      </c>
      <c r="AM367" s="5" t="e">
        <f t="shared" si="76"/>
        <v>#VALUE!</v>
      </c>
      <c r="AN367" s="6">
        <f>IF(D367="","",COUNTIF($AM$3:AM367,AM367))</f>
        <v>365</v>
      </c>
      <c r="AO367" s="5" t="e">
        <f t="shared" si="77"/>
        <v>#VALUE!</v>
      </c>
      <c r="AP367" s="6">
        <f>IF(D367="","",COUNTIF($AO$3:AO367,AO367))</f>
        <v>365</v>
      </c>
    </row>
    <row r="368" spans="1:42" ht="20.100000000000001" customHeight="1" x14ac:dyDescent="0.25">
      <c r="A368" s="242">
        <v>362</v>
      </c>
      <c r="B368" s="242" t="s">
        <v>636</v>
      </c>
      <c r="C368" s="243" t="s">
        <v>629</v>
      </c>
      <c r="D368" s="391" t="s">
        <v>630</v>
      </c>
      <c r="E368" s="243" t="s">
        <v>337</v>
      </c>
      <c r="F368" s="242">
        <v>510</v>
      </c>
      <c r="G368" s="242" t="s">
        <v>218</v>
      </c>
      <c r="H368" s="396" t="s">
        <v>216</v>
      </c>
      <c r="Q368" s="5" t="e">
        <f t="shared" si="65"/>
        <v>#VALUE!</v>
      </c>
      <c r="R368" s="6">
        <f>IF(D368="","",COUNTIF($Q$3:Q368,Q368))</f>
        <v>366</v>
      </c>
      <c r="S368" s="5" t="e">
        <f t="shared" si="66"/>
        <v>#VALUE!</v>
      </c>
      <c r="T368" s="6">
        <f>IF(D368="","",COUNTIF($S$3:S368,S368))</f>
        <v>366</v>
      </c>
      <c r="U368" s="5" t="e">
        <f t="shared" si="67"/>
        <v>#VALUE!</v>
      </c>
      <c r="V368" s="6">
        <f>IF(D368="","",COUNTIF($U$3:U368,U368))</f>
        <v>366</v>
      </c>
      <c r="W368" s="5" t="e">
        <f t="shared" si="68"/>
        <v>#VALUE!</v>
      </c>
      <c r="X368" s="6">
        <f>IF(D368="","",COUNTIF($W$3:W368,W368))</f>
        <v>366</v>
      </c>
      <c r="Y368" s="5" t="e">
        <f t="shared" si="69"/>
        <v>#VALUE!</v>
      </c>
      <c r="Z368" s="6">
        <f>IF(D368="","",COUNTIF($Y$3:Y368,Y368))</f>
        <v>366</v>
      </c>
      <c r="AA368" s="5" t="e">
        <f t="shared" si="70"/>
        <v>#VALUE!</v>
      </c>
      <c r="AB368" s="6">
        <f>IF(D368="","",COUNTIF($AA$3:AA368,AA368))</f>
        <v>366</v>
      </c>
      <c r="AC368" s="5" t="e">
        <f t="shared" si="71"/>
        <v>#VALUE!</v>
      </c>
      <c r="AD368" s="6">
        <f>IF(D368="","",COUNTIF($AC$3:AC368,AC368))</f>
        <v>366</v>
      </c>
      <c r="AE368" s="5" t="e">
        <f t="shared" si="72"/>
        <v>#VALUE!</v>
      </c>
      <c r="AF368" s="6">
        <f>IF(D368="","",COUNTIF($AE$3:AE368,AE368))</f>
        <v>366</v>
      </c>
      <c r="AG368" s="5" t="e">
        <f t="shared" si="73"/>
        <v>#VALUE!</v>
      </c>
      <c r="AH368" s="6">
        <f>IF(D368="","",COUNTIF($AG$3:AG368,AG368))</f>
        <v>366</v>
      </c>
      <c r="AI368" s="5" t="e">
        <f t="shared" si="74"/>
        <v>#VALUE!</v>
      </c>
      <c r="AJ368" s="6">
        <f>IF(D368="","",COUNTIF($AI$3:AI368,AI368))</f>
        <v>366</v>
      </c>
      <c r="AK368" s="5" t="e">
        <f t="shared" si="75"/>
        <v>#VALUE!</v>
      </c>
      <c r="AL368" s="6">
        <f>IF(D368="","",COUNTIF($AK$3:AK368,AK368))</f>
        <v>366</v>
      </c>
      <c r="AM368" s="5" t="e">
        <f t="shared" si="76"/>
        <v>#VALUE!</v>
      </c>
      <c r="AN368" s="6">
        <f>IF(D368="","",COUNTIF($AM$3:AM368,AM368))</f>
        <v>366</v>
      </c>
      <c r="AO368" s="5" t="e">
        <f t="shared" si="77"/>
        <v>#VALUE!</v>
      </c>
      <c r="AP368" s="6">
        <f>IF(D368="","",COUNTIF($AO$3:AO368,AO368))</f>
        <v>366</v>
      </c>
    </row>
    <row r="369" spans="1:42" ht="20.100000000000001" customHeight="1" x14ac:dyDescent="0.25">
      <c r="A369" s="242">
        <v>363</v>
      </c>
      <c r="B369" s="242" t="s">
        <v>637</v>
      </c>
      <c r="C369" s="243" t="s">
        <v>629</v>
      </c>
      <c r="D369" s="391" t="s">
        <v>638</v>
      </c>
      <c r="E369" s="243" t="s">
        <v>639</v>
      </c>
      <c r="F369" s="242">
        <v>519</v>
      </c>
      <c r="G369" s="242" t="s">
        <v>218</v>
      </c>
      <c r="H369" s="396" t="s">
        <v>216</v>
      </c>
      <c r="Q369" s="5" t="e">
        <f t="shared" si="65"/>
        <v>#VALUE!</v>
      </c>
      <c r="R369" s="6">
        <f>IF(D369="","",COUNTIF($Q$3:Q369,Q369))</f>
        <v>367</v>
      </c>
      <c r="S369" s="5" t="e">
        <f t="shared" si="66"/>
        <v>#VALUE!</v>
      </c>
      <c r="T369" s="6">
        <f>IF(D369="","",COUNTIF($S$3:S369,S369))</f>
        <v>367</v>
      </c>
      <c r="U369" s="5" t="e">
        <f t="shared" si="67"/>
        <v>#VALUE!</v>
      </c>
      <c r="V369" s="6">
        <f>IF(D369="","",COUNTIF($U$3:U369,U369))</f>
        <v>367</v>
      </c>
      <c r="W369" s="5" t="e">
        <f t="shared" si="68"/>
        <v>#VALUE!</v>
      </c>
      <c r="X369" s="6">
        <f>IF(D369="","",COUNTIF($W$3:W369,W369))</f>
        <v>367</v>
      </c>
      <c r="Y369" s="5" t="e">
        <f t="shared" si="69"/>
        <v>#VALUE!</v>
      </c>
      <c r="Z369" s="6">
        <f>IF(D369="","",COUNTIF($Y$3:Y369,Y369))</f>
        <v>367</v>
      </c>
      <c r="AA369" s="5" t="e">
        <f t="shared" si="70"/>
        <v>#VALUE!</v>
      </c>
      <c r="AB369" s="6">
        <f>IF(D369="","",COUNTIF($AA$3:AA369,AA369))</f>
        <v>367</v>
      </c>
      <c r="AC369" s="5" t="e">
        <f t="shared" si="71"/>
        <v>#VALUE!</v>
      </c>
      <c r="AD369" s="6">
        <f>IF(D369="","",COUNTIF($AC$3:AC369,AC369))</f>
        <v>367</v>
      </c>
      <c r="AE369" s="5" t="e">
        <f t="shared" si="72"/>
        <v>#VALUE!</v>
      </c>
      <c r="AF369" s="6">
        <f>IF(D369="","",COUNTIF($AE$3:AE369,AE369))</f>
        <v>367</v>
      </c>
      <c r="AG369" s="5" t="e">
        <f t="shared" si="73"/>
        <v>#VALUE!</v>
      </c>
      <c r="AH369" s="6">
        <f>IF(D369="","",COUNTIF($AG$3:AG369,AG369))</f>
        <v>367</v>
      </c>
      <c r="AI369" s="5" t="e">
        <f t="shared" si="74"/>
        <v>#VALUE!</v>
      </c>
      <c r="AJ369" s="6">
        <f>IF(D369="","",COUNTIF($AI$3:AI369,AI369))</f>
        <v>367</v>
      </c>
      <c r="AK369" s="5" t="e">
        <f t="shared" si="75"/>
        <v>#VALUE!</v>
      </c>
      <c r="AL369" s="6">
        <f>IF(D369="","",COUNTIF($AK$3:AK369,AK369))</f>
        <v>367</v>
      </c>
      <c r="AM369" s="5" t="e">
        <f t="shared" si="76"/>
        <v>#VALUE!</v>
      </c>
      <c r="AN369" s="6">
        <f>IF(D369="","",COUNTIF($AM$3:AM369,AM369))</f>
        <v>367</v>
      </c>
      <c r="AO369" s="5" t="e">
        <f t="shared" si="77"/>
        <v>#VALUE!</v>
      </c>
      <c r="AP369" s="6">
        <f>IF(D369="","",COUNTIF($AO$3:AO369,AO369))</f>
        <v>367</v>
      </c>
    </row>
    <row r="370" spans="1:42" ht="20.100000000000001" customHeight="1" x14ac:dyDescent="0.25">
      <c r="A370" s="242">
        <v>364</v>
      </c>
      <c r="B370" s="242" t="s">
        <v>640</v>
      </c>
      <c r="C370" s="243" t="s">
        <v>641</v>
      </c>
      <c r="D370" s="391" t="s">
        <v>642</v>
      </c>
      <c r="E370" s="243" t="s">
        <v>476</v>
      </c>
      <c r="F370" s="242">
        <v>571</v>
      </c>
      <c r="G370" s="242" t="s">
        <v>218</v>
      </c>
      <c r="H370" s="396" t="s">
        <v>216</v>
      </c>
      <c r="Q370" s="5" t="e">
        <f t="shared" si="65"/>
        <v>#VALUE!</v>
      </c>
      <c r="R370" s="6">
        <f>IF(D370="","",COUNTIF($Q$3:Q370,Q370))</f>
        <v>368</v>
      </c>
      <c r="S370" s="5" t="e">
        <f t="shared" si="66"/>
        <v>#VALUE!</v>
      </c>
      <c r="T370" s="6">
        <f>IF(D370="","",COUNTIF($S$3:S370,S370))</f>
        <v>368</v>
      </c>
      <c r="U370" s="5" t="e">
        <f t="shared" si="67"/>
        <v>#VALUE!</v>
      </c>
      <c r="V370" s="6">
        <f>IF(D370="","",COUNTIF($U$3:U370,U370))</f>
        <v>368</v>
      </c>
      <c r="W370" s="5" t="e">
        <f t="shared" si="68"/>
        <v>#VALUE!</v>
      </c>
      <c r="X370" s="6">
        <f>IF(D370="","",COUNTIF($W$3:W370,W370))</f>
        <v>368</v>
      </c>
      <c r="Y370" s="5" t="e">
        <f t="shared" si="69"/>
        <v>#VALUE!</v>
      </c>
      <c r="Z370" s="6">
        <f>IF(D370="","",COUNTIF($Y$3:Y370,Y370))</f>
        <v>368</v>
      </c>
      <c r="AA370" s="5" t="e">
        <f t="shared" si="70"/>
        <v>#VALUE!</v>
      </c>
      <c r="AB370" s="6">
        <f>IF(D370="","",COUNTIF($AA$3:AA370,AA370))</f>
        <v>368</v>
      </c>
      <c r="AC370" s="5" t="e">
        <f t="shared" si="71"/>
        <v>#VALUE!</v>
      </c>
      <c r="AD370" s="6">
        <f>IF(D370="","",COUNTIF($AC$3:AC370,AC370))</f>
        <v>368</v>
      </c>
      <c r="AE370" s="5" t="e">
        <f t="shared" si="72"/>
        <v>#VALUE!</v>
      </c>
      <c r="AF370" s="6">
        <f>IF(D370="","",COUNTIF($AE$3:AE370,AE370))</f>
        <v>368</v>
      </c>
      <c r="AG370" s="5" t="e">
        <f t="shared" si="73"/>
        <v>#VALUE!</v>
      </c>
      <c r="AH370" s="6">
        <f>IF(D370="","",COUNTIF($AG$3:AG370,AG370))</f>
        <v>368</v>
      </c>
      <c r="AI370" s="5" t="e">
        <f t="shared" si="74"/>
        <v>#VALUE!</v>
      </c>
      <c r="AJ370" s="6">
        <f>IF(D370="","",COUNTIF($AI$3:AI370,AI370))</f>
        <v>368</v>
      </c>
      <c r="AK370" s="5" t="e">
        <f t="shared" si="75"/>
        <v>#VALUE!</v>
      </c>
      <c r="AL370" s="6">
        <f>IF(D370="","",COUNTIF($AK$3:AK370,AK370))</f>
        <v>368</v>
      </c>
      <c r="AM370" s="5" t="e">
        <f t="shared" si="76"/>
        <v>#VALUE!</v>
      </c>
      <c r="AN370" s="6">
        <f>IF(D370="","",COUNTIF($AM$3:AM370,AM370))</f>
        <v>368</v>
      </c>
      <c r="AO370" s="5" t="e">
        <f t="shared" si="77"/>
        <v>#VALUE!</v>
      </c>
      <c r="AP370" s="6">
        <f>IF(D370="","",COUNTIF($AO$3:AO370,AO370))</f>
        <v>368</v>
      </c>
    </row>
    <row r="371" spans="1:42" ht="20.100000000000001" customHeight="1" x14ac:dyDescent="0.25">
      <c r="A371" s="242">
        <v>365</v>
      </c>
      <c r="B371" s="242" t="s">
        <v>643</v>
      </c>
      <c r="C371" s="243" t="s">
        <v>641</v>
      </c>
      <c r="D371" s="391" t="s">
        <v>642</v>
      </c>
      <c r="E371" s="243" t="s">
        <v>476</v>
      </c>
      <c r="F371" s="242">
        <v>493</v>
      </c>
      <c r="G371" s="242" t="s">
        <v>218</v>
      </c>
      <c r="H371" s="396" t="s">
        <v>216</v>
      </c>
      <c r="Q371" s="5" t="e">
        <f t="shared" si="65"/>
        <v>#VALUE!</v>
      </c>
      <c r="R371" s="6">
        <f>IF(D371="","",COUNTIF($Q$3:Q371,Q371))</f>
        <v>369</v>
      </c>
      <c r="S371" s="5" t="e">
        <f t="shared" si="66"/>
        <v>#VALUE!</v>
      </c>
      <c r="T371" s="6">
        <f>IF(D371="","",COUNTIF($S$3:S371,S371))</f>
        <v>369</v>
      </c>
      <c r="U371" s="5" t="e">
        <f t="shared" si="67"/>
        <v>#VALUE!</v>
      </c>
      <c r="V371" s="6">
        <f>IF(D371="","",COUNTIF($U$3:U371,U371))</f>
        <v>369</v>
      </c>
      <c r="W371" s="5" t="e">
        <f t="shared" si="68"/>
        <v>#VALUE!</v>
      </c>
      <c r="X371" s="6">
        <f>IF(D371="","",COUNTIF($W$3:W371,W371))</f>
        <v>369</v>
      </c>
      <c r="Y371" s="5" t="e">
        <f t="shared" si="69"/>
        <v>#VALUE!</v>
      </c>
      <c r="Z371" s="6">
        <f>IF(D371="","",COUNTIF($Y$3:Y371,Y371))</f>
        <v>369</v>
      </c>
      <c r="AA371" s="5" t="e">
        <f t="shared" si="70"/>
        <v>#VALUE!</v>
      </c>
      <c r="AB371" s="6">
        <f>IF(D371="","",COUNTIF($AA$3:AA371,AA371))</f>
        <v>369</v>
      </c>
      <c r="AC371" s="5" t="e">
        <f t="shared" si="71"/>
        <v>#VALUE!</v>
      </c>
      <c r="AD371" s="6">
        <f>IF(D371="","",COUNTIF($AC$3:AC371,AC371))</f>
        <v>369</v>
      </c>
      <c r="AE371" s="5" t="e">
        <f t="shared" si="72"/>
        <v>#VALUE!</v>
      </c>
      <c r="AF371" s="6">
        <f>IF(D371="","",COUNTIF($AE$3:AE371,AE371))</f>
        <v>369</v>
      </c>
      <c r="AG371" s="5" t="e">
        <f t="shared" si="73"/>
        <v>#VALUE!</v>
      </c>
      <c r="AH371" s="6">
        <f>IF(D371="","",COUNTIF($AG$3:AG371,AG371))</f>
        <v>369</v>
      </c>
      <c r="AI371" s="5" t="e">
        <f t="shared" si="74"/>
        <v>#VALUE!</v>
      </c>
      <c r="AJ371" s="6">
        <f>IF(D371="","",COUNTIF($AI$3:AI371,AI371))</f>
        <v>369</v>
      </c>
      <c r="AK371" s="5" t="e">
        <f t="shared" si="75"/>
        <v>#VALUE!</v>
      </c>
      <c r="AL371" s="6">
        <f>IF(D371="","",COUNTIF($AK$3:AK371,AK371))</f>
        <v>369</v>
      </c>
      <c r="AM371" s="5" t="e">
        <f t="shared" si="76"/>
        <v>#VALUE!</v>
      </c>
      <c r="AN371" s="6">
        <f>IF(D371="","",COUNTIF($AM$3:AM371,AM371))</f>
        <v>369</v>
      </c>
      <c r="AO371" s="5" t="e">
        <f t="shared" si="77"/>
        <v>#VALUE!</v>
      </c>
      <c r="AP371" s="6">
        <f>IF(D371="","",COUNTIF($AO$3:AO371,AO371))</f>
        <v>369</v>
      </c>
    </row>
    <row r="372" spans="1:42" ht="20.100000000000001" customHeight="1" x14ac:dyDescent="0.25">
      <c r="A372" s="242">
        <v>366</v>
      </c>
      <c r="B372" s="242" t="s">
        <v>644</v>
      </c>
      <c r="C372" s="243" t="s">
        <v>641</v>
      </c>
      <c r="D372" s="391" t="s">
        <v>642</v>
      </c>
      <c r="E372" s="243" t="s">
        <v>476</v>
      </c>
      <c r="F372" s="242">
        <v>499</v>
      </c>
      <c r="G372" s="242" t="s">
        <v>218</v>
      </c>
      <c r="H372" s="396" t="s">
        <v>216</v>
      </c>
      <c r="Q372" s="5" t="e">
        <f t="shared" si="65"/>
        <v>#VALUE!</v>
      </c>
      <c r="R372" s="6">
        <f>IF(D372="","",COUNTIF($Q$3:Q372,Q372))</f>
        <v>370</v>
      </c>
      <c r="S372" s="5" t="e">
        <f t="shared" si="66"/>
        <v>#VALUE!</v>
      </c>
      <c r="T372" s="6">
        <f>IF(D372="","",COUNTIF($S$3:S372,S372))</f>
        <v>370</v>
      </c>
      <c r="U372" s="5" t="e">
        <f t="shared" si="67"/>
        <v>#VALUE!</v>
      </c>
      <c r="V372" s="6">
        <f>IF(D372="","",COUNTIF($U$3:U372,U372))</f>
        <v>370</v>
      </c>
      <c r="W372" s="5" t="e">
        <f t="shared" si="68"/>
        <v>#VALUE!</v>
      </c>
      <c r="X372" s="6">
        <f>IF(D372="","",COUNTIF($W$3:W372,W372))</f>
        <v>370</v>
      </c>
      <c r="Y372" s="5" t="e">
        <f t="shared" si="69"/>
        <v>#VALUE!</v>
      </c>
      <c r="Z372" s="6">
        <f>IF(D372="","",COUNTIF($Y$3:Y372,Y372))</f>
        <v>370</v>
      </c>
      <c r="AA372" s="5" t="e">
        <f t="shared" si="70"/>
        <v>#VALUE!</v>
      </c>
      <c r="AB372" s="6">
        <f>IF(D372="","",COUNTIF($AA$3:AA372,AA372))</f>
        <v>370</v>
      </c>
      <c r="AC372" s="5" t="e">
        <f t="shared" si="71"/>
        <v>#VALUE!</v>
      </c>
      <c r="AD372" s="6">
        <f>IF(D372="","",COUNTIF($AC$3:AC372,AC372))</f>
        <v>370</v>
      </c>
      <c r="AE372" s="5" t="e">
        <f t="shared" si="72"/>
        <v>#VALUE!</v>
      </c>
      <c r="AF372" s="6">
        <f>IF(D372="","",COUNTIF($AE$3:AE372,AE372))</f>
        <v>370</v>
      </c>
      <c r="AG372" s="5" t="e">
        <f t="shared" si="73"/>
        <v>#VALUE!</v>
      </c>
      <c r="AH372" s="6">
        <f>IF(D372="","",COUNTIF($AG$3:AG372,AG372))</f>
        <v>370</v>
      </c>
      <c r="AI372" s="5" t="e">
        <f t="shared" si="74"/>
        <v>#VALUE!</v>
      </c>
      <c r="AJ372" s="6">
        <f>IF(D372="","",COUNTIF($AI$3:AI372,AI372))</f>
        <v>370</v>
      </c>
      <c r="AK372" s="5" t="e">
        <f t="shared" si="75"/>
        <v>#VALUE!</v>
      </c>
      <c r="AL372" s="6">
        <f>IF(D372="","",COUNTIF($AK$3:AK372,AK372))</f>
        <v>370</v>
      </c>
      <c r="AM372" s="5" t="e">
        <f t="shared" si="76"/>
        <v>#VALUE!</v>
      </c>
      <c r="AN372" s="6">
        <f>IF(D372="","",COUNTIF($AM$3:AM372,AM372))</f>
        <v>370</v>
      </c>
      <c r="AO372" s="5" t="e">
        <f t="shared" si="77"/>
        <v>#VALUE!</v>
      </c>
      <c r="AP372" s="6">
        <f>IF(D372="","",COUNTIF($AO$3:AO372,AO372))</f>
        <v>370</v>
      </c>
    </row>
    <row r="373" spans="1:42" ht="20.100000000000001" customHeight="1" x14ac:dyDescent="0.25">
      <c r="A373" s="242">
        <v>367</v>
      </c>
      <c r="B373" s="242" t="s">
        <v>645</v>
      </c>
      <c r="C373" s="243" t="s">
        <v>641</v>
      </c>
      <c r="D373" s="391" t="s">
        <v>642</v>
      </c>
      <c r="E373" s="243" t="s">
        <v>476</v>
      </c>
      <c r="F373" s="242">
        <v>544</v>
      </c>
      <c r="G373" s="242" t="s">
        <v>218</v>
      </c>
      <c r="H373" s="396" t="s">
        <v>216</v>
      </c>
      <c r="Q373" s="5" t="e">
        <f t="shared" si="65"/>
        <v>#VALUE!</v>
      </c>
      <c r="R373" s="6">
        <f>IF(D373="","",COUNTIF($Q$3:Q373,Q373))</f>
        <v>371</v>
      </c>
      <c r="S373" s="5" t="e">
        <f t="shared" si="66"/>
        <v>#VALUE!</v>
      </c>
      <c r="T373" s="6">
        <f>IF(D373="","",COUNTIF($S$3:S373,S373))</f>
        <v>371</v>
      </c>
      <c r="U373" s="5" t="e">
        <f t="shared" si="67"/>
        <v>#VALUE!</v>
      </c>
      <c r="V373" s="6">
        <f>IF(D373="","",COUNTIF($U$3:U373,U373))</f>
        <v>371</v>
      </c>
      <c r="W373" s="5" t="e">
        <f t="shared" si="68"/>
        <v>#VALUE!</v>
      </c>
      <c r="X373" s="6">
        <f>IF(D373="","",COUNTIF($W$3:W373,W373))</f>
        <v>371</v>
      </c>
      <c r="Y373" s="5" t="e">
        <f t="shared" si="69"/>
        <v>#VALUE!</v>
      </c>
      <c r="Z373" s="6">
        <f>IF(D373="","",COUNTIF($Y$3:Y373,Y373))</f>
        <v>371</v>
      </c>
      <c r="AA373" s="5" t="e">
        <f t="shared" si="70"/>
        <v>#VALUE!</v>
      </c>
      <c r="AB373" s="6">
        <f>IF(D373="","",COUNTIF($AA$3:AA373,AA373))</f>
        <v>371</v>
      </c>
      <c r="AC373" s="5" t="e">
        <f t="shared" si="71"/>
        <v>#VALUE!</v>
      </c>
      <c r="AD373" s="6">
        <f>IF(D373="","",COUNTIF($AC$3:AC373,AC373))</f>
        <v>371</v>
      </c>
      <c r="AE373" s="5" t="e">
        <f t="shared" si="72"/>
        <v>#VALUE!</v>
      </c>
      <c r="AF373" s="6">
        <f>IF(D373="","",COUNTIF($AE$3:AE373,AE373))</f>
        <v>371</v>
      </c>
      <c r="AG373" s="5" t="e">
        <f t="shared" si="73"/>
        <v>#VALUE!</v>
      </c>
      <c r="AH373" s="6">
        <f>IF(D373="","",COUNTIF($AG$3:AG373,AG373))</f>
        <v>371</v>
      </c>
      <c r="AI373" s="5" t="e">
        <f t="shared" si="74"/>
        <v>#VALUE!</v>
      </c>
      <c r="AJ373" s="6">
        <f>IF(D373="","",COUNTIF($AI$3:AI373,AI373))</f>
        <v>371</v>
      </c>
      <c r="AK373" s="5" t="e">
        <f t="shared" si="75"/>
        <v>#VALUE!</v>
      </c>
      <c r="AL373" s="6">
        <f>IF(D373="","",COUNTIF($AK$3:AK373,AK373))</f>
        <v>371</v>
      </c>
      <c r="AM373" s="5" t="e">
        <f t="shared" si="76"/>
        <v>#VALUE!</v>
      </c>
      <c r="AN373" s="6">
        <f>IF(D373="","",COUNTIF($AM$3:AM373,AM373))</f>
        <v>371</v>
      </c>
      <c r="AO373" s="5" t="e">
        <f t="shared" si="77"/>
        <v>#VALUE!</v>
      </c>
      <c r="AP373" s="6">
        <f>IF(D373="","",COUNTIF($AO$3:AO373,AO373))</f>
        <v>371</v>
      </c>
    </row>
    <row r="374" spans="1:42" ht="20.100000000000001" customHeight="1" x14ac:dyDescent="0.25">
      <c r="A374" s="242">
        <v>368</v>
      </c>
      <c r="B374" s="242" t="s">
        <v>646</v>
      </c>
      <c r="C374" s="243" t="s">
        <v>641</v>
      </c>
      <c r="D374" s="391" t="s">
        <v>642</v>
      </c>
      <c r="E374" s="243" t="s">
        <v>476</v>
      </c>
      <c r="F374" s="242">
        <v>526</v>
      </c>
      <c r="G374" s="242" t="s">
        <v>218</v>
      </c>
      <c r="H374" s="396" t="s">
        <v>216</v>
      </c>
      <c r="Q374" s="5" t="e">
        <f t="shared" si="65"/>
        <v>#VALUE!</v>
      </c>
      <c r="R374" s="6">
        <f>IF(D374="","",COUNTIF($Q$3:Q374,Q374))</f>
        <v>372</v>
      </c>
      <c r="S374" s="5" t="e">
        <f t="shared" si="66"/>
        <v>#VALUE!</v>
      </c>
      <c r="T374" s="6">
        <f>IF(D374="","",COUNTIF($S$3:S374,S374))</f>
        <v>372</v>
      </c>
      <c r="U374" s="5" t="e">
        <f t="shared" si="67"/>
        <v>#VALUE!</v>
      </c>
      <c r="V374" s="6">
        <f>IF(D374="","",COUNTIF($U$3:U374,U374))</f>
        <v>372</v>
      </c>
      <c r="W374" s="5" t="e">
        <f t="shared" si="68"/>
        <v>#VALUE!</v>
      </c>
      <c r="X374" s="6">
        <f>IF(D374="","",COUNTIF($W$3:W374,W374))</f>
        <v>372</v>
      </c>
      <c r="Y374" s="5" t="e">
        <f t="shared" si="69"/>
        <v>#VALUE!</v>
      </c>
      <c r="Z374" s="6">
        <f>IF(D374="","",COUNTIF($Y$3:Y374,Y374))</f>
        <v>372</v>
      </c>
      <c r="AA374" s="5" t="e">
        <f t="shared" si="70"/>
        <v>#VALUE!</v>
      </c>
      <c r="AB374" s="6">
        <f>IF(D374="","",COUNTIF($AA$3:AA374,AA374))</f>
        <v>372</v>
      </c>
      <c r="AC374" s="5" t="e">
        <f t="shared" si="71"/>
        <v>#VALUE!</v>
      </c>
      <c r="AD374" s="6">
        <f>IF(D374="","",COUNTIF($AC$3:AC374,AC374))</f>
        <v>372</v>
      </c>
      <c r="AE374" s="5" t="e">
        <f t="shared" si="72"/>
        <v>#VALUE!</v>
      </c>
      <c r="AF374" s="6">
        <f>IF(D374="","",COUNTIF($AE$3:AE374,AE374))</f>
        <v>372</v>
      </c>
      <c r="AG374" s="5" t="e">
        <f t="shared" si="73"/>
        <v>#VALUE!</v>
      </c>
      <c r="AH374" s="6">
        <f>IF(D374="","",COUNTIF($AG$3:AG374,AG374))</f>
        <v>372</v>
      </c>
      <c r="AI374" s="5" t="e">
        <f t="shared" si="74"/>
        <v>#VALUE!</v>
      </c>
      <c r="AJ374" s="6">
        <f>IF(D374="","",COUNTIF($AI$3:AI374,AI374))</f>
        <v>372</v>
      </c>
      <c r="AK374" s="5" t="e">
        <f t="shared" si="75"/>
        <v>#VALUE!</v>
      </c>
      <c r="AL374" s="6">
        <f>IF(D374="","",COUNTIF($AK$3:AK374,AK374))</f>
        <v>372</v>
      </c>
      <c r="AM374" s="5" t="e">
        <f t="shared" si="76"/>
        <v>#VALUE!</v>
      </c>
      <c r="AN374" s="6">
        <f>IF(D374="","",COUNTIF($AM$3:AM374,AM374))</f>
        <v>372</v>
      </c>
      <c r="AO374" s="5" t="e">
        <f t="shared" si="77"/>
        <v>#VALUE!</v>
      </c>
      <c r="AP374" s="6">
        <f>IF(D374="","",COUNTIF($AO$3:AO374,AO374))</f>
        <v>372</v>
      </c>
    </row>
    <row r="375" spans="1:42" ht="20.100000000000001" customHeight="1" x14ac:dyDescent="0.25">
      <c r="A375" s="242">
        <v>369</v>
      </c>
      <c r="B375" s="242" t="s">
        <v>647</v>
      </c>
      <c r="C375" s="243" t="s">
        <v>641</v>
      </c>
      <c r="D375" s="391" t="s">
        <v>642</v>
      </c>
      <c r="E375" s="243" t="s">
        <v>476</v>
      </c>
      <c r="F375" s="242">
        <v>546</v>
      </c>
      <c r="G375" s="242" t="s">
        <v>218</v>
      </c>
      <c r="H375" s="396" t="s">
        <v>216</v>
      </c>
      <c r="Q375" s="5" t="e">
        <f t="shared" si="65"/>
        <v>#VALUE!</v>
      </c>
      <c r="R375" s="6">
        <f>IF(D375="","",COUNTIF($Q$3:Q375,Q375))</f>
        <v>373</v>
      </c>
      <c r="S375" s="5" t="e">
        <f t="shared" si="66"/>
        <v>#VALUE!</v>
      </c>
      <c r="T375" s="6">
        <f>IF(D375="","",COUNTIF($S$3:S375,S375))</f>
        <v>373</v>
      </c>
      <c r="U375" s="5" t="e">
        <f t="shared" si="67"/>
        <v>#VALUE!</v>
      </c>
      <c r="V375" s="6">
        <f>IF(D375="","",COUNTIF($U$3:U375,U375))</f>
        <v>373</v>
      </c>
      <c r="W375" s="5" t="e">
        <f t="shared" si="68"/>
        <v>#VALUE!</v>
      </c>
      <c r="X375" s="6">
        <f>IF(D375="","",COUNTIF($W$3:W375,W375))</f>
        <v>373</v>
      </c>
      <c r="Y375" s="5" t="e">
        <f t="shared" si="69"/>
        <v>#VALUE!</v>
      </c>
      <c r="Z375" s="6">
        <f>IF(D375="","",COUNTIF($Y$3:Y375,Y375))</f>
        <v>373</v>
      </c>
      <c r="AA375" s="5" t="e">
        <f t="shared" si="70"/>
        <v>#VALUE!</v>
      </c>
      <c r="AB375" s="6">
        <f>IF(D375="","",COUNTIF($AA$3:AA375,AA375))</f>
        <v>373</v>
      </c>
      <c r="AC375" s="5" t="e">
        <f t="shared" si="71"/>
        <v>#VALUE!</v>
      </c>
      <c r="AD375" s="6">
        <f>IF(D375="","",COUNTIF($AC$3:AC375,AC375))</f>
        <v>373</v>
      </c>
      <c r="AE375" s="5" t="e">
        <f t="shared" si="72"/>
        <v>#VALUE!</v>
      </c>
      <c r="AF375" s="6">
        <f>IF(D375="","",COUNTIF($AE$3:AE375,AE375))</f>
        <v>373</v>
      </c>
      <c r="AG375" s="5" t="e">
        <f t="shared" si="73"/>
        <v>#VALUE!</v>
      </c>
      <c r="AH375" s="6">
        <f>IF(D375="","",COUNTIF($AG$3:AG375,AG375))</f>
        <v>373</v>
      </c>
      <c r="AI375" s="5" t="e">
        <f t="shared" si="74"/>
        <v>#VALUE!</v>
      </c>
      <c r="AJ375" s="6">
        <f>IF(D375="","",COUNTIF($AI$3:AI375,AI375))</f>
        <v>373</v>
      </c>
      <c r="AK375" s="5" t="e">
        <f t="shared" si="75"/>
        <v>#VALUE!</v>
      </c>
      <c r="AL375" s="6">
        <f>IF(D375="","",COUNTIF($AK$3:AK375,AK375))</f>
        <v>373</v>
      </c>
      <c r="AM375" s="5" t="e">
        <f t="shared" si="76"/>
        <v>#VALUE!</v>
      </c>
      <c r="AN375" s="6">
        <f>IF(D375="","",COUNTIF($AM$3:AM375,AM375))</f>
        <v>373</v>
      </c>
      <c r="AO375" s="5" t="e">
        <f t="shared" si="77"/>
        <v>#VALUE!</v>
      </c>
      <c r="AP375" s="6">
        <f>IF(D375="","",COUNTIF($AO$3:AO375,AO375))</f>
        <v>373</v>
      </c>
    </row>
    <row r="376" spans="1:42" ht="20.100000000000001" customHeight="1" x14ac:dyDescent="0.25">
      <c r="A376" s="242">
        <v>370</v>
      </c>
      <c r="B376" s="242" t="s">
        <v>648</v>
      </c>
      <c r="C376" s="243" t="s">
        <v>649</v>
      </c>
      <c r="D376" s="387" t="s">
        <v>259</v>
      </c>
      <c r="E376" s="243" t="s">
        <v>223</v>
      </c>
      <c r="F376" s="242">
        <v>499</v>
      </c>
      <c r="G376" s="242" t="s">
        <v>215</v>
      </c>
      <c r="H376" s="396" t="s">
        <v>216</v>
      </c>
      <c r="Q376" s="5" t="e">
        <f t="shared" si="65"/>
        <v>#VALUE!</v>
      </c>
      <c r="R376" s="6">
        <f>IF(D376="","",COUNTIF($Q$3:Q376,Q376))</f>
        <v>374</v>
      </c>
      <c r="S376" s="5" t="e">
        <f t="shared" si="66"/>
        <v>#VALUE!</v>
      </c>
      <c r="T376" s="6">
        <f>IF(D376="","",COUNTIF($S$3:S376,S376))</f>
        <v>374</v>
      </c>
      <c r="U376" s="5" t="e">
        <f t="shared" si="67"/>
        <v>#VALUE!</v>
      </c>
      <c r="V376" s="6">
        <f>IF(D376="","",COUNTIF($U$3:U376,U376))</f>
        <v>374</v>
      </c>
      <c r="W376" s="5" t="e">
        <f t="shared" si="68"/>
        <v>#VALUE!</v>
      </c>
      <c r="X376" s="6">
        <f>IF(D376="","",COUNTIF($W$3:W376,W376))</f>
        <v>374</v>
      </c>
      <c r="Y376" s="5" t="e">
        <f t="shared" si="69"/>
        <v>#VALUE!</v>
      </c>
      <c r="Z376" s="6">
        <f>IF(D376="","",COUNTIF($Y$3:Y376,Y376))</f>
        <v>374</v>
      </c>
      <c r="AA376" s="5" t="e">
        <f t="shared" si="70"/>
        <v>#VALUE!</v>
      </c>
      <c r="AB376" s="6">
        <f>IF(D376="","",COUNTIF($AA$3:AA376,AA376))</f>
        <v>374</v>
      </c>
      <c r="AC376" s="5" t="e">
        <f t="shared" si="71"/>
        <v>#VALUE!</v>
      </c>
      <c r="AD376" s="6">
        <f>IF(D376="","",COUNTIF($AC$3:AC376,AC376))</f>
        <v>374</v>
      </c>
      <c r="AE376" s="5" t="e">
        <f t="shared" si="72"/>
        <v>#VALUE!</v>
      </c>
      <c r="AF376" s="6">
        <f>IF(D376="","",COUNTIF($AE$3:AE376,AE376))</f>
        <v>374</v>
      </c>
      <c r="AG376" s="5" t="e">
        <f t="shared" si="73"/>
        <v>#VALUE!</v>
      </c>
      <c r="AH376" s="6">
        <f>IF(D376="","",COUNTIF($AG$3:AG376,AG376))</f>
        <v>374</v>
      </c>
      <c r="AI376" s="5" t="e">
        <f t="shared" si="74"/>
        <v>#VALUE!</v>
      </c>
      <c r="AJ376" s="6">
        <f>IF(D376="","",COUNTIF($AI$3:AI376,AI376))</f>
        <v>374</v>
      </c>
      <c r="AK376" s="5" t="e">
        <f t="shared" si="75"/>
        <v>#VALUE!</v>
      </c>
      <c r="AL376" s="6">
        <f>IF(D376="","",COUNTIF($AK$3:AK376,AK376))</f>
        <v>374</v>
      </c>
      <c r="AM376" s="5" t="e">
        <f t="shared" si="76"/>
        <v>#VALUE!</v>
      </c>
      <c r="AN376" s="6">
        <f>IF(D376="","",COUNTIF($AM$3:AM376,AM376))</f>
        <v>374</v>
      </c>
      <c r="AO376" s="5" t="e">
        <f t="shared" si="77"/>
        <v>#VALUE!</v>
      </c>
      <c r="AP376" s="6">
        <f>IF(D376="","",COUNTIF($AO$3:AO376,AO376))</f>
        <v>374</v>
      </c>
    </row>
    <row r="377" spans="1:42" ht="20.100000000000001" customHeight="1" x14ac:dyDescent="0.25">
      <c r="A377" s="242">
        <v>371</v>
      </c>
      <c r="B377" s="242" t="s">
        <v>650</v>
      </c>
      <c r="C377" s="243" t="s">
        <v>641</v>
      </c>
      <c r="D377" s="391" t="s">
        <v>651</v>
      </c>
      <c r="E377" s="243" t="s">
        <v>652</v>
      </c>
      <c r="F377" s="242">
        <v>377</v>
      </c>
      <c r="G377" s="242" t="s">
        <v>215</v>
      </c>
      <c r="H377" s="396" t="s">
        <v>216</v>
      </c>
      <c r="Q377" s="5" t="e">
        <f t="shared" si="65"/>
        <v>#VALUE!</v>
      </c>
      <c r="R377" s="6">
        <f>IF(D377="","",COUNTIF($Q$3:Q377,Q377))</f>
        <v>375</v>
      </c>
      <c r="S377" s="5" t="e">
        <f t="shared" si="66"/>
        <v>#VALUE!</v>
      </c>
      <c r="T377" s="6">
        <f>IF(D377="","",COUNTIF($S$3:S377,S377))</f>
        <v>375</v>
      </c>
      <c r="U377" s="5" t="e">
        <f t="shared" si="67"/>
        <v>#VALUE!</v>
      </c>
      <c r="V377" s="6">
        <f>IF(D377="","",COUNTIF($U$3:U377,U377))</f>
        <v>375</v>
      </c>
      <c r="W377" s="5" t="e">
        <f t="shared" si="68"/>
        <v>#VALUE!</v>
      </c>
      <c r="X377" s="6">
        <f>IF(D377="","",COUNTIF($W$3:W377,W377))</f>
        <v>375</v>
      </c>
      <c r="Y377" s="5" t="e">
        <f t="shared" si="69"/>
        <v>#VALUE!</v>
      </c>
      <c r="Z377" s="6">
        <f>IF(D377="","",COUNTIF($Y$3:Y377,Y377))</f>
        <v>375</v>
      </c>
      <c r="AA377" s="5" t="e">
        <f t="shared" si="70"/>
        <v>#VALUE!</v>
      </c>
      <c r="AB377" s="6">
        <f>IF(D377="","",COUNTIF($AA$3:AA377,AA377))</f>
        <v>375</v>
      </c>
      <c r="AC377" s="5" t="e">
        <f t="shared" si="71"/>
        <v>#VALUE!</v>
      </c>
      <c r="AD377" s="6">
        <f>IF(D377="","",COUNTIF($AC$3:AC377,AC377))</f>
        <v>375</v>
      </c>
      <c r="AE377" s="5" t="e">
        <f t="shared" si="72"/>
        <v>#VALUE!</v>
      </c>
      <c r="AF377" s="6">
        <f>IF(D377="","",COUNTIF($AE$3:AE377,AE377))</f>
        <v>375</v>
      </c>
      <c r="AG377" s="5" t="e">
        <f t="shared" si="73"/>
        <v>#VALUE!</v>
      </c>
      <c r="AH377" s="6">
        <f>IF(D377="","",COUNTIF($AG$3:AG377,AG377))</f>
        <v>375</v>
      </c>
      <c r="AI377" s="5" t="e">
        <f t="shared" si="74"/>
        <v>#VALUE!</v>
      </c>
      <c r="AJ377" s="6">
        <f>IF(D377="","",COUNTIF($AI$3:AI377,AI377))</f>
        <v>375</v>
      </c>
      <c r="AK377" s="5" t="e">
        <f t="shared" si="75"/>
        <v>#VALUE!</v>
      </c>
      <c r="AL377" s="6">
        <f>IF(D377="","",COUNTIF($AK$3:AK377,AK377))</f>
        <v>375</v>
      </c>
      <c r="AM377" s="5" t="e">
        <f t="shared" si="76"/>
        <v>#VALUE!</v>
      </c>
      <c r="AN377" s="6">
        <f>IF(D377="","",COUNTIF($AM$3:AM377,AM377))</f>
        <v>375</v>
      </c>
      <c r="AO377" s="5" t="e">
        <f t="shared" si="77"/>
        <v>#VALUE!</v>
      </c>
      <c r="AP377" s="6">
        <f>IF(D377="","",COUNTIF($AO$3:AO377,AO377))</f>
        <v>375</v>
      </c>
    </row>
    <row r="378" spans="1:42" ht="20.100000000000001" customHeight="1" x14ac:dyDescent="0.25">
      <c r="A378" s="242">
        <v>372</v>
      </c>
      <c r="B378" s="242" t="s">
        <v>653</v>
      </c>
      <c r="C378" s="243" t="s">
        <v>641</v>
      </c>
      <c r="D378" s="391" t="s">
        <v>651</v>
      </c>
      <c r="E378" s="243" t="s">
        <v>652</v>
      </c>
      <c r="F378" s="242">
        <v>389</v>
      </c>
      <c r="G378" s="242" t="s">
        <v>215</v>
      </c>
      <c r="H378" s="396" t="s">
        <v>216</v>
      </c>
      <c r="Q378" s="5" t="e">
        <f t="shared" si="65"/>
        <v>#VALUE!</v>
      </c>
      <c r="R378" s="6">
        <f>IF(D378="","",COUNTIF($Q$3:Q378,Q378))</f>
        <v>376</v>
      </c>
      <c r="S378" s="5" t="e">
        <f t="shared" si="66"/>
        <v>#VALUE!</v>
      </c>
      <c r="T378" s="6">
        <f>IF(D378="","",COUNTIF($S$3:S378,S378))</f>
        <v>376</v>
      </c>
      <c r="U378" s="5" t="e">
        <f t="shared" si="67"/>
        <v>#VALUE!</v>
      </c>
      <c r="V378" s="6">
        <f>IF(D378="","",COUNTIF($U$3:U378,U378))</f>
        <v>376</v>
      </c>
      <c r="W378" s="5" t="e">
        <f t="shared" si="68"/>
        <v>#VALUE!</v>
      </c>
      <c r="X378" s="6">
        <f>IF(D378="","",COUNTIF($W$3:W378,W378))</f>
        <v>376</v>
      </c>
      <c r="Y378" s="5" t="e">
        <f t="shared" si="69"/>
        <v>#VALUE!</v>
      </c>
      <c r="Z378" s="6">
        <f>IF(D378="","",COUNTIF($Y$3:Y378,Y378))</f>
        <v>376</v>
      </c>
      <c r="AA378" s="5" t="e">
        <f t="shared" si="70"/>
        <v>#VALUE!</v>
      </c>
      <c r="AB378" s="6">
        <f>IF(D378="","",COUNTIF($AA$3:AA378,AA378))</f>
        <v>376</v>
      </c>
      <c r="AC378" s="5" t="e">
        <f t="shared" si="71"/>
        <v>#VALUE!</v>
      </c>
      <c r="AD378" s="6">
        <f>IF(D378="","",COUNTIF($AC$3:AC378,AC378))</f>
        <v>376</v>
      </c>
      <c r="AE378" s="5" t="e">
        <f t="shared" si="72"/>
        <v>#VALUE!</v>
      </c>
      <c r="AF378" s="6">
        <f>IF(D378="","",COUNTIF($AE$3:AE378,AE378))</f>
        <v>376</v>
      </c>
      <c r="AG378" s="5" t="e">
        <f t="shared" si="73"/>
        <v>#VALUE!</v>
      </c>
      <c r="AH378" s="6">
        <f>IF(D378="","",COUNTIF($AG$3:AG378,AG378))</f>
        <v>376</v>
      </c>
      <c r="AI378" s="5" t="e">
        <f t="shared" si="74"/>
        <v>#VALUE!</v>
      </c>
      <c r="AJ378" s="6">
        <f>IF(D378="","",COUNTIF($AI$3:AI378,AI378))</f>
        <v>376</v>
      </c>
      <c r="AK378" s="5" t="e">
        <f t="shared" si="75"/>
        <v>#VALUE!</v>
      </c>
      <c r="AL378" s="6">
        <f>IF(D378="","",COUNTIF($AK$3:AK378,AK378))</f>
        <v>376</v>
      </c>
      <c r="AM378" s="5" t="e">
        <f t="shared" si="76"/>
        <v>#VALUE!</v>
      </c>
      <c r="AN378" s="6">
        <f>IF(D378="","",COUNTIF($AM$3:AM378,AM378))</f>
        <v>376</v>
      </c>
      <c r="AO378" s="5" t="e">
        <f t="shared" si="77"/>
        <v>#VALUE!</v>
      </c>
      <c r="AP378" s="6">
        <f>IF(D378="","",COUNTIF($AO$3:AO378,AO378))</f>
        <v>376</v>
      </c>
    </row>
    <row r="379" spans="1:42" ht="20.100000000000001" customHeight="1" x14ac:dyDescent="0.25">
      <c r="A379" s="242">
        <v>373</v>
      </c>
      <c r="B379" s="242" t="s">
        <v>654</v>
      </c>
      <c r="C379" s="243" t="s">
        <v>641</v>
      </c>
      <c r="D379" s="391" t="s">
        <v>651</v>
      </c>
      <c r="E379" s="243" t="s">
        <v>652</v>
      </c>
      <c r="F379" s="242">
        <v>402</v>
      </c>
      <c r="G379" s="242" t="s">
        <v>215</v>
      </c>
      <c r="H379" s="396" t="s">
        <v>216</v>
      </c>
      <c r="Q379" s="5" t="e">
        <f t="shared" si="65"/>
        <v>#VALUE!</v>
      </c>
      <c r="R379" s="6">
        <f>IF(D379="","",COUNTIF($Q$3:Q379,Q379))</f>
        <v>377</v>
      </c>
      <c r="S379" s="5" t="e">
        <f t="shared" si="66"/>
        <v>#VALUE!</v>
      </c>
      <c r="T379" s="6">
        <f>IF(D379="","",COUNTIF($S$3:S379,S379))</f>
        <v>377</v>
      </c>
      <c r="U379" s="5" t="e">
        <f t="shared" si="67"/>
        <v>#VALUE!</v>
      </c>
      <c r="V379" s="6">
        <f>IF(D379="","",COUNTIF($U$3:U379,U379))</f>
        <v>377</v>
      </c>
      <c r="W379" s="5" t="e">
        <f t="shared" si="68"/>
        <v>#VALUE!</v>
      </c>
      <c r="X379" s="6">
        <f>IF(D379="","",COUNTIF($W$3:W379,W379))</f>
        <v>377</v>
      </c>
      <c r="Y379" s="5" t="e">
        <f t="shared" si="69"/>
        <v>#VALUE!</v>
      </c>
      <c r="Z379" s="6">
        <f>IF(D379="","",COUNTIF($Y$3:Y379,Y379))</f>
        <v>377</v>
      </c>
      <c r="AA379" s="5" t="e">
        <f t="shared" si="70"/>
        <v>#VALUE!</v>
      </c>
      <c r="AB379" s="6">
        <f>IF(D379="","",COUNTIF($AA$3:AA379,AA379))</f>
        <v>377</v>
      </c>
      <c r="AC379" s="5" t="e">
        <f t="shared" si="71"/>
        <v>#VALUE!</v>
      </c>
      <c r="AD379" s="6">
        <f>IF(D379="","",COUNTIF($AC$3:AC379,AC379))</f>
        <v>377</v>
      </c>
      <c r="AE379" s="5" t="e">
        <f t="shared" si="72"/>
        <v>#VALUE!</v>
      </c>
      <c r="AF379" s="6">
        <f>IF(D379="","",COUNTIF($AE$3:AE379,AE379))</f>
        <v>377</v>
      </c>
      <c r="AG379" s="5" t="e">
        <f t="shared" si="73"/>
        <v>#VALUE!</v>
      </c>
      <c r="AH379" s="6">
        <f>IF(D379="","",COUNTIF($AG$3:AG379,AG379))</f>
        <v>377</v>
      </c>
      <c r="AI379" s="5" t="e">
        <f t="shared" si="74"/>
        <v>#VALUE!</v>
      </c>
      <c r="AJ379" s="6">
        <f>IF(D379="","",COUNTIF($AI$3:AI379,AI379))</f>
        <v>377</v>
      </c>
      <c r="AK379" s="5" t="e">
        <f t="shared" si="75"/>
        <v>#VALUE!</v>
      </c>
      <c r="AL379" s="6">
        <f>IF(D379="","",COUNTIF($AK$3:AK379,AK379))</f>
        <v>377</v>
      </c>
      <c r="AM379" s="5" t="e">
        <f t="shared" si="76"/>
        <v>#VALUE!</v>
      </c>
      <c r="AN379" s="6">
        <f>IF(D379="","",COUNTIF($AM$3:AM379,AM379))</f>
        <v>377</v>
      </c>
      <c r="AO379" s="5" t="e">
        <f t="shared" si="77"/>
        <v>#VALUE!</v>
      </c>
      <c r="AP379" s="6">
        <f>IF(D379="","",COUNTIF($AO$3:AO379,AO379))</f>
        <v>377</v>
      </c>
    </row>
    <row r="380" spans="1:42" ht="20.100000000000001" customHeight="1" x14ac:dyDescent="0.25">
      <c r="A380" s="242">
        <v>374</v>
      </c>
      <c r="B380" s="242" t="s">
        <v>655</v>
      </c>
      <c r="C380" s="243" t="s">
        <v>641</v>
      </c>
      <c r="D380" s="391" t="s">
        <v>651</v>
      </c>
      <c r="E380" s="243" t="s">
        <v>652</v>
      </c>
      <c r="F380" s="242">
        <v>363</v>
      </c>
      <c r="G380" s="242" t="s">
        <v>215</v>
      </c>
      <c r="H380" s="396" t="s">
        <v>216</v>
      </c>
      <c r="Q380" s="5" t="e">
        <f t="shared" si="65"/>
        <v>#VALUE!</v>
      </c>
      <c r="R380" s="6">
        <f>IF(D380="","",COUNTIF($Q$3:Q380,Q380))</f>
        <v>378</v>
      </c>
      <c r="S380" s="5" t="e">
        <f t="shared" si="66"/>
        <v>#VALUE!</v>
      </c>
      <c r="T380" s="6">
        <f>IF(D380="","",COUNTIF($S$3:S380,S380))</f>
        <v>378</v>
      </c>
      <c r="U380" s="5" t="e">
        <f t="shared" si="67"/>
        <v>#VALUE!</v>
      </c>
      <c r="V380" s="6">
        <f>IF(D380="","",COUNTIF($U$3:U380,U380))</f>
        <v>378</v>
      </c>
      <c r="W380" s="5" t="e">
        <f t="shared" si="68"/>
        <v>#VALUE!</v>
      </c>
      <c r="X380" s="6">
        <f>IF(D380="","",COUNTIF($W$3:W380,W380))</f>
        <v>378</v>
      </c>
      <c r="Y380" s="5" t="e">
        <f t="shared" si="69"/>
        <v>#VALUE!</v>
      </c>
      <c r="Z380" s="6">
        <f>IF(D380="","",COUNTIF($Y$3:Y380,Y380))</f>
        <v>378</v>
      </c>
      <c r="AA380" s="5" t="e">
        <f t="shared" si="70"/>
        <v>#VALUE!</v>
      </c>
      <c r="AB380" s="6">
        <f>IF(D380="","",COUNTIF($AA$3:AA380,AA380))</f>
        <v>378</v>
      </c>
      <c r="AC380" s="5" t="e">
        <f t="shared" si="71"/>
        <v>#VALUE!</v>
      </c>
      <c r="AD380" s="6">
        <f>IF(D380="","",COUNTIF($AC$3:AC380,AC380))</f>
        <v>378</v>
      </c>
      <c r="AE380" s="5" t="e">
        <f t="shared" si="72"/>
        <v>#VALUE!</v>
      </c>
      <c r="AF380" s="6">
        <f>IF(D380="","",COUNTIF($AE$3:AE380,AE380))</f>
        <v>378</v>
      </c>
      <c r="AG380" s="5" t="e">
        <f t="shared" si="73"/>
        <v>#VALUE!</v>
      </c>
      <c r="AH380" s="6">
        <f>IF(D380="","",COUNTIF($AG$3:AG380,AG380))</f>
        <v>378</v>
      </c>
      <c r="AI380" s="5" t="e">
        <f t="shared" si="74"/>
        <v>#VALUE!</v>
      </c>
      <c r="AJ380" s="6">
        <f>IF(D380="","",COUNTIF($AI$3:AI380,AI380))</f>
        <v>378</v>
      </c>
      <c r="AK380" s="5" t="e">
        <f t="shared" si="75"/>
        <v>#VALUE!</v>
      </c>
      <c r="AL380" s="6">
        <f>IF(D380="","",COUNTIF($AK$3:AK380,AK380))</f>
        <v>378</v>
      </c>
      <c r="AM380" s="5" t="e">
        <f t="shared" si="76"/>
        <v>#VALUE!</v>
      </c>
      <c r="AN380" s="6">
        <f>IF(D380="","",COUNTIF($AM$3:AM380,AM380))</f>
        <v>378</v>
      </c>
      <c r="AO380" s="5" t="e">
        <f t="shared" si="77"/>
        <v>#VALUE!</v>
      </c>
      <c r="AP380" s="6">
        <f>IF(D380="","",COUNTIF($AO$3:AO380,AO380))</f>
        <v>378</v>
      </c>
    </row>
    <row r="381" spans="1:42" ht="20.100000000000001" customHeight="1" x14ac:dyDescent="0.25">
      <c r="A381" s="242">
        <v>375</v>
      </c>
      <c r="B381" s="242" t="s">
        <v>656</v>
      </c>
      <c r="C381" s="243" t="s">
        <v>641</v>
      </c>
      <c r="D381" s="391" t="s">
        <v>651</v>
      </c>
      <c r="E381" s="243" t="s">
        <v>652</v>
      </c>
      <c r="F381" s="242">
        <v>379</v>
      </c>
      <c r="G381" s="242" t="s">
        <v>215</v>
      </c>
      <c r="H381" s="396" t="s">
        <v>216</v>
      </c>
      <c r="Q381" s="5" t="e">
        <f t="shared" si="65"/>
        <v>#VALUE!</v>
      </c>
      <c r="R381" s="6">
        <f>IF(D381="","",COUNTIF($Q$3:Q381,Q381))</f>
        <v>379</v>
      </c>
      <c r="S381" s="5" t="e">
        <f t="shared" si="66"/>
        <v>#VALUE!</v>
      </c>
      <c r="T381" s="6">
        <f>IF(D381="","",COUNTIF($S$3:S381,S381))</f>
        <v>379</v>
      </c>
      <c r="U381" s="5" t="e">
        <f t="shared" si="67"/>
        <v>#VALUE!</v>
      </c>
      <c r="V381" s="6">
        <f>IF(D381="","",COUNTIF($U$3:U381,U381))</f>
        <v>379</v>
      </c>
      <c r="W381" s="5" t="e">
        <f t="shared" si="68"/>
        <v>#VALUE!</v>
      </c>
      <c r="X381" s="6">
        <f>IF(D381="","",COUNTIF($W$3:W381,W381))</f>
        <v>379</v>
      </c>
      <c r="Y381" s="5" t="e">
        <f t="shared" si="69"/>
        <v>#VALUE!</v>
      </c>
      <c r="Z381" s="6">
        <f>IF(D381="","",COUNTIF($Y$3:Y381,Y381))</f>
        <v>379</v>
      </c>
      <c r="AA381" s="5" t="e">
        <f t="shared" si="70"/>
        <v>#VALUE!</v>
      </c>
      <c r="AB381" s="6">
        <f>IF(D381="","",COUNTIF($AA$3:AA381,AA381))</f>
        <v>379</v>
      </c>
      <c r="AC381" s="5" t="e">
        <f t="shared" si="71"/>
        <v>#VALUE!</v>
      </c>
      <c r="AD381" s="6">
        <f>IF(D381="","",COUNTIF($AC$3:AC381,AC381))</f>
        <v>379</v>
      </c>
      <c r="AE381" s="5" t="e">
        <f t="shared" si="72"/>
        <v>#VALUE!</v>
      </c>
      <c r="AF381" s="6">
        <f>IF(D381="","",COUNTIF($AE$3:AE381,AE381))</f>
        <v>379</v>
      </c>
      <c r="AG381" s="5" t="e">
        <f t="shared" si="73"/>
        <v>#VALUE!</v>
      </c>
      <c r="AH381" s="6">
        <f>IF(D381="","",COUNTIF($AG$3:AG381,AG381))</f>
        <v>379</v>
      </c>
      <c r="AI381" s="5" t="e">
        <f t="shared" si="74"/>
        <v>#VALUE!</v>
      </c>
      <c r="AJ381" s="6">
        <f>IF(D381="","",COUNTIF($AI$3:AI381,AI381))</f>
        <v>379</v>
      </c>
      <c r="AK381" s="5" t="e">
        <f t="shared" si="75"/>
        <v>#VALUE!</v>
      </c>
      <c r="AL381" s="6">
        <f>IF(D381="","",COUNTIF($AK$3:AK381,AK381))</f>
        <v>379</v>
      </c>
      <c r="AM381" s="5" t="e">
        <f t="shared" si="76"/>
        <v>#VALUE!</v>
      </c>
      <c r="AN381" s="6">
        <f>IF(D381="","",COUNTIF($AM$3:AM381,AM381))</f>
        <v>379</v>
      </c>
      <c r="AO381" s="5" t="e">
        <f t="shared" si="77"/>
        <v>#VALUE!</v>
      </c>
      <c r="AP381" s="6">
        <f>IF(D381="","",COUNTIF($AO$3:AO381,AO381))</f>
        <v>379</v>
      </c>
    </row>
    <row r="382" spans="1:42" ht="20.100000000000001" customHeight="1" x14ac:dyDescent="0.25">
      <c r="A382" s="242">
        <v>376</v>
      </c>
      <c r="B382" s="242" t="s">
        <v>657</v>
      </c>
      <c r="C382" s="243" t="s">
        <v>641</v>
      </c>
      <c r="D382" s="391" t="s">
        <v>651</v>
      </c>
      <c r="E382" s="243" t="s">
        <v>652</v>
      </c>
      <c r="F382" s="242">
        <v>351</v>
      </c>
      <c r="G382" s="242" t="s">
        <v>215</v>
      </c>
      <c r="H382" s="396" t="s">
        <v>216</v>
      </c>
      <c r="Q382" s="5" t="e">
        <f t="shared" si="65"/>
        <v>#VALUE!</v>
      </c>
      <c r="R382" s="6">
        <f>IF(D382="","",COUNTIF($Q$3:Q382,Q382))</f>
        <v>380</v>
      </c>
      <c r="S382" s="5" t="e">
        <f t="shared" si="66"/>
        <v>#VALUE!</v>
      </c>
      <c r="T382" s="6">
        <f>IF(D382="","",COUNTIF($S$3:S382,S382))</f>
        <v>380</v>
      </c>
      <c r="U382" s="5" t="e">
        <f t="shared" si="67"/>
        <v>#VALUE!</v>
      </c>
      <c r="V382" s="6">
        <f>IF(D382="","",COUNTIF($U$3:U382,U382))</f>
        <v>380</v>
      </c>
      <c r="W382" s="5" t="e">
        <f t="shared" si="68"/>
        <v>#VALUE!</v>
      </c>
      <c r="X382" s="6">
        <f>IF(D382="","",COUNTIF($W$3:W382,W382))</f>
        <v>380</v>
      </c>
      <c r="Y382" s="5" t="e">
        <f t="shared" si="69"/>
        <v>#VALUE!</v>
      </c>
      <c r="Z382" s="6">
        <f>IF(D382="","",COUNTIF($Y$3:Y382,Y382))</f>
        <v>380</v>
      </c>
      <c r="AA382" s="5" t="e">
        <f t="shared" si="70"/>
        <v>#VALUE!</v>
      </c>
      <c r="AB382" s="6">
        <f>IF(D382="","",COUNTIF($AA$3:AA382,AA382))</f>
        <v>380</v>
      </c>
      <c r="AC382" s="5" t="e">
        <f t="shared" si="71"/>
        <v>#VALUE!</v>
      </c>
      <c r="AD382" s="6">
        <f>IF(D382="","",COUNTIF($AC$3:AC382,AC382))</f>
        <v>380</v>
      </c>
      <c r="AE382" s="5" t="e">
        <f t="shared" si="72"/>
        <v>#VALUE!</v>
      </c>
      <c r="AF382" s="6">
        <f>IF(D382="","",COUNTIF($AE$3:AE382,AE382))</f>
        <v>380</v>
      </c>
      <c r="AG382" s="5" t="e">
        <f t="shared" si="73"/>
        <v>#VALUE!</v>
      </c>
      <c r="AH382" s="6">
        <f>IF(D382="","",COUNTIF($AG$3:AG382,AG382))</f>
        <v>380</v>
      </c>
      <c r="AI382" s="5" t="e">
        <f t="shared" si="74"/>
        <v>#VALUE!</v>
      </c>
      <c r="AJ382" s="6">
        <f>IF(D382="","",COUNTIF($AI$3:AI382,AI382))</f>
        <v>380</v>
      </c>
      <c r="AK382" s="5" t="e">
        <f t="shared" si="75"/>
        <v>#VALUE!</v>
      </c>
      <c r="AL382" s="6">
        <f>IF(D382="","",COUNTIF($AK$3:AK382,AK382))</f>
        <v>380</v>
      </c>
      <c r="AM382" s="5" t="e">
        <f t="shared" si="76"/>
        <v>#VALUE!</v>
      </c>
      <c r="AN382" s="6">
        <f>IF(D382="","",COUNTIF($AM$3:AM382,AM382))</f>
        <v>380</v>
      </c>
      <c r="AO382" s="5" t="e">
        <f t="shared" si="77"/>
        <v>#VALUE!</v>
      </c>
      <c r="AP382" s="6">
        <f>IF(D382="","",COUNTIF($AO$3:AO382,AO382))</f>
        <v>380</v>
      </c>
    </row>
    <row r="383" spans="1:42" ht="20.100000000000001" customHeight="1" x14ac:dyDescent="0.25">
      <c r="A383" s="242">
        <v>377</v>
      </c>
      <c r="B383" s="242" t="s">
        <v>658</v>
      </c>
      <c r="C383" s="243" t="s">
        <v>641</v>
      </c>
      <c r="D383" s="391" t="s">
        <v>651</v>
      </c>
      <c r="E383" s="243" t="s">
        <v>652</v>
      </c>
      <c r="F383" s="242">
        <v>377</v>
      </c>
      <c r="G383" s="242" t="s">
        <v>215</v>
      </c>
      <c r="H383" s="396" t="s">
        <v>216</v>
      </c>
      <c r="Q383" s="5" t="e">
        <f t="shared" si="65"/>
        <v>#VALUE!</v>
      </c>
      <c r="R383" s="6">
        <f>IF(D383="","",COUNTIF($Q$3:Q383,Q383))</f>
        <v>381</v>
      </c>
      <c r="S383" s="5" t="e">
        <f t="shared" si="66"/>
        <v>#VALUE!</v>
      </c>
      <c r="T383" s="6">
        <f>IF(D383="","",COUNTIF($S$3:S383,S383))</f>
        <v>381</v>
      </c>
      <c r="U383" s="5" t="e">
        <f t="shared" si="67"/>
        <v>#VALUE!</v>
      </c>
      <c r="V383" s="6">
        <f>IF(D383="","",COUNTIF($U$3:U383,U383))</f>
        <v>381</v>
      </c>
      <c r="W383" s="5" t="e">
        <f t="shared" si="68"/>
        <v>#VALUE!</v>
      </c>
      <c r="X383" s="6">
        <f>IF(D383="","",COUNTIF($W$3:W383,W383))</f>
        <v>381</v>
      </c>
      <c r="Y383" s="5" t="e">
        <f t="shared" si="69"/>
        <v>#VALUE!</v>
      </c>
      <c r="Z383" s="6">
        <f>IF(D383="","",COUNTIF($Y$3:Y383,Y383))</f>
        <v>381</v>
      </c>
      <c r="AA383" s="5" t="e">
        <f t="shared" si="70"/>
        <v>#VALUE!</v>
      </c>
      <c r="AB383" s="6">
        <f>IF(D383="","",COUNTIF($AA$3:AA383,AA383))</f>
        <v>381</v>
      </c>
      <c r="AC383" s="5" t="e">
        <f t="shared" si="71"/>
        <v>#VALUE!</v>
      </c>
      <c r="AD383" s="6">
        <f>IF(D383="","",COUNTIF($AC$3:AC383,AC383))</f>
        <v>381</v>
      </c>
      <c r="AE383" s="5" t="e">
        <f t="shared" si="72"/>
        <v>#VALUE!</v>
      </c>
      <c r="AF383" s="6">
        <f>IF(D383="","",COUNTIF($AE$3:AE383,AE383))</f>
        <v>381</v>
      </c>
      <c r="AG383" s="5" t="e">
        <f t="shared" si="73"/>
        <v>#VALUE!</v>
      </c>
      <c r="AH383" s="6">
        <f>IF(D383="","",COUNTIF($AG$3:AG383,AG383))</f>
        <v>381</v>
      </c>
      <c r="AI383" s="5" t="e">
        <f t="shared" si="74"/>
        <v>#VALUE!</v>
      </c>
      <c r="AJ383" s="6">
        <f>IF(D383="","",COUNTIF($AI$3:AI383,AI383))</f>
        <v>381</v>
      </c>
      <c r="AK383" s="5" t="e">
        <f t="shared" si="75"/>
        <v>#VALUE!</v>
      </c>
      <c r="AL383" s="6">
        <f>IF(D383="","",COUNTIF($AK$3:AK383,AK383))</f>
        <v>381</v>
      </c>
      <c r="AM383" s="5" t="e">
        <f t="shared" si="76"/>
        <v>#VALUE!</v>
      </c>
      <c r="AN383" s="6">
        <f>IF(D383="","",COUNTIF($AM$3:AM383,AM383))</f>
        <v>381</v>
      </c>
      <c r="AO383" s="5" t="e">
        <f t="shared" si="77"/>
        <v>#VALUE!</v>
      </c>
      <c r="AP383" s="6">
        <f>IF(D383="","",COUNTIF($AO$3:AO383,AO383))</f>
        <v>381</v>
      </c>
    </row>
    <row r="384" spans="1:42" ht="20.100000000000001" customHeight="1" x14ac:dyDescent="0.25">
      <c r="A384" s="242">
        <v>378</v>
      </c>
      <c r="B384" s="242" t="s">
        <v>659</v>
      </c>
      <c r="C384" s="243" t="s">
        <v>641</v>
      </c>
      <c r="D384" s="391" t="s">
        <v>651</v>
      </c>
      <c r="E384" s="243" t="s">
        <v>652</v>
      </c>
      <c r="F384" s="242">
        <v>396</v>
      </c>
      <c r="G384" s="242" t="s">
        <v>215</v>
      </c>
      <c r="H384" s="396" t="s">
        <v>216</v>
      </c>
      <c r="Q384" s="5" t="e">
        <f t="shared" si="65"/>
        <v>#VALUE!</v>
      </c>
      <c r="R384" s="6">
        <f>IF(D384="","",COUNTIF($Q$3:Q384,Q384))</f>
        <v>382</v>
      </c>
      <c r="S384" s="5" t="e">
        <f t="shared" si="66"/>
        <v>#VALUE!</v>
      </c>
      <c r="T384" s="6">
        <f>IF(D384="","",COUNTIF($S$3:S384,S384))</f>
        <v>382</v>
      </c>
      <c r="U384" s="5" t="e">
        <f t="shared" si="67"/>
        <v>#VALUE!</v>
      </c>
      <c r="V384" s="6">
        <f>IF(D384="","",COUNTIF($U$3:U384,U384))</f>
        <v>382</v>
      </c>
      <c r="W384" s="5" t="e">
        <f t="shared" si="68"/>
        <v>#VALUE!</v>
      </c>
      <c r="X384" s="6">
        <f>IF(D384="","",COUNTIF($W$3:W384,W384))</f>
        <v>382</v>
      </c>
      <c r="Y384" s="5" t="e">
        <f t="shared" si="69"/>
        <v>#VALUE!</v>
      </c>
      <c r="Z384" s="6">
        <f>IF(D384="","",COUNTIF($Y$3:Y384,Y384))</f>
        <v>382</v>
      </c>
      <c r="AA384" s="5" t="e">
        <f t="shared" si="70"/>
        <v>#VALUE!</v>
      </c>
      <c r="AB384" s="6">
        <f>IF(D384="","",COUNTIF($AA$3:AA384,AA384))</f>
        <v>382</v>
      </c>
      <c r="AC384" s="5" t="e">
        <f t="shared" si="71"/>
        <v>#VALUE!</v>
      </c>
      <c r="AD384" s="6">
        <f>IF(D384="","",COUNTIF($AC$3:AC384,AC384))</f>
        <v>382</v>
      </c>
      <c r="AE384" s="5" t="e">
        <f t="shared" si="72"/>
        <v>#VALUE!</v>
      </c>
      <c r="AF384" s="6">
        <f>IF(D384="","",COUNTIF($AE$3:AE384,AE384))</f>
        <v>382</v>
      </c>
      <c r="AG384" s="5" t="e">
        <f t="shared" si="73"/>
        <v>#VALUE!</v>
      </c>
      <c r="AH384" s="6">
        <f>IF(D384="","",COUNTIF($AG$3:AG384,AG384))</f>
        <v>382</v>
      </c>
      <c r="AI384" s="5" t="e">
        <f t="shared" si="74"/>
        <v>#VALUE!</v>
      </c>
      <c r="AJ384" s="6">
        <f>IF(D384="","",COUNTIF($AI$3:AI384,AI384))</f>
        <v>382</v>
      </c>
      <c r="AK384" s="5" t="e">
        <f t="shared" si="75"/>
        <v>#VALUE!</v>
      </c>
      <c r="AL384" s="6">
        <f>IF(D384="","",COUNTIF($AK$3:AK384,AK384))</f>
        <v>382</v>
      </c>
      <c r="AM384" s="5" t="e">
        <f t="shared" si="76"/>
        <v>#VALUE!</v>
      </c>
      <c r="AN384" s="6">
        <f>IF(D384="","",COUNTIF($AM$3:AM384,AM384))</f>
        <v>382</v>
      </c>
      <c r="AO384" s="5" t="e">
        <f t="shared" si="77"/>
        <v>#VALUE!</v>
      </c>
      <c r="AP384" s="6">
        <f>IF(D384="","",COUNTIF($AO$3:AO384,AO384))</f>
        <v>382</v>
      </c>
    </row>
    <row r="385" spans="1:42" ht="20.100000000000001" customHeight="1" x14ac:dyDescent="0.25">
      <c r="A385" s="242">
        <v>379</v>
      </c>
      <c r="B385" s="242" t="s">
        <v>660</v>
      </c>
      <c r="C385" s="243" t="s">
        <v>641</v>
      </c>
      <c r="D385" s="391" t="s">
        <v>651</v>
      </c>
      <c r="E385" s="243" t="s">
        <v>652</v>
      </c>
      <c r="F385" s="242">
        <v>359</v>
      </c>
      <c r="G385" s="242" t="s">
        <v>215</v>
      </c>
      <c r="H385" s="396" t="s">
        <v>216</v>
      </c>
      <c r="Q385" s="5" t="e">
        <f t="shared" si="65"/>
        <v>#VALUE!</v>
      </c>
      <c r="R385" s="6">
        <f>IF(D385="","",COUNTIF($Q$3:Q385,Q385))</f>
        <v>383</v>
      </c>
      <c r="S385" s="5" t="e">
        <f t="shared" si="66"/>
        <v>#VALUE!</v>
      </c>
      <c r="T385" s="6">
        <f>IF(D385="","",COUNTIF($S$3:S385,S385))</f>
        <v>383</v>
      </c>
      <c r="U385" s="5" t="e">
        <f t="shared" si="67"/>
        <v>#VALUE!</v>
      </c>
      <c r="V385" s="6">
        <f>IF(D385="","",COUNTIF($U$3:U385,U385))</f>
        <v>383</v>
      </c>
      <c r="W385" s="5" t="e">
        <f t="shared" si="68"/>
        <v>#VALUE!</v>
      </c>
      <c r="X385" s="6">
        <f>IF(D385="","",COUNTIF($W$3:W385,W385))</f>
        <v>383</v>
      </c>
      <c r="Y385" s="5" t="e">
        <f t="shared" si="69"/>
        <v>#VALUE!</v>
      </c>
      <c r="Z385" s="6">
        <f>IF(D385="","",COUNTIF($Y$3:Y385,Y385))</f>
        <v>383</v>
      </c>
      <c r="AA385" s="5" t="e">
        <f t="shared" si="70"/>
        <v>#VALUE!</v>
      </c>
      <c r="AB385" s="6">
        <f>IF(D385="","",COUNTIF($AA$3:AA385,AA385))</f>
        <v>383</v>
      </c>
      <c r="AC385" s="5" t="e">
        <f t="shared" si="71"/>
        <v>#VALUE!</v>
      </c>
      <c r="AD385" s="6">
        <f>IF(D385="","",COUNTIF($AC$3:AC385,AC385))</f>
        <v>383</v>
      </c>
      <c r="AE385" s="5" t="e">
        <f t="shared" si="72"/>
        <v>#VALUE!</v>
      </c>
      <c r="AF385" s="6">
        <f>IF(D385="","",COUNTIF($AE$3:AE385,AE385))</f>
        <v>383</v>
      </c>
      <c r="AG385" s="5" t="e">
        <f t="shared" si="73"/>
        <v>#VALUE!</v>
      </c>
      <c r="AH385" s="6">
        <f>IF(D385="","",COUNTIF($AG$3:AG385,AG385))</f>
        <v>383</v>
      </c>
      <c r="AI385" s="5" t="e">
        <f t="shared" si="74"/>
        <v>#VALUE!</v>
      </c>
      <c r="AJ385" s="6">
        <f>IF(D385="","",COUNTIF($AI$3:AI385,AI385))</f>
        <v>383</v>
      </c>
      <c r="AK385" s="5" t="e">
        <f t="shared" si="75"/>
        <v>#VALUE!</v>
      </c>
      <c r="AL385" s="6">
        <f>IF(D385="","",COUNTIF($AK$3:AK385,AK385))</f>
        <v>383</v>
      </c>
      <c r="AM385" s="5" t="e">
        <f t="shared" si="76"/>
        <v>#VALUE!</v>
      </c>
      <c r="AN385" s="6">
        <f>IF(D385="","",COUNTIF($AM$3:AM385,AM385))</f>
        <v>383</v>
      </c>
      <c r="AO385" s="5" t="e">
        <f t="shared" si="77"/>
        <v>#VALUE!</v>
      </c>
      <c r="AP385" s="6">
        <f>IF(D385="","",COUNTIF($AO$3:AO385,AO385))</f>
        <v>383</v>
      </c>
    </row>
    <row r="386" spans="1:42" ht="20.100000000000001" customHeight="1" x14ac:dyDescent="0.25">
      <c r="A386" s="242">
        <v>380</v>
      </c>
      <c r="B386" s="242" t="s">
        <v>661</v>
      </c>
      <c r="C386" s="243" t="s">
        <v>641</v>
      </c>
      <c r="D386" s="391" t="s">
        <v>651</v>
      </c>
      <c r="E386" s="243" t="s">
        <v>652</v>
      </c>
      <c r="F386" s="242">
        <v>362</v>
      </c>
      <c r="G386" s="242" t="s">
        <v>215</v>
      </c>
      <c r="H386" s="396" t="s">
        <v>216</v>
      </c>
      <c r="Q386" s="5" t="e">
        <f t="shared" si="65"/>
        <v>#VALUE!</v>
      </c>
      <c r="R386" s="6">
        <f>IF(D386="","",COUNTIF($Q$3:Q386,Q386))</f>
        <v>384</v>
      </c>
      <c r="S386" s="5" t="e">
        <f t="shared" si="66"/>
        <v>#VALUE!</v>
      </c>
      <c r="T386" s="6">
        <f>IF(D386="","",COUNTIF($S$3:S386,S386))</f>
        <v>384</v>
      </c>
      <c r="U386" s="5" t="e">
        <f t="shared" si="67"/>
        <v>#VALUE!</v>
      </c>
      <c r="V386" s="6">
        <f>IF(D386="","",COUNTIF($U$3:U386,U386))</f>
        <v>384</v>
      </c>
      <c r="W386" s="5" t="e">
        <f t="shared" si="68"/>
        <v>#VALUE!</v>
      </c>
      <c r="X386" s="6">
        <f>IF(D386="","",COUNTIF($W$3:W386,W386))</f>
        <v>384</v>
      </c>
      <c r="Y386" s="5" t="e">
        <f t="shared" si="69"/>
        <v>#VALUE!</v>
      </c>
      <c r="Z386" s="6">
        <f>IF(D386="","",COUNTIF($Y$3:Y386,Y386))</f>
        <v>384</v>
      </c>
      <c r="AA386" s="5" t="e">
        <f t="shared" si="70"/>
        <v>#VALUE!</v>
      </c>
      <c r="AB386" s="6">
        <f>IF(D386="","",COUNTIF($AA$3:AA386,AA386))</f>
        <v>384</v>
      </c>
      <c r="AC386" s="5" t="e">
        <f t="shared" si="71"/>
        <v>#VALUE!</v>
      </c>
      <c r="AD386" s="6">
        <f>IF(D386="","",COUNTIF($AC$3:AC386,AC386))</f>
        <v>384</v>
      </c>
      <c r="AE386" s="5" t="e">
        <f t="shared" si="72"/>
        <v>#VALUE!</v>
      </c>
      <c r="AF386" s="6">
        <f>IF(D386="","",COUNTIF($AE$3:AE386,AE386))</f>
        <v>384</v>
      </c>
      <c r="AG386" s="5" t="e">
        <f t="shared" si="73"/>
        <v>#VALUE!</v>
      </c>
      <c r="AH386" s="6">
        <f>IF(D386="","",COUNTIF($AG$3:AG386,AG386))</f>
        <v>384</v>
      </c>
      <c r="AI386" s="5" t="e">
        <f t="shared" si="74"/>
        <v>#VALUE!</v>
      </c>
      <c r="AJ386" s="6">
        <f>IF(D386="","",COUNTIF($AI$3:AI386,AI386))</f>
        <v>384</v>
      </c>
      <c r="AK386" s="5" t="e">
        <f t="shared" si="75"/>
        <v>#VALUE!</v>
      </c>
      <c r="AL386" s="6">
        <f>IF(D386="","",COUNTIF($AK$3:AK386,AK386))</f>
        <v>384</v>
      </c>
      <c r="AM386" s="5" t="e">
        <f t="shared" si="76"/>
        <v>#VALUE!</v>
      </c>
      <c r="AN386" s="6">
        <f>IF(D386="","",COUNTIF($AM$3:AM386,AM386))</f>
        <v>384</v>
      </c>
      <c r="AO386" s="5" t="e">
        <f t="shared" si="77"/>
        <v>#VALUE!</v>
      </c>
      <c r="AP386" s="6">
        <f>IF(D386="","",COUNTIF($AO$3:AO386,AO386))</f>
        <v>384</v>
      </c>
    </row>
    <row r="387" spans="1:42" ht="20.100000000000001" customHeight="1" x14ac:dyDescent="0.25">
      <c r="A387" s="242">
        <v>381</v>
      </c>
      <c r="B387" s="242" t="s">
        <v>662</v>
      </c>
      <c r="C387" s="243" t="s">
        <v>641</v>
      </c>
      <c r="D387" s="391" t="s">
        <v>642</v>
      </c>
      <c r="E387" s="243" t="s">
        <v>476</v>
      </c>
      <c r="F387" s="242">
        <v>367</v>
      </c>
      <c r="G387" s="242" t="s">
        <v>215</v>
      </c>
      <c r="H387" s="396" t="s">
        <v>216</v>
      </c>
      <c r="Q387" s="5" t="e">
        <f t="shared" ref="Q387:Q450" si="78">IF($D387="","",MID($D387,SEARCH($J$3,$D387),LEN($J$3)))</f>
        <v>#VALUE!</v>
      </c>
      <c r="R387" s="6">
        <f>IF(D387="","",COUNTIF($Q$3:Q387,Q387))</f>
        <v>385</v>
      </c>
      <c r="S387" s="5" t="e">
        <f t="shared" ref="S387:S450" si="79">IF($D387="","",MID($D387,SEARCH($J$4,$D387),LEN($J$4)))</f>
        <v>#VALUE!</v>
      </c>
      <c r="T387" s="6">
        <f>IF(D387="","",COUNTIF($S$3:S387,S387))</f>
        <v>385</v>
      </c>
      <c r="U387" s="5" t="e">
        <f t="shared" ref="U387:U450" si="80">IF($D387="","",MID($D387,SEARCH($J$5,$D387),LEN($J$5)))</f>
        <v>#VALUE!</v>
      </c>
      <c r="V387" s="6">
        <f>IF(D387="","",COUNTIF($U$3:U387,U387))</f>
        <v>385</v>
      </c>
      <c r="W387" s="5" t="e">
        <f t="shared" ref="W387:W450" si="81">IF($D387="","",MID($D387,SEARCH($J$6,$D387),LEN($J$6)))</f>
        <v>#VALUE!</v>
      </c>
      <c r="X387" s="6">
        <f>IF(D387="","",COUNTIF($W$3:W387,W387))</f>
        <v>385</v>
      </c>
      <c r="Y387" s="5" t="e">
        <f t="shared" ref="Y387:Y450" si="82">IF($D387="","",MID($D387,SEARCH($J$7,$D387),LEN($J$7)))</f>
        <v>#VALUE!</v>
      </c>
      <c r="Z387" s="6">
        <f>IF(D387="","",COUNTIF($Y$3:Y387,Y387))</f>
        <v>385</v>
      </c>
      <c r="AA387" s="5" t="e">
        <f t="shared" ref="AA387:AA450" si="83">IF($D387="","",MID($D387,SEARCH($J$8,$D387),LEN($J$8)))</f>
        <v>#VALUE!</v>
      </c>
      <c r="AB387" s="6">
        <f>IF(D387="","",COUNTIF($AA$3:AA387,AA387))</f>
        <v>385</v>
      </c>
      <c r="AC387" s="5" t="e">
        <f t="shared" ref="AC387:AC450" si="84">IF($D387="","",MID($D387,SEARCH($J$9,$D387),LEN($J$9)))</f>
        <v>#VALUE!</v>
      </c>
      <c r="AD387" s="6">
        <f>IF(D387="","",COUNTIF($AC$3:AC387,AC387))</f>
        <v>385</v>
      </c>
      <c r="AE387" s="5" t="e">
        <f t="shared" ref="AE387:AE450" si="85">IF($D387="","",MID($D387,SEARCH($J$10,$D387),LEN($J$10)))</f>
        <v>#VALUE!</v>
      </c>
      <c r="AF387" s="6">
        <f>IF(D387="","",COUNTIF($AE$3:AE387,AE387))</f>
        <v>385</v>
      </c>
      <c r="AG387" s="5" t="e">
        <f t="shared" ref="AG387:AG450" si="86">IF($D387="","",MID($D387,SEARCH($J$11,$D387),LEN($J$11)))</f>
        <v>#VALUE!</v>
      </c>
      <c r="AH387" s="6">
        <f>IF(D387="","",COUNTIF($AG$3:AG387,AG387))</f>
        <v>385</v>
      </c>
      <c r="AI387" s="5" t="e">
        <f t="shared" ref="AI387:AI450" si="87">IF($D387="","",MID($D387,SEARCH($J$12,$D387),LEN($J$12)))</f>
        <v>#VALUE!</v>
      </c>
      <c r="AJ387" s="6">
        <f>IF(D387="","",COUNTIF($AI$3:AI387,AI387))</f>
        <v>385</v>
      </c>
      <c r="AK387" s="5" t="e">
        <f t="shared" ref="AK387:AK450" si="88">IF($D387="","",MID($D387,SEARCH($J$13,$D387),LEN($J$13)))</f>
        <v>#VALUE!</v>
      </c>
      <c r="AL387" s="6">
        <f>IF(D387="","",COUNTIF($AK$3:AK387,AK387))</f>
        <v>385</v>
      </c>
      <c r="AM387" s="5" t="e">
        <f t="shared" ref="AM387:AM450" si="89">IF($D387="","",MID($D387,SEARCH($J$14,$D387),LEN($J$14)))</f>
        <v>#VALUE!</v>
      </c>
      <c r="AN387" s="6">
        <f>IF(D387="","",COUNTIF($AM$3:AM387,AM387))</f>
        <v>385</v>
      </c>
      <c r="AO387" s="5" t="e">
        <f t="shared" ref="AO387:AO450" si="90">IF($D387="","",MID($D387,SEARCH($J$15,$D387),LEN($J$15)))</f>
        <v>#VALUE!</v>
      </c>
      <c r="AP387" s="6">
        <f>IF(D387="","",COUNTIF($AO$3:AO387,AO387))</f>
        <v>385</v>
      </c>
    </row>
    <row r="388" spans="1:42" ht="20.100000000000001" customHeight="1" x14ac:dyDescent="0.25">
      <c r="A388" s="242">
        <v>382</v>
      </c>
      <c r="B388" s="242" t="s">
        <v>663</v>
      </c>
      <c r="C388" s="243" t="s">
        <v>641</v>
      </c>
      <c r="D388" s="391" t="s">
        <v>642</v>
      </c>
      <c r="E388" s="243" t="s">
        <v>476</v>
      </c>
      <c r="F388" s="242">
        <v>380</v>
      </c>
      <c r="G388" s="242" t="s">
        <v>215</v>
      </c>
      <c r="H388" s="396" t="s">
        <v>216</v>
      </c>
      <c r="Q388" s="5" t="e">
        <f t="shared" si="78"/>
        <v>#VALUE!</v>
      </c>
      <c r="R388" s="6">
        <f>IF(D388="","",COUNTIF($Q$3:Q388,Q388))</f>
        <v>386</v>
      </c>
      <c r="S388" s="5" t="e">
        <f t="shared" si="79"/>
        <v>#VALUE!</v>
      </c>
      <c r="T388" s="6">
        <f>IF(D388="","",COUNTIF($S$3:S388,S388))</f>
        <v>386</v>
      </c>
      <c r="U388" s="5" t="e">
        <f t="shared" si="80"/>
        <v>#VALUE!</v>
      </c>
      <c r="V388" s="6">
        <f>IF(D388="","",COUNTIF($U$3:U388,U388))</f>
        <v>386</v>
      </c>
      <c r="W388" s="5" t="e">
        <f t="shared" si="81"/>
        <v>#VALUE!</v>
      </c>
      <c r="X388" s="6">
        <f>IF(D388="","",COUNTIF($W$3:W388,W388))</f>
        <v>386</v>
      </c>
      <c r="Y388" s="5" t="e">
        <f t="shared" si="82"/>
        <v>#VALUE!</v>
      </c>
      <c r="Z388" s="6">
        <f>IF(D388="","",COUNTIF($Y$3:Y388,Y388))</f>
        <v>386</v>
      </c>
      <c r="AA388" s="5" t="e">
        <f t="shared" si="83"/>
        <v>#VALUE!</v>
      </c>
      <c r="AB388" s="6">
        <f>IF(D388="","",COUNTIF($AA$3:AA388,AA388))</f>
        <v>386</v>
      </c>
      <c r="AC388" s="5" t="e">
        <f t="shared" si="84"/>
        <v>#VALUE!</v>
      </c>
      <c r="AD388" s="6">
        <f>IF(D388="","",COUNTIF($AC$3:AC388,AC388))</f>
        <v>386</v>
      </c>
      <c r="AE388" s="5" t="e">
        <f t="shared" si="85"/>
        <v>#VALUE!</v>
      </c>
      <c r="AF388" s="6">
        <f>IF(D388="","",COUNTIF($AE$3:AE388,AE388))</f>
        <v>386</v>
      </c>
      <c r="AG388" s="5" t="e">
        <f t="shared" si="86"/>
        <v>#VALUE!</v>
      </c>
      <c r="AH388" s="6">
        <f>IF(D388="","",COUNTIF($AG$3:AG388,AG388))</f>
        <v>386</v>
      </c>
      <c r="AI388" s="5" t="e">
        <f t="shared" si="87"/>
        <v>#VALUE!</v>
      </c>
      <c r="AJ388" s="6">
        <f>IF(D388="","",COUNTIF($AI$3:AI388,AI388))</f>
        <v>386</v>
      </c>
      <c r="AK388" s="5" t="e">
        <f t="shared" si="88"/>
        <v>#VALUE!</v>
      </c>
      <c r="AL388" s="6">
        <f>IF(D388="","",COUNTIF($AK$3:AK388,AK388))</f>
        <v>386</v>
      </c>
      <c r="AM388" s="5" t="e">
        <f t="shared" si="89"/>
        <v>#VALUE!</v>
      </c>
      <c r="AN388" s="6">
        <f>IF(D388="","",COUNTIF($AM$3:AM388,AM388))</f>
        <v>386</v>
      </c>
      <c r="AO388" s="5" t="e">
        <f t="shared" si="90"/>
        <v>#VALUE!</v>
      </c>
      <c r="AP388" s="6">
        <f>IF(D388="","",COUNTIF($AO$3:AO388,AO388))</f>
        <v>386</v>
      </c>
    </row>
    <row r="389" spans="1:42" ht="20.100000000000001" customHeight="1" x14ac:dyDescent="0.25">
      <c r="A389" s="242">
        <v>383</v>
      </c>
      <c r="B389" s="242" t="s">
        <v>664</v>
      </c>
      <c r="C389" s="243" t="s">
        <v>641</v>
      </c>
      <c r="D389" s="391" t="s">
        <v>642</v>
      </c>
      <c r="E389" s="243" t="s">
        <v>476</v>
      </c>
      <c r="F389" s="242">
        <v>399</v>
      </c>
      <c r="G389" s="242" t="s">
        <v>215</v>
      </c>
      <c r="H389" s="396" t="s">
        <v>216</v>
      </c>
      <c r="Q389" s="5" t="e">
        <f t="shared" si="78"/>
        <v>#VALUE!</v>
      </c>
      <c r="R389" s="6">
        <f>IF(D389="","",COUNTIF($Q$3:Q389,Q389))</f>
        <v>387</v>
      </c>
      <c r="S389" s="5" t="e">
        <f t="shared" si="79"/>
        <v>#VALUE!</v>
      </c>
      <c r="T389" s="6">
        <f>IF(D389="","",COUNTIF($S$3:S389,S389))</f>
        <v>387</v>
      </c>
      <c r="U389" s="5" t="e">
        <f t="shared" si="80"/>
        <v>#VALUE!</v>
      </c>
      <c r="V389" s="6">
        <f>IF(D389="","",COUNTIF($U$3:U389,U389))</f>
        <v>387</v>
      </c>
      <c r="W389" s="5" t="e">
        <f t="shared" si="81"/>
        <v>#VALUE!</v>
      </c>
      <c r="X389" s="6">
        <f>IF(D389="","",COUNTIF($W$3:W389,W389))</f>
        <v>387</v>
      </c>
      <c r="Y389" s="5" t="e">
        <f t="shared" si="82"/>
        <v>#VALUE!</v>
      </c>
      <c r="Z389" s="6">
        <f>IF(D389="","",COUNTIF($Y$3:Y389,Y389))</f>
        <v>387</v>
      </c>
      <c r="AA389" s="5" t="e">
        <f t="shared" si="83"/>
        <v>#VALUE!</v>
      </c>
      <c r="AB389" s="6">
        <f>IF(D389="","",COUNTIF($AA$3:AA389,AA389))</f>
        <v>387</v>
      </c>
      <c r="AC389" s="5" t="e">
        <f t="shared" si="84"/>
        <v>#VALUE!</v>
      </c>
      <c r="AD389" s="6">
        <f>IF(D389="","",COUNTIF($AC$3:AC389,AC389))</f>
        <v>387</v>
      </c>
      <c r="AE389" s="5" t="e">
        <f t="shared" si="85"/>
        <v>#VALUE!</v>
      </c>
      <c r="AF389" s="6">
        <f>IF(D389="","",COUNTIF($AE$3:AE389,AE389))</f>
        <v>387</v>
      </c>
      <c r="AG389" s="5" t="e">
        <f t="shared" si="86"/>
        <v>#VALUE!</v>
      </c>
      <c r="AH389" s="6">
        <f>IF(D389="","",COUNTIF($AG$3:AG389,AG389))</f>
        <v>387</v>
      </c>
      <c r="AI389" s="5" t="e">
        <f t="shared" si="87"/>
        <v>#VALUE!</v>
      </c>
      <c r="AJ389" s="6">
        <f>IF(D389="","",COUNTIF($AI$3:AI389,AI389))</f>
        <v>387</v>
      </c>
      <c r="AK389" s="5" t="e">
        <f t="shared" si="88"/>
        <v>#VALUE!</v>
      </c>
      <c r="AL389" s="6">
        <f>IF(D389="","",COUNTIF($AK$3:AK389,AK389))</f>
        <v>387</v>
      </c>
      <c r="AM389" s="5" t="e">
        <f t="shared" si="89"/>
        <v>#VALUE!</v>
      </c>
      <c r="AN389" s="6">
        <f>IF(D389="","",COUNTIF($AM$3:AM389,AM389))</f>
        <v>387</v>
      </c>
      <c r="AO389" s="5" t="e">
        <f t="shared" si="90"/>
        <v>#VALUE!</v>
      </c>
      <c r="AP389" s="6">
        <f>IF(D389="","",COUNTIF($AO$3:AO389,AO389))</f>
        <v>387</v>
      </c>
    </row>
    <row r="390" spans="1:42" ht="20.100000000000001" customHeight="1" x14ac:dyDescent="0.25">
      <c r="A390" s="242">
        <v>384</v>
      </c>
      <c r="B390" s="242" t="s">
        <v>665</v>
      </c>
      <c r="C390" s="243" t="s">
        <v>641</v>
      </c>
      <c r="D390" s="391" t="s">
        <v>642</v>
      </c>
      <c r="E390" s="243" t="s">
        <v>476</v>
      </c>
      <c r="F390" s="242">
        <v>376</v>
      </c>
      <c r="G390" s="242" t="s">
        <v>215</v>
      </c>
      <c r="H390" s="396" t="s">
        <v>216</v>
      </c>
      <c r="Q390" s="5" t="e">
        <f t="shared" si="78"/>
        <v>#VALUE!</v>
      </c>
      <c r="R390" s="6">
        <f>IF(D390="","",COUNTIF($Q$3:Q390,Q390))</f>
        <v>388</v>
      </c>
      <c r="S390" s="5" t="e">
        <f t="shared" si="79"/>
        <v>#VALUE!</v>
      </c>
      <c r="T390" s="6">
        <f>IF(D390="","",COUNTIF($S$3:S390,S390))</f>
        <v>388</v>
      </c>
      <c r="U390" s="5" t="e">
        <f t="shared" si="80"/>
        <v>#VALUE!</v>
      </c>
      <c r="V390" s="6">
        <f>IF(D390="","",COUNTIF($U$3:U390,U390))</f>
        <v>388</v>
      </c>
      <c r="W390" s="5" t="e">
        <f t="shared" si="81"/>
        <v>#VALUE!</v>
      </c>
      <c r="X390" s="6">
        <f>IF(D390="","",COUNTIF($W$3:W390,W390))</f>
        <v>388</v>
      </c>
      <c r="Y390" s="5" t="e">
        <f t="shared" si="82"/>
        <v>#VALUE!</v>
      </c>
      <c r="Z390" s="6">
        <f>IF(D390="","",COUNTIF($Y$3:Y390,Y390))</f>
        <v>388</v>
      </c>
      <c r="AA390" s="5" t="e">
        <f t="shared" si="83"/>
        <v>#VALUE!</v>
      </c>
      <c r="AB390" s="6">
        <f>IF(D390="","",COUNTIF($AA$3:AA390,AA390))</f>
        <v>388</v>
      </c>
      <c r="AC390" s="5" t="e">
        <f t="shared" si="84"/>
        <v>#VALUE!</v>
      </c>
      <c r="AD390" s="6">
        <f>IF(D390="","",COUNTIF($AC$3:AC390,AC390))</f>
        <v>388</v>
      </c>
      <c r="AE390" s="5" t="e">
        <f t="shared" si="85"/>
        <v>#VALUE!</v>
      </c>
      <c r="AF390" s="6">
        <f>IF(D390="","",COUNTIF($AE$3:AE390,AE390))</f>
        <v>388</v>
      </c>
      <c r="AG390" s="5" t="e">
        <f t="shared" si="86"/>
        <v>#VALUE!</v>
      </c>
      <c r="AH390" s="6">
        <f>IF(D390="","",COUNTIF($AG$3:AG390,AG390))</f>
        <v>388</v>
      </c>
      <c r="AI390" s="5" t="e">
        <f t="shared" si="87"/>
        <v>#VALUE!</v>
      </c>
      <c r="AJ390" s="6">
        <f>IF(D390="","",COUNTIF($AI$3:AI390,AI390))</f>
        <v>388</v>
      </c>
      <c r="AK390" s="5" t="e">
        <f t="shared" si="88"/>
        <v>#VALUE!</v>
      </c>
      <c r="AL390" s="6">
        <f>IF(D390="","",COUNTIF($AK$3:AK390,AK390))</f>
        <v>388</v>
      </c>
      <c r="AM390" s="5" t="e">
        <f t="shared" si="89"/>
        <v>#VALUE!</v>
      </c>
      <c r="AN390" s="6">
        <f>IF(D390="","",COUNTIF($AM$3:AM390,AM390))</f>
        <v>388</v>
      </c>
      <c r="AO390" s="5" t="e">
        <f t="shared" si="90"/>
        <v>#VALUE!</v>
      </c>
      <c r="AP390" s="6">
        <f>IF(D390="","",COUNTIF($AO$3:AO390,AO390))</f>
        <v>388</v>
      </c>
    </row>
    <row r="391" spans="1:42" ht="20.100000000000001" customHeight="1" x14ac:dyDescent="0.25">
      <c r="A391" s="72">
        <v>385</v>
      </c>
      <c r="B391" s="72" t="s">
        <v>666</v>
      </c>
      <c r="C391" s="461" t="s">
        <v>641</v>
      </c>
      <c r="D391" s="463" t="s">
        <v>667</v>
      </c>
      <c r="E391" s="461" t="s">
        <v>668</v>
      </c>
      <c r="F391" s="72">
        <v>348</v>
      </c>
      <c r="G391" s="72" t="s">
        <v>215</v>
      </c>
      <c r="H391" s="464" t="s">
        <v>216</v>
      </c>
      <c r="Q391" s="5" t="e">
        <f t="shared" si="78"/>
        <v>#VALUE!</v>
      </c>
      <c r="R391" s="6">
        <f>IF(D391="","",COUNTIF($Q$3:Q391,Q391))</f>
        <v>389</v>
      </c>
      <c r="S391" s="5" t="e">
        <f t="shared" si="79"/>
        <v>#VALUE!</v>
      </c>
      <c r="T391" s="6">
        <f>IF(D391="","",COUNTIF($S$3:S391,S391))</f>
        <v>389</v>
      </c>
      <c r="U391" s="5" t="e">
        <f t="shared" si="80"/>
        <v>#VALUE!</v>
      </c>
      <c r="V391" s="6">
        <f>IF(D391="","",COUNTIF($U$3:U391,U391))</f>
        <v>389</v>
      </c>
      <c r="W391" s="5" t="e">
        <f t="shared" si="81"/>
        <v>#VALUE!</v>
      </c>
      <c r="X391" s="6">
        <f>IF(D391="","",COUNTIF($W$3:W391,W391))</f>
        <v>389</v>
      </c>
      <c r="Y391" s="5" t="e">
        <f t="shared" si="82"/>
        <v>#VALUE!</v>
      </c>
      <c r="Z391" s="6">
        <f>IF(D391="","",COUNTIF($Y$3:Y391,Y391))</f>
        <v>389</v>
      </c>
      <c r="AA391" s="5" t="e">
        <f t="shared" si="83"/>
        <v>#VALUE!</v>
      </c>
      <c r="AB391" s="6">
        <f>IF(D391="","",COUNTIF($AA$3:AA391,AA391))</f>
        <v>389</v>
      </c>
      <c r="AC391" s="5" t="e">
        <f t="shared" si="84"/>
        <v>#VALUE!</v>
      </c>
      <c r="AD391" s="6">
        <f>IF(D391="","",COUNTIF($AC$3:AC391,AC391))</f>
        <v>389</v>
      </c>
      <c r="AE391" s="5" t="e">
        <f t="shared" si="85"/>
        <v>#VALUE!</v>
      </c>
      <c r="AF391" s="6">
        <f>IF(D391="","",COUNTIF($AE$3:AE391,AE391))</f>
        <v>389</v>
      </c>
      <c r="AG391" s="5" t="e">
        <f t="shared" si="86"/>
        <v>#VALUE!</v>
      </c>
      <c r="AH391" s="6">
        <f>IF(D391="","",COUNTIF($AG$3:AG391,AG391))</f>
        <v>389</v>
      </c>
      <c r="AI391" s="5" t="e">
        <f t="shared" si="87"/>
        <v>#VALUE!</v>
      </c>
      <c r="AJ391" s="6">
        <f>IF(D391="","",COUNTIF($AI$3:AI391,AI391))</f>
        <v>389</v>
      </c>
      <c r="AK391" s="5" t="e">
        <f t="shared" si="88"/>
        <v>#VALUE!</v>
      </c>
      <c r="AL391" s="6">
        <f>IF(D391="","",COUNTIF($AK$3:AK391,AK391))</f>
        <v>389</v>
      </c>
      <c r="AM391" s="5" t="e">
        <f t="shared" si="89"/>
        <v>#VALUE!</v>
      </c>
      <c r="AN391" s="6">
        <f>IF(D391="","",COUNTIF($AM$3:AM391,AM391))</f>
        <v>389</v>
      </c>
      <c r="AO391" s="5" t="e">
        <f t="shared" si="90"/>
        <v>#VALUE!</v>
      </c>
      <c r="AP391" s="6">
        <f>IF(D391="","",COUNTIF($AO$3:AO391,AO391))</f>
        <v>389</v>
      </c>
    </row>
    <row r="392" spans="1:42" ht="20.100000000000001" customHeight="1" x14ac:dyDescent="0.25">
      <c r="A392" s="72">
        <v>386</v>
      </c>
      <c r="B392" s="72" t="s">
        <v>669</v>
      </c>
      <c r="C392" s="461" t="s">
        <v>641</v>
      </c>
      <c r="D392" s="463" t="s">
        <v>667</v>
      </c>
      <c r="E392" s="461" t="s">
        <v>668</v>
      </c>
      <c r="F392" s="72">
        <v>317</v>
      </c>
      <c r="G392" s="72" t="s">
        <v>215</v>
      </c>
      <c r="H392" s="464" t="s">
        <v>216</v>
      </c>
      <c r="Q392" s="5" t="e">
        <f t="shared" si="78"/>
        <v>#VALUE!</v>
      </c>
      <c r="R392" s="6">
        <f>IF(D392="","",COUNTIF($Q$3:Q392,Q392))</f>
        <v>390</v>
      </c>
      <c r="S392" s="5" t="e">
        <f t="shared" si="79"/>
        <v>#VALUE!</v>
      </c>
      <c r="T392" s="6">
        <f>IF(D392="","",COUNTIF($S$3:S392,S392))</f>
        <v>390</v>
      </c>
      <c r="U392" s="5" t="e">
        <f t="shared" si="80"/>
        <v>#VALUE!</v>
      </c>
      <c r="V392" s="6">
        <f>IF(D392="","",COUNTIF($U$3:U392,U392))</f>
        <v>390</v>
      </c>
      <c r="W392" s="5" t="e">
        <f t="shared" si="81"/>
        <v>#VALUE!</v>
      </c>
      <c r="X392" s="6">
        <f>IF(D392="","",COUNTIF($W$3:W392,W392))</f>
        <v>390</v>
      </c>
      <c r="Y392" s="5" t="e">
        <f t="shared" si="82"/>
        <v>#VALUE!</v>
      </c>
      <c r="Z392" s="6">
        <f>IF(D392="","",COUNTIF($Y$3:Y392,Y392))</f>
        <v>390</v>
      </c>
      <c r="AA392" s="5" t="e">
        <f t="shared" si="83"/>
        <v>#VALUE!</v>
      </c>
      <c r="AB392" s="6">
        <f>IF(D392="","",COUNTIF($AA$3:AA392,AA392))</f>
        <v>390</v>
      </c>
      <c r="AC392" s="5" t="e">
        <f t="shared" si="84"/>
        <v>#VALUE!</v>
      </c>
      <c r="AD392" s="6">
        <f>IF(D392="","",COUNTIF($AC$3:AC392,AC392))</f>
        <v>390</v>
      </c>
      <c r="AE392" s="5" t="e">
        <f t="shared" si="85"/>
        <v>#VALUE!</v>
      </c>
      <c r="AF392" s="6">
        <f>IF(D392="","",COUNTIF($AE$3:AE392,AE392))</f>
        <v>390</v>
      </c>
      <c r="AG392" s="5" t="e">
        <f t="shared" si="86"/>
        <v>#VALUE!</v>
      </c>
      <c r="AH392" s="6">
        <f>IF(D392="","",COUNTIF($AG$3:AG392,AG392))</f>
        <v>390</v>
      </c>
      <c r="AI392" s="5" t="e">
        <f t="shared" si="87"/>
        <v>#VALUE!</v>
      </c>
      <c r="AJ392" s="6">
        <f>IF(D392="","",COUNTIF($AI$3:AI392,AI392))</f>
        <v>390</v>
      </c>
      <c r="AK392" s="5" t="e">
        <f t="shared" si="88"/>
        <v>#VALUE!</v>
      </c>
      <c r="AL392" s="6">
        <f>IF(D392="","",COUNTIF($AK$3:AK392,AK392))</f>
        <v>390</v>
      </c>
      <c r="AM392" s="5" t="e">
        <f t="shared" si="89"/>
        <v>#VALUE!</v>
      </c>
      <c r="AN392" s="6">
        <f>IF(D392="","",COUNTIF($AM$3:AM392,AM392))</f>
        <v>390</v>
      </c>
      <c r="AO392" s="5" t="e">
        <f t="shared" si="90"/>
        <v>#VALUE!</v>
      </c>
      <c r="AP392" s="6">
        <f>IF(D392="","",COUNTIF($AO$3:AO392,AO392))</f>
        <v>390</v>
      </c>
    </row>
    <row r="393" spans="1:42" ht="20.100000000000001" customHeight="1" x14ac:dyDescent="0.25">
      <c r="A393" s="72">
        <v>387</v>
      </c>
      <c r="B393" s="72" t="s">
        <v>670</v>
      </c>
      <c r="C393" s="461" t="s">
        <v>641</v>
      </c>
      <c r="D393" s="463" t="s">
        <v>667</v>
      </c>
      <c r="E393" s="461" t="s">
        <v>668</v>
      </c>
      <c r="F393" s="72">
        <v>395</v>
      </c>
      <c r="G393" s="72" t="s">
        <v>215</v>
      </c>
      <c r="H393" s="464" t="s">
        <v>216</v>
      </c>
      <c r="Q393" s="5" t="e">
        <f t="shared" si="78"/>
        <v>#VALUE!</v>
      </c>
      <c r="R393" s="6">
        <f>IF(D393="","",COUNTIF($Q$3:Q393,Q393))</f>
        <v>391</v>
      </c>
      <c r="S393" s="5" t="e">
        <f t="shared" si="79"/>
        <v>#VALUE!</v>
      </c>
      <c r="T393" s="6">
        <f>IF(D393="","",COUNTIF($S$3:S393,S393))</f>
        <v>391</v>
      </c>
      <c r="U393" s="5" t="e">
        <f t="shared" si="80"/>
        <v>#VALUE!</v>
      </c>
      <c r="V393" s="6">
        <f>IF(D393="","",COUNTIF($U$3:U393,U393))</f>
        <v>391</v>
      </c>
      <c r="W393" s="5" t="e">
        <f t="shared" si="81"/>
        <v>#VALUE!</v>
      </c>
      <c r="X393" s="6">
        <f>IF(D393="","",COUNTIF($W$3:W393,W393))</f>
        <v>391</v>
      </c>
      <c r="Y393" s="5" t="e">
        <f t="shared" si="82"/>
        <v>#VALUE!</v>
      </c>
      <c r="Z393" s="6">
        <f>IF(D393="","",COUNTIF($Y$3:Y393,Y393))</f>
        <v>391</v>
      </c>
      <c r="AA393" s="5" t="e">
        <f t="shared" si="83"/>
        <v>#VALUE!</v>
      </c>
      <c r="AB393" s="6">
        <f>IF(D393="","",COUNTIF($AA$3:AA393,AA393))</f>
        <v>391</v>
      </c>
      <c r="AC393" s="5" t="e">
        <f t="shared" si="84"/>
        <v>#VALUE!</v>
      </c>
      <c r="AD393" s="6">
        <f>IF(D393="","",COUNTIF($AC$3:AC393,AC393))</f>
        <v>391</v>
      </c>
      <c r="AE393" s="5" t="e">
        <f t="shared" si="85"/>
        <v>#VALUE!</v>
      </c>
      <c r="AF393" s="6">
        <f>IF(D393="","",COUNTIF($AE$3:AE393,AE393))</f>
        <v>391</v>
      </c>
      <c r="AG393" s="5" t="e">
        <f t="shared" si="86"/>
        <v>#VALUE!</v>
      </c>
      <c r="AH393" s="6">
        <f>IF(D393="","",COUNTIF($AG$3:AG393,AG393))</f>
        <v>391</v>
      </c>
      <c r="AI393" s="5" t="e">
        <f t="shared" si="87"/>
        <v>#VALUE!</v>
      </c>
      <c r="AJ393" s="6">
        <f>IF(D393="","",COUNTIF($AI$3:AI393,AI393))</f>
        <v>391</v>
      </c>
      <c r="AK393" s="5" t="e">
        <f t="shared" si="88"/>
        <v>#VALUE!</v>
      </c>
      <c r="AL393" s="6">
        <f>IF(D393="","",COUNTIF($AK$3:AK393,AK393))</f>
        <v>391</v>
      </c>
      <c r="AM393" s="5" t="e">
        <f t="shared" si="89"/>
        <v>#VALUE!</v>
      </c>
      <c r="AN393" s="6">
        <f>IF(D393="","",COUNTIF($AM$3:AM393,AM393))</f>
        <v>391</v>
      </c>
      <c r="AO393" s="5" t="e">
        <f t="shared" si="90"/>
        <v>#VALUE!</v>
      </c>
      <c r="AP393" s="6">
        <f>IF(D393="","",COUNTIF($AO$3:AO393,AO393))</f>
        <v>391</v>
      </c>
    </row>
    <row r="394" spans="1:42" ht="20.100000000000001" customHeight="1" x14ac:dyDescent="0.25">
      <c r="A394" s="72">
        <v>388</v>
      </c>
      <c r="B394" s="72" t="s">
        <v>671</v>
      </c>
      <c r="C394" s="461" t="s">
        <v>641</v>
      </c>
      <c r="D394" s="463" t="s">
        <v>667</v>
      </c>
      <c r="E394" s="461" t="s">
        <v>668</v>
      </c>
      <c r="F394" s="72">
        <v>381</v>
      </c>
      <c r="G394" s="72" t="s">
        <v>215</v>
      </c>
      <c r="H394" s="464" t="s">
        <v>216</v>
      </c>
      <c r="Q394" s="5" t="e">
        <f t="shared" si="78"/>
        <v>#VALUE!</v>
      </c>
      <c r="R394" s="6">
        <f>IF(D394="","",COUNTIF($Q$3:Q394,Q394))</f>
        <v>392</v>
      </c>
      <c r="S394" s="5" t="e">
        <f t="shared" si="79"/>
        <v>#VALUE!</v>
      </c>
      <c r="T394" s="6">
        <f>IF(D394="","",COUNTIF($S$3:S394,S394))</f>
        <v>392</v>
      </c>
      <c r="U394" s="5" t="e">
        <f t="shared" si="80"/>
        <v>#VALUE!</v>
      </c>
      <c r="V394" s="6">
        <f>IF(D394="","",COUNTIF($U$3:U394,U394))</f>
        <v>392</v>
      </c>
      <c r="W394" s="5" t="e">
        <f t="shared" si="81"/>
        <v>#VALUE!</v>
      </c>
      <c r="X394" s="6">
        <f>IF(D394="","",COUNTIF($W$3:W394,W394))</f>
        <v>392</v>
      </c>
      <c r="Y394" s="5" t="e">
        <f t="shared" si="82"/>
        <v>#VALUE!</v>
      </c>
      <c r="Z394" s="6">
        <f>IF(D394="","",COUNTIF($Y$3:Y394,Y394))</f>
        <v>392</v>
      </c>
      <c r="AA394" s="5" t="e">
        <f t="shared" si="83"/>
        <v>#VALUE!</v>
      </c>
      <c r="AB394" s="6">
        <f>IF(D394="","",COUNTIF($AA$3:AA394,AA394))</f>
        <v>392</v>
      </c>
      <c r="AC394" s="5" t="e">
        <f t="shared" si="84"/>
        <v>#VALUE!</v>
      </c>
      <c r="AD394" s="6">
        <f>IF(D394="","",COUNTIF($AC$3:AC394,AC394))</f>
        <v>392</v>
      </c>
      <c r="AE394" s="5" t="e">
        <f t="shared" si="85"/>
        <v>#VALUE!</v>
      </c>
      <c r="AF394" s="6">
        <f>IF(D394="","",COUNTIF($AE$3:AE394,AE394))</f>
        <v>392</v>
      </c>
      <c r="AG394" s="5" t="e">
        <f t="shared" si="86"/>
        <v>#VALUE!</v>
      </c>
      <c r="AH394" s="6">
        <f>IF(D394="","",COUNTIF($AG$3:AG394,AG394))</f>
        <v>392</v>
      </c>
      <c r="AI394" s="5" t="e">
        <f t="shared" si="87"/>
        <v>#VALUE!</v>
      </c>
      <c r="AJ394" s="6">
        <f>IF(D394="","",COUNTIF($AI$3:AI394,AI394))</f>
        <v>392</v>
      </c>
      <c r="AK394" s="5" t="e">
        <f t="shared" si="88"/>
        <v>#VALUE!</v>
      </c>
      <c r="AL394" s="6">
        <f>IF(D394="","",COUNTIF($AK$3:AK394,AK394))</f>
        <v>392</v>
      </c>
      <c r="AM394" s="5" t="e">
        <f t="shared" si="89"/>
        <v>#VALUE!</v>
      </c>
      <c r="AN394" s="6">
        <f>IF(D394="","",COUNTIF($AM$3:AM394,AM394))</f>
        <v>392</v>
      </c>
      <c r="AO394" s="5" t="e">
        <f t="shared" si="90"/>
        <v>#VALUE!</v>
      </c>
      <c r="AP394" s="6">
        <f>IF(D394="","",COUNTIF($AO$3:AO394,AO394))</f>
        <v>392</v>
      </c>
    </row>
    <row r="395" spans="1:42" ht="20.100000000000001" customHeight="1" x14ac:dyDescent="0.25">
      <c r="A395" s="72">
        <v>393</v>
      </c>
      <c r="B395" s="72" t="s">
        <v>676</v>
      </c>
      <c r="C395" s="461" t="s">
        <v>474</v>
      </c>
      <c r="D395" s="462" t="s">
        <v>493</v>
      </c>
      <c r="E395" s="461" t="s">
        <v>223</v>
      </c>
      <c r="F395" s="72">
        <v>335</v>
      </c>
      <c r="G395" s="72" t="s">
        <v>215</v>
      </c>
      <c r="H395" s="465" t="s">
        <v>216</v>
      </c>
      <c r="Q395" s="5" t="e">
        <f t="shared" si="78"/>
        <v>#VALUE!</v>
      </c>
      <c r="R395" s="6">
        <f>IF(D395="","",COUNTIF($Q$3:Q395,Q395))</f>
        <v>393</v>
      </c>
      <c r="S395" s="5" t="e">
        <f t="shared" si="79"/>
        <v>#VALUE!</v>
      </c>
      <c r="T395" s="6">
        <f>IF(D395="","",COUNTIF($S$3:S395,S395))</f>
        <v>393</v>
      </c>
      <c r="U395" s="5" t="e">
        <f t="shared" si="80"/>
        <v>#VALUE!</v>
      </c>
      <c r="V395" s="6">
        <f>IF(D395="","",COUNTIF($U$3:U395,U395))</f>
        <v>393</v>
      </c>
      <c r="W395" s="5" t="e">
        <f t="shared" si="81"/>
        <v>#VALUE!</v>
      </c>
      <c r="X395" s="6">
        <f>IF(D395="","",COUNTIF($W$3:W395,W395))</f>
        <v>393</v>
      </c>
      <c r="Y395" s="5" t="e">
        <f t="shared" si="82"/>
        <v>#VALUE!</v>
      </c>
      <c r="Z395" s="6">
        <f>IF(D395="","",COUNTIF($Y$3:Y395,Y395))</f>
        <v>393</v>
      </c>
      <c r="AA395" s="5" t="e">
        <f t="shared" si="83"/>
        <v>#VALUE!</v>
      </c>
      <c r="AB395" s="6">
        <f>IF(D395="","",COUNTIF($AA$3:AA395,AA395))</f>
        <v>393</v>
      </c>
      <c r="AC395" s="5" t="e">
        <f t="shared" si="84"/>
        <v>#VALUE!</v>
      </c>
      <c r="AD395" s="6">
        <f>IF(D395="","",COUNTIF($AC$3:AC395,AC395))</f>
        <v>393</v>
      </c>
      <c r="AE395" s="5" t="e">
        <f t="shared" si="85"/>
        <v>#VALUE!</v>
      </c>
      <c r="AF395" s="6">
        <f>IF(D395="","",COUNTIF($AE$3:AE395,AE395))</f>
        <v>393</v>
      </c>
      <c r="AG395" s="5" t="e">
        <f t="shared" si="86"/>
        <v>#VALUE!</v>
      </c>
      <c r="AH395" s="6">
        <f>IF(D395="","",COUNTIF($AG$3:AG395,AG395))</f>
        <v>393</v>
      </c>
      <c r="AI395" s="5" t="e">
        <f t="shared" si="87"/>
        <v>#VALUE!</v>
      </c>
      <c r="AJ395" s="6">
        <f>IF(D395="","",COUNTIF($AI$3:AI395,AI395))</f>
        <v>393</v>
      </c>
      <c r="AK395" s="5" t="e">
        <f t="shared" si="88"/>
        <v>#VALUE!</v>
      </c>
      <c r="AL395" s="6">
        <f>IF(D395="","",COUNTIF($AK$3:AK395,AK395))</f>
        <v>393</v>
      </c>
      <c r="AM395" s="5" t="e">
        <f t="shared" si="89"/>
        <v>#VALUE!</v>
      </c>
      <c r="AN395" s="6">
        <f>IF(D395="","",COUNTIF($AM$3:AM395,AM395))</f>
        <v>393</v>
      </c>
      <c r="AO395" s="5" t="e">
        <f t="shared" si="90"/>
        <v>#VALUE!</v>
      </c>
      <c r="AP395" s="6">
        <f>IF(D395="","",COUNTIF($AO$3:AO395,AO395))</f>
        <v>393</v>
      </c>
    </row>
    <row r="396" spans="1:42" ht="20.100000000000001" customHeight="1" x14ac:dyDescent="0.25">
      <c r="A396" s="72">
        <v>394</v>
      </c>
      <c r="B396" s="72" t="s">
        <v>677</v>
      </c>
      <c r="C396" s="461" t="s">
        <v>474</v>
      </c>
      <c r="D396" s="462" t="s">
        <v>493</v>
      </c>
      <c r="E396" s="461" t="s">
        <v>223</v>
      </c>
      <c r="F396" s="72">
        <v>380</v>
      </c>
      <c r="G396" s="72" t="s">
        <v>215</v>
      </c>
      <c r="H396" s="465" t="s">
        <v>216</v>
      </c>
      <c r="Q396" s="5" t="e">
        <f t="shared" si="78"/>
        <v>#VALUE!</v>
      </c>
      <c r="R396" s="6">
        <f>IF(D396="","",COUNTIF($Q$3:Q396,Q396))</f>
        <v>394</v>
      </c>
      <c r="S396" s="5" t="e">
        <f t="shared" si="79"/>
        <v>#VALUE!</v>
      </c>
      <c r="T396" s="6">
        <f>IF(D396="","",COUNTIF($S$3:S396,S396))</f>
        <v>394</v>
      </c>
      <c r="U396" s="5" t="e">
        <f t="shared" si="80"/>
        <v>#VALUE!</v>
      </c>
      <c r="V396" s="6">
        <f>IF(D396="","",COUNTIF($U$3:U396,U396))</f>
        <v>394</v>
      </c>
      <c r="W396" s="5" t="e">
        <f t="shared" si="81"/>
        <v>#VALUE!</v>
      </c>
      <c r="X396" s="6">
        <f>IF(D396="","",COUNTIF($W$3:W396,W396))</f>
        <v>394</v>
      </c>
      <c r="Y396" s="5" t="e">
        <f t="shared" si="82"/>
        <v>#VALUE!</v>
      </c>
      <c r="Z396" s="6">
        <f>IF(D396="","",COUNTIF($Y$3:Y396,Y396))</f>
        <v>394</v>
      </c>
      <c r="AA396" s="5" t="e">
        <f t="shared" si="83"/>
        <v>#VALUE!</v>
      </c>
      <c r="AB396" s="6">
        <f>IF(D396="","",COUNTIF($AA$3:AA396,AA396))</f>
        <v>394</v>
      </c>
      <c r="AC396" s="5" t="e">
        <f t="shared" si="84"/>
        <v>#VALUE!</v>
      </c>
      <c r="AD396" s="6">
        <f>IF(D396="","",COUNTIF($AC$3:AC396,AC396))</f>
        <v>394</v>
      </c>
      <c r="AE396" s="5" t="e">
        <f t="shared" si="85"/>
        <v>#VALUE!</v>
      </c>
      <c r="AF396" s="6">
        <f>IF(D396="","",COUNTIF($AE$3:AE396,AE396))</f>
        <v>394</v>
      </c>
      <c r="AG396" s="5" t="e">
        <f t="shared" si="86"/>
        <v>#VALUE!</v>
      </c>
      <c r="AH396" s="6">
        <f>IF(D396="","",COUNTIF($AG$3:AG396,AG396))</f>
        <v>394</v>
      </c>
      <c r="AI396" s="5" t="e">
        <f t="shared" si="87"/>
        <v>#VALUE!</v>
      </c>
      <c r="AJ396" s="6">
        <f>IF(D396="","",COUNTIF($AI$3:AI396,AI396))</f>
        <v>394</v>
      </c>
      <c r="AK396" s="5" t="e">
        <f t="shared" si="88"/>
        <v>#VALUE!</v>
      </c>
      <c r="AL396" s="6">
        <f>IF(D396="","",COUNTIF($AK$3:AK396,AK396))</f>
        <v>394</v>
      </c>
      <c r="AM396" s="5" t="e">
        <f t="shared" si="89"/>
        <v>#VALUE!</v>
      </c>
      <c r="AN396" s="6">
        <f>IF(D396="","",COUNTIF($AM$3:AM396,AM396))</f>
        <v>394</v>
      </c>
      <c r="AO396" s="5" t="e">
        <f t="shared" si="90"/>
        <v>#VALUE!</v>
      </c>
      <c r="AP396" s="6">
        <f>IF(D396="","",COUNTIF($AO$3:AO396,AO396))</f>
        <v>394</v>
      </c>
    </row>
    <row r="397" spans="1:42" ht="20.100000000000001" customHeight="1" x14ac:dyDescent="0.25">
      <c r="A397" s="72">
        <v>395</v>
      </c>
      <c r="B397" s="72" t="s">
        <v>678</v>
      </c>
      <c r="C397" s="461" t="s">
        <v>474</v>
      </c>
      <c r="D397" s="462" t="s">
        <v>493</v>
      </c>
      <c r="E397" s="461" t="s">
        <v>223</v>
      </c>
      <c r="F397" s="72">
        <v>483</v>
      </c>
      <c r="G397" s="72" t="s">
        <v>218</v>
      </c>
      <c r="H397" s="465" t="s">
        <v>216</v>
      </c>
      <c r="Q397" s="5" t="e">
        <f t="shared" si="78"/>
        <v>#VALUE!</v>
      </c>
      <c r="R397" s="6">
        <f>IF(D397="","",COUNTIF($Q$3:Q397,Q397))</f>
        <v>395</v>
      </c>
      <c r="S397" s="5" t="e">
        <f t="shared" si="79"/>
        <v>#VALUE!</v>
      </c>
      <c r="T397" s="6">
        <f>IF(D397="","",COUNTIF($S$3:S397,S397))</f>
        <v>395</v>
      </c>
      <c r="U397" s="5" t="e">
        <f t="shared" si="80"/>
        <v>#VALUE!</v>
      </c>
      <c r="V397" s="6">
        <f>IF(D397="","",COUNTIF($U$3:U397,U397))</f>
        <v>395</v>
      </c>
      <c r="W397" s="5" t="e">
        <f t="shared" si="81"/>
        <v>#VALUE!</v>
      </c>
      <c r="X397" s="6">
        <f>IF(D397="","",COUNTIF($W$3:W397,W397))</f>
        <v>395</v>
      </c>
      <c r="Y397" s="5" t="e">
        <f t="shared" si="82"/>
        <v>#VALUE!</v>
      </c>
      <c r="Z397" s="6">
        <f>IF(D397="","",COUNTIF($Y$3:Y397,Y397))</f>
        <v>395</v>
      </c>
      <c r="AA397" s="5" t="e">
        <f t="shared" si="83"/>
        <v>#VALUE!</v>
      </c>
      <c r="AB397" s="6">
        <f>IF(D397="","",COUNTIF($AA$3:AA397,AA397))</f>
        <v>395</v>
      </c>
      <c r="AC397" s="5" t="e">
        <f t="shared" si="84"/>
        <v>#VALUE!</v>
      </c>
      <c r="AD397" s="6">
        <f>IF(D397="","",COUNTIF($AC$3:AC397,AC397))</f>
        <v>395</v>
      </c>
      <c r="AE397" s="5" t="e">
        <f t="shared" si="85"/>
        <v>#VALUE!</v>
      </c>
      <c r="AF397" s="6">
        <f>IF(D397="","",COUNTIF($AE$3:AE397,AE397))</f>
        <v>395</v>
      </c>
      <c r="AG397" s="5" t="e">
        <f t="shared" si="86"/>
        <v>#VALUE!</v>
      </c>
      <c r="AH397" s="6">
        <f>IF(D397="","",COUNTIF($AG$3:AG397,AG397))</f>
        <v>395</v>
      </c>
      <c r="AI397" s="5" t="e">
        <f t="shared" si="87"/>
        <v>#VALUE!</v>
      </c>
      <c r="AJ397" s="6">
        <f>IF(D397="","",COUNTIF($AI$3:AI397,AI397))</f>
        <v>395</v>
      </c>
      <c r="AK397" s="5" t="e">
        <f t="shared" si="88"/>
        <v>#VALUE!</v>
      </c>
      <c r="AL397" s="6">
        <f>IF(D397="","",COUNTIF($AK$3:AK397,AK397))</f>
        <v>395</v>
      </c>
      <c r="AM397" s="5" t="e">
        <f t="shared" si="89"/>
        <v>#VALUE!</v>
      </c>
      <c r="AN397" s="6">
        <f>IF(D397="","",COUNTIF($AM$3:AM397,AM397))</f>
        <v>395</v>
      </c>
      <c r="AO397" s="5" t="e">
        <f t="shared" si="90"/>
        <v>#VALUE!</v>
      </c>
      <c r="AP397" s="6">
        <f>IF(D397="","",COUNTIF($AO$3:AO397,AO397))</f>
        <v>395</v>
      </c>
    </row>
    <row r="398" spans="1:42" ht="20.100000000000001" customHeight="1" x14ac:dyDescent="0.25">
      <c r="A398" s="72">
        <v>396</v>
      </c>
      <c r="B398" s="72" t="s">
        <v>679</v>
      </c>
      <c r="C398" s="461" t="s">
        <v>474</v>
      </c>
      <c r="D398" s="462" t="s">
        <v>493</v>
      </c>
      <c r="E398" s="461" t="s">
        <v>223</v>
      </c>
      <c r="F398" s="72">
        <v>413</v>
      </c>
      <c r="G398" s="72" t="s">
        <v>218</v>
      </c>
      <c r="H398" s="465" t="s">
        <v>216</v>
      </c>
      <c r="Q398" s="5" t="e">
        <f t="shared" si="78"/>
        <v>#VALUE!</v>
      </c>
      <c r="R398" s="6">
        <f>IF(D398="","",COUNTIF($Q$3:Q398,Q398))</f>
        <v>396</v>
      </c>
      <c r="S398" s="5" t="e">
        <f t="shared" si="79"/>
        <v>#VALUE!</v>
      </c>
      <c r="T398" s="6">
        <f>IF(D398="","",COUNTIF($S$3:S398,S398))</f>
        <v>396</v>
      </c>
      <c r="U398" s="5" t="e">
        <f t="shared" si="80"/>
        <v>#VALUE!</v>
      </c>
      <c r="V398" s="6">
        <f>IF(D398="","",COUNTIF($U$3:U398,U398))</f>
        <v>396</v>
      </c>
      <c r="W398" s="5" t="e">
        <f t="shared" si="81"/>
        <v>#VALUE!</v>
      </c>
      <c r="X398" s="6">
        <f>IF(D398="","",COUNTIF($W$3:W398,W398))</f>
        <v>396</v>
      </c>
      <c r="Y398" s="5" t="e">
        <f t="shared" si="82"/>
        <v>#VALUE!</v>
      </c>
      <c r="Z398" s="6">
        <f>IF(D398="","",COUNTIF($Y$3:Y398,Y398))</f>
        <v>396</v>
      </c>
      <c r="AA398" s="5" t="e">
        <f t="shared" si="83"/>
        <v>#VALUE!</v>
      </c>
      <c r="AB398" s="6">
        <f>IF(D398="","",COUNTIF($AA$3:AA398,AA398))</f>
        <v>396</v>
      </c>
      <c r="AC398" s="5" t="e">
        <f t="shared" si="84"/>
        <v>#VALUE!</v>
      </c>
      <c r="AD398" s="6">
        <f>IF(D398="","",COUNTIF($AC$3:AC398,AC398))</f>
        <v>396</v>
      </c>
      <c r="AE398" s="5" t="e">
        <f t="shared" si="85"/>
        <v>#VALUE!</v>
      </c>
      <c r="AF398" s="6">
        <f>IF(D398="","",COUNTIF($AE$3:AE398,AE398))</f>
        <v>396</v>
      </c>
      <c r="AG398" s="5" t="e">
        <f t="shared" si="86"/>
        <v>#VALUE!</v>
      </c>
      <c r="AH398" s="6">
        <f>IF(D398="","",COUNTIF($AG$3:AG398,AG398))</f>
        <v>396</v>
      </c>
      <c r="AI398" s="5" t="e">
        <f t="shared" si="87"/>
        <v>#VALUE!</v>
      </c>
      <c r="AJ398" s="6">
        <f>IF(D398="","",COUNTIF($AI$3:AI398,AI398))</f>
        <v>396</v>
      </c>
      <c r="AK398" s="5" t="e">
        <f t="shared" si="88"/>
        <v>#VALUE!</v>
      </c>
      <c r="AL398" s="6">
        <f>IF(D398="","",COUNTIF($AK$3:AK398,AK398))</f>
        <v>396</v>
      </c>
      <c r="AM398" s="5" t="e">
        <f t="shared" si="89"/>
        <v>#VALUE!</v>
      </c>
      <c r="AN398" s="6">
        <f>IF(D398="","",COUNTIF($AM$3:AM398,AM398))</f>
        <v>396</v>
      </c>
      <c r="AO398" s="5" t="e">
        <f t="shared" si="90"/>
        <v>#VALUE!</v>
      </c>
      <c r="AP398" s="6">
        <f>IF(D398="","",COUNTIF($AO$3:AO398,AO398))</f>
        <v>396</v>
      </c>
    </row>
    <row r="399" spans="1:42" ht="20.100000000000001" customHeight="1" x14ac:dyDescent="0.25">
      <c r="A399" s="72">
        <v>397</v>
      </c>
      <c r="B399" s="72" t="s">
        <v>680</v>
      </c>
      <c r="C399" s="461" t="s">
        <v>474</v>
      </c>
      <c r="D399" s="462" t="s">
        <v>493</v>
      </c>
      <c r="E399" s="461" t="s">
        <v>223</v>
      </c>
      <c r="F399" s="72">
        <v>430</v>
      </c>
      <c r="G399" s="72" t="s">
        <v>218</v>
      </c>
      <c r="H399" s="465" t="s">
        <v>216</v>
      </c>
      <c r="Q399" s="5" t="e">
        <f t="shared" si="78"/>
        <v>#VALUE!</v>
      </c>
      <c r="R399" s="6">
        <f>IF(D399="","",COUNTIF($Q$3:Q399,Q399))</f>
        <v>397</v>
      </c>
      <c r="S399" s="5" t="e">
        <f t="shared" si="79"/>
        <v>#VALUE!</v>
      </c>
      <c r="T399" s="6">
        <f>IF(D399="","",COUNTIF($S$3:S399,S399))</f>
        <v>397</v>
      </c>
      <c r="U399" s="5" t="e">
        <f t="shared" si="80"/>
        <v>#VALUE!</v>
      </c>
      <c r="V399" s="6">
        <f>IF(D399="","",COUNTIF($U$3:U399,U399))</f>
        <v>397</v>
      </c>
      <c r="W399" s="5" t="e">
        <f t="shared" si="81"/>
        <v>#VALUE!</v>
      </c>
      <c r="X399" s="6">
        <f>IF(D399="","",COUNTIF($W$3:W399,W399))</f>
        <v>397</v>
      </c>
      <c r="Y399" s="5" t="e">
        <f t="shared" si="82"/>
        <v>#VALUE!</v>
      </c>
      <c r="Z399" s="6">
        <f>IF(D399="","",COUNTIF($Y$3:Y399,Y399))</f>
        <v>397</v>
      </c>
      <c r="AA399" s="5" t="e">
        <f t="shared" si="83"/>
        <v>#VALUE!</v>
      </c>
      <c r="AB399" s="6">
        <f>IF(D399="","",COUNTIF($AA$3:AA399,AA399))</f>
        <v>397</v>
      </c>
      <c r="AC399" s="5" t="e">
        <f t="shared" si="84"/>
        <v>#VALUE!</v>
      </c>
      <c r="AD399" s="6">
        <f>IF(D399="","",COUNTIF($AC$3:AC399,AC399))</f>
        <v>397</v>
      </c>
      <c r="AE399" s="5" t="e">
        <f t="shared" si="85"/>
        <v>#VALUE!</v>
      </c>
      <c r="AF399" s="6">
        <f>IF(D399="","",COUNTIF($AE$3:AE399,AE399))</f>
        <v>397</v>
      </c>
      <c r="AG399" s="5" t="e">
        <f t="shared" si="86"/>
        <v>#VALUE!</v>
      </c>
      <c r="AH399" s="6">
        <f>IF(D399="","",COUNTIF($AG$3:AG399,AG399))</f>
        <v>397</v>
      </c>
      <c r="AI399" s="5" t="e">
        <f t="shared" si="87"/>
        <v>#VALUE!</v>
      </c>
      <c r="AJ399" s="6">
        <f>IF(D399="","",COUNTIF($AI$3:AI399,AI399))</f>
        <v>397</v>
      </c>
      <c r="AK399" s="5" t="e">
        <f t="shared" si="88"/>
        <v>#VALUE!</v>
      </c>
      <c r="AL399" s="6">
        <f>IF(D399="","",COUNTIF($AK$3:AK399,AK399))</f>
        <v>397</v>
      </c>
      <c r="AM399" s="5" t="e">
        <f t="shared" si="89"/>
        <v>#VALUE!</v>
      </c>
      <c r="AN399" s="6">
        <f>IF(D399="","",COUNTIF($AM$3:AM399,AM399))</f>
        <v>397</v>
      </c>
      <c r="AO399" s="5" t="e">
        <f t="shared" si="90"/>
        <v>#VALUE!</v>
      </c>
      <c r="AP399" s="6">
        <f>IF(D399="","",COUNTIF($AO$3:AO399,AO399))</f>
        <v>397</v>
      </c>
    </row>
    <row r="400" spans="1:42" ht="20.100000000000001" customHeight="1" x14ac:dyDescent="0.25">
      <c r="A400" s="72">
        <v>398</v>
      </c>
      <c r="B400" s="72" t="s">
        <v>681</v>
      </c>
      <c r="C400" s="461" t="s">
        <v>474</v>
      </c>
      <c r="D400" s="462" t="s">
        <v>493</v>
      </c>
      <c r="E400" s="461" t="s">
        <v>223</v>
      </c>
      <c r="F400" s="72">
        <v>463</v>
      </c>
      <c r="G400" s="72" t="s">
        <v>218</v>
      </c>
      <c r="H400" s="465" t="s">
        <v>216</v>
      </c>
      <c r="Q400" s="5" t="e">
        <f t="shared" si="78"/>
        <v>#VALUE!</v>
      </c>
      <c r="R400" s="6">
        <f>IF(D400="","",COUNTIF($Q$3:Q400,Q400))</f>
        <v>398</v>
      </c>
      <c r="S400" s="5" t="e">
        <f t="shared" si="79"/>
        <v>#VALUE!</v>
      </c>
      <c r="T400" s="6">
        <f>IF(D400="","",COUNTIF($S$3:S400,S400))</f>
        <v>398</v>
      </c>
      <c r="U400" s="5" t="e">
        <f t="shared" si="80"/>
        <v>#VALUE!</v>
      </c>
      <c r="V400" s="6">
        <f>IF(D400="","",COUNTIF($U$3:U400,U400))</f>
        <v>398</v>
      </c>
      <c r="W400" s="5" t="e">
        <f t="shared" si="81"/>
        <v>#VALUE!</v>
      </c>
      <c r="X400" s="6">
        <f>IF(D400="","",COUNTIF($W$3:W400,W400))</f>
        <v>398</v>
      </c>
      <c r="Y400" s="5" t="e">
        <f t="shared" si="82"/>
        <v>#VALUE!</v>
      </c>
      <c r="Z400" s="6">
        <f>IF(D400="","",COUNTIF($Y$3:Y400,Y400))</f>
        <v>398</v>
      </c>
      <c r="AA400" s="5" t="e">
        <f t="shared" si="83"/>
        <v>#VALUE!</v>
      </c>
      <c r="AB400" s="6">
        <f>IF(D400="","",COUNTIF($AA$3:AA400,AA400))</f>
        <v>398</v>
      </c>
      <c r="AC400" s="5" t="e">
        <f t="shared" si="84"/>
        <v>#VALUE!</v>
      </c>
      <c r="AD400" s="6">
        <f>IF(D400="","",COUNTIF($AC$3:AC400,AC400))</f>
        <v>398</v>
      </c>
      <c r="AE400" s="5" t="e">
        <f t="shared" si="85"/>
        <v>#VALUE!</v>
      </c>
      <c r="AF400" s="6">
        <f>IF(D400="","",COUNTIF($AE$3:AE400,AE400))</f>
        <v>398</v>
      </c>
      <c r="AG400" s="5" t="e">
        <f t="shared" si="86"/>
        <v>#VALUE!</v>
      </c>
      <c r="AH400" s="6">
        <f>IF(D400="","",COUNTIF($AG$3:AG400,AG400))</f>
        <v>398</v>
      </c>
      <c r="AI400" s="5" t="e">
        <f t="shared" si="87"/>
        <v>#VALUE!</v>
      </c>
      <c r="AJ400" s="6">
        <f>IF(D400="","",COUNTIF($AI$3:AI400,AI400))</f>
        <v>398</v>
      </c>
      <c r="AK400" s="5" t="e">
        <f t="shared" si="88"/>
        <v>#VALUE!</v>
      </c>
      <c r="AL400" s="6">
        <f>IF(D400="","",COUNTIF($AK$3:AK400,AK400))</f>
        <v>398</v>
      </c>
      <c r="AM400" s="5" t="e">
        <f t="shared" si="89"/>
        <v>#VALUE!</v>
      </c>
      <c r="AN400" s="6">
        <f>IF(D400="","",COUNTIF($AM$3:AM400,AM400))</f>
        <v>398</v>
      </c>
      <c r="AO400" s="5" t="e">
        <f t="shared" si="90"/>
        <v>#VALUE!</v>
      </c>
      <c r="AP400" s="6">
        <f>IF(D400="","",COUNTIF($AO$3:AO400,AO400))</f>
        <v>398</v>
      </c>
    </row>
    <row r="401" spans="1:42" ht="20.100000000000001" customHeight="1" x14ac:dyDescent="0.25">
      <c r="A401" s="72">
        <v>399</v>
      </c>
      <c r="B401" s="72" t="s">
        <v>682</v>
      </c>
      <c r="C401" s="461" t="s">
        <v>474</v>
      </c>
      <c r="D401" s="462" t="s">
        <v>493</v>
      </c>
      <c r="E401" s="461" t="s">
        <v>223</v>
      </c>
      <c r="F401" s="72">
        <v>456</v>
      </c>
      <c r="G401" s="72" t="s">
        <v>218</v>
      </c>
      <c r="H401" s="465" t="s">
        <v>216</v>
      </c>
      <c r="Q401" s="5" t="e">
        <f t="shared" si="78"/>
        <v>#VALUE!</v>
      </c>
      <c r="R401" s="6">
        <f>IF(D401="","",COUNTIF($Q$3:Q401,Q401))</f>
        <v>399</v>
      </c>
      <c r="S401" s="5" t="e">
        <f t="shared" si="79"/>
        <v>#VALUE!</v>
      </c>
      <c r="T401" s="6">
        <f>IF(D401="","",COUNTIF($S$3:S401,S401))</f>
        <v>399</v>
      </c>
      <c r="U401" s="5" t="e">
        <f t="shared" si="80"/>
        <v>#VALUE!</v>
      </c>
      <c r="V401" s="6">
        <f>IF(D401="","",COUNTIF($U$3:U401,U401))</f>
        <v>399</v>
      </c>
      <c r="W401" s="5" t="e">
        <f t="shared" si="81"/>
        <v>#VALUE!</v>
      </c>
      <c r="X401" s="6">
        <f>IF(D401="","",COUNTIF($W$3:W401,W401))</f>
        <v>399</v>
      </c>
      <c r="Y401" s="5" t="e">
        <f t="shared" si="82"/>
        <v>#VALUE!</v>
      </c>
      <c r="Z401" s="6">
        <f>IF(D401="","",COUNTIF($Y$3:Y401,Y401))</f>
        <v>399</v>
      </c>
      <c r="AA401" s="5" t="e">
        <f t="shared" si="83"/>
        <v>#VALUE!</v>
      </c>
      <c r="AB401" s="6">
        <f>IF(D401="","",COUNTIF($AA$3:AA401,AA401))</f>
        <v>399</v>
      </c>
      <c r="AC401" s="5" t="e">
        <f t="shared" si="84"/>
        <v>#VALUE!</v>
      </c>
      <c r="AD401" s="6">
        <f>IF(D401="","",COUNTIF($AC$3:AC401,AC401))</f>
        <v>399</v>
      </c>
      <c r="AE401" s="5" t="e">
        <f t="shared" si="85"/>
        <v>#VALUE!</v>
      </c>
      <c r="AF401" s="6">
        <f>IF(D401="","",COUNTIF($AE$3:AE401,AE401))</f>
        <v>399</v>
      </c>
      <c r="AG401" s="5" t="e">
        <f t="shared" si="86"/>
        <v>#VALUE!</v>
      </c>
      <c r="AH401" s="6">
        <f>IF(D401="","",COUNTIF($AG$3:AG401,AG401))</f>
        <v>399</v>
      </c>
      <c r="AI401" s="5" t="e">
        <f t="shared" si="87"/>
        <v>#VALUE!</v>
      </c>
      <c r="AJ401" s="6">
        <f>IF(D401="","",COUNTIF($AI$3:AI401,AI401))</f>
        <v>399</v>
      </c>
      <c r="AK401" s="5" t="e">
        <f t="shared" si="88"/>
        <v>#VALUE!</v>
      </c>
      <c r="AL401" s="6">
        <f>IF(D401="","",COUNTIF($AK$3:AK401,AK401))</f>
        <v>399</v>
      </c>
      <c r="AM401" s="5" t="e">
        <f t="shared" si="89"/>
        <v>#VALUE!</v>
      </c>
      <c r="AN401" s="6">
        <f>IF(D401="","",COUNTIF($AM$3:AM401,AM401))</f>
        <v>399</v>
      </c>
      <c r="AO401" s="5" t="e">
        <f t="shared" si="90"/>
        <v>#VALUE!</v>
      </c>
      <c r="AP401" s="6">
        <f>IF(D401="","",COUNTIF($AO$3:AO401,AO401))</f>
        <v>399</v>
      </c>
    </row>
    <row r="402" spans="1:42" ht="20.100000000000001" customHeight="1" x14ac:dyDescent="0.25">
      <c r="A402" s="72">
        <v>400</v>
      </c>
      <c r="B402" s="72" t="s">
        <v>683</v>
      </c>
      <c r="C402" s="461" t="s">
        <v>474</v>
      </c>
      <c r="D402" s="462" t="s">
        <v>493</v>
      </c>
      <c r="E402" s="461" t="s">
        <v>223</v>
      </c>
      <c r="F402" s="72">
        <v>525</v>
      </c>
      <c r="G402" s="72" t="s">
        <v>218</v>
      </c>
      <c r="H402" s="465" t="s">
        <v>216</v>
      </c>
      <c r="Q402" s="5" t="e">
        <f t="shared" si="78"/>
        <v>#VALUE!</v>
      </c>
      <c r="R402" s="6">
        <f>IF(D402="","",COUNTIF($Q$3:Q402,Q402))</f>
        <v>400</v>
      </c>
      <c r="S402" s="5" t="e">
        <f t="shared" si="79"/>
        <v>#VALUE!</v>
      </c>
      <c r="T402" s="6">
        <f>IF(D402="","",COUNTIF($S$3:S402,S402))</f>
        <v>400</v>
      </c>
      <c r="U402" s="5" t="e">
        <f t="shared" si="80"/>
        <v>#VALUE!</v>
      </c>
      <c r="V402" s="6">
        <f>IF(D402="","",COUNTIF($U$3:U402,U402))</f>
        <v>400</v>
      </c>
      <c r="W402" s="5" t="e">
        <f t="shared" si="81"/>
        <v>#VALUE!</v>
      </c>
      <c r="X402" s="6">
        <f>IF(D402="","",COUNTIF($W$3:W402,W402))</f>
        <v>400</v>
      </c>
      <c r="Y402" s="5" t="e">
        <f t="shared" si="82"/>
        <v>#VALUE!</v>
      </c>
      <c r="Z402" s="6">
        <f>IF(D402="","",COUNTIF($Y$3:Y402,Y402))</f>
        <v>400</v>
      </c>
      <c r="AA402" s="5" t="e">
        <f t="shared" si="83"/>
        <v>#VALUE!</v>
      </c>
      <c r="AB402" s="6">
        <f>IF(D402="","",COUNTIF($AA$3:AA402,AA402))</f>
        <v>400</v>
      </c>
      <c r="AC402" s="5" t="e">
        <f t="shared" si="84"/>
        <v>#VALUE!</v>
      </c>
      <c r="AD402" s="6">
        <f>IF(D402="","",COUNTIF($AC$3:AC402,AC402))</f>
        <v>400</v>
      </c>
      <c r="AE402" s="5" t="e">
        <f t="shared" si="85"/>
        <v>#VALUE!</v>
      </c>
      <c r="AF402" s="6">
        <f>IF(D402="","",COUNTIF($AE$3:AE402,AE402))</f>
        <v>400</v>
      </c>
      <c r="AG402" s="5" t="e">
        <f t="shared" si="86"/>
        <v>#VALUE!</v>
      </c>
      <c r="AH402" s="6">
        <f>IF(D402="","",COUNTIF($AG$3:AG402,AG402))</f>
        <v>400</v>
      </c>
      <c r="AI402" s="5" t="e">
        <f t="shared" si="87"/>
        <v>#VALUE!</v>
      </c>
      <c r="AJ402" s="6">
        <f>IF(D402="","",COUNTIF($AI$3:AI402,AI402))</f>
        <v>400</v>
      </c>
      <c r="AK402" s="5" t="e">
        <f t="shared" si="88"/>
        <v>#VALUE!</v>
      </c>
      <c r="AL402" s="6">
        <f>IF(D402="","",COUNTIF($AK$3:AK402,AK402))</f>
        <v>400</v>
      </c>
      <c r="AM402" s="5" t="e">
        <f t="shared" si="89"/>
        <v>#VALUE!</v>
      </c>
      <c r="AN402" s="6">
        <f>IF(D402="","",COUNTIF($AM$3:AM402,AM402))</f>
        <v>400</v>
      </c>
      <c r="AO402" s="5" t="e">
        <f t="shared" si="90"/>
        <v>#VALUE!</v>
      </c>
      <c r="AP402" s="6">
        <f>IF(D402="","",COUNTIF($AO$3:AO402,AO402))</f>
        <v>400</v>
      </c>
    </row>
    <row r="403" spans="1:42" ht="20.100000000000001" customHeight="1" x14ac:dyDescent="0.25">
      <c r="A403" s="72">
        <v>401</v>
      </c>
      <c r="B403" s="72" t="s">
        <v>684</v>
      </c>
      <c r="C403" s="461" t="s">
        <v>474</v>
      </c>
      <c r="D403" s="462" t="s">
        <v>493</v>
      </c>
      <c r="E403" s="461" t="s">
        <v>223</v>
      </c>
      <c r="F403" s="72">
        <v>430</v>
      </c>
      <c r="G403" s="72" t="s">
        <v>218</v>
      </c>
      <c r="H403" s="465" t="s">
        <v>216</v>
      </c>
      <c r="Q403" s="5" t="e">
        <f t="shared" si="78"/>
        <v>#VALUE!</v>
      </c>
      <c r="R403" s="6">
        <f>IF(D403="","",COUNTIF($Q$3:Q403,Q403))</f>
        <v>401</v>
      </c>
      <c r="S403" s="5" t="e">
        <f t="shared" si="79"/>
        <v>#VALUE!</v>
      </c>
      <c r="T403" s="6">
        <f>IF(D403="","",COUNTIF($S$3:S403,S403))</f>
        <v>401</v>
      </c>
      <c r="U403" s="5" t="e">
        <f t="shared" si="80"/>
        <v>#VALUE!</v>
      </c>
      <c r="V403" s="6">
        <f>IF(D403="","",COUNTIF($U$3:U403,U403))</f>
        <v>401</v>
      </c>
      <c r="W403" s="5" t="e">
        <f t="shared" si="81"/>
        <v>#VALUE!</v>
      </c>
      <c r="X403" s="6">
        <f>IF(D403="","",COUNTIF($W$3:W403,W403))</f>
        <v>401</v>
      </c>
      <c r="Y403" s="5" t="e">
        <f t="shared" si="82"/>
        <v>#VALUE!</v>
      </c>
      <c r="Z403" s="6">
        <f>IF(D403="","",COUNTIF($Y$3:Y403,Y403))</f>
        <v>401</v>
      </c>
      <c r="AA403" s="5" t="e">
        <f t="shared" si="83"/>
        <v>#VALUE!</v>
      </c>
      <c r="AB403" s="6">
        <f>IF(D403="","",COUNTIF($AA$3:AA403,AA403))</f>
        <v>401</v>
      </c>
      <c r="AC403" s="5" t="e">
        <f t="shared" si="84"/>
        <v>#VALUE!</v>
      </c>
      <c r="AD403" s="6">
        <f>IF(D403="","",COUNTIF($AC$3:AC403,AC403))</f>
        <v>401</v>
      </c>
      <c r="AE403" s="5" t="e">
        <f t="shared" si="85"/>
        <v>#VALUE!</v>
      </c>
      <c r="AF403" s="6">
        <f>IF(D403="","",COUNTIF($AE$3:AE403,AE403))</f>
        <v>401</v>
      </c>
      <c r="AG403" s="5" t="e">
        <f t="shared" si="86"/>
        <v>#VALUE!</v>
      </c>
      <c r="AH403" s="6">
        <f>IF(D403="","",COUNTIF($AG$3:AG403,AG403))</f>
        <v>401</v>
      </c>
      <c r="AI403" s="5" t="e">
        <f t="shared" si="87"/>
        <v>#VALUE!</v>
      </c>
      <c r="AJ403" s="6">
        <f>IF(D403="","",COUNTIF($AI$3:AI403,AI403))</f>
        <v>401</v>
      </c>
      <c r="AK403" s="5" t="e">
        <f t="shared" si="88"/>
        <v>#VALUE!</v>
      </c>
      <c r="AL403" s="6">
        <f>IF(D403="","",COUNTIF($AK$3:AK403,AK403))</f>
        <v>401</v>
      </c>
      <c r="AM403" s="5" t="e">
        <f t="shared" si="89"/>
        <v>#VALUE!</v>
      </c>
      <c r="AN403" s="6">
        <f>IF(D403="","",COUNTIF($AM$3:AM403,AM403))</f>
        <v>401</v>
      </c>
      <c r="AO403" s="5" t="e">
        <f t="shared" si="90"/>
        <v>#VALUE!</v>
      </c>
      <c r="AP403" s="6">
        <f>IF(D403="","",COUNTIF($AO$3:AO403,AO403))</f>
        <v>401</v>
      </c>
    </row>
    <row r="404" spans="1:42" ht="20.100000000000001" customHeight="1" x14ac:dyDescent="0.25">
      <c r="A404" s="72">
        <v>402</v>
      </c>
      <c r="B404" s="72" t="s">
        <v>685</v>
      </c>
      <c r="C404" s="461" t="s">
        <v>474</v>
      </c>
      <c r="D404" s="462" t="s">
        <v>493</v>
      </c>
      <c r="E404" s="461" t="s">
        <v>223</v>
      </c>
      <c r="F404" s="72">
        <v>482</v>
      </c>
      <c r="G404" s="72" t="s">
        <v>218</v>
      </c>
      <c r="H404" s="465" t="s">
        <v>216</v>
      </c>
      <c r="Q404" s="5" t="e">
        <f t="shared" si="78"/>
        <v>#VALUE!</v>
      </c>
      <c r="R404" s="6">
        <f>IF(D404="","",COUNTIF($Q$3:Q404,Q404))</f>
        <v>402</v>
      </c>
      <c r="S404" s="5" t="e">
        <f t="shared" si="79"/>
        <v>#VALUE!</v>
      </c>
      <c r="T404" s="6">
        <f>IF(D404="","",COUNTIF($S$3:S404,S404))</f>
        <v>402</v>
      </c>
      <c r="U404" s="5" t="e">
        <f t="shared" si="80"/>
        <v>#VALUE!</v>
      </c>
      <c r="V404" s="6">
        <f>IF(D404="","",COUNTIF($U$3:U404,U404))</f>
        <v>402</v>
      </c>
      <c r="W404" s="5" t="e">
        <f t="shared" si="81"/>
        <v>#VALUE!</v>
      </c>
      <c r="X404" s="6">
        <f>IF(D404="","",COUNTIF($W$3:W404,W404))</f>
        <v>402</v>
      </c>
      <c r="Y404" s="5" t="e">
        <f t="shared" si="82"/>
        <v>#VALUE!</v>
      </c>
      <c r="Z404" s="6">
        <f>IF(D404="","",COUNTIF($Y$3:Y404,Y404))</f>
        <v>402</v>
      </c>
      <c r="AA404" s="5" t="e">
        <f t="shared" si="83"/>
        <v>#VALUE!</v>
      </c>
      <c r="AB404" s="6">
        <f>IF(D404="","",COUNTIF($AA$3:AA404,AA404))</f>
        <v>402</v>
      </c>
      <c r="AC404" s="5" t="e">
        <f t="shared" si="84"/>
        <v>#VALUE!</v>
      </c>
      <c r="AD404" s="6">
        <f>IF(D404="","",COUNTIF($AC$3:AC404,AC404))</f>
        <v>402</v>
      </c>
      <c r="AE404" s="5" t="e">
        <f t="shared" si="85"/>
        <v>#VALUE!</v>
      </c>
      <c r="AF404" s="6">
        <f>IF(D404="","",COUNTIF($AE$3:AE404,AE404))</f>
        <v>402</v>
      </c>
      <c r="AG404" s="5" t="e">
        <f t="shared" si="86"/>
        <v>#VALUE!</v>
      </c>
      <c r="AH404" s="6">
        <f>IF(D404="","",COUNTIF($AG$3:AG404,AG404))</f>
        <v>402</v>
      </c>
      <c r="AI404" s="5" t="e">
        <f t="shared" si="87"/>
        <v>#VALUE!</v>
      </c>
      <c r="AJ404" s="6">
        <f>IF(D404="","",COUNTIF($AI$3:AI404,AI404))</f>
        <v>402</v>
      </c>
      <c r="AK404" s="5" t="e">
        <f t="shared" si="88"/>
        <v>#VALUE!</v>
      </c>
      <c r="AL404" s="6">
        <f>IF(D404="","",COUNTIF($AK$3:AK404,AK404))</f>
        <v>402</v>
      </c>
      <c r="AM404" s="5" t="e">
        <f t="shared" si="89"/>
        <v>#VALUE!</v>
      </c>
      <c r="AN404" s="6">
        <f>IF(D404="","",COUNTIF($AM$3:AM404,AM404))</f>
        <v>402</v>
      </c>
      <c r="AO404" s="5" t="e">
        <f t="shared" si="90"/>
        <v>#VALUE!</v>
      </c>
      <c r="AP404" s="6">
        <f>IF(D404="","",COUNTIF($AO$3:AO404,AO404))</f>
        <v>402</v>
      </c>
    </row>
    <row r="405" spans="1:42" ht="20.100000000000001" customHeight="1" x14ac:dyDescent="0.25">
      <c r="A405" s="72">
        <v>403</v>
      </c>
      <c r="B405" s="72" t="s">
        <v>686</v>
      </c>
      <c r="C405" s="461" t="s">
        <v>474</v>
      </c>
      <c r="D405" s="462" t="s">
        <v>493</v>
      </c>
      <c r="E405" s="461" t="s">
        <v>223</v>
      </c>
      <c r="F405" s="72">
        <v>489</v>
      </c>
      <c r="G405" s="72" t="s">
        <v>218</v>
      </c>
      <c r="H405" s="465" t="s">
        <v>216</v>
      </c>
      <c r="Q405" s="5" t="e">
        <f t="shared" si="78"/>
        <v>#VALUE!</v>
      </c>
      <c r="R405" s="6">
        <f>IF(D405="","",COUNTIF($Q$3:Q405,Q405))</f>
        <v>403</v>
      </c>
      <c r="S405" s="5" t="e">
        <f t="shared" si="79"/>
        <v>#VALUE!</v>
      </c>
      <c r="T405" s="6">
        <f>IF(D405="","",COUNTIF($S$3:S405,S405))</f>
        <v>403</v>
      </c>
      <c r="U405" s="5" t="e">
        <f t="shared" si="80"/>
        <v>#VALUE!</v>
      </c>
      <c r="V405" s="6">
        <f>IF(D405="","",COUNTIF($U$3:U405,U405))</f>
        <v>403</v>
      </c>
      <c r="W405" s="5" t="e">
        <f t="shared" si="81"/>
        <v>#VALUE!</v>
      </c>
      <c r="X405" s="6">
        <f>IF(D405="","",COUNTIF($W$3:W405,W405))</f>
        <v>403</v>
      </c>
      <c r="Y405" s="5" t="e">
        <f t="shared" si="82"/>
        <v>#VALUE!</v>
      </c>
      <c r="Z405" s="6">
        <f>IF(D405="","",COUNTIF($Y$3:Y405,Y405))</f>
        <v>403</v>
      </c>
      <c r="AA405" s="5" t="e">
        <f t="shared" si="83"/>
        <v>#VALUE!</v>
      </c>
      <c r="AB405" s="6">
        <f>IF(D405="","",COUNTIF($AA$3:AA405,AA405))</f>
        <v>403</v>
      </c>
      <c r="AC405" s="5" t="e">
        <f t="shared" si="84"/>
        <v>#VALUE!</v>
      </c>
      <c r="AD405" s="6">
        <f>IF(D405="","",COUNTIF($AC$3:AC405,AC405))</f>
        <v>403</v>
      </c>
      <c r="AE405" s="5" t="e">
        <f t="shared" si="85"/>
        <v>#VALUE!</v>
      </c>
      <c r="AF405" s="6">
        <f>IF(D405="","",COUNTIF($AE$3:AE405,AE405))</f>
        <v>403</v>
      </c>
      <c r="AG405" s="5" t="e">
        <f t="shared" si="86"/>
        <v>#VALUE!</v>
      </c>
      <c r="AH405" s="6">
        <f>IF(D405="","",COUNTIF($AG$3:AG405,AG405))</f>
        <v>403</v>
      </c>
      <c r="AI405" s="5" t="e">
        <f t="shared" si="87"/>
        <v>#VALUE!</v>
      </c>
      <c r="AJ405" s="6">
        <f>IF(D405="","",COUNTIF($AI$3:AI405,AI405))</f>
        <v>403</v>
      </c>
      <c r="AK405" s="5" t="e">
        <f t="shared" si="88"/>
        <v>#VALUE!</v>
      </c>
      <c r="AL405" s="6">
        <f>IF(D405="","",COUNTIF($AK$3:AK405,AK405))</f>
        <v>403</v>
      </c>
      <c r="AM405" s="5" t="e">
        <f t="shared" si="89"/>
        <v>#VALUE!</v>
      </c>
      <c r="AN405" s="6">
        <f>IF(D405="","",COUNTIF($AM$3:AM405,AM405))</f>
        <v>403</v>
      </c>
      <c r="AO405" s="5" t="e">
        <f t="shared" si="90"/>
        <v>#VALUE!</v>
      </c>
      <c r="AP405" s="6">
        <f>IF(D405="","",COUNTIF($AO$3:AO405,AO405))</f>
        <v>403</v>
      </c>
    </row>
    <row r="406" spans="1:42" ht="20.100000000000001" customHeight="1" x14ac:dyDescent="0.25">
      <c r="A406" s="72">
        <v>404</v>
      </c>
      <c r="B406" s="72" t="s">
        <v>687</v>
      </c>
      <c r="C406" s="461" t="s">
        <v>474</v>
      </c>
      <c r="D406" s="462" t="s">
        <v>493</v>
      </c>
      <c r="E406" s="461" t="s">
        <v>223</v>
      </c>
      <c r="F406" s="72">
        <v>444</v>
      </c>
      <c r="G406" s="72" t="s">
        <v>218</v>
      </c>
      <c r="H406" s="465" t="s">
        <v>216</v>
      </c>
      <c r="Q406" s="5" t="e">
        <f t="shared" si="78"/>
        <v>#VALUE!</v>
      </c>
      <c r="R406" s="6">
        <f>IF(D406="","",COUNTIF($Q$3:Q406,Q406))</f>
        <v>404</v>
      </c>
      <c r="S406" s="5" t="e">
        <f t="shared" si="79"/>
        <v>#VALUE!</v>
      </c>
      <c r="T406" s="6">
        <f>IF(D406="","",COUNTIF($S$3:S406,S406))</f>
        <v>404</v>
      </c>
      <c r="U406" s="5" t="e">
        <f t="shared" si="80"/>
        <v>#VALUE!</v>
      </c>
      <c r="V406" s="6">
        <f>IF(D406="","",COUNTIF($U$3:U406,U406))</f>
        <v>404</v>
      </c>
      <c r="W406" s="5" t="e">
        <f t="shared" si="81"/>
        <v>#VALUE!</v>
      </c>
      <c r="X406" s="6">
        <f>IF(D406="","",COUNTIF($W$3:W406,W406))</f>
        <v>404</v>
      </c>
      <c r="Y406" s="5" t="e">
        <f t="shared" si="82"/>
        <v>#VALUE!</v>
      </c>
      <c r="Z406" s="6">
        <f>IF(D406="","",COUNTIF($Y$3:Y406,Y406))</f>
        <v>404</v>
      </c>
      <c r="AA406" s="5" t="e">
        <f t="shared" si="83"/>
        <v>#VALUE!</v>
      </c>
      <c r="AB406" s="6">
        <f>IF(D406="","",COUNTIF($AA$3:AA406,AA406))</f>
        <v>404</v>
      </c>
      <c r="AC406" s="5" t="e">
        <f t="shared" si="84"/>
        <v>#VALUE!</v>
      </c>
      <c r="AD406" s="6">
        <f>IF(D406="","",COUNTIF($AC$3:AC406,AC406))</f>
        <v>404</v>
      </c>
      <c r="AE406" s="5" t="e">
        <f t="shared" si="85"/>
        <v>#VALUE!</v>
      </c>
      <c r="AF406" s="6">
        <f>IF(D406="","",COUNTIF($AE$3:AE406,AE406))</f>
        <v>404</v>
      </c>
      <c r="AG406" s="5" t="e">
        <f t="shared" si="86"/>
        <v>#VALUE!</v>
      </c>
      <c r="AH406" s="6">
        <f>IF(D406="","",COUNTIF($AG$3:AG406,AG406))</f>
        <v>404</v>
      </c>
      <c r="AI406" s="5" t="e">
        <f t="shared" si="87"/>
        <v>#VALUE!</v>
      </c>
      <c r="AJ406" s="6">
        <f>IF(D406="","",COUNTIF($AI$3:AI406,AI406))</f>
        <v>404</v>
      </c>
      <c r="AK406" s="5" t="e">
        <f t="shared" si="88"/>
        <v>#VALUE!</v>
      </c>
      <c r="AL406" s="6">
        <f>IF(D406="","",COUNTIF($AK$3:AK406,AK406))</f>
        <v>404</v>
      </c>
      <c r="AM406" s="5" t="e">
        <f t="shared" si="89"/>
        <v>#VALUE!</v>
      </c>
      <c r="AN406" s="6">
        <f>IF(D406="","",COUNTIF($AM$3:AM406,AM406))</f>
        <v>404</v>
      </c>
      <c r="AO406" s="5" t="e">
        <f t="shared" si="90"/>
        <v>#VALUE!</v>
      </c>
      <c r="AP406" s="6">
        <f>IF(D406="","",COUNTIF($AO$3:AO406,AO406))</f>
        <v>404</v>
      </c>
    </row>
    <row r="407" spans="1:42" ht="20.100000000000001" customHeight="1" x14ac:dyDescent="0.25">
      <c r="A407" s="72">
        <v>405</v>
      </c>
      <c r="B407" s="72" t="s">
        <v>688</v>
      </c>
      <c r="C407" s="461" t="s">
        <v>474</v>
      </c>
      <c r="D407" s="462" t="s">
        <v>493</v>
      </c>
      <c r="E407" s="461" t="s">
        <v>223</v>
      </c>
      <c r="F407" s="72">
        <v>420</v>
      </c>
      <c r="G407" s="72" t="s">
        <v>218</v>
      </c>
      <c r="H407" s="465" t="s">
        <v>216</v>
      </c>
      <c r="Q407" s="5" t="e">
        <f t="shared" si="78"/>
        <v>#VALUE!</v>
      </c>
      <c r="R407" s="6">
        <f>IF(D407="","",COUNTIF($Q$3:Q407,Q407))</f>
        <v>405</v>
      </c>
      <c r="S407" s="5" t="e">
        <f t="shared" si="79"/>
        <v>#VALUE!</v>
      </c>
      <c r="T407" s="6">
        <f>IF(D407="","",COUNTIF($S$3:S407,S407))</f>
        <v>405</v>
      </c>
      <c r="U407" s="5" t="e">
        <f t="shared" si="80"/>
        <v>#VALUE!</v>
      </c>
      <c r="V407" s="6">
        <f>IF(D407="","",COUNTIF($U$3:U407,U407))</f>
        <v>405</v>
      </c>
      <c r="W407" s="5" t="e">
        <f t="shared" si="81"/>
        <v>#VALUE!</v>
      </c>
      <c r="X407" s="6">
        <f>IF(D407="","",COUNTIF($W$3:W407,W407))</f>
        <v>405</v>
      </c>
      <c r="Y407" s="5" t="e">
        <f t="shared" si="82"/>
        <v>#VALUE!</v>
      </c>
      <c r="Z407" s="6">
        <f>IF(D407="","",COUNTIF($Y$3:Y407,Y407))</f>
        <v>405</v>
      </c>
      <c r="AA407" s="5" t="e">
        <f t="shared" si="83"/>
        <v>#VALUE!</v>
      </c>
      <c r="AB407" s="6">
        <f>IF(D407="","",COUNTIF($AA$3:AA407,AA407))</f>
        <v>405</v>
      </c>
      <c r="AC407" s="5" t="e">
        <f t="shared" si="84"/>
        <v>#VALUE!</v>
      </c>
      <c r="AD407" s="6">
        <f>IF(D407="","",COUNTIF($AC$3:AC407,AC407))</f>
        <v>405</v>
      </c>
      <c r="AE407" s="5" t="e">
        <f t="shared" si="85"/>
        <v>#VALUE!</v>
      </c>
      <c r="AF407" s="6">
        <f>IF(D407="","",COUNTIF($AE$3:AE407,AE407))</f>
        <v>405</v>
      </c>
      <c r="AG407" s="5" t="e">
        <f t="shared" si="86"/>
        <v>#VALUE!</v>
      </c>
      <c r="AH407" s="6">
        <f>IF(D407="","",COUNTIF($AG$3:AG407,AG407))</f>
        <v>405</v>
      </c>
      <c r="AI407" s="5" t="e">
        <f t="shared" si="87"/>
        <v>#VALUE!</v>
      </c>
      <c r="AJ407" s="6">
        <f>IF(D407="","",COUNTIF($AI$3:AI407,AI407))</f>
        <v>405</v>
      </c>
      <c r="AK407" s="5" t="e">
        <f t="shared" si="88"/>
        <v>#VALUE!</v>
      </c>
      <c r="AL407" s="6">
        <f>IF(D407="","",COUNTIF($AK$3:AK407,AK407))</f>
        <v>405</v>
      </c>
      <c r="AM407" s="5" t="e">
        <f t="shared" si="89"/>
        <v>#VALUE!</v>
      </c>
      <c r="AN407" s="6">
        <f>IF(D407="","",COUNTIF($AM$3:AM407,AM407))</f>
        <v>405</v>
      </c>
      <c r="AO407" s="5" t="e">
        <f t="shared" si="90"/>
        <v>#VALUE!</v>
      </c>
      <c r="AP407" s="6">
        <f>IF(D407="","",COUNTIF($AO$3:AO407,AO407))</f>
        <v>405</v>
      </c>
    </row>
    <row r="408" spans="1:42" ht="20.100000000000001" customHeight="1" x14ac:dyDescent="0.25">
      <c r="A408" s="72">
        <v>406</v>
      </c>
      <c r="B408" s="72" t="s">
        <v>689</v>
      </c>
      <c r="C408" s="461" t="s">
        <v>474</v>
      </c>
      <c r="D408" s="462" t="s">
        <v>493</v>
      </c>
      <c r="E408" s="461" t="s">
        <v>223</v>
      </c>
      <c r="F408" s="72">
        <v>447</v>
      </c>
      <c r="G408" s="72" t="s">
        <v>218</v>
      </c>
      <c r="H408" s="465" t="s">
        <v>216</v>
      </c>
      <c r="Q408" s="5" t="e">
        <f t="shared" si="78"/>
        <v>#VALUE!</v>
      </c>
      <c r="R408" s="6">
        <f>IF(D408="","",COUNTIF($Q$3:Q408,Q408))</f>
        <v>406</v>
      </c>
      <c r="S408" s="5" t="e">
        <f t="shared" si="79"/>
        <v>#VALUE!</v>
      </c>
      <c r="T408" s="6">
        <f>IF(D408="","",COUNTIF($S$3:S408,S408))</f>
        <v>406</v>
      </c>
      <c r="U408" s="5" t="e">
        <f t="shared" si="80"/>
        <v>#VALUE!</v>
      </c>
      <c r="V408" s="6">
        <f>IF(D408="","",COUNTIF($U$3:U408,U408))</f>
        <v>406</v>
      </c>
      <c r="W408" s="5" t="e">
        <f t="shared" si="81"/>
        <v>#VALUE!</v>
      </c>
      <c r="X408" s="6">
        <f>IF(D408="","",COUNTIF($W$3:W408,W408))</f>
        <v>406</v>
      </c>
      <c r="Y408" s="5" t="e">
        <f t="shared" si="82"/>
        <v>#VALUE!</v>
      </c>
      <c r="Z408" s="6">
        <f>IF(D408="","",COUNTIF($Y$3:Y408,Y408))</f>
        <v>406</v>
      </c>
      <c r="AA408" s="5" t="e">
        <f t="shared" si="83"/>
        <v>#VALUE!</v>
      </c>
      <c r="AB408" s="6">
        <f>IF(D408="","",COUNTIF($AA$3:AA408,AA408))</f>
        <v>406</v>
      </c>
      <c r="AC408" s="5" t="e">
        <f t="shared" si="84"/>
        <v>#VALUE!</v>
      </c>
      <c r="AD408" s="6">
        <f>IF(D408="","",COUNTIF($AC$3:AC408,AC408))</f>
        <v>406</v>
      </c>
      <c r="AE408" s="5" t="e">
        <f t="shared" si="85"/>
        <v>#VALUE!</v>
      </c>
      <c r="AF408" s="6">
        <f>IF(D408="","",COUNTIF($AE$3:AE408,AE408))</f>
        <v>406</v>
      </c>
      <c r="AG408" s="5" t="e">
        <f t="shared" si="86"/>
        <v>#VALUE!</v>
      </c>
      <c r="AH408" s="6">
        <f>IF(D408="","",COUNTIF($AG$3:AG408,AG408))</f>
        <v>406</v>
      </c>
      <c r="AI408" s="5" t="e">
        <f t="shared" si="87"/>
        <v>#VALUE!</v>
      </c>
      <c r="AJ408" s="6">
        <f>IF(D408="","",COUNTIF($AI$3:AI408,AI408))</f>
        <v>406</v>
      </c>
      <c r="AK408" s="5" t="e">
        <f t="shared" si="88"/>
        <v>#VALUE!</v>
      </c>
      <c r="AL408" s="6">
        <f>IF(D408="","",COUNTIF($AK$3:AK408,AK408))</f>
        <v>406</v>
      </c>
      <c r="AM408" s="5" t="e">
        <f t="shared" si="89"/>
        <v>#VALUE!</v>
      </c>
      <c r="AN408" s="6">
        <f>IF(D408="","",COUNTIF($AM$3:AM408,AM408))</f>
        <v>406</v>
      </c>
      <c r="AO408" s="5" t="e">
        <f t="shared" si="90"/>
        <v>#VALUE!</v>
      </c>
      <c r="AP408" s="6">
        <f>IF(D408="","",COUNTIF($AO$3:AO408,AO408))</f>
        <v>406</v>
      </c>
    </row>
    <row r="409" spans="1:42" ht="20.100000000000001" customHeight="1" x14ac:dyDescent="0.25">
      <c r="A409" s="72">
        <v>407</v>
      </c>
      <c r="B409" s="72" t="s">
        <v>690</v>
      </c>
      <c r="C409" s="461" t="s">
        <v>474</v>
      </c>
      <c r="D409" s="462" t="s">
        <v>493</v>
      </c>
      <c r="E409" s="461" t="s">
        <v>223</v>
      </c>
      <c r="F409" s="72">
        <v>432</v>
      </c>
      <c r="G409" s="72" t="s">
        <v>218</v>
      </c>
      <c r="H409" s="465" t="s">
        <v>216</v>
      </c>
      <c r="Q409" s="5" t="e">
        <f t="shared" si="78"/>
        <v>#VALUE!</v>
      </c>
      <c r="R409" s="6">
        <f>IF(D409="","",COUNTIF($Q$3:Q409,Q409))</f>
        <v>407</v>
      </c>
      <c r="S409" s="5" t="e">
        <f t="shared" si="79"/>
        <v>#VALUE!</v>
      </c>
      <c r="T409" s="6">
        <f>IF(D409="","",COUNTIF($S$3:S409,S409))</f>
        <v>407</v>
      </c>
      <c r="U409" s="5" t="e">
        <f t="shared" si="80"/>
        <v>#VALUE!</v>
      </c>
      <c r="V409" s="6">
        <f>IF(D409="","",COUNTIF($U$3:U409,U409))</f>
        <v>407</v>
      </c>
      <c r="W409" s="5" t="e">
        <f t="shared" si="81"/>
        <v>#VALUE!</v>
      </c>
      <c r="X409" s="6">
        <f>IF(D409="","",COUNTIF($W$3:W409,W409))</f>
        <v>407</v>
      </c>
      <c r="Y409" s="5" t="e">
        <f t="shared" si="82"/>
        <v>#VALUE!</v>
      </c>
      <c r="Z409" s="6">
        <f>IF(D409="","",COUNTIF($Y$3:Y409,Y409))</f>
        <v>407</v>
      </c>
      <c r="AA409" s="5" t="e">
        <f t="shared" si="83"/>
        <v>#VALUE!</v>
      </c>
      <c r="AB409" s="6">
        <f>IF(D409="","",COUNTIF($AA$3:AA409,AA409))</f>
        <v>407</v>
      </c>
      <c r="AC409" s="5" t="e">
        <f t="shared" si="84"/>
        <v>#VALUE!</v>
      </c>
      <c r="AD409" s="6">
        <f>IF(D409="","",COUNTIF($AC$3:AC409,AC409))</f>
        <v>407</v>
      </c>
      <c r="AE409" s="5" t="e">
        <f t="shared" si="85"/>
        <v>#VALUE!</v>
      </c>
      <c r="AF409" s="6">
        <f>IF(D409="","",COUNTIF($AE$3:AE409,AE409))</f>
        <v>407</v>
      </c>
      <c r="AG409" s="5" t="e">
        <f t="shared" si="86"/>
        <v>#VALUE!</v>
      </c>
      <c r="AH409" s="6">
        <f>IF(D409="","",COUNTIF($AG$3:AG409,AG409))</f>
        <v>407</v>
      </c>
      <c r="AI409" s="5" t="e">
        <f t="shared" si="87"/>
        <v>#VALUE!</v>
      </c>
      <c r="AJ409" s="6">
        <f>IF(D409="","",COUNTIF($AI$3:AI409,AI409))</f>
        <v>407</v>
      </c>
      <c r="AK409" s="5" t="e">
        <f t="shared" si="88"/>
        <v>#VALUE!</v>
      </c>
      <c r="AL409" s="6">
        <f>IF(D409="","",COUNTIF($AK$3:AK409,AK409))</f>
        <v>407</v>
      </c>
      <c r="AM409" s="5" t="e">
        <f t="shared" si="89"/>
        <v>#VALUE!</v>
      </c>
      <c r="AN409" s="6">
        <f>IF(D409="","",COUNTIF($AM$3:AM409,AM409))</f>
        <v>407</v>
      </c>
      <c r="AO409" s="5" t="e">
        <f t="shared" si="90"/>
        <v>#VALUE!</v>
      </c>
      <c r="AP409" s="6">
        <f>IF(D409="","",COUNTIF($AO$3:AO409,AO409))</f>
        <v>407</v>
      </c>
    </row>
    <row r="410" spans="1:42" ht="20.100000000000001" customHeight="1" x14ac:dyDescent="0.25">
      <c r="A410" s="62"/>
      <c r="B410" s="62"/>
      <c r="C410" s="322"/>
      <c r="D410" s="322"/>
      <c r="E410" s="322"/>
      <c r="F410" s="62"/>
      <c r="G410" s="62"/>
      <c r="H410" s="356"/>
      <c r="Q410" s="5" t="str">
        <f t="shared" si="78"/>
        <v/>
      </c>
      <c r="R410" s="6" t="str">
        <f>IF(D410="","",COUNTIF($Q$3:Q410,Q410))</f>
        <v/>
      </c>
      <c r="S410" s="5" t="str">
        <f t="shared" si="79"/>
        <v/>
      </c>
      <c r="T410" s="6" t="str">
        <f>IF(D410="","",COUNTIF($S$3:S410,S410))</f>
        <v/>
      </c>
      <c r="U410" s="5" t="str">
        <f t="shared" si="80"/>
        <v/>
      </c>
      <c r="V410" s="6" t="str">
        <f>IF(D410="","",COUNTIF($U$3:U410,U410))</f>
        <v/>
      </c>
      <c r="W410" s="5" t="str">
        <f t="shared" si="81"/>
        <v/>
      </c>
      <c r="X410" s="6" t="str">
        <f>IF(D410="","",COUNTIF($W$3:W410,W410))</f>
        <v/>
      </c>
      <c r="Y410" s="5" t="str">
        <f t="shared" si="82"/>
        <v/>
      </c>
      <c r="Z410" s="6" t="str">
        <f>IF(D410="","",COUNTIF($Y$3:Y410,Y410))</f>
        <v/>
      </c>
      <c r="AA410" s="5" t="str">
        <f t="shared" si="83"/>
        <v/>
      </c>
      <c r="AB410" s="6" t="str">
        <f>IF(D410="","",COUNTIF($AA$3:AA410,AA410))</f>
        <v/>
      </c>
      <c r="AC410" s="5" t="str">
        <f t="shared" si="84"/>
        <v/>
      </c>
      <c r="AD410" s="6" t="str">
        <f>IF(D410="","",COUNTIF($AC$3:AC410,AC410))</f>
        <v/>
      </c>
      <c r="AE410" s="5" t="str">
        <f t="shared" si="85"/>
        <v/>
      </c>
      <c r="AF410" s="6" t="str">
        <f>IF(D410="","",COUNTIF($AE$3:AE410,AE410))</f>
        <v/>
      </c>
      <c r="AG410" s="5" t="str">
        <f t="shared" si="86"/>
        <v/>
      </c>
      <c r="AH410" s="6" t="str">
        <f>IF(D410="","",COUNTIF($AG$3:AG410,AG410))</f>
        <v/>
      </c>
      <c r="AI410" s="5" t="str">
        <f t="shared" si="87"/>
        <v/>
      </c>
      <c r="AJ410" s="6" t="str">
        <f>IF(D410="","",COUNTIF($AI$3:AI410,AI410))</f>
        <v/>
      </c>
      <c r="AK410" s="5" t="str">
        <f t="shared" si="88"/>
        <v/>
      </c>
      <c r="AL410" s="6" t="str">
        <f>IF(D410="","",COUNTIF($AK$3:AK410,AK410))</f>
        <v/>
      </c>
      <c r="AM410" s="5" t="str">
        <f t="shared" si="89"/>
        <v/>
      </c>
      <c r="AN410" s="6" t="str">
        <f>IF(D410="","",COUNTIF($AM$3:AM410,AM410))</f>
        <v/>
      </c>
      <c r="AO410" s="5" t="str">
        <f t="shared" si="90"/>
        <v/>
      </c>
      <c r="AP410" s="6" t="str">
        <f>IF(D410="","",COUNTIF($AO$3:AO410,AO410))</f>
        <v/>
      </c>
    </row>
    <row r="411" spans="1:42" ht="20.100000000000001" customHeight="1" x14ac:dyDescent="0.25">
      <c r="A411" s="62"/>
      <c r="B411" s="62"/>
      <c r="C411" s="322"/>
      <c r="D411" s="322"/>
      <c r="E411" s="322"/>
      <c r="F411" s="62"/>
      <c r="G411" s="62"/>
      <c r="H411" s="356"/>
      <c r="Q411" s="5" t="str">
        <f t="shared" si="78"/>
        <v/>
      </c>
      <c r="R411" s="6" t="str">
        <f>IF(D411="","",COUNTIF($Q$3:Q411,Q411))</f>
        <v/>
      </c>
      <c r="S411" s="5" t="str">
        <f t="shared" si="79"/>
        <v/>
      </c>
      <c r="T411" s="6" t="str">
        <f>IF(D411="","",COUNTIF($S$3:S411,S411))</f>
        <v/>
      </c>
      <c r="U411" s="5" t="str">
        <f t="shared" si="80"/>
        <v/>
      </c>
      <c r="V411" s="6" t="str">
        <f>IF(D411="","",COUNTIF($U$3:U411,U411))</f>
        <v/>
      </c>
      <c r="W411" s="5" t="str">
        <f t="shared" si="81"/>
        <v/>
      </c>
      <c r="X411" s="6" t="str">
        <f>IF(D411="","",COUNTIF($W$3:W411,W411))</f>
        <v/>
      </c>
      <c r="Y411" s="5" t="str">
        <f t="shared" si="82"/>
        <v/>
      </c>
      <c r="Z411" s="6" t="str">
        <f>IF(D411="","",COUNTIF($Y$3:Y411,Y411))</f>
        <v/>
      </c>
      <c r="AA411" s="5" t="str">
        <f t="shared" si="83"/>
        <v/>
      </c>
      <c r="AB411" s="6" t="str">
        <f>IF(D411="","",COUNTIF($AA$3:AA411,AA411))</f>
        <v/>
      </c>
      <c r="AC411" s="5" t="str">
        <f t="shared" si="84"/>
        <v/>
      </c>
      <c r="AD411" s="6" t="str">
        <f>IF(D411="","",COUNTIF($AC$3:AC411,AC411))</f>
        <v/>
      </c>
      <c r="AE411" s="5" t="str">
        <f t="shared" si="85"/>
        <v/>
      </c>
      <c r="AF411" s="6" t="str">
        <f>IF(D411="","",COUNTIF($AE$3:AE411,AE411))</f>
        <v/>
      </c>
      <c r="AG411" s="5" t="str">
        <f t="shared" si="86"/>
        <v/>
      </c>
      <c r="AH411" s="6" t="str">
        <f>IF(D411="","",COUNTIF($AG$3:AG411,AG411))</f>
        <v/>
      </c>
      <c r="AI411" s="5" t="str">
        <f t="shared" si="87"/>
        <v/>
      </c>
      <c r="AJ411" s="6" t="str">
        <f>IF(D411="","",COUNTIF($AI$3:AI411,AI411))</f>
        <v/>
      </c>
      <c r="AK411" s="5" t="str">
        <f t="shared" si="88"/>
        <v/>
      </c>
      <c r="AL411" s="6" t="str">
        <f>IF(D411="","",COUNTIF($AK$3:AK411,AK411))</f>
        <v/>
      </c>
      <c r="AM411" s="5" t="str">
        <f t="shared" si="89"/>
        <v/>
      </c>
      <c r="AN411" s="6" t="str">
        <f>IF(D411="","",COUNTIF($AM$3:AM411,AM411))</f>
        <v/>
      </c>
      <c r="AO411" s="5" t="str">
        <f t="shared" si="90"/>
        <v/>
      </c>
      <c r="AP411" s="6" t="str">
        <f>IF(D411="","",COUNTIF($AO$3:AO411,AO411))</f>
        <v/>
      </c>
    </row>
    <row r="412" spans="1:42" ht="20.100000000000001" customHeight="1" x14ac:dyDescent="0.25">
      <c r="A412" s="62"/>
      <c r="B412" s="62"/>
      <c r="C412" s="322"/>
      <c r="D412" s="322"/>
      <c r="E412" s="322"/>
      <c r="F412" s="62"/>
      <c r="G412" s="62"/>
      <c r="H412" s="356"/>
      <c r="Q412" s="5" t="str">
        <f t="shared" si="78"/>
        <v/>
      </c>
      <c r="R412" s="6" t="str">
        <f>IF(D412="","",COUNTIF($Q$3:Q412,Q412))</f>
        <v/>
      </c>
      <c r="S412" s="5" t="str">
        <f t="shared" si="79"/>
        <v/>
      </c>
      <c r="T412" s="6" t="str">
        <f>IF(D412="","",COUNTIF($S$3:S412,S412))</f>
        <v/>
      </c>
      <c r="U412" s="5" t="str">
        <f t="shared" si="80"/>
        <v/>
      </c>
      <c r="V412" s="6" t="str">
        <f>IF(D412="","",COUNTIF($U$3:U412,U412))</f>
        <v/>
      </c>
      <c r="W412" s="5" t="str">
        <f t="shared" si="81"/>
        <v/>
      </c>
      <c r="X412" s="6" t="str">
        <f>IF(D412="","",COUNTIF($W$3:W412,W412))</f>
        <v/>
      </c>
      <c r="Y412" s="5" t="str">
        <f t="shared" si="82"/>
        <v/>
      </c>
      <c r="Z412" s="6" t="str">
        <f>IF(D412="","",COUNTIF($Y$3:Y412,Y412))</f>
        <v/>
      </c>
      <c r="AA412" s="5" t="str">
        <f t="shared" si="83"/>
        <v/>
      </c>
      <c r="AB412" s="6" t="str">
        <f>IF(D412="","",COUNTIF($AA$3:AA412,AA412))</f>
        <v/>
      </c>
      <c r="AC412" s="5" t="str">
        <f t="shared" si="84"/>
        <v/>
      </c>
      <c r="AD412" s="6" t="str">
        <f>IF(D412="","",COUNTIF($AC$3:AC412,AC412))</f>
        <v/>
      </c>
      <c r="AE412" s="5" t="str">
        <f t="shared" si="85"/>
        <v/>
      </c>
      <c r="AF412" s="6" t="str">
        <f>IF(D412="","",COUNTIF($AE$3:AE412,AE412))</f>
        <v/>
      </c>
      <c r="AG412" s="5" t="str">
        <f t="shared" si="86"/>
        <v/>
      </c>
      <c r="AH412" s="6" t="str">
        <f>IF(D412="","",COUNTIF($AG$3:AG412,AG412))</f>
        <v/>
      </c>
      <c r="AI412" s="5" t="str">
        <f t="shared" si="87"/>
        <v/>
      </c>
      <c r="AJ412" s="6" t="str">
        <f>IF(D412="","",COUNTIF($AI$3:AI412,AI412))</f>
        <v/>
      </c>
      <c r="AK412" s="5" t="str">
        <f t="shared" si="88"/>
        <v/>
      </c>
      <c r="AL412" s="6" t="str">
        <f>IF(D412="","",COUNTIF($AK$3:AK412,AK412))</f>
        <v/>
      </c>
      <c r="AM412" s="5" t="str">
        <f t="shared" si="89"/>
        <v/>
      </c>
      <c r="AN412" s="6" t="str">
        <f>IF(D412="","",COUNTIF($AM$3:AM412,AM412))</f>
        <v/>
      </c>
      <c r="AO412" s="5" t="str">
        <f t="shared" si="90"/>
        <v/>
      </c>
      <c r="AP412" s="6" t="str">
        <f>IF(D412="","",COUNTIF($AO$3:AO412,AO412))</f>
        <v/>
      </c>
    </row>
    <row r="413" spans="1:42" ht="20.100000000000001" customHeight="1" x14ac:dyDescent="0.25">
      <c r="A413" s="62"/>
      <c r="B413" s="62"/>
      <c r="C413" s="322"/>
      <c r="D413" s="322"/>
      <c r="E413" s="322"/>
      <c r="F413" s="62"/>
      <c r="G413" s="62"/>
      <c r="H413" s="356"/>
      <c r="Q413" s="5" t="str">
        <f t="shared" si="78"/>
        <v/>
      </c>
      <c r="R413" s="6" t="str">
        <f>IF(D413="","",COUNTIF($Q$3:Q413,Q413))</f>
        <v/>
      </c>
      <c r="S413" s="5" t="str">
        <f t="shared" si="79"/>
        <v/>
      </c>
      <c r="T413" s="6" t="str">
        <f>IF(D413="","",COUNTIF($S$3:S413,S413))</f>
        <v/>
      </c>
      <c r="U413" s="5" t="str">
        <f t="shared" si="80"/>
        <v/>
      </c>
      <c r="V413" s="6" t="str">
        <f>IF(D413="","",COUNTIF($U$3:U413,U413))</f>
        <v/>
      </c>
      <c r="W413" s="5" t="str">
        <f t="shared" si="81"/>
        <v/>
      </c>
      <c r="X413" s="6" t="str">
        <f>IF(D413="","",COUNTIF($W$3:W413,W413))</f>
        <v/>
      </c>
      <c r="Y413" s="5" t="str">
        <f t="shared" si="82"/>
        <v/>
      </c>
      <c r="Z413" s="6" t="str">
        <f>IF(D413="","",COUNTIF($Y$3:Y413,Y413))</f>
        <v/>
      </c>
      <c r="AA413" s="5" t="str">
        <f t="shared" si="83"/>
        <v/>
      </c>
      <c r="AB413" s="6" t="str">
        <f>IF(D413="","",COUNTIF($AA$3:AA413,AA413))</f>
        <v/>
      </c>
      <c r="AC413" s="5" t="str">
        <f t="shared" si="84"/>
        <v/>
      </c>
      <c r="AD413" s="6" t="str">
        <f>IF(D413="","",COUNTIF($AC$3:AC413,AC413))</f>
        <v/>
      </c>
      <c r="AE413" s="5" t="str">
        <f t="shared" si="85"/>
        <v/>
      </c>
      <c r="AF413" s="6" t="str">
        <f>IF(D413="","",COUNTIF($AE$3:AE413,AE413))</f>
        <v/>
      </c>
      <c r="AG413" s="5" t="str">
        <f t="shared" si="86"/>
        <v/>
      </c>
      <c r="AH413" s="6" t="str">
        <f>IF(D413="","",COUNTIF($AG$3:AG413,AG413))</f>
        <v/>
      </c>
      <c r="AI413" s="5" t="str">
        <f t="shared" si="87"/>
        <v/>
      </c>
      <c r="AJ413" s="6" t="str">
        <f>IF(D413="","",COUNTIF($AI$3:AI413,AI413))</f>
        <v/>
      </c>
      <c r="AK413" s="5" t="str">
        <f t="shared" si="88"/>
        <v/>
      </c>
      <c r="AL413" s="6" t="str">
        <f>IF(D413="","",COUNTIF($AK$3:AK413,AK413))</f>
        <v/>
      </c>
      <c r="AM413" s="5" t="str">
        <f t="shared" si="89"/>
        <v/>
      </c>
      <c r="AN413" s="6" t="str">
        <f>IF(D413="","",COUNTIF($AM$3:AM413,AM413))</f>
        <v/>
      </c>
      <c r="AO413" s="5" t="str">
        <f t="shared" si="90"/>
        <v/>
      </c>
      <c r="AP413" s="6" t="str">
        <f>IF(D413="","",COUNTIF($AO$3:AO413,AO413))</f>
        <v/>
      </c>
    </row>
    <row r="414" spans="1:42" ht="20.100000000000001" customHeight="1" x14ac:dyDescent="0.25">
      <c r="A414" s="62"/>
      <c r="B414" s="62"/>
      <c r="C414" s="322"/>
      <c r="D414" s="322"/>
      <c r="E414" s="322"/>
      <c r="F414" s="62"/>
      <c r="G414" s="62"/>
      <c r="H414" s="356"/>
      <c r="Q414" s="5" t="str">
        <f t="shared" si="78"/>
        <v/>
      </c>
      <c r="R414" s="6" t="str">
        <f>IF(D414="","",COUNTIF($Q$3:Q414,Q414))</f>
        <v/>
      </c>
      <c r="S414" s="5" t="str">
        <f t="shared" si="79"/>
        <v/>
      </c>
      <c r="T414" s="6" t="str">
        <f>IF(D414="","",COUNTIF($S$3:S414,S414))</f>
        <v/>
      </c>
      <c r="U414" s="5" t="str">
        <f t="shared" si="80"/>
        <v/>
      </c>
      <c r="V414" s="6" t="str">
        <f>IF(D414="","",COUNTIF($U$3:U414,U414))</f>
        <v/>
      </c>
      <c r="W414" s="5" t="str">
        <f t="shared" si="81"/>
        <v/>
      </c>
      <c r="X414" s="6" t="str">
        <f>IF(D414="","",COUNTIF($W$3:W414,W414))</f>
        <v/>
      </c>
      <c r="Y414" s="5" t="str">
        <f t="shared" si="82"/>
        <v/>
      </c>
      <c r="Z414" s="6" t="str">
        <f>IF(D414="","",COUNTIF($Y$3:Y414,Y414))</f>
        <v/>
      </c>
      <c r="AA414" s="5" t="str">
        <f t="shared" si="83"/>
        <v/>
      </c>
      <c r="AB414" s="6" t="str">
        <f>IF(D414="","",COUNTIF($AA$3:AA414,AA414))</f>
        <v/>
      </c>
      <c r="AC414" s="5" t="str">
        <f t="shared" si="84"/>
        <v/>
      </c>
      <c r="AD414" s="6" t="str">
        <f>IF(D414="","",COUNTIF($AC$3:AC414,AC414))</f>
        <v/>
      </c>
      <c r="AE414" s="5" t="str">
        <f t="shared" si="85"/>
        <v/>
      </c>
      <c r="AF414" s="6" t="str">
        <f>IF(D414="","",COUNTIF($AE$3:AE414,AE414))</f>
        <v/>
      </c>
      <c r="AG414" s="5" t="str">
        <f t="shared" si="86"/>
        <v/>
      </c>
      <c r="AH414" s="6" t="str">
        <f>IF(D414="","",COUNTIF($AG$3:AG414,AG414))</f>
        <v/>
      </c>
      <c r="AI414" s="5" t="str">
        <f t="shared" si="87"/>
        <v/>
      </c>
      <c r="AJ414" s="6" t="str">
        <f>IF(D414="","",COUNTIF($AI$3:AI414,AI414))</f>
        <v/>
      </c>
      <c r="AK414" s="5" t="str">
        <f t="shared" si="88"/>
        <v/>
      </c>
      <c r="AL414" s="6" t="str">
        <f>IF(D414="","",COUNTIF($AK$3:AK414,AK414))</f>
        <v/>
      </c>
      <c r="AM414" s="5" t="str">
        <f t="shared" si="89"/>
        <v/>
      </c>
      <c r="AN414" s="6" t="str">
        <f>IF(D414="","",COUNTIF($AM$3:AM414,AM414))</f>
        <v/>
      </c>
      <c r="AO414" s="5" t="str">
        <f t="shared" si="90"/>
        <v/>
      </c>
      <c r="AP414" s="6" t="str">
        <f>IF(D414="","",COUNTIF($AO$3:AO414,AO414))</f>
        <v/>
      </c>
    </row>
    <row r="415" spans="1:42" ht="20.100000000000001" customHeight="1" x14ac:dyDescent="0.25">
      <c r="A415" s="62"/>
      <c r="B415" s="62"/>
      <c r="C415" s="322"/>
      <c r="D415" s="322"/>
      <c r="E415" s="322"/>
      <c r="F415" s="62"/>
      <c r="G415" s="62"/>
      <c r="H415" s="356"/>
      <c r="Q415" s="5" t="str">
        <f t="shared" si="78"/>
        <v/>
      </c>
      <c r="R415" s="6" t="str">
        <f>IF(D415="","",COUNTIF($Q$3:Q415,Q415))</f>
        <v/>
      </c>
      <c r="S415" s="5" t="str">
        <f t="shared" si="79"/>
        <v/>
      </c>
      <c r="T415" s="6" t="str">
        <f>IF(D415="","",COUNTIF($S$3:S415,S415))</f>
        <v/>
      </c>
      <c r="U415" s="5" t="str">
        <f t="shared" si="80"/>
        <v/>
      </c>
      <c r="V415" s="6" t="str">
        <f>IF(D415="","",COUNTIF($U$3:U415,U415))</f>
        <v/>
      </c>
      <c r="W415" s="5" t="str">
        <f t="shared" si="81"/>
        <v/>
      </c>
      <c r="X415" s="6" t="str">
        <f>IF(D415="","",COUNTIF($W$3:W415,W415))</f>
        <v/>
      </c>
      <c r="Y415" s="5" t="str">
        <f t="shared" si="82"/>
        <v/>
      </c>
      <c r="Z415" s="6" t="str">
        <f>IF(D415="","",COUNTIF($Y$3:Y415,Y415))</f>
        <v/>
      </c>
      <c r="AA415" s="5" t="str">
        <f t="shared" si="83"/>
        <v/>
      </c>
      <c r="AB415" s="6" t="str">
        <f>IF(D415="","",COUNTIF($AA$3:AA415,AA415))</f>
        <v/>
      </c>
      <c r="AC415" s="5" t="str">
        <f t="shared" si="84"/>
        <v/>
      </c>
      <c r="AD415" s="6" t="str">
        <f>IF(D415="","",COUNTIF($AC$3:AC415,AC415))</f>
        <v/>
      </c>
      <c r="AE415" s="5" t="str">
        <f t="shared" si="85"/>
        <v/>
      </c>
      <c r="AF415" s="6" t="str">
        <f>IF(D415="","",COUNTIF($AE$3:AE415,AE415))</f>
        <v/>
      </c>
      <c r="AG415" s="5" t="str">
        <f t="shared" si="86"/>
        <v/>
      </c>
      <c r="AH415" s="6" t="str">
        <f>IF(D415="","",COUNTIF($AG$3:AG415,AG415))</f>
        <v/>
      </c>
      <c r="AI415" s="5" t="str">
        <f t="shared" si="87"/>
        <v/>
      </c>
      <c r="AJ415" s="6" t="str">
        <f>IF(D415="","",COUNTIF($AI$3:AI415,AI415))</f>
        <v/>
      </c>
      <c r="AK415" s="5" t="str">
        <f t="shared" si="88"/>
        <v/>
      </c>
      <c r="AL415" s="6" t="str">
        <f>IF(D415="","",COUNTIF($AK$3:AK415,AK415))</f>
        <v/>
      </c>
      <c r="AM415" s="5" t="str">
        <f t="shared" si="89"/>
        <v/>
      </c>
      <c r="AN415" s="6" t="str">
        <f>IF(D415="","",COUNTIF($AM$3:AM415,AM415))</f>
        <v/>
      </c>
      <c r="AO415" s="5" t="str">
        <f t="shared" si="90"/>
        <v/>
      </c>
      <c r="AP415" s="6" t="str">
        <f>IF(D415="","",COUNTIF($AO$3:AO415,AO415))</f>
        <v/>
      </c>
    </row>
    <row r="416" spans="1:42" ht="20.100000000000001" customHeight="1" x14ac:dyDescent="0.25">
      <c r="A416" s="62"/>
      <c r="B416" s="62"/>
      <c r="C416" s="322"/>
      <c r="D416" s="322"/>
      <c r="E416" s="322"/>
      <c r="F416" s="62"/>
      <c r="G416" s="62"/>
      <c r="H416" s="356"/>
      <c r="Q416" s="5" t="str">
        <f t="shared" si="78"/>
        <v/>
      </c>
      <c r="R416" s="6" t="str">
        <f>IF(D416="","",COUNTIF($Q$3:Q416,Q416))</f>
        <v/>
      </c>
      <c r="S416" s="5" t="str">
        <f t="shared" si="79"/>
        <v/>
      </c>
      <c r="T416" s="6" t="str">
        <f>IF(D416="","",COUNTIF($S$3:S416,S416))</f>
        <v/>
      </c>
      <c r="U416" s="5" t="str">
        <f t="shared" si="80"/>
        <v/>
      </c>
      <c r="V416" s="6" t="str">
        <f>IF(D416="","",COUNTIF($U$3:U416,U416))</f>
        <v/>
      </c>
      <c r="W416" s="5" t="str">
        <f t="shared" si="81"/>
        <v/>
      </c>
      <c r="X416" s="6" t="str">
        <f>IF(D416="","",COUNTIF($W$3:W416,W416))</f>
        <v/>
      </c>
      <c r="Y416" s="5" t="str">
        <f t="shared" si="82"/>
        <v/>
      </c>
      <c r="Z416" s="6" t="str">
        <f>IF(D416="","",COUNTIF($Y$3:Y416,Y416))</f>
        <v/>
      </c>
      <c r="AA416" s="5" t="str">
        <f t="shared" si="83"/>
        <v/>
      </c>
      <c r="AB416" s="6" t="str">
        <f>IF(D416="","",COUNTIF($AA$3:AA416,AA416))</f>
        <v/>
      </c>
      <c r="AC416" s="5" t="str">
        <f t="shared" si="84"/>
        <v/>
      </c>
      <c r="AD416" s="6" t="str">
        <f>IF(D416="","",COUNTIF($AC$3:AC416,AC416))</f>
        <v/>
      </c>
      <c r="AE416" s="5" t="str">
        <f t="shared" si="85"/>
        <v/>
      </c>
      <c r="AF416" s="6" t="str">
        <f>IF(D416="","",COUNTIF($AE$3:AE416,AE416))</f>
        <v/>
      </c>
      <c r="AG416" s="5" t="str">
        <f t="shared" si="86"/>
        <v/>
      </c>
      <c r="AH416" s="6" t="str">
        <f>IF(D416="","",COUNTIF($AG$3:AG416,AG416))</f>
        <v/>
      </c>
      <c r="AI416" s="5" t="str">
        <f t="shared" si="87"/>
        <v/>
      </c>
      <c r="AJ416" s="6" t="str">
        <f>IF(D416="","",COUNTIF($AI$3:AI416,AI416))</f>
        <v/>
      </c>
      <c r="AK416" s="5" t="str">
        <f t="shared" si="88"/>
        <v/>
      </c>
      <c r="AL416" s="6" t="str">
        <f>IF(D416="","",COUNTIF($AK$3:AK416,AK416))</f>
        <v/>
      </c>
      <c r="AM416" s="5" t="str">
        <f t="shared" si="89"/>
        <v/>
      </c>
      <c r="AN416" s="6" t="str">
        <f>IF(D416="","",COUNTIF($AM$3:AM416,AM416))</f>
        <v/>
      </c>
      <c r="AO416" s="5" t="str">
        <f t="shared" si="90"/>
        <v/>
      </c>
      <c r="AP416" s="6" t="str">
        <f>IF(D416="","",COUNTIF($AO$3:AO416,AO416))</f>
        <v/>
      </c>
    </row>
    <row r="417" spans="1:42" ht="20.100000000000001" customHeight="1" x14ac:dyDescent="0.25">
      <c r="A417" s="62"/>
      <c r="B417" s="62"/>
      <c r="C417" s="322"/>
      <c r="D417" s="322"/>
      <c r="E417" s="322"/>
      <c r="F417" s="62"/>
      <c r="G417" s="62"/>
      <c r="H417" s="356"/>
      <c r="Q417" s="5" t="str">
        <f t="shared" si="78"/>
        <v/>
      </c>
      <c r="R417" s="6" t="str">
        <f>IF(D417="","",COUNTIF($Q$3:Q417,Q417))</f>
        <v/>
      </c>
      <c r="S417" s="5" t="str">
        <f t="shared" si="79"/>
        <v/>
      </c>
      <c r="T417" s="6" t="str">
        <f>IF(D417="","",COUNTIF($S$3:S417,S417))</f>
        <v/>
      </c>
      <c r="U417" s="5" t="str">
        <f t="shared" si="80"/>
        <v/>
      </c>
      <c r="V417" s="6" t="str">
        <f>IF(D417="","",COUNTIF($U$3:U417,U417))</f>
        <v/>
      </c>
      <c r="W417" s="5" t="str">
        <f t="shared" si="81"/>
        <v/>
      </c>
      <c r="X417" s="6" t="str">
        <f>IF(D417="","",COUNTIF($W$3:W417,W417))</f>
        <v/>
      </c>
      <c r="Y417" s="5" t="str">
        <f t="shared" si="82"/>
        <v/>
      </c>
      <c r="Z417" s="6" t="str">
        <f>IF(D417="","",COUNTIF($Y$3:Y417,Y417))</f>
        <v/>
      </c>
      <c r="AA417" s="5" t="str">
        <f t="shared" si="83"/>
        <v/>
      </c>
      <c r="AB417" s="6" t="str">
        <f>IF(D417="","",COUNTIF($AA$3:AA417,AA417))</f>
        <v/>
      </c>
      <c r="AC417" s="5" t="str">
        <f t="shared" si="84"/>
        <v/>
      </c>
      <c r="AD417" s="6" t="str">
        <f>IF(D417="","",COUNTIF($AC$3:AC417,AC417))</f>
        <v/>
      </c>
      <c r="AE417" s="5" t="str">
        <f t="shared" si="85"/>
        <v/>
      </c>
      <c r="AF417" s="6" t="str">
        <f>IF(D417="","",COUNTIF($AE$3:AE417,AE417))</f>
        <v/>
      </c>
      <c r="AG417" s="5" t="str">
        <f t="shared" si="86"/>
        <v/>
      </c>
      <c r="AH417" s="6" t="str">
        <f>IF(D417="","",COUNTIF($AG$3:AG417,AG417))</f>
        <v/>
      </c>
      <c r="AI417" s="5" t="str">
        <f t="shared" si="87"/>
        <v/>
      </c>
      <c r="AJ417" s="6" t="str">
        <f>IF(D417="","",COUNTIF($AI$3:AI417,AI417))</f>
        <v/>
      </c>
      <c r="AK417" s="5" t="str">
        <f t="shared" si="88"/>
        <v/>
      </c>
      <c r="AL417" s="6" t="str">
        <f>IF(D417="","",COUNTIF($AK$3:AK417,AK417))</f>
        <v/>
      </c>
      <c r="AM417" s="5" t="str">
        <f t="shared" si="89"/>
        <v/>
      </c>
      <c r="AN417" s="6" t="str">
        <f>IF(D417="","",COUNTIF($AM$3:AM417,AM417))</f>
        <v/>
      </c>
      <c r="AO417" s="5" t="str">
        <f t="shared" si="90"/>
        <v/>
      </c>
      <c r="AP417" s="6" t="str">
        <f>IF(D417="","",COUNTIF($AO$3:AO417,AO417))</f>
        <v/>
      </c>
    </row>
    <row r="418" spans="1:42" ht="20.100000000000001" customHeight="1" x14ac:dyDescent="0.25">
      <c r="A418" s="62"/>
      <c r="B418" s="62"/>
      <c r="C418" s="322"/>
      <c r="D418" s="322"/>
      <c r="E418" s="322"/>
      <c r="F418" s="62"/>
      <c r="G418" s="62"/>
      <c r="H418" s="356"/>
      <c r="Q418" s="5" t="str">
        <f t="shared" si="78"/>
        <v/>
      </c>
      <c r="R418" s="6" t="str">
        <f>IF(D418="","",COUNTIF($Q$3:Q418,Q418))</f>
        <v/>
      </c>
      <c r="S418" s="5" t="str">
        <f t="shared" si="79"/>
        <v/>
      </c>
      <c r="T418" s="6" t="str">
        <f>IF(D418="","",COUNTIF($S$3:S418,S418))</f>
        <v/>
      </c>
      <c r="U418" s="5" t="str">
        <f t="shared" si="80"/>
        <v/>
      </c>
      <c r="V418" s="6" t="str">
        <f>IF(D418="","",COUNTIF($U$3:U418,U418))</f>
        <v/>
      </c>
      <c r="W418" s="5" t="str">
        <f t="shared" si="81"/>
        <v/>
      </c>
      <c r="X418" s="6" t="str">
        <f>IF(D418="","",COUNTIF($W$3:W418,W418))</f>
        <v/>
      </c>
      <c r="Y418" s="5" t="str">
        <f t="shared" si="82"/>
        <v/>
      </c>
      <c r="Z418" s="6" t="str">
        <f>IF(D418="","",COUNTIF($Y$3:Y418,Y418))</f>
        <v/>
      </c>
      <c r="AA418" s="5" t="str">
        <f t="shared" si="83"/>
        <v/>
      </c>
      <c r="AB418" s="6" t="str">
        <f>IF(D418="","",COUNTIF($AA$3:AA418,AA418))</f>
        <v/>
      </c>
      <c r="AC418" s="5" t="str">
        <f t="shared" si="84"/>
        <v/>
      </c>
      <c r="AD418" s="6" t="str">
        <f>IF(D418="","",COUNTIF($AC$3:AC418,AC418))</f>
        <v/>
      </c>
      <c r="AE418" s="5" t="str">
        <f t="shared" si="85"/>
        <v/>
      </c>
      <c r="AF418" s="6" t="str">
        <f>IF(D418="","",COUNTIF($AE$3:AE418,AE418))</f>
        <v/>
      </c>
      <c r="AG418" s="5" t="str">
        <f t="shared" si="86"/>
        <v/>
      </c>
      <c r="AH418" s="6" t="str">
        <f>IF(D418="","",COUNTIF($AG$3:AG418,AG418))</f>
        <v/>
      </c>
      <c r="AI418" s="5" t="str">
        <f t="shared" si="87"/>
        <v/>
      </c>
      <c r="AJ418" s="6" t="str">
        <f>IF(D418="","",COUNTIF($AI$3:AI418,AI418))</f>
        <v/>
      </c>
      <c r="AK418" s="5" t="str">
        <f t="shared" si="88"/>
        <v/>
      </c>
      <c r="AL418" s="6" t="str">
        <f>IF(D418="","",COUNTIF($AK$3:AK418,AK418))</f>
        <v/>
      </c>
      <c r="AM418" s="5" t="str">
        <f t="shared" si="89"/>
        <v/>
      </c>
      <c r="AN418" s="6" t="str">
        <f>IF(D418="","",COUNTIF($AM$3:AM418,AM418))</f>
        <v/>
      </c>
      <c r="AO418" s="5" t="str">
        <f t="shared" si="90"/>
        <v/>
      </c>
      <c r="AP418" s="6" t="str">
        <f>IF(D418="","",COUNTIF($AO$3:AO418,AO418))</f>
        <v/>
      </c>
    </row>
    <row r="419" spans="1:42" ht="20.100000000000001" customHeight="1" x14ac:dyDescent="0.25">
      <c r="A419" s="62"/>
      <c r="B419" s="62"/>
      <c r="C419" s="322"/>
      <c r="D419" s="322"/>
      <c r="E419" s="322"/>
      <c r="F419" s="62"/>
      <c r="G419" s="62"/>
      <c r="H419" s="356"/>
      <c r="Q419" s="5" t="str">
        <f t="shared" si="78"/>
        <v/>
      </c>
      <c r="R419" s="6" t="str">
        <f>IF(D419="","",COUNTIF($Q$3:Q419,Q419))</f>
        <v/>
      </c>
      <c r="S419" s="5" t="str">
        <f t="shared" si="79"/>
        <v/>
      </c>
      <c r="T419" s="6" t="str">
        <f>IF(D419="","",COUNTIF($S$3:S419,S419))</f>
        <v/>
      </c>
      <c r="U419" s="5" t="str">
        <f t="shared" si="80"/>
        <v/>
      </c>
      <c r="V419" s="6" t="str">
        <f>IF(D419="","",COUNTIF($U$3:U419,U419))</f>
        <v/>
      </c>
      <c r="W419" s="5" t="str">
        <f t="shared" si="81"/>
        <v/>
      </c>
      <c r="X419" s="6" t="str">
        <f>IF(D419="","",COUNTIF($W$3:W419,W419))</f>
        <v/>
      </c>
      <c r="Y419" s="5" t="str">
        <f t="shared" si="82"/>
        <v/>
      </c>
      <c r="Z419" s="6" t="str">
        <f>IF(D419="","",COUNTIF($Y$3:Y419,Y419))</f>
        <v/>
      </c>
      <c r="AA419" s="5" t="str">
        <f t="shared" si="83"/>
        <v/>
      </c>
      <c r="AB419" s="6" t="str">
        <f>IF(D419="","",COUNTIF($AA$3:AA419,AA419))</f>
        <v/>
      </c>
      <c r="AC419" s="5" t="str">
        <f t="shared" si="84"/>
        <v/>
      </c>
      <c r="AD419" s="6" t="str">
        <f>IF(D419="","",COUNTIF($AC$3:AC419,AC419))</f>
        <v/>
      </c>
      <c r="AE419" s="5" t="str">
        <f t="shared" si="85"/>
        <v/>
      </c>
      <c r="AF419" s="6" t="str">
        <f>IF(D419="","",COUNTIF($AE$3:AE419,AE419))</f>
        <v/>
      </c>
      <c r="AG419" s="5" t="str">
        <f t="shared" si="86"/>
        <v/>
      </c>
      <c r="AH419" s="6" t="str">
        <f>IF(D419="","",COUNTIF($AG$3:AG419,AG419))</f>
        <v/>
      </c>
      <c r="AI419" s="5" t="str">
        <f t="shared" si="87"/>
        <v/>
      </c>
      <c r="AJ419" s="6" t="str">
        <f>IF(D419="","",COUNTIF($AI$3:AI419,AI419))</f>
        <v/>
      </c>
      <c r="AK419" s="5" t="str">
        <f t="shared" si="88"/>
        <v/>
      </c>
      <c r="AL419" s="6" t="str">
        <f>IF(D419="","",COUNTIF($AK$3:AK419,AK419))</f>
        <v/>
      </c>
      <c r="AM419" s="5" t="str">
        <f t="shared" si="89"/>
        <v/>
      </c>
      <c r="AN419" s="6" t="str">
        <f>IF(D419="","",COUNTIF($AM$3:AM419,AM419))</f>
        <v/>
      </c>
      <c r="AO419" s="5" t="str">
        <f t="shared" si="90"/>
        <v/>
      </c>
      <c r="AP419" s="6" t="str">
        <f>IF(D419="","",COUNTIF($AO$3:AO419,AO419))</f>
        <v/>
      </c>
    </row>
    <row r="420" spans="1:42" ht="20.100000000000001" customHeight="1" x14ac:dyDescent="0.25">
      <c r="A420" s="62"/>
      <c r="B420" s="62"/>
      <c r="C420" s="322"/>
      <c r="D420" s="322"/>
      <c r="E420" s="322"/>
      <c r="F420" s="62"/>
      <c r="G420" s="62"/>
      <c r="H420" s="356"/>
      <c r="Q420" s="5" t="str">
        <f t="shared" si="78"/>
        <v/>
      </c>
      <c r="R420" s="6" t="str">
        <f>IF(D420="","",COUNTIF($Q$3:Q420,Q420))</f>
        <v/>
      </c>
      <c r="S420" s="5" t="str">
        <f t="shared" si="79"/>
        <v/>
      </c>
      <c r="T420" s="6" t="str">
        <f>IF(D420="","",COUNTIF($S$3:S420,S420))</f>
        <v/>
      </c>
      <c r="U420" s="5" t="str">
        <f t="shared" si="80"/>
        <v/>
      </c>
      <c r="V420" s="6" t="str">
        <f>IF(D420="","",COUNTIF($U$3:U420,U420))</f>
        <v/>
      </c>
      <c r="W420" s="5" t="str">
        <f t="shared" si="81"/>
        <v/>
      </c>
      <c r="X420" s="6" t="str">
        <f>IF(D420="","",COUNTIF($W$3:W420,W420))</f>
        <v/>
      </c>
      <c r="Y420" s="5" t="str">
        <f t="shared" si="82"/>
        <v/>
      </c>
      <c r="Z420" s="6" t="str">
        <f>IF(D420="","",COUNTIF($Y$3:Y420,Y420))</f>
        <v/>
      </c>
      <c r="AA420" s="5" t="str">
        <f t="shared" si="83"/>
        <v/>
      </c>
      <c r="AB420" s="6" t="str">
        <f>IF(D420="","",COUNTIF($AA$3:AA420,AA420))</f>
        <v/>
      </c>
      <c r="AC420" s="5" t="str">
        <f t="shared" si="84"/>
        <v/>
      </c>
      <c r="AD420" s="6" t="str">
        <f>IF(D420="","",COUNTIF($AC$3:AC420,AC420))</f>
        <v/>
      </c>
      <c r="AE420" s="5" t="str">
        <f t="shared" si="85"/>
        <v/>
      </c>
      <c r="AF420" s="6" t="str">
        <f>IF(D420="","",COUNTIF($AE$3:AE420,AE420))</f>
        <v/>
      </c>
      <c r="AG420" s="5" t="str">
        <f t="shared" si="86"/>
        <v/>
      </c>
      <c r="AH420" s="6" t="str">
        <f>IF(D420="","",COUNTIF($AG$3:AG420,AG420))</f>
        <v/>
      </c>
      <c r="AI420" s="5" t="str">
        <f t="shared" si="87"/>
        <v/>
      </c>
      <c r="AJ420" s="6" t="str">
        <f>IF(D420="","",COUNTIF($AI$3:AI420,AI420))</f>
        <v/>
      </c>
      <c r="AK420" s="5" t="str">
        <f t="shared" si="88"/>
        <v/>
      </c>
      <c r="AL420" s="6" t="str">
        <f>IF(D420="","",COUNTIF($AK$3:AK420,AK420))</f>
        <v/>
      </c>
      <c r="AM420" s="5" t="str">
        <f t="shared" si="89"/>
        <v/>
      </c>
      <c r="AN420" s="6" t="str">
        <f>IF(D420="","",COUNTIF($AM$3:AM420,AM420))</f>
        <v/>
      </c>
      <c r="AO420" s="5" t="str">
        <f t="shared" si="90"/>
        <v/>
      </c>
      <c r="AP420" s="6" t="str">
        <f>IF(D420="","",COUNTIF($AO$3:AO420,AO420))</f>
        <v/>
      </c>
    </row>
    <row r="421" spans="1:42" ht="20.100000000000001" customHeight="1" x14ac:dyDescent="0.25">
      <c r="A421" s="62"/>
      <c r="B421" s="62"/>
      <c r="C421" s="322"/>
      <c r="D421" s="322"/>
      <c r="E421" s="322"/>
      <c r="F421" s="62"/>
      <c r="G421" s="62"/>
      <c r="H421" s="356"/>
      <c r="Q421" s="5" t="str">
        <f t="shared" si="78"/>
        <v/>
      </c>
      <c r="R421" s="6" t="str">
        <f>IF(D421="","",COUNTIF($Q$3:Q421,Q421))</f>
        <v/>
      </c>
      <c r="S421" s="5" t="str">
        <f t="shared" si="79"/>
        <v/>
      </c>
      <c r="T421" s="6" t="str">
        <f>IF(D421="","",COUNTIF($S$3:S421,S421))</f>
        <v/>
      </c>
      <c r="U421" s="5" t="str">
        <f t="shared" si="80"/>
        <v/>
      </c>
      <c r="V421" s="6" t="str">
        <f>IF(D421="","",COUNTIF($U$3:U421,U421))</f>
        <v/>
      </c>
      <c r="W421" s="5" t="str">
        <f t="shared" si="81"/>
        <v/>
      </c>
      <c r="X421" s="6" t="str">
        <f>IF(D421="","",COUNTIF($W$3:W421,W421))</f>
        <v/>
      </c>
      <c r="Y421" s="5" t="str">
        <f t="shared" si="82"/>
        <v/>
      </c>
      <c r="Z421" s="6" t="str">
        <f>IF(D421="","",COUNTIF($Y$3:Y421,Y421))</f>
        <v/>
      </c>
      <c r="AA421" s="5" t="str">
        <f t="shared" si="83"/>
        <v/>
      </c>
      <c r="AB421" s="6" t="str">
        <f>IF(D421="","",COUNTIF($AA$3:AA421,AA421))</f>
        <v/>
      </c>
      <c r="AC421" s="5" t="str">
        <f t="shared" si="84"/>
        <v/>
      </c>
      <c r="AD421" s="6" t="str">
        <f>IF(D421="","",COUNTIF($AC$3:AC421,AC421))</f>
        <v/>
      </c>
      <c r="AE421" s="5" t="str">
        <f t="shared" si="85"/>
        <v/>
      </c>
      <c r="AF421" s="6" t="str">
        <f>IF(D421="","",COUNTIF($AE$3:AE421,AE421))</f>
        <v/>
      </c>
      <c r="AG421" s="5" t="str">
        <f t="shared" si="86"/>
        <v/>
      </c>
      <c r="AH421" s="6" t="str">
        <f>IF(D421="","",COUNTIF($AG$3:AG421,AG421))</f>
        <v/>
      </c>
      <c r="AI421" s="5" t="str">
        <f t="shared" si="87"/>
        <v/>
      </c>
      <c r="AJ421" s="6" t="str">
        <f>IF(D421="","",COUNTIF($AI$3:AI421,AI421))</f>
        <v/>
      </c>
      <c r="AK421" s="5" t="str">
        <f t="shared" si="88"/>
        <v/>
      </c>
      <c r="AL421" s="6" t="str">
        <f>IF(D421="","",COUNTIF($AK$3:AK421,AK421))</f>
        <v/>
      </c>
      <c r="AM421" s="5" t="str">
        <f t="shared" si="89"/>
        <v/>
      </c>
      <c r="AN421" s="6" t="str">
        <f>IF(D421="","",COUNTIF($AM$3:AM421,AM421))</f>
        <v/>
      </c>
      <c r="AO421" s="5" t="str">
        <f t="shared" si="90"/>
        <v/>
      </c>
      <c r="AP421" s="6" t="str">
        <f>IF(D421="","",COUNTIF($AO$3:AO421,AO421))</f>
        <v/>
      </c>
    </row>
    <row r="422" spans="1:42" ht="20.100000000000001" customHeight="1" x14ac:dyDescent="0.25">
      <c r="A422" s="62"/>
      <c r="B422" s="62"/>
      <c r="C422" s="322"/>
      <c r="D422" s="322"/>
      <c r="E422" s="322"/>
      <c r="F422" s="62"/>
      <c r="G422" s="62"/>
      <c r="H422" s="356"/>
      <c r="Q422" s="5" t="str">
        <f t="shared" si="78"/>
        <v/>
      </c>
      <c r="R422" s="6" t="str">
        <f>IF(D422="","",COUNTIF($Q$3:Q422,Q422))</f>
        <v/>
      </c>
      <c r="S422" s="5" t="str">
        <f t="shared" si="79"/>
        <v/>
      </c>
      <c r="T422" s="6" t="str">
        <f>IF(D422="","",COUNTIF($S$3:S422,S422))</f>
        <v/>
      </c>
      <c r="U422" s="5" t="str">
        <f t="shared" si="80"/>
        <v/>
      </c>
      <c r="V422" s="6" t="str">
        <f>IF(D422="","",COUNTIF($U$3:U422,U422))</f>
        <v/>
      </c>
      <c r="W422" s="5" t="str">
        <f t="shared" si="81"/>
        <v/>
      </c>
      <c r="X422" s="6" t="str">
        <f>IF(D422="","",COUNTIF($W$3:W422,W422))</f>
        <v/>
      </c>
      <c r="Y422" s="5" t="str">
        <f t="shared" si="82"/>
        <v/>
      </c>
      <c r="Z422" s="6" t="str">
        <f>IF(D422="","",COUNTIF($Y$3:Y422,Y422))</f>
        <v/>
      </c>
      <c r="AA422" s="5" t="str">
        <f t="shared" si="83"/>
        <v/>
      </c>
      <c r="AB422" s="6" t="str">
        <f>IF(D422="","",COUNTIF($AA$3:AA422,AA422))</f>
        <v/>
      </c>
      <c r="AC422" s="5" t="str">
        <f t="shared" si="84"/>
        <v/>
      </c>
      <c r="AD422" s="6" t="str">
        <f>IF(D422="","",COUNTIF($AC$3:AC422,AC422))</f>
        <v/>
      </c>
      <c r="AE422" s="5" t="str">
        <f t="shared" si="85"/>
        <v/>
      </c>
      <c r="AF422" s="6" t="str">
        <f>IF(D422="","",COUNTIF($AE$3:AE422,AE422))</f>
        <v/>
      </c>
      <c r="AG422" s="5" t="str">
        <f t="shared" si="86"/>
        <v/>
      </c>
      <c r="AH422" s="6" t="str">
        <f>IF(D422="","",COUNTIF($AG$3:AG422,AG422))</f>
        <v/>
      </c>
      <c r="AI422" s="5" t="str">
        <f t="shared" si="87"/>
        <v/>
      </c>
      <c r="AJ422" s="6" t="str">
        <f>IF(D422="","",COUNTIF($AI$3:AI422,AI422))</f>
        <v/>
      </c>
      <c r="AK422" s="5" t="str">
        <f t="shared" si="88"/>
        <v/>
      </c>
      <c r="AL422" s="6" t="str">
        <f>IF(D422="","",COUNTIF($AK$3:AK422,AK422))</f>
        <v/>
      </c>
      <c r="AM422" s="5" t="str">
        <f t="shared" si="89"/>
        <v/>
      </c>
      <c r="AN422" s="6" t="str">
        <f>IF(D422="","",COUNTIF($AM$3:AM422,AM422))</f>
        <v/>
      </c>
      <c r="AO422" s="5" t="str">
        <f t="shared" si="90"/>
        <v/>
      </c>
      <c r="AP422" s="6" t="str">
        <f>IF(D422="","",COUNTIF($AO$3:AO422,AO422))</f>
        <v/>
      </c>
    </row>
    <row r="423" spans="1:42" ht="20.100000000000001" customHeight="1" x14ac:dyDescent="0.25">
      <c r="A423" s="62"/>
      <c r="B423" s="62"/>
      <c r="C423" s="322"/>
      <c r="D423" s="322"/>
      <c r="E423" s="322"/>
      <c r="F423" s="62"/>
      <c r="G423" s="62"/>
      <c r="H423" s="356"/>
      <c r="Q423" s="5" t="str">
        <f t="shared" si="78"/>
        <v/>
      </c>
      <c r="R423" s="6" t="str">
        <f>IF(D423="","",COUNTIF($Q$3:Q423,Q423))</f>
        <v/>
      </c>
      <c r="S423" s="5" t="str">
        <f t="shared" si="79"/>
        <v/>
      </c>
      <c r="T423" s="6" t="str">
        <f>IF(D423="","",COUNTIF($S$3:S423,S423))</f>
        <v/>
      </c>
      <c r="U423" s="5" t="str">
        <f t="shared" si="80"/>
        <v/>
      </c>
      <c r="V423" s="6" t="str">
        <f>IF(D423="","",COUNTIF($U$3:U423,U423))</f>
        <v/>
      </c>
      <c r="W423" s="5" t="str">
        <f t="shared" si="81"/>
        <v/>
      </c>
      <c r="X423" s="6" t="str">
        <f>IF(D423="","",COUNTIF($W$3:W423,W423))</f>
        <v/>
      </c>
      <c r="Y423" s="5" t="str">
        <f t="shared" si="82"/>
        <v/>
      </c>
      <c r="Z423" s="6" t="str">
        <f>IF(D423="","",COUNTIF($Y$3:Y423,Y423))</f>
        <v/>
      </c>
      <c r="AA423" s="5" t="str">
        <f t="shared" si="83"/>
        <v/>
      </c>
      <c r="AB423" s="6" t="str">
        <f>IF(D423="","",COUNTIF($AA$3:AA423,AA423))</f>
        <v/>
      </c>
      <c r="AC423" s="5" t="str">
        <f t="shared" si="84"/>
        <v/>
      </c>
      <c r="AD423" s="6" t="str">
        <f>IF(D423="","",COUNTIF($AC$3:AC423,AC423))</f>
        <v/>
      </c>
      <c r="AE423" s="5" t="str">
        <f t="shared" si="85"/>
        <v/>
      </c>
      <c r="AF423" s="6" t="str">
        <f>IF(D423="","",COUNTIF($AE$3:AE423,AE423))</f>
        <v/>
      </c>
      <c r="AG423" s="5" t="str">
        <f t="shared" si="86"/>
        <v/>
      </c>
      <c r="AH423" s="6" t="str">
        <f>IF(D423="","",COUNTIF($AG$3:AG423,AG423))</f>
        <v/>
      </c>
      <c r="AI423" s="5" t="str">
        <f t="shared" si="87"/>
        <v/>
      </c>
      <c r="AJ423" s="6" t="str">
        <f>IF(D423="","",COUNTIF($AI$3:AI423,AI423))</f>
        <v/>
      </c>
      <c r="AK423" s="5" t="str">
        <f t="shared" si="88"/>
        <v/>
      </c>
      <c r="AL423" s="6" t="str">
        <f>IF(D423="","",COUNTIF($AK$3:AK423,AK423))</f>
        <v/>
      </c>
      <c r="AM423" s="5" t="str">
        <f t="shared" si="89"/>
        <v/>
      </c>
      <c r="AN423" s="6" t="str">
        <f>IF(D423="","",COUNTIF($AM$3:AM423,AM423))</f>
        <v/>
      </c>
      <c r="AO423" s="5" t="str">
        <f t="shared" si="90"/>
        <v/>
      </c>
      <c r="AP423" s="6" t="str">
        <f>IF(D423="","",COUNTIF($AO$3:AO423,AO423))</f>
        <v/>
      </c>
    </row>
    <row r="424" spans="1:42" ht="20.100000000000001" customHeight="1" x14ac:dyDescent="0.25">
      <c r="A424" s="62"/>
      <c r="B424" s="62"/>
      <c r="C424" s="322"/>
      <c r="D424" s="322"/>
      <c r="E424" s="322"/>
      <c r="F424" s="62"/>
      <c r="G424" s="62"/>
      <c r="H424" s="356"/>
      <c r="Q424" s="5" t="str">
        <f t="shared" si="78"/>
        <v/>
      </c>
      <c r="R424" s="6" t="str">
        <f>IF(D424="","",COUNTIF($Q$3:Q424,Q424))</f>
        <v/>
      </c>
      <c r="S424" s="5" t="str">
        <f t="shared" si="79"/>
        <v/>
      </c>
      <c r="T424" s="6" t="str">
        <f>IF(D424="","",COUNTIF($S$3:S424,S424))</f>
        <v/>
      </c>
      <c r="U424" s="5" t="str">
        <f t="shared" si="80"/>
        <v/>
      </c>
      <c r="V424" s="6" t="str">
        <f>IF(D424="","",COUNTIF($U$3:U424,U424))</f>
        <v/>
      </c>
      <c r="W424" s="5" t="str">
        <f t="shared" si="81"/>
        <v/>
      </c>
      <c r="X424" s="6" t="str">
        <f>IF(D424="","",COUNTIF($W$3:W424,W424))</f>
        <v/>
      </c>
      <c r="Y424" s="5" t="str">
        <f t="shared" si="82"/>
        <v/>
      </c>
      <c r="Z424" s="6" t="str">
        <f>IF(D424="","",COUNTIF($Y$3:Y424,Y424))</f>
        <v/>
      </c>
      <c r="AA424" s="5" t="str">
        <f t="shared" si="83"/>
        <v/>
      </c>
      <c r="AB424" s="6" t="str">
        <f>IF(D424="","",COUNTIF($AA$3:AA424,AA424))</f>
        <v/>
      </c>
      <c r="AC424" s="5" t="str">
        <f t="shared" si="84"/>
        <v/>
      </c>
      <c r="AD424" s="6" t="str">
        <f>IF(D424="","",COUNTIF($AC$3:AC424,AC424))</f>
        <v/>
      </c>
      <c r="AE424" s="5" t="str">
        <f t="shared" si="85"/>
        <v/>
      </c>
      <c r="AF424" s="6" t="str">
        <f>IF(D424="","",COUNTIF($AE$3:AE424,AE424))</f>
        <v/>
      </c>
      <c r="AG424" s="5" t="str">
        <f t="shared" si="86"/>
        <v/>
      </c>
      <c r="AH424" s="6" t="str">
        <f>IF(D424="","",COUNTIF($AG$3:AG424,AG424))</f>
        <v/>
      </c>
      <c r="AI424" s="5" t="str">
        <f t="shared" si="87"/>
        <v/>
      </c>
      <c r="AJ424" s="6" t="str">
        <f>IF(D424="","",COUNTIF($AI$3:AI424,AI424))</f>
        <v/>
      </c>
      <c r="AK424" s="5" t="str">
        <f t="shared" si="88"/>
        <v/>
      </c>
      <c r="AL424" s="6" t="str">
        <f>IF(D424="","",COUNTIF($AK$3:AK424,AK424))</f>
        <v/>
      </c>
      <c r="AM424" s="5" t="str">
        <f t="shared" si="89"/>
        <v/>
      </c>
      <c r="AN424" s="6" t="str">
        <f>IF(D424="","",COUNTIF($AM$3:AM424,AM424))</f>
        <v/>
      </c>
      <c r="AO424" s="5" t="str">
        <f t="shared" si="90"/>
        <v/>
      </c>
      <c r="AP424" s="6" t="str">
        <f>IF(D424="","",COUNTIF($AO$3:AO424,AO424))</f>
        <v/>
      </c>
    </row>
    <row r="425" spans="1:42" ht="20.100000000000001" customHeight="1" x14ac:dyDescent="0.25">
      <c r="A425" s="62"/>
      <c r="B425" s="62"/>
      <c r="C425" s="322"/>
      <c r="D425" s="322"/>
      <c r="E425" s="322"/>
      <c r="F425" s="62"/>
      <c r="G425" s="62"/>
      <c r="H425" s="356"/>
      <c r="Q425" s="5" t="str">
        <f t="shared" si="78"/>
        <v/>
      </c>
      <c r="R425" s="6" t="str">
        <f>IF(D425="","",COUNTIF($Q$3:Q425,Q425))</f>
        <v/>
      </c>
      <c r="S425" s="5" t="str">
        <f t="shared" si="79"/>
        <v/>
      </c>
      <c r="T425" s="6" t="str">
        <f>IF(D425="","",COUNTIF($S$3:S425,S425))</f>
        <v/>
      </c>
      <c r="U425" s="5" t="str">
        <f t="shared" si="80"/>
        <v/>
      </c>
      <c r="V425" s="6" t="str">
        <f>IF(D425="","",COUNTIF($U$3:U425,U425))</f>
        <v/>
      </c>
      <c r="W425" s="5" t="str">
        <f t="shared" si="81"/>
        <v/>
      </c>
      <c r="X425" s="6" t="str">
        <f>IF(D425="","",COUNTIF($W$3:W425,W425))</f>
        <v/>
      </c>
      <c r="Y425" s="5" t="str">
        <f t="shared" si="82"/>
        <v/>
      </c>
      <c r="Z425" s="6" t="str">
        <f>IF(D425="","",COUNTIF($Y$3:Y425,Y425))</f>
        <v/>
      </c>
      <c r="AA425" s="5" t="str">
        <f t="shared" si="83"/>
        <v/>
      </c>
      <c r="AB425" s="6" t="str">
        <f>IF(D425="","",COUNTIF($AA$3:AA425,AA425))</f>
        <v/>
      </c>
      <c r="AC425" s="5" t="str">
        <f t="shared" si="84"/>
        <v/>
      </c>
      <c r="AD425" s="6" t="str">
        <f>IF(D425="","",COUNTIF($AC$3:AC425,AC425))</f>
        <v/>
      </c>
      <c r="AE425" s="5" t="str">
        <f t="shared" si="85"/>
        <v/>
      </c>
      <c r="AF425" s="6" t="str">
        <f>IF(D425="","",COUNTIF($AE$3:AE425,AE425))</f>
        <v/>
      </c>
      <c r="AG425" s="5" t="str">
        <f t="shared" si="86"/>
        <v/>
      </c>
      <c r="AH425" s="6" t="str">
        <f>IF(D425="","",COUNTIF($AG$3:AG425,AG425))</f>
        <v/>
      </c>
      <c r="AI425" s="5" t="str">
        <f t="shared" si="87"/>
        <v/>
      </c>
      <c r="AJ425" s="6" t="str">
        <f>IF(D425="","",COUNTIF($AI$3:AI425,AI425))</f>
        <v/>
      </c>
      <c r="AK425" s="5" t="str">
        <f t="shared" si="88"/>
        <v/>
      </c>
      <c r="AL425" s="6" t="str">
        <f>IF(D425="","",COUNTIF($AK$3:AK425,AK425))</f>
        <v/>
      </c>
      <c r="AM425" s="5" t="str">
        <f t="shared" si="89"/>
        <v/>
      </c>
      <c r="AN425" s="6" t="str">
        <f>IF(D425="","",COUNTIF($AM$3:AM425,AM425))</f>
        <v/>
      </c>
      <c r="AO425" s="5" t="str">
        <f t="shared" si="90"/>
        <v/>
      </c>
      <c r="AP425" s="6" t="str">
        <f>IF(D425="","",COUNTIF($AO$3:AO425,AO425))</f>
        <v/>
      </c>
    </row>
    <row r="426" spans="1:42" ht="20.100000000000001" customHeight="1" x14ac:dyDescent="0.25">
      <c r="A426" s="62"/>
      <c r="B426" s="62"/>
      <c r="C426" s="322"/>
      <c r="D426" s="322"/>
      <c r="E426" s="322"/>
      <c r="F426" s="62"/>
      <c r="G426" s="62"/>
      <c r="H426" s="356"/>
      <c r="Q426" s="5" t="str">
        <f t="shared" si="78"/>
        <v/>
      </c>
      <c r="R426" s="6" t="str">
        <f>IF(D426="","",COUNTIF($Q$3:Q426,Q426))</f>
        <v/>
      </c>
      <c r="S426" s="5" t="str">
        <f t="shared" si="79"/>
        <v/>
      </c>
      <c r="T426" s="6" t="str">
        <f>IF(D426="","",COUNTIF($S$3:S426,S426))</f>
        <v/>
      </c>
      <c r="U426" s="5" t="str">
        <f t="shared" si="80"/>
        <v/>
      </c>
      <c r="V426" s="6" t="str">
        <f>IF(D426="","",COUNTIF($U$3:U426,U426))</f>
        <v/>
      </c>
      <c r="W426" s="5" t="str">
        <f t="shared" si="81"/>
        <v/>
      </c>
      <c r="X426" s="6" t="str">
        <f>IF(D426="","",COUNTIF($W$3:W426,W426))</f>
        <v/>
      </c>
      <c r="Y426" s="5" t="str">
        <f t="shared" si="82"/>
        <v/>
      </c>
      <c r="Z426" s="6" t="str">
        <f>IF(D426="","",COUNTIF($Y$3:Y426,Y426))</f>
        <v/>
      </c>
      <c r="AA426" s="5" t="str">
        <f t="shared" si="83"/>
        <v/>
      </c>
      <c r="AB426" s="6" t="str">
        <f>IF(D426="","",COUNTIF($AA$3:AA426,AA426))</f>
        <v/>
      </c>
      <c r="AC426" s="5" t="str">
        <f t="shared" si="84"/>
        <v/>
      </c>
      <c r="AD426" s="6" t="str">
        <f>IF(D426="","",COUNTIF($AC$3:AC426,AC426))</f>
        <v/>
      </c>
      <c r="AE426" s="5" t="str">
        <f t="shared" si="85"/>
        <v/>
      </c>
      <c r="AF426" s="6" t="str">
        <f>IF(D426="","",COUNTIF($AE$3:AE426,AE426))</f>
        <v/>
      </c>
      <c r="AG426" s="5" t="str">
        <f t="shared" si="86"/>
        <v/>
      </c>
      <c r="AH426" s="6" t="str">
        <f>IF(D426="","",COUNTIF($AG$3:AG426,AG426))</f>
        <v/>
      </c>
      <c r="AI426" s="5" t="str">
        <f t="shared" si="87"/>
        <v/>
      </c>
      <c r="AJ426" s="6" t="str">
        <f>IF(D426="","",COUNTIF($AI$3:AI426,AI426))</f>
        <v/>
      </c>
      <c r="AK426" s="5" t="str">
        <f t="shared" si="88"/>
        <v/>
      </c>
      <c r="AL426" s="6" t="str">
        <f>IF(D426="","",COUNTIF($AK$3:AK426,AK426))</f>
        <v/>
      </c>
      <c r="AM426" s="5" t="str">
        <f t="shared" si="89"/>
        <v/>
      </c>
      <c r="AN426" s="6" t="str">
        <f>IF(D426="","",COUNTIF($AM$3:AM426,AM426))</f>
        <v/>
      </c>
      <c r="AO426" s="5" t="str">
        <f t="shared" si="90"/>
        <v/>
      </c>
      <c r="AP426" s="6" t="str">
        <f>IF(D426="","",COUNTIF($AO$3:AO426,AO426))</f>
        <v/>
      </c>
    </row>
    <row r="427" spans="1:42" ht="20.100000000000001" customHeight="1" x14ac:dyDescent="0.25">
      <c r="A427" s="62"/>
      <c r="B427" s="62"/>
      <c r="C427" s="322"/>
      <c r="D427" s="322"/>
      <c r="E427" s="322"/>
      <c r="F427" s="62"/>
      <c r="G427" s="62"/>
      <c r="H427" s="356"/>
      <c r="Q427" s="5" t="str">
        <f t="shared" si="78"/>
        <v/>
      </c>
      <c r="R427" s="6" t="str">
        <f>IF(D427="","",COUNTIF($Q$3:Q427,Q427))</f>
        <v/>
      </c>
      <c r="S427" s="5" t="str">
        <f t="shared" si="79"/>
        <v/>
      </c>
      <c r="T427" s="6" t="str">
        <f>IF(D427="","",COUNTIF($S$3:S427,S427))</f>
        <v/>
      </c>
      <c r="U427" s="5" t="str">
        <f t="shared" si="80"/>
        <v/>
      </c>
      <c r="V427" s="6" t="str">
        <f>IF(D427="","",COUNTIF($U$3:U427,U427))</f>
        <v/>
      </c>
      <c r="W427" s="5" t="str">
        <f t="shared" si="81"/>
        <v/>
      </c>
      <c r="X427" s="6" t="str">
        <f>IF(D427="","",COUNTIF($W$3:W427,W427))</f>
        <v/>
      </c>
      <c r="Y427" s="5" t="str">
        <f t="shared" si="82"/>
        <v/>
      </c>
      <c r="Z427" s="6" t="str">
        <f>IF(D427="","",COUNTIF($Y$3:Y427,Y427))</f>
        <v/>
      </c>
      <c r="AA427" s="5" t="str">
        <f t="shared" si="83"/>
        <v/>
      </c>
      <c r="AB427" s="6" t="str">
        <f>IF(D427="","",COUNTIF($AA$3:AA427,AA427))</f>
        <v/>
      </c>
      <c r="AC427" s="5" t="str">
        <f t="shared" si="84"/>
        <v/>
      </c>
      <c r="AD427" s="6" t="str">
        <f>IF(D427="","",COUNTIF($AC$3:AC427,AC427))</f>
        <v/>
      </c>
      <c r="AE427" s="5" t="str">
        <f t="shared" si="85"/>
        <v/>
      </c>
      <c r="AF427" s="6" t="str">
        <f>IF(D427="","",COUNTIF($AE$3:AE427,AE427))</f>
        <v/>
      </c>
      <c r="AG427" s="5" t="str">
        <f t="shared" si="86"/>
        <v/>
      </c>
      <c r="AH427" s="6" t="str">
        <f>IF(D427="","",COUNTIF($AG$3:AG427,AG427))</f>
        <v/>
      </c>
      <c r="AI427" s="5" t="str">
        <f t="shared" si="87"/>
        <v/>
      </c>
      <c r="AJ427" s="6" t="str">
        <f>IF(D427="","",COUNTIF($AI$3:AI427,AI427))</f>
        <v/>
      </c>
      <c r="AK427" s="5" t="str">
        <f t="shared" si="88"/>
        <v/>
      </c>
      <c r="AL427" s="6" t="str">
        <f>IF(D427="","",COUNTIF($AK$3:AK427,AK427))</f>
        <v/>
      </c>
      <c r="AM427" s="5" t="str">
        <f t="shared" si="89"/>
        <v/>
      </c>
      <c r="AN427" s="6" t="str">
        <f>IF(D427="","",COUNTIF($AM$3:AM427,AM427))</f>
        <v/>
      </c>
      <c r="AO427" s="5" t="str">
        <f t="shared" si="90"/>
        <v/>
      </c>
      <c r="AP427" s="6" t="str">
        <f>IF(D427="","",COUNTIF($AO$3:AO427,AO427))</f>
        <v/>
      </c>
    </row>
    <row r="428" spans="1:42" ht="20.100000000000001" customHeight="1" x14ac:dyDescent="0.25">
      <c r="A428" s="62"/>
      <c r="B428" s="62"/>
      <c r="C428" s="322"/>
      <c r="D428" s="322"/>
      <c r="E428" s="322"/>
      <c r="F428" s="62"/>
      <c r="G428" s="62"/>
      <c r="H428" s="356"/>
      <c r="Q428" s="5" t="str">
        <f t="shared" si="78"/>
        <v/>
      </c>
      <c r="R428" s="6" t="str">
        <f>IF(D428="","",COUNTIF($Q$3:Q428,Q428))</f>
        <v/>
      </c>
      <c r="S428" s="5" t="str">
        <f t="shared" si="79"/>
        <v/>
      </c>
      <c r="T428" s="6" t="str">
        <f>IF(D428="","",COUNTIF($S$3:S428,S428))</f>
        <v/>
      </c>
      <c r="U428" s="5" t="str">
        <f t="shared" si="80"/>
        <v/>
      </c>
      <c r="V428" s="6" t="str">
        <f>IF(D428="","",COUNTIF($U$3:U428,U428))</f>
        <v/>
      </c>
      <c r="W428" s="5" t="str">
        <f t="shared" si="81"/>
        <v/>
      </c>
      <c r="X428" s="6" t="str">
        <f>IF(D428="","",COUNTIF($W$3:W428,W428))</f>
        <v/>
      </c>
      <c r="Y428" s="5" t="str">
        <f t="shared" si="82"/>
        <v/>
      </c>
      <c r="Z428" s="6" t="str">
        <f>IF(D428="","",COUNTIF($Y$3:Y428,Y428))</f>
        <v/>
      </c>
      <c r="AA428" s="5" t="str">
        <f t="shared" si="83"/>
        <v/>
      </c>
      <c r="AB428" s="6" t="str">
        <f>IF(D428="","",COUNTIF($AA$3:AA428,AA428))</f>
        <v/>
      </c>
      <c r="AC428" s="5" t="str">
        <f t="shared" si="84"/>
        <v/>
      </c>
      <c r="AD428" s="6" t="str">
        <f>IF(D428="","",COUNTIF($AC$3:AC428,AC428))</f>
        <v/>
      </c>
      <c r="AE428" s="5" t="str">
        <f t="shared" si="85"/>
        <v/>
      </c>
      <c r="AF428" s="6" t="str">
        <f>IF(D428="","",COUNTIF($AE$3:AE428,AE428))</f>
        <v/>
      </c>
      <c r="AG428" s="5" t="str">
        <f t="shared" si="86"/>
        <v/>
      </c>
      <c r="AH428" s="6" t="str">
        <f>IF(D428="","",COUNTIF($AG$3:AG428,AG428))</f>
        <v/>
      </c>
      <c r="AI428" s="5" t="str">
        <f t="shared" si="87"/>
        <v/>
      </c>
      <c r="AJ428" s="6" t="str">
        <f>IF(D428="","",COUNTIF($AI$3:AI428,AI428))</f>
        <v/>
      </c>
      <c r="AK428" s="5" t="str">
        <f t="shared" si="88"/>
        <v/>
      </c>
      <c r="AL428" s="6" t="str">
        <f>IF(D428="","",COUNTIF($AK$3:AK428,AK428))</f>
        <v/>
      </c>
      <c r="AM428" s="5" t="str">
        <f t="shared" si="89"/>
        <v/>
      </c>
      <c r="AN428" s="6" t="str">
        <f>IF(D428="","",COUNTIF($AM$3:AM428,AM428))</f>
        <v/>
      </c>
      <c r="AO428" s="5" t="str">
        <f t="shared" si="90"/>
        <v/>
      </c>
      <c r="AP428" s="6" t="str">
        <f>IF(D428="","",COUNTIF($AO$3:AO428,AO428))</f>
        <v/>
      </c>
    </row>
    <row r="429" spans="1:42" ht="20.100000000000001" customHeight="1" x14ac:dyDescent="0.25">
      <c r="A429" s="62"/>
      <c r="B429" s="62"/>
      <c r="C429" s="322"/>
      <c r="D429" s="322"/>
      <c r="E429" s="322"/>
      <c r="F429" s="62"/>
      <c r="G429" s="62"/>
      <c r="H429" s="356"/>
      <c r="Q429" s="5" t="str">
        <f t="shared" si="78"/>
        <v/>
      </c>
      <c r="R429" s="6" t="str">
        <f>IF(D429="","",COUNTIF($Q$3:Q429,Q429))</f>
        <v/>
      </c>
      <c r="S429" s="5" t="str">
        <f t="shared" si="79"/>
        <v/>
      </c>
      <c r="T429" s="6" t="str">
        <f>IF(D429="","",COUNTIF($S$3:S429,S429))</f>
        <v/>
      </c>
      <c r="U429" s="5" t="str">
        <f t="shared" si="80"/>
        <v/>
      </c>
      <c r="V429" s="6" t="str">
        <f>IF(D429="","",COUNTIF($U$3:U429,U429))</f>
        <v/>
      </c>
      <c r="W429" s="5" t="str">
        <f t="shared" si="81"/>
        <v/>
      </c>
      <c r="X429" s="6" t="str">
        <f>IF(D429="","",COUNTIF($W$3:W429,W429))</f>
        <v/>
      </c>
      <c r="Y429" s="5" t="str">
        <f t="shared" si="82"/>
        <v/>
      </c>
      <c r="Z429" s="6" t="str">
        <f>IF(D429="","",COUNTIF($Y$3:Y429,Y429))</f>
        <v/>
      </c>
      <c r="AA429" s="5" t="str">
        <f t="shared" si="83"/>
        <v/>
      </c>
      <c r="AB429" s="6" t="str">
        <f>IF(D429="","",COUNTIF($AA$3:AA429,AA429))</f>
        <v/>
      </c>
      <c r="AC429" s="5" t="str">
        <f t="shared" si="84"/>
        <v/>
      </c>
      <c r="AD429" s="6" t="str">
        <f>IF(D429="","",COUNTIF($AC$3:AC429,AC429))</f>
        <v/>
      </c>
      <c r="AE429" s="5" t="str">
        <f t="shared" si="85"/>
        <v/>
      </c>
      <c r="AF429" s="6" t="str">
        <f>IF(D429="","",COUNTIF($AE$3:AE429,AE429))</f>
        <v/>
      </c>
      <c r="AG429" s="5" t="str">
        <f t="shared" si="86"/>
        <v/>
      </c>
      <c r="AH429" s="6" t="str">
        <f>IF(D429="","",COUNTIF($AG$3:AG429,AG429))</f>
        <v/>
      </c>
      <c r="AI429" s="5" t="str">
        <f t="shared" si="87"/>
        <v/>
      </c>
      <c r="AJ429" s="6" t="str">
        <f>IF(D429="","",COUNTIF($AI$3:AI429,AI429))</f>
        <v/>
      </c>
      <c r="AK429" s="5" t="str">
        <f t="shared" si="88"/>
        <v/>
      </c>
      <c r="AL429" s="6" t="str">
        <f>IF(D429="","",COUNTIF($AK$3:AK429,AK429))</f>
        <v/>
      </c>
      <c r="AM429" s="5" t="str">
        <f t="shared" si="89"/>
        <v/>
      </c>
      <c r="AN429" s="6" t="str">
        <f>IF(D429="","",COUNTIF($AM$3:AM429,AM429))</f>
        <v/>
      </c>
      <c r="AO429" s="5" t="str">
        <f t="shared" si="90"/>
        <v/>
      </c>
      <c r="AP429" s="6" t="str">
        <f>IF(D429="","",COUNTIF($AO$3:AO429,AO429))</f>
        <v/>
      </c>
    </row>
    <row r="430" spans="1:42" ht="20.100000000000001" customHeight="1" x14ac:dyDescent="0.25">
      <c r="A430" s="62"/>
      <c r="B430" s="62"/>
      <c r="C430" s="322"/>
      <c r="D430" s="322"/>
      <c r="E430" s="322"/>
      <c r="F430" s="62"/>
      <c r="G430" s="62"/>
      <c r="H430" s="356"/>
      <c r="Q430" s="5" t="str">
        <f t="shared" si="78"/>
        <v/>
      </c>
      <c r="R430" s="6" t="str">
        <f>IF(D430="","",COUNTIF($Q$3:Q430,Q430))</f>
        <v/>
      </c>
      <c r="S430" s="5" t="str">
        <f t="shared" si="79"/>
        <v/>
      </c>
      <c r="T430" s="6" t="str">
        <f>IF(D430="","",COUNTIF($S$3:S430,S430))</f>
        <v/>
      </c>
      <c r="U430" s="5" t="str">
        <f t="shared" si="80"/>
        <v/>
      </c>
      <c r="V430" s="6" t="str">
        <f>IF(D430="","",COUNTIF($U$3:U430,U430))</f>
        <v/>
      </c>
      <c r="W430" s="5" t="str">
        <f t="shared" si="81"/>
        <v/>
      </c>
      <c r="X430" s="6" t="str">
        <f>IF(D430="","",COUNTIF($W$3:W430,W430))</f>
        <v/>
      </c>
      <c r="Y430" s="5" t="str">
        <f t="shared" si="82"/>
        <v/>
      </c>
      <c r="Z430" s="6" t="str">
        <f>IF(D430="","",COUNTIF($Y$3:Y430,Y430))</f>
        <v/>
      </c>
      <c r="AA430" s="5" t="str">
        <f t="shared" si="83"/>
        <v/>
      </c>
      <c r="AB430" s="6" t="str">
        <f>IF(D430="","",COUNTIF($AA$3:AA430,AA430))</f>
        <v/>
      </c>
      <c r="AC430" s="5" t="str">
        <f t="shared" si="84"/>
        <v/>
      </c>
      <c r="AD430" s="6" t="str">
        <f>IF(D430="","",COUNTIF($AC$3:AC430,AC430))</f>
        <v/>
      </c>
      <c r="AE430" s="5" t="str">
        <f t="shared" si="85"/>
        <v/>
      </c>
      <c r="AF430" s="6" t="str">
        <f>IF(D430="","",COUNTIF($AE$3:AE430,AE430))</f>
        <v/>
      </c>
      <c r="AG430" s="5" t="str">
        <f t="shared" si="86"/>
        <v/>
      </c>
      <c r="AH430" s="6" t="str">
        <f>IF(D430="","",COUNTIF($AG$3:AG430,AG430))</f>
        <v/>
      </c>
      <c r="AI430" s="5" t="str">
        <f t="shared" si="87"/>
        <v/>
      </c>
      <c r="AJ430" s="6" t="str">
        <f>IF(D430="","",COUNTIF($AI$3:AI430,AI430))</f>
        <v/>
      </c>
      <c r="AK430" s="5" t="str">
        <f t="shared" si="88"/>
        <v/>
      </c>
      <c r="AL430" s="6" t="str">
        <f>IF(D430="","",COUNTIF($AK$3:AK430,AK430))</f>
        <v/>
      </c>
      <c r="AM430" s="5" t="str">
        <f t="shared" si="89"/>
        <v/>
      </c>
      <c r="AN430" s="6" t="str">
        <f>IF(D430="","",COUNTIF($AM$3:AM430,AM430))</f>
        <v/>
      </c>
      <c r="AO430" s="5" t="str">
        <f t="shared" si="90"/>
        <v/>
      </c>
      <c r="AP430" s="6" t="str">
        <f>IF(D430="","",COUNTIF($AO$3:AO430,AO430))</f>
        <v/>
      </c>
    </row>
    <row r="431" spans="1:42" ht="20.100000000000001" customHeight="1" x14ac:dyDescent="0.25">
      <c r="A431" s="62"/>
      <c r="B431" s="62"/>
      <c r="C431" s="322"/>
      <c r="D431" s="322"/>
      <c r="E431" s="322"/>
      <c r="F431" s="62"/>
      <c r="G431" s="62"/>
      <c r="H431" s="356"/>
      <c r="Q431" s="5" t="str">
        <f t="shared" si="78"/>
        <v/>
      </c>
      <c r="R431" s="6" t="str">
        <f>IF(D431="","",COUNTIF($Q$3:Q431,Q431))</f>
        <v/>
      </c>
      <c r="S431" s="5" t="str">
        <f t="shared" si="79"/>
        <v/>
      </c>
      <c r="T431" s="6" t="str">
        <f>IF(D431="","",COUNTIF($S$3:S431,S431))</f>
        <v/>
      </c>
      <c r="U431" s="5" t="str">
        <f t="shared" si="80"/>
        <v/>
      </c>
      <c r="V431" s="6" t="str">
        <f>IF(D431="","",COUNTIF($U$3:U431,U431))</f>
        <v/>
      </c>
      <c r="W431" s="5" t="str">
        <f t="shared" si="81"/>
        <v/>
      </c>
      <c r="X431" s="6" t="str">
        <f>IF(D431="","",COUNTIF($W$3:W431,W431))</f>
        <v/>
      </c>
      <c r="Y431" s="5" t="str">
        <f t="shared" si="82"/>
        <v/>
      </c>
      <c r="Z431" s="6" t="str">
        <f>IF(D431="","",COUNTIF($Y$3:Y431,Y431))</f>
        <v/>
      </c>
      <c r="AA431" s="5" t="str">
        <f t="shared" si="83"/>
        <v/>
      </c>
      <c r="AB431" s="6" t="str">
        <f>IF(D431="","",COUNTIF($AA$3:AA431,AA431))</f>
        <v/>
      </c>
      <c r="AC431" s="5" t="str">
        <f t="shared" si="84"/>
        <v/>
      </c>
      <c r="AD431" s="6" t="str">
        <f>IF(D431="","",COUNTIF($AC$3:AC431,AC431))</f>
        <v/>
      </c>
      <c r="AE431" s="5" t="str">
        <f t="shared" si="85"/>
        <v/>
      </c>
      <c r="AF431" s="6" t="str">
        <f>IF(D431="","",COUNTIF($AE$3:AE431,AE431))</f>
        <v/>
      </c>
      <c r="AG431" s="5" t="str">
        <f t="shared" si="86"/>
        <v/>
      </c>
      <c r="AH431" s="6" t="str">
        <f>IF(D431="","",COUNTIF($AG$3:AG431,AG431))</f>
        <v/>
      </c>
      <c r="AI431" s="5" t="str">
        <f t="shared" si="87"/>
        <v/>
      </c>
      <c r="AJ431" s="6" t="str">
        <f>IF(D431="","",COUNTIF($AI$3:AI431,AI431))</f>
        <v/>
      </c>
      <c r="AK431" s="5" t="str">
        <f t="shared" si="88"/>
        <v/>
      </c>
      <c r="AL431" s="6" t="str">
        <f>IF(D431="","",COUNTIF($AK$3:AK431,AK431))</f>
        <v/>
      </c>
      <c r="AM431" s="5" t="str">
        <f t="shared" si="89"/>
        <v/>
      </c>
      <c r="AN431" s="6" t="str">
        <f>IF(D431="","",COUNTIF($AM$3:AM431,AM431))</f>
        <v/>
      </c>
      <c r="AO431" s="5" t="str">
        <f t="shared" si="90"/>
        <v/>
      </c>
      <c r="AP431" s="6" t="str">
        <f>IF(D431="","",COUNTIF($AO$3:AO431,AO431))</f>
        <v/>
      </c>
    </row>
    <row r="432" spans="1:42" ht="20.100000000000001" customHeight="1" x14ac:dyDescent="0.25">
      <c r="A432" s="62"/>
      <c r="B432" s="62"/>
      <c r="C432" s="322"/>
      <c r="D432" s="322"/>
      <c r="E432" s="322"/>
      <c r="F432" s="62"/>
      <c r="G432" s="62"/>
      <c r="H432" s="356"/>
      <c r="Q432" s="5" t="str">
        <f t="shared" si="78"/>
        <v/>
      </c>
      <c r="R432" s="6" t="str">
        <f>IF(D432="","",COUNTIF($Q$3:Q432,Q432))</f>
        <v/>
      </c>
      <c r="S432" s="5" t="str">
        <f t="shared" si="79"/>
        <v/>
      </c>
      <c r="T432" s="6" t="str">
        <f>IF(D432="","",COUNTIF($S$3:S432,S432))</f>
        <v/>
      </c>
      <c r="U432" s="5" t="str">
        <f t="shared" si="80"/>
        <v/>
      </c>
      <c r="V432" s="6" t="str">
        <f>IF(D432="","",COUNTIF($U$3:U432,U432))</f>
        <v/>
      </c>
      <c r="W432" s="5" t="str">
        <f t="shared" si="81"/>
        <v/>
      </c>
      <c r="X432" s="6" t="str">
        <f>IF(D432="","",COUNTIF($W$3:W432,W432))</f>
        <v/>
      </c>
      <c r="Y432" s="5" t="str">
        <f t="shared" si="82"/>
        <v/>
      </c>
      <c r="Z432" s="6" t="str">
        <f>IF(D432="","",COUNTIF($Y$3:Y432,Y432))</f>
        <v/>
      </c>
      <c r="AA432" s="5" t="str">
        <f t="shared" si="83"/>
        <v/>
      </c>
      <c r="AB432" s="6" t="str">
        <f>IF(D432="","",COUNTIF($AA$3:AA432,AA432))</f>
        <v/>
      </c>
      <c r="AC432" s="5" t="str">
        <f t="shared" si="84"/>
        <v/>
      </c>
      <c r="AD432" s="6" t="str">
        <f>IF(D432="","",COUNTIF($AC$3:AC432,AC432))</f>
        <v/>
      </c>
      <c r="AE432" s="5" t="str">
        <f t="shared" si="85"/>
        <v/>
      </c>
      <c r="AF432" s="6" t="str">
        <f>IF(D432="","",COUNTIF($AE$3:AE432,AE432))</f>
        <v/>
      </c>
      <c r="AG432" s="5" t="str">
        <f t="shared" si="86"/>
        <v/>
      </c>
      <c r="AH432" s="6" t="str">
        <f>IF(D432="","",COUNTIF($AG$3:AG432,AG432))</f>
        <v/>
      </c>
      <c r="AI432" s="5" t="str">
        <f t="shared" si="87"/>
        <v/>
      </c>
      <c r="AJ432" s="6" t="str">
        <f>IF(D432="","",COUNTIF($AI$3:AI432,AI432))</f>
        <v/>
      </c>
      <c r="AK432" s="5" t="str">
        <f t="shared" si="88"/>
        <v/>
      </c>
      <c r="AL432" s="6" t="str">
        <f>IF(D432="","",COUNTIF($AK$3:AK432,AK432))</f>
        <v/>
      </c>
      <c r="AM432" s="5" t="str">
        <f t="shared" si="89"/>
        <v/>
      </c>
      <c r="AN432" s="6" t="str">
        <f>IF(D432="","",COUNTIF($AM$3:AM432,AM432))</f>
        <v/>
      </c>
      <c r="AO432" s="5" t="str">
        <f t="shared" si="90"/>
        <v/>
      </c>
      <c r="AP432" s="6" t="str">
        <f>IF(D432="","",COUNTIF($AO$3:AO432,AO432))</f>
        <v/>
      </c>
    </row>
    <row r="433" spans="1:42" ht="20.100000000000001" customHeight="1" x14ac:dyDescent="0.25">
      <c r="A433" s="62"/>
      <c r="B433" s="62"/>
      <c r="C433" s="322"/>
      <c r="D433" s="322"/>
      <c r="E433" s="322"/>
      <c r="F433" s="62"/>
      <c r="G433" s="62"/>
      <c r="H433" s="356"/>
      <c r="Q433" s="5" t="str">
        <f t="shared" si="78"/>
        <v/>
      </c>
      <c r="R433" s="6" t="str">
        <f>IF(D433="","",COUNTIF($Q$3:Q433,Q433))</f>
        <v/>
      </c>
      <c r="S433" s="5" t="str">
        <f t="shared" si="79"/>
        <v/>
      </c>
      <c r="T433" s="6" t="str">
        <f>IF(D433="","",COUNTIF($S$3:S433,S433))</f>
        <v/>
      </c>
      <c r="U433" s="5" t="str">
        <f t="shared" si="80"/>
        <v/>
      </c>
      <c r="V433" s="6" t="str">
        <f>IF(D433="","",COUNTIF($U$3:U433,U433))</f>
        <v/>
      </c>
      <c r="W433" s="5" t="str">
        <f t="shared" si="81"/>
        <v/>
      </c>
      <c r="X433" s="6" t="str">
        <f>IF(D433="","",COUNTIF($W$3:W433,W433))</f>
        <v/>
      </c>
      <c r="Y433" s="5" t="str">
        <f t="shared" si="82"/>
        <v/>
      </c>
      <c r="Z433" s="6" t="str">
        <f>IF(D433="","",COUNTIF($Y$3:Y433,Y433))</f>
        <v/>
      </c>
      <c r="AA433" s="5" t="str">
        <f t="shared" si="83"/>
        <v/>
      </c>
      <c r="AB433" s="6" t="str">
        <f>IF(D433="","",COUNTIF($AA$3:AA433,AA433))</f>
        <v/>
      </c>
      <c r="AC433" s="5" t="str">
        <f t="shared" si="84"/>
        <v/>
      </c>
      <c r="AD433" s="6" t="str">
        <f>IF(D433="","",COUNTIF($AC$3:AC433,AC433))</f>
        <v/>
      </c>
      <c r="AE433" s="5" t="str">
        <f t="shared" si="85"/>
        <v/>
      </c>
      <c r="AF433" s="6" t="str">
        <f>IF(D433="","",COUNTIF($AE$3:AE433,AE433))</f>
        <v/>
      </c>
      <c r="AG433" s="5" t="str">
        <f t="shared" si="86"/>
        <v/>
      </c>
      <c r="AH433" s="6" t="str">
        <f>IF(D433="","",COUNTIF($AG$3:AG433,AG433))</f>
        <v/>
      </c>
      <c r="AI433" s="5" t="str">
        <f t="shared" si="87"/>
        <v/>
      </c>
      <c r="AJ433" s="6" t="str">
        <f>IF(D433="","",COUNTIF($AI$3:AI433,AI433))</f>
        <v/>
      </c>
      <c r="AK433" s="5" t="str">
        <f t="shared" si="88"/>
        <v/>
      </c>
      <c r="AL433" s="6" t="str">
        <f>IF(D433="","",COUNTIF($AK$3:AK433,AK433))</f>
        <v/>
      </c>
      <c r="AM433" s="5" t="str">
        <f t="shared" si="89"/>
        <v/>
      </c>
      <c r="AN433" s="6" t="str">
        <f>IF(D433="","",COUNTIF($AM$3:AM433,AM433))</f>
        <v/>
      </c>
      <c r="AO433" s="5" t="str">
        <f t="shared" si="90"/>
        <v/>
      </c>
      <c r="AP433" s="6" t="str">
        <f>IF(D433="","",COUNTIF($AO$3:AO433,AO433))</f>
        <v/>
      </c>
    </row>
    <row r="434" spans="1:42" ht="20.100000000000001" customHeight="1" x14ac:dyDescent="0.25">
      <c r="A434" s="62"/>
      <c r="B434" s="62"/>
      <c r="C434" s="322"/>
      <c r="D434" s="322"/>
      <c r="E434" s="322"/>
      <c r="F434" s="62"/>
      <c r="G434" s="62"/>
      <c r="H434" s="356"/>
      <c r="Q434" s="5" t="str">
        <f t="shared" si="78"/>
        <v/>
      </c>
      <c r="R434" s="6" t="str">
        <f>IF(D434="","",COUNTIF($Q$3:Q434,Q434))</f>
        <v/>
      </c>
      <c r="S434" s="5" t="str">
        <f t="shared" si="79"/>
        <v/>
      </c>
      <c r="T434" s="6" t="str">
        <f>IF(D434="","",COUNTIF($S$3:S434,S434))</f>
        <v/>
      </c>
      <c r="U434" s="5" t="str">
        <f t="shared" si="80"/>
        <v/>
      </c>
      <c r="V434" s="6" t="str">
        <f>IF(D434="","",COUNTIF($U$3:U434,U434))</f>
        <v/>
      </c>
      <c r="W434" s="5" t="str">
        <f t="shared" si="81"/>
        <v/>
      </c>
      <c r="X434" s="6" t="str">
        <f>IF(D434="","",COUNTIF($W$3:W434,W434))</f>
        <v/>
      </c>
      <c r="Y434" s="5" t="str">
        <f t="shared" si="82"/>
        <v/>
      </c>
      <c r="Z434" s="6" t="str">
        <f>IF(D434="","",COUNTIF($Y$3:Y434,Y434))</f>
        <v/>
      </c>
      <c r="AA434" s="5" t="str">
        <f t="shared" si="83"/>
        <v/>
      </c>
      <c r="AB434" s="6" t="str">
        <f>IF(D434="","",COUNTIF($AA$3:AA434,AA434))</f>
        <v/>
      </c>
      <c r="AC434" s="5" t="str">
        <f t="shared" si="84"/>
        <v/>
      </c>
      <c r="AD434" s="6" t="str">
        <f>IF(D434="","",COUNTIF($AC$3:AC434,AC434))</f>
        <v/>
      </c>
      <c r="AE434" s="5" t="str">
        <f t="shared" si="85"/>
        <v/>
      </c>
      <c r="AF434" s="6" t="str">
        <f>IF(D434="","",COUNTIF($AE$3:AE434,AE434))</f>
        <v/>
      </c>
      <c r="AG434" s="5" t="str">
        <f t="shared" si="86"/>
        <v/>
      </c>
      <c r="AH434" s="6" t="str">
        <f>IF(D434="","",COUNTIF($AG$3:AG434,AG434))</f>
        <v/>
      </c>
      <c r="AI434" s="5" t="str">
        <f t="shared" si="87"/>
        <v/>
      </c>
      <c r="AJ434" s="6" t="str">
        <f>IF(D434="","",COUNTIF($AI$3:AI434,AI434))</f>
        <v/>
      </c>
      <c r="AK434" s="5" t="str">
        <f t="shared" si="88"/>
        <v/>
      </c>
      <c r="AL434" s="6" t="str">
        <f>IF(D434="","",COUNTIF($AK$3:AK434,AK434))</f>
        <v/>
      </c>
      <c r="AM434" s="5" t="str">
        <f t="shared" si="89"/>
        <v/>
      </c>
      <c r="AN434" s="6" t="str">
        <f>IF(D434="","",COUNTIF($AM$3:AM434,AM434))</f>
        <v/>
      </c>
      <c r="AO434" s="5" t="str">
        <f t="shared" si="90"/>
        <v/>
      </c>
      <c r="AP434" s="6" t="str">
        <f>IF(D434="","",COUNTIF($AO$3:AO434,AO434))</f>
        <v/>
      </c>
    </row>
    <row r="435" spans="1:42" ht="20.100000000000001" customHeight="1" x14ac:dyDescent="0.25">
      <c r="A435" s="62"/>
      <c r="B435" s="62"/>
      <c r="C435" s="322"/>
      <c r="D435" s="322"/>
      <c r="E435" s="322"/>
      <c r="F435" s="62"/>
      <c r="G435" s="62"/>
      <c r="H435" s="356"/>
      <c r="Q435" s="5" t="str">
        <f t="shared" si="78"/>
        <v/>
      </c>
      <c r="R435" s="6" t="str">
        <f>IF(D435="","",COUNTIF($Q$3:Q435,Q435))</f>
        <v/>
      </c>
      <c r="S435" s="5" t="str">
        <f t="shared" si="79"/>
        <v/>
      </c>
      <c r="T435" s="6" t="str">
        <f>IF(D435="","",COUNTIF($S$3:S435,S435))</f>
        <v/>
      </c>
      <c r="U435" s="5" t="str">
        <f t="shared" si="80"/>
        <v/>
      </c>
      <c r="V435" s="6" t="str">
        <f>IF(D435="","",COUNTIF($U$3:U435,U435))</f>
        <v/>
      </c>
      <c r="W435" s="5" t="str">
        <f t="shared" si="81"/>
        <v/>
      </c>
      <c r="X435" s="6" t="str">
        <f>IF(D435="","",COUNTIF($W$3:W435,W435))</f>
        <v/>
      </c>
      <c r="Y435" s="5" t="str">
        <f t="shared" si="82"/>
        <v/>
      </c>
      <c r="Z435" s="6" t="str">
        <f>IF(D435="","",COUNTIF($Y$3:Y435,Y435))</f>
        <v/>
      </c>
      <c r="AA435" s="5" t="str">
        <f t="shared" si="83"/>
        <v/>
      </c>
      <c r="AB435" s="6" t="str">
        <f>IF(D435="","",COUNTIF($AA$3:AA435,AA435))</f>
        <v/>
      </c>
      <c r="AC435" s="5" t="str">
        <f t="shared" si="84"/>
        <v/>
      </c>
      <c r="AD435" s="6" t="str">
        <f>IF(D435="","",COUNTIF($AC$3:AC435,AC435))</f>
        <v/>
      </c>
      <c r="AE435" s="5" t="str">
        <f t="shared" si="85"/>
        <v/>
      </c>
      <c r="AF435" s="6" t="str">
        <f>IF(D435="","",COUNTIF($AE$3:AE435,AE435))</f>
        <v/>
      </c>
      <c r="AG435" s="5" t="str">
        <f t="shared" si="86"/>
        <v/>
      </c>
      <c r="AH435" s="6" t="str">
        <f>IF(D435="","",COUNTIF($AG$3:AG435,AG435))</f>
        <v/>
      </c>
      <c r="AI435" s="5" t="str">
        <f t="shared" si="87"/>
        <v/>
      </c>
      <c r="AJ435" s="6" t="str">
        <f>IF(D435="","",COUNTIF($AI$3:AI435,AI435))</f>
        <v/>
      </c>
      <c r="AK435" s="5" t="str">
        <f t="shared" si="88"/>
        <v/>
      </c>
      <c r="AL435" s="6" t="str">
        <f>IF(D435="","",COUNTIF($AK$3:AK435,AK435))</f>
        <v/>
      </c>
      <c r="AM435" s="5" t="str">
        <f t="shared" si="89"/>
        <v/>
      </c>
      <c r="AN435" s="6" t="str">
        <f>IF(D435="","",COUNTIF($AM$3:AM435,AM435))</f>
        <v/>
      </c>
      <c r="AO435" s="5" t="str">
        <f t="shared" si="90"/>
        <v/>
      </c>
      <c r="AP435" s="6" t="str">
        <f>IF(D435="","",COUNTIF($AO$3:AO435,AO435))</f>
        <v/>
      </c>
    </row>
    <row r="436" spans="1:42" ht="20.100000000000001" customHeight="1" x14ac:dyDescent="0.25">
      <c r="A436" s="62"/>
      <c r="B436" s="62"/>
      <c r="C436" s="322"/>
      <c r="D436" s="322"/>
      <c r="E436" s="322"/>
      <c r="F436" s="62"/>
      <c r="G436" s="62"/>
      <c r="H436" s="356"/>
      <c r="Q436" s="5" t="str">
        <f t="shared" si="78"/>
        <v/>
      </c>
      <c r="R436" s="6" t="str">
        <f>IF(D436="","",COUNTIF($Q$3:Q436,Q436))</f>
        <v/>
      </c>
      <c r="S436" s="5" t="str">
        <f t="shared" si="79"/>
        <v/>
      </c>
      <c r="T436" s="6" t="str">
        <f>IF(D436="","",COUNTIF($S$3:S436,S436))</f>
        <v/>
      </c>
      <c r="U436" s="5" t="str">
        <f t="shared" si="80"/>
        <v/>
      </c>
      <c r="V436" s="6" t="str">
        <f>IF(D436="","",COUNTIF($U$3:U436,U436))</f>
        <v/>
      </c>
      <c r="W436" s="5" t="str">
        <f t="shared" si="81"/>
        <v/>
      </c>
      <c r="X436" s="6" t="str">
        <f>IF(D436="","",COUNTIF($W$3:W436,W436))</f>
        <v/>
      </c>
      <c r="Y436" s="5" t="str">
        <f t="shared" si="82"/>
        <v/>
      </c>
      <c r="Z436" s="6" t="str">
        <f>IF(D436="","",COUNTIF($Y$3:Y436,Y436))</f>
        <v/>
      </c>
      <c r="AA436" s="5" t="str">
        <f t="shared" si="83"/>
        <v/>
      </c>
      <c r="AB436" s="6" t="str">
        <f>IF(D436="","",COUNTIF($AA$3:AA436,AA436))</f>
        <v/>
      </c>
      <c r="AC436" s="5" t="str">
        <f t="shared" si="84"/>
        <v/>
      </c>
      <c r="AD436" s="6" t="str">
        <f>IF(D436="","",COUNTIF($AC$3:AC436,AC436))</f>
        <v/>
      </c>
      <c r="AE436" s="5" t="str">
        <f t="shared" si="85"/>
        <v/>
      </c>
      <c r="AF436" s="6" t="str">
        <f>IF(D436="","",COUNTIF($AE$3:AE436,AE436))</f>
        <v/>
      </c>
      <c r="AG436" s="5" t="str">
        <f t="shared" si="86"/>
        <v/>
      </c>
      <c r="AH436" s="6" t="str">
        <f>IF(D436="","",COUNTIF($AG$3:AG436,AG436))</f>
        <v/>
      </c>
      <c r="AI436" s="5" t="str">
        <f t="shared" si="87"/>
        <v/>
      </c>
      <c r="AJ436" s="6" t="str">
        <f>IF(D436="","",COUNTIF($AI$3:AI436,AI436))</f>
        <v/>
      </c>
      <c r="AK436" s="5" t="str">
        <f t="shared" si="88"/>
        <v/>
      </c>
      <c r="AL436" s="6" t="str">
        <f>IF(D436="","",COUNTIF($AK$3:AK436,AK436))</f>
        <v/>
      </c>
      <c r="AM436" s="5" t="str">
        <f t="shared" si="89"/>
        <v/>
      </c>
      <c r="AN436" s="6" t="str">
        <f>IF(D436="","",COUNTIF($AM$3:AM436,AM436))</f>
        <v/>
      </c>
      <c r="AO436" s="5" t="str">
        <f t="shared" si="90"/>
        <v/>
      </c>
      <c r="AP436" s="6" t="str">
        <f>IF(D436="","",COUNTIF($AO$3:AO436,AO436))</f>
        <v/>
      </c>
    </row>
    <row r="437" spans="1:42" ht="20.100000000000001" customHeight="1" x14ac:dyDescent="0.25">
      <c r="A437" s="62"/>
      <c r="B437" s="62"/>
      <c r="C437" s="322"/>
      <c r="D437" s="322"/>
      <c r="E437" s="322"/>
      <c r="F437" s="62"/>
      <c r="G437" s="62"/>
      <c r="H437" s="356"/>
      <c r="Q437" s="5" t="str">
        <f t="shared" si="78"/>
        <v/>
      </c>
      <c r="R437" s="6" t="str">
        <f>IF(D437="","",COUNTIF($Q$3:Q437,Q437))</f>
        <v/>
      </c>
      <c r="S437" s="5" t="str">
        <f t="shared" si="79"/>
        <v/>
      </c>
      <c r="T437" s="6" t="str">
        <f>IF(D437="","",COUNTIF($S$3:S437,S437))</f>
        <v/>
      </c>
      <c r="U437" s="5" t="str">
        <f t="shared" si="80"/>
        <v/>
      </c>
      <c r="V437" s="6" t="str">
        <f>IF(D437="","",COUNTIF($U$3:U437,U437))</f>
        <v/>
      </c>
      <c r="W437" s="5" t="str">
        <f t="shared" si="81"/>
        <v/>
      </c>
      <c r="X437" s="6" t="str">
        <f>IF(D437="","",COUNTIF($W$3:W437,W437))</f>
        <v/>
      </c>
      <c r="Y437" s="5" t="str">
        <f t="shared" si="82"/>
        <v/>
      </c>
      <c r="Z437" s="6" t="str">
        <f>IF(D437="","",COUNTIF($Y$3:Y437,Y437))</f>
        <v/>
      </c>
      <c r="AA437" s="5" t="str">
        <f t="shared" si="83"/>
        <v/>
      </c>
      <c r="AB437" s="6" t="str">
        <f>IF(D437="","",COUNTIF($AA$3:AA437,AA437))</f>
        <v/>
      </c>
      <c r="AC437" s="5" t="str">
        <f t="shared" si="84"/>
        <v/>
      </c>
      <c r="AD437" s="6" t="str">
        <f>IF(D437="","",COUNTIF($AC$3:AC437,AC437))</f>
        <v/>
      </c>
      <c r="AE437" s="5" t="str">
        <f t="shared" si="85"/>
        <v/>
      </c>
      <c r="AF437" s="6" t="str">
        <f>IF(D437="","",COUNTIF($AE$3:AE437,AE437))</f>
        <v/>
      </c>
      <c r="AG437" s="5" t="str">
        <f t="shared" si="86"/>
        <v/>
      </c>
      <c r="AH437" s="6" t="str">
        <f>IF(D437="","",COUNTIF($AG$3:AG437,AG437))</f>
        <v/>
      </c>
      <c r="AI437" s="5" t="str">
        <f t="shared" si="87"/>
        <v/>
      </c>
      <c r="AJ437" s="6" t="str">
        <f>IF(D437="","",COUNTIF($AI$3:AI437,AI437))</f>
        <v/>
      </c>
      <c r="AK437" s="5" t="str">
        <f t="shared" si="88"/>
        <v/>
      </c>
      <c r="AL437" s="6" t="str">
        <f>IF(D437="","",COUNTIF($AK$3:AK437,AK437))</f>
        <v/>
      </c>
      <c r="AM437" s="5" t="str">
        <f t="shared" si="89"/>
        <v/>
      </c>
      <c r="AN437" s="6" t="str">
        <f>IF(D437="","",COUNTIF($AM$3:AM437,AM437))</f>
        <v/>
      </c>
      <c r="AO437" s="5" t="str">
        <f t="shared" si="90"/>
        <v/>
      </c>
      <c r="AP437" s="6" t="str">
        <f>IF(D437="","",COUNTIF($AO$3:AO437,AO437))</f>
        <v/>
      </c>
    </row>
    <row r="438" spans="1:42" ht="20.100000000000001" customHeight="1" x14ac:dyDescent="0.25">
      <c r="A438" s="62"/>
      <c r="B438" s="62"/>
      <c r="C438" s="322"/>
      <c r="D438" s="322"/>
      <c r="E438" s="322"/>
      <c r="F438" s="62"/>
      <c r="G438" s="62"/>
      <c r="H438" s="356"/>
      <c r="Q438" s="5" t="str">
        <f t="shared" si="78"/>
        <v/>
      </c>
      <c r="R438" s="6" t="str">
        <f>IF(D438="","",COUNTIF($Q$3:Q438,Q438))</f>
        <v/>
      </c>
      <c r="S438" s="5" t="str">
        <f t="shared" si="79"/>
        <v/>
      </c>
      <c r="T438" s="6" t="str">
        <f>IF(D438="","",COUNTIF($S$3:S438,S438))</f>
        <v/>
      </c>
      <c r="U438" s="5" t="str">
        <f t="shared" si="80"/>
        <v/>
      </c>
      <c r="V438" s="6" t="str">
        <f>IF(D438="","",COUNTIF($U$3:U438,U438))</f>
        <v/>
      </c>
      <c r="W438" s="5" t="str">
        <f t="shared" si="81"/>
        <v/>
      </c>
      <c r="X438" s="6" t="str">
        <f>IF(D438="","",COUNTIF($W$3:W438,W438))</f>
        <v/>
      </c>
      <c r="Y438" s="5" t="str">
        <f t="shared" si="82"/>
        <v/>
      </c>
      <c r="Z438" s="6" t="str">
        <f>IF(D438="","",COUNTIF($Y$3:Y438,Y438))</f>
        <v/>
      </c>
      <c r="AA438" s="5" t="str">
        <f t="shared" si="83"/>
        <v/>
      </c>
      <c r="AB438" s="6" t="str">
        <f>IF(D438="","",COUNTIF($AA$3:AA438,AA438))</f>
        <v/>
      </c>
      <c r="AC438" s="5" t="str">
        <f t="shared" si="84"/>
        <v/>
      </c>
      <c r="AD438" s="6" t="str">
        <f>IF(D438="","",COUNTIF($AC$3:AC438,AC438))</f>
        <v/>
      </c>
      <c r="AE438" s="5" t="str">
        <f t="shared" si="85"/>
        <v/>
      </c>
      <c r="AF438" s="6" t="str">
        <f>IF(D438="","",COUNTIF($AE$3:AE438,AE438))</f>
        <v/>
      </c>
      <c r="AG438" s="5" t="str">
        <f t="shared" si="86"/>
        <v/>
      </c>
      <c r="AH438" s="6" t="str">
        <f>IF(D438="","",COUNTIF($AG$3:AG438,AG438))</f>
        <v/>
      </c>
      <c r="AI438" s="5" t="str">
        <f t="shared" si="87"/>
        <v/>
      </c>
      <c r="AJ438" s="6" t="str">
        <f>IF(D438="","",COUNTIF($AI$3:AI438,AI438))</f>
        <v/>
      </c>
      <c r="AK438" s="5" t="str">
        <f t="shared" si="88"/>
        <v/>
      </c>
      <c r="AL438" s="6" t="str">
        <f>IF(D438="","",COUNTIF($AK$3:AK438,AK438))</f>
        <v/>
      </c>
      <c r="AM438" s="5" t="str">
        <f t="shared" si="89"/>
        <v/>
      </c>
      <c r="AN438" s="6" t="str">
        <f>IF(D438="","",COUNTIF($AM$3:AM438,AM438))</f>
        <v/>
      </c>
      <c r="AO438" s="5" t="str">
        <f t="shared" si="90"/>
        <v/>
      </c>
      <c r="AP438" s="6" t="str">
        <f>IF(D438="","",COUNTIF($AO$3:AO438,AO438))</f>
        <v/>
      </c>
    </row>
    <row r="439" spans="1:42" ht="20.100000000000001" customHeight="1" x14ac:dyDescent="0.25">
      <c r="A439" s="62"/>
      <c r="B439" s="62"/>
      <c r="C439" s="322"/>
      <c r="D439" s="322"/>
      <c r="E439" s="322"/>
      <c r="F439" s="62"/>
      <c r="G439" s="62"/>
      <c r="H439" s="356"/>
      <c r="Q439" s="5" t="str">
        <f t="shared" si="78"/>
        <v/>
      </c>
      <c r="R439" s="6" t="str">
        <f>IF(D439="","",COUNTIF($Q$3:Q439,Q439))</f>
        <v/>
      </c>
      <c r="S439" s="5" t="str">
        <f t="shared" si="79"/>
        <v/>
      </c>
      <c r="T439" s="6" t="str">
        <f>IF(D439="","",COUNTIF($S$3:S439,S439))</f>
        <v/>
      </c>
      <c r="U439" s="5" t="str">
        <f t="shared" si="80"/>
        <v/>
      </c>
      <c r="V439" s="6" t="str">
        <f>IF(D439="","",COUNTIF($U$3:U439,U439))</f>
        <v/>
      </c>
      <c r="W439" s="5" t="str">
        <f t="shared" si="81"/>
        <v/>
      </c>
      <c r="X439" s="6" t="str">
        <f>IF(D439="","",COUNTIF($W$3:W439,W439))</f>
        <v/>
      </c>
      <c r="Y439" s="5" t="str">
        <f t="shared" si="82"/>
        <v/>
      </c>
      <c r="Z439" s="6" t="str">
        <f>IF(D439="","",COUNTIF($Y$3:Y439,Y439))</f>
        <v/>
      </c>
      <c r="AA439" s="5" t="str">
        <f t="shared" si="83"/>
        <v/>
      </c>
      <c r="AB439" s="6" t="str">
        <f>IF(D439="","",COUNTIF($AA$3:AA439,AA439))</f>
        <v/>
      </c>
      <c r="AC439" s="5" t="str">
        <f t="shared" si="84"/>
        <v/>
      </c>
      <c r="AD439" s="6" t="str">
        <f>IF(D439="","",COUNTIF($AC$3:AC439,AC439))</f>
        <v/>
      </c>
      <c r="AE439" s="5" t="str">
        <f t="shared" si="85"/>
        <v/>
      </c>
      <c r="AF439" s="6" t="str">
        <f>IF(D439="","",COUNTIF($AE$3:AE439,AE439))</f>
        <v/>
      </c>
      <c r="AG439" s="5" t="str">
        <f t="shared" si="86"/>
        <v/>
      </c>
      <c r="AH439" s="6" t="str">
        <f>IF(D439="","",COUNTIF($AG$3:AG439,AG439))</f>
        <v/>
      </c>
      <c r="AI439" s="5" t="str">
        <f t="shared" si="87"/>
        <v/>
      </c>
      <c r="AJ439" s="6" t="str">
        <f>IF(D439="","",COUNTIF($AI$3:AI439,AI439))</f>
        <v/>
      </c>
      <c r="AK439" s="5" t="str">
        <f t="shared" si="88"/>
        <v/>
      </c>
      <c r="AL439" s="6" t="str">
        <f>IF(D439="","",COUNTIF($AK$3:AK439,AK439))</f>
        <v/>
      </c>
      <c r="AM439" s="5" t="str">
        <f t="shared" si="89"/>
        <v/>
      </c>
      <c r="AN439" s="6" t="str">
        <f>IF(D439="","",COUNTIF($AM$3:AM439,AM439))</f>
        <v/>
      </c>
      <c r="AO439" s="5" t="str">
        <f t="shared" si="90"/>
        <v/>
      </c>
      <c r="AP439" s="6" t="str">
        <f>IF(D439="","",COUNTIF($AO$3:AO439,AO439))</f>
        <v/>
      </c>
    </row>
    <row r="440" spans="1:42" ht="20.100000000000001" customHeight="1" x14ac:dyDescent="0.25">
      <c r="A440" s="62"/>
      <c r="B440" s="62"/>
      <c r="C440" s="322"/>
      <c r="D440" s="322"/>
      <c r="E440" s="322"/>
      <c r="F440" s="62"/>
      <c r="G440" s="62"/>
      <c r="H440" s="356"/>
      <c r="Q440" s="5" t="str">
        <f t="shared" si="78"/>
        <v/>
      </c>
      <c r="R440" s="6" t="str">
        <f>IF(D440="","",COUNTIF($Q$3:Q440,Q440))</f>
        <v/>
      </c>
      <c r="S440" s="5" t="str">
        <f t="shared" si="79"/>
        <v/>
      </c>
      <c r="T440" s="6" t="str">
        <f>IF(D440="","",COUNTIF($S$3:S440,S440))</f>
        <v/>
      </c>
      <c r="U440" s="5" t="str">
        <f t="shared" si="80"/>
        <v/>
      </c>
      <c r="V440" s="6" t="str">
        <f>IF(D440="","",COUNTIF($U$3:U440,U440))</f>
        <v/>
      </c>
      <c r="W440" s="5" t="str">
        <f t="shared" si="81"/>
        <v/>
      </c>
      <c r="X440" s="6" t="str">
        <f>IF(D440="","",COUNTIF($W$3:W440,W440))</f>
        <v/>
      </c>
      <c r="Y440" s="5" t="str">
        <f t="shared" si="82"/>
        <v/>
      </c>
      <c r="Z440" s="6" t="str">
        <f>IF(D440="","",COUNTIF($Y$3:Y440,Y440))</f>
        <v/>
      </c>
      <c r="AA440" s="5" t="str">
        <f t="shared" si="83"/>
        <v/>
      </c>
      <c r="AB440" s="6" t="str">
        <f>IF(D440="","",COUNTIF($AA$3:AA440,AA440))</f>
        <v/>
      </c>
      <c r="AC440" s="5" t="str">
        <f t="shared" si="84"/>
        <v/>
      </c>
      <c r="AD440" s="6" t="str">
        <f>IF(D440="","",COUNTIF($AC$3:AC440,AC440))</f>
        <v/>
      </c>
      <c r="AE440" s="5" t="str">
        <f t="shared" si="85"/>
        <v/>
      </c>
      <c r="AF440" s="6" t="str">
        <f>IF(D440="","",COUNTIF($AE$3:AE440,AE440))</f>
        <v/>
      </c>
      <c r="AG440" s="5" t="str">
        <f t="shared" si="86"/>
        <v/>
      </c>
      <c r="AH440" s="6" t="str">
        <f>IF(D440="","",COUNTIF($AG$3:AG440,AG440))</f>
        <v/>
      </c>
      <c r="AI440" s="5" t="str">
        <f t="shared" si="87"/>
        <v/>
      </c>
      <c r="AJ440" s="6" t="str">
        <f>IF(D440="","",COUNTIF($AI$3:AI440,AI440))</f>
        <v/>
      </c>
      <c r="AK440" s="5" t="str">
        <f t="shared" si="88"/>
        <v/>
      </c>
      <c r="AL440" s="6" t="str">
        <f>IF(D440="","",COUNTIF($AK$3:AK440,AK440))</f>
        <v/>
      </c>
      <c r="AM440" s="5" t="str">
        <f t="shared" si="89"/>
        <v/>
      </c>
      <c r="AN440" s="6" t="str">
        <f>IF(D440="","",COUNTIF($AM$3:AM440,AM440))</f>
        <v/>
      </c>
      <c r="AO440" s="5" t="str">
        <f t="shared" si="90"/>
        <v/>
      </c>
      <c r="AP440" s="6" t="str">
        <f>IF(D440="","",COUNTIF($AO$3:AO440,AO440))</f>
        <v/>
      </c>
    </row>
    <row r="441" spans="1:42" ht="20.100000000000001" customHeight="1" x14ac:dyDescent="0.25">
      <c r="A441" s="62"/>
      <c r="B441" s="62"/>
      <c r="C441" s="322"/>
      <c r="D441" s="322"/>
      <c r="E441" s="322"/>
      <c r="F441" s="62"/>
      <c r="G441" s="62"/>
      <c r="H441" s="356"/>
      <c r="Q441" s="5" t="str">
        <f t="shared" si="78"/>
        <v/>
      </c>
      <c r="R441" s="6" t="str">
        <f>IF(D441="","",COUNTIF($Q$3:Q441,Q441))</f>
        <v/>
      </c>
      <c r="S441" s="5" t="str">
        <f t="shared" si="79"/>
        <v/>
      </c>
      <c r="T441" s="6" t="str">
        <f>IF(D441="","",COUNTIF($S$3:S441,S441))</f>
        <v/>
      </c>
      <c r="U441" s="5" t="str">
        <f t="shared" si="80"/>
        <v/>
      </c>
      <c r="V441" s="6" t="str">
        <f>IF(D441="","",COUNTIF($U$3:U441,U441))</f>
        <v/>
      </c>
      <c r="W441" s="5" t="str">
        <f t="shared" si="81"/>
        <v/>
      </c>
      <c r="X441" s="6" t="str">
        <f>IF(D441="","",COUNTIF($W$3:W441,W441))</f>
        <v/>
      </c>
      <c r="Y441" s="5" t="str">
        <f t="shared" si="82"/>
        <v/>
      </c>
      <c r="Z441" s="6" t="str">
        <f>IF(D441="","",COUNTIF($Y$3:Y441,Y441))</f>
        <v/>
      </c>
      <c r="AA441" s="5" t="str">
        <f t="shared" si="83"/>
        <v/>
      </c>
      <c r="AB441" s="6" t="str">
        <f>IF(D441="","",COUNTIF($AA$3:AA441,AA441))</f>
        <v/>
      </c>
      <c r="AC441" s="5" t="str">
        <f t="shared" si="84"/>
        <v/>
      </c>
      <c r="AD441" s="6" t="str">
        <f>IF(D441="","",COUNTIF($AC$3:AC441,AC441))</f>
        <v/>
      </c>
      <c r="AE441" s="5" t="str">
        <f t="shared" si="85"/>
        <v/>
      </c>
      <c r="AF441" s="6" t="str">
        <f>IF(D441="","",COUNTIF($AE$3:AE441,AE441))</f>
        <v/>
      </c>
      <c r="AG441" s="5" t="str">
        <f t="shared" si="86"/>
        <v/>
      </c>
      <c r="AH441" s="6" t="str">
        <f>IF(D441="","",COUNTIF($AG$3:AG441,AG441))</f>
        <v/>
      </c>
      <c r="AI441" s="5" t="str">
        <f t="shared" si="87"/>
        <v/>
      </c>
      <c r="AJ441" s="6" t="str">
        <f>IF(D441="","",COUNTIF($AI$3:AI441,AI441))</f>
        <v/>
      </c>
      <c r="AK441" s="5" t="str">
        <f t="shared" si="88"/>
        <v/>
      </c>
      <c r="AL441" s="6" t="str">
        <f>IF(D441="","",COUNTIF($AK$3:AK441,AK441))</f>
        <v/>
      </c>
      <c r="AM441" s="5" t="str">
        <f t="shared" si="89"/>
        <v/>
      </c>
      <c r="AN441" s="6" t="str">
        <f>IF(D441="","",COUNTIF($AM$3:AM441,AM441))</f>
        <v/>
      </c>
      <c r="AO441" s="5" t="str">
        <f t="shared" si="90"/>
        <v/>
      </c>
      <c r="AP441" s="6" t="str">
        <f>IF(D441="","",COUNTIF($AO$3:AO441,AO441))</f>
        <v/>
      </c>
    </row>
    <row r="442" spans="1:42" ht="20.100000000000001" customHeight="1" x14ac:dyDescent="0.25">
      <c r="A442" s="62"/>
      <c r="B442" s="62"/>
      <c r="C442" s="322"/>
      <c r="D442" s="322"/>
      <c r="E442" s="322"/>
      <c r="F442" s="62"/>
      <c r="G442" s="62"/>
      <c r="H442" s="356"/>
      <c r="Q442" s="5" t="str">
        <f t="shared" si="78"/>
        <v/>
      </c>
      <c r="R442" s="6" t="str">
        <f>IF(D442="","",COUNTIF($Q$3:Q442,Q442))</f>
        <v/>
      </c>
      <c r="S442" s="5" t="str">
        <f t="shared" si="79"/>
        <v/>
      </c>
      <c r="T442" s="6" t="str">
        <f>IF(D442="","",COUNTIF($S$3:S442,S442))</f>
        <v/>
      </c>
      <c r="U442" s="5" t="str">
        <f t="shared" si="80"/>
        <v/>
      </c>
      <c r="V442" s="6" t="str">
        <f>IF(D442="","",COUNTIF($U$3:U442,U442))</f>
        <v/>
      </c>
      <c r="W442" s="5" t="str">
        <f t="shared" si="81"/>
        <v/>
      </c>
      <c r="X442" s="6" t="str">
        <f>IF(D442="","",COUNTIF($W$3:W442,W442))</f>
        <v/>
      </c>
      <c r="Y442" s="5" t="str">
        <f t="shared" si="82"/>
        <v/>
      </c>
      <c r="Z442" s="6" t="str">
        <f>IF(D442="","",COUNTIF($Y$3:Y442,Y442))</f>
        <v/>
      </c>
      <c r="AA442" s="5" t="str">
        <f t="shared" si="83"/>
        <v/>
      </c>
      <c r="AB442" s="6" t="str">
        <f>IF(D442="","",COUNTIF($AA$3:AA442,AA442))</f>
        <v/>
      </c>
      <c r="AC442" s="5" t="str">
        <f t="shared" si="84"/>
        <v/>
      </c>
      <c r="AD442" s="6" t="str">
        <f>IF(D442="","",COUNTIF($AC$3:AC442,AC442))</f>
        <v/>
      </c>
      <c r="AE442" s="5" t="str">
        <f t="shared" si="85"/>
        <v/>
      </c>
      <c r="AF442" s="6" t="str">
        <f>IF(D442="","",COUNTIF($AE$3:AE442,AE442))</f>
        <v/>
      </c>
      <c r="AG442" s="5" t="str">
        <f t="shared" si="86"/>
        <v/>
      </c>
      <c r="AH442" s="6" t="str">
        <f>IF(D442="","",COUNTIF($AG$3:AG442,AG442))</f>
        <v/>
      </c>
      <c r="AI442" s="5" t="str">
        <f t="shared" si="87"/>
        <v/>
      </c>
      <c r="AJ442" s="6" t="str">
        <f>IF(D442="","",COUNTIF($AI$3:AI442,AI442))</f>
        <v/>
      </c>
      <c r="AK442" s="5" t="str">
        <f t="shared" si="88"/>
        <v/>
      </c>
      <c r="AL442" s="6" t="str">
        <f>IF(D442="","",COUNTIF($AK$3:AK442,AK442))</f>
        <v/>
      </c>
      <c r="AM442" s="5" t="str">
        <f t="shared" si="89"/>
        <v/>
      </c>
      <c r="AN442" s="6" t="str">
        <f>IF(D442="","",COUNTIF($AM$3:AM442,AM442))</f>
        <v/>
      </c>
      <c r="AO442" s="5" t="str">
        <f t="shared" si="90"/>
        <v/>
      </c>
      <c r="AP442" s="6" t="str">
        <f>IF(D442="","",COUNTIF($AO$3:AO442,AO442))</f>
        <v/>
      </c>
    </row>
    <row r="443" spans="1:42" ht="20.100000000000001" customHeight="1" x14ac:dyDescent="0.25">
      <c r="A443" s="62"/>
      <c r="B443" s="62"/>
      <c r="C443" s="322"/>
      <c r="D443" s="322"/>
      <c r="E443" s="322"/>
      <c r="F443" s="62"/>
      <c r="G443" s="62"/>
      <c r="H443" s="356"/>
      <c r="Q443" s="5" t="str">
        <f t="shared" si="78"/>
        <v/>
      </c>
      <c r="R443" s="6" t="str">
        <f>IF(D443="","",COUNTIF($Q$3:Q443,Q443))</f>
        <v/>
      </c>
      <c r="S443" s="5" t="str">
        <f t="shared" si="79"/>
        <v/>
      </c>
      <c r="T443" s="6" t="str">
        <f>IF(D443="","",COUNTIF($S$3:S443,S443))</f>
        <v/>
      </c>
      <c r="U443" s="5" t="str">
        <f t="shared" si="80"/>
        <v/>
      </c>
      <c r="V443" s="6" t="str">
        <f>IF(D443="","",COUNTIF($U$3:U443,U443))</f>
        <v/>
      </c>
      <c r="W443" s="5" t="str">
        <f t="shared" si="81"/>
        <v/>
      </c>
      <c r="X443" s="6" t="str">
        <f>IF(D443="","",COUNTIF($W$3:W443,W443))</f>
        <v/>
      </c>
      <c r="Y443" s="5" t="str">
        <f t="shared" si="82"/>
        <v/>
      </c>
      <c r="Z443" s="6" t="str">
        <f>IF(D443="","",COUNTIF($Y$3:Y443,Y443))</f>
        <v/>
      </c>
      <c r="AA443" s="5" t="str">
        <f t="shared" si="83"/>
        <v/>
      </c>
      <c r="AB443" s="6" t="str">
        <f>IF(D443="","",COUNTIF($AA$3:AA443,AA443))</f>
        <v/>
      </c>
      <c r="AC443" s="5" t="str">
        <f t="shared" si="84"/>
        <v/>
      </c>
      <c r="AD443" s="6" t="str">
        <f>IF(D443="","",COUNTIF($AC$3:AC443,AC443))</f>
        <v/>
      </c>
      <c r="AE443" s="5" t="str">
        <f t="shared" si="85"/>
        <v/>
      </c>
      <c r="AF443" s="6" t="str">
        <f>IF(D443="","",COUNTIF($AE$3:AE443,AE443))</f>
        <v/>
      </c>
      <c r="AG443" s="5" t="str">
        <f t="shared" si="86"/>
        <v/>
      </c>
      <c r="AH443" s="6" t="str">
        <f>IF(D443="","",COUNTIF($AG$3:AG443,AG443))</f>
        <v/>
      </c>
      <c r="AI443" s="5" t="str">
        <f t="shared" si="87"/>
        <v/>
      </c>
      <c r="AJ443" s="6" t="str">
        <f>IF(D443="","",COUNTIF($AI$3:AI443,AI443))</f>
        <v/>
      </c>
      <c r="AK443" s="5" t="str">
        <f t="shared" si="88"/>
        <v/>
      </c>
      <c r="AL443" s="6" t="str">
        <f>IF(D443="","",COUNTIF($AK$3:AK443,AK443))</f>
        <v/>
      </c>
      <c r="AM443" s="5" t="str">
        <f t="shared" si="89"/>
        <v/>
      </c>
      <c r="AN443" s="6" t="str">
        <f>IF(D443="","",COUNTIF($AM$3:AM443,AM443))</f>
        <v/>
      </c>
      <c r="AO443" s="5" t="str">
        <f t="shared" si="90"/>
        <v/>
      </c>
      <c r="AP443" s="6" t="str">
        <f>IF(D443="","",COUNTIF($AO$3:AO443,AO443))</f>
        <v/>
      </c>
    </row>
    <row r="444" spans="1:42" ht="20.100000000000001" customHeight="1" x14ac:dyDescent="0.25">
      <c r="A444" s="62"/>
      <c r="B444" s="62"/>
      <c r="C444" s="322"/>
      <c r="D444" s="322"/>
      <c r="E444" s="322"/>
      <c r="F444" s="62"/>
      <c r="G444" s="62"/>
      <c r="H444" s="356"/>
      <c r="Q444" s="5" t="str">
        <f t="shared" si="78"/>
        <v/>
      </c>
      <c r="R444" s="6" t="str">
        <f>IF(D444="","",COUNTIF($Q$3:Q444,Q444))</f>
        <v/>
      </c>
      <c r="S444" s="5" t="str">
        <f t="shared" si="79"/>
        <v/>
      </c>
      <c r="T444" s="6" t="str">
        <f>IF(D444="","",COUNTIF($S$3:S444,S444))</f>
        <v/>
      </c>
      <c r="U444" s="5" t="str">
        <f t="shared" si="80"/>
        <v/>
      </c>
      <c r="V444" s="6" t="str">
        <f>IF(D444="","",COUNTIF($U$3:U444,U444))</f>
        <v/>
      </c>
      <c r="W444" s="5" t="str">
        <f t="shared" si="81"/>
        <v/>
      </c>
      <c r="X444" s="6" t="str">
        <f>IF(D444="","",COUNTIF($W$3:W444,W444))</f>
        <v/>
      </c>
      <c r="Y444" s="5" t="str">
        <f t="shared" si="82"/>
        <v/>
      </c>
      <c r="Z444" s="6" t="str">
        <f>IF(D444="","",COUNTIF($Y$3:Y444,Y444))</f>
        <v/>
      </c>
      <c r="AA444" s="5" t="str">
        <f t="shared" si="83"/>
        <v/>
      </c>
      <c r="AB444" s="6" t="str">
        <f>IF(D444="","",COUNTIF($AA$3:AA444,AA444))</f>
        <v/>
      </c>
      <c r="AC444" s="5" t="str">
        <f t="shared" si="84"/>
        <v/>
      </c>
      <c r="AD444" s="6" t="str">
        <f>IF(D444="","",COUNTIF($AC$3:AC444,AC444))</f>
        <v/>
      </c>
      <c r="AE444" s="5" t="str">
        <f t="shared" si="85"/>
        <v/>
      </c>
      <c r="AF444" s="6" t="str">
        <f>IF(D444="","",COUNTIF($AE$3:AE444,AE444))</f>
        <v/>
      </c>
      <c r="AG444" s="5" t="str">
        <f t="shared" si="86"/>
        <v/>
      </c>
      <c r="AH444" s="6" t="str">
        <f>IF(D444="","",COUNTIF($AG$3:AG444,AG444))</f>
        <v/>
      </c>
      <c r="AI444" s="5" t="str">
        <f t="shared" si="87"/>
        <v/>
      </c>
      <c r="AJ444" s="6" t="str">
        <f>IF(D444="","",COUNTIF($AI$3:AI444,AI444))</f>
        <v/>
      </c>
      <c r="AK444" s="5" t="str">
        <f t="shared" si="88"/>
        <v/>
      </c>
      <c r="AL444" s="6" t="str">
        <f>IF(D444="","",COUNTIF($AK$3:AK444,AK444))</f>
        <v/>
      </c>
      <c r="AM444" s="5" t="str">
        <f t="shared" si="89"/>
        <v/>
      </c>
      <c r="AN444" s="6" t="str">
        <f>IF(D444="","",COUNTIF($AM$3:AM444,AM444))</f>
        <v/>
      </c>
      <c r="AO444" s="5" t="str">
        <f t="shared" si="90"/>
        <v/>
      </c>
      <c r="AP444" s="6" t="str">
        <f>IF(D444="","",COUNTIF($AO$3:AO444,AO444))</f>
        <v/>
      </c>
    </row>
    <row r="445" spans="1:42" ht="20.100000000000001" customHeight="1" x14ac:dyDescent="0.25">
      <c r="A445" s="62"/>
      <c r="B445" s="62"/>
      <c r="C445" s="322"/>
      <c r="D445" s="322"/>
      <c r="E445" s="322"/>
      <c r="F445" s="62"/>
      <c r="G445" s="62"/>
      <c r="H445" s="356"/>
      <c r="Q445" s="5" t="str">
        <f t="shared" si="78"/>
        <v/>
      </c>
      <c r="R445" s="6" t="str">
        <f>IF(D445="","",COUNTIF($Q$3:Q445,Q445))</f>
        <v/>
      </c>
      <c r="S445" s="5" t="str">
        <f t="shared" si="79"/>
        <v/>
      </c>
      <c r="T445" s="6" t="str">
        <f>IF(D445="","",COUNTIF($S$3:S445,S445))</f>
        <v/>
      </c>
      <c r="U445" s="5" t="str">
        <f t="shared" si="80"/>
        <v/>
      </c>
      <c r="V445" s="6" t="str">
        <f>IF(D445="","",COUNTIF($U$3:U445,U445))</f>
        <v/>
      </c>
      <c r="W445" s="5" t="str">
        <f t="shared" si="81"/>
        <v/>
      </c>
      <c r="X445" s="6" t="str">
        <f>IF(D445="","",COUNTIF($W$3:W445,W445))</f>
        <v/>
      </c>
      <c r="Y445" s="5" t="str">
        <f t="shared" si="82"/>
        <v/>
      </c>
      <c r="Z445" s="6" t="str">
        <f>IF(D445="","",COUNTIF($Y$3:Y445,Y445))</f>
        <v/>
      </c>
      <c r="AA445" s="5" t="str">
        <f t="shared" si="83"/>
        <v/>
      </c>
      <c r="AB445" s="6" t="str">
        <f>IF(D445="","",COUNTIF($AA$3:AA445,AA445))</f>
        <v/>
      </c>
      <c r="AC445" s="5" t="str">
        <f t="shared" si="84"/>
        <v/>
      </c>
      <c r="AD445" s="6" t="str">
        <f>IF(D445="","",COUNTIF($AC$3:AC445,AC445))</f>
        <v/>
      </c>
      <c r="AE445" s="5" t="str">
        <f t="shared" si="85"/>
        <v/>
      </c>
      <c r="AF445" s="6" t="str">
        <f>IF(D445="","",COUNTIF($AE$3:AE445,AE445))</f>
        <v/>
      </c>
      <c r="AG445" s="5" t="str">
        <f t="shared" si="86"/>
        <v/>
      </c>
      <c r="AH445" s="6" t="str">
        <f>IF(D445="","",COUNTIF($AG$3:AG445,AG445))</f>
        <v/>
      </c>
      <c r="AI445" s="5" t="str">
        <f t="shared" si="87"/>
        <v/>
      </c>
      <c r="AJ445" s="6" t="str">
        <f>IF(D445="","",COUNTIF($AI$3:AI445,AI445))</f>
        <v/>
      </c>
      <c r="AK445" s="5" t="str">
        <f t="shared" si="88"/>
        <v/>
      </c>
      <c r="AL445" s="6" t="str">
        <f>IF(D445="","",COUNTIF($AK$3:AK445,AK445))</f>
        <v/>
      </c>
      <c r="AM445" s="5" t="str">
        <f t="shared" si="89"/>
        <v/>
      </c>
      <c r="AN445" s="6" t="str">
        <f>IF(D445="","",COUNTIF($AM$3:AM445,AM445))</f>
        <v/>
      </c>
      <c r="AO445" s="5" t="str">
        <f t="shared" si="90"/>
        <v/>
      </c>
      <c r="AP445" s="6" t="str">
        <f>IF(D445="","",COUNTIF($AO$3:AO445,AO445))</f>
        <v/>
      </c>
    </row>
    <row r="446" spans="1:42" ht="20.100000000000001" customHeight="1" x14ac:dyDescent="0.25">
      <c r="A446" s="62"/>
      <c r="B446" s="62"/>
      <c r="C446" s="322"/>
      <c r="D446" s="322"/>
      <c r="E446" s="322"/>
      <c r="F446" s="62"/>
      <c r="G446" s="62"/>
      <c r="H446" s="356"/>
      <c r="Q446" s="5" t="str">
        <f t="shared" si="78"/>
        <v/>
      </c>
      <c r="R446" s="6" t="str">
        <f>IF(D446="","",COUNTIF($Q$3:Q446,Q446))</f>
        <v/>
      </c>
      <c r="S446" s="5" t="str">
        <f t="shared" si="79"/>
        <v/>
      </c>
      <c r="T446" s="6" t="str">
        <f>IF(D446="","",COUNTIF($S$3:S446,S446))</f>
        <v/>
      </c>
      <c r="U446" s="5" t="str">
        <f t="shared" si="80"/>
        <v/>
      </c>
      <c r="V446" s="6" t="str">
        <f>IF(D446="","",COUNTIF($U$3:U446,U446))</f>
        <v/>
      </c>
      <c r="W446" s="5" t="str">
        <f t="shared" si="81"/>
        <v/>
      </c>
      <c r="X446" s="6" t="str">
        <f>IF(D446="","",COUNTIF($W$3:W446,W446))</f>
        <v/>
      </c>
      <c r="Y446" s="5" t="str">
        <f t="shared" si="82"/>
        <v/>
      </c>
      <c r="Z446" s="6" t="str">
        <f>IF(D446="","",COUNTIF($Y$3:Y446,Y446))</f>
        <v/>
      </c>
      <c r="AA446" s="5" t="str">
        <f t="shared" si="83"/>
        <v/>
      </c>
      <c r="AB446" s="6" t="str">
        <f>IF(D446="","",COUNTIF($AA$3:AA446,AA446))</f>
        <v/>
      </c>
      <c r="AC446" s="5" t="str">
        <f t="shared" si="84"/>
        <v/>
      </c>
      <c r="AD446" s="6" t="str">
        <f>IF(D446="","",COUNTIF($AC$3:AC446,AC446))</f>
        <v/>
      </c>
      <c r="AE446" s="5" t="str">
        <f t="shared" si="85"/>
        <v/>
      </c>
      <c r="AF446" s="6" t="str">
        <f>IF(D446="","",COUNTIF($AE$3:AE446,AE446))</f>
        <v/>
      </c>
      <c r="AG446" s="5" t="str">
        <f t="shared" si="86"/>
        <v/>
      </c>
      <c r="AH446" s="6" t="str">
        <f>IF(D446="","",COUNTIF($AG$3:AG446,AG446))</f>
        <v/>
      </c>
      <c r="AI446" s="5" t="str">
        <f t="shared" si="87"/>
        <v/>
      </c>
      <c r="AJ446" s="6" t="str">
        <f>IF(D446="","",COUNTIF($AI$3:AI446,AI446))</f>
        <v/>
      </c>
      <c r="AK446" s="5" t="str">
        <f t="shared" si="88"/>
        <v/>
      </c>
      <c r="AL446" s="6" t="str">
        <f>IF(D446="","",COUNTIF($AK$3:AK446,AK446))</f>
        <v/>
      </c>
      <c r="AM446" s="5" t="str">
        <f t="shared" si="89"/>
        <v/>
      </c>
      <c r="AN446" s="6" t="str">
        <f>IF(D446="","",COUNTIF($AM$3:AM446,AM446))</f>
        <v/>
      </c>
      <c r="AO446" s="5" t="str">
        <f t="shared" si="90"/>
        <v/>
      </c>
      <c r="AP446" s="6" t="str">
        <f>IF(D446="","",COUNTIF($AO$3:AO446,AO446))</f>
        <v/>
      </c>
    </row>
    <row r="447" spans="1:42" ht="20.100000000000001" customHeight="1" x14ac:dyDescent="0.25">
      <c r="A447" s="62"/>
      <c r="B447" s="62"/>
      <c r="C447" s="322"/>
      <c r="D447" s="322"/>
      <c r="E447" s="322"/>
      <c r="F447" s="62"/>
      <c r="G447" s="62"/>
      <c r="H447" s="356"/>
      <c r="Q447" s="5" t="str">
        <f t="shared" si="78"/>
        <v/>
      </c>
      <c r="R447" s="6" t="str">
        <f>IF(D447="","",COUNTIF($Q$3:Q447,Q447))</f>
        <v/>
      </c>
      <c r="S447" s="5" t="str">
        <f t="shared" si="79"/>
        <v/>
      </c>
      <c r="T447" s="6" t="str">
        <f>IF(D447="","",COUNTIF($S$3:S447,S447))</f>
        <v/>
      </c>
      <c r="U447" s="5" t="str">
        <f t="shared" si="80"/>
        <v/>
      </c>
      <c r="V447" s="6" t="str">
        <f>IF(D447="","",COUNTIF($U$3:U447,U447))</f>
        <v/>
      </c>
      <c r="W447" s="5" t="str">
        <f t="shared" si="81"/>
        <v/>
      </c>
      <c r="X447" s="6" t="str">
        <f>IF(D447="","",COUNTIF($W$3:W447,W447))</f>
        <v/>
      </c>
      <c r="Y447" s="5" t="str">
        <f t="shared" si="82"/>
        <v/>
      </c>
      <c r="Z447" s="6" t="str">
        <f>IF(D447="","",COUNTIF($Y$3:Y447,Y447))</f>
        <v/>
      </c>
      <c r="AA447" s="5" t="str">
        <f t="shared" si="83"/>
        <v/>
      </c>
      <c r="AB447" s="6" t="str">
        <f>IF(D447="","",COUNTIF($AA$3:AA447,AA447))</f>
        <v/>
      </c>
      <c r="AC447" s="5" t="str">
        <f t="shared" si="84"/>
        <v/>
      </c>
      <c r="AD447" s="6" t="str">
        <f>IF(D447="","",COUNTIF($AC$3:AC447,AC447))</f>
        <v/>
      </c>
      <c r="AE447" s="5" t="str">
        <f t="shared" si="85"/>
        <v/>
      </c>
      <c r="AF447" s="6" t="str">
        <f>IF(D447="","",COUNTIF($AE$3:AE447,AE447))</f>
        <v/>
      </c>
      <c r="AG447" s="5" t="str">
        <f t="shared" si="86"/>
        <v/>
      </c>
      <c r="AH447" s="6" t="str">
        <f>IF(D447="","",COUNTIF($AG$3:AG447,AG447))</f>
        <v/>
      </c>
      <c r="AI447" s="5" t="str">
        <f t="shared" si="87"/>
        <v/>
      </c>
      <c r="AJ447" s="6" t="str">
        <f>IF(D447="","",COUNTIF($AI$3:AI447,AI447))</f>
        <v/>
      </c>
      <c r="AK447" s="5" t="str">
        <f t="shared" si="88"/>
        <v/>
      </c>
      <c r="AL447" s="6" t="str">
        <f>IF(D447="","",COUNTIF($AK$3:AK447,AK447))</f>
        <v/>
      </c>
      <c r="AM447" s="5" t="str">
        <f t="shared" si="89"/>
        <v/>
      </c>
      <c r="AN447" s="6" t="str">
        <f>IF(D447="","",COUNTIF($AM$3:AM447,AM447))</f>
        <v/>
      </c>
      <c r="AO447" s="5" t="str">
        <f t="shared" si="90"/>
        <v/>
      </c>
      <c r="AP447" s="6" t="str">
        <f>IF(D447="","",COUNTIF($AO$3:AO447,AO447))</f>
        <v/>
      </c>
    </row>
    <row r="448" spans="1:42" ht="20.100000000000001" customHeight="1" x14ac:dyDescent="0.25">
      <c r="A448" s="62"/>
      <c r="B448" s="62"/>
      <c r="C448" s="322"/>
      <c r="D448" s="322"/>
      <c r="E448" s="322"/>
      <c r="F448" s="62"/>
      <c r="G448" s="62"/>
      <c r="H448" s="356"/>
      <c r="Q448" s="5" t="str">
        <f t="shared" si="78"/>
        <v/>
      </c>
      <c r="R448" s="6" t="str">
        <f>IF(D448="","",COUNTIF($Q$3:Q448,Q448))</f>
        <v/>
      </c>
      <c r="S448" s="5" t="str">
        <f t="shared" si="79"/>
        <v/>
      </c>
      <c r="T448" s="6" t="str">
        <f>IF(D448="","",COUNTIF($S$3:S448,S448))</f>
        <v/>
      </c>
      <c r="U448" s="5" t="str">
        <f t="shared" si="80"/>
        <v/>
      </c>
      <c r="V448" s="6" t="str">
        <f>IF(D448="","",COUNTIF($U$3:U448,U448))</f>
        <v/>
      </c>
      <c r="W448" s="5" t="str">
        <f t="shared" si="81"/>
        <v/>
      </c>
      <c r="X448" s="6" t="str">
        <f>IF(D448="","",COUNTIF($W$3:W448,W448))</f>
        <v/>
      </c>
      <c r="Y448" s="5" t="str">
        <f t="shared" si="82"/>
        <v/>
      </c>
      <c r="Z448" s="6" t="str">
        <f>IF(D448="","",COUNTIF($Y$3:Y448,Y448))</f>
        <v/>
      </c>
      <c r="AA448" s="5" t="str">
        <f t="shared" si="83"/>
        <v/>
      </c>
      <c r="AB448" s="6" t="str">
        <f>IF(D448="","",COUNTIF($AA$3:AA448,AA448))</f>
        <v/>
      </c>
      <c r="AC448" s="5" t="str">
        <f t="shared" si="84"/>
        <v/>
      </c>
      <c r="AD448" s="6" t="str">
        <f>IF(D448="","",COUNTIF($AC$3:AC448,AC448))</f>
        <v/>
      </c>
      <c r="AE448" s="5" t="str">
        <f t="shared" si="85"/>
        <v/>
      </c>
      <c r="AF448" s="6" t="str">
        <f>IF(D448="","",COUNTIF($AE$3:AE448,AE448))</f>
        <v/>
      </c>
      <c r="AG448" s="5" t="str">
        <f t="shared" si="86"/>
        <v/>
      </c>
      <c r="AH448" s="6" t="str">
        <f>IF(D448="","",COUNTIF($AG$3:AG448,AG448))</f>
        <v/>
      </c>
      <c r="AI448" s="5" t="str">
        <f t="shared" si="87"/>
        <v/>
      </c>
      <c r="AJ448" s="6" t="str">
        <f>IF(D448="","",COUNTIF($AI$3:AI448,AI448))</f>
        <v/>
      </c>
      <c r="AK448" s="5" t="str">
        <f t="shared" si="88"/>
        <v/>
      </c>
      <c r="AL448" s="6" t="str">
        <f>IF(D448="","",COUNTIF($AK$3:AK448,AK448))</f>
        <v/>
      </c>
      <c r="AM448" s="5" t="str">
        <f t="shared" si="89"/>
        <v/>
      </c>
      <c r="AN448" s="6" t="str">
        <f>IF(D448="","",COUNTIF($AM$3:AM448,AM448))</f>
        <v/>
      </c>
      <c r="AO448" s="5" t="str">
        <f t="shared" si="90"/>
        <v/>
      </c>
      <c r="AP448" s="6" t="str">
        <f>IF(D448="","",COUNTIF($AO$3:AO448,AO448))</f>
        <v/>
      </c>
    </row>
    <row r="449" spans="1:42" ht="20.100000000000001" customHeight="1" x14ac:dyDescent="0.25">
      <c r="A449" s="62"/>
      <c r="B449" s="62"/>
      <c r="C449" s="322"/>
      <c r="D449" s="322"/>
      <c r="E449" s="322"/>
      <c r="F449" s="62"/>
      <c r="G449" s="62"/>
      <c r="H449" s="356"/>
      <c r="Q449" s="5" t="str">
        <f t="shared" si="78"/>
        <v/>
      </c>
      <c r="R449" s="6" t="str">
        <f>IF(D449="","",COUNTIF($Q$3:Q449,Q449))</f>
        <v/>
      </c>
      <c r="S449" s="5" t="str">
        <f t="shared" si="79"/>
        <v/>
      </c>
      <c r="T449" s="6" t="str">
        <f>IF(D449="","",COUNTIF($S$3:S449,S449))</f>
        <v/>
      </c>
      <c r="U449" s="5" t="str">
        <f t="shared" si="80"/>
        <v/>
      </c>
      <c r="V449" s="6" t="str">
        <f>IF(D449="","",COUNTIF($U$3:U449,U449))</f>
        <v/>
      </c>
      <c r="W449" s="5" t="str">
        <f t="shared" si="81"/>
        <v/>
      </c>
      <c r="X449" s="6" t="str">
        <f>IF(D449="","",COUNTIF($W$3:W449,W449))</f>
        <v/>
      </c>
      <c r="Y449" s="5" t="str">
        <f t="shared" si="82"/>
        <v/>
      </c>
      <c r="Z449" s="6" t="str">
        <f>IF(D449="","",COUNTIF($Y$3:Y449,Y449))</f>
        <v/>
      </c>
      <c r="AA449" s="5" t="str">
        <f t="shared" si="83"/>
        <v/>
      </c>
      <c r="AB449" s="6" t="str">
        <f>IF(D449="","",COUNTIF($AA$3:AA449,AA449))</f>
        <v/>
      </c>
      <c r="AC449" s="5" t="str">
        <f t="shared" si="84"/>
        <v/>
      </c>
      <c r="AD449" s="6" t="str">
        <f>IF(D449="","",COUNTIF($AC$3:AC449,AC449))</f>
        <v/>
      </c>
      <c r="AE449" s="5" t="str">
        <f t="shared" si="85"/>
        <v/>
      </c>
      <c r="AF449" s="6" t="str">
        <f>IF(D449="","",COUNTIF($AE$3:AE449,AE449))</f>
        <v/>
      </c>
      <c r="AG449" s="5" t="str">
        <f t="shared" si="86"/>
        <v/>
      </c>
      <c r="AH449" s="6" t="str">
        <f>IF(D449="","",COUNTIF($AG$3:AG449,AG449))</f>
        <v/>
      </c>
      <c r="AI449" s="5" t="str">
        <f t="shared" si="87"/>
        <v/>
      </c>
      <c r="AJ449" s="6" t="str">
        <f>IF(D449="","",COUNTIF($AI$3:AI449,AI449))</f>
        <v/>
      </c>
      <c r="AK449" s="5" t="str">
        <f t="shared" si="88"/>
        <v/>
      </c>
      <c r="AL449" s="6" t="str">
        <f>IF(D449="","",COUNTIF($AK$3:AK449,AK449))</f>
        <v/>
      </c>
      <c r="AM449" s="5" t="str">
        <f t="shared" si="89"/>
        <v/>
      </c>
      <c r="AN449" s="6" t="str">
        <f>IF(D449="","",COUNTIF($AM$3:AM449,AM449))</f>
        <v/>
      </c>
      <c r="AO449" s="5" t="str">
        <f t="shared" si="90"/>
        <v/>
      </c>
      <c r="AP449" s="6" t="str">
        <f>IF(D449="","",COUNTIF($AO$3:AO449,AO449))</f>
        <v/>
      </c>
    </row>
    <row r="450" spans="1:42" ht="20.100000000000001" customHeight="1" x14ac:dyDescent="0.25">
      <c r="A450" s="62"/>
      <c r="B450" s="62"/>
      <c r="C450" s="322"/>
      <c r="D450" s="322"/>
      <c r="E450" s="322"/>
      <c r="F450" s="62"/>
      <c r="G450" s="62"/>
      <c r="H450" s="356"/>
      <c r="Q450" s="5" t="str">
        <f t="shared" si="78"/>
        <v/>
      </c>
      <c r="R450" s="6" t="str">
        <f>IF(D450="","",COUNTIF($Q$3:Q450,Q450))</f>
        <v/>
      </c>
      <c r="S450" s="5" t="str">
        <f t="shared" si="79"/>
        <v/>
      </c>
      <c r="T450" s="6" t="str">
        <f>IF(D450="","",COUNTIF($S$3:S450,S450))</f>
        <v/>
      </c>
      <c r="U450" s="5" t="str">
        <f t="shared" si="80"/>
        <v/>
      </c>
      <c r="V450" s="6" t="str">
        <f>IF(D450="","",COUNTIF($U$3:U450,U450))</f>
        <v/>
      </c>
      <c r="W450" s="5" t="str">
        <f t="shared" si="81"/>
        <v/>
      </c>
      <c r="X450" s="6" t="str">
        <f>IF(D450="","",COUNTIF($W$3:W450,W450))</f>
        <v/>
      </c>
      <c r="Y450" s="5" t="str">
        <f t="shared" si="82"/>
        <v/>
      </c>
      <c r="Z450" s="6" t="str">
        <f>IF(D450="","",COUNTIF($Y$3:Y450,Y450))</f>
        <v/>
      </c>
      <c r="AA450" s="5" t="str">
        <f t="shared" si="83"/>
        <v/>
      </c>
      <c r="AB450" s="6" t="str">
        <f>IF(D450="","",COUNTIF($AA$3:AA450,AA450))</f>
        <v/>
      </c>
      <c r="AC450" s="5" t="str">
        <f t="shared" si="84"/>
        <v/>
      </c>
      <c r="AD450" s="6" t="str">
        <f>IF(D450="","",COUNTIF($AC$3:AC450,AC450))</f>
        <v/>
      </c>
      <c r="AE450" s="5" t="str">
        <f t="shared" si="85"/>
        <v/>
      </c>
      <c r="AF450" s="6" t="str">
        <f>IF(D450="","",COUNTIF($AE$3:AE450,AE450))</f>
        <v/>
      </c>
      <c r="AG450" s="5" t="str">
        <f t="shared" si="86"/>
        <v/>
      </c>
      <c r="AH450" s="6" t="str">
        <f>IF(D450="","",COUNTIF($AG$3:AG450,AG450))</f>
        <v/>
      </c>
      <c r="AI450" s="5" t="str">
        <f t="shared" si="87"/>
        <v/>
      </c>
      <c r="AJ450" s="6" t="str">
        <f>IF(D450="","",COUNTIF($AI$3:AI450,AI450))</f>
        <v/>
      </c>
      <c r="AK450" s="5" t="str">
        <f t="shared" si="88"/>
        <v/>
      </c>
      <c r="AL450" s="6" t="str">
        <f>IF(D450="","",COUNTIF($AK$3:AK450,AK450))</f>
        <v/>
      </c>
      <c r="AM450" s="5" t="str">
        <f t="shared" si="89"/>
        <v/>
      </c>
      <c r="AN450" s="6" t="str">
        <f>IF(D450="","",COUNTIF($AM$3:AM450,AM450))</f>
        <v/>
      </c>
      <c r="AO450" s="5" t="str">
        <f t="shared" si="90"/>
        <v/>
      </c>
      <c r="AP450" s="6" t="str">
        <f>IF(D450="","",COUNTIF($AO$3:AO450,AO450))</f>
        <v/>
      </c>
    </row>
    <row r="451" spans="1:42" ht="20.100000000000001" customHeight="1" x14ac:dyDescent="0.25">
      <c r="A451" s="62"/>
      <c r="B451" s="62"/>
      <c r="C451" s="322"/>
      <c r="D451" s="322"/>
      <c r="E451" s="322"/>
      <c r="F451" s="62"/>
      <c r="G451" s="62"/>
      <c r="H451" s="356"/>
      <c r="Q451" s="5" t="str">
        <f t="shared" ref="Q451:Q514" si="91">IF($D451="","",MID($D451,SEARCH($J$3,$D451),LEN($J$3)))</f>
        <v/>
      </c>
      <c r="R451" s="6" t="str">
        <f>IF(D451="","",COUNTIF($Q$3:Q451,Q451))</f>
        <v/>
      </c>
      <c r="S451" s="5" t="str">
        <f t="shared" ref="S451:S514" si="92">IF($D451="","",MID($D451,SEARCH($J$4,$D451),LEN($J$4)))</f>
        <v/>
      </c>
      <c r="T451" s="6" t="str">
        <f>IF(D451="","",COUNTIF($S$3:S451,S451))</f>
        <v/>
      </c>
      <c r="U451" s="5" t="str">
        <f t="shared" ref="U451:U514" si="93">IF($D451="","",MID($D451,SEARCH($J$5,$D451),LEN($J$5)))</f>
        <v/>
      </c>
      <c r="V451" s="6" t="str">
        <f>IF(D451="","",COUNTIF($U$3:U451,U451))</f>
        <v/>
      </c>
      <c r="W451" s="5" t="str">
        <f t="shared" ref="W451:W514" si="94">IF($D451="","",MID($D451,SEARCH($J$6,$D451),LEN($J$6)))</f>
        <v/>
      </c>
      <c r="X451" s="6" t="str">
        <f>IF(D451="","",COUNTIF($W$3:W451,W451))</f>
        <v/>
      </c>
      <c r="Y451" s="5" t="str">
        <f t="shared" ref="Y451:Y514" si="95">IF($D451="","",MID($D451,SEARCH($J$7,$D451),LEN($J$7)))</f>
        <v/>
      </c>
      <c r="Z451" s="6" t="str">
        <f>IF(D451="","",COUNTIF($Y$3:Y451,Y451))</f>
        <v/>
      </c>
      <c r="AA451" s="5" t="str">
        <f t="shared" ref="AA451:AA514" si="96">IF($D451="","",MID($D451,SEARCH($J$8,$D451),LEN($J$8)))</f>
        <v/>
      </c>
      <c r="AB451" s="6" t="str">
        <f>IF(D451="","",COUNTIF($AA$3:AA451,AA451))</f>
        <v/>
      </c>
      <c r="AC451" s="5" t="str">
        <f t="shared" ref="AC451:AC514" si="97">IF($D451="","",MID($D451,SEARCH($J$9,$D451),LEN($J$9)))</f>
        <v/>
      </c>
      <c r="AD451" s="6" t="str">
        <f>IF(D451="","",COUNTIF($AC$3:AC451,AC451))</f>
        <v/>
      </c>
      <c r="AE451" s="5" t="str">
        <f t="shared" ref="AE451:AE514" si="98">IF($D451="","",MID($D451,SEARCH($J$10,$D451),LEN($J$10)))</f>
        <v/>
      </c>
      <c r="AF451" s="6" t="str">
        <f>IF(D451="","",COUNTIF($AE$3:AE451,AE451))</f>
        <v/>
      </c>
      <c r="AG451" s="5" t="str">
        <f t="shared" ref="AG451:AG514" si="99">IF($D451="","",MID($D451,SEARCH($J$11,$D451),LEN($J$11)))</f>
        <v/>
      </c>
      <c r="AH451" s="6" t="str">
        <f>IF(D451="","",COUNTIF($AG$3:AG451,AG451))</f>
        <v/>
      </c>
      <c r="AI451" s="5" t="str">
        <f t="shared" ref="AI451:AI514" si="100">IF($D451="","",MID($D451,SEARCH($J$12,$D451),LEN($J$12)))</f>
        <v/>
      </c>
      <c r="AJ451" s="6" t="str">
        <f>IF(D451="","",COUNTIF($AI$3:AI451,AI451))</f>
        <v/>
      </c>
      <c r="AK451" s="5" t="str">
        <f t="shared" ref="AK451:AK514" si="101">IF($D451="","",MID($D451,SEARCH($J$13,$D451),LEN($J$13)))</f>
        <v/>
      </c>
      <c r="AL451" s="6" t="str">
        <f>IF(D451="","",COUNTIF($AK$3:AK451,AK451))</f>
        <v/>
      </c>
      <c r="AM451" s="5" t="str">
        <f t="shared" ref="AM451:AM514" si="102">IF($D451="","",MID($D451,SEARCH($J$14,$D451),LEN($J$14)))</f>
        <v/>
      </c>
      <c r="AN451" s="6" t="str">
        <f>IF(D451="","",COUNTIF($AM$3:AM451,AM451))</f>
        <v/>
      </c>
      <c r="AO451" s="5" t="str">
        <f t="shared" ref="AO451:AO514" si="103">IF($D451="","",MID($D451,SEARCH($J$15,$D451),LEN($J$15)))</f>
        <v/>
      </c>
      <c r="AP451" s="6" t="str">
        <f>IF(D451="","",COUNTIF($AO$3:AO451,AO451))</f>
        <v/>
      </c>
    </row>
    <row r="452" spans="1:42" ht="20.100000000000001" customHeight="1" x14ac:dyDescent="0.25">
      <c r="A452" s="62"/>
      <c r="B452" s="62"/>
      <c r="C452" s="322"/>
      <c r="D452" s="322"/>
      <c r="E452" s="322"/>
      <c r="F452" s="62"/>
      <c r="G452" s="62"/>
      <c r="H452" s="356"/>
      <c r="Q452" s="5" t="str">
        <f t="shared" si="91"/>
        <v/>
      </c>
      <c r="R452" s="6" t="str">
        <f>IF(D452="","",COUNTIF($Q$3:Q452,Q452))</f>
        <v/>
      </c>
      <c r="S452" s="5" t="str">
        <f t="shared" si="92"/>
        <v/>
      </c>
      <c r="T452" s="6" t="str">
        <f>IF(D452="","",COUNTIF($S$3:S452,S452))</f>
        <v/>
      </c>
      <c r="U452" s="5" t="str">
        <f t="shared" si="93"/>
        <v/>
      </c>
      <c r="V452" s="6" t="str">
        <f>IF(D452="","",COUNTIF($U$3:U452,U452))</f>
        <v/>
      </c>
      <c r="W452" s="5" t="str">
        <f t="shared" si="94"/>
        <v/>
      </c>
      <c r="X452" s="6" t="str">
        <f>IF(D452="","",COUNTIF($W$3:W452,W452))</f>
        <v/>
      </c>
      <c r="Y452" s="5" t="str">
        <f t="shared" si="95"/>
        <v/>
      </c>
      <c r="Z452" s="6" t="str">
        <f>IF(D452="","",COUNTIF($Y$3:Y452,Y452))</f>
        <v/>
      </c>
      <c r="AA452" s="5" t="str">
        <f t="shared" si="96"/>
        <v/>
      </c>
      <c r="AB452" s="6" t="str">
        <f>IF(D452="","",COUNTIF($AA$3:AA452,AA452))</f>
        <v/>
      </c>
      <c r="AC452" s="5" t="str">
        <f t="shared" si="97"/>
        <v/>
      </c>
      <c r="AD452" s="6" t="str">
        <f>IF(D452="","",COUNTIF($AC$3:AC452,AC452))</f>
        <v/>
      </c>
      <c r="AE452" s="5" t="str">
        <f t="shared" si="98"/>
        <v/>
      </c>
      <c r="AF452" s="6" t="str">
        <f>IF(D452="","",COUNTIF($AE$3:AE452,AE452))</f>
        <v/>
      </c>
      <c r="AG452" s="5" t="str">
        <f t="shared" si="99"/>
        <v/>
      </c>
      <c r="AH452" s="6" t="str">
        <f>IF(D452="","",COUNTIF($AG$3:AG452,AG452))</f>
        <v/>
      </c>
      <c r="AI452" s="5" t="str">
        <f t="shared" si="100"/>
        <v/>
      </c>
      <c r="AJ452" s="6" t="str">
        <f>IF(D452="","",COUNTIF($AI$3:AI452,AI452))</f>
        <v/>
      </c>
      <c r="AK452" s="5" t="str">
        <f t="shared" si="101"/>
        <v/>
      </c>
      <c r="AL452" s="6" t="str">
        <f>IF(D452="","",COUNTIF($AK$3:AK452,AK452))</f>
        <v/>
      </c>
      <c r="AM452" s="5" t="str">
        <f t="shared" si="102"/>
        <v/>
      </c>
      <c r="AN452" s="6" t="str">
        <f>IF(D452="","",COUNTIF($AM$3:AM452,AM452))</f>
        <v/>
      </c>
      <c r="AO452" s="5" t="str">
        <f t="shared" si="103"/>
        <v/>
      </c>
      <c r="AP452" s="6" t="str">
        <f>IF(D452="","",COUNTIF($AO$3:AO452,AO452))</f>
        <v/>
      </c>
    </row>
    <row r="453" spans="1:42" ht="20.100000000000001" customHeight="1" x14ac:dyDescent="0.25">
      <c r="A453" s="62"/>
      <c r="B453" s="62"/>
      <c r="C453" s="322"/>
      <c r="D453" s="322"/>
      <c r="E453" s="322"/>
      <c r="F453" s="62"/>
      <c r="G453" s="62"/>
      <c r="H453" s="356"/>
      <c r="Q453" s="5" t="str">
        <f t="shared" si="91"/>
        <v/>
      </c>
      <c r="R453" s="6" t="str">
        <f>IF(D453="","",COUNTIF($Q$3:Q453,Q453))</f>
        <v/>
      </c>
      <c r="S453" s="5" t="str">
        <f t="shared" si="92"/>
        <v/>
      </c>
      <c r="T453" s="6" t="str">
        <f>IF(D453="","",COUNTIF($S$3:S453,S453))</f>
        <v/>
      </c>
      <c r="U453" s="5" t="str">
        <f t="shared" si="93"/>
        <v/>
      </c>
      <c r="V453" s="6" t="str">
        <f>IF(D453="","",COUNTIF($U$3:U453,U453))</f>
        <v/>
      </c>
      <c r="W453" s="5" t="str">
        <f t="shared" si="94"/>
        <v/>
      </c>
      <c r="X453" s="6" t="str">
        <f>IF(D453="","",COUNTIF($W$3:W453,W453))</f>
        <v/>
      </c>
      <c r="Y453" s="5" t="str">
        <f t="shared" si="95"/>
        <v/>
      </c>
      <c r="Z453" s="6" t="str">
        <f>IF(D453="","",COUNTIF($Y$3:Y453,Y453))</f>
        <v/>
      </c>
      <c r="AA453" s="5" t="str">
        <f t="shared" si="96"/>
        <v/>
      </c>
      <c r="AB453" s="6" t="str">
        <f>IF(D453="","",COUNTIF($AA$3:AA453,AA453))</f>
        <v/>
      </c>
      <c r="AC453" s="5" t="str">
        <f t="shared" si="97"/>
        <v/>
      </c>
      <c r="AD453" s="6" t="str">
        <f>IF(D453="","",COUNTIF($AC$3:AC453,AC453))</f>
        <v/>
      </c>
      <c r="AE453" s="5" t="str">
        <f t="shared" si="98"/>
        <v/>
      </c>
      <c r="AF453" s="6" t="str">
        <f>IF(D453="","",COUNTIF($AE$3:AE453,AE453))</f>
        <v/>
      </c>
      <c r="AG453" s="5" t="str">
        <f t="shared" si="99"/>
        <v/>
      </c>
      <c r="AH453" s="6" t="str">
        <f>IF(D453="","",COUNTIF($AG$3:AG453,AG453))</f>
        <v/>
      </c>
      <c r="AI453" s="5" t="str">
        <f t="shared" si="100"/>
        <v/>
      </c>
      <c r="AJ453" s="6" t="str">
        <f>IF(D453="","",COUNTIF($AI$3:AI453,AI453))</f>
        <v/>
      </c>
      <c r="AK453" s="5" t="str">
        <f t="shared" si="101"/>
        <v/>
      </c>
      <c r="AL453" s="6" t="str">
        <f>IF(D453="","",COUNTIF($AK$3:AK453,AK453))</f>
        <v/>
      </c>
      <c r="AM453" s="5" t="str">
        <f t="shared" si="102"/>
        <v/>
      </c>
      <c r="AN453" s="6" t="str">
        <f>IF(D453="","",COUNTIF($AM$3:AM453,AM453))</f>
        <v/>
      </c>
      <c r="AO453" s="5" t="str">
        <f t="shared" si="103"/>
        <v/>
      </c>
      <c r="AP453" s="6" t="str">
        <f>IF(D453="","",COUNTIF($AO$3:AO453,AO453))</f>
        <v/>
      </c>
    </row>
    <row r="454" spans="1:42" ht="20.100000000000001" customHeight="1" x14ac:dyDescent="0.25">
      <c r="A454" s="62"/>
      <c r="B454" s="62"/>
      <c r="C454" s="322"/>
      <c r="D454" s="322"/>
      <c r="E454" s="322"/>
      <c r="F454" s="62"/>
      <c r="G454" s="62"/>
      <c r="H454" s="356"/>
      <c r="Q454" s="5" t="str">
        <f t="shared" si="91"/>
        <v/>
      </c>
      <c r="R454" s="6" t="str">
        <f>IF(D454="","",COUNTIF($Q$3:Q454,Q454))</f>
        <v/>
      </c>
      <c r="S454" s="5" t="str">
        <f t="shared" si="92"/>
        <v/>
      </c>
      <c r="T454" s="6" t="str">
        <f>IF(D454="","",COUNTIF($S$3:S454,S454))</f>
        <v/>
      </c>
      <c r="U454" s="5" t="str">
        <f t="shared" si="93"/>
        <v/>
      </c>
      <c r="V454" s="6" t="str">
        <f>IF(D454="","",COUNTIF($U$3:U454,U454))</f>
        <v/>
      </c>
      <c r="W454" s="5" t="str">
        <f t="shared" si="94"/>
        <v/>
      </c>
      <c r="X454" s="6" t="str">
        <f>IF(D454="","",COUNTIF($W$3:W454,W454))</f>
        <v/>
      </c>
      <c r="Y454" s="5" t="str">
        <f t="shared" si="95"/>
        <v/>
      </c>
      <c r="Z454" s="6" t="str">
        <f>IF(D454="","",COUNTIF($Y$3:Y454,Y454))</f>
        <v/>
      </c>
      <c r="AA454" s="5" t="str">
        <f t="shared" si="96"/>
        <v/>
      </c>
      <c r="AB454" s="6" t="str">
        <f>IF(D454="","",COUNTIF($AA$3:AA454,AA454))</f>
        <v/>
      </c>
      <c r="AC454" s="5" t="str">
        <f t="shared" si="97"/>
        <v/>
      </c>
      <c r="AD454" s="6" t="str">
        <f>IF(D454="","",COUNTIF($AC$3:AC454,AC454))</f>
        <v/>
      </c>
      <c r="AE454" s="5" t="str">
        <f t="shared" si="98"/>
        <v/>
      </c>
      <c r="AF454" s="6" t="str">
        <f>IF(D454="","",COUNTIF($AE$3:AE454,AE454))</f>
        <v/>
      </c>
      <c r="AG454" s="5" t="str">
        <f t="shared" si="99"/>
        <v/>
      </c>
      <c r="AH454" s="6" t="str">
        <f>IF(D454="","",COUNTIF($AG$3:AG454,AG454))</f>
        <v/>
      </c>
      <c r="AI454" s="5" t="str">
        <f t="shared" si="100"/>
        <v/>
      </c>
      <c r="AJ454" s="6" t="str">
        <f>IF(D454="","",COUNTIF($AI$3:AI454,AI454))</f>
        <v/>
      </c>
      <c r="AK454" s="5" t="str">
        <f t="shared" si="101"/>
        <v/>
      </c>
      <c r="AL454" s="6" t="str">
        <f>IF(D454="","",COUNTIF($AK$3:AK454,AK454))</f>
        <v/>
      </c>
      <c r="AM454" s="5" t="str">
        <f t="shared" si="102"/>
        <v/>
      </c>
      <c r="AN454" s="6" t="str">
        <f>IF(D454="","",COUNTIF($AM$3:AM454,AM454))</f>
        <v/>
      </c>
      <c r="AO454" s="5" t="str">
        <f t="shared" si="103"/>
        <v/>
      </c>
      <c r="AP454" s="6" t="str">
        <f>IF(D454="","",COUNTIF($AO$3:AO454,AO454))</f>
        <v/>
      </c>
    </row>
    <row r="455" spans="1:42" ht="20.100000000000001" customHeight="1" x14ac:dyDescent="0.25">
      <c r="A455" s="62"/>
      <c r="B455" s="62"/>
      <c r="C455" s="322"/>
      <c r="D455" s="322"/>
      <c r="E455" s="322"/>
      <c r="F455" s="62"/>
      <c r="G455" s="62"/>
      <c r="H455" s="356"/>
      <c r="Q455" s="5" t="str">
        <f t="shared" si="91"/>
        <v/>
      </c>
      <c r="R455" s="6" t="str">
        <f>IF(D455="","",COUNTIF($Q$3:Q455,Q455))</f>
        <v/>
      </c>
      <c r="S455" s="5" t="str">
        <f t="shared" si="92"/>
        <v/>
      </c>
      <c r="T455" s="6" t="str">
        <f>IF(D455="","",COUNTIF($S$3:S455,S455))</f>
        <v/>
      </c>
      <c r="U455" s="5" t="str">
        <f t="shared" si="93"/>
        <v/>
      </c>
      <c r="V455" s="6" t="str">
        <f>IF(D455="","",COUNTIF($U$3:U455,U455))</f>
        <v/>
      </c>
      <c r="W455" s="5" t="str">
        <f t="shared" si="94"/>
        <v/>
      </c>
      <c r="X455" s="6" t="str">
        <f>IF(D455="","",COUNTIF($W$3:W455,W455))</f>
        <v/>
      </c>
      <c r="Y455" s="5" t="str">
        <f t="shared" si="95"/>
        <v/>
      </c>
      <c r="Z455" s="6" t="str">
        <f>IF(D455="","",COUNTIF($Y$3:Y455,Y455))</f>
        <v/>
      </c>
      <c r="AA455" s="5" t="str">
        <f t="shared" si="96"/>
        <v/>
      </c>
      <c r="AB455" s="6" t="str">
        <f>IF(D455="","",COUNTIF($AA$3:AA455,AA455))</f>
        <v/>
      </c>
      <c r="AC455" s="5" t="str">
        <f t="shared" si="97"/>
        <v/>
      </c>
      <c r="AD455" s="6" t="str">
        <f>IF(D455="","",COUNTIF($AC$3:AC455,AC455))</f>
        <v/>
      </c>
      <c r="AE455" s="5" t="str">
        <f t="shared" si="98"/>
        <v/>
      </c>
      <c r="AF455" s="6" t="str">
        <f>IF(D455="","",COUNTIF($AE$3:AE455,AE455))</f>
        <v/>
      </c>
      <c r="AG455" s="5" t="str">
        <f t="shared" si="99"/>
        <v/>
      </c>
      <c r="AH455" s="6" t="str">
        <f>IF(D455="","",COUNTIF($AG$3:AG455,AG455))</f>
        <v/>
      </c>
      <c r="AI455" s="5" t="str">
        <f t="shared" si="100"/>
        <v/>
      </c>
      <c r="AJ455" s="6" t="str">
        <f>IF(D455="","",COUNTIF($AI$3:AI455,AI455))</f>
        <v/>
      </c>
      <c r="AK455" s="5" t="str">
        <f t="shared" si="101"/>
        <v/>
      </c>
      <c r="AL455" s="6" t="str">
        <f>IF(D455="","",COUNTIF($AK$3:AK455,AK455))</f>
        <v/>
      </c>
      <c r="AM455" s="5" t="str">
        <f t="shared" si="102"/>
        <v/>
      </c>
      <c r="AN455" s="6" t="str">
        <f>IF(D455="","",COUNTIF($AM$3:AM455,AM455))</f>
        <v/>
      </c>
      <c r="AO455" s="5" t="str">
        <f t="shared" si="103"/>
        <v/>
      </c>
      <c r="AP455" s="6" t="str">
        <f>IF(D455="","",COUNTIF($AO$3:AO455,AO455))</f>
        <v/>
      </c>
    </row>
    <row r="456" spans="1:42" ht="20.100000000000001" customHeight="1" x14ac:dyDescent="0.25">
      <c r="A456" s="62"/>
      <c r="B456" s="62"/>
      <c r="C456" s="322"/>
      <c r="D456" s="322"/>
      <c r="E456" s="322"/>
      <c r="F456" s="62"/>
      <c r="G456" s="62"/>
      <c r="H456" s="356"/>
      <c r="Q456" s="5" t="str">
        <f t="shared" si="91"/>
        <v/>
      </c>
      <c r="R456" s="6" t="str">
        <f>IF(D456="","",COUNTIF($Q$3:Q456,Q456))</f>
        <v/>
      </c>
      <c r="S456" s="5" t="str">
        <f t="shared" si="92"/>
        <v/>
      </c>
      <c r="T456" s="6" t="str">
        <f>IF(D456="","",COUNTIF($S$3:S456,S456))</f>
        <v/>
      </c>
      <c r="U456" s="5" t="str">
        <f t="shared" si="93"/>
        <v/>
      </c>
      <c r="V456" s="6" t="str">
        <f>IF(D456="","",COUNTIF($U$3:U456,U456))</f>
        <v/>
      </c>
      <c r="W456" s="5" t="str">
        <f t="shared" si="94"/>
        <v/>
      </c>
      <c r="X456" s="6" t="str">
        <f>IF(D456="","",COUNTIF($W$3:W456,W456))</f>
        <v/>
      </c>
      <c r="Y456" s="5" t="str">
        <f t="shared" si="95"/>
        <v/>
      </c>
      <c r="Z456" s="6" t="str">
        <f>IF(D456="","",COUNTIF($Y$3:Y456,Y456))</f>
        <v/>
      </c>
      <c r="AA456" s="5" t="str">
        <f t="shared" si="96"/>
        <v/>
      </c>
      <c r="AB456" s="6" t="str">
        <f>IF(D456="","",COUNTIF($AA$3:AA456,AA456))</f>
        <v/>
      </c>
      <c r="AC456" s="5" t="str">
        <f t="shared" si="97"/>
        <v/>
      </c>
      <c r="AD456" s="6" t="str">
        <f>IF(D456="","",COUNTIF($AC$3:AC456,AC456))</f>
        <v/>
      </c>
      <c r="AE456" s="5" t="str">
        <f t="shared" si="98"/>
        <v/>
      </c>
      <c r="AF456" s="6" t="str">
        <f>IF(D456="","",COUNTIF($AE$3:AE456,AE456))</f>
        <v/>
      </c>
      <c r="AG456" s="5" t="str">
        <f t="shared" si="99"/>
        <v/>
      </c>
      <c r="AH456" s="6" t="str">
        <f>IF(D456="","",COUNTIF($AG$3:AG456,AG456))</f>
        <v/>
      </c>
      <c r="AI456" s="5" t="str">
        <f t="shared" si="100"/>
        <v/>
      </c>
      <c r="AJ456" s="6" t="str">
        <f>IF(D456="","",COUNTIF($AI$3:AI456,AI456))</f>
        <v/>
      </c>
      <c r="AK456" s="5" t="str">
        <f t="shared" si="101"/>
        <v/>
      </c>
      <c r="AL456" s="6" t="str">
        <f>IF(D456="","",COUNTIF($AK$3:AK456,AK456))</f>
        <v/>
      </c>
      <c r="AM456" s="5" t="str">
        <f t="shared" si="102"/>
        <v/>
      </c>
      <c r="AN456" s="6" t="str">
        <f>IF(D456="","",COUNTIF($AM$3:AM456,AM456))</f>
        <v/>
      </c>
      <c r="AO456" s="5" t="str">
        <f t="shared" si="103"/>
        <v/>
      </c>
      <c r="AP456" s="6" t="str">
        <f>IF(D456="","",COUNTIF($AO$3:AO456,AO456))</f>
        <v/>
      </c>
    </row>
    <row r="457" spans="1:42" ht="20.100000000000001" customHeight="1" x14ac:dyDescent="0.25">
      <c r="A457" s="62"/>
      <c r="B457" s="62"/>
      <c r="C457" s="322"/>
      <c r="D457" s="322"/>
      <c r="E457" s="322"/>
      <c r="F457" s="62"/>
      <c r="G457" s="62"/>
      <c r="H457" s="356"/>
      <c r="Q457" s="5" t="str">
        <f t="shared" si="91"/>
        <v/>
      </c>
      <c r="R457" s="6" t="str">
        <f>IF(D457="","",COUNTIF($Q$3:Q457,Q457))</f>
        <v/>
      </c>
      <c r="S457" s="5" t="str">
        <f t="shared" si="92"/>
        <v/>
      </c>
      <c r="T457" s="6" t="str">
        <f>IF(D457="","",COUNTIF($S$3:S457,S457))</f>
        <v/>
      </c>
      <c r="U457" s="5" t="str">
        <f t="shared" si="93"/>
        <v/>
      </c>
      <c r="V457" s="6" t="str">
        <f>IF(D457="","",COUNTIF($U$3:U457,U457))</f>
        <v/>
      </c>
      <c r="W457" s="5" t="str">
        <f t="shared" si="94"/>
        <v/>
      </c>
      <c r="X457" s="6" t="str">
        <f>IF(D457="","",COUNTIF($W$3:W457,W457))</f>
        <v/>
      </c>
      <c r="Y457" s="5" t="str">
        <f t="shared" si="95"/>
        <v/>
      </c>
      <c r="Z457" s="6" t="str">
        <f>IF(D457="","",COUNTIF($Y$3:Y457,Y457))</f>
        <v/>
      </c>
      <c r="AA457" s="5" t="str">
        <f t="shared" si="96"/>
        <v/>
      </c>
      <c r="AB457" s="6" t="str">
        <f>IF(D457="","",COUNTIF($AA$3:AA457,AA457))</f>
        <v/>
      </c>
      <c r="AC457" s="5" t="str">
        <f t="shared" si="97"/>
        <v/>
      </c>
      <c r="AD457" s="6" t="str">
        <f>IF(D457="","",COUNTIF($AC$3:AC457,AC457))</f>
        <v/>
      </c>
      <c r="AE457" s="5" t="str">
        <f t="shared" si="98"/>
        <v/>
      </c>
      <c r="AF457" s="6" t="str">
        <f>IF(D457="","",COUNTIF($AE$3:AE457,AE457))</f>
        <v/>
      </c>
      <c r="AG457" s="5" t="str">
        <f t="shared" si="99"/>
        <v/>
      </c>
      <c r="AH457" s="6" t="str">
        <f>IF(D457="","",COUNTIF($AG$3:AG457,AG457))</f>
        <v/>
      </c>
      <c r="AI457" s="5" t="str">
        <f t="shared" si="100"/>
        <v/>
      </c>
      <c r="AJ457" s="6" t="str">
        <f>IF(D457="","",COUNTIF($AI$3:AI457,AI457))</f>
        <v/>
      </c>
      <c r="AK457" s="5" t="str">
        <f t="shared" si="101"/>
        <v/>
      </c>
      <c r="AL457" s="6" t="str">
        <f>IF(D457="","",COUNTIF($AK$3:AK457,AK457))</f>
        <v/>
      </c>
      <c r="AM457" s="5" t="str">
        <f t="shared" si="102"/>
        <v/>
      </c>
      <c r="AN457" s="6" t="str">
        <f>IF(D457="","",COUNTIF($AM$3:AM457,AM457))</f>
        <v/>
      </c>
      <c r="AO457" s="5" t="str">
        <f t="shared" si="103"/>
        <v/>
      </c>
      <c r="AP457" s="6" t="str">
        <f>IF(D457="","",COUNTIF($AO$3:AO457,AO457))</f>
        <v/>
      </c>
    </row>
    <row r="458" spans="1:42" ht="20.100000000000001" customHeight="1" x14ac:dyDescent="0.25">
      <c r="A458" s="62"/>
      <c r="B458" s="62"/>
      <c r="C458" s="322"/>
      <c r="D458" s="322"/>
      <c r="E458" s="322"/>
      <c r="F458" s="62"/>
      <c r="G458" s="62"/>
      <c r="H458" s="356"/>
      <c r="Q458" s="5" t="str">
        <f t="shared" si="91"/>
        <v/>
      </c>
      <c r="R458" s="6" t="str">
        <f>IF(D458="","",COUNTIF($Q$3:Q458,Q458))</f>
        <v/>
      </c>
      <c r="S458" s="5" t="str">
        <f t="shared" si="92"/>
        <v/>
      </c>
      <c r="T458" s="6" t="str">
        <f>IF(D458="","",COUNTIF($S$3:S458,S458))</f>
        <v/>
      </c>
      <c r="U458" s="5" t="str">
        <f t="shared" si="93"/>
        <v/>
      </c>
      <c r="V458" s="6" t="str">
        <f>IF(D458="","",COUNTIF($U$3:U458,U458))</f>
        <v/>
      </c>
      <c r="W458" s="5" t="str">
        <f t="shared" si="94"/>
        <v/>
      </c>
      <c r="X458" s="6" t="str">
        <f>IF(D458="","",COUNTIF($W$3:W458,W458))</f>
        <v/>
      </c>
      <c r="Y458" s="5" t="str">
        <f t="shared" si="95"/>
        <v/>
      </c>
      <c r="Z458" s="6" t="str">
        <f>IF(D458="","",COUNTIF($Y$3:Y458,Y458))</f>
        <v/>
      </c>
      <c r="AA458" s="5" t="str">
        <f t="shared" si="96"/>
        <v/>
      </c>
      <c r="AB458" s="6" t="str">
        <f>IF(D458="","",COUNTIF($AA$3:AA458,AA458))</f>
        <v/>
      </c>
      <c r="AC458" s="5" t="str">
        <f t="shared" si="97"/>
        <v/>
      </c>
      <c r="AD458" s="6" t="str">
        <f>IF(D458="","",COUNTIF($AC$3:AC458,AC458))</f>
        <v/>
      </c>
      <c r="AE458" s="5" t="str">
        <f t="shared" si="98"/>
        <v/>
      </c>
      <c r="AF458" s="6" t="str">
        <f>IF(D458="","",COUNTIF($AE$3:AE458,AE458))</f>
        <v/>
      </c>
      <c r="AG458" s="5" t="str">
        <f t="shared" si="99"/>
        <v/>
      </c>
      <c r="AH458" s="6" t="str">
        <f>IF(D458="","",COUNTIF($AG$3:AG458,AG458))</f>
        <v/>
      </c>
      <c r="AI458" s="5" t="str">
        <f t="shared" si="100"/>
        <v/>
      </c>
      <c r="AJ458" s="6" t="str">
        <f>IF(D458="","",COUNTIF($AI$3:AI458,AI458))</f>
        <v/>
      </c>
      <c r="AK458" s="5" t="str">
        <f t="shared" si="101"/>
        <v/>
      </c>
      <c r="AL458" s="6" t="str">
        <f>IF(D458="","",COUNTIF($AK$3:AK458,AK458))</f>
        <v/>
      </c>
      <c r="AM458" s="5" t="str">
        <f t="shared" si="102"/>
        <v/>
      </c>
      <c r="AN458" s="6" t="str">
        <f>IF(D458="","",COUNTIF($AM$3:AM458,AM458))</f>
        <v/>
      </c>
      <c r="AO458" s="5" t="str">
        <f t="shared" si="103"/>
        <v/>
      </c>
      <c r="AP458" s="6" t="str">
        <f>IF(D458="","",COUNTIF($AO$3:AO458,AO458))</f>
        <v/>
      </c>
    </row>
    <row r="459" spans="1:42" ht="20.100000000000001" customHeight="1" x14ac:dyDescent="0.25">
      <c r="A459" s="62"/>
      <c r="B459" s="62"/>
      <c r="C459" s="322"/>
      <c r="D459" s="322"/>
      <c r="E459" s="322"/>
      <c r="F459" s="62"/>
      <c r="G459" s="62"/>
      <c r="H459" s="356"/>
      <c r="Q459" s="5" t="str">
        <f t="shared" si="91"/>
        <v/>
      </c>
      <c r="R459" s="6" t="str">
        <f>IF(D459="","",COUNTIF($Q$3:Q459,Q459))</f>
        <v/>
      </c>
      <c r="S459" s="5" t="str">
        <f t="shared" si="92"/>
        <v/>
      </c>
      <c r="T459" s="6" t="str">
        <f>IF(D459="","",COUNTIF($S$3:S459,S459))</f>
        <v/>
      </c>
      <c r="U459" s="5" t="str">
        <f t="shared" si="93"/>
        <v/>
      </c>
      <c r="V459" s="6" t="str">
        <f>IF(D459="","",COUNTIF($U$3:U459,U459))</f>
        <v/>
      </c>
      <c r="W459" s="5" t="str">
        <f t="shared" si="94"/>
        <v/>
      </c>
      <c r="X459" s="6" t="str">
        <f>IF(D459="","",COUNTIF($W$3:W459,W459))</f>
        <v/>
      </c>
      <c r="Y459" s="5" t="str">
        <f t="shared" si="95"/>
        <v/>
      </c>
      <c r="Z459" s="6" t="str">
        <f>IF(D459="","",COUNTIF($Y$3:Y459,Y459))</f>
        <v/>
      </c>
      <c r="AA459" s="5" t="str">
        <f t="shared" si="96"/>
        <v/>
      </c>
      <c r="AB459" s="6" t="str">
        <f>IF(D459="","",COUNTIF($AA$3:AA459,AA459))</f>
        <v/>
      </c>
      <c r="AC459" s="5" t="str">
        <f t="shared" si="97"/>
        <v/>
      </c>
      <c r="AD459" s="6" t="str">
        <f>IF(D459="","",COUNTIF($AC$3:AC459,AC459))</f>
        <v/>
      </c>
      <c r="AE459" s="5" t="str">
        <f t="shared" si="98"/>
        <v/>
      </c>
      <c r="AF459" s="6" t="str">
        <f>IF(D459="","",COUNTIF($AE$3:AE459,AE459))</f>
        <v/>
      </c>
      <c r="AG459" s="5" t="str">
        <f t="shared" si="99"/>
        <v/>
      </c>
      <c r="AH459" s="6" t="str">
        <f>IF(D459="","",COUNTIF($AG$3:AG459,AG459))</f>
        <v/>
      </c>
      <c r="AI459" s="5" t="str">
        <f t="shared" si="100"/>
        <v/>
      </c>
      <c r="AJ459" s="6" t="str">
        <f>IF(D459="","",COUNTIF($AI$3:AI459,AI459))</f>
        <v/>
      </c>
      <c r="AK459" s="5" t="str">
        <f t="shared" si="101"/>
        <v/>
      </c>
      <c r="AL459" s="6" t="str">
        <f>IF(D459="","",COUNTIF($AK$3:AK459,AK459))</f>
        <v/>
      </c>
      <c r="AM459" s="5" t="str">
        <f t="shared" si="102"/>
        <v/>
      </c>
      <c r="AN459" s="6" t="str">
        <f>IF(D459="","",COUNTIF($AM$3:AM459,AM459))</f>
        <v/>
      </c>
      <c r="AO459" s="5" t="str">
        <f t="shared" si="103"/>
        <v/>
      </c>
      <c r="AP459" s="6" t="str">
        <f>IF(D459="","",COUNTIF($AO$3:AO459,AO459))</f>
        <v/>
      </c>
    </row>
    <row r="460" spans="1:42" ht="20.100000000000001" customHeight="1" x14ac:dyDescent="0.25">
      <c r="A460" s="62"/>
      <c r="B460" s="62"/>
      <c r="C460" s="322"/>
      <c r="D460" s="322"/>
      <c r="E460" s="322"/>
      <c r="F460" s="62"/>
      <c r="G460" s="62"/>
      <c r="H460" s="356"/>
      <c r="Q460" s="5" t="str">
        <f t="shared" si="91"/>
        <v/>
      </c>
      <c r="R460" s="6" t="str">
        <f>IF(D460="","",COUNTIF($Q$3:Q460,Q460))</f>
        <v/>
      </c>
      <c r="S460" s="5" t="str">
        <f t="shared" si="92"/>
        <v/>
      </c>
      <c r="T460" s="6" t="str">
        <f>IF(D460="","",COUNTIF($S$3:S460,S460))</f>
        <v/>
      </c>
      <c r="U460" s="5" t="str">
        <f t="shared" si="93"/>
        <v/>
      </c>
      <c r="V460" s="6" t="str">
        <f>IF(D460="","",COUNTIF($U$3:U460,U460))</f>
        <v/>
      </c>
      <c r="W460" s="5" t="str">
        <f t="shared" si="94"/>
        <v/>
      </c>
      <c r="X460" s="6" t="str">
        <f>IF(D460="","",COUNTIF($W$3:W460,W460))</f>
        <v/>
      </c>
      <c r="Y460" s="5" t="str">
        <f t="shared" si="95"/>
        <v/>
      </c>
      <c r="Z460" s="6" t="str">
        <f>IF(D460="","",COUNTIF($Y$3:Y460,Y460))</f>
        <v/>
      </c>
      <c r="AA460" s="5" t="str">
        <f t="shared" si="96"/>
        <v/>
      </c>
      <c r="AB460" s="6" t="str">
        <f>IF(D460="","",COUNTIF($AA$3:AA460,AA460))</f>
        <v/>
      </c>
      <c r="AC460" s="5" t="str">
        <f t="shared" si="97"/>
        <v/>
      </c>
      <c r="AD460" s="6" t="str">
        <f>IF(D460="","",COUNTIF($AC$3:AC460,AC460))</f>
        <v/>
      </c>
      <c r="AE460" s="5" t="str">
        <f t="shared" si="98"/>
        <v/>
      </c>
      <c r="AF460" s="6" t="str">
        <f>IF(D460="","",COUNTIF($AE$3:AE460,AE460))</f>
        <v/>
      </c>
      <c r="AG460" s="5" t="str">
        <f t="shared" si="99"/>
        <v/>
      </c>
      <c r="AH460" s="6" t="str">
        <f>IF(D460="","",COUNTIF($AG$3:AG460,AG460))</f>
        <v/>
      </c>
      <c r="AI460" s="5" t="str">
        <f t="shared" si="100"/>
        <v/>
      </c>
      <c r="AJ460" s="6" t="str">
        <f>IF(D460="","",COUNTIF($AI$3:AI460,AI460))</f>
        <v/>
      </c>
      <c r="AK460" s="5" t="str">
        <f t="shared" si="101"/>
        <v/>
      </c>
      <c r="AL460" s="6" t="str">
        <f>IF(D460="","",COUNTIF($AK$3:AK460,AK460))</f>
        <v/>
      </c>
      <c r="AM460" s="5" t="str">
        <f t="shared" si="102"/>
        <v/>
      </c>
      <c r="AN460" s="6" t="str">
        <f>IF(D460="","",COUNTIF($AM$3:AM460,AM460))</f>
        <v/>
      </c>
      <c r="AO460" s="5" t="str">
        <f t="shared" si="103"/>
        <v/>
      </c>
      <c r="AP460" s="6" t="str">
        <f>IF(D460="","",COUNTIF($AO$3:AO460,AO460))</f>
        <v/>
      </c>
    </row>
    <row r="461" spans="1:42" ht="20.100000000000001" customHeight="1" x14ac:dyDescent="0.25">
      <c r="A461" s="62"/>
      <c r="B461" s="62"/>
      <c r="C461" s="322"/>
      <c r="D461" s="322"/>
      <c r="E461" s="322"/>
      <c r="F461" s="62"/>
      <c r="G461" s="62"/>
      <c r="H461" s="356"/>
      <c r="Q461" s="5" t="str">
        <f t="shared" si="91"/>
        <v/>
      </c>
      <c r="R461" s="6" t="str">
        <f>IF(D461="","",COUNTIF($Q$3:Q461,Q461))</f>
        <v/>
      </c>
      <c r="S461" s="5" t="str">
        <f t="shared" si="92"/>
        <v/>
      </c>
      <c r="T461" s="6" t="str">
        <f>IF(D461="","",COUNTIF($S$3:S461,S461))</f>
        <v/>
      </c>
      <c r="U461" s="5" t="str">
        <f t="shared" si="93"/>
        <v/>
      </c>
      <c r="V461" s="6" t="str">
        <f>IF(D461="","",COUNTIF($U$3:U461,U461))</f>
        <v/>
      </c>
      <c r="W461" s="5" t="str">
        <f t="shared" si="94"/>
        <v/>
      </c>
      <c r="X461" s="6" t="str">
        <f>IF(D461="","",COUNTIF($W$3:W461,W461))</f>
        <v/>
      </c>
      <c r="Y461" s="5" t="str">
        <f t="shared" si="95"/>
        <v/>
      </c>
      <c r="Z461" s="6" t="str">
        <f>IF(D461="","",COUNTIF($Y$3:Y461,Y461))</f>
        <v/>
      </c>
      <c r="AA461" s="5" t="str">
        <f t="shared" si="96"/>
        <v/>
      </c>
      <c r="AB461" s="6" t="str">
        <f>IF(D461="","",COUNTIF($AA$3:AA461,AA461))</f>
        <v/>
      </c>
      <c r="AC461" s="5" t="str">
        <f t="shared" si="97"/>
        <v/>
      </c>
      <c r="AD461" s="6" t="str">
        <f>IF(D461="","",COUNTIF($AC$3:AC461,AC461))</f>
        <v/>
      </c>
      <c r="AE461" s="5" t="str">
        <f t="shared" si="98"/>
        <v/>
      </c>
      <c r="AF461" s="6" t="str">
        <f>IF(D461="","",COUNTIF($AE$3:AE461,AE461))</f>
        <v/>
      </c>
      <c r="AG461" s="5" t="str">
        <f t="shared" si="99"/>
        <v/>
      </c>
      <c r="AH461" s="6" t="str">
        <f>IF(D461="","",COUNTIF($AG$3:AG461,AG461))</f>
        <v/>
      </c>
      <c r="AI461" s="5" t="str">
        <f t="shared" si="100"/>
        <v/>
      </c>
      <c r="AJ461" s="6" t="str">
        <f>IF(D461="","",COUNTIF($AI$3:AI461,AI461))</f>
        <v/>
      </c>
      <c r="AK461" s="5" t="str">
        <f t="shared" si="101"/>
        <v/>
      </c>
      <c r="AL461" s="6" t="str">
        <f>IF(D461="","",COUNTIF($AK$3:AK461,AK461))</f>
        <v/>
      </c>
      <c r="AM461" s="5" t="str">
        <f t="shared" si="102"/>
        <v/>
      </c>
      <c r="AN461" s="6" t="str">
        <f>IF(D461="","",COUNTIF($AM$3:AM461,AM461))</f>
        <v/>
      </c>
      <c r="AO461" s="5" t="str">
        <f t="shared" si="103"/>
        <v/>
      </c>
      <c r="AP461" s="6" t="str">
        <f>IF(D461="","",COUNTIF($AO$3:AO461,AO461))</f>
        <v/>
      </c>
    </row>
    <row r="462" spans="1:42" ht="20.100000000000001" customHeight="1" x14ac:dyDescent="0.25">
      <c r="A462" s="62"/>
      <c r="B462" s="62"/>
      <c r="C462" s="322"/>
      <c r="D462" s="322"/>
      <c r="E462" s="322"/>
      <c r="F462" s="62"/>
      <c r="G462" s="62"/>
      <c r="H462" s="356"/>
      <c r="Q462" s="5" t="str">
        <f t="shared" si="91"/>
        <v/>
      </c>
      <c r="R462" s="6" t="str">
        <f>IF(D462="","",COUNTIF($Q$3:Q462,Q462))</f>
        <v/>
      </c>
      <c r="S462" s="5" t="str">
        <f t="shared" si="92"/>
        <v/>
      </c>
      <c r="T462" s="6" t="str">
        <f>IF(D462="","",COUNTIF($S$3:S462,S462))</f>
        <v/>
      </c>
      <c r="U462" s="5" t="str">
        <f t="shared" si="93"/>
        <v/>
      </c>
      <c r="V462" s="6" t="str">
        <f>IF(D462="","",COUNTIF($U$3:U462,U462))</f>
        <v/>
      </c>
      <c r="W462" s="5" t="str">
        <f t="shared" si="94"/>
        <v/>
      </c>
      <c r="X462" s="6" t="str">
        <f>IF(D462="","",COUNTIF($W$3:W462,W462))</f>
        <v/>
      </c>
      <c r="Y462" s="5" t="str">
        <f t="shared" si="95"/>
        <v/>
      </c>
      <c r="Z462" s="6" t="str">
        <f>IF(D462="","",COUNTIF($Y$3:Y462,Y462))</f>
        <v/>
      </c>
      <c r="AA462" s="5" t="str">
        <f t="shared" si="96"/>
        <v/>
      </c>
      <c r="AB462" s="6" t="str">
        <f>IF(D462="","",COUNTIF($AA$3:AA462,AA462))</f>
        <v/>
      </c>
      <c r="AC462" s="5" t="str">
        <f t="shared" si="97"/>
        <v/>
      </c>
      <c r="AD462" s="6" t="str">
        <f>IF(D462="","",COUNTIF($AC$3:AC462,AC462))</f>
        <v/>
      </c>
      <c r="AE462" s="5" t="str">
        <f t="shared" si="98"/>
        <v/>
      </c>
      <c r="AF462" s="6" t="str">
        <f>IF(D462="","",COUNTIF($AE$3:AE462,AE462))</f>
        <v/>
      </c>
      <c r="AG462" s="5" t="str">
        <f t="shared" si="99"/>
        <v/>
      </c>
      <c r="AH462" s="6" t="str">
        <f>IF(D462="","",COUNTIF($AG$3:AG462,AG462))</f>
        <v/>
      </c>
      <c r="AI462" s="5" t="str">
        <f t="shared" si="100"/>
        <v/>
      </c>
      <c r="AJ462" s="6" t="str">
        <f>IF(D462="","",COUNTIF($AI$3:AI462,AI462))</f>
        <v/>
      </c>
      <c r="AK462" s="5" t="str">
        <f t="shared" si="101"/>
        <v/>
      </c>
      <c r="AL462" s="6" t="str">
        <f>IF(D462="","",COUNTIF($AK$3:AK462,AK462))</f>
        <v/>
      </c>
      <c r="AM462" s="5" t="str">
        <f t="shared" si="102"/>
        <v/>
      </c>
      <c r="AN462" s="6" t="str">
        <f>IF(D462="","",COUNTIF($AM$3:AM462,AM462))</f>
        <v/>
      </c>
      <c r="AO462" s="5" t="str">
        <f t="shared" si="103"/>
        <v/>
      </c>
      <c r="AP462" s="6" t="str">
        <f>IF(D462="","",COUNTIF($AO$3:AO462,AO462))</f>
        <v/>
      </c>
    </row>
    <row r="463" spans="1:42" ht="20.100000000000001" customHeight="1" x14ac:dyDescent="0.25">
      <c r="A463" s="62"/>
      <c r="B463" s="62"/>
      <c r="C463" s="322"/>
      <c r="D463" s="322"/>
      <c r="E463" s="322"/>
      <c r="F463" s="62"/>
      <c r="G463" s="62"/>
      <c r="H463" s="356"/>
      <c r="Q463" s="5" t="str">
        <f t="shared" si="91"/>
        <v/>
      </c>
      <c r="R463" s="6" t="str">
        <f>IF(D463="","",COUNTIF($Q$3:Q463,Q463))</f>
        <v/>
      </c>
      <c r="S463" s="5" t="str">
        <f t="shared" si="92"/>
        <v/>
      </c>
      <c r="T463" s="6" t="str">
        <f>IF(D463="","",COUNTIF($S$3:S463,S463))</f>
        <v/>
      </c>
      <c r="U463" s="5" t="str">
        <f t="shared" si="93"/>
        <v/>
      </c>
      <c r="V463" s="6" t="str">
        <f>IF(D463="","",COUNTIF($U$3:U463,U463))</f>
        <v/>
      </c>
      <c r="W463" s="5" t="str">
        <f t="shared" si="94"/>
        <v/>
      </c>
      <c r="X463" s="6" t="str">
        <f>IF(D463="","",COUNTIF($W$3:W463,W463))</f>
        <v/>
      </c>
      <c r="Y463" s="5" t="str">
        <f t="shared" si="95"/>
        <v/>
      </c>
      <c r="Z463" s="6" t="str">
        <f>IF(D463="","",COUNTIF($Y$3:Y463,Y463))</f>
        <v/>
      </c>
      <c r="AA463" s="5" t="str">
        <f t="shared" si="96"/>
        <v/>
      </c>
      <c r="AB463" s="6" t="str">
        <f>IF(D463="","",COUNTIF($AA$3:AA463,AA463))</f>
        <v/>
      </c>
      <c r="AC463" s="5" t="str">
        <f t="shared" si="97"/>
        <v/>
      </c>
      <c r="AD463" s="6" t="str">
        <f>IF(D463="","",COUNTIF($AC$3:AC463,AC463))</f>
        <v/>
      </c>
      <c r="AE463" s="5" t="str">
        <f t="shared" si="98"/>
        <v/>
      </c>
      <c r="AF463" s="6" t="str">
        <f>IF(D463="","",COUNTIF($AE$3:AE463,AE463))</f>
        <v/>
      </c>
      <c r="AG463" s="5" t="str">
        <f t="shared" si="99"/>
        <v/>
      </c>
      <c r="AH463" s="6" t="str">
        <f>IF(D463="","",COUNTIF($AG$3:AG463,AG463))</f>
        <v/>
      </c>
      <c r="AI463" s="5" t="str">
        <f t="shared" si="100"/>
        <v/>
      </c>
      <c r="AJ463" s="6" t="str">
        <f>IF(D463="","",COUNTIF($AI$3:AI463,AI463))</f>
        <v/>
      </c>
      <c r="AK463" s="5" t="str">
        <f t="shared" si="101"/>
        <v/>
      </c>
      <c r="AL463" s="6" t="str">
        <f>IF(D463="","",COUNTIF($AK$3:AK463,AK463))</f>
        <v/>
      </c>
      <c r="AM463" s="5" t="str">
        <f t="shared" si="102"/>
        <v/>
      </c>
      <c r="AN463" s="6" t="str">
        <f>IF(D463="","",COUNTIF($AM$3:AM463,AM463))</f>
        <v/>
      </c>
      <c r="AO463" s="5" t="str">
        <f t="shared" si="103"/>
        <v/>
      </c>
      <c r="AP463" s="6" t="str">
        <f>IF(D463="","",COUNTIF($AO$3:AO463,AO463))</f>
        <v/>
      </c>
    </row>
    <row r="464" spans="1:42" ht="20.100000000000001" customHeight="1" x14ac:dyDescent="0.25">
      <c r="A464" s="62"/>
      <c r="B464" s="62"/>
      <c r="C464" s="322"/>
      <c r="D464" s="322"/>
      <c r="E464" s="322"/>
      <c r="F464" s="62"/>
      <c r="G464" s="62"/>
      <c r="H464" s="356"/>
      <c r="Q464" s="5" t="str">
        <f t="shared" si="91"/>
        <v/>
      </c>
      <c r="R464" s="6" t="str">
        <f>IF(D464="","",COUNTIF($Q$3:Q464,Q464))</f>
        <v/>
      </c>
      <c r="S464" s="5" t="str">
        <f t="shared" si="92"/>
        <v/>
      </c>
      <c r="T464" s="6" t="str">
        <f>IF(D464="","",COUNTIF($S$3:S464,S464))</f>
        <v/>
      </c>
      <c r="U464" s="5" t="str">
        <f t="shared" si="93"/>
        <v/>
      </c>
      <c r="V464" s="6" t="str">
        <f>IF(D464="","",COUNTIF($U$3:U464,U464))</f>
        <v/>
      </c>
      <c r="W464" s="5" t="str">
        <f t="shared" si="94"/>
        <v/>
      </c>
      <c r="X464" s="6" t="str">
        <f>IF(D464="","",COUNTIF($W$3:W464,W464))</f>
        <v/>
      </c>
      <c r="Y464" s="5" t="str">
        <f t="shared" si="95"/>
        <v/>
      </c>
      <c r="Z464" s="6" t="str">
        <f>IF(D464="","",COUNTIF($Y$3:Y464,Y464))</f>
        <v/>
      </c>
      <c r="AA464" s="5" t="str">
        <f t="shared" si="96"/>
        <v/>
      </c>
      <c r="AB464" s="6" t="str">
        <f>IF(D464="","",COUNTIF($AA$3:AA464,AA464))</f>
        <v/>
      </c>
      <c r="AC464" s="5" t="str">
        <f t="shared" si="97"/>
        <v/>
      </c>
      <c r="AD464" s="6" t="str">
        <f>IF(D464="","",COUNTIF($AC$3:AC464,AC464))</f>
        <v/>
      </c>
      <c r="AE464" s="5" t="str">
        <f t="shared" si="98"/>
        <v/>
      </c>
      <c r="AF464" s="6" t="str">
        <f>IF(D464="","",COUNTIF($AE$3:AE464,AE464))</f>
        <v/>
      </c>
      <c r="AG464" s="5" t="str">
        <f t="shared" si="99"/>
        <v/>
      </c>
      <c r="AH464" s="6" t="str">
        <f>IF(D464="","",COUNTIF($AG$3:AG464,AG464))</f>
        <v/>
      </c>
      <c r="AI464" s="5" t="str">
        <f t="shared" si="100"/>
        <v/>
      </c>
      <c r="AJ464" s="6" t="str">
        <f>IF(D464="","",COUNTIF($AI$3:AI464,AI464))</f>
        <v/>
      </c>
      <c r="AK464" s="5" t="str">
        <f t="shared" si="101"/>
        <v/>
      </c>
      <c r="AL464" s="6" t="str">
        <f>IF(D464="","",COUNTIF($AK$3:AK464,AK464))</f>
        <v/>
      </c>
      <c r="AM464" s="5" t="str">
        <f t="shared" si="102"/>
        <v/>
      </c>
      <c r="AN464" s="6" t="str">
        <f>IF(D464="","",COUNTIF($AM$3:AM464,AM464))</f>
        <v/>
      </c>
      <c r="AO464" s="5" t="str">
        <f t="shared" si="103"/>
        <v/>
      </c>
      <c r="AP464" s="6" t="str">
        <f>IF(D464="","",COUNTIF($AO$3:AO464,AO464))</f>
        <v/>
      </c>
    </row>
    <row r="465" spans="1:42" ht="20.100000000000001" customHeight="1" x14ac:dyDescent="0.25">
      <c r="A465" s="62"/>
      <c r="B465" s="62"/>
      <c r="C465" s="322"/>
      <c r="D465" s="322"/>
      <c r="E465" s="322"/>
      <c r="F465" s="62"/>
      <c r="G465" s="62"/>
      <c r="H465" s="356"/>
      <c r="Q465" s="5" t="str">
        <f t="shared" si="91"/>
        <v/>
      </c>
      <c r="R465" s="6" t="str">
        <f>IF(D465="","",COUNTIF($Q$3:Q465,Q465))</f>
        <v/>
      </c>
      <c r="S465" s="5" t="str">
        <f t="shared" si="92"/>
        <v/>
      </c>
      <c r="T465" s="6" t="str">
        <f>IF(D465="","",COUNTIF($S$3:S465,S465))</f>
        <v/>
      </c>
      <c r="U465" s="5" t="str">
        <f t="shared" si="93"/>
        <v/>
      </c>
      <c r="V465" s="6" t="str">
        <f>IF(D465="","",COUNTIF($U$3:U465,U465))</f>
        <v/>
      </c>
      <c r="W465" s="5" t="str">
        <f t="shared" si="94"/>
        <v/>
      </c>
      <c r="X465" s="6" t="str">
        <f>IF(D465="","",COUNTIF($W$3:W465,W465))</f>
        <v/>
      </c>
      <c r="Y465" s="5" t="str">
        <f t="shared" si="95"/>
        <v/>
      </c>
      <c r="Z465" s="6" t="str">
        <f>IF(D465="","",COUNTIF($Y$3:Y465,Y465))</f>
        <v/>
      </c>
      <c r="AA465" s="5" t="str">
        <f t="shared" si="96"/>
        <v/>
      </c>
      <c r="AB465" s="6" t="str">
        <f>IF(D465="","",COUNTIF($AA$3:AA465,AA465))</f>
        <v/>
      </c>
      <c r="AC465" s="5" t="str">
        <f t="shared" si="97"/>
        <v/>
      </c>
      <c r="AD465" s="6" t="str">
        <f>IF(D465="","",COUNTIF($AC$3:AC465,AC465))</f>
        <v/>
      </c>
      <c r="AE465" s="5" t="str">
        <f t="shared" si="98"/>
        <v/>
      </c>
      <c r="AF465" s="6" t="str">
        <f>IF(D465="","",COUNTIF($AE$3:AE465,AE465))</f>
        <v/>
      </c>
      <c r="AG465" s="5" t="str">
        <f t="shared" si="99"/>
        <v/>
      </c>
      <c r="AH465" s="6" t="str">
        <f>IF(D465="","",COUNTIF($AG$3:AG465,AG465))</f>
        <v/>
      </c>
      <c r="AI465" s="5" t="str">
        <f t="shared" si="100"/>
        <v/>
      </c>
      <c r="AJ465" s="6" t="str">
        <f>IF(D465="","",COUNTIF($AI$3:AI465,AI465))</f>
        <v/>
      </c>
      <c r="AK465" s="5" t="str">
        <f t="shared" si="101"/>
        <v/>
      </c>
      <c r="AL465" s="6" t="str">
        <f>IF(D465="","",COUNTIF($AK$3:AK465,AK465))</f>
        <v/>
      </c>
      <c r="AM465" s="5" t="str">
        <f t="shared" si="102"/>
        <v/>
      </c>
      <c r="AN465" s="6" t="str">
        <f>IF(D465="","",COUNTIF($AM$3:AM465,AM465))</f>
        <v/>
      </c>
      <c r="AO465" s="5" t="str">
        <f t="shared" si="103"/>
        <v/>
      </c>
      <c r="AP465" s="6" t="str">
        <f>IF(D465="","",COUNTIF($AO$3:AO465,AO465))</f>
        <v/>
      </c>
    </row>
    <row r="466" spans="1:42" ht="20.100000000000001" customHeight="1" x14ac:dyDescent="0.25">
      <c r="Q466" s="5" t="str">
        <f t="shared" si="91"/>
        <v/>
      </c>
      <c r="R466" s="6" t="str">
        <f>IF(D466="","",COUNTIF($Q$3:Q466,Q466))</f>
        <v/>
      </c>
      <c r="S466" s="5" t="str">
        <f t="shared" si="92"/>
        <v/>
      </c>
      <c r="T466" s="6" t="str">
        <f>IF(D466="","",COUNTIF($S$3:S466,S466))</f>
        <v/>
      </c>
      <c r="U466" s="5" t="str">
        <f t="shared" si="93"/>
        <v/>
      </c>
      <c r="V466" s="6" t="str">
        <f>IF(D466="","",COUNTIF($U$3:U466,U466))</f>
        <v/>
      </c>
      <c r="W466" s="5" t="str">
        <f t="shared" si="94"/>
        <v/>
      </c>
      <c r="X466" s="6" t="str">
        <f>IF(D466="","",COUNTIF($W$3:W466,W466))</f>
        <v/>
      </c>
      <c r="Y466" s="5" t="str">
        <f t="shared" si="95"/>
        <v/>
      </c>
      <c r="Z466" s="6" t="str">
        <f>IF(D466="","",COUNTIF($Y$3:Y466,Y466))</f>
        <v/>
      </c>
      <c r="AA466" s="5" t="str">
        <f t="shared" si="96"/>
        <v/>
      </c>
      <c r="AB466" s="6" t="str">
        <f>IF(D466="","",COUNTIF($AA$3:AA466,AA466))</f>
        <v/>
      </c>
      <c r="AC466" s="5" t="str">
        <f t="shared" si="97"/>
        <v/>
      </c>
      <c r="AD466" s="6" t="str">
        <f>IF(D466="","",COUNTIF($AC$3:AC466,AC466))</f>
        <v/>
      </c>
      <c r="AE466" s="5" t="str">
        <f t="shared" si="98"/>
        <v/>
      </c>
      <c r="AF466" s="6" t="str">
        <f>IF(D466="","",COUNTIF($AE$3:AE466,AE466))</f>
        <v/>
      </c>
      <c r="AG466" s="5" t="str">
        <f t="shared" si="99"/>
        <v/>
      </c>
      <c r="AH466" s="6" t="str">
        <f>IF(D466="","",COUNTIF($AG$3:AG466,AG466))</f>
        <v/>
      </c>
      <c r="AI466" s="5" t="str">
        <f t="shared" si="100"/>
        <v/>
      </c>
      <c r="AJ466" s="6" t="str">
        <f>IF(D466="","",COUNTIF($AI$3:AI466,AI466))</f>
        <v/>
      </c>
      <c r="AK466" s="5" t="str">
        <f t="shared" si="101"/>
        <v/>
      </c>
      <c r="AL466" s="6" t="str">
        <f>IF(D466="","",COUNTIF($AK$3:AK466,AK466))</f>
        <v/>
      </c>
      <c r="AM466" s="5" t="str">
        <f t="shared" si="102"/>
        <v/>
      </c>
      <c r="AN466" s="6" t="str">
        <f>IF(D466="","",COUNTIF($AM$3:AM466,AM466))</f>
        <v/>
      </c>
      <c r="AO466" s="5" t="str">
        <f t="shared" si="103"/>
        <v/>
      </c>
      <c r="AP466" s="6" t="str">
        <f>IF(D466="","",COUNTIF($AO$3:AO466,AO466))</f>
        <v/>
      </c>
    </row>
    <row r="467" spans="1:42" ht="20.100000000000001" customHeight="1" x14ac:dyDescent="0.25">
      <c r="Q467" s="5" t="str">
        <f t="shared" si="91"/>
        <v/>
      </c>
      <c r="R467" s="6" t="str">
        <f>IF(D467="","",COUNTIF($Q$3:Q467,Q467))</f>
        <v/>
      </c>
      <c r="S467" s="5" t="str">
        <f t="shared" si="92"/>
        <v/>
      </c>
      <c r="T467" s="6" t="str">
        <f>IF(D467="","",COUNTIF($S$3:S467,S467))</f>
        <v/>
      </c>
      <c r="U467" s="5" t="str">
        <f t="shared" si="93"/>
        <v/>
      </c>
      <c r="V467" s="6" t="str">
        <f>IF(D467="","",COUNTIF($U$3:U467,U467))</f>
        <v/>
      </c>
      <c r="W467" s="5" t="str">
        <f t="shared" si="94"/>
        <v/>
      </c>
      <c r="X467" s="6" t="str">
        <f>IF(D467="","",COUNTIF($W$3:W467,W467))</f>
        <v/>
      </c>
      <c r="Y467" s="5" t="str">
        <f t="shared" si="95"/>
        <v/>
      </c>
      <c r="Z467" s="6" t="str">
        <f>IF(D467="","",COUNTIF($Y$3:Y467,Y467))</f>
        <v/>
      </c>
      <c r="AA467" s="5" t="str">
        <f t="shared" si="96"/>
        <v/>
      </c>
      <c r="AB467" s="6" t="str">
        <f>IF(D467="","",COUNTIF($AA$3:AA467,AA467))</f>
        <v/>
      </c>
      <c r="AC467" s="5" t="str">
        <f t="shared" si="97"/>
        <v/>
      </c>
      <c r="AD467" s="6" t="str">
        <f>IF(D467="","",COUNTIF($AC$3:AC467,AC467))</f>
        <v/>
      </c>
      <c r="AE467" s="5" t="str">
        <f t="shared" si="98"/>
        <v/>
      </c>
      <c r="AF467" s="6" t="str">
        <f>IF(D467="","",COUNTIF($AE$3:AE467,AE467))</f>
        <v/>
      </c>
      <c r="AG467" s="5" t="str">
        <f t="shared" si="99"/>
        <v/>
      </c>
      <c r="AH467" s="6" t="str">
        <f>IF(D467="","",COUNTIF($AG$3:AG467,AG467))</f>
        <v/>
      </c>
      <c r="AI467" s="5" t="str">
        <f t="shared" si="100"/>
        <v/>
      </c>
      <c r="AJ467" s="6" t="str">
        <f>IF(D467="","",COUNTIF($AI$3:AI467,AI467))</f>
        <v/>
      </c>
      <c r="AK467" s="5" t="str">
        <f t="shared" si="101"/>
        <v/>
      </c>
      <c r="AL467" s="6" t="str">
        <f>IF(D467="","",COUNTIF($AK$3:AK467,AK467))</f>
        <v/>
      </c>
      <c r="AM467" s="5" t="str">
        <f t="shared" si="102"/>
        <v/>
      </c>
      <c r="AN467" s="6" t="str">
        <f>IF(D467="","",COUNTIF($AM$3:AM467,AM467))</f>
        <v/>
      </c>
      <c r="AO467" s="5" t="str">
        <f t="shared" si="103"/>
        <v/>
      </c>
      <c r="AP467" s="6" t="str">
        <f>IF(D467="","",COUNTIF($AO$3:AO467,AO467))</f>
        <v/>
      </c>
    </row>
    <row r="468" spans="1:42" ht="20.100000000000001" customHeight="1" x14ac:dyDescent="0.25">
      <c r="Q468" s="5" t="str">
        <f t="shared" si="91"/>
        <v/>
      </c>
      <c r="R468" s="6" t="str">
        <f>IF(D468="","",COUNTIF($Q$3:Q468,Q468))</f>
        <v/>
      </c>
      <c r="S468" s="5" t="str">
        <f t="shared" si="92"/>
        <v/>
      </c>
      <c r="T468" s="6" t="str">
        <f>IF(D468="","",COUNTIF($S$3:S468,S468))</f>
        <v/>
      </c>
      <c r="U468" s="5" t="str">
        <f t="shared" si="93"/>
        <v/>
      </c>
      <c r="V468" s="6" t="str">
        <f>IF(D468="","",COUNTIF($U$3:U468,U468))</f>
        <v/>
      </c>
      <c r="W468" s="5" t="str">
        <f t="shared" si="94"/>
        <v/>
      </c>
      <c r="X468" s="6" t="str">
        <f>IF(D468="","",COUNTIF($W$3:W468,W468))</f>
        <v/>
      </c>
      <c r="Y468" s="5" t="str">
        <f t="shared" si="95"/>
        <v/>
      </c>
      <c r="Z468" s="6" t="str">
        <f>IF(D468="","",COUNTIF($Y$3:Y468,Y468))</f>
        <v/>
      </c>
      <c r="AA468" s="5" t="str">
        <f t="shared" si="96"/>
        <v/>
      </c>
      <c r="AB468" s="6" t="str">
        <f>IF(D468="","",COUNTIF($AA$3:AA468,AA468))</f>
        <v/>
      </c>
      <c r="AC468" s="5" t="str">
        <f t="shared" si="97"/>
        <v/>
      </c>
      <c r="AD468" s="6" t="str">
        <f>IF(D468="","",COUNTIF($AC$3:AC468,AC468))</f>
        <v/>
      </c>
      <c r="AE468" s="5" t="str">
        <f t="shared" si="98"/>
        <v/>
      </c>
      <c r="AF468" s="6" t="str">
        <f>IF(D468="","",COUNTIF($AE$3:AE468,AE468))</f>
        <v/>
      </c>
      <c r="AG468" s="5" t="str">
        <f t="shared" si="99"/>
        <v/>
      </c>
      <c r="AH468" s="6" t="str">
        <f>IF(D468="","",COUNTIF($AG$3:AG468,AG468))</f>
        <v/>
      </c>
      <c r="AI468" s="5" t="str">
        <f t="shared" si="100"/>
        <v/>
      </c>
      <c r="AJ468" s="6" t="str">
        <f>IF(D468="","",COUNTIF($AI$3:AI468,AI468))</f>
        <v/>
      </c>
      <c r="AK468" s="5" t="str">
        <f t="shared" si="101"/>
        <v/>
      </c>
      <c r="AL468" s="6" t="str">
        <f>IF(D468="","",COUNTIF($AK$3:AK468,AK468))</f>
        <v/>
      </c>
      <c r="AM468" s="5" t="str">
        <f t="shared" si="102"/>
        <v/>
      </c>
      <c r="AN468" s="6" t="str">
        <f>IF(D468="","",COUNTIF($AM$3:AM468,AM468))</f>
        <v/>
      </c>
      <c r="AO468" s="5" t="str">
        <f t="shared" si="103"/>
        <v/>
      </c>
      <c r="AP468" s="6" t="str">
        <f>IF(D468="","",COUNTIF($AO$3:AO468,AO468))</f>
        <v/>
      </c>
    </row>
    <row r="469" spans="1:42" ht="20.100000000000001" customHeight="1" x14ac:dyDescent="0.25">
      <c r="Q469" s="5" t="str">
        <f t="shared" si="91"/>
        <v/>
      </c>
      <c r="R469" s="6" t="str">
        <f>IF(D469="","",COUNTIF($Q$3:Q469,Q469))</f>
        <v/>
      </c>
      <c r="S469" s="5" t="str">
        <f t="shared" si="92"/>
        <v/>
      </c>
      <c r="T469" s="6" t="str">
        <f>IF(D469="","",COUNTIF($S$3:S469,S469))</f>
        <v/>
      </c>
      <c r="U469" s="5" t="str">
        <f t="shared" si="93"/>
        <v/>
      </c>
      <c r="V469" s="6" t="str">
        <f>IF(D469="","",COUNTIF($U$3:U469,U469))</f>
        <v/>
      </c>
      <c r="W469" s="5" t="str">
        <f t="shared" si="94"/>
        <v/>
      </c>
      <c r="X469" s="6" t="str">
        <f>IF(D469="","",COUNTIF($W$3:W469,W469))</f>
        <v/>
      </c>
      <c r="Y469" s="5" t="str">
        <f t="shared" si="95"/>
        <v/>
      </c>
      <c r="Z469" s="6" t="str">
        <f>IF(D469="","",COUNTIF($Y$3:Y469,Y469))</f>
        <v/>
      </c>
      <c r="AA469" s="5" t="str">
        <f t="shared" si="96"/>
        <v/>
      </c>
      <c r="AB469" s="6" t="str">
        <f>IF(D469="","",COUNTIF($AA$3:AA469,AA469))</f>
        <v/>
      </c>
      <c r="AC469" s="5" t="str">
        <f t="shared" si="97"/>
        <v/>
      </c>
      <c r="AD469" s="6" t="str">
        <f>IF(D469="","",COUNTIF($AC$3:AC469,AC469))</f>
        <v/>
      </c>
      <c r="AE469" s="5" t="str">
        <f t="shared" si="98"/>
        <v/>
      </c>
      <c r="AF469" s="6" t="str">
        <f>IF(D469="","",COUNTIF($AE$3:AE469,AE469))</f>
        <v/>
      </c>
      <c r="AG469" s="5" t="str">
        <f t="shared" si="99"/>
        <v/>
      </c>
      <c r="AH469" s="6" t="str">
        <f>IF(D469="","",COUNTIF($AG$3:AG469,AG469))</f>
        <v/>
      </c>
      <c r="AI469" s="5" t="str">
        <f t="shared" si="100"/>
        <v/>
      </c>
      <c r="AJ469" s="6" t="str">
        <f>IF(D469="","",COUNTIF($AI$3:AI469,AI469))</f>
        <v/>
      </c>
      <c r="AK469" s="5" t="str">
        <f t="shared" si="101"/>
        <v/>
      </c>
      <c r="AL469" s="6" t="str">
        <f>IF(D469="","",COUNTIF($AK$3:AK469,AK469))</f>
        <v/>
      </c>
      <c r="AM469" s="5" t="str">
        <f t="shared" si="102"/>
        <v/>
      </c>
      <c r="AN469" s="6" t="str">
        <f>IF(D469="","",COUNTIF($AM$3:AM469,AM469))</f>
        <v/>
      </c>
      <c r="AO469" s="5" t="str">
        <f t="shared" si="103"/>
        <v/>
      </c>
      <c r="AP469" s="6" t="str">
        <f>IF(D469="","",COUNTIF($AO$3:AO469,AO469))</f>
        <v/>
      </c>
    </row>
    <row r="470" spans="1:42" ht="20.100000000000001" customHeight="1" x14ac:dyDescent="0.25">
      <c r="Q470" s="5" t="str">
        <f t="shared" si="91"/>
        <v/>
      </c>
      <c r="R470" s="6" t="str">
        <f>IF(D470="","",COUNTIF($Q$3:Q470,Q470))</f>
        <v/>
      </c>
      <c r="S470" s="5" t="str">
        <f t="shared" si="92"/>
        <v/>
      </c>
      <c r="T470" s="6" t="str">
        <f>IF(D470="","",COUNTIF($S$3:S470,S470))</f>
        <v/>
      </c>
      <c r="U470" s="5" t="str">
        <f t="shared" si="93"/>
        <v/>
      </c>
      <c r="V470" s="6" t="str">
        <f>IF(D470="","",COUNTIF($U$3:U470,U470))</f>
        <v/>
      </c>
      <c r="W470" s="5" t="str">
        <f t="shared" si="94"/>
        <v/>
      </c>
      <c r="X470" s="6" t="str">
        <f>IF(D470="","",COUNTIF($W$3:W470,W470))</f>
        <v/>
      </c>
      <c r="Y470" s="5" t="str">
        <f t="shared" si="95"/>
        <v/>
      </c>
      <c r="Z470" s="6" t="str">
        <f>IF(D470="","",COUNTIF($Y$3:Y470,Y470))</f>
        <v/>
      </c>
      <c r="AA470" s="5" t="str">
        <f t="shared" si="96"/>
        <v/>
      </c>
      <c r="AB470" s="6" t="str">
        <f>IF(D470="","",COUNTIF($AA$3:AA470,AA470))</f>
        <v/>
      </c>
      <c r="AC470" s="5" t="str">
        <f t="shared" si="97"/>
        <v/>
      </c>
      <c r="AD470" s="6" t="str">
        <f>IF(D470="","",COUNTIF($AC$3:AC470,AC470))</f>
        <v/>
      </c>
      <c r="AE470" s="5" t="str">
        <f t="shared" si="98"/>
        <v/>
      </c>
      <c r="AF470" s="6" t="str">
        <f>IF(D470="","",COUNTIF($AE$3:AE470,AE470))</f>
        <v/>
      </c>
      <c r="AG470" s="5" t="str">
        <f t="shared" si="99"/>
        <v/>
      </c>
      <c r="AH470" s="6" t="str">
        <f>IF(D470="","",COUNTIF($AG$3:AG470,AG470))</f>
        <v/>
      </c>
      <c r="AI470" s="5" t="str">
        <f t="shared" si="100"/>
        <v/>
      </c>
      <c r="AJ470" s="6" t="str">
        <f>IF(D470="","",COUNTIF($AI$3:AI470,AI470))</f>
        <v/>
      </c>
      <c r="AK470" s="5" t="str">
        <f t="shared" si="101"/>
        <v/>
      </c>
      <c r="AL470" s="6" t="str">
        <f>IF(D470="","",COUNTIF($AK$3:AK470,AK470))</f>
        <v/>
      </c>
      <c r="AM470" s="5" t="str">
        <f t="shared" si="102"/>
        <v/>
      </c>
      <c r="AN470" s="6" t="str">
        <f>IF(D470="","",COUNTIF($AM$3:AM470,AM470))</f>
        <v/>
      </c>
      <c r="AO470" s="5" t="str">
        <f t="shared" si="103"/>
        <v/>
      </c>
      <c r="AP470" s="6" t="str">
        <f>IF(D470="","",COUNTIF($AO$3:AO470,AO470))</f>
        <v/>
      </c>
    </row>
    <row r="471" spans="1:42" ht="20.100000000000001" customHeight="1" x14ac:dyDescent="0.25">
      <c r="Q471" s="5" t="str">
        <f t="shared" si="91"/>
        <v/>
      </c>
      <c r="R471" s="6" t="str">
        <f>IF(D471="","",COUNTIF($Q$3:Q471,Q471))</f>
        <v/>
      </c>
      <c r="S471" s="5" t="str">
        <f t="shared" si="92"/>
        <v/>
      </c>
      <c r="T471" s="6" t="str">
        <f>IF(D471="","",COUNTIF($S$3:S471,S471))</f>
        <v/>
      </c>
      <c r="U471" s="5" t="str">
        <f t="shared" si="93"/>
        <v/>
      </c>
      <c r="V471" s="6" t="str">
        <f>IF(D471="","",COUNTIF($U$3:U471,U471))</f>
        <v/>
      </c>
      <c r="W471" s="5" t="str">
        <f t="shared" si="94"/>
        <v/>
      </c>
      <c r="X471" s="6" t="str">
        <f>IF(D471="","",COUNTIF($W$3:W471,W471))</f>
        <v/>
      </c>
      <c r="Y471" s="5" t="str">
        <f t="shared" si="95"/>
        <v/>
      </c>
      <c r="Z471" s="6" t="str">
        <f>IF(D471="","",COUNTIF($Y$3:Y471,Y471))</f>
        <v/>
      </c>
      <c r="AA471" s="5" t="str">
        <f t="shared" si="96"/>
        <v/>
      </c>
      <c r="AB471" s="6" t="str">
        <f>IF(D471="","",COUNTIF($AA$3:AA471,AA471))</f>
        <v/>
      </c>
      <c r="AC471" s="5" t="str">
        <f t="shared" si="97"/>
        <v/>
      </c>
      <c r="AD471" s="6" t="str">
        <f>IF(D471="","",COUNTIF($AC$3:AC471,AC471))</f>
        <v/>
      </c>
      <c r="AE471" s="5" t="str">
        <f t="shared" si="98"/>
        <v/>
      </c>
      <c r="AF471" s="6" t="str">
        <f>IF(D471="","",COUNTIF($AE$3:AE471,AE471))</f>
        <v/>
      </c>
      <c r="AG471" s="5" t="str">
        <f t="shared" si="99"/>
        <v/>
      </c>
      <c r="AH471" s="6" t="str">
        <f>IF(D471="","",COUNTIF($AG$3:AG471,AG471))</f>
        <v/>
      </c>
      <c r="AI471" s="5" t="str">
        <f t="shared" si="100"/>
        <v/>
      </c>
      <c r="AJ471" s="6" t="str">
        <f>IF(D471="","",COUNTIF($AI$3:AI471,AI471))</f>
        <v/>
      </c>
      <c r="AK471" s="5" t="str">
        <f t="shared" si="101"/>
        <v/>
      </c>
      <c r="AL471" s="6" t="str">
        <f>IF(D471="","",COUNTIF($AK$3:AK471,AK471))</f>
        <v/>
      </c>
      <c r="AM471" s="5" t="str">
        <f t="shared" si="102"/>
        <v/>
      </c>
      <c r="AN471" s="6" t="str">
        <f>IF(D471="","",COUNTIF($AM$3:AM471,AM471))</f>
        <v/>
      </c>
      <c r="AO471" s="5" t="str">
        <f t="shared" si="103"/>
        <v/>
      </c>
      <c r="AP471" s="6" t="str">
        <f>IF(D471="","",COUNTIF($AO$3:AO471,AO471))</f>
        <v/>
      </c>
    </row>
    <row r="472" spans="1:42" ht="20.100000000000001" customHeight="1" x14ac:dyDescent="0.25">
      <c r="Q472" s="5" t="str">
        <f t="shared" si="91"/>
        <v/>
      </c>
      <c r="R472" s="6" t="str">
        <f>IF(D472="","",COUNTIF($Q$3:Q472,Q472))</f>
        <v/>
      </c>
      <c r="S472" s="5" t="str">
        <f t="shared" si="92"/>
        <v/>
      </c>
      <c r="T472" s="6" t="str">
        <f>IF(D472="","",COUNTIF($S$3:S472,S472))</f>
        <v/>
      </c>
      <c r="U472" s="5" t="str">
        <f t="shared" si="93"/>
        <v/>
      </c>
      <c r="V472" s="6" t="str">
        <f>IF(D472="","",COUNTIF($U$3:U472,U472))</f>
        <v/>
      </c>
      <c r="W472" s="5" t="str">
        <f t="shared" si="94"/>
        <v/>
      </c>
      <c r="X472" s="6" t="str">
        <f>IF(D472="","",COUNTIF($W$3:W472,W472))</f>
        <v/>
      </c>
      <c r="Y472" s="5" t="str">
        <f t="shared" si="95"/>
        <v/>
      </c>
      <c r="Z472" s="6" t="str">
        <f>IF(D472="","",COUNTIF($Y$3:Y472,Y472))</f>
        <v/>
      </c>
      <c r="AA472" s="5" t="str">
        <f t="shared" si="96"/>
        <v/>
      </c>
      <c r="AB472" s="6" t="str">
        <f>IF(D472="","",COUNTIF($AA$3:AA472,AA472))</f>
        <v/>
      </c>
      <c r="AC472" s="5" t="str">
        <f t="shared" si="97"/>
        <v/>
      </c>
      <c r="AD472" s="6" t="str">
        <f>IF(D472="","",COUNTIF($AC$3:AC472,AC472))</f>
        <v/>
      </c>
      <c r="AE472" s="5" t="str">
        <f t="shared" si="98"/>
        <v/>
      </c>
      <c r="AF472" s="6" t="str">
        <f>IF(D472="","",COUNTIF($AE$3:AE472,AE472))</f>
        <v/>
      </c>
      <c r="AG472" s="5" t="str">
        <f t="shared" si="99"/>
        <v/>
      </c>
      <c r="AH472" s="6" t="str">
        <f>IF(D472="","",COUNTIF($AG$3:AG472,AG472))</f>
        <v/>
      </c>
      <c r="AI472" s="5" t="str">
        <f t="shared" si="100"/>
        <v/>
      </c>
      <c r="AJ472" s="6" t="str">
        <f>IF(D472="","",COUNTIF($AI$3:AI472,AI472))</f>
        <v/>
      </c>
      <c r="AK472" s="5" t="str">
        <f t="shared" si="101"/>
        <v/>
      </c>
      <c r="AL472" s="6" t="str">
        <f>IF(D472="","",COUNTIF($AK$3:AK472,AK472))</f>
        <v/>
      </c>
      <c r="AM472" s="5" t="str">
        <f t="shared" si="102"/>
        <v/>
      </c>
      <c r="AN472" s="6" t="str">
        <f>IF(D472="","",COUNTIF($AM$3:AM472,AM472))</f>
        <v/>
      </c>
      <c r="AO472" s="5" t="str">
        <f t="shared" si="103"/>
        <v/>
      </c>
      <c r="AP472" s="6" t="str">
        <f>IF(D472="","",COUNTIF($AO$3:AO472,AO472))</f>
        <v/>
      </c>
    </row>
    <row r="473" spans="1:42" ht="20.100000000000001" customHeight="1" x14ac:dyDescent="0.25">
      <c r="Q473" s="5" t="str">
        <f t="shared" si="91"/>
        <v/>
      </c>
      <c r="R473" s="6" t="str">
        <f>IF(D473="","",COUNTIF($Q$3:Q473,Q473))</f>
        <v/>
      </c>
      <c r="S473" s="5" t="str">
        <f t="shared" si="92"/>
        <v/>
      </c>
      <c r="T473" s="6" t="str">
        <f>IF(D473="","",COUNTIF($S$3:S473,S473))</f>
        <v/>
      </c>
      <c r="U473" s="5" t="str">
        <f t="shared" si="93"/>
        <v/>
      </c>
      <c r="V473" s="6" t="str">
        <f>IF(D473="","",COUNTIF($U$3:U473,U473))</f>
        <v/>
      </c>
      <c r="W473" s="5" t="str">
        <f t="shared" si="94"/>
        <v/>
      </c>
      <c r="X473" s="6" t="str">
        <f>IF(D473="","",COUNTIF($W$3:W473,W473))</f>
        <v/>
      </c>
      <c r="Y473" s="5" t="str">
        <f t="shared" si="95"/>
        <v/>
      </c>
      <c r="Z473" s="6" t="str">
        <f>IF(D473="","",COUNTIF($Y$3:Y473,Y473))</f>
        <v/>
      </c>
      <c r="AA473" s="5" t="str">
        <f t="shared" si="96"/>
        <v/>
      </c>
      <c r="AB473" s="6" t="str">
        <f>IF(D473="","",COUNTIF($AA$3:AA473,AA473))</f>
        <v/>
      </c>
      <c r="AC473" s="5" t="str">
        <f t="shared" si="97"/>
        <v/>
      </c>
      <c r="AD473" s="6" t="str">
        <f>IF(D473="","",COUNTIF($AC$3:AC473,AC473))</f>
        <v/>
      </c>
      <c r="AE473" s="5" t="str">
        <f t="shared" si="98"/>
        <v/>
      </c>
      <c r="AF473" s="6" t="str">
        <f>IF(D473="","",COUNTIF($AE$3:AE473,AE473))</f>
        <v/>
      </c>
      <c r="AG473" s="5" t="str">
        <f t="shared" si="99"/>
        <v/>
      </c>
      <c r="AH473" s="6" t="str">
        <f>IF(D473="","",COUNTIF($AG$3:AG473,AG473))</f>
        <v/>
      </c>
      <c r="AI473" s="5" t="str">
        <f t="shared" si="100"/>
        <v/>
      </c>
      <c r="AJ473" s="6" t="str">
        <f>IF(D473="","",COUNTIF($AI$3:AI473,AI473))</f>
        <v/>
      </c>
      <c r="AK473" s="5" t="str">
        <f t="shared" si="101"/>
        <v/>
      </c>
      <c r="AL473" s="6" t="str">
        <f>IF(D473="","",COUNTIF($AK$3:AK473,AK473))</f>
        <v/>
      </c>
      <c r="AM473" s="5" t="str">
        <f t="shared" si="102"/>
        <v/>
      </c>
      <c r="AN473" s="6" t="str">
        <f>IF(D473="","",COUNTIF($AM$3:AM473,AM473))</f>
        <v/>
      </c>
      <c r="AO473" s="5" t="str">
        <f t="shared" si="103"/>
        <v/>
      </c>
      <c r="AP473" s="6" t="str">
        <f>IF(D473="","",COUNTIF($AO$3:AO473,AO473))</f>
        <v/>
      </c>
    </row>
    <row r="474" spans="1:42" ht="20.100000000000001" customHeight="1" x14ac:dyDescent="0.25">
      <c r="Q474" s="5" t="str">
        <f t="shared" si="91"/>
        <v/>
      </c>
      <c r="R474" s="6" t="str">
        <f>IF(D474="","",COUNTIF($Q$3:Q474,Q474))</f>
        <v/>
      </c>
      <c r="S474" s="5" t="str">
        <f t="shared" si="92"/>
        <v/>
      </c>
      <c r="T474" s="6" t="str">
        <f>IF(D474="","",COUNTIF($S$3:S474,S474))</f>
        <v/>
      </c>
      <c r="U474" s="5" t="str">
        <f t="shared" si="93"/>
        <v/>
      </c>
      <c r="V474" s="6" t="str">
        <f>IF(D474="","",COUNTIF($U$3:U474,U474))</f>
        <v/>
      </c>
      <c r="W474" s="5" t="str">
        <f t="shared" si="94"/>
        <v/>
      </c>
      <c r="X474" s="6" t="str">
        <f>IF(D474="","",COUNTIF($W$3:W474,W474))</f>
        <v/>
      </c>
      <c r="Y474" s="5" t="str">
        <f t="shared" si="95"/>
        <v/>
      </c>
      <c r="Z474" s="6" t="str">
        <f>IF(D474="","",COUNTIF($Y$3:Y474,Y474))</f>
        <v/>
      </c>
      <c r="AA474" s="5" t="str">
        <f t="shared" si="96"/>
        <v/>
      </c>
      <c r="AB474" s="6" t="str">
        <f>IF(D474="","",COUNTIF($AA$3:AA474,AA474))</f>
        <v/>
      </c>
      <c r="AC474" s="5" t="str">
        <f t="shared" si="97"/>
        <v/>
      </c>
      <c r="AD474" s="6" t="str">
        <f>IF(D474="","",COUNTIF($AC$3:AC474,AC474))</f>
        <v/>
      </c>
      <c r="AE474" s="5" t="str">
        <f t="shared" si="98"/>
        <v/>
      </c>
      <c r="AF474" s="6" t="str">
        <f>IF(D474="","",COUNTIF($AE$3:AE474,AE474))</f>
        <v/>
      </c>
      <c r="AG474" s="5" t="str">
        <f t="shared" si="99"/>
        <v/>
      </c>
      <c r="AH474" s="6" t="str">
        <f>IF(D474="","",COUNTIF($AG$3:AG474,AG474))</f>
        <v/>
      </c>
      <c r="AI474" s="5" t="str">
        <f t="shared" si="100"/>
        <v/>
      </c>
      <c r="AJ474" s="6" t="str">
        <f>IF(D474="","",COUNTIF($AI$3:AI474,AI474))</f>
        <v/>
      </c>
      <c r="AK474" s="5" t="str">
        <f t="shared" si="101"/>
        <v/>
      </c>
      <c r="AL474" s="6" t="str">
        <f>IF(D474="","",COUNTIF($AK$3:AK474,AK474))</f>
        <v/>
      </c>
      <c r="AM474" s="5" t="str">
        <f t="shared" si="102"/>
        <v/>
      </c>
      <c r="AN474" s="6" t="str">
        <f>IF(D474="","",COUNTIF($AM$3:AM474,AM474))</f>
        <v/>
      </c>
      <c r="AO474" s="5" t="str">
        <f t="shared" si="103"/>
        <v/>
      </c>
      <c r="AP474" s="6" t="str">
        <f>IF(D474="","",COUNTIF($AO$3:AO474,AO474))</f>
        <v/>
      </c>
    </row>
    <row r="475" spans="1:42" ht="20.100000000000001" customHeight="1" x14ac:dyDescent="0.25">
      <c r="Q475" s="5" t="str">
        <f t="shared" si="91"/>
        <v/>
      </c>
      <c r="R475" s="6" t="str">
        <f>IF(D475="","",COUNTIF($Q$3:Q475,Q475))</f>
        <v/>
      </c>
      <c r="S475" s="5" t="str">
        <f t="shared" si="92"/>
        <v/>
      </c>
      <c r="T475" s="6" t="str">
        <f>IF(D475="","",COUNTIF($S$3:S475,S475))</f>
        <v/>
      </c>
      <c r="U475" s="5" t="str">
        <f t="shared" si="93"/>
        <v/>
      </c>
      <c r="V475" s="6" t="str">
        <f>IF(D475="","",COUNTIF($U$3:U475,U475))</f>
        <v/>
      </c>
      <c r="W475" s="5" t="str">
        <f t="shared" si="94"/>
        <v/>
      </c>
      <c r="X475" s="6" t="str">
        <f>IF(D475="","",COUNTIF($W$3:W475,W475))</f>
        <v/>
      </c>
      <c r="Y475" s="5" t="str">
        <f t="shared" si="95"/>
        <v/>
      </c>
      <c r="Z475" s="6" t="str">
        <f>IF(D475="","",COUNTIF($Y$3:Y475,Y475))</f>
        <v/>
      </c>
      <c r="AA475" s="5" t="str">
        <f t="shared" si="96"/>
        <v/>
      </c>
      <c r="AB475" s="6" t="str">
        <f>IF(D475="","",COUNTIF($AA$3:AA475,AA475))</f>
        <v/>
      </c>
      <c r="AC475" s="5" t="str">
        <f t="shared" si="97"/>
        <v/>
      </c>
      <c r="AD475" s="6" t="str">
        <f>IF(D475="","",COUNTIF($AC$3:AC475,AC475))</f>
        <v/>
      </c>
      <c r="AE475" s="5" t="str">
        <f t="shared" si="98"/>
        <v/>
      </c>
      <c r="AF475" s="6" t="str">
        <f>IF(D475="","",COUNTIF($AE$3:AE475,AE475))</f>
        <v/>
      </c>
      <c r="AG475" s="5" t="str">
        <f t="shared" si="99"/>
        <v/>
      </c>
      <c r="AH475" s="6" t="str">
        <f>IF(D475="","",COUNTIF($AG$3:AG475,AG475))</f>
        <v/>
      </c>
      <c r="AI475" s="5" t="str">
        <f t="shared" si="100"/>
        <v/>
      </c>
      <c r="AJ475" s="6" t="str">
        <f>IF(D475="","",COUNTIF($AI$3:AI475,AI475))</f>
        <v/>
      </c>
      <c r="AK475" s="5" t="str">
        <f t="shared" si="101"/>
        <v/>
      </c>
      <c r="AL475" s="6" t="str">
        <f>IF(D475="","",COUNTIF($AK$3:AK475,AK475))</f>
        <v/>
      </c>
      <c r="AM475" s="5" t="str">
        <f t="shared" si="102"/>
        <v/>
      </c>
      <c r="AN475" s="6" t="str">
        <f>IF(D475="","",COUNTIF($AM$3:AM475,AM475))</f>
        <v/>
      </c>
      <c r="AO475" s="5" t="str">
        <f t="shared" si="103"/>
        <v/>
      </c>
      <c r="AP475" s="6" t="str">
        <f>IF(D475="","",COUNTIF($AO$3:AO475,AO475))</f>
        <v/>
      </c>
    </row>
    <row r="476" spans="1:42" ht="20.100000000000001" customHeight="1" x14ac:dyDescent="0.25">
      <c r="Q476" s="5" t="str">
        <f t="shared" si="91"/>
        <v/>
      </c>
      <c r="R476" s="6" t="str">
        <f>IF(D476="","",COUNTIF($Q$3:Q476,Q476))</f>
        <v/>
      </c>
      <c r="S476" s="5" t="str">
        <f t="shared" si="92"/>
        <v/>
      </c>
      <c r="T476" s="6" t="str">
        <f>IF(D476="","",COUNTIF($S$3:S476,S476))</f>
        <v/>
      </c>
      <c r="U476" s="5" t="str">
        <f t="shared" si="93"/>
        <v/>
      </c>
      <c r="V476" s="6" t="str">
        <f>IF(D476="","",COUNTIF($U$3:U476,U476))</f>
        <v/>
      </c>
      <c r="W476" s="5" t="str">
        <f t="shared" si="94"/>
        <v/>
      </c>
      <c r="X476" s="6" t="str">
        <f>IF(D476="","",COUNTIF($W$3:W476,W476))</f>
        <v/>
      </c>
      <c r="Y476" s="5" t="str">
        <f t="shared" si="95"/>
        <v/>
      </c>
      <c r="Z476" s="6" t="str">
        <f>IF(D476="","",COUNTIF($Y$3:Y476,Y476))</f>
        <v/>
      </c>
      <c r="AA476" s="5" t="str">
        <f t="shared" si="96"/>
        <v/>
      </c>
      <c r="AB476" s="6" t="str">
        <f>IF(D476="","",COUNTIF($AA$3:AA476,AA476))</f>
        <v/>
      </c>
      <c r="AC476" s="5" t="str">
        <f t="shared" si="97"/>
        <v/>
      </c>
      <c r="AD476" s="6" t="str">
        <f>IF(D476="","",COUNTIF($AC$3:AC476,AC476))</f>
        <v/>
      </c>
      <c r="AE476" s="5" t="str">
        <f t="shared" si="98"/>
        <v/>
      </c>
      <c r="AF476" s="6" t="str">
        <f>IF(D476="","",COUNTIF($AE$3:AE476,AE476))</f>
        <v/>
      </c>
      <c r="AG476" s="5" t="str">
        <f t="shared" si="99"/>
        <v/>
      </c>
      <c r="AH476" s="6" t="str">
        <f>IF(D476="","",COUNTIF($AG$3:AG476,AG476))</f>
        <v/>
      </c>
      <c r="AI476" s="5" t="str">
        <f t="shared" si="100"/>
        <v/>
      </c>
      <c r="AJ476" s="6" t="str">
        <f>IF(D476="","",COUNTIF($AI$3:AI476,AI476))</f>
        <v/>
      </c>
      <c r="AK476" s="5" t="str">
        <f t="shared" si="101"/>
        <v/>
      </c>
      <c r="AL476" s="6" t="str">
        <f>IF(D476="","",COUNTIF($AK$3:AK476,AK476))</f>
        <v/>
      </c>
      <c r="AM476" s="5" t="str">
        <f t="shared" si="102"/>
        <v/>
      </c>
      <c r="AN476" s="6" t="str">
        <f>IF(D476="","",COUNTIF($AM$3:AM476,AM476))</f>
        <v/>
      </c>
      <c r="AO476" s="5" t="str">
        <f t="shared" si="103"/>
        <v/>
      </c>
      <c r="AP476" s="6" t="str">
        <f>IF(D476="","",COUNTIF($AO$3:AO476,AO476))</f>
        <v/>
      </c>
    </row>
    <row r="477" spans="1:42" ht="20.100000000000001" customHeight="1" x14ac:dyDescent="0.25">
      <c r="Q477" s="5" t="str">
        <f t="shared" si="91"/>
        <v/>
      </c>
      <c r="R477" s="6" t="str">
        <f>IF(D477="","",COUNTIF($Q$3:Q477,Q477))</f>
        <v/>
      </c>
      <c r="S477" s="5" t="str">
        <f t="shared" si="92"/>
        <v/>
      </c>
      <c r="T477" s="6" t="str">
        <f>IF(D477="","",COUNTIF($S$3:S477,S477))</f>
        <v/>
      </c>
      <c r="U477" s="5" t="str">
        <f t="shared" si="93"/>
        <v/>
      </c>
      <c r="V477" s="6" t="str">
        <f>IF(D477="","",COUNTIF($U$3:U477,U477))</f>
        <v/>
      </c>
      <c r="W477" s="5" t="str">
        <f t="shared" si="94"/>
        <v/>
      </c>
      <c r="X477" s="6" t="str">
        <f>IF(D477="","",COUNTIF($W$3:W477,W477))</f>
        <v/>
      </c>
      <c r="Y477" s="5" t="str">
        <f t="shared" si="95"/>
        <v/>
      </c>
      <c r="Z477" s="6" t="str">
        <f>IF(D477="","",COUNTIF($Y$3:Y477,Y477))</f>
        <v/>
      </c>
      <c r="AA477" s="5" t="str">
        <f t="shared" si="96"/>
        <v/>
      </c>
      <c r="AB477" s="6" t="str">
        <f>IF(D477="","",COUNTIF($AA$3:AA477,AA477))</f>
        <v/>
      </c>
      <c r="AC477" s="5" t="str">
        <f t="shared" si="97"/>
        <v/>
      </c>
      <c r="AD477" s="6" t="str">
        <f>IF(D477="","",COUNTIF($AC$3:AC477,AC477))</f>
        <v/>
      </c>
      <c r="AE477" s="5" t="str">
        <f t="shared" si="98"/>
        <v/>
      </c>
      <c r="AF477" s="6" t="str">
        <f>IF(D477="","",COUNTIF($AE$3:AE477,AE477))</f>
        <v/>
      </c>
      <c r="AG477" s="5" t="str">
        <f t="shared" si="99"/>
        <v/>
      </c>
      <c r="AH477" s="6" t="str">
        <f>IF(D477="","",COUNTIF($AG$3:AG477,AG477))</f>
        <v/>
      </c>
      <c r="AI477" s="5" t="str">
        <f t="shared" si="100"/>
        <v/>
      </c>
      <c r="AJ477" s="6" t="str">
        <f>IF(D477="","",COUNTIF($AI$3:AI477,AI477))</f>
        <v/>
      </c>
      <c r="AK477" s="5" t="str">
        <f t="shared" si="101"/>
        <v/>
      </c>
      <c r="AL477" s="6" t="str">
        <f>IF(D477="","",COUNTIF($AK$3:AK477,AK477))</f>
        <v/>
      </c>
      <c r="AM477" s="5" t="str">
        <f t="shared" si="102"/>
        <v/>
      </c>
      <c r="AN477" s="6" t="str">
        <f>IF(D477="","",COUNTIF($AM$3:AM477,AM477))</f>
        <v/>
      </c>
      <c r="AO477" s="5" t="str">
        <f t="shared" si="103"/>
        <v/>
      </c>
      <c r="AP477" s="6" t="str">
        <f>IF(D477="","",COUNTIF($AO$3:AO477,AO477))</f>
        <v/>
      </c>
    </row>
    <row r="478" spans="1:42" ht="20.100000000000001" customHeight="1" x14ac:dyDescent="0.25">
      <c r="Q478" s="5" t="str">
        <f t="shared" si="91"/>
        <v/>
      </c>
      <c r="R478" s="6" t="str">
        <f>IF(D478="","",COUNTIF($Q$3:Q478,Q478))</f>
        <v/>
      </c>
      <c r="S478" s="5" t="str">
        <f t="shared" si="92"/>
        <v/>
      </c>
      <c r="T478" s="6" t="str">
        <f>IF(D478="","",COUNTIF($S$3:S478,S478))</f>
        <v/>
      </c>
      <c r="U478" s="5" t="str">
        <f t="shared" si="93"/>
        <v/>
      </c>
      <c r="V478" s="6" t="str">
        <f>IF(D478="","",COUNTIF($U$3:U478,U478))</f>
        <v/>
      </c>
      <c r="W478" s="5" t="str">
        <f t="shared" si="94"/>
        <v/>
      </c>
      <c r="X478" s="6" t="str">
        <f>IF(D478="","",COUNTIF($W$3:W478,W478))</f>
        <v/>
      </c>
      <c r="Y478" s="5" t="str">
        <f t="shared" si="95"/>
        <v/>
      </c>
      <c r="Z478" s="6" t="str">
        <f>IF(D478="","",COUNTIF($Y$3:Y478,Y478))</f>
        <v/>
      </c>
      <c r="AA478" s="5" t="str">
        <f t="shared" si="96"/>
        <v/>
      </c>
      <c r="AB478" s="6" t="str">
        <f>IF(D478="","",COUNTIF($AA$3:AA478,AA478))</f>
        <v/>
      </c>
      <c r="AC478" s="5" t="str">
        <f t="shared" si="97"/>
        <v/>
      </c>
      <c r="AD478" s="6" t="str">
        <f>IF(D478="","",COUNTIF($AC$3:AC478,AC478))</f>
        <v/>
      </c>
      <c r="AE478" s="5" t="str">
        <f t="shared" si="98"/>
        <v/>
      </c>
      <c r="AF478" s="6" t="str">
        <f>IF(D478="","",COUNTIF($AE$3:AE478,AE478))</f>
        <v/>
      </c>
      <c r="AG478" s="5" t="str">
        <f t="shared" si="99"/>
        <v/>
      </c>
      <c r="AH478" s="6" t="str">
        <f>IF(D478="","",COUNTIF($AG$3:AG478,AG478))</f>
        <v/>
      </c>
      <c r="AI478" s="5" t="str">
        <f t="shared" si="100"/>
        <v/>
      </c>
      <c r="AJ478" s="6" t="str">
        <f>IF(D478="","",COUNTIF($AI$3:AI478,AI478))</f>
        <v/>
      </c>
      <c r="AK478" s="5" t="str">
        <f t="shared" si="101"/>
        <v/>
      </c>
      <c r="AL478" s="6" t="str">
        <f>IF(D478="","",COUNTIF($AK$3:AK478,AK478))</f>
        <v/>
      </c>
      <c r="AM478" s="5" t="str">
        <f t="shared" si="102"/>
        <v/>
      </c>
      <c r="AN478" s="6" t="str">
        <f>IF(D478="","",COUNTIF($AM$3:AM478,AM478))</f>
        <v/>
      </c>
      <c r="AO478" s="5" t="str">
        <f t="shared" si="103"/>
        <v/>
      </c>
      <c r="AP478" s="6" t="str">
        <f>IF(D478="","",COUNTIF($AO$3:AO478,AO478))</f>
        <v/>
      </c>
    </row>
    <row r="479" spans="1:42" ht="20.100000000000001" customHeight="1" x14ac:dyDescent="0.25">
      <c r="Q479" s="5" t="str">
        <f t="shared" si="91"/>
        <v/>
      </c>
      <c r="R479" s="6" t="str">
        <f>IF(D479="","",COUNTIF($Q$3:Q479,Q479))</f>
        <v/>
      </c>
      <c r="S479" s="5" t="str">
        <f t="shared" si="92"/>
        <v/>
      </c>
      <c r="T479" s="6" t="str">
        <f>IF(D479="","",COUNTIF($S$3:S479,S479))</f>
        <v/>
      </c>
      <c r="U479" s="5" t="str">
        <f t="shared" si="93"/>
        <v/>
      </c>
      <c r="V479" s="6" t="str">
        <f>IF(D479="","",COUNTIF($U$3:U479,U479))</f>
        <v/>
      </c>
      <c r="W479" s="5" t="str">
        <f t="shared" si="94"/>
        <v/>
      </c>
      <c r="X479" s="6" t="str">
        <f>IF(D479="","",COUNTIF($W$3:W479,W479))</f>
        <v/>
      </c>
      <c r="Y479" s="5" t="str">
        <f t="shared" si="95"/>
        <v/>
      </c>
      <c r="Z479" s="6" t="str">
        <f>IF(D479="","",COUNTIF($Y$3:Y479,Y479))</f>
        <v/>
      </c>
      <c r="AA479" s="5" t="str">
        <f t="shared" si="96"/>
        <v/>
      </c>
      <c r="AB479" s="6" t="str">
        <f>IF(D479="","",COUNTIF($AA$3:AA479,AA479))</f>
        <v/>
      </c>
      <c r="AC479" s="5" t="str">
        <f t="shared" si="97"/>
        <v/>
      </c>
      <c r="AD479" s="6" t="str">
        <f>IF(D479="","",COUNTIF($AC$3:AC479,AC479))</f>
        <v/>
      </c>
      <c r="AE479" s="5" t="str">
        <f t="shared" si="98"/>
        <v/>
      </c>
      <c r="AF479" s="6" t="str">
        <f>IF(D479="","",COUNTIF($AE$3:AE479,AE479))</f>
        <v/>
      </c>
      <c r="AG479" s="5" t="str">
        <f t="shared" si="99"/>
        <v/>
      </c>
      <c r="AH479" s="6" t="str">
        <f>IF(D479="","",COUNTIF($AG$3:AG479,AG479))</f>
        <v/>
      </c>
      <c r="AI479" s="5" t="str">
        <f t="shared" si="100"/>
        <v/>
      </c>
      <c r="AJ479" s="6" t="str">
        <f>IF(D479="","",COUNTIF($AI$3:AI479,AI479))</f>
        <v/>
      </c>
      <c r="AK479" s="5" t="str">
        <f t="shared" si="101"/>
        <v/>
      </c>
      <c r="AL479" s="6" t="str">
        <f>IF(D479="","",COUNTIF($AK$3:AK479,AK479))</f>
        <v/>
      </c>
      <c r="AM479" s="5" t="str">
        <f t="shared" si="102"/>
        <v/>
      </c>
      <c r="AN479" s="6" t="str">
        <f>IF(D479="","",COUNTIF($AM$3:AM479,AM479))</f>
        <v/>
      </c>
      <c r="AO479" s="5" t="str">
        <f t="shared" si="103"/>
        <v/>
      </c>
      <c r="AP479" s="6" t="str">
        <f>IF(D479="","",COUNTIF($AO$3:AO479,AO479))</f>
        <v/>
      </c>
    </row>
    <row r="480" spans="1:42" ht="20.100000000000001" customHeight="1" x14ac:dyDescent="0.25">
      <c r="Q480" s="5" t="str">
        <f t="shared" si="91"/>
        <v/>
      </c>
      <c r="R480" s="6" t="str">
        <f>IF(D480="","",COUNTIF($Q$3:Q480,Q480))</f>
        <v/>
      </c>
      <c r="S480" s="5" t="str">
        <f t="shared" si="92"/>
        <v/>
      </c>
      <c r="T480" s="6" t="str">
        <f>IF(D480="","",COUNTIF($S$3:S480,S480))</f>
        <v/>
      </c>
      <c r="U480" s="5" t="str">
        <f t="shared" si="93"/>
        <v/>
      </c>
      <c r="V480" s="6" t="str">
        <f>IF(D480="","",COUNTIF($U$3:U480,U480))</f>
        <v/>
      </c>
      <c r="W480" s="5" t="str">
        <f t="shared" si="94"/>
        <v/>
      </c>
      <c r="X480" s="6" t="str">
        <f>IF(D480="","",COUNTIF($W$3:W480,W480))</f>
        <v/>
      </c>
      <c r="Y480" s="5" t="str">
        <f t="shared" si="95"/>
        <v/>
      </c>
      <c r="Z480" s="6" t="str">
        <f>IF(D480="","",COUNTIF($Y$3:Y480,Y480))</f>
        <v/>
      </c>
      <c r="AA480" s="5" t="str">
        <f t="shared" si="96"/>
        <v/>
      </c>
      <c r="AB480" s="6" t="str">
        <f>IF(D480="","",COUNTIF($AA$3:AA480,AA480))</f>
        <v/>
      </c>
      <c r="AC480" s="5" t="str">
        <f t="shared" si="97"/>
        <v/>
      </c>
      <c r="AD480" s="6" t="str">
        <f>IF(D480="","",COUNTIF($AC$3:AC480,AC480))</f>
        <v/>
      </c>
      <c r="AE480" s="5" t="str">
        <f t="shared" si="98"/>
        <v/>
      </c>
      <c r="AF480" s="6" t="str">
        <f>IF(D480="","",COUNTIF($AE$3:AE480,AE480))</f>
        <v/>
      </c>
      <c r="AG480" s="5" t="str">
        <f t="shared" si="99"/>
        <v/>
      </c>
      <c r="AH480" s="6" t="str">
        <f>IF(D480="","",COUNTIF($AG$3:AG480,AG480))</f>
        <v/>
      </c>
      <c r="AI480" s="5" t="str">
        <f t="shared" si="100"/>
        <v/>
      </c>
      <c r="AJ480" s="6" t="str">
        <f>IF(D480="","",COUNTIF($AI$3:AI480,AI480))</f>
        <v/>
      </c>
      <c r="AK480" s="5" t="str">
        <f t="shared" si="101"/>
        <v/>
      </c>
      <c r="AL480" s="6" t="str">
        <f>IF(D480="","",COUNTIF($AK$3:AK480,AK480))</f>
        <v/>
      </c>
      <c r="AM480" s="5" t="str">
        <f t="shared" si="102"/>
        <v/>
      </c>
      <c r="AN480" s="6" t="str">
        <f>IF(D480="","",COUNTIF($AM$3:AM480,AM480))</f>
        <v/>
      </c>
      <c r="AO480" s="5" t="str">
        <f t="shared" si="103"/>
        <v/>
      </c>
      <c r="AP480" s="6" t="str">
        <f>IF(D480="","",COUNTIF($AO$3:AO480,AO480))</f>
        <v/>
      </c>
    </row>
    <row r="481" spans="17:42" ht="20.100000000000001" customHeight="1" x14ac:dyDescent="0.25">
      <c r="Q481" s="5" t="str">
        <f t="shared" si="91"/>
        <v/>
      </c>
      <c r="R481" s="6" t="str">
        <f>IF(D481="","",COUNTIF($Q$3:Q481,Q481))</f>
        <v/>
      </c>
      <c r="S481" s="5" t="str">
        <f t="shared" si="92"/>
        <v/>
      </c>
      <c r="T481" s="6" t="str">
        <f>IF(D481="","",COUNTIF($S$3:S481,S481))</f>
        <v/>
      </c>
      <c r="U481" s="5" t="str">
        <f t="shared" si="93"/>
        <v/>
      </c>
      <c r="V481" s="6" t="str">
        <f>IF(D481="","",COUNTIF($U$3:U481,U481))</f>
        <v/>
      </c>
      <c r="W481" s="5" t="str">
        <f t="shared" si="94"/>
        <v/>
      </c>
      <c r="X481" s="6" t="str">
        <f>IF(D481="","",COUNTIF($W$3:W481,W481))</f>
        <v/>
      </c>
      <c r="Y481" s="5" t="str">
        <f t="shared" si="95"/>
        <v/>
      </c>
      <c r="Z481" s="6" t="str">
        <f>IF(D481="","",COUNTIF($Y$3:Y481,Y481))</f>
        <v/>
      </c>
      <c r="AA481" s="5" t="str">
        <f t="shared" si="96"/>
        <v/>
      </c>
      <c r="AB481" s="6" t="str">
        <f>IF(D481="","",COUNTIF($AA$3:AA481,AA481))</f>
        <v/>
      </c>
      <c r="AC481" s="5" t="str">
        <f t="shared" si="97"/>
        <v/>
      </c>
      <c r="AD481" s="6" t="str">
        <f>IF(D481="","",COUNTIF($AC$3:AC481,AC481))</f>
        <v/>
      </c>
      <c r="AE481" s="5" t="str">
        <f t="shared" si="98"/>
        <v/>
      </c>
      <c r="AF481" s="6" t="str">
        <f>IF(D481="","",COUNTIF($AE$3:AE481,AE481))</f>
        <v/>
      </c>
      <c r="AG481" s="5" t="str">
        <f t="shared" si="99"/>
        <v/>
      </c>
      <c r="AH481" s="6" t="str">
        <f>IF(D481="","",COUNTIF($AG$3:AG481,AG481))</f>
        <v/>
      </c>
      <c r="AI481" s="5" t="str">
        <f t="shared" si="100"/>
        <v/>
      </c>
      <c r="AJ481" s="6" t="str">
        <f>IF(D481="","",COUNTIF($AI$3:AI481,AI481))</f>
        <v/>
      </c>
      <c r="AK481" s="5" t="str">
        <f t="shared" si="101"/>
        <v/>
      </c>
      <c r="AL481" s="6" t="str">
        <f>IF(D481="","",COUNTIF($AK$3:AK481,AK481))</f>
        <v/>
      </c>
      <c r="AM481" s="5" t="str">
        <f t="shared" si="102"/>
        <v/>
      </c>
      <c r="AN481" s="6" t="str">
        <f>IF(D481="","",COUNTIF($AM$3:AM481,AM481))</f>
        <v/>
      </c>
      <c r="AO481" s="5" t="str">
        <f t="shared" si="103"/>
        <v/>
      </c>
      <c r="AP481" s="6" t="str">
        <f>IF(D481="","",COUNTIF($AO$3:AO481,AO481))</f>
        <v/>
      </c>
    </row>
    <row r="482" spans="17:42" ht="20.100000000000001" customHeight="1" x14ac:dyDescent="0.25">
      <c r="Q482" s="5" t="str">
        <f t="shared" si="91"/>
        <v/>
      </c>
      <c r="R482" s="6" t="str">
        <f>IF(D482="","",COUNTIF($Q$3:Q482,Q482))</f>
        <v/>
      </c>
      <c r="S482" s="5" t="str">
        <f t="shared" si="92"/>
        <v/>
      </c>
      <c r="T482" s="6" t="str">
        <f>IF(D482="","",COUNTIF($S$3:S482,S482))</f>
        <v/>
      </c>
      <c r="U482" s="5" t="str">
        <f t="shared" si="93"/>
        <v/>
      </c>
      <c r="V482" s="6" t="str">
        <f>IF(D482="","",COUNTIF($U$3:U482,U482))</f>
        <v/>
      </c>
      <c r="W482" s="5" t="str">
        <f t="shared" si="94"/>
        <v/>
      </c>
      <c r="X482" s="6" t="str">
        <f>IF(D482="","",COUNTIF($W$3:W482,W482))</f>
        <v/>
      </c>
      <c r="Y482" s="5" t="str">
        <f t="shared" si="95"/>
        <v/>
      </c>
      <c r="Z482" s="6" t="str">
        <f>IF(D482="","",COUNTIF($Y$3:Y482,Y482))</f>
        <v/>
      </c>
      <c r="AA482" s="5" t="str">
        <f t="shared" si="96"/>
        <v/>
      </c>
      <c r="AB482" s="6" t="str">
        <f>IF(D482="","",COUNTIF($AA$3:AA482,AA482))</f>
        <v/>
      </c>
      <c r="AC482" s="5" t="str">
        <f t="shared" si="97"/>
        <v/>
      </c>
      <c r="AD482" s="6" t="str">
        <f>IF(D482="","",COUNTIF($AC$3:AC482,AC482))</f>
        <v/>
      </c>
      <c r="AE482" s="5" t="str">
        <f t="shared" si="98"/>
        <v/>
      </c>
      <c r="AF482" s="6" t="str">
        <f>IF(D482="","",COUNTIF($AE$3:AE482,AE482))</f>
        <v/>
      </c>
      <c r="AG482" s="5" t="str">
        <f t="shared" si="99"/>
        <v/>
      </c>
      <c r="AH482" s="6" t="str">
        <f>IF(D482="","",COUNTIF($AG$3:AG482,AG482))</f>
        <v/>
      </c>
      <c r="AI482" s="5" t="str">
        <f t="shared" si="100"/>
        <v/>
      </c>
      <c r="AJ482" s="6" t="str">
        <f>IF(D482="","",COUNTIF($AI$3:AI482,AI482))</f>
        <v/>
      </c>
      <c r="AK482" s="5" t="str">
        <f t="shared" si="101"/>
        <v/>
      </c>
      <c r="AL482" s="6" t="str">
        <f>IF(D482="","",COUNTIF($AK$3:AK482,AK482))</f>
        <v/>
      </c>
      <c r="AM482" s="5" t="str">
        <f t="shared" si="102"/>
        <v/>
      </c>
      <c r="AN482" s="6" t="str">
        <f>IF(D482="","",COUNTIF($AM$3:AM482,AM482))</f>
        <v/>
      </c>
      <c r="AO482" s="5" t="str">
        <f t="shared" si="103"/>
        <v/>
      </c>
      <c r="AP482" s="6" t="str">
        <f>IF(D482="","",COUNTIF($AO$3:AO482,AO482))</f>
        <v/>
      </c>
    </row>
    <row r="483" spans="17:42" ht="20.100000000000001" customHeight="1" x14ac:dyDescent="0.25">
      <c r="Q483" s="5" t="str">
        <f t="shared" si="91"/>
        <v/>
      </c>
      <c r="R483" s="6" t="str">
        <f>IF(D483="","",COUNTIF($Q$3:Q483,Q483))</f>
        <v/>
      </c>
      <c r="S483" s="5" t="str">
        <f t="shared" si="92"/>
        <v/>
      </c>
      <c r="T483" s="6" t="str">
        <f>IF(D483="","",COUNTIF($S$3:S483,S483))</f>
        <v/>
      </c>
      <c r="U483" s="5" t="str">
        <f t="shared" si="93"/>
        <v/>
      </c>
      <c r="V483" s="6" t="str">
        <f>IF(D483="","",COUNTIF($U$3:U483,U483))</f>
        <v/>
      </c>
      <c r="W483" s="5" t="str">
        <f t="shared" si="94"/>
        <v/>
      </c>
      <c r="X483" s="6" t="str">
        <f>IF(D483="","",COUNTIF($W$3:W483,W483))</f>
        <v/>
      </c>
      <c r="Y483" s="5" t="str">
        <f t="shared" si="95"/>
        <v/>
      </c>
      <c r="Z483" s="6" t="str">
        <f>IF(D483="","",COUNTIF($Y$3:Y483,Y483))</f>
        <v/>
      </c>
      <c r="AA483" s="5" t="str">
        <f t="shared" si="96"/>
        <v/>
      </c>
      <c r="AB483" s="6" t="str">
        <f>IF(D483="","",COUNTIF($AA$3:AA483,AA483))</f>
        <v/>
      </c>
      <c r="AC483" s="5" t="str">
        <f t="shared" si="97"/>
        <v/>
      </c>
      <c r="AD483" s="6" t="str">
        <f>IF(D483="","",COUNTIF($AC$3:AC483,AC483))</f>
        <v/>
      </c>
      <c r="AE483" s="5" t="str">
        <f t="shared" si="98"/>
        <v/>
      </c>
      <c r="AF483" s="6" t="str">
        <f>IF(D483="","",COUNTIF($AE$3:AE483,AE483))</f>
        <v/>
      </c>
      <c r="AG483" s="5" t="str">
        <f t="shared" si="99"/>
        <v/>
      </c>
      <c r="AH483" s="6" t="str">
        <f>IF(D483="","",COUNTIF($AG$3:AG483,AG483))</f>
        <v/>
      </c>
      <c r="AI483" s="5" t="str">
        <f t="shared" si="100"/>
        <v/>
      </c>
      <c r="AJ483" s="6" t="str">
        <f>IF(D483="","",COUNTIF($AI$3:AI483,AI483))</f>
        <v/>
      </c>
      <c r="AK483" s="5" t="str">
        <f t="shared" si="101"/>
        <v/>
      </c>
      <c r="AL483" s="6" t="str">
        <f>IF(D483="","",COUNTIF($AK$3:AK483,AK483))</f>
        <v/>
      </c>
      <c r="AM483" s="5" t="str">
        <f t="shared" si="102"/>
        <v/>
      </c>
      <c r="AN483" s="6" t="str">
        <f>IF(D483="","",COUNTIF($AM$3:AM483,AM483))</f>
        <v/>
      </c>
      <c r="AO483" s="5" t="str">
        <f t="shared" si="103"/>
        <v/>
      </c>
      <c r="AP483" s="6" t="str">
        <f>IF(D483="","",COUNTIF($AO$3:AO483,AO483))</f>
        <v/>
      </c>
    </row>
    <row r="484" spans="17:42" ht="20.100000000000001" customHeight="1" x14ac:dyDescent="0.25">
      <c r="Q484" s="5" t="str">
        <f t="shared" si="91"/>
        <v/>
      </c>
      <c r="R484" s="6" t="str">
        <f>IF(D484="","",COUNTIF($Q$3:Q484,Q484))</f>
        <v/>
      </c>
      <c r="S484" s="5" t="str">
        <f t="shared" si="92"/>
        <v/>
      </c>
      <c r="T484" s="6" t="str">
        <f>IF(D484="","",COUNTIF($S$3:S484,S484))</f>
        <v/>
      </c>
      <c r="U484" s="5" t="str">
        <f t="shared" si="93"/>
        <v/>
      </c>
      <c r="V484" s="6" t="str">
        <f>IF(D484="","",COUNTIF($U$3:U484,U484))</f>
        <v/>
      </c>
      <c r="W484" s="5" t="str">
        <f t="shared" si="94"/>
        <v/>
      </c>
      <c r="X484" s="6" t="str">
        <f>IF(D484="","",COUNTIF($W$3:W484,W484))</f>
        <v/>
      </c>
      <c r="Y484" s="5" t="str">
        <f t="shared" si="95"/>
        <v/>
      </c>
      <c r="Z484" s="6" t="str">
        <f>IF(D484="","",COUNTIF($Y$3:Y484,Y484))</f>
        <v/>
      </c>
      <c r="AA484" s="5" t="str">
        <f t="shared" si="96"/>
        <v/>
      </c>
      <c r="AB484" s="6" t="str">
        <f>IF(D484="","",COUNTIF($AA$3:AA484,AA484))</f>
        <v/>
      </c>
      <c r="AC484" s="5" t="str">
        <f t="shared" si="97"/>
        <v/>
      </c>
      <c r="AD484" s="6" t="str">
        <f>IF(D484="","",COUNTIF($AC$3:AC484,AC484))</f>
        <v/>
      </c>
      <c r="AE484" s="5" t="str">
        <f t="shared" si="98"/>
        <v/>
      </c>
      <c r="AF484" s="6" t="str">
        <f>IF(D484="","",COUNTIF($AE$3:AE484,AE484))</f>
        <v/>
      </c>
      <c r="AG484" s="5" t="str">
        <f t="shared" si="99"/>
        <v/>
      </c>
      <c r="AH484" s="6" t="str">
        <f>IF(D484="","",COUNTIF($AG$3:AG484,AG484))</f>
        <v/>
      </c>
      <c r="AI484" s="5" t="str">
        <f t="shared" si="100"/>
        <v/>
      </c>
      <c r="AJ484" s="6" t="str">
        <f>IF(D484="","",COUNTIF($AI$3:AI484,AI484))</f>
        <v/>
      </c>
      <c r="AK484" s="5" t="str">
        <f t="shared" si="101"/>
        <v/>
      </c>
      <c r="AL484" s="6" t="str">
        <f>IF(D484="","",COUNTIF($AK$3:AK484,AK484))</f>
        <v/>
      </c>
      <c r="AM484" s="5" t="str">
        <f t="shared" si="102"/>
        <v/>
      </c>
      <c r="AN484" s="6" t="str">
        <f>IF(D484="","",COUNTIF($AM$3:AM484,AM484))</f>
        <v/>
      </c>
      <c r="AO484" s="5" t="str">
        <f t="shared" si="103"/>
        <v/>
      </c>
      <c r="AP484" s="6" t="str">
        <f>IF(D484="","",COUNTIF($AO$3:AO484,AO484))</f>
        <v/>
      </c>
    </row>
    <row r="485" spans="17:42" ht="20.100000000000001" customHeight="1" x14ac:dyDescent="0.25">
      <c r="Q485" s="5" t="str">
        <f t="shared" si="91"/>
        <v/>
      </c>
      <c r="R485" s="6" t="str">
        <f>IF(D485="","",COUNTIF($Q$3:Q485,Q485))</f>
        <v/>
      </c>
      <c r="S485" s="5" t="str">
        <f t="shared" si="92"/>
        <v/>
      </c>
      <c r="T485" s="6" t="str">
        <f>IF(D485="","",COUNTIF($S$3:S485,S485))</f>
        <v/>
      </c>
      <c r="U485" s="5" t="str">
        <f t="shared" si="93"/>
        <v/>
      </c>
      <c r="V485" s="6" t="str">
        <f>IF(D485="","",COUNTIF($U$3:U485,U485))</f>
        <v/>
      </c>
      <c r="W485" s="5" t="str">
        <f t="shared" si="94"/>
        <v/>
      </c>
      <c r="X485" s="6" t="str">
        <f>IF(D485="","",COUNTIF($W$3:W485,W485))</f>
        <v/>
      </c>
      <c r="Y485" s="5" t="str">
        <f t="shared" si="95"/>
        <v/>
      </c>
      <c r="Z485" s="6" t="str">
        <f>IF(D485="","",COUNTIF($Y$3:Y485,Y485))</f>
        <v/>
      </c>
      <c r="AA485" s="5" t="str">
        <f t="shared" si="96"/>
        <v/>
      </c>
      <c r="AB485" s="6" t="str">
        <f>IF(D485="","",COUNTIF($AA$3:AA485,AA485))</f>
        <v/>
      </c>
      <c r="AC485" s="5" t="str">
        <f t="shared" si="97"/>
        <v/>
      </c>
      <c r="AD485" s="6" t="str">
        <f>IF(D485="","",COUNTIF($AC$3:AC485,AC485))</f>
        <v/>
      </c>
      <c r="AE485" s="5" t="str">
        <f t="shared" si="98"/>
        <v/>
      </c>
      <c r="AF485" s="6" t="str">
        <f>IF(D485="","",COUNTIF($AE$3:AE485,AE485))</f>
        <v/>
      </c>
      <c r="AG485" s="5" t="str">
        <f t="shared" si="99"/>
        <v/>
      </c>
      <c r="AH485" s="6" t="str">
        <f>IF(D485="","",COUNTIF($AG$3:AG485,AG485))</f>
        <v/>
      </c>
      <c r="AI485" s="5" t="str">
        <f t="shared" si="100"/>
        <v/>
      </c>
      <c r="AJ485" s="6" t="str">
        <f>IF(D485="","",COUNTIF($AI$3:AI485,AI485))</f>
        <v/>
      </c>
      <c r="AK485" s="5" t="str">
        <f t="shared" si="101"/>
        <v/>
      </c>
      <c r="AL485" s="6" t="str">
        <f>IF(D485="","",COUNTIF($AK$3:AK485,AK485))</f>
        <v/>
      </c>
      <c r="AM485" s="5" t="str">
        <f t="shared" si="102"/>
        <v/>
      </c>
      <c r="AN485" s="6" t="str">
        <f>IF(D485="","",COUNTIF($AM$3:AM485,AM485))</f>
        <v/>
      </c>
      <c r="AO485" s="5" t="str">
        <f t="shared" si="103"/>
        <v/>
      </c>
      <c r="AP485" s="6" t="str">
        <f>IF(D485="","",COUNTIF($AO$3:AO485,AO485))</f>
        <v/>
      </c>
    </row>
    <row r="486" spans="17:42" ht="20.100000000000001" customHeight="1" x14ac:dyDescent="0.25">
      <c r="Q486" s="5" t="str">
        <f t="shared" si="91"/>
        <v/>
      </c>
      <c r="R486" s="6" t="str">
        <f>IF(D486="","",COUNTIF($Q$3:Q486,Q486))</f>
        <v/>
      </c>
      <c r="S486" s="5" t="str">
        <f t="shared" si="92"/>
        <v/>
      </c>
      <c r="T486" s="6" t="str">
        <f>IF(D486="","",COUNTIF($S$3:S486,S486))</f>
        <v/>
      </c>
      <c r="U486" s="5" t="str">
        <f t="shared" si="93"/>
        <v/>
      </c>
      <c r="V486" s="6" t="str">
        <f>IF(D486="","",COUNTIF($U$3:U486,U486))</f>
        <v/>
      </c>
      <c r="W486" s="5" t="str">
        <f t="shared" si="94"/>
        <v/>
      </c>
      <c r="X486" s="6" t="str">
        <f>IF(D486="","",COUNTIF($W$3:W486,W486))</f>
        <v/>
      </c>
      <c r="Y486" s="5" t="str">
        <f t="shared" si="95"/>
        <v/>
      </c>
      <c r="Z486" s="6" t="str">
        <f>IF(D486="","",COUNTIF($Y$3:Y486,Y486))</f>
        <v/>
      </c>
      <c r="AA486" s="5" t="str">
        <f t="shared" si="96"/>
        <v/>
      </c>
      <c r="AB486" s="6" t="str">
        <f>IF(D486="","",COUNTIF($AA$3:AA486,AA486))</f>
        <v/>
      </c>
      <c r="AC486" s="5" t="str">
        <f t="shared" si="97"/>
        <v/>
      </c>
      <c r="AD486" s="6" t="str">
        <f>IF(D486="","",COUNTIF($AC$3:AC486,AC486))</f>
        <v/>
      </c>
      <c r="AE486" s="5" t="str">
        <f t="shared" si="98"/>
        <v/>
      </c>
      <c r="AF486" s="6" t="str">
        <f>IF(D486="","",COUNTIF($AE$3:AE486,AE486))</f>
        <v/>
      </c>
      <c r="AG486" s="5" t="str">
        <f t="shared" si="99"/>
        <v/>
      </c>
      <c r="AH486" s="6" t="str">
        <f>IF(D486="","",COUNTIF($AG$3:AG486,AG486))</f>
        <v/>
      </c>
      <c r="AI486" s="5" t="str">
        <f t="shared" si="100"/>
        <v/>
      </c>
      <c r="AJ486" s="6" t="str">
        <f>IF(D486="","",COUNTIF($AI$3:AI486,AI486))</f>
        <v/>
      </c>
      <c r="AK486" s="5" t="str">
        <f t="shared" si="101"/>
        <v/>
      </c>
      <c r="AL486" s="6" t="str">
        <f>IF(D486="","",COUNTIF($AK$3:AK486,AK486))</f>
        <v/>
      </c>
      <c r="AM486" s="5" t="str">
        <f t="shared" si="102"/>
        <v/>
      </c>
      <c r="AN486" s="6" t="str">
        <f>IF(D486="","",COUNTIF($AM$3:AM486,AM486))</f>
        <v/>
      </c>
      <c r="AO486" s="5" t="str">
        <f t="shared" si="103"/>
        <v/>
      </c>
      <c r="AP486" s="6" t="str">
        <f>IF(D486="","",COUNTIF($AO$3:AO486,AO486))</f>
        <v/>
      </c>
    </row>
    <row r="487" spans="17:42" ht="20.100000000000001" customHeight="1" x14ac:dyDescent="0.25">
      <c r="Q487" s="5" t="str">
        <f t="shared" si="91"/>
        <v/>
      </c>
      <c r="R487" s="6" t="str">
        <f>IF(D487="","",COUNTIF($Q$3:Q487,Q487))</f>
        <v/>
      </c>
      <c r="S487" s="5" t="str">
        <f t="shared" si="92"/>
        <v/>
      </c>
      <c r="T487" s="6" t="str">
        <f>IF(D487="","",COUNTIF($S$3:S487,S487))</f>
        <v/>
      </c>
      <c r="U487" s="5" t="str">
        <f t="shared" si="93"/>
        <v/>
      </c>
      <c r="V487" s="6" t="str">
        <f>IF(D487="","",COUNTIF($U$3:U487,U487))</f>
        <v/>
      </c>
      <c r="W487" s="5" t="str">
        <f t="shared" si="94"/>
        <v/>
      </c>
      <c r="X487" s="6" t="str">
        <f>IF(D487="","",COUNTIF($W$3:W487,W487))</f>
        <v/>
      </c>
      <c r="Y487" s="5" t="str">
        <f t="shared" si="95"/>
        <v/>
      </c>
      <c r="Z487" s="6" t="str">
        <f>IF(D487="","",COUNTIF($Y$3:Y487,Y487))</f>
        <v/>
      </c>
      <c r="AA487" s="5" t="str">
        <f t="shared" si="96"/>
        <v/>
      </c>
      <c r="AB487" s="6" t="str">
        <f>IF(D487="","",COUNTIF($AA$3:AA487,AA487))</f>
        <v/>
      </c>
      <c r="AC487" s="5" t="str">
        <f t="shared" si="97"/>
        <v/>
      </c>
      <c r="AD487" s="6" t="str">
        <f>IF(D487="","",COUNTIF($AC$3:AC487,AC487))</f>
        <v/>
      </c>
      <c r="AE487" s="5" t="str">
        <f t="shared" si="98"/>
        <v/>
      </c>
      <c r="AF487" s="6" t="str">
        <f>IF(D487="","",COUNTIF($AE$3:AE487,AE487))</f>
        <v/>
      </c>
      <c r="AG487" s="5" t="str">
        <f t="shared" si="99"/>
        <v/>
      </c>
      <c r="AH487" s="6" t="str">
        <f>IF(D487="","",COUNTIF($AG$3:AG487,AG487))</f>
        <v/>
      </c>
      <c r="AI487" s="5" t="str">
        <f t="shared" si="100"/>
        <v/>
      </c>
      <c r="AJ487" s="6" t="str">
        <f>IF(D487="","",COUNTIF($AI$3:AI487,AI487))</f>
        <v/>
      </c>
      <c r="AK487" s="5" t="str">
        <f t="shared" si="101"/>
        <v/>
      </c>
      <c r="AL487" s="6" t="str">
        <f>IF(D487="","",COUNTIF($AK$3:AK487,AK487))</f>
        <v/>
      </c>
      <c r="AM487" s="5" t="str">
        <f t="shared" si="102"/>
        <v/>
      </c>
      <c r="AN487" s="6" t="str">
        <f>IF(D487="","",COUNTIF($AM$3:AM487,AM487))</f>
        <v/>
      </c>
      <c r="AO487" s="5" t="str">
        <f t="shared" si="103"/>
        <v/>
      </c>
      <c r="AP487" s="6" t="str">
        <f>IF(D487="","",COUNTIF($AO$3:AO487,AO487))</f>
        <v/>
      </c>
    </row>
    <row r="488" spans="17:42" ht="20.100000000000001" customHeight="1" x14ac:dyDescent="0.25">
      <c r="Q488" s="5" t="str">
        <f t="shared" si="91"/>
        <v/>
      </c>
      <c r="R488" s="6" t="str">
        <f>IF(D488="","",COUNTIF($Q$3:Q488,Q488))</f>
        <v/>
      </c>
      <c r="S488" s="5" t="str">
        <f t="shared" si="92"/>
        <v/>
      </c>
      <c r="T488" s="6" t="str">
        <f>IF(D488="","",COUNTIF($S$3:S488,S488))</f>
        <v/>
      </c>
      <c r="U488" s="5" t="str">
        <f t="shared" si="93"/>
        <v/>
      </c>
      <c r="V488" s="6" t="str">
        <f>IF(D488="","",COUNTIF($U$3:U488,U488))</f>
        <v/>
      </c>
      <c r="W488" s="5" t="str">
        <f t="shared" si="94"/>
        <v/>
      </c>
      <c r="X488" s="6" t="str">
        <f>IF(D488="","",COUNTIF($W$3:W488,W488))</f>
        <v/>
      </c>
      <c r="Y488" s="5" t="str">
        <f t="shared" si="95"/>
        <v/>
      </c>
      <c r="Z488" s="6" t="str">
        <f>IF(D488="","",COUNTIF($Y$3:Y488,Y488))</f>
        <v/>
      </c>
      <c r="AA488" s="5" t="str">
        <f t="shared" si="96"/>
        <v/>
      </c>
      <c r="AB488" s="6" t="str">
        <f>IF(D488="","",COUNTIF($AA$3:AA488,AA488))</f>
        <v/>
      </c>
      <c r="AC488" s="5" t="str">
        <f t="shared" si="97"/>
        <v/>
      </c>
      <c r="AD488" s="6" t="str">
        <f>IF(D488="","",COUNTIF($AC$3:AC488,AC488))</f>
        <v/>
      </c>
      <c r="AE488" s="5" t="str">
        <f t="shared" si="98"/>
        <v/>
      </c>
      <c r="AF488" s="6" t="str">
        <f>IF(D488="","",COUNTIF($AE$3:AE488,AE488))</f>
        <v/>
      </c>
      <c r="AG488" s="5" t="str">
        <f t="shared" si="99"/>
        <v/>
      </c>
      <c r="AH488" s="6" t="str">
        <f>IF(D488="","",COUNTIF($AG$3:AG488,AG488))</f>
        <v/>
      </c>
      <c r="AI488" s="5" t="str">
        <f t="shared" si="100"/>
        <v/>
      </c>
      <c r="AJ488" s="6" t="str">
        <f>IF(D488="","",COUNTIF($AI$3:AI488,AI488))</f>
        <v/>
      </c>
      <c r="AK488" s="5" t="str">
        <f t="shared" si="101"/>
        <v/>
      </c>
      <c r="AL488" s="6" t="str">
        <f>IF(D488="","",COUNTIF($AK$3:AK488,AK488))</f>
        <v/>
      </c>
      <c r="AM488" s="5" t="str">
        <f t="shared" si="102"/>
        <v/>
      </c>
      <c r="AN488" s="6" t="str">
        <f>IF(D488="","",COUNTIF($AM$3:AM488,AM488))</f>
        <v/>
      </c>
      <c r="AO488" s="5" t="str">
        <f t="shared" si="103"/>
        <v/>
      </c>
      <c r="AP488" s="6" t="str">
        <f>IF(D488="","",COUNTIF($AO$3:AO488,AO488))</f>
        <v/>
      </c>
    </row>
    <row r="489" spans="17:42" ht="20.100000000000001" customHeight="1" x14ac:dyDescent="0.25">
      <c r="Q489" s="5" t="str">
        <f t="shared" si="91"/>
        <v/>
      </c>
      <c r="R489" s="6" t="str">
        <f>IF(D489="","",COUNTIF($Q$3:Q489,Q489))</f>
        <v/>
      </c>
      <c r="S489" s="5" t="str">
        <f t="shared" si="92"/>
        <v/>
      </c>
      <c r="T489" s="6" t="str">
        <f>IF(D489="","",COUNTIF($S$3:S489,S489))</f>
        <v/>
      </c>
      <c r="U489" s="5" t="str">
        <f t="shared" si="93"/>
        <v/>
      </c>
      <c r="V489" s="6" t="str">
        <f>IF(D489="","",COUNTIF($U$3:U489,U489))</f>
        <v/>
      </c>
      <c r="W489" s="5" t="str">
        <f t="shared" si="94"/>
        <v/>
      </c>
      <c r="X489" s="6" t="str">
        <f>IF(D489="","",COUNTIF($W$3:W489,W489))</f>
        <v/>
      </c>
      <c r="Y489" s="5" t="str">
        <f t="shared" si="95"/>
        <v/>
      </c>
      <c r="Z489" s="6" t="str">
        <f>IF(D489="","",COUNTIF($Y$3:Y489,Y489))</f>
        <v/>
      </c>
      <c r="AA489" s="5" t="str">
        <f t="shared" si="96"/>
        <v/>
      </c>
      <c r="AB489" s="6" t="str">
        <f>IF(D489="","",COUNTIF($AA$3:AA489,AA489))</f>
        <v/>
      </c>
      <c r="AC489" s="5" t="str">
        <f t="shared" si="97"/>
        <v/>
      </c>
      <c r="AD489" s="6" t="str">
        <f>IF(D489="","",COUNTIF($AC$3:AC489,AC489))</f>
        <v/>
      </c>
      <c r="AE489" s="5" t="str">
        <f t="shared" si="98"/>
        <v/>
      </c>
      <c r="AF489" s="6" t="str">
        <f>IF(D489="","",COUNTIF($AE$3:AE489,AE489))</f>
        <v/>
      </c>
      <c r="AG489" s="5" t="str">
        <f t="shared" si="99"/>
        <v/>
      </c>
      <c r="AH489" s="6" t="str">
        <f>IF(D489="","",COUNTIF($AG$3:AG489,AG489))</f>
        <v/>
      </c>
      <c r="AI489" s="5" t="str">
        <f t="shared" si="100"/>
        <v/>
      </c>
      <c r="AJ489" s="6" t="str">
        <f>IF(D489="","",COUNTIF($AI$3:AI489,AI489))</f>
        <v/>
      </c>
      <c r="AK489" s="5" t="str">
        <f t="shared" si="101"/>
        <v/>
      </c>
      <c r="AL489" s="6" t="str">
        <f>IF(D489="","",COUNTIF($AK$3:AK489,AK489))</f>
        <v/>
      </c>
      <c r="AM489" s="5" t="str">
        <f t="shared" si="102"/>
        <v/>
      </c>
      <c r="AN489" s="6" t="str">
        <f>IF(D489="","",COUNTIF($AM$3:AM489,AM489))</f>
        <v/>
      </c>
      <c r="AO489" s="5" t="str">
        <f t="shared" si="103"/>
        <v/>
      </c>
      <c r="AP489" s="6" t="str">
        <f>IF(D489="","",COUNTIF($AO$3:AO489,AO489))</f>
        <v/>
      </c>
    </row>
    <row r="490" spans="17:42" ht="20.100000000000001" customHeight="1" x14ac:dyDescent="0.25">
      <c r="Q490" s="5" t="str">
        <f t="shared" si="91"/>
        <v/>
      </c>
      <c r="R490" s="6" t="str">
        <f>IF(D490="","",COUNTIF($Q$3:Q490,Q490))</f>
        <v/>
      </c>
      <c r="S490" s="5" t="str">
        <f t="shared" si="92"/>
        <v/>
      </c>
      <c r="T490" s="6" t="str">
        <f>IF(D490="","",COUNTIF($S$3:S490,S490))</f>
        <v/>
      </c>
      <c r="U490" s="5" t="str">
        <f t="shared" si="93"/>
        <v/>
      </c>
      <c r="V490" s="6" t="str">
        <f>IF(D490="","",COUNTIF($U$3:U490,U490))</f>
        <v/>
      </c>
      <c r="W490" s="5" t="str">
        <f t="shared" si="94"/>
        <v/>
      </c>
      <c r="X490" s="6" t="str">
        <f>IF(D490="","",COUNTIF($W$3:W490,W490))</f>
        <v/>
      </c>
      <c r="Y490" s="5" t="str">
        <f t="shared" si="95"/>
        <v/>
      </c>
      <c r="Z490" s="6" t="str">
        <f>IF(D490="","",COUNTIF($Y$3:Y490,Y490))</f>
        <v/>
      </c>
      <c r="AA490" s="5" t="str">
        <f t="shared" si="96"/>
        <v/>
      </c>
      <c r="AB490" s="6" t="str">
        <f>IF(D490="","",COUNTIF($AA$3:AA490,AA490))</f>
        <v/>
      </c>
      <c r="AC490" s="5" t="str">
        <f t="shared" si="97"/>
        <v/>
      </c>
      <c r="AD490" s="6" t="str">
        <f>IF(D490="","",COUNTIF($AC$3:AC490,AC490))</f>
        <v/>
      </c>
      <c r="AE490" s="5" t="str">
        <f t="shared" si="98"/>
        <v/>
      </c>
      <c r="AF490" s="6" t="str">
        <f>IF(D490="","",COUNTIF($AE$3:AE490,AE490))</f>
        <v/>
      </c>
      <c r="AG490" s="5" t="str">
        <f t="shared" si="99"/>
        <v/>
      </c>
      <c r="AH490" s="6" t="str">
        <f>IF(D490="","",COUNTIF($AG$3:AG490,AG490))</f>
        <v/>
      </c>
      <c r="AI490" s="5" t="str">
        <f t="shared" si="100"/>
        <v/>
      </c>
      <c r="AJ490" s="6" t="str">
        <f>IF(D490="","",COUNTIF($AI$3:AI490,AI490))</f>
        <v/>
      </c>
      <c r="AK490" s="5" t="str">
        <f t="shared" si="101"/>
        <v/>
      </c>
      <c r="AL490" s="6" t="str">
        <f>IF(D490="","",COUNTIF($AK$3:AK490,AK490))</f>
        <v/>
      </c>
      <c r="AM490" s="5" t="str">
        <f t="shared" si="102"/>
        <v/>
      </c>
      <c r="AN490" s="6" t="str">
        <f>IF(D490="","",COUNTIF($AM$3:AM490,AM490))</f>
        <v/>
      </c>
      <c r="AO490" s="5" t="str">
        <f t="shared" si="103"/>
        <v/>
      </c>
      <c r="AP490" s="6" t="str">
        <f>IF(D490="","",COUNTIF($AO$3:AO490,AO490))</f>
        <v/>
      </c>
    </row>
    <row r="491" spans="17:42" ht="20.100000000000001" customHeight="1" x14ac:dyDescent="0.25">
      <c r="Q491" s="5" t="str">
        <f t="shared" si="91"/>
        <v/>
      </c>
      <c r="R491" s="6" t="str">
        <f>IF(D491="","",COUNTIF($Q$3:Q491,Q491))</f>
        <v/>
      </c>
      <c r="S491" s="5" t="str">
        <f t="shared" si="92"/>
        <v/>
      </c>
      <c r="T491" s="6" t="str">
        <f>IF(D491="","",COUNTIF($S$3:S491,S491))</f>
        <v/>
      </c>
      <c r="U491" s="5" t="str">
        <f t="shared" si="93"/>
        <v/>
      </c>
      <c r="V491" s="6" t="str">
        <f>IF(D491="","",COUNTIF($U$3:U491,U491))</f>
        <v/>
      </c>
      <c r="W491" s="5" t="str">
        <f t="shared" si="94"/>
        <v/>
      </c>
      <c r="X491" s="6" t="str">
        <f>IF(D491="","",COUNTIF($W$3:W491,W491))</f>
        <v/>
      </c>
      <c r="Y491" s="5" t="str">
        <f t="shared" si="95"/>
        <v/>
      </c>
      <c r="Z491" s="6" t="str">
        <f>IF(D491="","",COUNTIF($Y$3:Y491,Y491))</f>
        <v/>
      </c>
      <c r="AA491" s="5" t="str">
        <f t="shared" si="96"/>
        <v/>
      </c>
      <c r="AB491" s="6" t="str">
        <f>IF(D491="","",COUNTIF($AA$3:AA491,AA491))</f>
        <v/>
      </c>
      <c r="AC491" s="5" t="str">
        <f t="shared" si="97"/>
        <v/>
      </c>
      <c r="AD491" s="6" t="str">
        <f>IF(D491="","",COUNTIF($AC$3:AC491,AC491))</f>
        <v/>
      </c>
      <c r="AE491" s="5" t="str">
        <f t="shared" si="98"/>
        <v/>
      </c>
      <c r="AF491" s="6" t="str">
        <f>IF(D491="","",COUNTIF($AE$3:AE491,AE491))</f>
        <v/>
      </c>
      <c r="AG491" s="5" t="str">
        <f t="shared" si="99"/>
        <v/>
      </c>
      <c r="AH491" s="6" t="str">
        <f>IF(D491="","",COUNTIF($AG$3:AG491,AG491))</f>
        <v/>
      </c>
      <c r="AI491" s="5" t="str">
        <f t="shared" si="100"/>
        <v/>
      </c>
      <c r="AJ491" s="6" t="str">
        <f>IF(D491="","",COUNTIF($AI$3:AI491,AI491))</f>
        <v/>
      </c>
      <c r="AK491" s="5" t="str">
        <f t="shared" si="101"/>
        <v/>
      </c>
      <c r="AL491" s="6" t="str">
        <f>IF(D491="","",COUNTIF($AK$3:AK491,AK491))</f>
        <v/>
      </c>
      <c r="AM491" s="5" t="str">
        <f t="shared" si="102"/>
        <v/>
      </c>
      <c r="AN491" s="6" t="str">
        <f>IF(D491="","",COUNTIF($AM$3:AM491,AM491))</f>
        <v/>
      </c>
      <c r="AO491" s="5" t="str">
        <f t="shared" si="103"/>
        <v/>
      </c>
      <c r="AP491" s="6" t="str">
        <f>IF(D491="","",COUNTIF($AO$3:AO491,AO491))</f>
        <v/>
      </c>
    </row>
    <row r="492" spans="17:42" ht="20.100000000000001" customHeight="1" x14ac:dyDescent="0.25">
      <c r="Q492" s="5" t="str">
        <f t="shared" si="91"/>
        <v/>
      </c>
      <c r="R492" s="6" t="str">
        <f>IF(D492="","",COUNTIF($Q$3:Q492,Q492))</f>
        <v/>
      </c>
      <c r="S492" s="5" t="str">
        <f t="shared" si="92"/>
        <v/>
      </c>
      <c r="T492" s="6" t="str">
        <f>IF(D492="","",COUNTIF($S$3:S492,S492))</f>
        <v/>
      </c>
      <c r="U492" s="5" t="str">
        <f t="shared" si="93"/>
        <v/>
      </c>
      <c r="V492" s="6" t="str">
        <f>IF(D492="","",COUNTIF($U$3:U492,U492))</f>
        <v/>
      </c>
      <c r="W492" s="5" t="str">
        <f t="shared" si="94"/>
        <v/>
      </c>
      <c r="X492" s="6" t="str">
        <f>IF(D492="","",COUNTIF($W$3:W492,W492))</f>
        <v/>
      </c>
      <c r="Y492" s="5" t="str">
        <f t="shared" si="95"/>
        <v/>
      </c>
      <c r="Z492" s="6" t="str">
        <f>IF(D492="","",COUNTIF($Y$3:Y492,Y492))</f>
        <v/>
      </c>
      <c r="AA492" s="5" t="str">
        <f t="shared" si="96"/>
        <v/>
      </c>
      <c r="AB492" s="6" t="str">
        <f>IF(D492="","",COUNTIF($AA$3:AA492,AA492))</f>
        <v/>
      </c>
      <c r="AC492" s="5" t="str">
        <f t="shared" si="97"/>
        <v/>
      </c>
      <c r="AD492" s="6" t="str">
        <f>IF(D492="","",COUNTIF($AC$3:AC492,AC492))</f>
        <v/>
      </c>
      <c r="AE492" s="5" t="str">
        <f t="shared" si="98"/>
        <v/>
      </c>
      <c r="AF492" s="6" t="str">
        <f>IF(D492="","",COUNTIF($AE$3:AE492,AE492))</f>
        <v/>
      </c>
      <c r="AG492" s="5" t="str">
        <f t="shared" si="99"/>
        <v/>
      </c>
      <c r="AH492" s="6" t="str">
        <f>IF(D492="","",COUNTIF($AG$3:AG492,AG492))</f>
        <v/>
      </c>
      <c r="AI492" s="5" t="str">
        <f t="shared" si="100"/>
        <v/>
      </c>
      <c r="AJ492" s="6" t="str">
        <f>IF(D492="","",COUNTIF($AI$3:AI492,AI492))</f>
        <v/>
      </c>
      <c r="AK492" s="5" t="str">
        <f t="shared" si="101"/>
        <v/>
      </c>
      <c r="AL492" s="6" t="str">
        <f>IF(D492="","",COUNTIF($AK$3:AK492,AK492))</f>
        <v/>
      </c>
      <c r="AM492" s="5" t="str">
        <f t="shared" si="102"/>
        <v/>
      </c>
      <c r="AN492" s="6" t="str">
        <f>IF(D492="","",COUNTIF($AM$3:AM492,AM492))</f>
        <v/>
      </c>
      <c r="AO492" s="5" t="str">
        <f t="shared" si="103"/>
        <v/>
      </c>
      <c r="AP492" s="6" t="str">
        <f>IF(D492="","",COUNTIF($AO$3:AO492,AO492))</f>
        <v/>
      </c>
    </row>
    <row r="493" spans="17:42" ht="20.100000000000001" customHeight="1" x14ac:dyDescent="0.25">
      <c r="Q493" s="5" t="str">
        <f t="shared" si="91"/>
        <v/>
      </c>
      <c r="R493" s="6" t="str">
        <f>IF(D493="","",COUNTIF($Q$3:Q493,Q493))</f>
        <v/>
      </c>
      <c r="S493" s="5" t="str">
        <f t="shared" si="92"/>
        <v/>
      </c>
      <c r="T493" s="6" t="str">
        <f>IF(D493="","",COUNTIF($S$3:S493,S493))</f>
        <v/>
      </c>
      <c r="U493" s="5" t="str">
        <f t="shared" si="93"/>
        <v/>
      </c>
      <c r="V493" s="6" t="str">
        <f>IF(D493="","",COUNTIF($U$3:U493,U493))</f>
        <v/>
      </c>
      <c r="W493" s="5" t="str">
        <f t="shared" si="94"/>
        <v/>
      </c>
      <c r="X493" s="6" t="str">
        <f>IF(D493="","",COUNTIF($W$3:W493,W493))</f>
        <v/>
      </c>
      <c r="Y493" s="5" t="str">
        <f t="shared" si="95"/>
        <v/>
      </c>
      <c r="Z493" s="6" t="str">
        <f>IF(D493="","",COUNTIF($Y$3:Y493,Y493))</f>
        <v/>
      </c>
      <c r="AA493" s="5" t="str">
        <f t="shared" si="96"/>
        <v/>
      </c>
      <c r="AB493" s="6" t="str">
        <f>IF(D493="","",COUNTIF($AA$3:AA493,AA493))</f>
        <v/>
      </c>
      <c r="AC493" s="5" t="str">
        <f t="shared" si="97"/>
        <v/>
      </c>
      <c r="AD493" s="6" t="str">
        <f>IF(D493="","",COUNTIF($AC$3:AC493,AC493))</f>
        <v/>
      </c>
      <c r="AE493" s="5" t="str">
        <f t="shared" si="98"/>
        <v/>
      </c>
      <c r="AF493" s="6" t="str">
        <f>IF(D493="","",COUNTIF($AE$3:AE493,AE493))</f>
        <v/>
      </c>
      <c r="AG493" s="5" t="str">
        <f t="shared" si="99"/>
        <v/>
      </c>
      <c r="AH493" s="6" t="str">
        <f>IF(D493="","",COUNTIF($AG$3:AG493,AG493))</f>
        <v/>
      </c>
      <c r="AI493" s="5" t="str">
        <f t="shared" si="100"/>
        <v/>
      </c>
      <c r="AJ493" s="6" t="str">
        <f>IF(D493="","",COUNTIF($AI$3:AI493,AI493))</f>
        <v/>
      </c>
      <c r="AK493" s="5" t="str">
        <f t="shared" si="101"/>
        <v/>
      </c>
      <c r="AL493" s="6" t="str">
        <f>IF(D493="","",COUNTIF($AK$3:AK493,AK493))</f>
        <v/>
      </c>
      <c r="AM493" s="5" t="str">
        <f t="shared" si="102"/>
        <v/>
      </c>
      <c r="AN493" s="6" t="str">
        <f>IF(D493="","",COUNTIF($AM$3:AM493,AM493))</f>
        <v/>
      </c>
      <c r="AO493" s="5" t="str">
        <f t="shared" si="103"/>
        <v/>
      </c>
      <c r="AP493" s="6" t="str">
        <f>IF(D493="","",COUNTIF($AO$3:AO493,AO493))</f>
        <v/>
      </c>
    </row>
    <row r="494" spans="17:42" ht="20.100000000000001" customHeight="1" x14ac:dyDescent="0.25">
      <c r="Q494" s="5" t="str">
        <f t="shared" si="91"/>
        <v/>
      </c>
      <c r="R494" s="6" t="str">
        <f>IF(D494="","",COUNTIF($Q$3:Q494,Q494))</f>
        <v/>
      </c>
      <c r="S494" s="5" t="str">
        <f t="shared" si="92"/>
        <v/>
      </c>
      <c r="T494" s="6" t="str">
        <f>IF(D494="","",COUNTIF($S$3:S494,S494))</f>
        <v/>
      </c>
      <c r="U494" s="5" t="str">
        <f t="shared" si="93"/>
        <v/>
      </c>
      <c r="V494" s="6" t="str">
        <f>IF(D494="","",COUNTIF($U$3:U494,U494))</f>
        <v/>
      </c>
      <c r="W494" s="5" t="str">
        <f t="shared" si="94"/>
        <v/>
      </c>
      <c r="X494" s="6" t="str">
        <f>IF(D494="","",COUNTIF($W$3:W494,W494))</f>
        <v/>
      </c>
      <c r="Y494" s="5" t="str">
        <f t="shared" si="95"/>
        <v/>
      </c>
      <c r="Z494" s="6" t="str">
        <f>IF(D494="","",COUNTIF($Y$3:Y494,Y494))</f>
        <v/>
      </c>
      <c r="AA494" s="5" t="str">
        <f t="shared" si="96"/>
        <v/>
      </c>
      <c r="AB494" s="6" t="str">
        <f>IF(D494="","",COUNTIF($AA$3:AA494,AA494))</f>
        <v/>
      </c>
      <c r="AC494" s="5" t="str">
        <f t="shared" si="97"/>
        <v/>
      </c>
      <c r="AD494" s="6" t="str">
        <f>IF(D494="","",COUNTIF($AC$3:AC494,AC494))</f>
        <v/>
      </c>
      <c r="AE494" s="5" t="str">
        <f t="shared" si="98"/>
        <v/>
      </c>
      <c r="AF494" s="6" t="str">
        <f>IF(D494="","",COUNTIF($AE$3:AE494,AE494))</f>
        <v/>
      </c>
      <c r="AG494" s="5" t="str">
        <f t="shared" si="99"/>
        <v/>
      </c>
      <c r="AH494" s="6" t="str">
        <f>IF(D494="","",COUNTIF($AG$3:AG494,AG494))</f>
        <v/>
      </c>
      <c r="AI494" s="5" t="str">
        <f t="shared" si="100"/>
        <v/>
      </c>
      <c r="AJ494" s="6" t="str">
        <f>IF(D494="","",COUNTIF($AI$3:AI494,AI494))</f>
        <v/>
      </c>
      <c r="AK494" s="5" t="str">
        <f t="shared" si="101"/>
        <v/>
      </c>
      <c r="AL494" s="6" t="str">
        <f>IF(D494="","",COUNTIF($AK$3:AK494,AK494))</f>
        <v/>
      </c>
      <c r="AM494" s="5" t="str">
        <f t="shared" si="102"/>
        <v/>
      </c>
      <c r="AN494" s="6" t="str">
        <f>IF(D494="","",COUNTIF($AM$3:AM494,AM494))</f>
        <v/>
      </c>
      <c r="AO494" s="5" t="str">
        <f t="shared" si="103"/>
        <v/>
      </c>
      <c r="AP494" s="6" t="str">
        <f>IF(D494="","",COUNTIF($AO$3:AO494,AO494))</f>
        <v/>
      </c>
    </row>
    <row r="495" spans="17:42" ht="20.100000000000001" customHeight="1" x14ac:dyDescent="0.25">
      <c r="Q495" s="5" t="str">
        <f t="shared" si="91"/>
        <v/>
      </c>
      <c r="R495" s="6" t="str">
        <f>IF(D495="","",COUNTIF($Q$3:Q495,Q495))</f>
        <v/>
      </c>
      <c r="S495" s="5" t="str">
        <f t="shared" si="92"/>
        <v/>
      </c>
      <c r="T495" s="6" t="str">
        <f>IF(D495="","",COUNTIF($S$3:S495,S495))</f>
        <v/>
      </c>
      <c r="U495" s="5" t="str">
        <f t="shared" si="93"/>
        <v/>
      </c>
      <c r="V495" s="6" t="str">
        <f>IF(D495="","",COUNTIF($U$3:U495,U495))</f>
        <v/>
      </c>
      <c r="W495" s="5" t="str">
        <f t="shared" si="94"/>
        <v/>
      </c>
      <c r="X495" s="6" t="str">
        <f>IF(D495="","",COUNTIF($W$3:W495,W495))</f>
        <v/>
      </c>
      <c r="Y495" s="5" t="str">
        <f t="shared" si="95"/>
        <v/>
      </c>
      <c r="Z495" s="6" t="str">
        <f>IF(D495="","",COUNTIF($Y$3:Y495,Y495))</f>
        <v/>
      </c>
      <c r="AA495" s="5" t="str">
        <f t="shared" si="96"/>
        <v/>
      </c>
      <c r="AB495" s="6" t="str">
        <f>IF(D495="","",COUNTIF($AA$3:AA495,AA495))</f>
        <v/>
      </c>
      <c r="AC495" s="5" t="str">
        <f t="shared" si="97"/>
        <v/>
      </c>
      <c r="AD495" s="6" t="str">
        <f>IF(D495="","",COUNTIF($AC$3:AC495,AC495))</f>
        <v/>
      </c>
      <c r="AE495" s="5" t="str">
        <f t="shared" si="98"/>
        <v/>
      </c>
      <c r="AF495" s="6" t="str">
        <f>IF(D495="","",COUNTIF($AE$3:AE495,AE495))</f>
        <v/>
      </c>
      <c r="AG495" s="5" t="str">
        <f t="shared" si="99"/>
        <v/>
      </c>
      <c r="AH495" s="6" t="str">
        <f>IF(D495="","",COUNTIF($AG$3:AG495,AG495))</f>
        <v/>
      </c>
      <c r="AI495" s="5" t="str">
        <f t="shared" si="100"/>
        <v/>
      </c>
      <c r="AJ495" s="6" t="str">
        <f>IF(D495="","",COUNTIF($AI$3:AI495,AI495))</f>
        <v/>
      </c>
      <c r="AK495" s="5" t="str">
        <f t="shared" si="101"/>
        <v/>
      </c>
      <c r="AL495" s="6" t="str">
        <f>IF(D495="","",COUNTIF($AK$3:AK495,AK495))</f>
        <v/>
      </c>
      <c r="AM495" s="5" t="str">
        <f t="shared" si="102"/>
        <v/>
      </c>
      <c r="AN495" s="6" t="str">
        <f>IF(D495="","",COUNTIF($AM$3:AM495,AM495))</f>
        <v/>
      </c>
      <c r="AO495" s="5" t="str">
        <f t="shared" si="103"/>
        <v/>
      </c>
      <c r="AP495" s="6" t="str">
        <f>IF(D495="","",COUNTIF($AO$3:AO495,AO495))</f>
        <v/>
      </c>
    </row>
    <row r="496" spans="17:42" ht="20.100000000000001" customHeight="1" x14ac:dyDescent="0.25">
      <c r="Q496" s="5" t="str">
        <f t="shared" si="91"/>
        <v/>
      </c>
      <c r="R496" s="6" t="str">
        <f>IF(D496="","",COUNTIF($Q$3:Q496,Q496))</f>
        <v/>
      </c>
      <c r="S496" s="5" t="str">
        <f t="shared" si="92"/>
        <v/>
      </c>
      <c r="T496" s="6" t="str">
        <f>IF(D496="","",COUNTIF($S$3:S496,S496))</f>
        <v/>
      </c>
      <c r="U496" s="5" t="str">
        <f t="shared" si="93"/>
        <v/>
      </c>
      <c r="V496" s="6" t="str">
        <f>IF(D496="","",COUNTIF($U$3:U496,U496))</f>
        <v/>
      </c>
      <c r="W496" s="5" t="str">
        <f t="shared" si="94"/>
        <v/>
      </c>
      <c r="X496" s="6" t="str">
        <f>IF(D496="","",COUNTIF($W$3:W496,W496))</f>
        <v/>
      </c>
      <c r="Y496" s="5" t="str">
        <f t="shared" si="95"/>
        <v/>
      </c>
      <c r="Z496" s="6" t="str">
        <f>IF(D496="","",COUNTIF($Y$3:Y496,Y496))</f>
        <v/>
      </c>
      <c r="AA496" s="5" t="str">
        <f t="shared" si="96"/>
        <v/>
      </c>
      <c r="AB496" s="6" t="str">
        <f>IF(D496="","",COUNTIF($AA$3:AA496,AA496))</f>
        <v/>
      </c>
      <c r="AC496" s="5" t="str">
        <f t="shared" si="97"/>
        <v/>
      </c>
      <c r="AD496" s="6" t="str">
        <f>IF(D496="","",COUNTIF($AC$3:AC496,AC496))</f>
        <v/>
      </c>
      <c r="AE496" s="5" t="str">
        <f t="shared" si="98"/>
        <v/>
      </c>
      <c r="AF496" s="6" t="str">
        <f>IF(D496="","",COUNTIF($AE$3:AE496,AE496))</f>
        <v/>
      </c>
      <c r="AG496" s="5" t="str">
        <f t="shared" si="99"/>
        <v/>
      </c>
      <c r="AH496" s="6" t="str">
        <f>IF(D496="","",COUNTIF($AG$3:AG496,AG496))</f>
        <v/>
      </c>
      <c r="AI496" s="5" t="str">
        <f t="shared" si="100"/>
        <v/>
      </c>
      <c r="AJ496" s="6" t="str">
        <f>IF(D496="","",COUNTIF($AI$3:AI496,AI496))</f>
        <v/>
      </c>
      <c r="AK496" s="5" t="str">
        <f t="shared" si="101"/>
        <v/>
      </c>
      <c r="AL496" s="6" t="str">
        <f>IF(D496="","",COUNTIF($AK$3:AK496,AK496))</f>
        <v/>
      </c>
      <c r="AM496" s="5" t="str">
        <f t="shared" si="102"/>
        <v/>
      </c>
      <c r="AN496" s="6" t="str">
        <f>IF(D496="","",COUNTIF($AM$3:AM496,AM496))</f>
        <v/>
      </c>
      <c r="AO496" s="5" t="str">
        <f t="shared" si="103"/>
        <v/>
      </c>
      <c r="AP496" s="6" t="str">
        <f>IF(D496="","",COUNTIF($AO$3:AO496,AO496))</f>
        <v/>
      </c>
    </row>
    <row r="497" spans="17:42" ht="20.100000000000001" customHeight="1" x14ac:dyDescent="0.25">
      <c r="Q497" s="5" t="str">
        <f t="shared" si="91"/>
        <v/>
      </c>
      <c r="R497" s="6" t="str">
        <f>IF(D497="","",COUNTIF($Q$3:Q497,Q497))</f>
        <v/>
      </c>
      <c r="S497" s="5" t="str">
        <f t="shared" si="92"/>
        <v/>
      </c>
      <c r="T497" s="6" t="str">
        <f>IF(D497="","",COUNTIF($S$3:S497,S497))</f>
        <v/>
      </c>
      <c r="U497" s="5" t="str">
        <f t="shared" si="93"/>
        <v/>
      </c>
      <c r="V497" s="6" t="str">
        <f>IF(D497="","",COUNTIF($U$3:U497,U497))</f>
        <v/>
      </c>
      <c r="W497" s="5" t="str">
        <f t="shared" si="94"/>
        <v/>
      </c>
      <c r="X497" s="6" t="str">
        <f>IF(D497="","",COUNTIF($W$3:W497,W497))</f>
        <v/>
      </c>
      <c r="Y497" s="5" t="str">
        <f t="shared" si="95"/>
        <v/>
      </c>
      <c r="Z497" s="6" t="str">
        <f>IF(D497="","",COUNTIF($Y$3:Y497,Y497))</f>
        <v/>
      </c>
      <c r="AA497" s="5" t="str">
        <f t="shared" si="96"/>
        <v/>
      </c>
      <c r="AB497" s="6" t="str">
        <f>IF(D497="","",COUNTIF($AA$3:AA497,AA497))</f>
        <v/>
      </c>
      <c r="AC497" s="5" t="str">
        <f t="shared" si="97"/>
        <v/>
      </c>
      <c r="AD497" s="6" t="str">
        <f>IF(D497="","",COUNTIF($AC$3:AC497,AC497))</f>
        <v/>
      </c>
      <c r="AE497" s="5" t="str">
        <f t="shared" si="98"/>
        <v/>
      </c>
      <c r="AF497" s="6" t="str">
        <f>IF(D497="","",COUNTIF($AE$3:AE497,AE497))</f>
        <v/>
      </c>
      <c r="AG497" s="5" t="str">
        <f t="shared" si="99"/>
        <v/>
      </c>
      <c r="AH497" s="6" t="str">
        <f>IF(D497="","",COUNTIF($AG$3:AG497,AG497))</f>
        <v/>
      </c>
      <c r="AI497" s="5" t="str">
        <f t="shared" si="100"/>
        <v/>
      </c>
      <c r="AJ497" s="6" t="str">
        <f>IF(D497="","",COUNTIF($AI$3:AI497,AI497))</f>
        <v/>
      </c>
      <c r="AK497" s="5" t="str">
        <f t="shared" si="101"/>
        <v/>
      </c>
      <c r="AL497" s="6" t="str">
        <f>IF(D497="","",COUNTIF($AK$3:AK497,AK497))</f>
        <v/>
      </c>
      <c r="AM497" s="5" t="str">
        <f t="shared" si="102"/>
        <v/>
      </c>
      <c r="AN497" s="6" t="str">
        <f>IF(D497="","",COUNTIF($AM$3:AM497,AM497))</f>
        <v/>
      </c>
      <c r="AO497" s="5" t="str">
        <f t="shared" si="103"/>
        <v/>
      </c>
      <c r="AP497" s="6" t="str">
        <f>IF(D497="","",COUNTIF($AO$3:AO497,AO497))</f>
        <v/>
      </c>
    </row>
    <row r="498" spans="17:42" ht="20.100000000000001" customHeight="1" x14ac:dyDescent="0.25">
      <c r="Q498" s="5" t="str">
        <f t="shared" si="91"/>
        <v/>
      </c>
      <c r="R498" s="6" t="str">
        <f>IF(D498="","",COUNTIF($Q$3:Q498,Q498))</f>
        <v/>
      </c>
      <c r="S498" s="5" t="str">
        <f t="shared" si="92"/>
        <v/>
      </c>
      <c r="T498" s="6" t="str">
        <f>IF(D498="","",COUNTIF($S$3:S498,S498))</f>
        <v/>
      </c>
      <c r="U498" s="5" t="str">
        <f t="shared" si="93"/>
        <v/>
      </c>
      <c r="V498" s="6" t="str">
        <f>IF(D498="","",COUNTIF($U$3:U498,U498))</f>
        <v/>
      </c>
      <c r="W498" s="5" t="str">
        <f t="shared" si="94"/>
        <v/>
      </c>
      <c r="X498" s="6" t="str">
        <f>IF(D498="","",COUNTIF($W$3:W498,W498))</f>
        <v/>
      </c>
      <c r="Y498" s="5" t="str">
        <f t="shared" si="95"/>
        <v/>
      </c>
      <c r="Z498" s="6" t="str">
        <f>IF(D498="","",COUNTIF($Y$3:Y498,Y498))</f>
        <v/>
      </c>
      <c r="AA498" s="5" t="str">
        <f t="shared" si="96"/>
        <v/>
      </c>
      <c r="AB498" s="6" t="str">
        <f>IF(D498="","",COUNTIF($AA$3:AA498,AA498))</f>
        <v/>
      </c>
      <c r="AC498" s="5" t="str">
        <f t="shared" si="97"/>
        <v/>
      </c>
      <c r="AD498" s="6" t="str">
        <f>IF(D498="","",COUNTIF($AC$3:AC498,AC498))</f>
        <v/>
      </c>
      <c r="AE498" s="5" t="str">
        <f t="shared" si="98"/>
        <v/>
      </c>
      <c r="AF498" s="6" t="str">
        <f>IF(D498="","",COUNTIF($AE$3:AE498,AE498))</f>
        <v/>
      </c>
      <c r="AG498" s="5" t="str">
        <f t="shared" si="99"/>
        <v/>
      </c>
      <c r="AH498" s="6" t="str">
        <f>IF(D498="","",COUNTIF($AG$3:AG498,AG498))</f>
        <v/>
      </c>
      <c r="AI498" s="5" t="str">
        <f t="shared" si="100"/>
        <v/>
      </c>
      <c r="AJ498" s="6" t="str">
        <f>IF(D498="","",COUNTIF($AI$3:AI498,AI498))</f>
        <v/>
      </c>
      <c r="AK498" s="5" t="str">
        <f t="shared" si="101"/>
        <v/>
      </c>
      <c r="AL498" s="6" t="str">
        <f>IF(D498="","",COUNTIF($AK$3:AK498,AK498))</f>
        <v/>
      </c>
      <c r="AM498" s="5" t="str">
        <f t="shared" si="102"/>
        <v/>
      </c>
      <c r="AN498" s="6" t="str">
        <f>IF(D498="","",COUNTIF($AM$3:AM498,AM498))</f>
        <v/>
      </c>
      <c r="AO498" s="5" t="str">
        <f t="shared" si="103"/>
        <v/>
      </c>
      <c r="AP498" s="6" t="str">
        <f>IF(D498="","",COUNTIF($AO$3:AO498,AO498))</f>
        <v/>
      </c>
    </row>
    <row r="499" spans="17:42" ht="20.100000000000001" customHeight="1" x14ac:dyDescent="0.25">
      <c r="Q499" s="5" t="str">
        <f t="shared" si="91"/>
        <v/>
      </c>
      <c r="R499" s="6" t="str">
        <f>IF(D499="","",COUNTIF($Q$3:Q499,Q499))</f>
        <v/>
      </c>
      <c r="S499" s="5" t="str">
        <f t="shared" si="92"/>
        <v/>
      </c>
      <c r="T499" s="6" t="str">
        <f>IF(D499="","",COUNTIF($S$3:S499,S499))</f>
        <v/>
      </c>
      <c r="U499" s="5" t="str">
        <f t="shared" si="93"/>
        <v/>
      </c>
      <c r="V499" s="6" t="str">
        <f>IF(D499="","",COUNTIF($U$3:U499,U499))</f>
        <v/>
      </c>
      <c r="W499" s="5" t="str">
        <f t="shared" si="94"/>
        <v/>
      </c>
      <c r="X499" s="6" t="str">
        <f>IF(D499="","",COUNTIF($W$3:W499,W499))</f>
        <v/>
      </c>
      <c r="Y499" s="5" t="str">
        <f t="shared" si="95"/>
        <v/>
      </c>
      <c r="Z499" s="6" t="str">
        <f>IF(D499="","",COUNTIF($Y$3:Y499,Y499))</f>
        <v/>
      </c>
      <c r="AA499" s="5" t="str">
        <f t="shared" si="96"/>
        <v/>
      </c>
      <c r="AB499" s="6" t="str">
        <f>IF(D499="","",COUNTIF($AA$3:AA499,AA499))</f>
        <v/>
      </c>
      <c r="AC499" s="5" t="str">
        <f t="shared" si="97"/>
        <v/>
      </c>
      <c r="AD499" s="6" t="str">
        <f>IF(D499="","",COUNTIF($AC$3:AC499,AC499))</f>
        <v/>
      </c>
      <c r="AE499" s="5" t="str">
        <f t="shared" si="98"/>
        <v/>
      </c>
      <c r="AF499" s="6" t="str">
        <f>IF(D499="","",COUNTIF($AE$3:AE499,AE499))</f>
        <v/>
      </c>
      <c r="AG499" s="5" t="str">
        <f t="shared" si="99"/>
        <v/>
      </c>
      <c r="AH499" s="6" t="str">
        <f>IF(D499="","",COUNTIF($AG$3:AG499,AG499))</f>
        <v/>
      </c>
      <c r="AI499" s="5" t="str">
        <f t="shared" si="100"/>
        <v/>
      </c>
      <c r="AJ499" s="6" t="str">
        <f>IF(D499="","",COUNTIF($AI$3:AI499,AI499))</f>
        <v/>
      </c>
      <c r="AK499" s="5" t="str">
        <f t="shared" si="101"/>
        <v/>
      </c>
      <c r="AL499" s="6" t="str">
        <f>IF(D499="","",COUNTIF($AK$3:AK499,AK499))</f>
        <v/>
      </c>
      <c r="AM499" s="5" t="str">
        <f t="shared" si="102"/>
        <v/>
      </c>
      <c r="AN499" s="6" t="str">
        <f>IF(D499="","",COUNTIF($AM$3:AM499,AM499))</f>
        <v/>
      </c>
      <c r="AO499" s="5" t="str">
        <f t="shared" si="103"/>
        <v/>
      </c>
      <c r="AP499" s="6" t="str">
        <f>IF(D499="","",COUNTIF($AO$3:AO499,AO499))</f>
        <v/>
      </c>
    </row>
    <row r="500" spans="17:42" ht="20.100000000000001" customHeight="1" x14ac:dyDescent="0.25">
      <c r="Q500" s="5" t="str">
        <f t="shared" si="91"/>
        <v/>
      </c>
      <c r="R500" s="6" t="str">
        <f>IF(D500="","",COUNTIF($Q$3:Q500,Q500))</f>
        <v/>
      </c>
      <c r="S500" s="5" t="str">
        <f t="shared" si="92"/>
        <v/>
      </c>
      <c r="T500" s="6" t="str">
        <f>IF(D500="","",COUNTIF($S$3:S500,S500))</f>
        <v/>
      </c>
      <c r="U500" s="5" t="str">
        <f t="shared" si="93"/>
        <v/>
      </c>
      <c r="V500" s="6" t="str">
        <f>IF(D500="","",COUNTIF($U$3:U500,U500))</f>
        <v/>
      </c>
      <c r="W500" s="5" t="str">
        <f t="shared" si="94"/>
        <v/>
      </c>
      <c r="X500" s="6" t="str">
        <f>IF(D500="","",COUNTIF($W$3:W500,W500))</f>
        <v/>
      </c>
      <c r="Y500" s="5" t="str">
        <f t="shared" si="95"/>
        <v/>
      </c>
      <c r="Z500" s="6" t="str">
        <f>IF(D500="","",COUNTIF($Y$3:Y500,Y500))</f>
        <v/>
      </c>
      <c r="AA500" s="5" t="str">
        <f t="shared" si="96"/>
        <v/>
      </c>
      <c r="AB500" s="6" t="str">
        <f>IF(D500="","",COUNTIF($AA$3:AA500,AA500))</f>
        <v/>
      </c>
      <c r="AC500" s="5" t="str">
        <f t="shared" si="97"/>
        <v/>
      </c>
      <c r="AD500" s="6" t="str">
        <f>IF(D500="","",COUNTIF($AC$3:AC500,AC500))</f>
        <v/>
      </c>
      <c r="AE500" s="5" t="str">
        <f t="shared" si="98"/>
        <v/>
      </c>
      <c r="AF500" s="6" t="str">
        <f>IF(D500="","",COUNTIF($AE$3:AE500,AE500))</f>
        <v/>
      </c>
      <c r="AG500" s="5" t="str">
        <f t="shared" si="99"/>
        <v/>
      </c>
      <c r="AH500" s="6" t="str">
        <f>IF(D500="","",COUNTIF($AG$3:AG500,AG500))</f>
        <v/>
      </c>
      <c r="AI500" s="5" t="str">
        <f t="shared" si="100"/>
        <v/>
      </c>
      <c r="AJ500" s="6" t="str">
        <f>IF(D500="","",COUNTIF($AI$3:AI500,AI500))</f>
        <v/>
      </c>
      <c r="AK500" s="5" t="str">
        <f t="shared" si="101"/>
        <v/>
      </c>
      <c r="AL500" s="6" t="str">
        <f>IF(D500="","",COUNTIF($AK$3:AK500,AK500))</f>
        <v/>
      </c>
      <c r="AM500" s="5" t="str">
        <f t="shared" si="102"/>
        <v/>
      </c>
      <c r="AN500" s="6" t="str">
        <f>IF(D500="","",COUNTIF($AM$3:AM500,AM500))</f>
        <v/>
      </c>
      <c r="AO500" s="5" t="str">
        <f t="shared" si="103"/>
        <v/>
      </c>
      <c r="AP500" s="6" t="str">
        <f>IF(D500="","",COUNTIF($AO$3:AO500,AO500))</f>
        <v/>
      </c>
    </row>
    <row r="501" spans="17:42" ht="20.100000000000001" customHeight="1" x14ac:dyDescent="0.25">
      <c r="Q501" s="5" t="str">
        <f t="shared" si="91"/>
        <v/>
      </c>
      <c r="R501" s="6" t="str">
        <f>IF(D501="","",COUNTIF($Q$3:Q501,Q501))</f>
        <v/>
      </c>
      <c r="S501" s="5" t="str">
        <f t="shared" si="92"/>
        <v/>
      </c>
      <c r="T501" s="6" t="str">
        <f>IF(D501="","",COUNTIF($S$3:S501,S501))</f>
        <v/>
      </c>
      <c r="U501" s="5" t="str">
        <f t="shared" si="93"/>
        <v/>
      </c>
      <c r="V501" s="6" t="str">
        <f>IF(D501="","",COUNTIF($U$3:U501,U501))</f>
        <v/>
      </c>
      <c r="W501" s="5" t="str">
        <f t="shared" si="94"/>
        <v/>
      </c>
      <c r="X501" s="6" t="str">
        <f>IF(D501="","",COUNTIF($W$3:W501,W501))</f>
        <v/>
      </c>
      <c r="Y501" s="5" t="str">
        <f t="shared" si="95"/>
        <v/>
      </c>
      <c r="Z501" s="6" t="str">
        <f>IF(D501="","",COUNTIF($Y$3:Y501,Y501))</f>
        <v/>
      </c>
      <c r="AA501" s="5" t="str">
        <f t="shared" si="96"/>
        <v/>
      </c>
      <c r="AB501" s="6" t="str">
        <f>IF(D501="","",COUNTIF($AA$3:AA501,AA501))</f>
        <v/>
      </c>
      <c r="AC501" s="5" t="str">
        <f t="shared" si="97"/>
        <v/>
      </c>
      <c r="AD501" s="6" t="str">
        <f>IF(D501="","",COUNTIF($AC$3:AC501,AC501))</f>
        <v/>
      </c>
      <c r="AE501" s="5" t="str">
        <f t="shared" si="98"/>
        <v/>
      </c>
      <c r="AF501" s="6" t="str">
        <f>IF(D501="","",COUNTIF($AE$3:AE501,AE501))</f>
        <v/>
      </c>
      <c r="AG501" s="5" t="str">
        <f t="shared" si="99"/>
        <v/>
      </c>
      <c r="AH501" s="6" t="str">
        <f>IF(D501="","",COUNTIF($AG$3:AG501,AG501))</f>
        <v/>
      </c>
      <c r="AI501" s="5" t="str">
        <f t="shared" si="100"/>
        <v/>
      </c>
      <c r="AJ501" s="6" t="str">
        <f>IF(D501="","",COUNTIF($AI$3:AI501,AI501))</f>
        <v/>
      </c>
      <c r="AK501" s="5" t="str">
        <f t="shared" si="101"/>
        <v/>
      </c>
      <c r="AL501" s="6" t="str">
        <f>IF(D501="","",COUNTIF($AK$3:AK501,AK501))</f>
        <v/>
      </c>
      <c r="AM501" s="5" t="str">
        <f t="shared" si="102"/>
        <v/>
      </c>
      <c r="AN501" s="6" t="str">
        <f>IF(D501="","",COUNTIF($AM$3:AM501,AM501))</f>
        <v/>
      </c>
      <c r="AO501" s="5" t="str">
        <f t="shared" si="103"/>
        <v/>
      </c>
      <c r="AP501" s="6" t="str">
        <f>IF(D501="","",COUNTIF($AO$3:AO501,AO501))</f>
        <v/>
      </c>
    </row>
    <row r="502" spans="17:42" ht="20.100000000000001" customHeight="1" x14ac:dyDescent="0.25">
      <c r="Q502" s="5" t="str">
        <f t="shared" si="91"/>
        <v/>
      </c>
      <c r="R502" s="6" t="str">
        <f>IF(D502="","",COUNTIF($Q$3:Q502,Q502))</f>
        <v/>
      </c>
      <c r="S502" s="5" t="str">
        <f t="shared" si="92"/>
        <v/>
      </c>
      <c r="T502" s="6" t="str">
        <f>IF(D502="","",COUNTIF($S$3:S502,S502))</f>
        <v/>
      </c>
      <c r="U502" s="5" t="str">
        <f t="shared" si="93"/>
        <v/>
      </c>
      <c r="V502" s="6" t="str">
        <f>IF(D502="","",COUNTIF($U$3:U502,U502))</f>
        <v/>
      </c>
      <c r="W502" s="5" t="str">
        <f t="shared" si="94"/>
        <v/>
      </c>
      <c r="X502" s="6" t="str">
        <f>IF(D502="","",COUNTIF($W$3:W502,W502))</f>
        <v/>
      </c>
      <c r="Y502" s="5" t="str">
        <f t="shared" si="95"/>
        <v/>
      </c>
      <c r="Z502" s="6" t="str">
        <f>IF(D502="","",COUNTIF($Y$3:Y502,Y502))</f>
        <v/>
      </c>
      <c r="AA502" s="5" t="str">
        <f t="shared" si="96"/>
        <v/>
      </c>
      <c r="AB502" s="6" t="str">
        <f>IF(D502="","",COUNTIF($AA$3:AA502,AA502))</f>
        <v/>
      </c>
      <c r="AC502" s="5" t="str">
        <f t="shared" si="97"/>
        <v/>
      </c>
      <c r="AD502" s="6" t="str">
        <f>IF(D502="","",COUNTIF($AC$3:AC502,AC502))</f>
        <v/>
      </c>
      <c r="AE502" s="5" t="str">
        <f t="shared" si="98"/>
        <v/>
      </c>
      <c r="AF502" s="6" t="str">
        <f>IF(D502="","",COUNTIF($AE$3:AE502,AE502))</f>
        <v/>
      </c>
      <c r="AG502" s="5" t="str">
        <f t="shared" si="99"/>
        <v/>
      </c>
      <c r="AH502" s="6" t="str">
        <f>IF(D502="","",COUNTIF($AG$3:AG502,AG502))</f>
        <v/>
      </c>
      <c r="AI502" s="5" t="str">
        <f t="shared" si="100"/>
        <v/>
      </c>
      <c r="AJ502" s="6" t="str">
        <f>IF(D502="","",COUNTIF($AI$3:AI502,AI502))</f>
        <v/>
      </c>
      <c r="AK502" s="5" t="str">
        <f t="shared" si="101"/>
        <v/>
      </c>
      <c r="AL502" s="6" t="str">
        <f>IF(D502="","",COUNTIF($AK$3:AK502,AK502))</f>
        <v/>
      </c>
      <c r="AM502" s="5" t="str">
        <f t="shared" si="102"/>
        <v/>
      </c>
      <c r="AN502" s="6" t="str">
        <f>IF(D502="","",COUNTIF($AM$3:AM502,AM502))</f>
        <v/>
      </c>
      <c r="AO502" s="5" t="str">
        <f t="shared" si="103"/>
        <v/>
      </c>
      <c r="AP502" s="6" t="str">
        <f>IF(D502="","",COUNTIF($AO$3:AO502,AO502))</f>
        <v/>
      </c>
    </row>
    <row r="503" spans="17:42" ht="20.100000000000001" customHeight="1" x14ac:dyDescent="0.25">
      <c r="Q503" s="5" t="str">
        <f t="shared" si="91"/>
        <v/>
      </c>
      <c r="R503" s="6" t="str">
        <f>IF(D503="","",COUNTIF($Q$3:Q503,Q503))</f>
        <v/>
      </c>
      <c r="S503" s="5" t="str">
        <f t="shared" si="92"/>
        <v/>
      </c>
      <c r="T503" s="6" t="str">
        <f>IF(D503="","",COUNTIF($S$3:S503,S503))</f>
        <v/>
      </c>
      <c r="U503" s="5" t="str">
        <f t="shared" si="93"/>
        <v/>
      </c>
      <c r="V503" s="6" t="str">
        <f>IF(D503="","",COUNTIF($U$3:U503,U503))</f>
        <v/>
      </c>
      <c r="W503" s="5" t="str">
        <f t="shared" si="94"/>
        <v/>
      </c>
      <c r="X503" s="6" t="str">
        <f>IF(D503="","",COUNTIF($W$3:W503,W503))</f>
        <v/>
      </c>
      <c r="Y503" s="5" t="str">
        <f t="shared" si="95"/>
        <v/>
      </c>
      <c r="Z503" s="6" t="str">
        <f>IF(D503="","",COUNTIF($Y$3:Y503,Y503))</f>
        <v/>
      </c>
      <c r="AA503" s="5" t="str">
        <f t="shared" si="96"/>
        <v/>
      </c>
      <c r="AB503" s="6" t="str">
        <f>IF(D503="","",COUNTIF($AA$3:AA503,AA503))</f>
        <v/>
      </c>
      <c r="AC503" s="5" t="str">
        <f t="shared" si="97"/>
        <v/>
      </c>
      <c r="AD503" s="6" t="str">
        <f>IF(D503="","",COUNTIF($AC$3:AC503,AC503))</f>
        <v/>
      </c>
      <c r="AE503" s="5" t="str">
        <f t="shared" si="98"/>
        <v/>
      </c>
      <c r="AF503" s="6" t="str">
        <f>IF(D503="","",COUNTIF($AE$3:AE503,AE503))</f>
        <v/>
      </c>
      <c r="AG503" s="5" t="str">
        <f t="shared" si="99"/>
        <v/>
      </c>
      <c r="AH503" s="6" t="str">
        <f>IF(D503="","",COUNTIF($AG$3:AG503,AG503))</f>
        <v/>
      </c>
      <c r="AI503" s="5" t="str">
        <f t="shared" si="100"/>
        <v/>
      </c>
      <c r="AJ503" s="6" t="str">
        <f>IF(D503="","",COUNTIF($AI$3:AI503,AI503))</f>
        <v/>
      </c>
      <c r="AK503" s="5" t="str">
        <f t="shared" si="101"/>
        <v/>
      </c>
      <c r="AL503" s="6" t="str">
        <f>IF(D503="","",COUNTIF($AK$3:AK503,AK503))</f>
        <v/>
      </c>
      <c r="AM503" s="5" t="str">
        <f t="shared" si="102"/>
        <v/>
      </c>
      <c r="AN503" s="6" t="str">
        <f>IF(D503="","",COUNTIF($AM$3:AM503,AM503))</f>
        <v/>
      </c>
      <c r="AO503" s="5" t="str">
        <f t="shared" si="103"/>
        <v/>
      </c>
      <c r="AP503" s="6" t="str">
        <f>IF(D503="","",COUNTIF($AO$3:AO503,AO503))</f>
        <v/>
      </c>
    </row>
    <row r="504" spans="17:42" ht="20.100000000000001" customHeight="1" x14ac:dyDescent="0.25">
      <c r="Q504" s="5" t="str">
        <f t="shared" si="91"/>
        <v/>
      </c>
      <c r="R504" s="6" t="str">
        <f>IF(D504="","",COUNTIF($Q$3:Q504,Q504))</f>
        <v/>
      </c>
      <c r="S504" s="5" t="str">
        <f t="shared" si="92"/>
        <v/>
      </c>
      <c r="T504" s="6" t="str">
        <f>IF(D504="","",COUNTIF($S$3:S504,S504))</f>
        <v/>
      </c>
      <c r="U504" s="5" t="str">
        <f t="shared" si="93"/>
        <v/>
      </c>
      <c r="V504" s="6" t="str">
        <f>IF(D504="","",COUNTIF($U$3:U504,U504))</f>
        <v/>
      </c>
      <c r="W504" s="5" t="str">
        <f t="shared" si="94"/>
        <v/>
      </c>
      <c r="X504" s="6" t="str">
        <f>IF(D504="","",COUNTIF($W$3:W504,W504))</f>
        <v/>
      </c>
      <c r="Y504" s="5" t="str">
        <f t="shared" si="95"/>
        <v/>
      </c>
      <c r="Z504" s="6" t="str">
        <f>IF(D504="","",COUNTIF($Y$3:Y504,Y504))</f>
        <v/>
      </c>
      <c r="AA504" s="5" t="str">
        <f t="shared" si="96"/>
        <v/>
      </c>
      <c r="AB504" s="6" t="str">
        <f>IF(D504="","",COUNTIF($AA$3:AA504,AA504))</f>
        <v/>
      </c>
      <c r="AC504" s="5" t="str">
        <f t="shared" si="97"/>
        <v/>
      </c>
      <c r="AD504" s="6" t="str">
        <f>IF(D504="","",COUNTIF($AC$3:AC504,AC504))</f>
        <v/>
      </c>
      <c r="AE504" s="5" t="str">
        <f t="shared" si="98"/>
        <v/>
      </c>
      <c r="AF504" s="6" t="str">
        <f>IF(D504="","",COUNTIF($AE$3:AE504,AE504))</f>
        <v/>
      </c>
      <c r="AG504" s="5" t="str">
        <f t="shared" si="99"/>
        <v/>
      </c>
      <c r="AH504" s="6" t="str">
        <f>IF(D504="","",COUNTIF($AG$3:AG504,AG504))</f>
        <v/>
      </c>
      <c r="AI504" s="5" t="str">
        <f t="shared" si="100"/>
        <v/>
      </c>
      <c r="AJ504" s="6" t="str">
        <f>IF(D504="","",COUNTIF($AI$3:AI504,AI504))</f>
        <v/>
      </c>
      <c r="AK504" s="5" t="str">
        <f t="shared" si="101"/>
        <v/>
      </c>
      <c r="AL504" s="6" t="str">
        <f>IF(D504="","",COUNTIF($AK$3:AK504,AK504))</f>
        <v/>
      </c>
      <c r="AM504" s="5" t="str">
        <f t="shared" si="102"/>
        <v/>
      </c>
      <c r="AN504" s="6" t="str">
        <f>IF(D504="","",COUNTIF($AM$3:AM504,AM504))</f>
        <v/>
      </c>
      <c r="AO504" s="5" t="str">
        <f t="shared" si="103"/>
        <v/>
      </c>
      <c r="AP504" s="6" t="str">
        <f>IF(D504="","",COUNTIF($AO$3:AO504,AO504))</f>
        <v/>
      </c>
    </row>
    <row r="505" spans="17:42" ht="20.100000000000001" customHeight="1" x14ac:dyDescent="0.25">
      <c r="Q505" s="5" t="str">
        <f t="shared" si="91"/>
        <v/>
      </c>
      <c r="R505" s="6" t="str">
        <f>IF(D505="","",COUNTIF($Q$3:Q505,Q505))</f>
        <v/>
      </c>
      <c r="S505" s="5" t="str">
        <f t="shared" si="92"/>
        <v/>
      </c>
      <c r="T505" s="6" t="str">
        <f>IF(D505="","",COUNTIF($S$3:S505,S505))</f>
        <v/>
      </c>
      <c r="U505" s="5" t="str">
        <f t="shared" si="93"/>
        <v/>
      </c>
      <c r="V505" s="6" t="str">
        <f>IF(D505="","",COUNTIF($U$3:U505,U505))</f>
        <v/>
      </c>
      <c r="W505" s="5" t="str">
        <f t="shared" si="94"/>
        <v/>
      </c>
      <c r="X505" s="6" t="str">
        <f>IF(D505="","",COUNTIF($W$3:W505,W505))</f>
        <v/>
      </c>
      <c r="Y505" s="5" t="str">
        <f t="shared" si="95"/>
        <v/>
      </c>
      <c r="Z505" s="6" t="str">
        <f>IF(D505="","",COUNTIF($Y$3:Y505,Y505))</f>
        <v/>
      </c>
      <c r="AA505" s="5" t="str">
        <f t="shared" si="96"/>
        <v/>
      </c>
      <c r="AB505" s="6" t="str">
        <f>IF(D505="","",COUNTIF($AA$3:AA505,AA505))</f>
        <v/>
      </c>
      <c r="AC505" s="5" t="str">
        <f t="shared" si="97"/>
        <v/>
      </c>
      <c r="AD505" s="6" t="str">
        <f>IF(D505="","",COUNTIF($AC$3:AC505,AC505))</f>
        <v/>
      </c>
      <c r="AE505" s="5" t="str">
        <f t="shared" si="98"/>
        <v/>
      </c>
      <c r="AF505" s="6" t="str">
        <f>IF(D505="","",COUNTIF($AE$3:AE505,AE505))</f>
        <v/>
      </c>
      <c r="AG505" s="5" t="str">
        <f t="shared" si="99"/>
        <v/>
      </c>
      <c r="AH505" s="6" t="str">
        <f>IF(D505="","",COUNTIF($AG$3:AG505,AG505))</f>
        <v/>
      </c>
      <c r="AI505" s="5" t="str">
        <f t="shared" si="100"/>
        <v/>
      </c>
      <c r="AJ505" s="6" t="str">
        <f>IF(D505="","",COUNTIF($AI$3:AI505,AI505))</f>
        <v/>
      </c>
      <c r="AK505" s="5" t="str">
        <f t="shared" si="101"/>
        <v/>
      </c>
      <c r="AL505" s="6" t="str">
        <f>IF(D505="","",COUNTIF($AK$3:AK505,AK505))</f>
        <v/>
      </c>
      <c r="AM505" s="5" t="str">
        <f t="shared" si="102"/>
        <v/>
      </c>
      <c r="AN505" s="6" t="str">
        <f>IF(D505="","",COUNTIF($AM$3:AM505,AM505))</f>
        <v/>
      </c>
      <c r="AO505" s="5" t="str">
        <f t="shared" si="103"/>
        <v/>
      </c>
      <c r="AP505" s="6" t="str">
        <f>IF(D505="","",COUNTIF($AO$3:AO505,AO505))</f>
        <v/>
      </c>
    </row>
    <row r="506" spans="17:42" ht="20.100000000000001" customHeight="1" x14ac:dyDescent="0.25">
      <c r="Q506" s="5" t="str">
        <f t="shared" si="91"/>
        <v/>
      </c>
      <c r="R506" s="6" t="str">
        <f>IF(D506="","",COUNTIF($Q$3:Q506,Q506))</f>
        <v/>
      </c>
      <c r="S506" s="5" t="str">
        <f t="shared" si="92"/>
        <v/>
      </c>
      <c r="T506" s="6" t="str">
        <f>IF(D506="","",COUNTIF($S$3:S506,S506))</f>
        <v/>
      </c>
      <c r="U506" s="5" t="str">
        <f t="shared" si="93"/>
        <v/>
      </c>
      <c r="V506" s="6" t="str">
        <f>IF(D506="","",COUNTIF($U$3:U506,U506))</f>
        <v/>
      </c>
      <c r="W506" s="5" t="str">
        <f t="shared" si="94"/>
        <v/>
      </c>
      <c r="X506" s="6" t="str">
        <f>IF(D506="","",COUNTIF($W$3:W506,W506))</f>
        <v/>
      </c>
      <c r="Y506" s="5" t="str">
        <f t="shared" si="95"/>
        <v/>
      </c>
      <c r="Z506" s="6" t="str">
        <f>IF(D506="","",COUNTIF($Y$3:Y506,Y506))</f>
        <v/>
      </c>
      <c r="AA506" s="5" t="str">
        <f t="shared" si="96"/>
        <v/>
      </c>
      <c r="AB506" s="6" t="str">
        <f>IF(D506="","",COUNTIF($AA$3:AA506,AA506))</f>
        <v/>
      </c>
      <c r="AC506" s="5" t="str">
        <f t="shared" si="97"/>
        <v/>
      </c>
      <c r="AD506" s="6" t="str">
        <f>IF(D506="","",COUNTIF($AC$3:AC506,AC506))</f>
        <v/>
      </c>
      <c r="AE506" s="5" t="str">
        <f t="shared" si="98"/>
        <v/>
      </c>
      <c r="AF506" s="6" t="str">
        <f>IF(D506="","",COUNTIF($AE$3:AE506,AE506))</f>
        <v/>
      </c>
      <c r="AG506" s="5" t="str">
        <f t="shared" si="99"/>
        <v/>
      </c>
      <c r="AH506" s="6" t="str">
        <f>IF(D506="","",COUNTIF($AG$3:AG506,AG506))</f>
        <v/>
      </c>
      <c r="AI506" s="5" t="str">
        <f t="shared" si="100"/>
        <v/>
      </c>
      <c r="AJ506" s="6" t="str">
        <f>IF(D506="","",COUNTIF($AI$3:AI506,AI506))</f>
        <v/>
      </c>
      <c r="AK506" s="5" t="str">
        <f t="shared" si="101"/>
        <v/>
      </c>
      <c r="AL506" s="6" t="str">
        <f>IF(D506="","",COUNTIF($AK$3:AK506,AK506))</f>
        <v/>
      </c>
      <c r="AM506" s="5" t="str">
        <f t="shared" si="102"/>
        <v/>
      </c>
      <c r="AN506" s="6" t="str">
        <f>IF(D506="","",COUNTIF($AM$3:AM506,AM506))</f>
        <v/>
      </c>
      <c r="AO506" s="5" t="str">
        <f t="shared" si="103"/>
        <v/>
      </c>
      <c r="AP506" s="6" t="str">
        <f>IF(D506="","",COUNTIF($AO$3:AO506,AO506))</f>
        <v/>
      </c>
    </row>
    <row r="507" spans="17:42" ht="20.100000000000001" customHeight="1" x14ac:dyDescent="0.25">
      <c r="Q507" s="5" t="str">
        <f t="shared" si="91"/>
        <v/>
      </c>
      <c r="R507" s="6" t="str">
        <f>IF(D507="","",COUNTIF($Q$3:Q507,Q507))</f>
        <v/>
      </c>
      <c r="S507" s="5" t="str">
        <f t="shared" si="92"/>
        <v/>
      </c>
      <c r="T507" s="6" t="str">
        <f>IF(D507="","",COUNTIF($S$3:S507,S507))</f>
        <v/>
      </c>
      <c r="U507" s="5" t="str">
        <f t="shared" si="93"/>
        <v/>
      </c>
      <c r="V507" s="6" t="str">
        <f>IF(D507="","",COUNTIF($U$3:U507,U507))</f>
        <v/>
      </c>
      <c r="W507" s="5" t="str">
        <f t="shared" si="94"/>
        <v/>
      </c>
      <c r="X507" s="6" t="str">
        <f>IF(D507="","",COUNTIF($W$3:W507,W507))</f>
        <v/>
      </c>
      <c r="Y507" s="5" t="str">
        <f t="shared" si="95"/>
        <v/>
      </c>
      <c r="Z507" s="6" t="str">
        <f>IF(D507="","",COUNTIF($Y$3:Y507,Y507))</f>
        <v/>
      </c>
      <c r="AA507" s="5" t="str">
        <f t="shared" si="96"/>
        <v/>
      </c>
      <c r="AB507" s="6" t="str">
        <f>IF(D507="","",COUNTIF($AA$3:AA507,AA507))</f>
        <v/>
      </c>
      <c r="AC507" s="5" t="str">
        <f t="shared" si="97"/>
        <v/>
      </c>
      <c r="AD507" s="6" t="str">
        <f>IF(D507="","",COUNTIF($AC$3:AC507,AC507))</f>
        <v/>
      </c>
      <c r="AE507" s="5" t="str">
        <f t="shared" si="98"/>
        <v/>
      </c>
      <c r="AF507" s="6" t="str">
        <f>IF(D507="","",COUNTIF($AE$3:AE507,AE507))</f>
        <v/>
      </c>
      <c r="AG507" s="5" t="str">
        <f t="shared" si="99"/>
        <v/>
      </c>
      <c r="AH507" s="6" t="str">
        <f>IF(D507="","",COUNTIF($AG$3:AG507,AG507))</f>
        <v/>
      </c>
      <c r="AI507" s="5" t="str">
        <f t="shared" si="100"/>
        <v/>
      </c>
      <c r="AJ507" s="6" t="str">
        <f>IF(D507="","",COUNTIF($AI$3:AI507,AI507))</f>
        <v/>
      </c>
      <c r="AK507" s="5" t="str">
        <f t="shared" si="101"/>
        <v/>
      </c>
      <c r="AL507" s="6" t="str">
        <f>IF(D507="","",COUNTIF($AK$3:AK507,AK507))</f>
        <v/>
      </c>
      <c r="AM507" s="5" t="str">
        <f t="shared" si="102"/>
        <v/>
      </c>
      <c r="AN507" s="6" t="str">
        <f>IF(D507="","",COUNTIF($AM$3:AM507,AM507))</f>
        <v/>
      </c>
      <c r="AO507" s="5" t="str">
        <f t="shared" si="103"/>
        <v/>
      </c>
      <c r="AP507" s="6" t="str">
        <f>IF(D507="","",COUNTIF($AO$3:AO507,AO507))</f>
        <v/>
      </c>
    </row>
    <row r="508" spans="17:42" ht="20.100000000000001" customHeight="1" x14ac:dyDescent="0.25">
      <c r="Q508" s="5" t="str">
        <f t="shared" si="91"/>
        <v/>
      </c>
      <c r="R508" s="6" t="str">
        <f>IF(D508="","",COUNTIF($Q$3:Q508,Q508))</f>
        <v/>
      </c>
      <c r="S508" s="5" t="str">
        <f t="shared" si="92"/>
        <v/>
      </c>
      <c r="T508" s="6" t="str">
        <f>IF(D508="","",COUNTIF($S$3:S508,S508))</f>
        <v/>
      </c>
      <c r="U508" s="5" t="str">
        <f t="shared" si="93"/>
        <v/>
      </c>
      <c r="V508" s="6" t="str">
        <f>IF(D508="","",COUNTIF($U$3:U508,U508))</f>
        <v/>
      </c>
      <c r="W508" s="5" t="str">
        <f t="shared" si="94"/>
        <v/>
      </c>
      <c r="X508" s="6" t="str">
        <f>IF(D508="","",COUNTIF($W$3:W508,W508))</f>
        <v/>
      </c>
      <c r="Y508" s="5" t="str">
        <f t="shared" si="95"/>
        <v/>
      </c>
      <c r="Z508" s="6" t="str">
        <f>IF(D508="","",COUNTIF($Y$3:Y508,Y508))</f>
        <v/>
      </c>
      <c r="AA508" s="5" t="str">
        <f t="shared" si="96"/>
        <v/>
      </c>
      <c r="AB508" s="6" t="str">
        <f>IF(D508="","",COUNTIF($AA$3:AA508,AA508))</f>
        <v/>
      </c>
      <c r="AC508" s="5" t="str">
        <f t="shared" si="97"/>
        <v/>
      </c>
      <c r="AD508" s="6" t="str">
        <f>IF(D508="","",COUNTIF($AC$3:AC508,AC508))</f>
        <v/>
      </c>
      <c r="AE508" s="5" t="str">
        <f t="shared" si="98"/>
        <v/>
      </c>
      <c r="AF508" s="6" t="str">
        <f>IF(D508="","",COUNTIF($AE$3:AE508,AE508))</f>
        <v/>
      </c>
      <c r="AG508" s="5" t="str">
        <f t="shared" si="99"/>
        <v/>
      </c>
      <c r="AH508" s="6" t="str">
        <f>IF(D508="","",COUNTIF($AG$3:AG508,AG508))</f>
        <v/>
      </c>
      <c r="AI508" s="5" t="str">
        <f t="shared" si="100"/>
        <v/>
      </c>
      <c r="AJ508" s="6" t="str">
        <f>IF(D508="","",COUNTIF($AI$3:AI508,AI508))</f>
        <v/>
      </c>
      <c r="AK508" s="5" t="str">
        <f t="shared" si="101"/>
        <v/>
      </c>
      <c r="AL508" s="6" t="str">
        <f>IF(D508="","",COUNTIF($AK$3:AK508,AK508))</f>
        <v/>
      </c>
      <c r="AM508" s="5" t="str">
        <f t="shared" si="102"/>
        <v/>
      </c>
      <c r="AN508" s="6" t="str">
        <f>IF(D508="","",COUNTIF($AM$3:AM508,AM508))</f>
        <v/>
      </c>
      <c r="AO508" s="5" t="str">
        <f t="shared" si="103"/>
        <v/>
      </c>
      <c r="AP508" s="6" t="str">
        <f>IF(D508="","",COUNTIF($AO$3:AO508,AO508))</f>
        <v/>
      </c>
    </row>
    <row r="509" spans="17:42" ht="20.100000000000001" customHeight="1" x14ac:dyDescent="0.25">
      <c r="Q509" s="5" t="str">
        <f t="shared" si="91"/>
        <v/>
      </c>
      <c r="R509" s="6" t="str">
        <f>IF(D509="","",COUNTIF($Q$3:Q509,Q509))</f>
        <v/>
      </c>
      <c r="S509" s="5" t="str">
        <f t="shared" si="92"/>
        <v/>
      </c>
      <c r="T509" s="6" t="str">
        <f>IF(D509="","",COUNTIF($S$3:S509,S509))</f>
        <v/>
      </c>
      <c r="U509" s="5" t="str">
        <f t="shared" si="93"/>
        <v/>
      </c>
      <c r="V509" s="6" t="str">
        <f>IF(D509="","",COUNTIF($U$3:U509,U509))</f>
        <v/>
      </c>
      <c r="W509" s="5" t="str">
        <f t="shared" si="94"/>
        <v/>
      </c>
      <c r="X509" s="6" t="str">
        <f>IF(D509="","",COUNTIF($W$3:W509,W509))</f>
        <v/>
      </c>
      <c r="Y509" s="5" t="str">
        <f t="shared" si="95"/>
        <v/>
      </c>
      <c r="Z509" s="6" t="str">
        <f>IF(D509="","",COUNTIF($Y$3:Y509,Y509))</f>
        <v/>
      </c>
      <c r="AA509" s="5" t="str">
        <f t="shared" si="96"/>
        <v/>
      </c>
      <c r="AB509" s="6" t="str">
        <f>IF(D509="","",COUNTIF($AA$3:AA509,AA509))</f>
        <v/>
      </c>
      <c r="AC509" s="5" t="str">
        <f t="shared" si="97"/>
        <v/>
      </c>
      <c r="AD509" s="6" t="str">
        <f>IF(D509="","",COUNTIF($AC$3:AC509,AC509))</f>
        <v/>
      </c>
      <c r="AE509" s="5" t="str">
        <f t="shared" si="98"/>
        <v/>
      </c>
      <c r="AF509" s="6" t="str">
        <f>IF(D509="","",COUNTIF($AE$3:AE509,AE509))</f>
        <v/>
      </c>
      <c r="AG509" s="5" t="str">
        <f t="shared" si="99"/>
        <v/>
      </c>
      <c r="AH509" s="6" t="str">
        <f>IF(D509="","",COUNTIF($AG$3:AG509,AG509))</f>
        <v/>
      </c>
      <c r="AI509" s="5" t="str">
        <f t="shared" si="100"/>
        <v/>
      </c>
      <c r="AJ509" s="6" t="str">
        <f>IF(D509="","",COUNTIF($AI$3:AI509,AI509))</f>
        <v/>
      </c>
      <c r="AK509" s="5" t="str">
        <f t="shared" si="101"/>
        <v/>
      </c>
      <c r="AL509" s="6" t="str">
        <f>IF(D509="","",COUNTIF($AK$3:AK509,AK509))</f>
        <v/>
      </c>
      <c r="AM509" s="5" t="str">
        <f t="shared" si="102"/>
        <v/>
      </c>
      <c r="AN509" s="6" t="str">
        <f>IF(D509="","",COUNTIF($AM$3:AM509,AM509))</f>
        <v/>
      </c>
      <c r="AO509" s="5" t="str">
        <f t="shared" si="103"/>
        <v/>
      </c>
      <c r="AP509" s="6" t="str">
        <f>IF(D509="","",COUNTIF($AO$3:AO509,AO509))</f>
        <v/>
      </c>
    </row>
    <row r="510" spans="17:42" ht="20.100000000000001" customHeight="1" x14ac:dyDescent="0.25">
      <c r="Q510" s="5" t="str">
        <f t="shared" si="91"/>
        <v/>
      </c>
      <c r="R510" s="6" t="str">
        <f>IF(D510="","",COUNTIF($Q$3:Q510,Q510))</f>
        <v/>
      </c>
      <c r="S510" s="5" t="str">
        <f t="shared" si="92"/>
        <v/>
      </c>
      <c r="T510" s="6" t="str">
        <f>IF(D510="","",COUNTIF($S$3:S510,S510))</f>
        <v/>
      </c>
      <c r="U510" s="5" t="str">
        <f t="shared" si="93"/>
        <v/>
      </c>
      <c r="V510" s="6" t="str">
        <f>IF(D510="","",COUNTIF($U$3:U510,U510))</f>
        <v/>
      </c>
      <c r="W510" s="5" t="str">
        <f t="shared" si="94"/>
        <v/>
      </c>
      <c r="X510" s="6" t="str">
        <f>IF(D510="","",COUNTIF($W$3:W510,W510))</f>
        <v/>
      </c>
      <c r="Y510" s="5" t="str">
        <f t="shared" si="95"/>
        <v/>
      </c>
      <c r="Z510" s="6" t="str">
        <f>IF(D510="","",COUNTIF($Y$3:Y510,Y510))</f>
        <v/>
      </c>
      <c r="AA510" s="5" t="str">
        <f t="shared" si="96"/>
        <v/>
      </c>
      <c r="AB510" s="6" t="str">
        <f>IF(D510="","",COUNTIF($AA$3:AA510,AA510))</f>
        <v/>
      </c>
      <c r="AC510" s="5" t="str">
        <f t="shared" si="97"/>
        <v/>
      </c>
      <c r="AD510" s="6" t="str">
        <f>IF(D510="","",COUNTIF($AC$3:AC510,AC510))</f>
        <v/>
      </c>
      <c r="AE510" s="5" t="str">
        <f t="shared" si="98"/>
        <v/>
      </c>
      <c r="AF510" s="6" t="str">
        <f>IF(D510="","",COUNTIF($AE$3:AE510,AE510))</f>
        <v/>
      </c>
      <c r="AG510" s="5" t="str">
        <f t="shared" si="99"/>
        <v/>
      </c>
      <c r="AH510" s="6" t="str">
        <f>IF(D510="","",COUNTIF($AG$3:AG510,AG510))</f>
        <v/>
      </c>
      <c r="AI510" s="5" t="str">
        <f t="shared" si="100"/>
        <v/>
      </c>
      <c r="AJ510" s="6" t="str">
        <f>IF(D510="","",COUNTIF($AI$3:AI510,AI510))</f>
        <v/>
      </c>
      <c r="AK510" s="5" t="str">
        <f t="shared" si="101"/>
        <v/>
      </c>
      <c r="AL510" s="6" t="str">
        <f>IF(D510="","",COUNTIF($AK$3:AK510,AK510))</f>
        <v/>
      </c>
      <c r="AM510" s="5" t="str">
        <f t="shared" si="102"/>
        <v/>
      </c>
      <c r="AN510" s="6" t="str">
        <f>IF(D510="","",COUNTIF($AM$3:AM510,AM510))</f>
        <v/>
      </c>
      <c r="AO510" s="5" t="str">
        <f t="shared" si="103"/>
        <v/>
      </c>
      <c r="AP510" s="6" t="str">
        <f>IF(D510="","",COUNTIF($AO$3:AO510,AO510))</f>
        <v/>
      </c>
    </row>
    <row r="511" spans="17:42" ht="20.100000000000001" customHeight="1" x14ac:dyDescent="0.25">
      <c r="Q511" s="5" t="str">
        <f t="shared" si="91"/>
        <v/>
      </c>
      <c r="R511" s="6" t="str">
        <f>IF(D511="","",COUNTIF($Q$3:Q511,Q511))</f>
        <v/>
      </c>
      <c r="S511" s="5" t="str">
        <f t="shared" si="92"/>
        <v/>
      </c>
      <c r="T511" s="6" t="str">
        <f>IF(D511="","",COUNTIF($S$3:S511,S511))</f>
        <v/>
      </c>
      <c r="U511" s="5" t="str">
        <f t="shared" si="93"/>
        <v/>
      </c>
      <c r="V511" s="6" t="str">
        <f>IF(D511="","",COUNTIF($U$3:U511,U511))</f>
        <v/>
      </c>
      <c r="W511" s="5" t="str">
        <f t="shared" si="94"/>
        <v/>
      </c>
      <c r="X511" s="6" t="str">
        <f>IF(D511="","",COUNTIF($W$3:W511,W511))</f>
        <v/>
      </c>
      <c r="Y511" s="5" t="str">
        <f t="shared" si="95"/>
        <v/>
      </c>
      <c r="Z511" s="6" t="str">
        <f>IF(D511="","",COUNTIF($Y$3:Y511,Y511))</f>
        <v/>
      </c>
      <c r="AA511" s="5" t="str">
        <f t="shared" si="96"/>
        <v/>
      </c>
      <c r="AB511" s="6" t="str">
        <f>IF(D511="","",COUNTIF($AA$3:AA511,AA511))</f>
        <v/>
      </c>
      <c r="AC511" s="5" t="str">
        <f t="shared" si="97"/>
        <v/>
      </c>
      <c r="AD511" s="6" t="str">
        <f>IF(D511="","",COUNTIF($AC$3:AC511,AC511))</f>
        <v/>
      </c>
      <c r="AE511" s="5" t="str">
        <f t="shared" si="98"/>
        <v/>
      </c>
      <c r="AF511" s="6" t="str">
        <f>IF(D511="","",COUNTIF($AE$3:AE511,AE511))</f>
        <v/>
      </c>
      <c r="AG511" s="5" t="str">
        <f t="shared" si="99"/>
        <v/>
      </c>
      <c r="AH511" s="6" t="str">
        <f>IF(D511="","",COUNTIF($AG$3:AG511,AG511))</f>
        <v/>
      </c>
      <c r="AI511" s="5" t="str">
        <f t="shared" si="100"/>
        <v/>
      </c>
      <c r="AJ511" s="6" t="str">
        <f>IF(D511="","",COUNTIF($AI$3:AI511,AI511))</f>
        <v/>
      </c>
      <c r="AK511" s="5" t="str">
        <f t="shared" si="101"/>
        <v/>
      </c>
      <c r="AL511" s="6" t="str">
        <f>IF(D511="","",COUNTIF($AK$3:AK511,AK511))</f>
        <v/>
      </c>
      <c r="AM511" s="5" t="str">
        <f t="shared" si="102"/>
        <v/>
      </c>
      <c r="AN511" s="6" t="str">
        <f>IF(D511="","",COUNTIF($AM$3:AM511,AM511))</f>
        <v/>
      </c>
      <c r="AO511" s="5" t="str">
        <f t="shared" si="103"/>
        <v/>
      </c>
      <c r="AP511" s="6" t="str">
        <f>IF(D511="","",COUNTIF($AO$3:AO511,AO511))</f>
        <v/>
      </c>
    </row>
    <row r="512" spans="17:42" ht="20.100000000000001" customHeight="1" x14ac:dyDescent="0.25">
      <c r="Q512" s="5" t="str">
        <f t="shared" si="91"/>
        <v/>
      </c>
      <c r="R512" s="6" t="str">
        <f>IF(D512="","",COUNTIF($Q$3:Q512,Q512))</f>
        <v/>
      </c>
      <c r="S512" s="5" t="str">
        <f t="shared" si="92"/>
        <v/>
      </c>
      <c r="T512" s="6" t="str">
        <f>IF(D512="","",COUNTIF($S$3:S512,S512))</f>
        <v/>
      </c>
      <c r="U512" s="5" t="str">
        <f t="shared" si="93"/>
        <v/>
      </c>
      <c r="V512" s="6" t="str">
        <f>IF(D512="","",COUNTIF($U$3:U512,U512))</f>
        <v/>
      </c>
      <c r="W512" s="5" t="str">
        <f t="shared" si="94"/>
        <v/>
      </c>
      <c r="X512" s="6" t="str">
        <f>IF(D512="","",COUNTIF($W$3:W512,W512))</f>
        <v/>
      </c>
      <c r="Y512" s="5" t="str">
        <f t="shared" si="95"/>
        <v/>
      </c>
      <c r="Z512" s="6" t="str">
        <f>IF(D512="","",COUNTIF($Y$3:Y512,Y512))</f>
        <v/>
      </c>
      <c r="AA512" s="5" t="str">
        <f t="shared" si="96"/>
        <v/>
      </c>
      <c r="AB512" s="6" t="str">
        <f>IF(D512="","",COUNTIF($AA$3:AA512,AA512))</f>
        <v/>
      </c>
      <c r="AC512" s="5" t="str">
        <f t="shared" si="97"/>
        <v/>
      </c>
      <c r="AD512" s="6" t="str">
        <f>IF(D512="","",COUNTIF($AC$3:AC512,AC512))</f>
        <v/>
      </c>
      <c r="AE512" s="5" t="str">
        <f t="shared" si="98"/>
        <v/>
      </c>
      <c r="AF512" s="6" t="str">
        <f>IF(D512="","",COUNTIF($AE$3:AE512,AE512))</f>
        <v/>
      </c>
      <c r="AG512" s="5" t="str">
        <f t="shared" si="99"/>
        <v/>
      </c>
      <c r="AH512" s="6" t="str">
        <f>IF(D512="","",COUNTIF($AG$3:AG512,AG512))</f>
        <v/>
      </c>
      <c r="AI512" s="5" t="str">
        <f t="shared" si="100"/>
        <v/>
      </c>
      <c r="AJ512" s="6" t="str">
        <f>IF(D512="","",COUNTIF($AI$3:AI512,AI512))</f>
        <v/>
      </c>
      <c r="AK512" s="5" t="str">
        <f t="shared" si="101"/>
        <v/>
      </c>
      <c r="AL512" s="6" t="str">
        <f>IF(D512="","",COUNTIF($AK$3:AK512,AK512))</f>
        <v/>
      </c>
      <c r="AM512" s="5" t="str">
        <f t="shared" si="102"/>
        <v/>
      </c>
      <c r="AN512" s="6" t="str">
        <f>IF(D512="","",COUNTIF($AM$3:AM512,AM512))</f>
        <v/>
      </c>
      <c r="AO512" s="5" t="str">
        <f t="shared" si="103"/>
        <v/>
      </c>
      <c r="AP512" s="6" t="str">
        <f>IF(D512="","",COUNTIF($AO$3:AO512,AO512))</f>
        <v/>
      </c>
    </row>
    <row r="513" spans="17:42" ht="20.100000000000001" customHeight="1" x14ac:dyDescent="0.25">
      <c r="Q513" s="5" t="str">
        <f t="shared" si="91"/>
        <v/>
      </c>
      <c r="R513" s="6" t="str">
        <f>IF(D513="","",COUNTIF($Q$3:Q513,Q513))</f>
        <v/>
      </c>
      <c r="S513" s="5" t="str">
        <f t="shared" si="92"/>
        <v/>
      </c>
      <c r="T513" s="6" t="str">
        <f>IF(D513="","",COUNTIF($S$3:S513,S513))</f>
        <v/>
      </c>
      <c r="U513" s="5" t="str">
        <f t="shared" si="93"/>
        <v/>
      </c>
      <c r="V513" s="6" t="str">
        <f>IF(D513="","",COUNTIF($U$3:U513,U513))</f>
        <v/>
      </c>
      <c r="W513" s="5" t="str">
        <f t="shared" si="94"/>
        <v/>
      </c>
      <c r="X513" s="6" t="str">
        <f>IF(D513="","",COUNTIF($W$3:W513,W513))</f>
        <v/>
      </c>
      <c r="Y513" s="5" t="str">
        <f t="shared" si="95"/>
        <v/>
      </c>
      <c r="Z513" s="6" t="str">
        <f>IF(D513="","",COUNTIF($Y$3:Y513,Y513))</f>
        <v/>
      </c>
      <c r="AA513" s="5" t="str">
        <f t="shared" si="96"/>
        <v/>
      </c>
      <c r="AB513" s="6" t="str">
        <f>IF(D513="","",COUNTIF($AA$3:AA513,AA513))</f>
        <v/>
      </c>
      <c r="AC513" s="5" t="str">
        <f t="shared" si="97"/>
        <v/>
      </c>
      <c r="AD513" s="6" t="str">
        <f>IF(D513="","",COUNTIF($AC$3:AC513,AC513))</f>
        <v/>
      </c>
      <c r="AE513" s="5" t="str">
        <f t="shared" si="98"/>
        <v/>
      </c>
      <c r="AF513" s="6" t="str">
        <f>IF(D513="","",COUNTIF($AE$3:AE513,AE513))</f>
        <v/>
      </c>
      <c r="AG513" s="5" t="str">
        <f t="shared" si="99"/>
        <v/>
      </c>
      <c r="AH513" s="6" t="str">
        <f>IF(D513="","",COUNTIF($AG$3:AG513,AG513))</f>
        <v/>
      </c>
      <c r="AI513" s="5" t="str">
        <f t="shared" si="100"/>
        <v/>
      </c>
      <c r="AJ513" s="6" t="str">
        <f>IF(D513="","",COUNTIF($AI$3:AI513,AI513))</f>
        <v/>
      </c>
      <c r="AK513" s="5" t="str">
        <f t="shared" si="101"/>
        <v/>
      </c>
      <c r="AL513" s="6" t="str">
        <f>IF(D513="","",COUNTIF($AK$3:AK513,AK513))</f>
        <v/>
      </c>
      <c r="AM513" s="5" t="str">
        <f t="shared" si="102"/>
        <v/>
      </c>
      <c r="AN513" s="6" t="str">
        <f>IF(D513="","",COUNTIF($AM$3:AM513,AM513))</f>
        <v/>
      </c>
      <c r="AO513" s="5" t="str">
        <f t="shared" si="103"/>
        <v/>
      </c>
      <c r="AP513" s="6" t="str">
        <f>IF(D513="","",COUNTIF($AO$3:AO513,AO513))</f>
        <v/>
      </c>
    </row>
    <row r="514" spans="17:42" ht="20.100000000000001" customHeight="1" x14ac:dyDescent="0.25">
      <c r="Q514" s="5" t="str">
        <f t="shared" si="91"/>
        <v/>
      </c>
      <c r="R514" s="6" t="str">
        <f>IF(D514="","",COUNTIF($Q$3:Q514,Q514))</f>
        <v/>
      </c>
      <c r="S514" s="5" t="str">
        <f t="shared" si="92"/>
        <v/>
      </c>
      <c r="T514" s="6" t="str">
        <f>IF(D514="","",COUNTIF($S$3:S514,S514))</f>
        <v/>
      </c>
      <c r="U514" s="5" t="str">
        <f t="shared" si="93"/>
        <v/>
      </c>
      <c r="V514" s="6" t="str">
        <f>IF(D514="","",COUNTIF($U$3:U514,U514))</f>
        <v/>
      </c>
      <c r="W514" s="5" t="str">
        <f t="shared" si="94"/>
        <v/>
      </c>
      <c r="X514" s="6" t="str">
        <f>IF(D514="","",COUNTIF($W$3:W514,W514))</f>
        <v/>
      </c>
      <c r="Y514" s="5" t="str">
        <f t="shared" si="95"/>
        <v/>
      </c>
      <c r="Z514" s="6" t="str">
        <f>IF(D514="","",COUNTIF($Y$3:Y514,Y514))</f>
        <v/>
      </c>
      <c r="AA514" s="5" t="str">
        <f t="shared" si="96"/>
        <v/>
      </c>
      <c r="AB514" s="6" t="str">
        <f>IF(D514="","",COUNTIF($AA$3:AA514,AA514))</f>
        <v/>
      </c>
      <c r="AC514" s="5" t="str">
        <f t="shared" si="97"/>
        <v/>
      </c>
      <c r="AD514" s="6" t="str">
        <f>IF(D514="","",COUNTIF($AC$3:AC514,AC514))</f>
        <v/>
      </c>
      <c r="AE514" s="5" t="str">
        <f t="shared" si="98"/>
        <v/>
      </c>
      <c r="AF514" s="6" t="str">
        <f>IF(D514="","",COUNTIF($AE$3:AE514,AE514))</f>
        <v/>
      </c>
      <c r="AG514" s="5" t="str">
        <f t="shared" si="99"/>
        <v/>
      </c>
      <c r="AH514" s="6" t="str">
        <f>IF(D514="","",COUNTIF($AG$3:AG514,AG514))</f>
        <v/>
      </c>
      <c r="AI514" s="5" t="str">
        <f t="shared" si="100"/>
        <v/>
      </c>
      <c r="AJ514" s="6" t="str">
        <f>IF(D514="","",COUNTIF($AI$3:AI514,AI514))</f>
        <v/>
      </c>
      <c r="AK514" s="5" t="str">
        <f t="shared" si="101"/>
        <v/>
      </c>
      <c r="AL514" s="6" t="str">
        <f>IF(D514="","",COUNTIF($AK$3:AK514,AK514))</f>
        <v/>
      </c>
      <c r="AM514" s="5" t="str">
        <f t="shared" si="102"/>
        <v/>
      </c>
      <c r="AN514" s="6" t="str">
        <f>IF(D514="","",COUNTIF($AM$3:AM514,AM514))</f>
        <v/>
      </c>
      <c r="AO514" s="5" t="str">
        <f t="shared" si="103"/>
        <v/>
      </c>
      <c r="AP514" s="6" t="str">
        <f>IF(D514="","",COUNTIF($AO$3:AO514,AO514))</f>
        <v/>
      </c>
    </row>
    <row r="515" spans="17:42" ht="20.100000000000001" customHeight="1" x14ac:dyDescent="0.25">
      <c r="Q515" s="5" t="str">
        <f t="shared" ref="Q515:Q578" si="104">IF($D515="","",MID($D515,SEARCH($J$3,$D515),LEN($J$3)))</f>
        <v/>
      </c>
      <c r="R515" s="6" t="str">
        <f>IF(D515="","",COUNTIF($Q$3:Q515,Q515))</f>
        <v/>
      </c>
      <c r="S515" s="5" t="str">
        <f t="shared" ref="S515:S578" si="105">IF($D515="","",MID($D515,SEARCH($J$4,$D515),LEN($J$4)))</f>
        <v/>
      </c>
      <c r="T515" s="6" t="str">
        <f>IF(D515="","",COUNTIF($S$3:S515,S515))</f>
        <v/>
      </c>
      <c r="U515" s="5" t="str">
        <f t="shared" ref="U515:U578" si="106">IF($D515="","",MID($D515,SEARCH($J$5,$D515),LEN($J$5)))</f>
        <v/>
      </c>
      <c r="V515" s="6" t="str">
        <f>IF(D515="","",COUNTIF($U$3:U515,U515))</f>
        <v/>
      </c>
      <c r="W515" s="5" t="str">
        <f t="shared" ref="W515:W578" si="107">IF($D515="","",MID($D515,SEARCH($J$6,$D515),LEN($J$6)))</f>
        <v/>
      </c>
      <c r="X515" s="6" t="str">
        <f>IF(D515="","",COUNTIF($W$3:W515,W515))</f>
        <v/>
      </c>
      <c r="Y515" s="5" t="str">
        <f t="shared" ref="Y515:Y578" si="108">IF($D515="","",MID($D515,SEARCH($J$7,$D515),LEN($J$7)))</f>
        <v/>
      </c>
      <c r="Z515" s="6" t="str">
        <f>IF(D515="","",COUNTIF($Y$3:Y515,Y515))</f>
        <v/>
      </c>
      <c r="AA515" s="5" t="str">
        <f t="shared" ref="AA515:AA578" si="109">IF($D515="","",MID($D515,SEARCH($J$8,$D515),LEN($J$8)))</f>
        <v/>
      </c>
      <c r="AB515" s="6" t="str">
        <f>IF(D515="","",COUNTIF($AA$3:AA515,AA515))</f>
        <v/>
      </c>
      <c r="AC515" s="5" t="str">
        <f t="shared" ref="AC515:AC578" si="110">IF($D515="","",MID($D515,SEARCH($J$9,$D515),LEN($J$9)))</f>
        <v/>
      </c>
      <c r="AD515" s="6" t="str">
        <f>IF(D515="","",COUNTIF($AC$3:AC515,AC515))</f>
        <v/>
      </c>
      <c r="AE515" s="5" t="str">
        <f t="shared" ref="AE515:AE578" si="111">IF($D515="","",MID($D515,SEARCH($J$10,$D515),LEN($J$10)))</f>
        <v/>
      </c>
      <c r="AF515" s="6" t="str">
        <f>IF(D515="","",COUNTIF($AE$3:AE515,AE515))</f>
        <v/>
      </c>
      <c r="AG515" s="5" t="str">
        <f t="shared" ref="AG515:AG578" si="112">IF($D515="","",MID($D515,SEARCH($J$11,$D515),LEN($J$11)))</f>
        <v/>
      </c>
      <c r="AH515" s="6" t="str">
        <f>IF(D515="","",COUNTIF($AG$3:AG515,AG515))</f>
        <v/>
      </c>
      <c r="AI515" s="5" t="str">
        <f t="shared" ref="AI515:AI578" si="113">IF($D515="","",MID($D515,SEARCH($J$12,$D515),LEN($J$12)))</f>
        <v/>
      </c>
      <c r="AJ515" s="6" t="str">
        <f>IF(D515="","",COUNTIF($AI$3:AI515,AI515))</f>
        <v/>
      </c>
      <c r="AK515" s="5" t="str">
        <f t="shared" ref="AK515:AK578" si="114">IF($D515="","",MID($D515,SEARCH($J$13,$D515),LEN($J$13)))</f>
        <v/>
      </c>
      <c r="AL515" s="6" t="str">
        <f>IF(D515="","",COUNTIF($AK$3:AK515,AK515))</f>
        <v/>
      </c>
      <c r="AM515" s="5" t="str">
        <f t="shared" ref="AM515:AM578" si="115">IF($D515="","",MID($D515,SEARCH($J$14,$D515),LEN($J$14)))</f>
        <v/>
      </c>
      <c r="AN515" s="6" t="str">
        <f>IF(D515="","",COUNTIF($AM$3:AM515,AM515))</f>
        <v/>
      </c>
      <c r="AO515" s="5" t="str">
        <f t="shared" ref="AO515:AO578" si="116">IF($D515="","",MID($D515,SEARCH($J$15,$D515),LEN($J$15)))</f>
        <v/>
      </c>
      <c r="AP515" s="6" t="str">
        <f>IF(D515="","",COUNTIF($AO$3:AO515,AO515))</f>
        <v/>
      </c>
    </row>
    <row r="516" spans="17:42" ht="20.100000000000001" customHeight="1" x14ac:dyDescent="0.25">
      <c r="Q516" s="5" t="str">
        <f t="shared" si="104"/>
        <v/>
      </c>
      <c r="R516" s="6" t="str">
        <f>IF(D516="","",COUNTIF($Q$3:Q516,Q516))</f>
        <v/>
      </c>
      <c r="S516" s="5" t="str">
        <f t="shared" si="105"/>
        <v/>
      </c>
      <c r="T516" s="6" t="str">
        <f>IF(D516="","",COUNTIF($S$3:S516,S516))</f>
        <v/>
      </c>
      <c r="U516" s="5" t="str">
        <f t="shared" si="106"/>
        <v/>
      </c>
      <c r="V516" s="6" t="str">
        <f>IF(D516="","",COUNTIF($U$3:U516,U516))</f>
        <v/>
      </c>
      <c r="W516" s="5" t="str">
        <f t="shared" si="107"/>
        <v/>
      </c>
      <c r="X516" s="6" t="str">
        <f>IF(D516="","",COUNTIF($W$3:W516,W516))</f>
        <v/>
      </c>
      <c r="Y516" s="5" t="str">
        <f t="shared" si="108"/>
        <v/>
      </c>
      <c r="Z516" s="6" t="str">
        <f>IF(D516="","",COUNTIF($Y$3:Y516,Y516))</f>
        <v/>
      </c>
      <c r="AA516" s="5" t="str">
        <f t="shared" si="109"/>
        <v/>
      </c>
      <c r="AB516" s="6" t="str">
        <f>IF(D516="","",COUNTIF($AA$3:AA516,AA516))</f>
        <v/>
      </c>
      <c r="AC516" s="5" t="str">
        <f t="shared" si="110"/>
        <v/>
      </c>
      <c r="AD516" s="6" t="str">
        <f>IF(D516="","",COUNTIF($AC$3:AC516,AC516))</f>
        <v/>
      </c>
      <c r="AE516" s="5" t="str">
        <f t="shared" si="111"/>
        <v/>
      </c>
      <c r="AF516" s="6" t="str">
        <f>IF(D516="","",COUNTIF($AE$3:AE516,AE516))</f>
        <v/>
      </c>
      <c r="AG516" s="5" t="str">
        <f t="shared" si="112"/>
        <v/>
      </c>
      <c r="AH516" s="6" t="str">
        <f>IF(D516="","",COUNTIF($AG$3:AG516,AG516))</f>
        <v/>
      </c>
      <c r="AI516" s="5" t="str">
        <f t="shared" si="113"/>
        <v/>
      </c>
      <c r="AJ516" s="6" t="str">
        <f>IF(D516="","",COUNTIF($AI$3:AI516,AI516))</f>
        <v/>
      </c>
      <c r="AK516" s="5" t="str">
        <f t="shared" si="114"/>
        <v/>
      </c>
      <c r="AL516" s="6" t="str">
        <f>IF(D516="","",COUNTIF($AK$3:AK516,AK516))</f>
        <v/>
      </c>
      <c r="AM516" s="5" t="str">
        <f t="shared" si="115"/>
        <v/>
      </c>
      <c r="AN516" s="6" t="str">
        <f>IF(D516="","",COUNTIF($AM$3:AM516,AM516))</f>
        <v/>
      </c>
      <c r="AO516" s="5" t="str">
        <f t="shared" si="116"/>
        <v/>
      </c>
      <c r="AP516" s="6" t="str">
        <f>IF(D516="","",COUNTIF($AO$3:AO516,AO516))</f>
        <v/>
      </c>
    </row>
    <row r="517" spans="17:42" ht="20.100000000000001" customHeight="1" x14ac:dyDescent="0.25">
      <c r="Q517" s="5" t="str">
        <f t="shared" si="104"/>
        <v/>
      </c>
      <c r="R517" s="6" t="str">
        <f>IF(D517="","",COUNTIF($Q$3:Q517,Q517))</f>
        <v/>
      </c>
      <c r="S517" s="5" t="str">
        <f t="shared" si="105"/>
        <v/>
      </c>
      <c r="T517" s="6" t="str">
        <f>IF(D517="","",COUNTIF($S$3:S517,S517))</f>
        <v/>
      </c>
      <c r="U517" s="5" t="str">
        <f t="shared" si="106"/>
        <v/>
      </c>
      <c r="V517" s="6" t="str">
        <f>IF(D517="","",COUNTIF($U$3:U517,U517))</f>
        <v/>
      </c>
      <c r="W517" s="5" t="str">
        <f t="shared" si="107"/>
        <v/>
      </c>
      <c r="X517" s="6" t="str">
        <f>IF(D517="","",COUNTIF($W$3:W517,W517))</f>
        <v/>
      </c>
      <c r="Y517" s="5" t="str">
        <f t="shared" si="108"/>
        <v/>
      </c>
      <c r="Z517" s="6" t="str">
        <f>IF(D517="","",COUNTIF($Y$3:Y517,Y517))</f>
        <v/>
      </c>
      <c r="AA517" s="5" t="str">
        <f t="shared" si="109"/>
        <v/>
      </c>
      <c r="AB517" s="6" t="str">
        <f>IF(D517="","",COUNTIF($AA$3:AA517,AA517))</f>
        <v/>
      </c>
      <c r="AC517" s="5" t="str">
        <f t="shared" si="110"/>
        <v/>
      </c>
      <c r="AD517" s="6" t="str">
        <f>IF(D517="","",COUNTIF($AC$3:AC517,AC517))</f>
        <v/>
      </c>
      <c r="AE517" s="5" t="str">
        <f t="shared" si="111"/>
        <v/>
      </c>
      <c r="AF517" s="6" t="str">
        <f>IF(D517="","",COUNTIF($AE$3:AE517,AE517))</f>
        <v/>
      </c>
      <c r="AG517" s="5" t="str">
        <f t="shared" si="112"/>
        <v/>
      </c>
      <c r="AH517" s="6" t="str">
        <f>IF(D517="","",COUNTIF($AG$3:AG517,AG517))</f>
        <v/>
      </c>
      <c r="AI517" s="5" t="str">
        <f t="shared" si="113"/>
        <v/>
      </c>
      <c r="AJ517" s="6" t="str">
        <f>IF(D517="","",COUNTIF($AI$3:AI517,AI517))</f>
        <v/>
      </c>
      <c r="AK517" s="5" t="str">
        <f t="shared" si="114"/>
        <v/>
      </c>
      <c r="AL517" s="6" t="str">
        <f>IF(D517="","",COUNTIF($AK$3:AK517,AK517))</f>
        <v/>
      </c>
      <c r="AM517" s="5" t="str">
        <f t="shared" si="115"/>
        <v/>
      </c>
      <c r="AN517" s="6" t="str">
        <f>IF(D517="","",COUNTIF($AM$3:AM517,AM517))</f>
        <v/>
      </c>
      <c r="AO517" s="5" t="str">
        <f t="shared" si="116"/>
        <v/>
      </c>
      <c r="AP517" s="6" t="str">
        <f>IF(D517="","",COUNTIF($AO$3:AO517,AO517))</f>
        <v/>
      </c>
    </row>
    <row r="518" spans="17:42" ht="20.100000000000001" customHeight="1" x14ac:dyDescent="0.25">
      <c r="Q518" s="5" t="str">
        <f t="shared" si="104"/>
        <v/>
      </c>
      <c r="R518" s="6" t="str">
        <f>IF(D518="","",COUNTIF($Q$3:Q518,Q518))</f>
        <v/>
      </c>
      <c r="S518" s="5" t="str">
        <f t="shared" si="105"/>
        <v/>
      </c>
      <c r="T518" s="6" t="str">
        <f>IF(D518="","",COUNTIF($S$3:S518,S518))</f>
        <v/>
      </c>
      <c r="U518" s="5" t="str">
        <f t="shared" si="106"/>
        <v/>
      </c>
      <c r="V518" s="6" t="str">
        <f>IF(D518="","",COUNTIF($U$3:U518,U518))</f>
        <v/>
      </c>
      <c r="W518" s="5" t="str">
        <f t="shared" si="107"/>
        <v/>
      </c>
      <c r="X518" s="6" t="str">
        <f>IF(D518="","",COUNTIF($W$3:W518,W518))</f>
        <v/>
      </c>
      <c r="Y518" s="5" t="str">
        <f t="shared" si="108"/>
        <v/>
      </c>
      <c r="Z518" s="6" t="str">
        <f>IF(D518="","",COUNTIF($Y$3:Y518,Y518))</f>
        <v/>
      </c>
      <c r="AA518" s="5" t="str">
        <f t="shared" si="109"/>
        <v/>
      </c>
      <c r="AB518" s="6" t="str">
        <f>IF(D518="","",COUNTIF($AA$3:AA518,AA518))</f>
        <v/>
      </c>
      <c r="AC518" s="5" t="str">
        <f t="shared" si="110"/>
        <v/>
      </c>
      <c r="AD518" s="6" t="str">
        <f>IF(D518="","",COUNTIF($AC$3:AC518,AC518))</f>
        <v/>
      </c>
      <c r="AE518" s="5" t="str">
        <f t="shared" si="111"/>
        <v/>
      </c>
      <c r="AF518" s="6" t="str">
        <f>IF(D518="","",COUNTIF($AE$3:AE518,AE518))</f>
        <v/>
      </c>
      <c r="AG518" s="5" t="str">
        <f t="shared" si="112"/>
        <v/>
      </c>
      <c r="AH518" s="6" t="str">
        <f>IF(D518="","",COUNTIF($AG$3:AG518,AG518))</f>
        <v/>
      </c>
      <c r="AI518" s="5" t="str">
        <f t="shared" si="113"/>
        <v/>
      </c>
      <c r="AJ518" s="6" t="str">
        <f>IF(D518="","",COUNTIF($AI$3:AI518,AI518))</f>
        <v/>
      </c>
      <c r="AK518" s="5" t="str">
        <f t="shared" si="114"/>
        <v/>
      </c>
      <c r="AL518" s="6" t="str">
        <f>IF(D518="","",COUNTIF($AK$3:AK518,AK518))</f>
        <v/>
      </c>
      <c r="AM518" s="5" t="str">
        <f t="shared" si="115"/>
        <v/>
      </c>
      <c r="AN518" s="6" t="str">
        <f>IF(D518="","",COUNTIF($AM$3:AM518,AM518))</f>
        <v/>
      </c>
      <c r="AO518" s="5" t="str">
        <f t="shared" si="116"/>
        <v/>
      </c>
      <c r="AP518" s="6" t="str">
        <f>IF(D518="","",COUNTIF($AO$3:AO518,AO518))</f>
        <v/>
      </c>
    </row>
    <row r="519" spans="17:42" ht="20.100000000000001" customHeight="1" x14ac:dyDescent="0.25">
      <c r="Q519" s="5" t="str">
        <f t="shared" si="104"/>
        <v/>
      </c>
      <c r="R519" s="6" t="str">
        <f>IF(D519="","",COUNTIF($Q$3:Q519,Q519))</f>
        <v/>
      </c>
      <c r="S519" s="5" t="str">
        <f t="shared" si="105"/>
        <v/>
      </c>
      <c r="T519" s="6" t="str">
        <f>IF(D519="","",COUNTIF($S$3:S519,S519))</f>
        <v/>
      </c>
      <c r="U519" s="5" t="str">
        <f t="shared" si="106"/>
        <v/>
      </c>
      <c r="V519" s="6" t="str">
        <f>IF(D519="","",COUNTIF($U$3:U519,U519))</f>
        <v/>
      </c>
      <c r="W519" s="5" t="str">
        <f t="shared" si="107"/>
        <v/>
      </c>
      <c r="X519" s="6" t="str">
        <f>IF(D519="","",COUNTIF($W$3:W519,W519))</f>
        <v/>
      </c>
      <c r="Y519" s="5" t="str">
        <f t="shared" si="108"/>
        <v/>
      </c>
      <c r="Z519" s="6" t="str">
        <f>IF(D519="","",COUNTIF($Y$3:Y519,Y519))</f>
        <v/>
      </c>
      <c r="AA519" s="5" t="str">
        <f t="shared" si="109"/>
        <v/>
      </c>
      <c r="AB519" s="6" t="str">
        <f>IF(D519="","",COUNTIF($AA$3:AA519,AA519))</f>
        <v/>
      </c>
      <c r="AC519" s="5" t="str">
        <f t="shared" si="110"/>
        <v/>
      </c>
      <c r="AD519" s="6" t="str">
        <f>IF(D519="","",COUNTIF($AC$3:AC519,AC519))</f>
        <v/>
      </c>
      <c r="AE519" s="5" t="str">
        <f t="shared" si="111"/>
        <v/>
      </c>
      <c r="AF519" s="6" t="str">
        <f>IF(D519="","",COUNTIF($AE$3:AE519,AE519))</f>
        <v/>
      </c>
      <c r="AG519" s="5" t="str">
        <f t="shared" si="112"/>
        <v/>
      </c>
      <c r="AH519" s="6" t="str">
        <f>IF(D519="","",COUNTIF($AG$3:AG519,AG519))</f>
        <v/>
      </c>
      <c r="AI519" s="5" t="str">
        <f t="shared" si="113"/>
        <v/>
      </c>
      <c r="AJ519" s="6" t="str">
        <f>IF(D519="","",COUNTIF($AI$3:AI519,AI519))</f>
        <v/>
      </c>
      <c r="AK519" s="5" t="str">
        <f t="shared" si="114"/>
        <v/>
      </c>
      <c r="AL519" s="6" t="str">
        <f>IF(D519="","",COUNTIF($AK$3:AK519,AK519))</f>
        <v/>
      </c>
      <c r="AM519" s="5" t="str">
        <f t="shared" si="115"/>
        <v/>
      </c>
      <c r="AN519" s="6" t="str">
        <f>IF(D519="","",COUNTIF($AM$3:AM519,AM519))</f>
        <v/>
      </c>
      <c r="AO519" s="5" t="str">
        <f t="shared" si="116"/>
        <v/>
      </c>
      <c r="AP519" s="6" t="str">
        <f>IF(D519="","",COUNTIF($AO$3:AO519,AO519))</f>
        <v/>
      </c>
    </row>
    <row r="520" spans="17:42" ht="20.100000000000001" customHeight="1" x14ac:dyDescent="0.25">
      <c r="Q520" s="5" t="str">
        <f t="shared" si="104"/>
        <v/>
      </c>
      <c r="R520" s="6" t="str">
        <f>IF(D520="","",COUNTIF($Q$3:Q520,Q520))</f>
        <v/>
      </c>
      <c r="S520" s="5" t="str">
        <f t="shared" si="105"/>
        <v/>
      </c>
      <c r="T520" s="6" t="str">
        <f>IF(D520="","",COUNTIF($S$3:S520,S520))</f>
        <v/>
      </c>
      <c r="U520" s="5" t="str">
        <f t="shared" si="106"/>
        <v/>
      </c>
      <c r="V520" s="6" t="str">
        <f>IF(D520="","",COUNTIF($U$3:U520,U520))</f>
        <v/>
      </c>
      <c r="W520" s="5" t="str">
        <f t="shared" si="107"/>
        <v/>
      </c>
      <c r="X520" s="6" t="str">
        <f>IF(D520="","",COUNTIF($W$3:W520,W520))</f>
        <v/>
      </c>
      <c r="Y520" s="5" t="str">
        <f t="shared" si="108"/>
        <v/>
      </c>
      <c r="Z520" s="6" t="str">
        <f>IF(D520="","",COUNTIF($Y$3:Y520,Y520))</f>
        <v/>
      </c>
      <c r="AA520" s="5" t="str">
        <f t="shared" si="109"/>
        <v/>
      </c>
      <c r="AB520" s="6" t="str">
        <f>IF(D520="","",COUNTIF($AA$3:AA520,AA520))</f>
        <v/>
      </c>
      <c r="AC520" s="5" t="str">
        <f t="shared" si="110"/>
        <v/>
      </c>
      <c r="AD520" s="6" t="str">
        <f>IF(D520="","",COUNTIF($AC$3:AC520,AC520))</f>
        <v/>
      </c>
      <c r="AE520" s="5" t="str">
        <f t="shared" si="111"/>
        <v/>
      </c>
      <c r="AF520" s="6" t="str">
        <f>IF(D520="","",COUNTIF($AE$3:AE520,AE520))</f>
        <v/>
      </c>
      <c r="AG520" s="5" t="str">
        <f t="shared" si="112"/>
        <v/>
      </c>
      <c r="AH520" s="6" t="str">
        <f>IF(D520="","",COUNTIF($AG$3:AG520,AG520))</f>
        <v/>
      </c>
      <c r="AI520" s="5" t="str">
        <f t="shared" si="113"/>
        <v/>
      </c>
      <c r="AJ520" s="6" t="str">
        <f>IF(D520="","",COUNTIF($AI$3:AI520,AI520))</f>
        <v/>
      </c>
      <c r="AK520" s="5" t="str">
        <f t="shared" si="114"/>
        <v/>
      </c>
      <c r="AL520" s="6" t="str">
        <f>IF(D520="","",COUNTIF($AK$3:AK520,AK520))</f>
        <v/>
      </c>
      <c r="AM520" s="5" t="str">
        <f t="shared" si="115"/>
        <v/>
      </c>
      <c r="AN520" s="6" t="str">
        <f>IF(D520="","",COUNTIF($AM$3:AM520,AM520))</f>
        <v/>
      </c>
      <c r="AO520" s="5" t="str">
        <f t="shared" si="116"/>
        <v/>
      </c>
      <c r="AP520" s="6" t="str">
        <f>IF(D520="","",COUNTIF($AO$3:AO520,AO520))</f>
        <v/>
      </c>
    </row>
    <row r="521" spans="17:42" ht="20.100000000000001" customHeight="1" x14ac:dyDescent="0.25">
      <c r="Q521" s="5" t="str">
        <f t="shared" si="104"/>
        <v/>
      </c>
      <c r="R521" s="6" t="str">
        <f>IF(D521="","",COUNTIF($Q$3:Q521,Q521))</f>
        <v/>
      </c>
      <c r="S521" s="5" t="str">
        <f t="shared" si="105"/>
        <v/>
      </c>
      <c r="T521" s="6" t="str">
        <f>IF(D521="","",COUNTIF($S$3:S521,S521))</f>
        <v/>
      </c>
      <c r="U521" s="5" t="str">
        <f t="shared" si="106"/>
        <v/>
      </c>
      <c r="V521" s="6" t="str">
        <f>IF(D521="","",COUNTIF($U$3:U521,U521))</f>
        <v/>
      </c>
      <c r="W521" s="5" t="str">
        <f t="shared" si="107"/>
        <v/>
      </c>
      <c r="X521" s="6" t="str">
        <f>IF(D521="","",COUNTIF($W$3:W521,W521))</f>
        <v/>
      </c>
      <c r="Y521" s="5" t="str">
        <f t="shared" si="108"/>
        <v/>
      </c>
      <c r="Z521" s="6" t="str">
        <f>IF(D521="","",COUNTIF($Y$3:Y521,Y521))</f>
        <v/>
      </c>
      <c r="AA521" s="5" t="str">
        <f t="shared" si="109"/>
        <v/>
      </c>
      <c r="AB521" s="6" t="str">
        <f>IF(D521="","",COUNTIF($AA$3:AA521,AA521))</f>
        <v/>
      </c>
      <c r="AC521" s="5" t="str">
        <f t="shared" si="110"/>
        <v/>
      </c>
      <c r="AD521" s="6" t="str">
        <f>IF(D521="","",COUNTIF($AC$3:AC521,AC521))</f>
        <v/>
      </c>
      <c r="AE521" s="5" t="str">
        <f t="shared" si="111"/>
        <v/>
      </c>
      <c r="AF521" s="6" t="str">
        <f>IF(D521="","",COUNTIF($AE$3:AE521,AE521))</f>
        <v/>
      </c>
      <c r="AG521" s="5" t="str">
        <f t="shared" si="112"/>
        <v/>
      </c>
      <c r="AH521" s="6" t="str">
        <f>IF(D521="","",COUNTIF($AG$3:AG521,AG521))</f>
        <v/>
      </c>
      <c r="AI521" s="5" t="str">
        <f t="shared" si="113"/>
        <v/>
      </c>
      <c r="AJ521" s="6" t="str">
        <f>IF(D521="","",COUNTIF($AI$3:AI521,AI521))</f>
        <v/>
      </c>
      <c r="AK521" s="5" t="str">
        <f t="shared" si="114"/>
        <v/>
      </c>
      <c r="AL521" s="6" t="str">
        <f>IF(D521="","",COUNTIF($AK$3:AK521,AK521))</f>
        <v/>
      </c>
      <c r="AM521" s="5" t="str">
        <f t="shared" si="115"/>
        <v/>
      </c>
      <c r="AN521" s="6" t="str">
        <f>IF(D521="","",COUNTIF($AM$3:AM521,AM521))</f>
        <v/>
      </c>
      <c r="AO521" s="5" t="str">
        <f t="shared" si="116"/>
        <v/>
      </c>
      <c r="AP521" s="6" t="str">
        <f>IF(D521="","",COUNTIF($AO$3:AO521,AO521))</f>
        <v/>
      </c>
    </row>
    <row r="522" spans="17:42" ht="20.100000000000001" customHeight="1" x14ac:dyDescent="0.25">
      <c r="Q522" s="5" t="str">
        <f t="shared" si="104"/>
        <v/>
      </c>
      <c r="R522" s="6" t="str">
        <f>IF(D522="","",COUNTIF($Q$3:Q522,Q522))</f>
        <v/>
      </c>
      <c r="S522" s="5" t="str">
        <f t="shared" si="105"/>
        <v/>
      </c>
      <c r="T522" s="6" t="str">
        <f>IF(D522="","",COUNTIF($S$3:S522,S522))</f>
        <v/>
      </c>
      <c r="U522" s="5" t="str">
        <f t="shared" si="106"/>
        <v/>
      </c>
      <c r="V522" s="6" t="str">
        <f>IF(D522="","",COUNTIF($U$3:U522,U522))</f>
        <v/>
      </c>
      <c r="W522" s="5" t="str">
        <f t="shared" si="107"/>
        <v/>
      </c>
      <c r="X522" s="6" t="str">
        <f>IF(D522="","",COUNTIF($W$3:W522,W522))</f>
        <v/>
      </c>
      <c r="Y522" s="5" t="str">
        <f t="shared" si="108"/>
        <v/>
      </c>
      <c r="Z522" s="6" t="str">
        <f>IF(D522="","",COUNTIF($Y$3:Y522,Y522))</f>
        <v/>
      </c>
      <c r="AA522" s="5" t="str">
        <f t="shared" si="109"/>
        <v/>
      </c>
      <c r="AB522" s="6" t="str">
        <f>IF(D522="","",COUNTIF($AA$3:AA522,AA522))</f>
        <v/>
      </c>
      <c r="AC522" s="5" t="str">
        <f t="shared" si="110"/>
        <v/>
      </c>
      <c r="AD522" s="6" t="str">
        <f>IF(D522="","",COUNTIF($AC$3:AC522,AC522))</f>
        <v/>
      </c>
      <c r="AE522" s="5" t="str">
        <f t="shared" si="111"/>
        <v/>
      </c>
      <c r="AF522" s="6" t="str">
        <f>IF(D522="","",COUNTIF($AE$3:AE522,AE522))</f>
        <v/>
      </c>
      <c r="AG522" s="5" t="str">
        <f t="shared" si="112"/>
        <v/>
      </c>
      <c r="AH522" s="6" t="str">
        <f>IF(D522="","",COUNTIF($AG$3:AG522,AG522))</f>
        <v/>
      </c>
      <c r="AI522" s="5" t="str">
        <f t="shared" si="113"/>
        <v/>
      </c>
      <c r="AJ522" s="6" t="str">
        <f>IF(D522="","",COUNTIF($AI$3:AI522,AI522))</f>
        <v/>
      </c>
      <c r="AK522" s="5" t="str">
        <f t="shared" si="114"/>
        <v/>
      </c>
      <c r="AL522" s="6" t="str">
        <f>IF(D522="","",COUNTIF($AK$3:AK522,AK522))</f>
        <v/>
      </c>
      <c r="AM522" s="5" t="str">
        <f t="shared" si="115"/>
        <v/>
      </c>
      <c r="AN522" s="6" t="str">
        <f>IF(D522="","",COUNTIF($AM$3:AM522,AM522))</f>
        <v/>
      </c>
      <c r="AO522" s="5" t="str">
        <f t="shared" si="116"/>
        <v/>
      </c>
      <c r="AP522" s="6" t="str">
        <f>IF(D522="","",COUNTIF($AO$3:AO522,AO522))</f>
        <v/>
      </c>
    </row>
    <row r="523" spans="17:42" ht="20.100000000000001" customHeight="1" x14ac:dyDescent="0.25">
      <c r="Q523" s="5" t="str">
        <f t="shared" si="104"/>
        <v/>
      </c>
      <c r="R523" s="6" t="str">
        <f>IF(D523="","",COUNTIF($Q$3:Q523,Q523))</f>
        <v/>
      </c>
      <c r="S523" s="5" t="str">
        <f t="shared" si="105"/>
        <v/>
      </c>
      <c r="T523" s="6" t="str">
        <f>IF(D523="","",COUNTIF($S$3:S523,S523))</f>
        <v/>
      </c>
      <c r="U523" s="5" t="str">
        <f t="shared" si="106"/>
        <v/>
      </c>
      <c r="V523" s="6" t="str">
        <f>IF(D523="","",COUNTIF($U$3:U523,U523))</f>
        <v/>
      </c>
      <c r="W523" s="5" t="str">
        <f t="shared" si="107"/>
        <v/>
      </c>
      <c r="X523" s="6" t="str">
        <f>IF(D523="","",COUNTIF($W$3:W523,W523))</f>
        <v/>
      </c>
      <c r="Y523" s="5" t="str">
        <f t="shared" si="108"/>
        <v/>
      </c>
      <c r="Z523" s="6" t="str">
        <f>IF(D523="","",COUNTIF($Y$3:Y523,Y523))</f>
        <v/>
      </c>
      <c r="AA523" s="5" t="str">
        <f t="shared" si="109"/>
        <v/>
      </c>
      <c r="AB523" s="6" t="str">
        <f>IF(D523="","",COUNTIF($AA$3:AA523,AA523))</f>
        <v/>
      </c>
      <c r="AC523" s="5" t="str">
        <f t="shared" si="110"/>
        <v/>
      </c>
      <c r="AD523" s="6" t="str">
        <f>IF(D523="","",COUNTIF($AC$3:AC523,AC523))</f>
        <v/>
      </c>
      <c r="AE523" s="5" t="str">
        <f t="shared" si="111"/>
        <v/>
      </c>
      <c r="AF523" s="6" t="str">
        <f>IF(D523="","",COUNTIF($AE$3:AE523,AE523))</f>
        <v/>
      </c>
      <c r="AG523" s="5" t="str">
        <f t="shared" si="112"/>
        <v/>
      </c>
      <c r="AH523" s="6" t="str">
        <f>IF(D523="","",COUNTIF($AG$3:AG523,AG523))</f>
        <v/>
      </c>
      <c r="AI523" s="5" t="str">
        <f t="shared" si="113"/>
        <v/>
      </c>
      <c r="AJ523" s="6" t="str">
        <f>IF(D523="","",COUNTIF($AI$3:AI523,AI523))</f>
        <v/>
      </c>
      <c r="AK523" s="5" t="str">
        <f t="shared" si="114"/>
        <v/>
      </c>
      <c r="AL523" s="6" t="str">
        <f>IF(D523="","",COUNTIF($AK$3:AK523,AK523))</f>
        <v/>
      </c>
      <c r="AM523" s="5" t="str">
        <f t="shared" si="115"/>
        <v/>
      </c>
      <c r="AN523" s="6" t="str">
        <f>IF(D523="","",COUNTIF($AM$3:AM523,AM523))</f>
        <v/>
      </c>
      <c r="AO523" s="5" t="str">
        <f t="shared" si="116"/>
        <v/>
      </c>
      <c r="AP523" s="6" t="str">
        <f>IF(D523="","",COUNTIF($AO$3:AO523,AO523))</f>
        <v/>
      </c>
    </row>
    <row r="524" spans="17:42" ht="20.100000000000001" customHeight="1" x14ac:dyDescent="0.25">
      <c r="Q524" s="5" t="str">
        <f t="shared" si="104"/>
        <v/>
      </c>
      <c r="R524" s="6" t="str">
        <f>IF(D524="","",COUNTIF($Q$3:Q524,Q524))</f>
        <v/>
      </c>
      <c r="S524" s="5" t="str">
        <f t="shared" si="105"/>
        <v/>
      </c>
      <c r="T524" s="6" t="str">
        <f>IF(D524="","",COUNTIF($S$3:S524,S524))</f>
        <v/>
      </c>
      <c r="U524" s="5" t="str">
        <f t="shared" si="106"/>
        <v/>
      </c>
      <c r="V524" s="6" t="str">
        <f>IF(D524="","",COUNTIF($U$3:U524,U524))</f>
        <v/>
      </c>
      <c r="W524" s="5" t="str">
        <f t="shared" si="107"/>
        <v/>
      </c>
      <c r="X524" s="6" t="str">
        <f>IF(D524="","",COUNTIF($W$3:W524,W524))</f>
        <v/>
      </c>
      <c r="Y524" s="5" t="str">
        <f t="shared" si="108"/>
        <v/>
      </c>
      <c r="Z524" s="6" t="str">
        <f>IF(D524="","",COUNTIF($Y$3:Y524,Y524))</f>
        <v/>
      </c>
      <c r="AA524" s="5" t="str">
        <f t="shared" si="109"/>
        <v/>
      </c>
      <c r="AB524" s="6" t="str">
        <f>IF(D524="","",COUNTIF($AA$3:AA524,AA524))</f>
        <v/>
      </c>
      <c r="AC524" s="5" t="str">
        <f t="shared" si="110"/>
        <v/>
      </c>
      <c r="AD524" s="6" t="str">
        <f>IF(D524="","",COUNTIF($AC$3:AC524,AC524))</f>
        <v/>
      </c>
      <c r="AE524" s="5" t="str">
        <f t="shared" si="111"/>
        <v/>
      </c>
      <c r="AF524" s="6" t="str">
        <f>IF(D524="","",COUNTIF($AE$3:AE524,AE524))</f>
        <v/>
      </c>
      <c r="AG524" s="5" t="str">
        <f t="shared" si="112"/>
        <v/>
      </c>
      <c r="AH524" s="6" t="str">
        <f>IF(D524="","",COUNTIF($AG$3:AG524,AG524))</f>
        <v/>
      </c>
      <c r="AI524" s="5" t="str">
        <f t="shared" si="113"/>
        <v/>
      </c>
      <c r="AJ524" s="6" t="str">
        <f>IF(D524="","",COUNTIF($AI$3:AI524,AI524))</f>
        <v/>
      </c>
      <c r="AK524" s="5" t="str">
        <f t="shared" si="114"/>
        <v/>
      </c>
      <c r="AL524" s="6" t="str">
        <f>IF(D524="","",COUNTIF($AK$3:AK524,AK524))</f>
        <v/>
      </c>
      <c r="AM524" s="5" t="str">
        <f t="shared" si="115"/>
        <v/>
      </c>
      <c r="AN524" s="6" t="str">
        <f>IF(D524="","",COUNTIF($AM$3:AM524,AM524))</f>
        <v/>
      </c>
      <c r="AO524" s="5" t="str">
        <f t="shared" si="116"/>
        <v/>
      </c>
      <c r="AP524" s="6" t="str">
        <f>IF(D524="","",COUNTIF($AO$3:AO524,AO524))</f>
        <v/>
      </c>
    </row>
    <row r="525" spans="17:42" ht="20.100000000000001" customHeight="1" x14ac:dyDescent="0.25">
      <c r="Q525" s="5" t="str">
        <f t="shared" si="104"/>
        <v/>
      </c>
      <c r="R525" s="6" t="str">
        <f>IF(D525="","",COUNTIF($Q$3:Q525,Q525))</f>
        <v/>
      </c>
      <c r="S525" s="5" t="str">
        <f t="shared" si="105"/>
        <v/>
      </c>
      <c r="T525" s="6" t="str">
        <f>IF(D525="","",COUNTIF($S$3:S525,S525))</f>
        <v/>
      </c>
      <c r="U525" s="5" t="str">
        <f t="shared" si="106"/>
        <v/>
      </c>
      <c r="V525" s="6" t="str">
        <f>IF(D525="","",COUNTIF($U$3:U525,U525))</f>
        <v/>
      </c>
      <c r="W525" s="5" t="str">
        <f t="shared" si="107"/>
        <v/>
      </c>
      <c r="X525" s="6" t="str">
        <f>IF(D525="","",COUNTIF($W$3:W525,W525))</f>
        <v/>
      </c>
      <c r="Y525" s="5" t="str">
        <f t="shared" si="108"/>
        <v/>
      </c>
      <c r="Z525" s="6" t="str">
        <f>IF(D525="","",COUNTIF($Y$3:Y525,Y525))</f>
        <v/>
      </c>
      <c r="AA525" s="5" t="str">
        <f t="shared" si="109"/>
        <v/>
      </c>
      <c r="AB525" s="6" t="str">
        <f>IF(D525="","",COUNTIF($AA$3:AA525,AA525))</f>
        <v/>
      </c>
      <c r="AC525" s="5" t="str">
        <f t="shared" si="110"/>
        <v/>
      </c>
      <c r="AD525" s="6" t="str">
        <f>IF(D525="","",COUNTIF($AC$3:AC525,AC525))</f>
        <v/>
      </c>
      <c r="AE525" s="5" t="str">
        <f t="shared" si="111"/>
        <v/>
      </c>
      <c r="AF525" s="6" t="str">
        <f>IF(D525="","",COUNTIF($AE$3:AE525,AE525))</f>
        <v/>
      </c>
      <c r="AG525" s="5" t="str">
        <f t="shared" si="112"/>
        <v/>
      </c>
      <c r="AH525" s="6" t="str">
        <f>IF(D525="","",COUNTIF($AG$3:AG525,AG525))</f>
        <v/>
      </c>
      <c r="AI525" s="5" t="str">
        <f t="shared" si="113"/>
        <v/>
      </c>
      <c r="AJ525" s="6" t="str">
        <f>IF(D525="","",COUNTIF($AI$3:AI525,AI525))</f>
        <v/>
      </c>
      <c r="AK525" s="5" t="str">
        <f t="shared" si="114"/>
        <v/>
      </c>
      <c r="AL525" s="6" t="str">
        <f>IF(D525="","",COUNTIF($AK$3:AK525,AK525))</f>
        <v/>
      </c>
      <c r="AM525" s="5" t="str">
        <f t="shared" si="115"/>
        <v/>
      </c>
      <c r="AN525" s="6" t="str">
        <f>IF(D525="","",COUNTIF($AM$3:AM525,AM525))</f>
        <v/>
      </c>
      <c r="AO525" s="5" t="str">
        <f t="shared" si="116"/>
        <v/>
      </c>
      <c r="AP525" s="6" t="str">
        <f>IF(D525="","",COUNTIF($AO$3:AO525,AO525))</f>
        <v/>
      </c>
    </row>
    <row r="526" spans="17:42" ht="20.100000000000001" customHeight="1" x14ac:dyDescent="0.25">
      <c r="Q526" s="5" t="str">
        <f t="shared" si="104"/>
        <v/>
      </c>
      <c r="R526" s="6" t="str">
        <f>IF(D526="","",COUNTIF($Q$3:Q526,Q526))</f>
        <v/>
      </c>
      <c r="S526" s="5" t="str">
        <f t="shared" si="105"/>
        <v/>
      </c>
      <c r="T526" s="6" t="str">
        <f>IF(D526="","",COUNTIF($S$3:S526,S526))</f>
        <v/>
      </c>
      <c r="U526" s="5" t="str">
        <f t="shared" si="106"/>
        <v/>
      </c>
      <c r="V526" s="6" t="str">
        <f>IF(D526="","",COUNTIF($U$3:U526,U526))</f>
        <v/>
      </c>
      <c r="W526" s="5" t="str">
        <f t="shared" si="107"/>
        <v/>
      </c>
      <c r="X526" s="6" t="str">
        <f>IF(D526="","",COUNTIF($W$3:W526,W526))</f>
        <v/>
      </c>
      <c r="Y526" s="5" t="str">
        <f t="shared" si="108"/>
        <v/>
      </c>
      <c r="Z526" s="6" t="str">
        <f>IF(D526="","",COUNTIF($Y$3:Y526,Y526))</f>
        <v/>
      </c>
      <c r="AA526" s="5" t="str">
        <f t="shared" si="109"/>
        <v/>
      </c>
      <c r="AB526" s="6" t="str">
        <f>IF(D526="","",COUNTIF($AA$3:AA526,AA526))</f>
        <v/>
      </c>
      <c r="AC526" s="5" t="str">
        <f t="shared" si="110"/>
        <v/>
      </c>
      <c r="AD526" s="6" t="str">
        <f>IF(D526="","",COUNTIF($AC$3:AC526,AC526))</f>
        <v/>
      </c>
      <c r="AE526" s="5" t="str">
        <f t="shared" si="111"/>
        <v/>
      </c>
      <c r="AF526" s="6" t="str">
        <f>IF(D526="","",COUNTIF($AE$3:AE526,AE526))</f>
        <v/>
      </c>
      <c r="AG526" s="5" t="str">
        <f t="shared" si="112"/>
        <v/>
      </c>
      <c r="AH526" s="6" t="str">
        <f>IF(D526="","",COUNTIF($AG$3:AG526,AG526))</f>
        <v/>
      </c>
      <c r="AI526" s="5" t="str">
        <f t="shared" si="113"/>
        <v/>
      </c>
      <c r="AJ526" s="6" t="str">
        <f>IF(D526="","",COUNTIF($AI$3:AI526,AI526))</f>
        <v/>
      </c>
      <c r="AK526" s="5" t="str">
        <f t="shared" si="114"/>
        <v/>
      </c>
      <c r="AL526" s="6" t="str">
        <f>IF(D526="","",COUNTIF($AK$3:AK526,AK526))</f>
        <v/>
      </c>
      <c r="AM526" s="5" t="str">
        <f t="shared" si="115"/>
        <v/>
      </c>
      <c r="AN526" s="6" t="str">
        <f>IF(D526="","",COUNTIF($AM$3:AM526,AM526))</f>
        <v/>
      </c>
      <c r="AO526" s="5" t="str">
        <f t="shared" si="116"/>
        <v/>
      </c>
      <c r="AP526" s="6" t="str">
        <f>IF(D526="","",COUNTIF($AO$3:AO526,AO526))</f>
        <v/>
      </c>
    </row>
    <row r="527" spans="17:42" ht="20.100000000000001" customHeight="1" x14ac:dyDescent="0.25">
      <c r="Q527" s="5" t="str">
        <f t="shared" si="104"/>
        <v/>
      </c>
      <c r="R527" s="6" t="str">
        <f>IF(D527="","",COUNTIF($Q$3:Q527,Q527))</f>
        <v/>
      </c>
      <c r="S527" s="5" t="str">
        <f t="shared" si="105"/>
        <v/>
      </c>
      <c r="T527" s="6" t="str">
        <f>IF(D527="","",COUNTIF($S$3:S527,S527))</f>
        <v/>
      </c>
      <c r="U527" s="5" t="str">
        <f t="shared" si="106"/>
        <v/>
      </c>
      <c r="V527" s="6" t="str">
        <f>IF(D527="","",COUNTIF($U$3:U527,U527))</f>
        <v/>
      </c>
      <c r="W527" s="5" t="str">
        <f t="shared" si="107"/>
        <v/>
      </c>
      <c r="X527" s="6" t="str">
        <f>IF(D527="","",COUNTIF($W$3:W527,W527))</f>
        <v/>
      </c>
      <c r="Y527" s="5" t="str">
        <f t="shared" si="108"/>
        <v/>
      </c>
      <c r="Z527" s="6" t="str">
        <f>IF(D527="","",COUNTIF($Y$3:Y527,Y527))</f>
        <v/>
      </c>
      <c r="AA527" s="5" t="str">
        <f t="shared" si="109"/>
        <v/>
      </c>
      <c r="AB527" s="6" t="str">
        <f>IF(D527="","",COUNTIF($AA$3:AA527,AA527))</f>
        <v/>
      </c>
      <c r="AC527" s="5" t="str">
        <f t="shared" si="110"/>
        <v/>
      </c>
      <c r="AD527" s="6" t="str">
        <f>IF(D527="","",COUNTIF($AC$3:AC527,AC527))</f>
        <v/>
      </c>
      <c r="AE527" s="5" t="str">
        <f t="shared" si="111"/>
        <v/>
      </c>
      <c r="AF527" s="6" t="str">
        <f>IF(D527="","",COUNTIF($AE$3:AE527,AE527))</f>
        <v/>
      </c>
      <c r="AG527" s="5" t="str">
        <f t="shared" si="112"/>
        <v/>
      </c>
      <c r="AH527" s="6" t="str">
        <f>IF(D527="","",COUNTIF($AG$3:AG527,AG527))</f>
        <v/>
      </c>
      <c r="AI527" s="5" t="str">
        <f t="shared" si="113"/>
        <v/>
      </c>
      <c r="AJ527" s="6" t="str">
        <f>IF(D527="","",COUNTIF($AI$3:AI527,AI527))</f>
        <v/>
      </c>
      <c r="AK527" s="5" t="str">
        <f t="shared" si="114"/>
        <v/>
      </c>
      <c r="AL527" s="6" t="str">
        <f>IF(D527="","",COUNTIF($AK$3:AK527,AK527))</f>
        <v/>
      </c>
      <c r="AM527" s="5" t="str">
        <f t="shared" si="115"/>
        <v/>
      </c>
      <c r="AN527" s="6" t="str">
        <f>IF(D527="","",COUNTIF($AM$3:AM527,AM527))</f>
        <v/>
      </c>
      <c r="AO527" s="5" t="str">
        <f t="shared" si="116"/>
        <v/>
      </c>
      <c r="AP527" s="6" t="str">
        <f>IF(D527="","",COUNTIF($AO$3:AO527,AO527))</f>
        <v/>
      </c>
    </row>
    <row r="528" spans="17:42" ht="20.100000000000001" customHeight="1" x14ac:dyDescent="0.25">
      <c r="Q528" s="5" t="str">
        <f t="shared" si="104"/>
        <v/>
      </c>
      <c r="R528" s="6" t="str">
        <f>IF(D528="","",COUNTIF($Q$3:Q528,Q528))</f>
        <v/>
      </c>
      <c r="S528" s="5" t="str">
        <f t="shared" si="105"/>
        <v/>
      </c>
      <c r="T528" s="6" t="str">
        <f>IF(D528="","",COUNTIF($S$3:S528,S528))</f>
        <v/>
      </c>
      <c r="U528" s="5" t="str">
        <f t="shared" si="106"/>
        <v/>
      </c>
      <c r="V528" s="6" t="str">
        <f>IF(D528="","",COUNTIF($U$3:U528,U528))</f>
        <v/>
      </c>
      <c r="W528" s="5" t="str">
        <f t="shared" si="107"/>
        <v/>
      </c>
      <c r="X528" s="6" t="str">
        <f>IF(D528="","",COUNTIF($W$3:W528,W528))</f>
        <v/>
      </c>
      <c r="Y528" s="5" t="str">
        <f t="shared" si="108"/>
        <v/>
      </c>
      <c r="Z528" s="6" t="str">
        <f>IF(D528="","",COUNTIF($Y$3:Y528,Y528))</f>
        <v/>
      </c>
      <c r="AA528" s="5" t="str">
        <f t="shared" si="109"/>
        <v/>
      </c>
      <c r="AB528" s="6" t="str">
        <f>IF(D528="","",COUNTIF($AA$3:AA528,AA528))</f>
        <v/>
      </c>
      <c r="AC528" s="5" t="str">
        <f t="shared" si="110"/>
        <v/>
      </c>
      <c r="AD528" s="6" t="str">
        <f>IF(D528="","",COUNTIF($AC$3:AC528,AC528))</f>
        <v/>
      </c>
      <c r="AE528" s="5" t="str">
        <f t="shared" si="111"/>
        <v/>
      </c>
      <c r="AF528" s="6" t="str">
        <f>IF(D528="","",COUNTIF($AE$3:AE528,AE528))</f>
        <v/>
      </c>
      <c r="AG528" s="5" t="str">
        <f t="shared" si="112"/>
        <v/>
      </c>
      <c r="AH528" s="6" t="str">
        <f>IF(D528="","",COUNTIF($AG$3:AG528,AG528))</f>
        <v/>
      </c>
      <c r="AI528" s="5" t="str">
        <f t="shared" si="113"/>
        <v/>
      </c>
      <c r="AJ528" s="6" t="str">
        <f>IF(D528="","",COUNTIF($AI$3:AI528,AI528))</f>
        <v/>
      </c>
      <c r="AK528" s="5" t="str">
        <f t="shared" si="114"/>
        <v/>
      </c>
      <c r="AL528" s="6" t="str">
        <f>IF(D528="","",COUNTIF($AK$3:AK528,AK528))</f>
        <v/>
      </c>
      <c r="AM528" s="5" t="str">
        <f t="shared" si="115"/>
        <v/>
      </c>
      <c r="AN528" s="6" t="str">
        <f>IF(D528="","",COUNTIF($AM$3:AM528,AM528))</f>
        <v/>
      </c>
      <c r="AO528" s="5" t="str">
        <f t="shared" si="116"/>
        <v/>
      </c>
      <c r="AP528" s="6" t="str">
        <f>IF(D528="","",COUNTIF($AO$3:AO528,AO528))</f>
        <v/>
      </c>
    </row>
    <row r="529" spans="17:42" ht="20.100000000000001" customHeight="1" x14ac:dyDescent="0.25">
      <c r="Q529" s="5" t="str">
        <f t="shared" si="104"/>
        <v/>
      </c>
      <c r="R529" s="6" t="str">
        <f>IF(D529="","",COUNTIF($Q$3:Q529,Q529))</f>
        <v/>
      </c>
      <c r="S529" s="5" t="str">
        <f t="shared" si="105"/>
        <v/>
      </c>
      <c r="T529" s="6" t="str">
        <f>IF(D529="","",COUNTIF($S$3:S529,S529))</f>
        <v/>
      </c>
      <c r="U529" s="5" t="str">
        <f t="shared" si="106"/>
        <v/>
      </c>
      <c r="V529" s="6" t="str">
        <f>IF(D529="","",COUNTIF($U$3:U529,U529))</f>
        <v/>
      </c>
      <c r="W529" s="5" t="str">
        <f t="shared" si="107"/>
        <v/>
      </c>
      <c r="X529" s="6" t="str">
        <f>IF(D529="","",COUNTIF($W$3:W529,W529))</f>
        <v/>
      </c>
      <c r="Y529" s="5" t="str">
        <f t="shared" si="108"/>
        <v/>
      </c>
      <c r="Z529" s="6" t="str">
        <f>IF(D529="","",COUNTIF($Y$3:Y529,Y529))</f>
        <v/>
      </c>
      <c r="AA529" s="5" t="str">
        <f t="shared" si="109"/>
        <v/>
      </c>
      <c r="AB529" s="6" t="str">
        <f>IF(D529="","",COUNTIF($AA$3:AA529,AA529))</f>
        <v/>
      </c>
      <c r="AC529" s="5" t="str">
        <f t="shared" si="110"/>
        <v/>
      </c>
      <c r="AD529" s="6" t="str">
        <f>IF(D529="","",COUNTIF($AC$3:AC529,AC529))</f>
        <v/>
      </c>
      <c r="AE529" s="5" t="str">
        <f t="shared" si="111"/>
        <v/>
      </c>
      <c r="AF529" s="6" t="str">
        <f>IF(D529="","",COUNTIF($AE$3:AE529,AE529))</f>
        <v/>
      </c>
      <c r="AG529" s="5" t="str">
        <f t="shared" si="112"/>
        <v/>
      </c>
      <c r="AH529" s="6" t="str">
        <f>IF(D529="","",COUNTIF($AG$3:AG529,AG529))</f>
        <v/>
      </c>
      <c r="AI529" s="5" t="str">
        <f t="shared" si="113"/>
        <v/>
      </c>
      <c r="AJ529" s="6" t="str">
        <f>IF(D529="","",COUNTIF($AI$3:AI529,AI529))</f>
        <v/>
      </c>
      <c r="AK529" s="5" t="str">
        <f t="shared" si="114"/>
        <v/>
      </c>
      <c r="AL529" s="6" t="str">
        <f>IF(D529="","",COUNTIF($AK$3:AK529,AK529))</f>
        <v/>
      </c>
      <c r="AM529" s="5" t="str">
        <f t="shared" si="115"/>
        <v/>
      </c>
      <c r="AN529" s="6" t="str">
        <f>IF(D529="","",COUNTIF($AM$3:AM529,AM529))</f>
        <v/>
      </c>
      <c r="AO529" s="5" t="str">
        <f t="shared" si="116"/>
        <v/>
      </c>
      <c r="AP529" s="6" t="str">
        <f>IF(D529="","",COUNTIF($AO$3:AO529,AO529))</f>
        <v/>
      </c>
    </row>
    <row r="530" spans="17:42" ht="20.100000000000001" customHeight="1" x14ac:dyDescent="0.25">
      <c r="Q530" s="5" t="str">
        <f t="shared" si="104"/>
        <v/>
      </c>
      <c r="R530" s="6" t="str">
        <f>IF(D530="","",COUNTIF($Q$3:Q530,Q530))</f>
        <v/>
      </c>
      <c r="S530" s="5" t="str">
        <f t="shared" si="105"/>
        <v/>
      </c>
      <c r="T530" s="6" t="str">
        <f>IF(D530="","",COUNTIF($S$3:S530,S530))</f>
        <v/>
      </c>
      <c r="U530" s="5" t="str">
        <f t="shared" si="106"/>
        <v/>
      </c>
      <c r="V530" s="6" t="str">
        <f>IF(D530="","",COUNTIF($U$3:U530,U530))</f>
        <v/>
      </c>
      <c r="W530" s="5" t="str">
        <f t="shared" si="107"/>
        <v/>
      </c>
      <c r="X530" s="6" t="str">
        <f>IF(D530="","",COUNTIF($W$3:W530,W530))</f>
        <v/>
      </c>
      <c r="Y530" s="5" t="str">
        <f t="shared" si="108"/>
        <v/>
      </c>
      <c r="Z530" s="6" t="str">
        <f>IF(D530="","",COUNTIF($Y$3:Y530,Y530))</f>
        <v/>
      </c>
      <c r="AA530" s="5" t="str">
        <f t="shared" si="109"/>
        <v/>
      </c>
      <c r="AB530" s="6" t="str">
        <f>IF(D530="","",COUNTIF($AA$3:AA530,AA530))</f>
        <v/>
      </c>
      <c r="AC530" s="5" t="str">
        <f t="shared" si="110"/>
        <v/>
      </c>
      <c r="AD530" s="6" t="str">
        <f>IF(D530="","",COUNTIF($AC$3:AC530,AC530))</f>
        <v/>
      </c>
      <c r="AE530" s="5" t="str">
        <f t="shared" si="111"/>
        <v/>
      </c>
      <c r="AF530" s="6" t="str">
        <f>IF(D530="","",COUNTIF($AE$3:AE530,AE530))</f>
        <v/>
      </c>
      <c r="AG530" s="5" t="str">
        <f t="shared" si="112"/>
        <v/>
      </c>
      <c r="AH530" s="6" t="str">
        <f>IF(D530="","",COUNTIF($AG$3:AG530,AG530))</f>
        <v/>
      </c>
      <c r="AI530" s="5" t="str">
        <f t="shared" si="113"/>
        <v/>
      </c>
      <c r="AJ530" s="6" t="str">
        <f>IF(D530="","",COUNTIF($AI$3:AI530,AI530))</f>
        <v/>
      </c>
      <c r="AK530" s="5" t="str">
        <f t="shared" si="114"/>
        <v/>
      </c>
      <c r="AL530" s="6" t="str">
        <f>IF(D530="","",COUNTIF($AK$3:AK530,AK530))</f>
        <v/>
      </c>
      <c r="AM530" s="5" t="str">
        <f t="shared" si="115"/>
        <v/>
      </c>
      <c r="AN530" s="6" t="str">
        <f>IF(D530="","",COUNTIF($AM$3:AM530,AM530))</f>
        <v/>
      </c>
      <c r="AO530" s="5" t="str">
        <f t="shared" si="116"/>
        <v/>
      </c>
      <c r="AP530" s="6" t="str">
        <f>IF(D530="","",COUNTIF($AO$3:AO530,AO530))</f>
        <v/>
      </c>
    </row>
    <row r="531" spans="17:42" ht="20.100000000000001" customHeight="1" x14ac:dyDescent="0.25">
      <c r="Q531" s="5" t="str">
        <f t="shared" si="104"/>
        <v/>
      </c>
      <c r="R531" s="6" t="str">
        <f>IF(D531="","",COUNTIF($Q$3:Q531,Q531))</f>
        <v/>
      </c>
      <c r="S531" s="5" t="str">
        <f t="shared" si="105"/>
        <v/>
      </c>
      <c r="T531" s="6" t="str">
        <f>IF(D531="","",COUNTIF($S$3:S531,S531))</f>
        <v/>
      </c>
      <c r="U531" s="5" t="str">
        <f t="shared" si="106"/>
        <v/>
      </c>
      <c r="V531" s="6" t="str">
        <f>IF(D531="","",COUNTIF($U$3:U531,U531))</f>
        <v/>
      </c>
      <c r="W531" s="5" t="str">
        <f t="shared" si="107"/>
        <v/>
      </c>
      <c r="X531" s="6" t="str">
        <f>IF(D531="","",COUNTIF($W$3:W531,W531))</f>
        <v/>
      </c>
      <c r="Y531" s="5" t="str">
        <f t="shared" si="108"/>
        <v/>
      </c>
      <c r="Z531" s="6" t="str">
        <f>IF(D531="","",COUNTIF($Y$3:Y531,Y531))</f>
        <v/>
      </c>
      <c r="AA531" s="5" t="str">
        <f t="shared" si="109"/>
        <v/>
      </c>
      <c r="AB531" s="6" t="str">
        <f>IF(D531="","",COUNTIF($AA$3:AA531,AA531))</f>
        <v/>
      </c>
      <c r="AC531" s="5" t="str">
        <f t="shared" si="110"/>
        <v/>
      </c>
      <c r="AD531" s="6" t="str">
        <f>IF(D531="","",COUNTIF($AC$3:AC531,AC531))</f>
        <v/>
      </c>
      <c r="AE531" s="5" t="str">
        <f t="shared" si="111"/>
        <v/>
      </c>
      <c r="AF531" s="6" t="str">
        <f>IF(D531="","",COUNTIF($AE$3:AE531,AE531))</f>
        <v/>
      </c>
      <c r="AG531" s="5" t="str">
        <f t="shared" si="112"/>
        <v/>
      </c>
      <c r="AH531" s="6" t="str">
        <f>IF(D531="","",COUNTIF($AG$3:AG531,AG531))</f>
        <v/>
      </c>
      <c r="AI531" s="5" t="str">
        <f t="shared" si="113"/>
        <v/>
      </c>
      <c r="AJ531" s="6" t="str">
        <f>IF(D531="","",COUNTIF($AI$3:AI531,AI531))</f>
        <v/>
      </c>
      <c r="AK531" s="5" t="str">
        <f t="shared" si="114"/>
        <v/>
      </c>
      <c r="AL531" s="6" t="str">
        <f>IF(D531="","",COUNTIF($AK$3:AK531,AK531))</f>
        <v/>
      </c>
      <c r="AM531" s="5" t="str">
        <f t="shared" si="115"/>
        <v/>
      </c>
      <c r="AN531" s="6" t="str">
        <f>IF(D531="","",COUNTIF($AM$3:AM531,AM531))</f>
        <v/>
      </c>
      <c r="AO531" s="5" t="str">
        <f t="shared" si="116"/>
        <v/>
      </c>
      <c r="AP531" s="6" t="str">
        <f>IF(D531="","",COUNTIF($AO$3:AO531,AO531))</f>
        <v/>
      </c>
    </row>
    <row r="532" spans="17:42" ht="20.100000000000001" customHeight="1" x14ac:dyDescent="0.25">
      <c r="Q532" s="5" t="str">
        <f t="shared" si="104"/>
        <v/>
      </c>
      <c r="R532" s="6" t="str">
        <f>IF(D532="","",COUNTIF($Q$3:Q532,Q532))</f>
        <v/>
      </c>
      <c r="S532" s="5" t="str">
        <f t="shared" si="105"/>
        <v/>
      </c>
      <c r="T532" s="6" t="str">
        <f>IF(D532="","",COUNTIF($S$3:S532,S532))</f>
        <v/>
      </c>
      <c r="U532" s="5" t="str">
        <f t="shared" si="106"/>
        <v/>
      </c>
      <c r="V532" s="6" t="str">
        <f>IF(D532="","",COUNTIF($U$3:U532,U532))</f>
        <v/>
      </c>
      <c r="W532" s="5" t="str">
        <f t="shared" si="107"/>
        <v/>
      </c>
      <c r="X532" s="6" t="str">
        <f>IF(D532="","",COUNTIF($W$3:W532,W532))</f>
        <v/>
      </c>
      <c r="Y532" s="5" t="str">
        <f t="shared" si="108"/>
        <v/>
      </c>
      <c r="Z532" s="6" t="str">
        <f>IF(D532="","",COUNTIF($Y$3:Y532,Y532))</f>
        <v/>
      </c>
      <c r="AA532" s="5" t="str">
        <f t="shared" si="109"/>
        <v/>
      </c>
      <c r="AB532" s="6" t="str">
        <f>IF(D532="","",COUNTIF($AA$3:AA532,AA532))</f>
        <v/>
      </c>
      <c r="AC532" s="5" t="str">
        <f t="shared" si="110"/>
        <v/>
      </c>
      <c r="AD532" s="6" t="str">
        <f>IF(D532="","",COUNTIF($AC$3:AC532,AC532))</f>
        <v/>
      </c>
      <c r="AE532" s="5" t="str">
        <f t="shared" si="111"/>
        <v/>
      </c>
      <c r="AF532" s="6" t="str">
        <f>IF(D532="","",COUNTIF($AE$3:AE532,AE532))</f>
        <v/>
      </c>
      <c r="AG532" s="5" t="str">
        <f t="shared" si="112"/>
        <v/>
      </c>
      <c r="AH532" s="6" t="str">
        <f>IF(D532="","",COUNTIF($AG$3:AG532,AG532))</f>
        <v/>
      </c>
      <c r="AI532" s="5" t="str">
        <f t="shared" si="113"/>
        <v/>
      </c>
      <c r="AJ532" s="6" t="str">
        <f>IF(D532="","",COUNTIF($AI$3:AI532,AI532))</f>
        <v/>
      </c>
      <c r="AK532" s="5" t="str">
        <f t="shared" si="114"/>
        <v/>
      </c>
      <c r="AL532" s="6" t="str">
        <f>IF(D532="","",COUNTIF($AK$3:AK532,AK532))</f>
        <v/>
      </c>
      <c r="AM532" s="5" t="str">
        <f t="shared" si="115"/>
        <v/>
      </c>
      <c r="AN532" s="6" t="str">
        <f>IF(D532="","",COUNTIF($AM$3:AM532,AM532))</f>
        <v/>
      </c>
      <c r="AO532" s="5" t="str">
        <f t="shared" si="116"/>
        <v/>
      </c>
      <c r="AP532" s="6" t="str">
        <f>IF(D532="","",COUNTIF($AO$3:AO532,AO532))</f>
        <v/>
      </c>
    </row>
    <row r="533" spans="17:42" ht="20.100000000000001" customHeight="1" x14ac:dyDescent="0.25">
      <c r="Q533" s="5" t="str">
        <f t="shared" si="104"/>
        <v/>
      </c>
      <c r="R533" s="6" t="str">
        <f>IF(D533="","",COUNTIF($Q$3:Q533,Q533))</f>
        <v/>
      </c>
      <c r="S533" s="5" t="str">
        <f t="shared" si="105"/>
        <v/>
      </c>
      <c r="T533" s="6" t="str">
        <f>IF(D533="","",COUNTIF($S$3:S533,S533))</f>
        <v/>
      </c>
      <c r="U533" s="5" t="str">
        <f t="shared" si="106"/>
        <v/>
      </c>
      <c r="V533" s="6" t="str">
        <f>IF(D533="","",COUNTIF($U$3:U533,U533))</f>
        <v/>
      </c>
      <c r="W533" s="5" t="str">
        <f t="shared" si="107"/>
        <v/>
      </c>
      <c r="X533" s="6" t="str">
        <f>IF(D533="","",COUNTIF($W$3:W533,W533))</f>
        <v/>
      </c>
      <c r="Y533" s="5" t="str">
        <f t="shared" si="108"/>
        <v/>
      </c>
      <c r="Z533" s="6" t="str">
        <f>IF(D533="","",COUNTIF($Y$3:Y533,Y533))</f>
        <v/>
      </c>
      <c r="AA533" s="5" t="str">
        <f t="shared" si="109"/>
        <v/>
      </c>
      <c r="AB533" s="6" t="str">
        <f>IF(D533="","",COUNTIF($AA$3:AA533,AA533))</f>
        <v/>
      </c>
      <c r="AC533" s="5" t="str">
        <f t="shared" si="110"/>
        <v/>
      </c>
      <c r="AD533" s="6" t="str">
        <f>IF(D533="","",COUNTIF($AC$3:AC533,AC533))</f>
        <v/>
      </c>
      <c r="AE533" s="5" t="str">
        <f t="shared" si="111"/>
        <v/>
      </c>
      <c r="AF533" s="6" t="str">
        <f>IF(D533="","",COUNTIF($AE$3:AE533,AE533))</f>
        <v/>
      </c>
      <c r="AG533" s="5" t="str">
        <f t="shared" si="112"/>
        <v/>
      </c>
      <c r="AH533" s="6" t="str">
        <f>IF(D533="","",COUNTIF($AG$3:AG533,AG533))</f>
        <v/>
      </c>
      <c r="AI533" s="5" t="str">
        <f t="shared" si="113"/>
        <v/>
      </c>
      <c r="AJ533" s="6" t="str">
        <f>IF(D533="","",COUNTIF($AI$3:AI533,AI533))</f>
        <v/>
      </c>
      <c r="AK533" s="5" t="str">
        <f t="shared" si="114"/>
        <v/>
      </c>
      <c r="AL533" s="6" t="str">
        <f>IF(D533="","",COUNTIF($AK$3:AK533,AK533))</f>
        <v/>
      </c>
      <c r="AM533" s="5" t="str">
        <f t="shared" si="115"/>
        <v/>
      </c>
      <c r="AN533" s="6" t="str">
        <f>IF(D533="","",COUNTIF($AM$3:AM533,AM533))</f>
        <v/>
      </c>
      <c r="AO533" s="5" t="str">
        <f t="shared" si="116"/>
        <v/>
      </c>
      <c r="AP533" s="6" t="str">
        <f>IF(D533="","",COUNTIF($AO$3:AO533,AO533))</f>
        <v/>
      </c>
    </row>
    <row r="534" spans="17:42" ht="20.100000000000001" customHeight="1" x14ac:dyDescent="0.25">
      <c r="Q534" s="5" t="str">
        <f t="shared" si="104"/>
        <v/>
      </c>
      <c r="R534" s="6" t="str">
        <f>IF(D534="","",COUNTIF($Q$3:Q534,Q534))</f>
        <v/>
      </c>
      <c r="S534" s="5" t="str">
        <f t="shared" si="105"/>
        <v/>
      </c>
      <c r="T534" s="6" t="str">
        <f>IF(D534="","",COUNTIF($S$3:S534,S534))</f>
        <v/>
      </c>
      <c r="U534" s="5" t="str">
        <f t="shared" si="106"/>
        <v/>
      </c>
      <c r="V534" s="6" t="str">
        <f>IF(D534="","",COUNTIF($U$3:U534,U534))</f>
        <v/>
      </c>
      <c r="W534" s="5" t="str">
        <f t="shared" si="107"/>
        <v/>
      </c>
      <c r="X534" s="6" t="str">
        <f>IF(D534="","",COUNTIF($W$3:W534,W534))</f>
        <v/>
      </c>
      <c r="Y534" s="5" t="str">
        <f t="shared" si="108"/>
        <v/>
      </c>
      <c r="Z534" s="6" t="str">
        <f>IF(D534="","",COUNTIF($Y$3:Y534,Y534))</f>
        <v/>
      </c>
      <c r="AA534" s="5" t="str">
        <f t="shared" si="109"/>
        <v/>
      </c>
      <c r="AB534" s="6" t="str">
        <f>IF(D534="","",COUNTIF($AA$3:AA534,AA534))</f>
        <v/>
      </c>
      <c r="AC534" s="5" t="str">
        <f t="shared" si="110"/>
        <v/>
      </c>
      <c r="AD534" s="6" t="str">
        <f>IF(D534="","",COUNTIF($AC$3:AC534,AC534))</f>
        <v/>
      </c>
      <c r="AE534" s="5" t="str">
        <f t="shared" si="111"/>
        <v/>
      </c>
      <c r="AF534" s="6" t="str">
        <f>IF(D534="","",COUNTIF($AE$3:AE534,AE534))</f>
        <v/>
      </c>
      <c r="AG534" s="5" t="str">
        <f t="shared" si="112"/>
        <v/>
      </c>
      <c r="AH534" s="6" t="str">
        <f>IF(D534="","",COUNTIF($AG$3:AG534,AG534))</f>
        <v/>
      </c>
      <c r="AI534" s="5" t="str">
        <f t="shared" si="113"/>
        <v/>
      </c>
      <c r="AJ534" s="6" t="str">
        <f>IF(D534="","",COUNTIF($AI$3:AI534,AI534))</f>
        <v/>
      </c>
      <c r="AK534" s="5" t="str">
        <f t="shared" si="114"/>
        <v/>
      </c>
      <c r="AL534" s="6" t="str">
        <f>IF(D534="","",COUNTIF($AK$3:AK534,AK534))</f>
        <v/>
      </c>
      <c r="AM534" s="5" t="str">
        <f t="shared" si="115"/>
        <v/>
      </c>
      <c r="AN534" s="6" t="str">
        <f>IF(D534="","",COUNTIF($AM$3:AM534,AM534))</f>
        <v/>
      </c>
      <c r="AO534" s="5" t="str">
        <f t="shared" si="116"/>
        <v/>
      </c>
      <c r="AP534" s="6" t="str">
        <f>IF(D534="","",COUNTIF($AO$3:AO534,AO534))</f>
        <v/>
      </c>
    </row>
    <row r="535" spans="17:42" ht="20.100000000000001" customHeight="1" x14ac:dyDescent="0.25">
      <c r="Q535" s="5" t="str">
        <f t="shared" si="104"/>
        <v/>
      </c>
      <c r="R535" s="6" t="str">
        <f>IF(D535="","",COUNTIF($Q$3:Q535,Q535))</f>
        <v/>
      </c>
      <c r="S535" s="5" t="str">
        <f t="shared" si="105"/>
        <v/>
      </c>
      <c r="T535" s="6" t="str">
        <f>IF(D535="","",COUNTIF($S$3:S535,S535))</f>
        <v/>
      </c>
      <c r="U535" s="5" t="str">
        <f t="shared" si="106"/>
        <v/>
      </c>
      <c r="V535" s="6" t="str">
        <f>IF(D535="","",COUNTIF($U$3:U535,U535))</f>
        <v/>
      </c>
      <c r="W535" s="5" t="str">
        <f t="shared" si="107"/>
        <v/>
      </c>
      <c r="X535" s="6" t="str">
        <f>IF(D535="","",COUNTIF($W$3:W535,W535))</f>
        <v/>
      </c>
      <c r="Y535" s="5" t="str">
        <f t="shared" si="108"/>
        <v/>
      </c>
      <c r="Z535" s="6" t="str">
        <f>IF(D535="","",COUNTIF($Y$3:Y535,Y535))</f>
        <v/>
      </c>
      <c r="AA535" s="5" t="str">
        <f t="shared" si="109"/>
        <v/>
      </c>
      <c r="AB535" s="6" t="str">
        <f>IF(D535="","",COUNTIF($AA$3:AA535,AA535))</f>
        <v/>
      </c>
      <c r="AC535" s="5" t="str">
        <f t="shared" si="110"/>
        <v/>
      </c>
      <c r="AD535" s="6" t="str">
        <f>IF(D535="","",COUNTIF($AC$3:AC535,AC535))</f>
        <v/>
      </c>
      <c r="AE535" s="5" t="str">
        <f t="shared" si="111"/>
        <v/>
      </c>
      <c r="AF535" s="6" t="str">
        <f>IF(D535="","",COUNTIF($AE$3:AE535,AE535))</f>
        <v/>
      </c>
      <c r="AG535" s="5" t="str">
        <f t="shared" si="112"/>
        <v/>
      </c>
      <c r="AH535" s="6" t="str">
        <f>IF(D535="","",COUNTIF($AG$3:AG535,AG535))</f>
        <v/>
      </c>
      <c r="AI535" s="5" t="str">
        <f t="shared" si="113"/>
        <v/>
      </c>
      <c r="AJ535" s="6" t="str">
        <f>IF(D535="","",COUNTIF($AI$3:AI535,AI535))</f>
        <v/>
      </c>
      <c r="AK535" s="5" t="str">
        <f t="shared" si="114"/>
        <v/>
      </c>
      <c r="AL535" s="6" t="str">
        <f>IF(D535="","",COUNTIF($AK$3:AK535,AK535))</f>
        <v/>
      </c>
      <c r="AM535" s="5" t="str">
        <f t="shared" si="115"/>
        <v/>
      </c>
      <c r="AN535" s="6" t="str">
        <f>IF(D535="","",COUNTIF($AM$3:AM535,AM535))</f>
        <v/>
      </c>
      <c r="AO535" s="5" t="str">
        <f t="shared" si="116"/>
        <v/>
      </c>
      <c r="AP535" s="6" t="str">
        <f>IF(D535="","",COUNTIF($AO$3:AO535,AO535))</f>
        <v/>
      </c>
    </row>
    <row r="536" spans="17:42" ht="20.100000000000001" customHeight="1" x14ac:dyDescent="0.25">
      <c r="Q536" s="5" t="str">
        <f t="shared" si="104"/>
        <v/>
      </c>
      <c r="R536" s="6" t="str">
        <f>IF(D536="","",COUNTIF($Q$3:Q536,Q536))</f>
        <v/>
      </c>
      <c r="S536" s="5" t="str">
        <f t="shared" si="105"/>
        <v/>
      </c>
      <c r="T536" s="6" t="str">
        <f>IF(D536="","",COUNTIF($S$3:S536,S536))</f>
        <v/>
      </c>
      <c r="U536" s="5" t="str">
        <f t="shared" si="106"/>
        <v/>
      </c>
      <c r="V536" s="6" t="str">
        <f>IF(D536="","",COUNTIF($U$3:U536,U536))</f>
        <v/>
      </c>
      <c r="W536" s="5" t="str">
        <f t="shared" si="107"/>
        <v/>
      </c>
      <c r="X536" s="6" t="str">
        <f>IF(D536="","",COUNTIF($W$3:W536,W536))</f>
        <v/>
      </c>
      <c r="Y536" s="5" t="str">
        <f t="shared" si="108"/>
        <v/>
      </c>
      <c r="Z536" s="6" t="str">
        <f>IF(D536="","",COUNTIF($Y$3:Y536,Y536))</f>
        <v/>
      </c>
      <c r="AA536" s="5" t="str">
        <f t="shared" si="109"/>
        <v/>
      </c>
      <c r="AB536" s="6" t="str">
        <f>IF(D536="","",COUNTIF($AA$3:AA536,AA536))</f>
        <v/>
      </c>
      <c r="AC536" s="5" t="str">
        <f t="shared" si="110"/>
        <v/>
      </c>
      <c r="AD536" s="6" t="str">
        <f>IF(D536="","",COUNTIF($AC$3:AC536,AC536))</f>
        <v/>
      </c>
      <c r="AE536" s="5" t="str">
        <f t="shared" si="111"/>
        <v/>
      </c>
      <c r="AF536" s="6" t="str">
        <f>IF(D536="","",COUNTIF($AE$3:AE536,AE536))</f>
        <v/>
      </c>
      <c r="AG536" s="5" t="str">
        <f t="shared" si="112"/>
        <v/>
      </c>
      <c r="AH536" s="6" t="str">
        <f>IF(D536="","",COUNTIF($AG$3:AG536,AG536))</f>
        <v/>
      </c>
      <c r="AI536" s="5" t="str">
        <f t="shared" si="113"/>
        <v/>
      </c>
      <c r="AJ536" s="6" t="str">
        <f>IF(D536="","",COUNTIF($AI$3:AI536,AI536))</f>
        <v/>
      </c>
      <c r="AK536" s="5" t="str">
        <f t="shared" si="114"/>
        <v/>
      </c>
      <c r="AL536" s="6" t="str">
        <f>IF(D536="","",COUNTIF($AK$3:AK536,AK536))</f>
        <v/>
      </c>
      <c r="AM536" s="5" t="str">
        <f t="shared" si="115"/>
        <v/>
      </c>
      <c r="AN536" s="6" t="str">
        <f>IF(D536="","",COUNTIF($AM$3:AM536,AM536))</f>
        <v/>
      </c>
      <c r="AO536" s="5" t="str">
        <f t="shared" si="116"/>
        <v/>
      </c>
      <c r="AP536" s="6" t="str">
        <f>IF(D536="","",COUNTIF($AO$3:AO536,AO536))</f>
        <v/>
      </c>
    </row>
    <row r="537" spans="17:42" ht="20.100000000000001" customHeight="1" x14ac:dyDescent="0.25">
      <c r="Q537" s="5" t="str">
        <f t="shared" si="104"/>
        <v/>
      </c>
      <c r="R537" s="6" t="str">
        <f>IF(D537="","",COUNTIF($Q$3:Q537,Q537))</f>
        <v/>
      </c>
      <c r="S537" s="5" t="str">
        <f t="shared" si="105"/>
        <v/>
      </c>
      <c r="T537" s="6" t="str">
        <f>IF(D537="","",COUNTIF($S$3:S537,S537))</f>
        <v/>
      </c>
      <c r="U537" s="5" t="str">
        <f t="shared" si="106"/>
        <v/>
      </c>
      <c r="V537" s="6" t="str">
        <f>IF(D537="","",COUNTIF($U$3:U537,U537))</f>
        <v/>
      </c>
      <c r="W537" s="5" t="str">
        <f t="shared" si="107"/>
        <v/>
      </c>
      <c r="X537" s="6" t="str">
        <f>IF(D537="","",COUNTIF($W$3:W537,W537))</f>
        <v/>
      </c>
      <c r="Y537" s="5" t="str">
        <f t="shared" si="108"/>
        <v/>
      </c>
      <c r="Z537" s="6" t="str">
        <f>IF(D537="","",COUNTIF($Y$3:Y537,Y537))</f>
        <v/>
      </c>
      <c r="AA537" s="5" t="str">
        <f t="shared" si="109"/>
        <v/>
      </c>
      <c r="AB537" s="6" t="str">
        <f>IF(D537="","",COUNTIF($AA$3:AA537,AA537))</f>
        <v/>
      </c>
      <c r="AC537" s="5" t="str">
        <f t="shared" si="110"/>
        <v/>
      </c>
      <c r="AD537" s="6" t="str">
        <f>IF(D537="","",COUNTIF($AC$3:AC537,AC537))</f>
        <v/>
      </c>
      <c r="AE537" s="5" t="str">
        <f t="shared" si="111"/>
        <v/>
      </c>
      <c r="AF537" s="6" t="str">
        <f>IF(D537="","",COUNTIF($AE$3:AE537,AE537))</f>
        <v/>
      </c>
      <c r="AG537" s="5" t="str">
        <f t="shared" si="112"/>
        <v/>
      </c>
      <c r="AH537" s="6" t="str">
        <f>IF(D537="","",COUNTIF($AG$3:AG537,AG537))</f>
        <v/>
      </c>
      <c r="AI537" s="5" t="str">
        <f t="shared" si="113"/>
        <v/>
      </c>
      <c r="AJ537" s="6" t="str">
        <f>IF(D537="","",COUNTIF($AI$3:AI537,AI537))</f>
        <v/>
      </c>
      <c r="AK537" s="5" t="str">
        <f t="shared" si="114"/>
        <v/>
      </c>
      <c r="AL537" s="6" t="str">
        <f>IF(D537="","",COUNTIF($AK$3:AK537,AK537))</f>
        <v/>
      </c>
      <c r="AM537" s="5" t="str">
        <f t="shared" si="115"/>
        <v/>
      </c>
      <c r="AN537" s="6" t="str">
        <f>IF(D537="","",COUNTIF($AM$3:AM537,AM537))</f>
        <v/>
      </c>
      <c r="AO537" s="5" t="str">
        <f t="shared" si="116"/>
        <v/>
      </c>
      <c r="AP537" s="6" t="str">
        <f>IF(D537="","",COUNTIF($AO$3:AO537,AO537))</f>
        <v/>
      </c>
    </row>
    <row r="538" spans="17:42" ht="20.100000000000001" customHeight="1" x14ac:dyDescent="0.25">
      <c r="Q538" s="5" t="str">
        <f t="shared" si="104"/>
        <v/>
      </c>
      <c r="R538" s="6" t="str">
        <f>IF(D538="","",COUNTIF($Q$3:Q538,Q538))</f>
        <v/>
      </c>
      <c r="S538" s="5" t="str">
        <f t="shared" si="105"/>
        <v/>
      </c>
      <c r="T538" s="6" t="str">
        <f>IF(D538="","",COUNTIF($S$3:S538,S538))</f>
        <v/>
      </c>
      <c r="U538" s="5" t="str">
        <f t="shared" si="106"/>
        <v/>
      </c>
      <c r="V538" s="6" t="str">
        <f>IF(D538="","",COUNTIF($U$3:U538,U538))</f>
        <v/>
      </c>
      <c r="W538" s="5" t="str">
        <f t="shared" si="107"/>
        <v/>
      </c>
      <c r="X538" s="6" t="str">
        <f>IF(D538="","",COUNTIF($W$3:W538,W538))</f>
        <v/>
      </c>
      <c r="Y538" s="5" t="str">
        <f t="shared" si="108"/>
        <v/>
      </c>
      <c r="Z538" s="6" t="str">
        <f>IF(D538="","",COUNTIF($Y$3:Y538,Y538))</f>
        <v/>
      </c>
      <c r="AA538" s="5" t="str">
        <f t="shared" si="109"/>
        <v/>
      </c>
      <c r="AB538" s="6" t="str">
        <f>IF(D538="","",COUNTIF($AA$3:AA538,AA538))</f>
        <v/>
      </c>
      <c r="AC538" s="5" t="str">
        <f t="shared" si="110"/>
        <v/>
      </c>
      <c r="AD538" s="6" t="str">
        <f>IF(D538="","",COUNTIF($AC$3:AC538,AC538))</f>
        <v/>
      </c>
      <c r="AE538" s="5" t="str">
        <f t="shared" si="111"/>
        <v/>
      </c>
      <c r="AF538" s="6" t="str">
        <f>IF(D538="","",COUNTIF($AE$3:AE538,AE538))</f>
        <v/>
      </c>
      <c r="AG538" s="5" t="str">
        <f t="shared" si="112"/>
        <v/>
      </c>
      <c r="AH538" s="6" t="str">
        <f>IF(D538="","",COUNTIF($AG$3:AG538,AG538))</f>
        <v/>
      </c>
      <c r="AI538" s="5" t="str">
        <f t="shared" si="113"/>
        <v/>
      </c>
      <c r="AJ538" s="6" t="str">
        <f>IF(D538="","",COUNTIF($AI$3:AI538,AI538))</f>
        <v/>
      </c>
      <c r="AK538" s="5" t="str">
        <f t="shared" si="114"/>
        <v/>
      </c>
      <c r="AL538" s="6" t="str">
        <f>IF(D538="","",COUNTIF($AK$3:AK538,AK538))</f>
        <v/>
      </c>
      <c r="AM538" s="5" t="str">
        <f t="shared" si="115"/>
        <v/>
      </c>
      <c r="AN538" s="6" t="str">
        <f>IF(D538="","",COUNTIF($AM$3:AM538,AM538))</f>
        <v/>
      </c>
      <c r="AO538" s="5" t="str">
        <f t="shared" si="116"/>
        <v/>
      </c>
      <c r="AP538" s="6" t="str">
        <f>IF(D538="","",COUNTIF($AO$3:AO538,AO538))</f>
        <v/>
      </c>
    </row>
    <row r="539" spans="17:42" ht="20.100000000000001" customHeight="1" x14ac:dyDescent="0.25">
      <c r="Q539" s="5" t="str">
        <f t="shared" si="104"/>
        <v/>
      </c>
      <c r="R539" s="6" t="str">
        <f>IF(D539="","",COUNTIF($Q$3:Q539,Q539))</f>
        <v/>
      </c>
      <c r="S539" s="5" t="str">
        <f t="shared" si="105"/>
        <v/>
      </c>
      <c r="T539" s="6" t="str">
        <f>IF(D539="","",COUNTIF($S$3:S539,S539))</f>
        <v/>
      </c>
      <c r="U539" s="5" t="str">
        <f t="shared" si="106"/>
        <v/>
      </c>
      <c r="V539" s="6" t="str">
        <f>IF(D539="","",COUNTIF($U$3:U539,U539))</f>
        <v/>
      </c>
      <c r="W539" s="5" t="str">
        <f t="shared" si="107"/>
        <v/>
      </c>
      <c r="X539" s="6" t="str">
        <f>IF(D539="","",COUNTIF($W$3:W539,W539))</f>
        <v/>
      </c>
      <c r="Y539" s="5" t="str">
        <f t="shared" si="108"/>
        <v/>
      </c>
      <c r="Z539" s="6" t="str">
        <f>IF(D539="","",COUNTIF($Y$3:Y539,Y539))</f>
        <v/>
      </c>
      <c r="AA539" s="5" t="str">
        <f t="shared" si="109"/>
        <v/>
      </c>
      <c r="AB539" s="6" t="str">
        <f>IF(D539="","",COUNTIF($AA$3:AA539,AA539))</f>
        <v/>
      </c>
      <c r="AC539" s="5" t="str">
        <f t="shared" si="110"/>
        <v/>
      </c>
      <c r="AD539" s="6" t="str">
        <f>IF(D539="","",COUNTIF($AC$3:AC539,AC539))</f>
        <v/>
      </c>
      <c r="AE539" s="5" t="str">
        <f t="shared" si="111"/>
        <v/>
      </c>
      <c r="AF539" s="6" t="str">
        <f>IF(D539="","",COUNTIF($AE$3:AE539,AE539))</f>
        <v/>
      </c>
      <c r="AG539" s="5" t="str">
        <f t="shared" si="112"/>
        <v/>
      </c>
      <c r="AH539" s="6" t="str">
        <f>IF(D539="","",COUNTIF($AG$3:AG539,AG539))</f>
        <v/>
      </c>
      <c r="AI539" s="5" t="str">
        <f t="shared" si="113"/>
        <v/>
      </c>
      <c r="AJ539" s="6" t="str">
        <f>IF(D539="","",COUNTIF($AI$3:AI539,AI539))</f>
        <v/>
      </c>
      <c r="AK539" s="5" t="str">
        <f t="shared" si="114"/>
        <v/>
      </c>
      <c r="AL539" s="6" t="str">
        <f>IF(D539="","",COUNTIF($AK$3:AK539,AK539))</f>
        <v/>
      </c>
      <c r="AM539" s="5" t="str">
        <f t="shared" si="115"/>
        <v/>
      </c>
      <c r="AN539" s="6" t="str">
        <f>IF(D539="","",COUNTIF($AM$3:AM539,AM539))</f>
        <v/>
      </c>
      <c r="AO539" s="5" t="str">
        <f t="shared" si="116"/>
        <v/>
      </c>
      <c r="AP539" s="6" t="str">
        <f>IF(D539="","",COUNTIF($AO$3:AO539,AO539))</f>
        <v/>
      </c>
    </row>
    <row r="540" spans="17:42" ht="20.100000000000001" customHeight="1" x14ac:dyDescent="0.25">
      <c r="Q540" s="5" t="str">
        <f t="shared" si="104"/>
        <v/>
      </c>
      <c r="R540" s="6" t="str">
        <f>IF(D540="","",COUNTIF($Q$3:Q540,Q540))</f>
        <v/>
      </c>
      <c r="S540" s="5" t="str">
        <f t="shared" si="105"/>
        <v/>
      </c>
      <c r="T540" s="6" t="str">
        <f>IF(D540="","",COUNTIF($S$3:S540,S540))</f>
        <v/>
      </c>
      <c r="U540" s="5" t="str">
        <f t="shared" si="106"/>
        <v/>
      </c>
      <c r="V540" s="6" t="str">
        <f>IF(D540="","",COUNTIF($U$3:U540,U540))</f>
        <v/>
      </c>
      <c r="W540" s="5" t="str">
        <f t="shared" si="107"/>
        <v/>
      </c>
      <c r="X540" s="6" t="str">
        <f>IF(D540="","",COUNTIF($W$3:W540,W540))</f>
        <v/>
      </c>
      <c r="Y540" s="5" t="str">
        <f t="shared" si="108"/>
        <v/>
      </c>
      <c r="Z540" s="6" t="str">
        <f>IF(D540="","",COUNTIF($Y$3:Y540,Y540))</f>
        <v/>
      </c>
      <c r="AA540" s="5" t="str">
        <f t="shared" si="109"/>
        <v/>
      </c>
      <c r="AB540" s="6" t="str">
        <f>IF(D540="","",COUNTIF($AA$3:AA540,AA540))</f>
        <v/>
      </c>
      <c r="AC540" s="5" t="str">
        <f t="shared" si="110"/>
        <v/>
      </c>
      <c r="AD540" s="6" t="str">
        <f>IF(D540="","",COUNTIF($AC$3:AC540,AC540))</f>
        <v/>
      </c>
      <c r="AE540" s="5" t="str">
        <f t="shared" si="111"/>
        <v/>
      </c>
      <c r="AF540" s="6" t="str">
        <f>IF(D540="","",COUNTIF($AE$3:AE540,AE540))</f>
        <v/>
      </c>
      <c r="AG540" s="5" t="str">
        <f t="shared" si="112"/>
        <v/>
      </c>
      <c r="AH540" s="6" t="str">
        <f>IF(D540="","",COUNTIF($AG$3:AG540,AG540))</f>
        <v/>
      </c>
      <c r="AI540" s="5" t="str">
        <f t="shared" si="113"/>
        <v/>
      </c>
      <c r="AJ540" s="6" t="str">
        <f>IF(D540="","",COUNTIF($AI$3:AI540,AI540))</f>
        <v/>
      </c>
      <c r="AK540" s="5" t="str">
        <f t="shared" si="114"/>
        <v/>
      </c>
      <c r="AL540" s="6" t="str">
        <f>IF(D540="","",COUNTIF($AK$3:AK540,AK540))</f>
        <v/>
      </c>
      <c r="AM540" s="5" t="str">
        <f t="shared" si="115"/>
        <v/>
      </c>
      <c r="AN540" s="6" t="str">
        <f>IF(D540="","",COUNTIF($AM$3:AM540,AM540))</f>
        <v/>
      </c>
      <c r="AO540" s="5" t="str">
        <f t="shared" si="116"/>
        <v/>
      </c>
      <c r="AP540" s="6" t="str">
        <f>IF(D540="","",COUNTIF($AO$3:AO540,AO540))</f>
        <v/>
      </c>
    </row>
    <row r="541" spans="17:42" ht="20.100000000000001" customHeight="1" x14ac:dyDescent="0.25">
      <c r="Q541" s="5" t="str">
        <f t="shared" si="104"/>
        <v/>
      </c>
      <c r="R541" s="6" t="str">
        <f>IF(D541="","",COUNTIF($Q$3:Q541,Q541))</f>
        <v/>
      </c>
      <c r="S541" s="5" t="str">
        <f t="shared" si="105"/>
        <v/>
      </c>
      <c r="T541" s="6" t="str">
        <f>IF(D541="","",COUNTIF($S$3:S541,S541))</f>
        <v/>
      </c>
      <c r="U541" s="5" t="str">
        <f t="shared" si="106"/>
        <v/>
      </c>
      <c r="V541" s="6" t="str">
        <f>IF(D541="","",COUNTIF($U$3:U541,U541))</f>
        <v/>
      </c>
      <c r="W541" s="5" t="str">
        <f t="shared" si="107"/>
        <v/>
      </c>
      <c r="X541" s="6" t="str">
        <f>IF(D541="","",COUNTIF($W$3:W541,W541))</f>
        <v/>
      </c>
      <c r="Y541" s="5" t="str">
        <f t="shared" si="108"/>
        <v/>
      </c>
      <c r="Z541" s="6" t="str">
        <f>IF(D541="","",COUNTIF($Y$3:Y541,Y541))</f>
        <v/>
      </c>
      <c r="AA541" s="5" t="str">
        <f t="shared" si="109"/>
        <v/>
      </c>
      <c r="AB541" s="6" t="str">
        <f>IF(D541="","",COUNTIF($AA$3:AA541,AA541))</f>
        <v/>
      </c>
      <c r="AC541" s="5" t="str">
        <f t="shared" si="110"/>
        <v/>
      </c>
      <c r="AD541" s="6" t="str">
        <f>IF(D541="","",COUNTIF($AC$3:AC541,AC541))</f>
        <v/>
      </c>
      <c r="AE541" s="5" t="str">
        <f t="shared" si="111"/>
        <v/>
      </c>
      <c r="AF541" s="6" t="str">
        <f>IF(D541="","",COUNTIF($AE$3:AE541,AE541))</f>
        <v/>
      </c>
      <c r="AG541" s="5" t="str">
        <f t="shared" si="112"/>
        <v/>
      </c>
      <c r="AH541" s="6" t="str">
        <f>IF(D541="","",COUNTIF($AG$3:AG541,AG541))</f>
        <v/>
      </c>
      <c r="AI541" s="5" t="str">
        <f t="shared" si="113"/>
        <v/>
      </c>
      <c r="AJ541" s="6" t="str">
        <f>IF(D541="","",COUNTIF($AI$3:AI541,AI541))</f>
        <v/>
      </c>
      <c r="AK541" s="5" t="str">
        <f t="shared" si="114"/>
        <v/>
      </c>
      <c r="AL541" s="6" t="str">
        <f>IF(D541="","",COUNTIF($AK$3:AK541,AK541))</f>
        <v/>
      </c>
      <c r="AM541" s="5" t="str">
        <f t="shared" si="115"/>
        <v/>
      </c>
      <c r="AN541" s="6" t="str">
        <f>IF(D541="","",COUNTIF($AM$3:AM541,AM541))</f>
        <v/>
      </c>
      <c r="AO541" s="5" t="str">
        <f t="shared" si="116"/>
        <v/>
      </c>
      <c r="AP541" s="6" t="str">
        <f>IF(D541="","",COUNTIF($AO$3:AO541,AO541))</f>
        <v/>
      </c>
    </row>
    <row r="542" spans="17:42" ht="20.100000000000001" customHeight="1" x14ac:dyDescent="0.25">
      <c r="Q542" s="5" t="str">
        <f t="shared" si="104"/>
        <v/>
      </c>
      <c r="R542" s="6" t="str">
        <f>IF(D542="","",COUNTIF($Q$3:Q542,Q542))</f>
        <v/>
      </c>
      <c r="S542" s="5" t="str">
        <f t="shared" si="105"/>
        <v/>
      </c>
      <c r="T542" s="6" t="str">
        <f>IF(D542="","",COUNTIF($S$3:S542,S542))</f>
        <v/>
      </c>
      <c r="U542" s="5" t="str">
        <f t="shared" si="106"/>
        <v/>
      </c>
      <c r="V542" s="6" t="str">
        <f>IF(D542="","",COUNTIF($U$3:U542,U542))</f>
        <v/>
      </c>
      <c r="W542" s="5" t="str">
        <f t="shared" si="107"/>
        <v/>
      </c>
      <c r="X542" s="6" t="str">
        <f>IF(D542="","",COUNTIF($W$3:W542,W542))</f>
        <v/>
      </c>
      <c r="Y542" s="5" t="str">
        <f t="shared" si="108"/>
        <v/>
      </c>
      <c r="Z542" s="6" t="str">
        <f>IF(D542="","",COUNTIF($Y$3:Y542,Y542))</f>
        <v/>
      </c>
      <c r="AA542" s="5" t="str">
        <f t="shared" si="109"/>
        <v/>
      </c>
      <c r="AB542" s="6" t="str">
        <f>IF(D542="","",COUNTIF($AA$3:AA542,AA542))</f>
        <v/>
      </c>
      <c r="AC542" s="5" t="str">
        <f t="shared" si="110"/>
        <v/>
      </c>
      <c r="AD542" s="6" t="str">
        <f>IF(D542="","",COUNTIF($AC$3:AC542,AC542))</f>
        <v/>
      </c>
      <c r="AE542" s="5" t="str">
        <f t="shared" si="111"/>
        <v/>
      </c>
      <c r="AF542" s="6" t="str">
        <f>IF(D542="","",COUNTIF($AE$3:AE542,AE542))</f>
        <v/>
      </c>
      <c r="AG542" s="5" t="str">
        <f t="shared" si="112"/>
        <v/>
      </c>
      <c r="AH542" s="6" t="str">
        <f>IF(D542="","",COUNTIF($AG$3:AG542,AG542))</f>
        <v/>
      </c>
      <c r="AI542" s="5" t="str">
        <f t="shared" si="113"/>
        <v/>
      </c>
      <c r="AJ542" s="6" t="str">
        <f>IF(D542="","",COUNTIF($AI$3:AI542,AI542))</f>
        <v/>
      </c>
      <c r="AK542" s="5" t="str">
        <f t="shared" si="114"/>
        <v/>
      </c>
      <c r="AL542" s="6" t="str">
        <f>IF(D542="","",COUNTIF($AK$3:AK542,AK542))</f>
        <v/>
      </c>
      <c r="AM542" s="5" t="str">
        <f t="shared" si="115"/>
        <v/>
      </c>
      <c r="AN542" s="6" t="str">
        <f>IF(D542="","",COUNTIF($AM$3:AM542,AM542))</f>
        <v/>
      </c>
      <c r="AO542" s="5" t="str">
        <f t="shared" si="116"/>
        <v/>
      </c>
      <c r="AP542" s="6" t="str">
        <f>IF(D542="","",COUNTIF($AO$3:AO542,AO542))</f>
        <v/>
      </c>
    </row>
    <row r="543" spans="17:42" ht="20.100000000000001" customHeight="1" x14ac:dyDescent="0.25">
      <c r="Q543" s="5" t="str">
        <f t="shared" si="104"/>
        <v/>
      </c>
      <c r="R543" s="6" t="str">
        <f>IF(D543="","",COUNTIF($Q$3:Q543,Q543))</f>
        <v/>
      </c>
      <c r="S543" s="5" t="str">
        <f t="shared" si="105"/>
        <v/>
      </c>
      <c r="T543" s="6" t="str">
        <f>IF(D543="","",COUNTIF($S$3:S543,S543))</f>
        <v/>
      </c>
      <c r="U543" s="5" t="str">
        <f t="shared" si="106"/>
        <v/>
      </c>
      <c r="V543" s="6" t="str">
        <f>IF(D543="","",COUNTIF($U$3:U543,U543))</f>
        <v/>
      </c>
      <c r="W543" s="5" t="str">
        <f t="shared" si="107"/>
        <v/>
      </c>
      <c r="X543" s="6" t="str">
        <f>IF(D543="","",COUNTIF($W$3:W543,W543))</f>
        <v/>
      </c>
      <c r="Y543" s="5" t="str">
        <f t="shared" si="108"/>
        <v/>
      </c>
      <c r="Z543" s="6" t="str">
        <f>IF(D543="","",COUNTIF($Y$3:Y543,Y543))</f>
        <v/>
      </c>
      <c r="AA543" s="5" t="str">
        <f t="shared" si="109"/>
        <v/>
      </c>
      <c r="AB543" s="6" t="str">
        <f>IF(D543="","",COUNTIF($AA$3:AA543,AA543))</f>
        <v/>
      </c>
      <c r="AC543" s="5" t="str">
        <f t="shared" si="110"/>
        <v/>
      </c>
      <c r="AD543" s="6" t="str">
        <f>IF(D543="","",COUNTIF($AC$3:AC543,AC543))</f>
        <v/>
      </c>
      <c r="AE543" s="5" t="str">
        <f t="shared" si="111"/>
        <v/>
      </c>
      <c r="AF543" s="6" t="str">
        <f>IF(D543="","",COUNTIF($AE$3:AE543,AE543))</f>
        <v/>
      </c>
      <c r="AG543" s="5" t="str">
        <f t="shared" si="112"/>
        <v/>
      </c>
      <c r="AH543" s="6" t="str">
        <f>IF(D543="","",COUNTIF($AG$3:AG543,AG543))</f>
        <v/>
      </c>
      <c r="AI543" s="5" t="str">
        <f t="shared" si="113"/>
        <v/>
      </c>
      <c r="AJ543" s="6" t="str">
        <f>IF(D543="","",COUNTIF($AI$3:AI543,AI543))</f>
        <v/>
      </c>
      <c r="AK543" s="5" t="str">
        <f t="shared" si="114"/>
        <v/>
      </c>
      <c r="AL543" s="6" t="str">
        <f>IF(D543="","",COUNTIF($AK$3:AK543,AK543))</f>
        <v/>
      </c>
      <c r="AM543" s="5" t="str">
        <f t="shared" si="115"/>
        <v/>
      </c>
      <c r="AN543" s="6" t="str">
        <f>IF(D543="","",COUNTIF($AM$3:AM543,AM543))</f>
        <v/>
      </c>
      <c r="AO543" s="5" t="str">
        <f t="shared" si="116"/>
        <v/>
      </c>
      <c r="AP543" s="6" t="str">
        <f>IF(D543="","",COUNTIF($AO$3:AO543,AO543))</f>
        <v/>
      </c>
    </row>
    <row r="544" spans="17:42" ht="20.100000000000001" customHeight="1" x14ac:dyDescent="0.25">
      <c r="Q544" s="5" t="str">
        <f t="shared" si="104"/>
        <v/>
      </c>
      <c r="R544" s="6" t="str">
        <f>IF(D544="","",COUNTIF($Q$3:Q544,Q544))</f>
        <v/>
      </c>
      <c r="S544" s="5" t="str">
        <f t="shared" si="105"/>
        <v/>
      </c>
      <c r="T544" s="6" t="str">
        <f>IF(D544="","",COUNTIF($S$3:S544,S544))</f>
        <v/>
      </c>
      <c r="U544" s="5" t="str">
        <f t="shared" si="106"/>
        <v/>
      </c>
      <c r="V544" s="6" t="str">
        <f>IF(D544="","",COUNTIF($U$3:U544,U544))</f>
        <v/>
      </c>
      <c r="W544" s="5" t="str">
        <f t="shared" si="107"/>
        <v/>
      </c>
      <c r="X544" s="6" t="str">
        <f>IF(D544="","",COUNTIF($W$3:W544,W544))</f>
        <v/>
      </c>
      <c r="Y544" s="5" t="str">
        <f t="shared" si="108"/>
        <v/>
      </c>
      <c r="Z544" s="6" t="str">
        <f>IF(D544="","",COUNTIF($Y$3:Y544,Y544))</f>
        <v/>
      </c>
      <c r="AA544" s="5" t="str">
        <f t="shared" si="109"/>
        <v/>
      </c>
      <c r="AB544" s="6" t="str">
        <f>IF(D544="","",COUNTIF($AA$3:AA544,AA544))</f>
        <v/>
      </c>
      <c r="AC544" s="5" t="str">
        <f t="shared" si="110"/>
        <v/>
      </c>
      <c r="AD544" s="6" t="str">
        <f>IF(D544="","",COUNTIF($AC$3:AC544,AC544))</f>
        <v/>
      </c>
      <c r="AE544" s="5" t="str">
        <f t="shared" si="111"/>
        <v/>
      </c>
      <c r="AF544" s="6" t="str">
        <f>IF(D544="","",COUNTIF($AE$3:AE544,AE544))</f>
        <v/>
      </c>
      <c r="AG544" s="5" t="str">
        <f t="shared" si="112"/>
        <v/>
      </c>
      <c r="AH544" s="6" t="str">
        <f>IF(D544="","",COUNTIF($AG$3:AG544,AG544))</f>
        <v/>
      </c>
      <c r="AI544" s="5" t="str">
        <f t="shared" si="113"/>
        <v/>
      </c>
      <c r="AJ544" s="6" t="str">
        <f>IF(D544="","",COUNTIF($AI$3:AI544,AI544))</f>
        <v/>
      </c>
      <c r="AK544" s="5" t="str">
        <f t="shared" si="114"/>
        <v/>
      </c>
      <c r="AL544" s="6" t="str">
        <f>IF(D544="","",COUNTIF($AK$3:AK544,AK544))</f>
        <v/>
      </c>
      <c r="AM544" s="5" t="str">
        <f t="shared" si="115"/>
        <v/>
      </c>
      <c r="AN544" s="6" t="str">
        <f>IF(D544="","",COUNTIF($AM$3:AM544,AM544))</f>
        <v/>
      </c>
      <c r="AO544" s="5" t="str">
        <f t="shared" si="116"/>
        <v/>
      </c>
      <c r="AP544" s="6" t="str">
        <f>IF(D544="","",COUNTIF($AO$3:AO544,AO544))</f>
        <v/>
      </c>
    </row>
    <row r="545" spans="17:42" ht="20.100000000000001" customHeight="1" x14ac:dyDescent="0.25">
      <c r="Q545" s="5" t="str">
        <f t="shared" si="104"/>
        <v/>
      </c>
      <c r="R545" s="6" t="str">
        <f>IF(D545="","",COUNTIF($Q$3:Q545,Q545))</f>
        <v/>
      </c>
      <c r="S545" s="5" t="str">
        <f t="shared" si="105"/>
        <v/>
      </c>
      <c r="T545" s="6" t="str">
        <f>IF(D545="","",COUNTIF($S$3:S545,S545))</f>
        <v/>
      </c>
      <c r="U545" s="5" t="str">
        <f t="shared" si="106"/>
        <v/>
      </c>
      <c r="V545" s="6" t="str">
        <f>IF(D545="","",COUNTIF($U$3:U545,U545))</f>
        <v/>
      </c>
      <c r="W545" s="5" t="str">
        <f t="shared" si="107"/>
        <v/>
      </c>
      <c r="X545" s="6" t="str">
        <f>IF(D545="","",COUNTIF($W$3:W545,W545))</f>
        <v/>
      </c>
      <c r="Y545" s="5" t="str">
        <f t="shared" si="108"/>
        <v/>
      </c>
      <c r="Z545" s="6" t="str">
        <f>IF(D545="","",COUNTIF($Y$3:Y545,Y545))</f>
        <v/>
      </c>
      <c r="AA545" s="5" t="str">
        <f t="shared" si="109"/>
        <v/>
      </c>
      <c r="AB545" s="6" t="str">
        <f>IF(D545="","",COUNTIF($AA$3:AA545,AA545))</f>
        <v/>
      </c>
      <c r="AC545" s="5" t="str">
        <f t="shared" si="110"/>
        <v/>
      </c>
      <c r="AD545" s="6" t="str">
        <f>IF(D545="","",COUNTIF($AC$3:AC545,AC545))</f>
        <v/>
      </c>
      <c r="AE545" s="5" t="str">
        <f t="shared" si="111"/>
        <v/>
      </c>
      <c r="AF545" s="6" t="str">
        <f>IF(D545="","",COUNTIF($AE$3:AE545,AE545))</f>
        <v/>
      </c>
      <c r="AG545" s="5" t="str">
        <f t="shared" si="112"/>
        <v/>
      </c>
      <c r="AH545" s="6" t="str">
        <f>IF(D545="","",COUNTIF($AG$3:AG545,AG545))</f>
        <v/>
      </c>
      <c r="AI545" s="5" t="str">
        <f t="shared" si="113"/>
        <v/>
      </c>
      <c r="AJ545" s="6" t="str">
        <f>IF(D545="","",COUNTIF($AI$3:AI545,AI545))</f>
        <v/>
      </c>
      <c r="AK545" s="5" t="str">
        <f t="shared" si="114"/>
        <v/>
      </c>
      <c r="AL545" s="6" t="str">
        <f>IF(D545="","",COUNTIF($AK$3:AK545,AK545))</f>
        <v/>
      </c>
      <c r="AM545" s="5" t="str">
        <f t="shared" si="115"/>
        <v/>
      </c>
      <c r="AN545" s="6" t="str">
        <f>IF(D545="","",COUNTIF($AM$3:AM545,AM545))</f>
        <v/>
      </c>
      <c r="AO545" s="5" t="str">
        <f t="shared" si="116"/>
        <v/>
      </c>
      <c r="AP545" s="6" t="str">
        <f>IF(D545="","",COUNTIF($AO$3:AO545,AO545))</f>
        <v/>
      </c>
    </row>
    <row r="546" spans="17:42" ht="20.100000000000001" customHeight="1" x14ac:dyDescent="0.25">
      <c r="Q546" s="5" t="str">
        <f t="shared" si="104"/>
        <v/>
      </c>
      <c r="R546" s="6" t="str">
        <f>IF(D546="","",COUNTIF($Q$3:Q546,Q546))</f>
        <v/>
      </c>
      <c r="S546" s="5" t="str">
        <f t="shared" si="105"/>
        <v/>
      </c>
      <c r="T546" s="6" t="str">
        <f>IF(D546="","",COUNTIF($S$3:S546,S546))</f>
        <v/>
      </c>
      <c r="U546" s="5" t="str">
        <f t="shared" si="106"/>
        <v/>
      </c>
      <c r="V546" s="6" t="str">
        <f>IF(D546="","",COUNTIF($U$3:U546,U546))</f>
        <v/>
      </c>
      <c r="W546" s="5" t="str">
        <f t="shared" si="107"/>
        <v/>
      </c>
      <c r="X546" s="6" t="str">
        <f>IF(D546="","",COUNTIF($W$3:W546,W546))</f>
        <v/>
      </c>
      <c r="Y546" s="5" t="str">
        <f t="shared" si="108"/>
        <v/>
      </c>
      <c r="Z546" s="6" t="str">
        <f>IF(D546="","",COUNTIF($Y$3:Y546,Y546))</f>
        <v/>
      </c>
      <c r="AA546" s="5" t="str">
        <f t="shared" si="109"/>
        <v/>
      </c>
      <c r="AB546" s="6" t="str">
        <f>IF(D546="","",COUNTIF($AA$3:AA546,AA546))</f>
        <v/>
      </c>
      <c r="AC546" s="5" t="str">
        <f t="shared" si="110"/>
        <v/>
      </c>
      <c r="AD546" s="6" t="str">
        <f>IF(D546="","",COUNTIF($AC$3:AC546,AC546))</f>
        <v/>
      </c>
      <c r="AE546" s="5" t="str">
        <f t="shared" si="111"/>
        <v/>
      </c>
      <c r="AF546" s="6" t="str">
        <f>IF(D546="","",COUNTIF($AE$3:AE546,AE546))</f>
        <v/>
      </c>
      <c r="AG546" s="5" t="str">
        <f t="shared" si="112"/>
        <v/>
      </c>
      <c r="AH546" s="6" t="str">
        <f>IF(D546="","",COUNTIF($AG$3:AG546,AG546))</f>
        <v/>
      </c>
      <c r="AI546" s="5" t="str">
        <f t="shared" si="113"/>
        <v/>
      </c>
      <c r="AJ546" s="6" t="str">
        <f>IF(D546="","",COUNTIF($AI$3:AI546,AI546))</f>
        <v/>
      </c>
      <c r="AK546" s="5" t="str">
        <f t="shared" si="114"/>
        <v/>
      </c>
      <c r="AL546" s="6" t="str">
        <f>IF(D546="","",COUNTIF($AK$3:AK546,AK546))</f>
        <v/>
      </c>
      <c r="AM546" s="5" t="str">
        <f t="shared" si="115"/>
        <v/>
      </c>
      <c r="AN546" s="6" t="str">
        <f>IF(D546="","",COUNTIF($AM$3:AM546,AM546))</f>
        <v/>
      </c>
      <c r="AO546" s="5" t="str">
        <f t="shared" si="116"/>
        <v/>
      </c>
      <c r="AP546" s="6" t="str">
        <f>IF(D546="","",COUNTIF($AO$3:AO546,AO546))</f>
        <v/>
      </c>
    </row>
    <row r="547" spans="17:42" ht="20.100000000000001" customHeight="1" x14ac:dyDescent="0.25">
      <c r="Q547" s="5" t="str">
        <f t="shared" si="104"/>
        <v/>
      </c>
      <c r="R547" s="6" t="str">
        <f>IF(D547="","",COUNTIF($Q$3:Q547,Q547))</f>
        <v/>
      </c>
      <c r="S547" s="5" t="str">
        <f t="shared" si="105"/>
        <v/>
      </c>
      <c r="T547" s="6" t="str">
        <f>IF(D547="","",COUNTIF($S$3:S547,S547))</f>
        <v/>
      </c>
      <c r="U547" s="5" t="str">
        <f t="shared" si="106"/>
        <v/>
      </c>
      <c r="V547" s="6" t="str">
        <f>IF(D547="","",COUNTIF($U$3:U547,U547))</f>
        <v/>
      </c>
      <c r="W547" s="5" t="str">
        <f t="shared" si="107"/>
        <v/>
      </c>
      <c r="X547" s="6" t="str">
        <f>IF(D547="","",COUNTIF($W$3:W547,W547))</f>
        <v/>
      </c>
      <c r="Y547" s="5" t="str">
        <f t="shared" si="108"/>
        <v/>
      </c>
      <c r="Z547" s="6" t="str">
        <f>IF(D547="","",COUNTIF($Y$3:Y547,Y547))</f>
        <v/>
      </c>
      <c r="AA547" s="5" t="str">
        <f t="shared" si="109"/>
        <v/>
      </c>
      <c r="AB547" s="6" t="str">
        <f>IF(D547="","",COUNTIF($AA$3:AA547,AA547))</f>
        <v/>
      </c>
      <c r="AC547" s="5" t="str">
        <f t="shared" si="110"/>
        <v/>
      </c>
      <c r="AD547" s="6" t="str">
        <f>IF(D547="","",COUNTIF($AC$3:AC547,AC547))</f>
        <v/>
      </c>
      <c r="AE547" s="5" t="str">
        <f t="shared" si="111"/>
        <v/>
      </c>
      <c r="AF547" s="6" t="str">
        <f>IF(D547="","",COUNTIF($AE$3:AE547,AE547))</f>
        <v/>
      </c>
      <c r="AG547" s="5" t="str">
        <f t="shared" si="112"/>
        <v/>
      </c>
      <c r="AH547" s="6" t="str">
        <f>IF(D547="","",COUNTIF($AG$3:AG547,AG547))</f>
        <v/>
      </c>
      <c r="AI547" s="5" t="str">
        <f t="shared" si="113"/>
        <v/>
      </c>
      <c r="AJ547" s="6" t="str">
        <f>IF(D547="","",COUNTIF($AI$3:AI547,AI547))</f>
        <v/>
      </c>
      <c r="AK547" s="5" t="str">
        <f t="shared" si="114"/>
        <v/>
      </c>
      <c r="AL547" s="6" t="str">
        <f>IF(D547="","",COUNTIF($AK$3:AK547,AK547))</f>
        <v/>
      </c>
      <c r="AM547" s="5" t="str">
        <f t="shared" si="115"/>
        <v/>
      </c>
      <c r="AN547" s="6" t="str">
        <f>IF(D547="","",COUNTIF($AM$3:AM547,AM547))</f>
        <v/>
      </c>
      <c r="AO547" s="5" t="str">
        <f t="shared" si="116"/>
        <v/>
      </c>
      <c r="AP547" s="6" t="str">
        <f>IF(D547="","",COUNTIF($AO$3:AO547,AO547))</f>
        <v/>
      </c>
    </row>
    <row r="548" spans="17:42" ht="20.100000000000001" customHeight="1" x14ac:dyDescent="0.25">
      <c r="Q548" s="5" t="str">
        <f t="shared" si="104"/>
        <v/>
      </c>
      <c r="R548" s="6" t="str">
        <f>IF(D548="","",COUNTIF($Q$3:Q548,Q548))</f>
        <v/>
      </c>
      <c r="S548" s="5" t="str">
        <f t="shared" si="105"/>
        <v/>
      </c>
      <c r="T548" s="6" t="str">
        <f>IF(D548="","",COUNTIF($S$3:S548,S548))</f>
        <v/>
      </c>
      <c r="U548" s="5" t="str">
        <f t="shared" si="106"/>
        <v/>
      </c>
      <c r="V548" s="6" t="str">
        <f>IF(D548="","",COUNTIF($U$3:U548,U548))</f>
        <v/>
      </c>
      <c r="W548" s="5" t="str">
        <f t="shared" si="107"/>
        <v/>
      </c>
      <c r="X548" s="6" t="str">
        <f>IF(D548="","",COUNTIF($W$3:W548,W548))</f>
        <v/>
      </c>
      <c r="Y548" s="5" t="str">
        <f t="shared" si="108"/>
        <v/>
      </c>
      <c r="Z548" s="6" t="str">
        <f>IF(D548="","",COUNTIF($Y$3:Y548,Y548))</f>
        <v/>
      </c>
      <c r="AA548" s="5" t="str">
        <f t="shared" si="109"/>
        <v/>
      </c>
      <c r="AB548" s="6" t="str">
        <f>IF(D548="","",COUNTIF($AA$3:AA548,AA548))</f>
        <v/>
      </c>
      <c r="AC548" s="5" t="str">
        <f t="shared" si="110"/>
        <v/>
      </c>
      <c r="AD548" s="6" t="str">
        <f>IF(D548="","",COUNTIF($AC$3:AC548,AC548))</f>
        <v/>
      </c>
      <c r="AE548" s="5" t="str">
        <f t="shared" si="111"/>
        <v/>
      </c>
      <c r="AF548" s="6" t="str">
        <f>IF(D548="","",COUNTIF($AE$3:AE548,AE548))</f>
        <v/>
      </c>
      <c r="AG548" s="5" t="str">
        <f t="shared" si="112"/>
        <v/>
      </c>
      <c r="AH548" s="6" t="str">
        <f>IF(D548="","",COUNTIF($AG$3:AG548,AG548))</f>
        <v/>
      </c>
      <c r="AI548" s="5" t="str">
        <f t="shared" si="113"/>
        <v/>
      </c>
      <c r="AJ548" s="6" t="str">
        <f>IF(D548="","",COUNTIF($AI$3:AI548,AI548))</f>
        <v/>
      </c>
      <c r="AK548" s="5" t="str">
        <f t="shared" si="114"/>
        <v/>
      </c>
      <c r="AL548" s="6" t="str">
        <f>IF(D548="","",COUNTIF($AK$3:AK548,AK548))</f>
        <v/>
      </c>
      <c r="AM548" s="5" t="str">
        <f t="shared" si="115"/>
        <v/>
      </c>
      <c r="AN548" s="6" t="str">
        <f>IF(D548="","",COUNTIF($AM$3:AM548,AM548))</f>
        <v/>
      </c>
      <c r="AO548" s="5" t="str">
        <f t="shared" si="116"/>
        <v/>
      </c>
      <c r="AP548" s="6" t="str">
        <f>IF(D548="","",COUNTIF($AO$3:AO548,AO548))</f>
        <v/>
      </c>
    </row>
    <row r="549" spans="17:42" ht="20.100000000000001" customHeight="1" x14ac:dyDescent="0.25">
      <c r="Q549" s="5" t="str">
        <f t="shared" si="104"/>
        <v/>
      </c>
      <c r="R549" s="6" t="str">
        <f>IF(D549="","",COUNTIF($Q$3:Q549,Q549))</f>
        <v/>
      </c>
      <c r="S549" s="5" t="str">
        <f t="shared" si="105"/>
        <v/>
      </c>
      <c r="T549" s="6" t="str">
        <f>IF(D549="","",COUNTIF($S$3:S549,S549))</f>
        <v/>
      </c>
      <c r="U549" s="5" t="str">
        <f t="shared" si="106"/>
        <v/>
      </c>
      <c r="V549" s="6" t="str">
        <f>IF(D549="","",COUNTIF($U$3:U549,U549))</f>
        <v/>
      </c>
      <c r="W549" s="5" t="str">
        <f t="shared" si="107"/>
        <v/>
      </c>
      <c r="X549" s="6" t="str">
        <f>IF(D549="","",COUNTIF($W$3:W549,W549))</f>
        <v/>
      </c>
      <c r="Y549" s="5" t="str">
        <f t="shared" si="108"/>
        <v/>
      </c>
      <c r="Z549" s="6" t="str">
        <f>IF(D549="","",COUNTIF($Y$3:Y549,Y549))</f>
        <v/>
      </c>
      <c r="AA549" s="5" t="str">
        <f t="shared" si="109"/>
        <v/>
      </c>
      <c r="AB549" s="6" t="str">
        <f>IF(D549="","",COUNTIF($AA$3:AA549,AA549))</f>
        <v/>
      </c>
      <c r="AC549" s="5" t="str">
        <f t="shared" si="110"/>
        <v/>
      </c>
      <c r="AD549" s="6" t="str">
        <f>IF(D549="","",COUNTIF($AC$3:AC549,AC549))</f>
        <v/>
      </c>
      <c r="AE549" s="5" t="str">
        <f t="shared" si="111"/>
        <v/>
      </c>
      <c r="AF549" s="6" t="str">
        <f>IF(D549="","",COUNTIF($AE$3:AE549,AE549))</f>
        <v/>
      </c>
      <c r="AG549" s="5" t="str">
        <f t="shared" si="112"/>
        <v/>
      </c>
      <c r="AH549" s="6" t="str">
        <f>IF(D549="","",COUNTIF($AG$3:AG549,AG549))</f>
        <v/>
      </c>
      <c r="AI549" s="5" t="str">
        <f t="shared" si="113"/>
        <v/>
      </c>
      <c r="AJ549" s="6" t="str">
        <f>IF(D549="","",COUNTIF($AI$3:AI549,AI549))</f>
        <v/>
      </c>
      <c r="AK549" s="5" t="str">
        <f t="shared" si="114"/>
        <v/>
      </c>
      <c r="AL549" s="6" t="str">
        <f>IF(D549="","",COUNTIF($AK$3:AK549,AK549))</f>
        <v/>
      </c>
      <c r="AM549" s="5" t="str">
        <f t="shared" si="115"/>
        <v/>
      </c>
      <c r="AN549" s="6" t="str">
        <f>IF(D549="","",COUNTIF($AM$3:AM549,AM549))</f>
        <v/>
      </c>
      <c r="AO549" s="5" t="str">
        <f t="shared" si="116"/>
        <v/>
      </c>
      <c r="AP549" s="6" t="str">
        <f>IF(D549="","",COUNTIF($AO$3:AO549,AO549))</f>
        <v/>
      </c>
    </row>
    <row r="550" spans="17:42" ht="20.100000000000001" customHeight="1" x14ac:dyDescent="0.25">
      <c r="Q550" s="5" t="str">
        <f t="shared" si="104"/>
        <v/>
      </c>
      <c r="R550" s="6" t="str">
        <f>IF(D550="","",COUNTIF($Q$3:Q550,Q550))</f>
        <v/>
      </c>
      <c r="S550" s="5" t="str">
        <f t="shared" si="105"/>
        <v/>
      </c>
      <c r="T550" s="6" t="str">
        <f>IF(D550="","",COUNTIF($S$3:S550,S550))</f>
        <v/>
      </c>
      <c r="U550" s="5" t="str">
        <f t="shared" si="106"/>
        <v/>
      </c>
      <c r="V550" s="6" t="str">
        <f>IF(D550="","",COUNTIF($U$3:U550,U550))</f>
        <v/>
      </c>
      <c r="W550" s="5" t="str">
        <f t="shared" si="107"/>
        <v/>
      </c>
      <c r="X550" s="6" t="str">
        <f>IF(D550="","",COUNTIF($W$3:W550,W550))</f>
        <v/>
      </c>
      <c r="Y550" s="5" t="str">
        <f t="shared" si="108"/>
        <v/>
      </c>
      <c r="Z550" s="6" t="str">
        <f>IF(D550="","",COUNTIF($Y$3:Y550,Y550))</f>
        <v/>
      </c>
      <c r="AA550" s="5" t="str">
        <f t="shared" si="109"/>
        <v/>
      </c>
      <c r="AB550" s="6" t="str">
        <f>IF(D550="","",COUNTIF($AA$3:AA550,AA550))</f>
        <v/>
      </c>
      <c r="AC550" s="5" t="str">
        <f t="shared" si="110"/>
        <v/>
      </c>
      <c r="AD550" s="6" t="str">
        <f>IF(D550="","",COUNTIF($AC$3:AC550,AC550))</f>
        <v/>
      </c>
      <c r="AE550" s="5" t="str">
        <f t="shared" si="111"/>
        <v/>
      </c>
      <c r="AF550" s="6" t="str">
        <f>IF(D550="","",COUNTIF($AE$3:AE550,AE550))</f>
        <v/>
      </c>
      <c r="AG550" s="5" t="str">
        <f t="shared" si="112"/>
        <v/>
      </c>
      <c r="AH550" s="6" t="str">
        <f>IF(D550="","",COUNTIF($AG$3:AG550,AG550))</f>
        <v/>
      </c>
      <c r="AI550" s="5" t="str">
        <f t="shared" si="113"/>
        <v/>
      </c>
      <c r="AJ550" s="6" t="str">
        <f>IF(D550="","",COUNTIF($AI$3:AI550,AI550))</f>
        <v/>
      </c>
      <c r="AK550" s="5" t="str">
        <f t="shared" si="114"/>
        <v/>
      </c>
      <c r="AL550" s="6" t="str">
        <f>IF(D550="","",COUNTIF($AK$3:AK550,AK550))</f>
        <v/>
      </c>
      <c r="AM550" s="5" t="str">
        <f t="shared" si="115"/>
        <v/>
      </c>
      <c r="AN550" s="6" t="str">
        <f>IF(D550="","",COUNTIF($AM$3:AM550,AM550))</f>
        <v/>
      </c>
      <c r="AO550" s="5" t="str">
        <f t="shared" si="116"/>
        <v/>
      </c>
      <c r="AP550" s="6" t="str">
        <f>IF(D550="","",COUNTIF($AO$3:AO550,AO550))</f>
        <v/>
      </c>
    </row>
    <row r="551" spans="17:42" ht="20.100000000000001" customHeight="1" x14ac:dyDescent="0.25">
      <c r="Q551" s="5" t="str">
        <f t="shared" si="104"/>
        <v/>
      </c>
      <c r="R551" s="6" t="str">
        <f>IF(D551="","",COUNTIF($Q$3:Q551,Q551))</f>
        <v/>
      </c>
      <c r="S551" s="5" t="str">
        <f t="shared" si="105"/>
        <v/>
      </c>
      <c r="T551" s="6" t="str">
        <f>IF(D551="","",COUNTIF($S$3:S551,S551))</f>
        <v/>
      </c>
      <c r="U551" s="5" t="str">
        <f t="shared" si="106"/>
        <v/>
      </c>
      <c r="V551" s="6" t="str">
        <f>IF(D551="","",COUNTIF($U$3:U551,U551))</f>
        <v/>
      </c>
      <c r="W551" s="5" t="str">
        <f t="shared" si="107"/>
        <v/>
      </c>
      <c r="X551" s="6" t="str">
        <f>IF(D551="","",COUNTIF($W$3:W551,W551))</f>
        <v/>
      </c>
      <c r="Y551" s="5" t="str">
        <f t="shared" si="108"/>
        <v/>
      </c>
      <c r="Z551" s="6" t="str">
        <f>IF(D551="","",COUNTIF($Y$3:Y551,Y551))</f>
        <v/>
      </c>
      <c r="AA551" s="5" t="str">
        <f t="shared" si="109"/>
        <v/>
      </c>
      <c r="AB551" s="6" t="str">
        <f>IF(D551="","",COUNTIF($AA$3:AA551,AA551))</f>
        <v/>
      </c>
      <c r="AC551" s="5" t="str">
        <f t="shared" si="110"/>
        <v/>
      </c>
      <c r="AD551" s="6" t="str">
        <f>IF(D551="","",COUNTIF($AC$3:AC551,AC551))</f>
        <v/>
      </c>
      <c r="AE551" s="5" t="str">
        <f t="shared" si="111"/>
        <v/>
      </c>
      <c r="AF551" s="6" t="str">
        <f>IF(D551="","",COUNTIF($AE$3:AE551,AE551))</f>
        <v/>
      </c>
      <c r="AG551" s="5" t="str">
        <f t="shared" si="112"/>
        <v/>
      </c>
      <c r="AH551" s="6" t="str">
        <f>IF(D551="","",COUNTIF($AG$3:AG551,AG551))</f>
        <v/>
      </c>
      <c r="AI551" s="5" t="str">
        <f t="shared" si="113"/>
        <v/>
      </c>
      <c r="AJ551" s="6" t="str">
        <f>IF(D551="","",COUNTIF($AI$3:AI551,AI551))</f>
        <v/>
      </c>
      <c r="AK551" s="5" t="str">
        <f t="shared" si="114"/>
        <v/>
      </c>
      <c r="AL551" s="6" t="str">
        <f>IF(D551="","",COUNTIF($AK$3:AK551,AK551))</f>
        <v/>
      </c>
      <c r="AM551" s="5" t="str">
        <f t="shared" si="115"/>
        <v/>
      </c>
      <c r="AN551" s="6" t="str">
        <f>IF(D551="","",COUNTIF($AM$3:AM551,AM551))</f>
        <v/>
      </c>
      <c r="AO551" s="5" t="str">
        <f t="shared" si="116"/>
        <v/>
      </c>
      <c r="AP551" s="6" t="str">
        <f>IF(D551="","",COUNTIF($AO$3:AO551,AO551))</f>
        <v/>
      </c>
    </row>
    <row r="552" spans="17:42" ht="20.100000000000001" customHeight="1" x14ac:dyDescent="0.25">
      <c r="Q552" s="5" t="str">
        <f t="shared" si="104"/>
        <v/>
      </c>
      <c r="R552" s="6" t="str">
        <f>IF(D552="","",COUNTIF($Q$3:Q552,Q552))</f>
        <v/>
      </c>
      <c r="S552" s="5" t="str">
        <f t="shared" si="105"/>
        <v/>
      </c>
      <c r="T552" s="6" t="str">
        <f>IF(D552="","",COUNTIF($S$3:S552,S552))</f>
        <v/>
      </c>
      <c r="U552" s="5" t="str">
        <f t="shared" si="106"/>
        <v/>
      </c>
      <c r="V552" s="6" t="str">
        <f>IF(D552="","",COUNTIF($U$3:U552,U552))</f>
        <v/>
      </c>
      <c r="W552" s="5" t="str">
        <f t="shared" si="107"/>
        <v/>
      </c>
      <c r="X552" s="6" t="str">
        <f>IF(D552="","",COUNTIF($W$3:W552,W552))</f>
        <v/>
      </c>
      <c r="Y552" s="5" t="str">
        <f t="shared" si="108"/>
        <v/>
      </c>
      <c r="Z552" s="6" t="str">
        <f>IF(D552="","",COUNTIF($Y$3:Y552,Y552))</f>
        <v/>
      </c>
      <c r="AA552" s="5" t="str">
        <f t="shared" si="109"/>
        <v/>
      </c>
      <c r="AB552" s="6" t="str">
        <f>IF(D552="","",COUNTIF($AA$3:AA552,AA552))</f>
        <v/>
      </c>
      <c r="AC552" s="5" t="str">
        <f t="shared" si="110"/>
        <v/>
      </c>
      <c r="AD552" s="6" t="str">
        <f>IF(D552="","",COUNTIF($AC$3:AC552,AC552))</f>
        <v/>
      </c>
      <c r="AE552" s="5" t="str">
        <f t="shared" si="111"/>
        <v/>
      </c>
      <c r="AF552" s="6" t="str">
        <f>IF(D552="","",COUNTIF($AE$3:AE552,AE552))</f>
        <v/>
      </c>
      <c r="AG552" s="5" t="str">
        <f t="shared" si="112"/>
        <v/>
      </c>
      <c r="AH552" s="6" t="str">
        <f>IF(D552="","",COUNTIF($AG$3:AG552,AG552))</f>
        <v/>
      </c>
      <c r="AI552" s="5" t="str">
        <f t="shared" si="113"/>
        <v/>
      </c>
      <c r="AJ552" s="6" t="str">
        <f>IF(D552="","",COUNTIF($AI$3:AI552,AI552))</f>
        <v/>
      </c>
      <c r="AK552" s="5" t="str">
        <f t="shared" si="114"/>
        <v/>
      </c>
      <c r="AL552" s="6" t="str">
        <f>IF(D552="","",COUNTIF($AK$3:AK552,AK552))</f>
        <v/>
      </c>
      <c r="AM552" s="5" t="str">
        <f t="shared" si="115"/>
        <v/>
      </c>
      <c r="AN552" s="6" t="str">
        <f>IF(D552="","",COUNTIF($AM$3:AM552,AM552))</f>
        <v/>
      </c>
      <c r="AO552" s="5" t="str">
        <f t="shared" si="116"/>
        <v/>
      </c>
      <c r="AP552" s="6" t="str">
        <f>IF(D552="","",COUNTIF($AO$3:AO552,AO552))</f>
        <v/>
      </c>
    </row>
    <row r="553" spans="17:42" ht="20.100000000000001" customHeight="1" x14ac:dyDescent="0.25">
      <c r="Q553" s="5" t="str">
        <f t="shared" si="104"/>
        <v/>
      </c>
      <c r="R553" s="6" t="str">
        <f>IF(D553="","",COUNTIF($Q$3:Q553,Q553))</f>
        <v/>
      </c>
      <c r="S553" s="5" t="str">
        <f t="shared" si="105"/>
        <v/>
      </c>
      <c r="T553" s="6" t="str">
        <f>IF(D553="","",COUNTIF($S$3:S553,S553))</f>
        <v/>
      </c>
      <c r="U553" s="5" t="str">
        <f t="shared" si="106"/>
        <v/>
      </c>
      <c r="V553" s="6" t="str">
        <f>IF(D553="","",COUNTIF($U$3:U553,U553))</f>
        <v/>
      </c>
      <c r="W553" s="5" t="str">
        <f t="shared" si="107"/>
        <v/>
      </c>
      <c r="X553" s="6" t="str">
        <f>IF(D553="","",COUNTIF($W$3:W553,W553))</f>
        <v/>
      </c>
      <c r="Y553" s="5" t="str">
        <f t="shared" si="108"/>
        <v/>
      </c>
      <c r="Z553" s="6" t="str">
        <f>IF(D553="","",COUNTIF($Y$3:Y553,Y553))</f>
        <v/>
      </c>
      <c r="AA553" s="5" t="str">
        <f t="shared" si="109"/>
        <v/>
      </c>
      <c r="AB553" s="6" t="str">
        <f>IF(D553="","",COUNTIF($AA$3:AA553,AA553))</f>
        <v/>
      </c>
      <c r="AC553" s="5" t="str">
        <f t="shared" si="110"/>
        <v/>
      </c>
      <c r="AD553" s="6" t="str">
        <f>IF(D553="","",COUNTIF($AC$3:AC553,AC553))</f>
        <v/>
      </c>
      <c r="AE553" s="5" t="str">
        <f t="shared" si="111"/>
        <v/>
      </c>
      <c r="AF553" s="6" t="str">
        <f>IF(D553="","",COUNTIF($AE$3:AE553,AE553))</f>
        <v/>
      </c>
      <c r="AG553" s="5" t="str">
        <f t="shared" si="112"/>
        <v/>
      </c>
      <c r="AH553" s="6" t="str">
        <f>IF(D553="","",COUNTIF($AG$3:AG553,AG553))</f>
        <v/>
      </c>
      <c r="AI553" s="5" t="str">
        <f t="shared" si="113"/>
        <v/>
      </c>
      <c r="AJ553" s="6" t="str">
        <f>IF(D553="","",COUNTIF($AI$3:AI553,AI553))</f>
        <v/>
      </c>
      <c r="AK553" s="5" t="str">
        <f t="shared" si="114"/>
        <v/>
      </c>
      <c r="AL553" s="6" t="str">
        <f>IF(D553="","",COUNTIF($AK$3:AK553,AK553))</f>
        <v/>
      </c>
      <c r="AM553" s="5" t="str">
        <f t="shared" si="115"/>
        <v/>
      </c>
      <c r="AN553" s="6" t="str">
        <f>IF(D553="","",COUNTIF($AM$3:AM553,AM553))</f>
        <v/>
      </c>
      <c r="AO553" s="5" t="str">
        <f t="shared" si="116"/>
        <v/>
      </c>
      <c r="AP553" s="6" t="str">
        <f>IF(D553="","",COUNTIF($AO$3:AO553,AO553))</f>
        <v/>
      </c>
    </row>
    <row r="554" spans="17:42" ht="20.100000000000001" customHeight="1" x14ac:dyDescent="0.25">
      <c r="Q554" s="5" t="str">
        <f t="shared" si="104"/>
        <v/>
      </c>
      <c r="R554" s="6" t="str">
        <f>IF(D554="","",COUNTIF($Q$3:Q554,Q554))</f>
        <v/>
      </c>
      <c r="S554" s="5" t="str">
        <f t="shared" si="105"/>
        <v/>
      </c>
      <c r="T554" s="6" t="str">
        <f>IF(D554="","",COUNTIF($S$3:S554,S554))</f>
        <v/>
      </c>
      <c r="U554" s="5" t="str">
        <f t="shared" si="106"/>
        <v/>
      </c>
      <c r="V554" s="6" t="str">
        <f>IF(D554="","",COUNTIF($U$3:U554,U554))</f>
        <v/>
      </c>
      <c r="W554" s="5" t="str">
        <f t="shared" si="107"/>
        <v/>
      </c>
      <c r="X554" s="6" t="str">
        <f>IF(D554="","",COUNTIF($W$3:W554,W554))</f>
        <v/>
      </c>
      <c r="Y554" s="5" t="str">
        <f t="shared" si="108"/>
        <v/>
      </c>
      <c r="Z554" s="6" t="str">
        <f>IF(D554="","",COUNTIF($Y$3:Y554,Y554))</f>
        <v/>
      </c>
      <c r="AA554" s="5" t="str">
        <f t="shared" si="109"/>
        <v/>
      </c>
      <c r="AB554" s="6" t="str">
        <f>IF(D554="","",COUNTIF($AA$3:AA554,AA554))</f>
        <v/>
      </c>
      <c r="AC554" s="5" t="str">
        <f t="shared" si="110"/>
        <v/>
      </c>
      <c r="AD554" s="6" t="str">
        <f>IF(D554="","",COUNTIF($AC$3:AC554,AC554))</f>
        <v/>
      </c>
      <c r="AE554" s="5" t="str">
        <f t="shared" si="111"/>
        <v/>
      </c>
      <c r="AF554" s="6" t="str">
        <f>IF(D554="","",COUNTIF($AE$3:AE554,AE554))</f>
        <v/>
      </c>
      <c r="AG554" s="5" t="str">
        <f t="shared" si="112"/>
        <v/>
      </c>
      <c r="AH554" s="6" t="str">
        <f>IF(D554="","",COUNTIF($AG$3:AG554,AG554))</f>
        <v/>
      </c>
      <c r="AI554" s="5" t="str">
        <f t="shared" si="113"/>
        <v/>
      </c>
      <c r="AJ554" s="6" t="str">
        <f>IF(D554="","",COUNTIF($AI$3:AI554,AI554))</f>
        <v/>
      </c>
      <c r="AK554" s="5" t="str">
        <f t="shared" si="114"/>
        <v/>
      </c>
      <c r="AL554" s="6" t="str">
        <f>IF(D554="","",COUNTIF($AK$3:AK554,AK554))</f>
        <v/>
      </c>
      <c r="AM554" s="5" t="str">
        <f t="shared" si="115"/>
        <v/>
      </c>
      <c r="AN554" s="6" t="str">
        <f>IF(D554="","",COUNTIF($AM$3:AM554,AM554))</f>
        <v/>
      </c>
      <c r="AO554" s="5" t="str">
        <f t="shared" si="116"/>
        <v/>
      </c>
      <c r="AP554" s="6" t="str">
        <f>IF(D554="","",COUNTIF($AO$3:AO554,AO554))</f>
        <v/>
      </c>
    </row>
    <row r="555" spans="17:42" ht="20.100000000000001" customHeight="1" x14ac:dyDescent="0.25">
      <c r="Q555" s="5" t="str">
        <f t="shared" si="104"/>
        <v/>
      </c>
      <c r="R555" s="6" t="str">
        <f>IF(D555="","",COUNTIF($Q$3:Q555,Q555))</f>
        <v/>
      </c>
      <c r="S555" s="5" t="str">
        <f t="shared" si="105"/>
        <v/>
      </c>
      <c r="T555" s="6" t="str">
        <f>IF(D555="","",COUNTIF($S$3:S555,S555))</f>
        <v/>
      </c>
      <c r="U555" s="5" t="str">
        <f t="shared" si="106"/>
        <v/>
      </c>
      <c r="V555" s="6" t="str">
        <f>IF(D555="","",COUNTIF($U$3:U555,U555))</f>
        <v/>
      </c>
      <c r="W555" s="5" t="str">
        <f t="shared" si="107"/>
        <v/>
      </c>
      <c r="X555" s="6" t="str">
        <f>IF(D555="","",COUNTIF($W$3:W555,W555))</f>
        <v/>
      </c>
      <c r="Y555" s="5" t="str">
        <f t="shared" si="108"/>
        <v/>
      </c>
      <c r="Z555" s="6" t="str">
        <f>IF(D555="","",COUNTIF($Y$3:Y555,Y555))</f>
        <v/>
      </c>
      <c r="AA555" s="5" t="str">
        <f t="shared" si="109"/>
        <v/>
      </c>
      <c r="AB555" s="6" t="str">
        <f>IF(D555="","",COUNTIF($AA$3:AA555,AA555))</f>
        <v/>
      </c>
      <c r="AC555" s="5" t="str">
        <f t="shared" si="110"/>
        <v/>
      </c>
      <c r="AD555" s="6" t="str">
        <f>IF(D555="","",COUNTIF($AC$3:AC555,AC555))</f>
        <v/>
      </c>
      <c r="AE555" s="5" t="str">
        <f t="shared" si="111"/>
        <v/>
      </c>
      <c r="AF555" s="6" t="str">
        <f>IF(D555="","",COUNTIF($AE$3:AE555,AE555))</f>
        <v/>
      </c>
      <c r="AG555" s="5" t="str">
        <f t="shared" si="112"/>
        <v/>
      </c>
      <c r="AH555" s="6" t="str">
        <f>IF(D555="","",COUNTIF($AG$3:AG555,AG555))</f>
        <v/>
      </c>
      <c r="AI555" s="5" t="str">
        <f t="shared" si="113"/>
        <v/>
      </c>
      <c r="AJ555" s="6" t="str">
        <f>IF(D555="","",COUNTIF($AI$3:AI555,AI555))</f>
        <v/>
      </c>
      <c r="AK555" s="5" t="str">
        <f t="shared" si="114"/>
        <v/>
      </c>
      <c r="AL555" s="6" t="str">
        <f>IF(D555="","",COUNTIF($AK$3:AK555,AK555))</f>
        <v/>
      </c>
      <c r="AM555" s="5" t="str">
        <f t="shared" si="115"/>
        <v/>
      </c>
      <c r="AN555" s="6" t="str">
        <f>IF(D555="","",COUNTIF($AM$3:AM555,AM555))</f>
        <v/>
      </c>
      <c r="AO555" s="5" t="str">
        <f t="shared" si="116"/>
        <v/>
      </c>
      <c r="AP555" s="6" t="str">
        <f>IF(D555="","",COUNTIF($AO$3:AO555,AO555))</f>
        <v/>
      </c>
    </row>
    <row r="556" spans="17:42" ht="20.100000000000001" customHeight="1" x14ac:dyDescent="0.25">
      <c r="Q556" s="5" t="str">
        <f t="shared" si="104"/>
        <v/>
      </c>
      <c r="R556" s="6" t="str">
        <f>IF(D556="","",COUNTIF($Q$3:Q556,Q556))</f>
        <v/>
      </c>
      <c r="S556" s="5" t="str">
        <f t="shared" si="105"/>
        <v/>
      </c>
      <c r="T556" s="6" t="str">
        <f>IF(D556="","",COUNTIF($S$3:S556,S556))</f>
        <v/>
      </c>
      <c r="U556" s="5" t="str">
        <f t="shared" si="106"/>
        <v/>
      </c>
      <c r="V556" s="6" t="str">
        <f>IF(D556="","",COUNTIF($U$3:U556,U556))</f>
        <v/>
      </c>
      <c r="W556" s="5" t="str">
        <f t="shared" si="107"/>
        <v/>
      </c>
      <c r="X556" s="6" t="str">
        <f>IF(D556="","",COUNTIF($W$3:W556,W556))</f>
        <v/>
      </c>
      <c r="Y556" s="5" t="str">
        <f t="shared" si="108"/>
        <v/>
      </c>
      <c r="Z556" s="6" t="str">
        <f>IF(D556="","",COUNTIF($Y$3:Y556,Y556))</f>
        <v/>
      </c>
      <c r="AA556" s="5" t="str">
        <f t="shared" si="109"/>
        <v/>
      </c>
      <c r="AB556" s="6" t="str">
        <f>IF(D556="","",COUNTIF($AA$3:AA556,AA556))</f>
        <v/>
      </c>
      <c r="AC556" s="5" t="str">
        <f t="shared" si="110"/>
        <v/>
      </c>
      <c r="AD556" s="6" t="str">
        <f>IF(D556="","",COUNTIF($AC$3:AC556,AC556))</f>
        <v/>
      </c>
      <c r="AE556" s="5" t="str">
        <f t="shared" si="111"/>
        <v/>
      </c>
      <c r="AF556" s="6" t="str">
        <f>IF(D556="","",COUNTIF($AE$3:AE556,AE556))</f>
        <v/>
      </c>
      <c r="AG556" s="5" t="str">
        <f t="shared" si="112"/>
        <v/>
      </c>
      <c r="AH556" s="6" t="str">
        <f>IF(D556="","",COUNTIF($AG$3:AG556,AG556))</f>
        <v/>
      </c>
      <c r="AI556" s="5" t="str">
        <f t="shared" si="113"/>
        <v/>
      </c>
      <c r="AJ556" s="6" t="str">
        <f>IF(D556="","",COUNTIF($AI$3:AI556,AI556))</f>
        <v/>
      </c>
      <c r="AK556" s="5" t="str">
        <f t="shared" si="114"/>
        <v/>
      </c>
      <c r="AL556" s="6" t="str">
        <f>IF(D556="","",COUNTIF($AK$3:AK556,AK556))</f>
        <v/>
      </c>
      <c r="AM556" s="5" t="str">
        <f t="shared" si="115"/>
        <v/>
      </c>
      <c r="AN556" s="6" t="str">
        <f>IF(D556="","",COUNTIF($AM$3:AM556,AM556))</f>
        <v/>
      </c>
      <c r="AO556" s="5" t="str">
        <f t="shared" si="116"/>
        <v/>
      </c>
      <c r="AP556" s="6" t="str">
        <f>IF(D556="","",COUNTIF($AO$3:AO556,AO556))</f>
        <v/>
      </c>
    </row>
    <row r="557" spans="17:42" ht="20.100000000000001" customHeight="1" x14ac:dyDescent="0.25">
      <c r="Q557" s="5" t="str">
        <f t="shared" si="104"/>
        <v/>
      </c>
      <c r="R557" s="6" t="str">
        <f>IF(D557="","",COUNTIF($Q$3:Q557,Q557))</f>
        <v/>
      </c>
      <c r="S557" s="5" t="str">
        <f t="shared" si="105"/>
        <v/>
      </c>
      <c r="T557" s="6" t="str">
        <f>IF(D557="","",COUNTIF($S$3:S557,S557))</f>
        <v/>
      </c>
      <c r="U557" s="5" t="str">
        <f t="shared" si="106"/>
        <v/>
      </c>
      <c r="V557" s="6" t="str">
        <f>IF(D557="","",COUNTIF($U$3:U557,U557))</f>
        <v/>
      </c>
      <c r="W557" s="5" t="str">
        <f t="shared" si="107"/>
        <v/>
      </c>
      <c r="X557" s="6" t="str">
        <f>IF(D557="","",COUNTIF($W$3:W557,W557))</f>
        <v/>
      </c>
      <c r="Y557" s="5" t="str">
        <f t="shared" si="108"/>
        <v/>
      </c>
      <c r="Z557" s="6" t="str">
        <f>IF(D557="","",COUNTIF($Y$3:Y557,Y557))</f>
        <v/>
      </c>
      <c r="AA557" s="5" t="str">
        <f t="shared" si="109"/>
        <v/>
      </c>
      <c r="AB557" s="6" t="str">
        <f>IF(D557="","",COUNTIF($AA$3:AA557,AA557))</f>
        <v/>
      </c>
      <c r="AC557" s="5" t="str">
        <f t="shared" si="110"/>
        <v/>
      </c>
      <c r="AD557" s="6" t="str">
        <f>IF(D557="","",COUNTIF($AC$3:AC557,AC557))</f>
        <v/>
      </c>
      <c r="AE557" s="5" t="str">
        <f t="shared" si="111"/>
        <v/>
      </c>
      <c r="AF557" s="6" t="str">
        <f>IF(D557="","",COUNTIF($AE$3:AE557,AE557))</f>
        <v/>
      </c>
      <c r="AG557" s="5" t="str">
        <f t="shared" si="112"/>
        <v/>
      </c>
      <c r="AH557" s="6" t="str">
        <f>IF(D557="","",COUNTIF($AG$3:AG557,AG557))</f>
        <v/>
      </c>
      <c r="AI557" s="5" t="str">
        <f t="shared" si="113"/>
        <v/>
      </c>
      <c r="AJ557" s="6" t="str">
        <f>IF(D557="","",COUNTIF($AI$3:AI557,AI557))</f>
        <v/>
      </c>
      <c r="AK557" s="5" t="str">
        <f t="shared" si="114"/>
        <v/>
      </c>
      <c r="AL557" s="6" t="str">
        <f>IF(D557="","",COUNTIF($AK$3:AK557,AK557))</f>
        <v/>
      </c>
      <c r="AM557" s="5" t="str">
        <f t="shared" si="115"/>
        <v/>
      </c>
      <c r="AN557" s="6" t="str">
        <f>IF(D557="","",COUNTIF($AM$3:AM557,AM557))</f>
        <v/>
      </c>
      <c r="AO557" s="5" t="str">
        <f t="shared" si="116"/>
        <v/>
      </c>
      <c r="AP557" s="6" t="str">
        <f>IF(D557="","",COUNTIF($AO$3:AO557,AO557))</f>
        <v/>
      </c>
    </row>
    <row r="558" spans="17:42" ht="20.100000000000001" customHeight="1" x14ac:dyDescent="0.25">
      <c r="Q558" s="5" t="str">
        <f t="shared" si="104"/>
        <v/>
      </c>
      <c r="R558" s="6" t="str">
        <f>IF(D558="","",COUNTIF($Q$3:Q558,Q558))</f>
        <v/>
      </c>
      <c r="S558" s="5" t="str">
        <f t="shared" si="105"/>
        <v/>
      </c>
      <c r="T558" s="6" t="str">
        <f>IF(D558="","",COUNTIF($S$3:S558,S558))</f>
        <v/>
      </c>
      <c r="U558" s="5" t="str">
        <f t="shared" si="106"/>
        <v/>
      </c>
      <c r="V558" s="6" t="str">
        <f>IF(D558="","",COUNTIF($U$3:U558,U558))</f>
        <v/>
      </c>
      <c r="W558" s="5" t="str">
        <f t="shared" si="107"/>
        <v/>
      </c>
      <c r="X558" s="6" t="str">
        <f>IF(D558="","",COUNTIF($W$3:W558,W558))</f>
        <v/>
      </c>
      <c r="Y558" s="5" t="str">
        <f t="shared" si="108"/>
        <v/>
      </c>
      <c r="Z558" s="6" t="str">
        <f>IF(D558="","",COUNTIF($Y$3:Y558,Y558))</f>
        <v/>
      </c>
      <c r="AA558" s="5" t="str">
        <f t="shared" si="109"/>
        <v/>
      </c>
      <c r="AB558" s="6" t="str">
        <f>IF(D558="","",COUNTIF($AA$3:AA558,AA558))</f>
        <v/>
      </c>
      <c r="AC558" s="5" t="str">
        <f t="shared" si="110"/>
        <v/>
      </c>
      <c r="AD558" s="6" t="str">
        <f>IF(D558="","",COUNTIF($AC$3:AC558,AC558))</f>
        <v/>
      </c>
      <c r="AE558" s="5" t="str">
        <f t="shared" si="111"/>
        <v/>
      </c>
      <c r="AF558" s="6" t="str">
        <f>IF(D558="","",COUNTIF($AE$3:AE558,AE558))</f>
        <v/>
      </c>
      <c r="AG558" s="5" t="str">
        <f t="shared" si="112"/>
        <v/>
      </c>
      <c r="AH558" s="6" t="str">
        <f>IF(D558="","",COUNTIF($AG$3:AG558,AG558))</f>
        <v/>
      </c>
      <c r="AI558" s="5" t="str">
        <f t="shared" si="113"/>
        <v/>
      </c>
      <c r="AJ558" s="6" t="str">
        <f>IF(D558="","",COUNTIF($AI$3:AI558,AI558))</f>
        <v/>
      </c>
      <c r="AK558" s="5" t="str">
        <f t="shared" si="114"/>
        <v/>
      </c>
      <c r="AL558" s="6" t="str">
        <f>IF(D558="","",COUNTIF($AK$3:AK558,AK558))</f>
        <v/>
      </c>
      <c r="AM558" s="5" t="str">
        <f t="shared" si="115"/>
        <v/>
      </c>
      <c r="AN558" s="6" t="str">
        <f>IF(D558="","",COUNTIF($AM$3:AM558,AM558))</f>
        <v/>
      </c>
      <c r="AO558" s="5" t="str">
        <f t="shared" si="116"/>
        <v/>
      </c>
      <c r="AP558" s="6" t="str">
        <f>IF(D558="","",COUNTIF($AO$3:AO558,AO558))</f>
        <v/>
      </c>
    </row>
    <row r="559" spans="17:42" ht="20.100000000000001" customHeight="1" x14ac:dyDescent="0.25">
      <c r="Q559" s="5" t="str">
        <f t="shared" si="104"/>
        <v/>
      </c>
      <c r="R559" s="6" t="str">
        <f>IF(D559="","",COUNTIF($Q$3:Q559,Q559))</f>
        <v/>
      </c>
      <c r="S559" s="5" t="str">
        <f t="shared" si="105"/>
        <v/>
      </c>
      <c r="T559" s="6" t="str">
        <f>IF(D559="","",COUNTIF($S$3:S559,S559))</f>
        <v/>
      </c>
      <c r="U559" s="5" t="str">
        <f t="shared" si="106"/>
        <v/>
      </c>
      <c r="V559" s="6" t="str">
        <f>IF(D559="","",COUNTIF($U$3:U559,U559))</f>
        <v/>
      </c>
      <c r="W559" s="5" t="str">
        <f t="shared" si="107"/>
        <v/>
      </c>
      <c r="X559" s="6" t="str">
        <f>IF(D559="","",COUNTIF($W$3:W559,W559))</f>
        <v/>
      </c>
      <c r="Y559" s="5" t="str">
        <f t="shared" si="108"/>
        <v/>
      </c>
      <c r="Z559" s="6" t="str">
        <f>IF(D559="","",COUNTIF($Y$3:Y559,Y559))</f>
        <v/>
      </c>
      <c r="AA559" s="5" t="str">
        <f t="shared" si="109"/>
        <v/>
      </c>
      <c r="AB559" s="6" t="str">
        <f>IF(D559="","",COUNTIF($AA$3:AA559,AA559))</f>
        <v/>
      </c>
      <c r="AC559" s="5" t="str">
        <f t="shared" si="110"/>
        <v/>
      </c>
      <c r="AD559" s="6" t="str">
        <f>IF(D559="","",COUNTIF($AC$3:AC559,AC559))</f>
        <v/>
      </c>
      <c r="AE559" s="5" t="str">
        <f t="shared" si="111"/>
        <v/>
      </c>
      <c r="AF559" s="6" t="str">
        <f>IF(D559="","",COUNTIF($AE$3:AE559,AE559))</f>
        <v/>
      </c>
      <c r="AG559" s="5" t="str">
        <f t="shared" si="112"/>
        <v/>
      </c>
      <c r="AH559" s="6" t="str">
        <f>IF(D559="","",COUNTIF($AG$3:AG559,AG559))</f>
        <v/>
      </c>
      <c r="AI559" s="5" t="str">
        <f t="shared" si="113"/>
        <v/>
      </c>
      <c r="AJ559" s="6" t="str">
        <f>IF(D559="","",COUNTIF($AI$3:AI559,AI559))</f>
        <v/>
      </c>
      <c r="AK559" s="5" t="str">
        <f t="shared" si="114"/>
        <v/>
      </c>
      <c r="AL559" s="6" t="str">
        <f>IF(D559="","",COUNTIF($AK$3:AK559,AK559))</f>
        <v/>
      </c>
      <c r="AM559" s="5" t="str">
        <f t="shared" si="115"/>
        <v/>
      </c>
      <c r="AN559" s="6" t="str">
        <f>IF(D559="","",COUNTIF($AM$3:AM559,AM559))</f>
        <v/>
      </c>
      <c r="AO559" s="5" t="str">
        <f t="shared" si="116"/>
        <v/>
      </c>
      <c r="AP559" s="6" t="str">
        <f>IF(D559="","",COUNTIF($AO$3:AO559,AO559))</f>
        <v/>
      </c>
    </row>
    <row r="560" spans="17:42" ht="20.100000000000001" customHeight="1" x14ac:dyDescent="0.25">
      <c r="Q560" s="5" t="str">
        <f t="shared" si="104"/>
        <v/>
      </c>
      <c r="R560" s="6" t="str">
        <f>IF(D560="","",COUNTIF($Q$3:Q560,Q560))</f>
        <v/>
      </c>
      <c r="S560" s="5" t="str">
        <f t="shared" si="105"/>
        <v/>
      </c>
      <c r="T560" s="6" t="str">
        <f>IF(D560="","",COUNTIF($S$3:S560,S560))</f>
        <v/>
      </c>
      <c r="U560" s="5" t="str">
        <f t="shared" si="106"/>
        <v/>
      </c>
      <c r="V560" s="6" t="str">
        <f>IF(D560="","",COUNTIF($U$3:U560,U560))</f>
        <v/>
      </c>
      <c r="W560" s="5" t="str">
        <f t="shared" si="107"/>
        <v/>
      </c>
      <c r="X560" s="6" t="str">
        <f>IF(D560="","",COUNTIF($W$3:W560,W560))</f>
        <v/>
      </c>
      <c r="Y560" s="5" t="str">
        <f t="shared" si="108"/>
        <v/>
      </c>
      <c r="Z560" s="6" t="str">
        <f>IF(D560="","",COUNTIF($Y$3:Y560,Y560))</f>
        <v/>
      </c>
      <c r="AA560" s="5" t="str">
        <f t="shared" si="109"/>
        <v/>
      </c>
      <c r="AB560" s="6" t="str">
        <f>IF(D560="","",COUNTIF($AA$3:AA560,AA560))</f>
        <v/>
      </c>
      <c r="AC560" s="5" t="str">
        <f t="shared" si="110"/>
        <v/>
      </c>
      <c r="AD560" s="6" t="str">
        <f>IF(D560="","",COUNTIF($AC$3:AC560,AC560))</f>
        <v/>
      </c>
      <c r="AE560" s="5" t="str">
        <f t="shared" si="111"/>
        <v/>
      </c>
      <c r="AF560" s="6" t="str">
        <f>IF(D560="","",COUNTIF($AE$3:AE560,AE560))</f>
        <v/>
      </c>
      <c r="AG560" s="5" t="str">
        <f t="shared" si="112"/>
        <v/>
      </c>
      <c r="AH560" s="6" t="str">
        <f>IF(D560="","",COUNTIF($AG$3:AG560,AG560))</f>
        <v/>
      </c>
      <c r="AI560" s="5" t="str">
        <f t="shared" si="113"/>
        <v/>
      </c>
      <c r="AJ560" s="6" t="str">
        <f>IF(D560="","",COUNTIF($AI$3:AI560,AI560))</f>
        <v/>
      </c>
      <c r="AK560" s="5" t="str">
        <f t="shared" si="114"/>
        <v/>
      </c>
      <c r="AL560" s="6" t="str">
        <f>IF(D560="","",COUNTIF($AK$3:AK560,AK560))</f>
        <v/>
      </c>
      <c r="AM560" s="5" t="str">
        <f t="shared" si="115"/>
        <v/>
      </c>
      <c r="AN560" s="6" t="str">
        <f>IF(D560="","",COUNTIF($AM$3:AM560,AM560))</f>
        <v/>
      </c>
      <c r="AO560" s="5" t="str">
        <f t="shared" si="116"/>
        <v/>
      </c>
      <c r="AP560" s="6" t="str">
        <f>IF(D560="","",COUNTIF($AO$3:AO560,AO560))</f>
        <v/>
      </c>
    </row>
    <row r="561" spans="17:42" ht="20.100000000000001" customHeight="1" x14ac:dyDescent="0.25">
      <c r="Q561" s="5" t="str">
        <f t="shared" si="104"/>
        <v/>
      </c>
      <c r="R561" s="6" t="str">
        <f>IF(D561="","",COUNTIF($Q$3:Q561,Q561))</f>
        <v/>
      </c>
      <c r="S561" s="5" t="str">
        <f t="shared" si="105"/>
        <v/>
      </c>
      <c r="T561" s="6" t="str">
        <f>IF(D561="","",COUNTIF($S$3:S561,S561))</f>
        <v/>
      </c>
      <c r="U561" s="5" t="str">
        <f t="shared" si="106"/>
        <v/>
      </c>
      <c r="V561" s="6" t="str">
        <f>IF(D561="","",COUNTIF($U$3:U561,U561))</f>
        <v/>
      </c>
      <c r="W561" s="5" t="str">
        <f t="shared" si="107"/>
        <v/>
      </c>
      <c r="X561" s="6" t="str">
        <f>IF(D561="","",COUNTIF($W$3:W561,W561))</f>
        <v/>
      </c>
      <c r="Y561" s="5" t="str">
        <f t="shared" si="108"/>
        <v/>
      </c>
      <c r="Z561" s="6" t="str">
        <f>IF(D561="","",COUNTIF($Y$3:Y561,Y561))</f>
        <v/>
      </c>
      <c r="AA561" s="5" t="str">
        <f t="shared" si="109"/>
        <v/>
      </c>
      <c r="AB561" s="6" t="str">
        <f>IF(D561="","",COUNTIF($AA$3:AA561,AA561))</f>
        <v/>
      </c>
      <c r="AC561" s="5" t="str">
        <f t="shared" si="110"/>
        <v/>
      </c>
      <c r="AD561" s="6" t="str">
        <f>IF(D561="","",COUNTIF($AC$3:AC561,AC561))</f>
        <v/>
      </c>
      <c r="AE561" s="5" t="str">
        <f t="shared" si="111"/>
        <v/>
      </c>
      <c r="AF561" s="6" t="str">
        <f>IF(D561="","",COUNTIF($AE$3:AE561,AE561))</f>
        <v/>
      </c>
      <c r="AG561" s="5" t="str">
        <f t="shared" si="112"/>
        <v/>
      </c>
      <c r="AH561" s="6" t="str">
        <f>IF(D561="","",COUNTIF($AG$3:AG561,AG561))</f>
        <v/>
      </c>
      <c r="AI561" s="5" t="str">
        <f t="shared" si="113"/>
        <v/>
      </c>
      <c r="AJ561" s="6" t="str">
        <f>IF(D561="","",COUNTIF($AI$3:AI561,AI561))</f>
        <v/>
      </c>
      <c r="AK561" s="5" t="str">
        <f t="shared" si="114"/>
        <v/>
      </c>
      <c r="AL561" s="6" t="str">
        <f>IF(D561="","",COUNTIF($AK$3:AK561,AK561))</f>
        <v/>
      </c>
      <c r="AM561" s="5" t="str">
        <f t="shared" si="115"/>
        <v/>
      </c>
      <c r="AN561" s="6" t="str">
        <f>IF(D561="","",COUNTIF($AM$3:AM561,AM561))</f>
        <v/>
      </c>
      <c r="AO561" s="5" t="str">
        <f t="shared" si="116"/>
        <v/>
      </c>
      <c r="AP561" s="6" t="str">
        <f>IF(D561="","",COUNTIF($AO$3:AO561,AO561))</f>
        <v/>
      </c>
    </row>
    <row r="562" spans="17:42" ht="20.100000000000001" customHeight="1" x14ac:dyDescent="0.25">
      <c r="Q562" s="5" t="str">
        <f t="shared" si="104"/>
        <v/>
      </c>
      <c r="R562" s="6" t="str">
        <f>IF(D562="","",COUNTIF($Q$3:Q562,Q562))</f>
        <v/>
      </c>
      <c r="S562" s="5" t="str">
        <f t="shared" si="105"/>
        <v/>
      </c>
      <c r="T562" s="6" t="str">
        <f>IF(D562="","",COUNTIF($S$3:S562,S562))</f>
        <v/>
      </c>
      <c r="U562" s="5" t="str">
        <f t="shared" si="106"/>
        <v/>
      </c>
      <c r="V562" s="6" t="str">
        <f>IF(D562="","",COUNTIF($U$3:U562,U562))</f>
        <v/>
      </c>
      <c r="W562" s="5" t="str">
        <f t="shared" si="107"/>
        <v/>
      </c>
      <c r="X562" s="6" t="str">
        <f>IF(D562="","",COUNTIF($W$3:W562,W562))</f>
        <v/>
      </c>
      <c r="Y562" s="5" t="str">
        <f t="shared" si="108"/>
        <v/>
      </c>
      <c r="Z562" s="6" t="str">
        <f>IF(D562="","",COUNTIF($Y$3:Y562,Y562))</f>
        <v/>
      </c>
      <c r="AA562" s="5" t="str">
        <f t="shared" si="109"/>
        <v/>
      </c>
      <c r="AB562" s="6" t="str">
        <f>IF(D562="","",COUNTIF($AA$3:AA562,AA562))</f>
        <v/>
      </c>
      <c r="AC562" s="5" t="str">
        <f t="shared" si="110"/>
        <v/>
      </c>
      <c r="AD562" s="6" t="str">
        <f>IF(D562="","",COUNTIF($AC$3:AC562,AC562))</f>
        <v/>
      </c>
      <c r="AE562" s="5" t="str">
        <f t="shared" si="111"/>
        <v/>
      </c>
      <c r="AF562" s="6" t="str">
        <f>IF(D562="","",COUNTIF($AE$3:AE562,AE562))</f>
        <v/>
      </c>
      <c r="AG562" s="5" t="str">
        <f t="shared" si="112"/>
        <v/>
      </c>
      <c r="AH562" s="6" t="str">
        <f>IF(D562="","",COUNTIF($AG$3:AG562,AG562))</f>
        <v/>
      </c>
      <c r="AI562" s="5" t="str">
        <f t="shared" si="113"/>
        <v/>
      </c>
      <c r="AJ562" s="6" t="str">
        <f>IF(D562="","",COUNTIF($AI$3:AI562,AI562))</f>
        <v/>
      </c>
      <c r="AK562" s="5" t="str">
        <f t="shared" si="114"/>
        <v/>
      </c>
      <c r="AL562" s="6" t="str">
        <f>IF(D562="","",COUNTIF($AK$3:AK562,AK562))</f>
        <v/>
      </c>
      <c r="AM562" s="5" t="str">
        <f t="shared" si="115"/>
        <v/>
      </c>
      <c r="AN562" s="6" t="str">
        <f>IF(D562="","",COUNTIF($AM$3:AM562,AM562))</f>
        <v/>
      </c>
      <c r="AO562" s="5" t="str">
        <f t="shared" si="116"/>
        <v/>
      </c>
      <c r="AP562" s="6" t="str">
        <f>IF(D562="","",COUNTIF($AO$3:AO562,AO562))</f>
        <v/>
      </c>
    </row>
    <row r="563" spans="17:42" ht="20.100000000000001" customHeight="1" x14ac:dyDescent="0.25">
      <c r="Q563" s="5" t="str">
        <f t="shared" si="104"/>
        <v/>
      </c>
      <c r="R563" s="6" t="str">
        <f>IF(D563="","",COUNTIF($Q$3:Q563,Q563))</f>
        <v/>
      </c>
      <c r="S563" s="5" t="str">
        <f t="shared" si="105"/>
        <v/>
      </c>
      <c r="T563" s="6" t="str">
        <f>IF(D563="","",COUNTIF($S$3:S563,S563))</f>
        <v/>
      </c>
      <c r="U563" s="5" t="str">
        <f t="shared" si="106"/>
        <v/>
      </c>
      <c r="V563" s="6" t="str">
        <f>IF(D563="","",COUNTIF($U$3:U563,U563))</f>
        <v/>
      </c>
      <c r="W563" s="5" t="str">
        <f t="shared" si="107"/>
        <v/>
      </c>
      <c r="X563" s="6" t="str">
        <f>IF(D563="","",COUNTIF($W$3:W563,W563))</f>
        <v/>
      </c>
      <c r="Y563" s="5" t="str">
        <f t="shared" si="108"/>
        <v/>
      </c>
      <c r="Z563" s="6" t="str">
        <f>IF(D563="","",COUNTIF($Y$3:Y563,Y563))</f>
        <v/>
      </c>
      <c r="AA563" s="5" t="str">
        <f t="shared" si="109"/>
        <v/>
      </c>
      <c r="AB563" s="6" t="str">
        <f>IF(D563="","",COUNTIF($AA$3:AA563,AA563))</f>
        <v/>
      </c>
      <c r="AC563" s="5" t="str">
        <f t="shared" si="110"/>
        <v/>
      </c>
      <c r="AD563" s="6" t="str">
        <f>IF(D563="","",COUNTIF($AC$3:AC563,AC563))</f>
        <v/>
      </c>
      <c r="AE563" s="5" t="str">
        <f t="shared" si="111"/>
        <v/>
      </c>
      <c r="AF563" s="6" t="str">
        <f>IF(D563="","",COUNTIF($AE$3:AE563,AE563))</f>
        <v/>
      </c>
      <c r="AG563" s="5" t="str">
        <f t="shared" si="112"/>
        <v/>
      </c>
      <c r="AH563" s="6" t="str">
        <f>IF(D563="","",COUNTIF($AG$3:AG563,AG563))</f>
        <v/>
      </c>
      <c r="AI563" s="5" t="str">
        <f t="shared" si="113"/>
        <v/>
      </c>
      <c r="AJ563" s="6" t="str">
        <f>IF(D563="","",COUNTIF($AI$3:AI563,AI563))</f>
        <v/>
      </c>
      <c r="AK563" s="5" t="str">
        <f t="shared" si="114"/>
        <v/>
      </c>
      <c r="AL563" s="6" t="str">
        <f>IF(D563="","",COUNTIF($AK$3:AK563,AK563))</f>
        <v/>
      </c>
      <c r="AM563" s="5" t="str">
        <f t="shared" si="115"/>
        <v/>
      </c>
      <c r="AN563" s="6" t="str">
        <f>IF(D563="","",COUNTIF($AM$3:AM563,AM563))</f>
        <v/>
      </c>
      <c r="AO563" s="5" t="str">
        <f t="shared" si="116"/>
        <v/>
      </c>
      <c r="AP563" s="6" t="str">
        <f>IF(D563="","",COUNTIF($AO$3:AO563,AO563))</f>
        <v/>
      </c>
    </row>
    <row r="564" spans="17:42" ht="20.100000000000001" customHeight="1" x14ac:dyDescent="0.25">
      <c r="Q564" s="5" t="str">
        <f t="shared" si="104"/>
        <v/>
      </c>
      <c r="R564" s="6" t="str">
        <f>IF(D564="","",COUNTIF($Q$3:Q564,Q564))</f>
        <v/>
      </c>
      <c r="S564" s="5" t="str">
        <f t="shared" si="105"/>
        <v/>
      </c>
      <c r="T564" s="6" t="str">
        <f>IF(D564="","",COUNTIF($S$3:S564,S564))</f>
        <v/>
      </c>
      <c r="U564" s="5" t="str">
        <f t="shared" si="106"/>
        <v/>
      </c>
      <c r="V564" s="6" t="str">
        <f>IF(D564="","",COUNTIF($U$3:U564,U564))</f>
        <v/>
      </c>
      <c r="W564" s="5" t="str">
        <f t="shared" si="107"/>
        <v/>
      </c>
      <c r="X564" s="6" t="str">
        <f>IF(D564="","",COUNTIF($W$3:W564,W564))</f>
        <v/>
      </c>
      <c r="Y564" s="5" t="str">
        <f t="shared" si="108"/>
        <v/>
      </c>
      <c r="Z564" s="6" t="str">
        <f>IF(D564="","",COUNTIF($Y$3:Y564,Y564))</f>
        <v/>
      </c>
      <c r="AA564" s="5" t="str">
        <f t="shared" si="109"/>
        <v/>
      </c>
      <c r="AB564" s="6" t="str">
        <f>IF(D564="","",COUNTIF($AA$3:AA564,AA564))</f>
        <v/>
      </c>
      <c r="AC564" s="5" t="str">
        <f t="shared" si="110"/>
        <v/>
      </c>
      <c r="AD564" s="6" t="str">
        <f>IF(D564="","",COUNTIF($AC$3:AC564,AC564))</f>
        <v/>
      </c>
      <c r="AE564" s="5" t="str">
        <f t="shared" si="111"/>
        <v/>
      </c>
      <c r="AF564" s="6" t="str">
        <f>IF(D564="","",COUNTIF($AE$3:AE564,AE564))</f>
        <v/>
      </c>
      <c r="AG564" s="5" t="str">
        <f t="shared" si="112"/>
        <v/>
      </c>
      <c r="AH564" s="6" t="str">
        <f>IF(D564="","",COUNTIF($AG$3:AG564,AG564))</f>
        <v/>
      </c>
      <c r="AI564" s="5" t="str">
        <f t="shared" si="113"/>
        <v/>
      </c>
      <c r="AJ564" s="6" t="str">
        <f>IF(D564="","",COUNTIF($AI$3:AI564,AI564))</f>
        <v/>
      </c>
      <c r="AK564" s="5" t="str">
        <f t="shared" si="114"/>
        <v/>
      </c>
      <c r="AL564" s="6" t="str">
        <f>IF(D564="","",COUNTIF($AK$3:AK564,AK564))</f>
        <v/>
      </c>
      <c r="AM564" s="5" t="str">
        <f t="shared" si="115"/>
        <v/>
      </c>
      <c r="AN564" s="6" t="str">
        <f>IF(D564="","",COUNTIF($AM$3:AM564,AM564))</f>
        <v/>
      </c>
      <c r="AO564" s="5" t="str">
        <f t="shared" si="116"/>
        <v/>
      </c>
      <c r="AP564" s="6" t="str">
        <f>IF(D564="","",COUNTIF($AO$3:AO564,AO564))</f>
        <v/>
      </c>
    </row>
    <row r="565" spans="17:42" ht="20.100000000000001" customHeight="1" x14ac:dyDescent="0.25">
      <c r="Q565" s="5" t="str">
        <f t="shared" si="104"/>
        <v/>
      </c>
      <c r="R565" s="6" t="str">
        <f>IF(D565="","",COUNTIF($Q$3:Q565,Q565))</f>
        <v/>
      </c>
      <c r="S565" s="5" t="str">
        <f t="shared" si="105"/>
        <v/>
      </c>
      <c r="T565" s="6" t="str">
        <f>IF(D565="","",COUNTIF($S$3:S565,S565))</f>
        <v/>
      </c>
      <c r="U565" s="5" t="str">
        <f t="shared" si="106"/>
        <v/>
      </c>
      <c r="V565" s="6" t="str">
        <f>IF(D565="","",COUNTIF($U$3:U565,U565))</f>
        <v/>
      </c>
      <c r="W565" s="5" t="str">
        <f t="shared" si="107"/>
        <v/>
      </c>
      <c r="X565" s="6" t="str">
        <f>IF(D565="","",COUNTIF($W$3:W565,W565))</f>
        <v/>
      </c>
      <c r="Y565" s="5" t="str">
        <f t="shared" si="108"/>
        <v/>
      </c>
      <c r="Z565" s="6" t="str">
        <f>IF(D565="","",COUNTIF($Y$3:Y565,Y565))</f>
        <v/>
      </c>
      <c r="AA565" s="5" t="str">
        <f t="shared" si="109"/>
        <v/>
      </c>
      <c r="AB565" s="6" t="str">
        <f>IF(D565="","",COUNTIF($AA$3:AA565,AA565))</f>
        <v/>
      </c>
      <c r="AC565" s="5" t="str">
        <f t="shared" si="110"/>
        <v/>
      </c>
      <c r="AD565" s="6" t="str">
        <f>IF(D565="","",COUNTIF($AC$3:AC565,AC565))</f>
        <v/>
      </c>
      <c r="AE565" s="5" t="str">
        <f t="shared" si="111"/>
        <v/>
      </c>
      <c r="AF565" s="6" t="str">
        <f>IF(D565="","",COUNTIF($AE$3:AE565,AE565))</f>
        <v/>
      </c>
      <c r="AG565" s="5" t="str">
        <f t="shared" si="112"/>
        <v/>
      </c>
      <c r="AH565" s="6" t="str">
        <f>IF(D565="","",COUNTIF($AG$3:AG565,AG565))</f>
        <v/>
      </c>
      <c r="AI565" s="5" t="str">
        <f t="shared" si="113"/>
        <v/>
      </c>
      <c r="AJ565" s="6" t="str">
        <f>IF(D565="","",COUNTIF($AI$3:AI565,AI565))</f>
        <v/>
      </c>
      <c r="AK565" s="5" t="str">
        <f t="shared" si="114"/>
        <v/>
      </c>
      <c r="AL565" s="6" t="str">
        <f>IF(D565="","",COUNTIF($AK$3:AK565,AK565))</f>
        <v/>
      </c>
      <c r="AM565" s="5" t="str">
        <f t="shared" si="115"/>
        <v/>
      </c>
      <c r="AN565" s="6" t="str">
        <f>IF(D565="","",COUNTIF($AM$3:AM565,AM565))</f>
        <v/>
      </c>
      <c r="AO565" s="5" t="str">
        <f t="shared" si="116"/>
        <v/>
      </c>
      <c r="AP565" s="6" t="str">
        <f>IF(D565="","",COUNTIF($AO$3:AO565,AO565))</f>
        <v/>
      </c>
    </row>
    <row r="566" spans="17:42" ht="20.100000000000001" customHeight="1" x14ac:dyDescent="0.25">
      <c r="Q566" s="5" t="str">
        <f t="shared" si="104"/>
        <v/>
      </c>
      <c r="R566" s="6" t="str">
        <f>IF(D566="","",COUNTIF($Q$3:Q566,Q566))</f>
        <v/>
      </c>
      <c r="S566" s="5" t="str">
        <f t="shared" si="105"/>
        <v/>
      </c>
      <c r="T566" s="6" t="str">
        <f>IF(D566="","",COUNTIF($S$3:S566,S566))</f>
        <v/>
      </c>
      <c r="U566" s="5" t="str">
        <f t="shared" si="106"/>
        <v/>
      </c>
      <c r="V566" s="6" t="str">
        <f>IF(D566="","",COUNTIF($U$3:U566,U566))</f>
        <v/>
      </c>
      <c r="W566" s="5" t="str">
        <f t="shared" si="107"/>
        <v/>
      </c>
      <c r="X566" s="6" t="str">
        <f>IF(D566="","",COUNTIF($W$3:W566,W566))</f>
        <v/>
      </c>
      <c r="Y566" s="5" t="str">
        <f t="shared" si="108"/>
        <v/>
      </c>
      <c r="Z566" s="6" t="str">
        <f>IF(D566="","",COUNTIF($Y$3:Y566,Y566))</f>
        <v/>
      </c>
      <c r="AA566" s="5" t="str">
        <f t="shared" si="109"/>
        <v/>
      </c>
      <c r="AB566" s="6" t="str">
        <f>IF(D566="","",COUNTIF($AA$3:AA566,AA566))</f>
        <v/>
      </c>
      <c r="AC566" s="5" t="str">
        <f t="shared" si="110"/>
        <v/>
      </c>
      <c r="AD566" s="6" t="str">
        <f>IF(D566="","",COUNTIF($AC$3:AC566,AC566))</f>
        <v/>
      </c>
      <c r="AE566" s="5" t="str">
        <f t="shared" si="111"/>
        <v/>
      </c>
      <c r="AF566" s="6" t="str">
        <f>IF(D566="","",COUNTIF($AE$3:AE566,AE566))</f>
        <v/>
      </c>
      <c r="AG566" s="5" t="str">
        <f t="shared" si="112"/>
        <v/>
      </c>
      <c r="AH566" s="6" t="str">
        <f>IF(D566="","",COUNTIF($AG$3:AG566,AG566))</f>
        <v/>
      </c>
      <c r="AI566" s="5" t="str">
        <f t="shared" si="113"/>
        <v/>
      </c>
      <c r="AJ566" s="6" t="str">
        <f>IF(D566="","",COUNTIF($AI$3:AI566,AI566))</f>
        <v/>
      </c>
      <c r="AK566" s="5" t="str">
        <f t="shared" si="114"/>
        <v/>
      </c>
      <c r="AL566" s="6" t="str">
        <f>IF(D566="","",COUNTIF($AK$3:AK566,AK566))</f>
        <v/>
      </c>
      <c r="AM566" s="5" t="str">
        <f t="shared" si="115"/>
        <v/>
      </c>
      <c r="AN566" s="6" t="str">
        <f>IF(D566="","",COUNTIF($AM$3:AM566,AM566))</f>
        <v/>
      </c>
      <c r="AO566" s="5" t="str">
        <f t="shared" si="116"/>
        <v/>
      </c>
      <c r="AP566" s="6" t="str">
        <f>IF(D566="","",COUNTIF($AO$3:AO566,AO566))</f>
        <v/>
      </c>
    </row>
    <row r="567" spans="17:42" ht="20.100000000000001" customHeight="1" x14ac:dyDescent="0.25">
      <c r="Q567" s="5" t="str">
        <f t="shared" si="104"/>
        <v/>
      </c>
      <c r="R567" s="6" t="str">
        <f>IF(D567="","",COUNTIF($Q$3:Q567,Q567))</f>
        <v/>
      </c>
      <c r="S567" s="5" t="str">
        <f t="shared" si="105"/>
        <v/>
      </c>
      <c r="T567" s="6" t="str">
        <f>IF(D567="","",COUNTIF($S$3:S567,S567))</f>
        <v/>
      </c>
      <c r="U567" s="5" t="str">
        <f t="shared" si="106"/>
        <v/>
      </c>
      <c r="V567" s="6" t="str">
        <f>IF(D567="","",COUNTIF($U$3:U567,U567))</f>
        <v/>
      </c>
      <c r="W567" s="5" t="str">
        <f t="shared" si="107"/>
        <v/>
      </c>
      <c r="X567" s="6" t="str">
        <f>IF(D567="","",COUNTIF($W$3:W567,W567))</f>
        <v/>
      </c>
      <c r="Y567" s="5" t="str">
        <f t="shared" si="108"/>
        <v/>
      </c>
      <c r="Z567" s="6" t="str">
        <f>IF(D567="","",COUNTIF($Y$3:Y567,Y567))</f>
        <v/>
      </c>
      <c r="AA567" s="5" t="str">
        <f t="shared" si="109"/>
        <v/>
      </c>
      <c r="AB567" s="6" t="str">
        <f>IF(D567="","",COUNTIF($AA$3:AA567,AA567))</f>
        <v/>
      </c>
      <c r="AC567" s="5" t="str">
        <f t="shared" si="110"/>
        <v/>
      </c>
      <c r="AD567" s="6" t="str">
        <f>IF(D567="","",COUNTIF($AC$3:AC567,AC567))</f>
        <v/>
      </c>
      <c r="AE567" s="5" t="str">
        <f t="shared" si="111"/>
        <v/>
      </c>
      <c r="AF567" s="6" t="str">
        <f>IF(D567="","",COUNTIF($AE$3:AE567,AE567))</f>
        <v/>
      </c>
      <c r="AG567" s="5" t="str">
        <f t="shared" si="112"/>
        <v/>
      </c>
      <c r="AH567" s="6" t="str">
        <f>IF(D567="","",COUNTIF($AG$3:AG567,AG567))</f>
        <v/>
      </c>
      <c r="AI567" s="5" t="str">
        <f t="shared" si="113"/>
        <v/>
      </c>
      <c r="AJ567" s="6" t="str">
        <f>IF(D567="","",COUNTIF($AI$3:AI567,AI567))</f>
        <v/>
      </c>
      <c r="AK567" s="5" t="str">
        <f t="shared" si="114"/>
        <v/>
      </c>
      <c r="AL567" s="6" t="str">
        <f>IF(D567="","",COUNTIF($AK$3:AK567,AK567))</f>
        <v/>
      </c>
      <c r="AM567" s="5" t="str">
        <f t="shared" si="115"/>
        <v/>
      </c>
      <c r="AN567" s="6" t="str">
        <f>IF(D567="","",COUNTIF($AM$3:AM567,AM567))</f>
        <v/>
      </c>
      <c r="AO567" s="5" t="str">
        <f t="shared" si="116"/>
        <v/>
      </c>
      <c r="AP567" s="6" t="str">
        <f>IF(D567="","",COUNTIF($AO$3:AO567,AO567))</f>
        <v/>
      </c>
    </row>
    <row r="568" spans="17:42" ht="20.100000000000001" customHeight="1" x14ac:dyDescent="0.25">
      <c r="Q568" s="5" t="str">
        <f t="shared" si="104"/>
        <v/>
      </c>
      <c r="R568" s="6" t="str">
        <f>IF(D568="","",COUNTIF($Q$3:Q568,Q568))</f>
        <v/>
      </c>
      <c r="S568" s="5" t="str">
        <f t="shared" si="105"/>
        <v/>
      </c>
      <c r="T568" s="6" t="str">
        <f>IF(D568="","",COUNTIF($S$3:S568,S568))</f>
        <v/>
      </c>
      <c r="U568" s="5" t="str">
        <f t="shared" si="106"/>
        <v/>
      </c>
      <c r="V568" s="6" t="str">
        <f>IF(D568="","",COUNTIF($U$3:U568,U568))</f>
        <v/>
      </c>
      <c r="W568" s="5" t="str">
        <f t="shared" si="107"/>
        <v/>
      </c>
      <c r="X568" s="6" t="str">
        <f>IF(D568="","",COUNTIF($W$3:W568,W568))</f>
        <v/>
      </c>
      <c r="Y568" s="5" t="str">
        <f t="shared" si="108"/>
        <v/>
      </c>
      <c r="Z568" s="6" t="str">
        <f>IF(D568="","",COUNTIF($Y$3:Y568,Y568))</f>
        <v/>
      </c>
      <c r="AA568" s="5" t="str">
        <f t="shared" si="109"/>
        <v/>
      </c>
      <c r="AB568" s="6" t="str">
        <f>IF(D568="","",COUNTIF($AA$3:AA568,AA568))</f>
        <v/>
      </c>
      <c r="AC568" s="5" t="str">
        <f t="shared" si="110"/>
        <v/>
      </c>
      <c r="AD568" s="6" t="str">
        <f>IF(D568="","",COUNTIF($AC$3:AC568,AC568))</f>
        <v/>
      </c>
      <c r="AE568" s="5" t="str">
        <f t="shared" si="111"/>
        <v/>
      </c>
      <c r="AF568" s="6" t="str">
        <f>IF(D568="","",COUNTIF($AE$3:AE568,AE568))</f>
        <v/>
      </c>
      <c r="AG568" s="5" t="str">
        <f t="shared" si="112"/>
        <v/>
      </c>
      <c r="AH568" s="6" t="str">
        <f>IF(D568="","",COUNTIF($AG$3:AG568,AG568))</f>
        <v/>
      </c>
      <c r="AI568" s="5" t="str">
        <f t="shared" si="113"/>
        <v/>
      </c>
      <c r="AJ568" s="6" t="str">
        <f>IF(D568="","",COUNTIF($AI$3:AI568,AI568))</f>
        <v/>
      </c>
      <c r="AK568" s="5" t="str">
        <f t="shared" si="114"/>
        <v/>
      </c>
      <c r="AL568" s="6" t="str">
        <f>IF(D568="","",COUNTIF($AK$3:AK568,AK568))</f>
        <v/>
      </c>
      <c r="AM568" s="5" t="str">
        <f t="shared" si="115"/>
        <v/>
      </c>
      <c r="AN568" s="6" t="str">
        <f>IF(D568="","",COUNTIF($AM$3:AM568,AM568))</f>
        <v/>
      </c>
      <c r="AO568" s="5" t="str">
        <f t="shared" si="116"/>
        <v/>
      </c>
      <c r="AP568" s="6" t="str">
        <f>IF(D568="","",COUNTIF($AO$3:AO568,AO568))</f>
        <v/>
      </c>
    </row>
    <row r="569" spans="17:42" ht="20.100000000000001" customHeight="1" x14ac:dyDescent="0.25">
      <c r="Q569" s="5" t="str">
        <f t="shared" si="104"/>
        <v/>
      </c>
      <c r="R569" s="6" t="str">
        <f>IF(D569="","",COUNTIF($Q$3:Q569,Q569))</f>
        <v/>
      </c>
      <c r="S569" s="5" t="str">
        <f t="shared" si="105"/>
        <v/>
      </c>
      <c r="T569" s="6" t="str">
        <f>IF(D569="","",COUNTIF($S$3:S569,S569))</f>
        <v/>
      </c>
      <c r="U569" s="5" t="str">
        <f t="shared" si="106"/>
        <v/>
      </c>
      <c r="V569" s="6" t="str">
        <f>IF(D569="","",COUNTIF($U$3:U569,U569))</f>
        <v/>
      </c>
      <c r="W569" s="5" t="str">
        <f t="shared" si="107"/>
        <v/>
      </c>
      <c r="X569" s="6" t="str">
        <f>IF(D569="","",COUNTIF($W$3:W569,W569))</f>
        <v/>
      </c>
      <c r="Y569" s="5" t="str">
        <f t="shared" si="108"/>
        <v/>
      </c>
      <c r="Z569" s="6" t="str">
        <f>IF(D569="","",COUNTIF($Y$3:Y569,Y569))</f>
        <v/>
      </c>
      <c r="AA569" s="5" t="str">
        <f t="shared" si="109"/>
        <v/>
      </c>
      <c r="AB569" s="6" t="str">
        <f>IF(D569="","",COUNTIF($AA$3:AA569,AA569))</f>
        <v/>
      </c>
      <c r="AC569" s="5" t="str">
        <f t="shared" si="110"/>
        <v/>
      </c>
      <c r="AD569" s="6" t="str">
        <f>IF(D569="","",COUNTIF($AC$3:AC569,AC569))</f>
        <v/>
      </c>
      <c r="AE569" s="5" t="str">
        <f t="shared" si="111"/>
        <v/>
      </c>
      <c r="AF569" s="6" t="str">
        <f>IF(D569="","",COUNTIF($AE$3:AE569,AE569))</f>
        <v/>
      </c>
      <c r="AG569" s="5" t="str">
        <f t="shared" si="112"/>
        <v/>
      </c>
      <c r="AH569" s="6" t="str">
        <f>IF(D569="","",COUNTIF($AG$3:AG569,AG569))</f>
        <v/>
      </c>
      <c r="AI569" s="5" t="str">
        <f t="shared" si="113"/>
        <v/>
      </c>
      <c r="AJ569" s="6" t="str">
        <f>IF(D569="","",COUNTIF($AI$3:AI569,AI569))</f>
        <v/>
      </c>
      <c r="AK569" s="5" t="str">
        <f t="shared" si="114"/>
        <v/>
      </c>
      <c r="AL569" s="6" t="str">
        <f>IF(D569="","",COUNTIF($AK$3:AK569,AK569))</f>
        <v/>
      </c>
      <c r="AM569" s="5" t="str">
        <f t="shared" si="115"/>
        <v/>
      </c>
      <c r="AN569" s="6" t="str">
        <f>IF(D569="","",COUNTIF($AM$3:AM569,AM569))</f>
        <v/>
      </c>
      <c r="AO569" s="5" t="str">
        <f t="shared" si="116"/>
        <v/>
      </c>
      <c r="AP569" s="6" t="str">
        <f>IF(D569="","",COUNTIF($AO$3:AO569,AO569))</f>
        <v/>
      </c>
    </row>
    <row r="570" spans="17:42" ht="20.100000000000001" customHeight="1" x14ac:dyDescent="0.25">
      <c r="Q570" s="5" t="str">
        <f t="shared" si="104"/>
        <v/>
      </c>
      <c r="R570" s="6" t="str">
        <f>IF(D570="","",COUNTIF($Q$3:Q570,Q570))</f>
        <v/>
      </c>
      <c r="S570" s="5" t="str">
        <f t="shared" si="105"/>
        <v/>
      </c>
      <c r="T570" s="6" t="str">
        <f>IF(D570="","",COUNTIF($S$3:S570,S570))</f>
        <v/>
      </c>
      <c r="U570" s="5" t="str">
        <f t="shared" si="106"/>
        <v/>
      </c>
      <c r="V570" s="6" t="str">
        <f>IF(D570="","",COUNTIF($U$3:U570,U570))</f>
        <v/>
      </c>
      <c r="W570" s="5" t="str">
        <f t="shared" si="107"/>
        <v/>
      </c>
      <c r="X570" s="6" t="str">
        <f>IF(D570="","",COUNTIF($W$3:W570,W570))</f>
        <v/>
      </c>
      <c r="Y570" s="5" t="str">
        <f t="shared" si="108"/>
        <v/>
      </c>
      <c r="Z570" s="6" t="str">
        <f>IF(D570="","",COUNTIF($Y$3:Y570,Y570))</f>
        <v/>
      </c>
      <c r="AA570" s="5" t="str">
        <f t="shared" si="109"/>
        <v/>
      </c>
      <c r="AB570" s="6" t="str">
        <f>IF(D570="","",COUNTIF($AA$3:AA570,AA570))</f>
        <v/>
      </c>
      <c r="AC570" s="5" t="str">
        <f t="shared" si="110"/>
        <v/>
      </c>
      <c r="AD570" s="6" t="str">
        <f>IF(D570="","",COUNTIF($AC$3:AC570,AC570))</f>
        <v/>
      </c>
      <c r="AE570" s="5" t="str">
        <f t="shared" si="111"/>
        <v/>
      </c>
      <c r="AF570" s="6" t="str">
        <f>IF(D570="","",COUNTIF($AE$3:AE570,AE570))</f>
        <v/>
      </c>
      <c r="AG570" s="5" t="str">
        <f t="shared" si="112"/>
        <v/>
      </c>
      <c r="AH570" s="6" t="str">
        <f>IF(D570="","",COUNTIF($AG$3:AG570,AG570))</f>
        <v/>
      </c>
      <c r="AI570" s="5" t="str">
        <f t="shared" si="113"/>
        <v/>
      </c>
      <c r="AJ570" s="6" t="str">
        <f>IF(D570="","",COUNTIF($AI$3:AI570,AI570))</f>
        <v/>
      </c>
      <c r="AK570" s="5" t="str">
        <f t="shared" si="114"/>
        <v/>
      </c>
      <c r="AL570" s="6" t="str">
        <f>IF(D570="","",COUNTIF($AK$3:AK570,AK570))</f>
        <v/>
      </c>
      <c r="AM570" s="5" t="str">
        <f t="shared" si="115"/>
        <v/>
      </c>
      <c r="AN570" s="6" t="str">
        <f>IF(D570="","",COUNTIF($AM$3:AM570,AM570))</f>
        <v/>
      </c>
      <c r="AO570" s="5" t="str">
        <f t="shared" si="116"/>
        <v/>
      </c>
      <c r="AP570" s="6" t="str">
        <f>IF(D570="","",COUNTIF($AO$3:AO570,AO570))</f>
        <v/>
      </c>
    </row>
    <row r="571" spans="17:42" ht="20.100000000000001" customHeight="1" x14ac:dyDescent="0.25">
      <c r="Q571" s="5" t="str">
        <f t="shared" si="104"/>
        <v/>
      </c>
      <c r="R571" s="6" t="str">
        <f>IF(D571="","",COUNTIF($Q$3:Q571,Q571))</f>
        <v/>
      </c>
      <c r="S571" s="5" t="str">
        <f t="shared" si="105"/>
        <v/>
      </c>
      <c r="T571" s="6" t="str">
        <f>IF(D571="","",COUNTIF($S$3:S571,S571))</f>
        <v/>
      </c>
      <c r="U571" s="5" t="str">
        <f t="shared" si="106"/>
        <v/>
      </c>
      <c r="V571" s="6" t="str">
        <f>IF(D571="","",COUNTIF($U$3:U571,U571))</f>
        <v/>
      </c>
      <c r="W571" s="5" t="str">
        <f t="shared" si="107"/>
        <v/>
      </c>
      <c r="X571" s="6" t="str">
        <f>IF(D571="","",COUNTIF($W$3:W571,W571))</f>
        <v/>
      </c>
      <c r="Y571" s="5" t="str">
        <f t="shared" si="108"/>
        <v/>
      </c>
      <c r="Z571" s="6" t="str">
        <f>IF(D571="","",COUNTIF($Y$3:Y571,Y571))</f>
        <v/>
      </c>
      <c r="AA571" s="5" t="str">
        <f t="shared" si="109"/>
        <v/>
      </c>
      <c r="AB571" s="6" t="str">
        <f>IF(D571="","",COUNTIF($AA$3:AA571,AA571))</f>
        <v/>
      </c>
      <c r="AC571" s="5" t="str">
        <f t="shared" si="110"/>
        <v/>
      </c>
      <c r="AD571" s="6" t="str">
        <f>IF(D571="","",COUNTIF($AC$3:AC571,AC571))</f>
        <v/>
      </c>
      <c r="AE571" s="5" t="str">
        <f t="shared" si="111"/>
        <v/>
      </c>
      <c r="AF571" s="6" t="str">
        <f>IF(D571="","",COUNTIF($AE$3:AE571,AE571))</f>
        <v/>
      </c>
      <c r="AG571" s="5" t="str">
        <f t="shared" si="112"/>
        <v/>
      </c>
      <c r="AH571" s="6" t="str">
        <f>IF(D571="","",COUNTIF($AG$3:AG571,AG571))</f>
        <v/>
      </c>
      <c r="AI571" s="5" t="str">
        <f t="shared" si="113"/>
        <v/>
      </c>
      <c r="AJ571" s="6" t="str">
        <f>IF(D571="","",COUNTIF($AI$3:AI571,AI571))</f>
        <v/>
      </c>
      <c r="AK571" s="5" t="str">
        <f t="shared" si="114"/>
        <v/>
      </c>
      <c r="AL571" s="6" t="str">
        <f>IF(D571="","",COUNTIF($AK$3:AK571,AK571))</f>
        <v/>
      </c>
      <c r="AM571" s="5" t="str">
        <f t="shared" si="115"/>
        <v/>
      </c>
      <c r="AN571" s="6" t="str">
        <f>IF(D571="","",COUNTIF($AM$3:AM571,AM571))</f>
        <v/>
      </c>
      <c r="AO571" s="5" t="str">
        <f t="shared" si="116"/>
        <v/>
      </c>
      <c r="AP571" s="6" t="str">
        <f>IF(D571="","",COUNTIF($AO$3:AO571,AO571))</f>
        <v/>
      </c>
    </row>
    <row r="572" spans="17:42" ht="20.100000000000001" customHeight="1" x14ac:dyDescent="0.25">
      <c r="Q572" s="5" t="str">
        <f t="shared" si="104"/>
        <v/>
      </c>
      <c r="R572" s="6" t="str">
        <f>IF(D572="","",COUNTIF($Q$3:Q572,Q572))</f>
        <v/>
      </c>
      <c r="S572" s="5" t="str">
        <f t="shared" si="105"/>
        <v/>
      </c>
      <c r="T572" s="6" t="str">
        <f>IF(D572="","",COUNTIF($S$3:S572,S572))</f>
        <v/>
      </c>
      <c r="U572" s="5" t="str">
        <f t="shared" si="106"/>
        <v/>
      </c>
      <c r="V572" s="6" t="str">
        <f>IF(D572="","",COUNTIF($U$3:U572,U572))</f>
        <v/>
      </c>
      <c r="W572" s="5" t="str">
        <f t="shared" si="107"/>
        <v/>
      </c>
      <c r="X572" s="6" t="str">
        <f>IF(D572="","",COUNTIF($W$3:W572,W572))</f>
        <v/>
      </c>
      <c r="Y572" s="5" t="str">
        <f t="shared" si="108"/>
        <v/>
      </c>
      <c r="Z572" s="6" t="str">
        <f>IF(D572="","",COUNTIF($Y$3:Y572,Y572))</f>
        <v/>
      </c>
      <c r="AA572" s="5" t="str">
        <f t="shared" si="109"/>
        <v/>
      </c>
      <c r="AB572" s="6" t="str">
        <f>IF(D572="","",COUNTIF($AA$3:AA572,AA572))</f>
        <v/>
      </c>
      <c r="AC572" s="5" t="str">
        <f t="shared" si="110"/>
        <v/>
      </c>
      <c r="AD572" s="6" t="str">
        <f>IF(D572="","",COUNTIF($AC$3:AC572,AC572))</f>
        <v/>
      </c>
      <c r="AE572" s="5" t="str">
        <f t="shared" si="111"/>
        <v/>
      </c>
      <c r="AF572" s="6" t="str">
        <f>IF(D572="","",COUNTIF($AE$3:AE572,AE572))</f>
        <v/>
      </c>
      <c r="AG572" s="5" t="str">
        <f t="shared" si="112"/>
        <v/>
      </c>
      <c r="AH572" s="6" t="str">
        <f>IF(D572="","",COUNTIF($AG$3:AG572,AG572))</f>
        <v/>
      </c>
      <c r="AI572" s="5" t="str">
        <f t="shared" si="113"/>
        <v/>
      </c>
      <c r="AJ572" s="6" t="str">
        <f>IF(D572="","",COUNTIF($AI$3:AI572,AI572))</f>
        <v/>
      </c>
      <c r="AK572" s="5" t="str">
        <f t="shared" si="114"/>
        <v/>
      </c>
      <c r="AL572" s="6" t="str">
        <f>IF(D572="","",COUNTIF($AK$3:AK572,AK572))</f>
        <v/>
      </c>
      <c r="AM572" s="5" t="str">
        <f t="shared" si="115"/>
        <v/>
      </c>
      <c r="AN572" s="6" t="str">
        <f>IF(D572="","",COUNTIF($AM$3:AM572,AM572))</f>
        <v/>
      </c>
      <c r="AO572" s="5" t="str">
        <f t="shared" si="116"/>
        <v/>
      </c>
      <c r="AP572" s="6" t="str">
        <f>IF(D572="","",COUNTIF($AO$3:AO572,AO572))</f>
        <v/>
      </c>
    </row>
    <row r="573" spans="17:42" ht="20.100000000000001" customHeight="1" x14ac:dyDescent="0.25">
      <c r="Q573" s="5" t="str">
        <f t="shared" si="104"/>
        <v/>
      </c>
      <c r="R573" s="6" t="str">
        <f>IF(D573="","",COUNTIF($Q$3:Q573,Q573))</f>
        <v/>
      </c>
      <c r="S573" s="5" t="str">
        <f t="shared" si="105"/>
        <v/>
      </c>
      <c r="T573" s="6" t="str">
        <f>IF(D573="","",COUNTIF($S$3:S573,S573))</f>
        <v/>
      </c>
      <c r="U573" s="5" t="str">
        <f t="shared" si="106"/>
        <v/>
      </c>
      <c r="V573" s="6" t="str">
        <f>IF(D573="","",COUNTIF($U$3:U573,U573))</f>
        <v/>
      </c>
      <c r="W573" s="5" t="str">
        <f t="shared" si="107"/>
        <v/>
      </c>
      <c r="X573" s="6" t="str">
        <f>IF(D573="","",COUNTIF($W$3:W573,W573))</f>
        <v/>
      </c>
      <c r="Y573" s="5" t="str">
        <f t="shared" si="108"/>
        <v/>
      </c>
      <c r="Z573" s="6" t="str">
        <f>IF(D573="","",COUNTIF($Y$3:Y573,Y573))</f>
        <v/>
      </c>
      <c r="AA573" s="5" t="str">
        <f t="shared" si="109"/>
        <v/>
      </c>
      <c r="AB573" s="6" t="str">
        <f>IF(D573="","",COUNTIF($AA$3:AA573,AA573))</f>
        <v/>
      </c>
      <c r="AC573" s="5" t="str">
        <f t="shared" si="110"/>
        <v/>
      </c>
      <c r="AD573" s="6" t="str">
        <f>IF(D573="","",COUNTIF($AC$3:AC573,AC573))</f>
        <v/>
      </c>
      <c r="AE573" s="5" t="str">
        <f t="shared" si="111"/>
        <v/>
      </c>
      <c r="AF573" s="6" t="str">
        <f>IF(D573="","",COUNTIF($AE$3:AE573,AE573))</f>
        <v/>
      </c>
      <c r="AG573" s="5" t="str">
        <f t="shared" si="112"/>
        <v/>
      </c>
      <c r="AH573" s="6" t="str">
        <f>IF(D573="","",COUNTIF($AG$3:AG573,AG573))</f>
        <v/>
      </c>
      <c r="AI573" s="5" t="str">
        <f t="shared" si="113"/>
        <v/>
      </c>
      <c r="AJ573" s="6" t="str">
        <f>IF(D573="","",COUNTIF($AI$3:AI573,AI573))</f>
        <v/>
      </c>
      <c r="AK573" s="5" t="str">
        <f t="shared" si="114"/>
        <v/>
      </c>
      <c r="AL573" s="6" t="str">
        <f>IF(D573="","",COUNTIF($AK$3:AK573,AK573))</f>
        <v/>
      </c>
      <c r="AM573" s="5" t="str">
        <f t="shared" si="115"/>
        <v/>
      </c>
      <c r="AN573" s="6" t="str">
        <f>IF(D573="","",COUNTIF($AM$3:AM573,AM573))</f>
        <v/>
      </c>
      <c r="AO573" s="5" t="str">
        <f t="shared" si="116"/>
        <v/>
      </c>
      <c r="AP573" s="6" t="str">
        <f>IF(D573="","",COUNTIF($AO$3:AO573,AO573))</f>
        <v/>
      </c>
    </row>
    <row r="574" spans="17:42" ht="20.100000000000001" customHeight="1" x14ac:dyDescent="0.25">
      <c r="Q574" s="5" t="str">
        <f t="shared" si="104"/>
        <v/>
      </c>
      <c r="R574" s="6" t="str">
        <f>IF(D574="","",COUNTIF($Q$3:Q574,Q574))</f>
        <v/>
      </c>
      <c r="S574" s="5" t="str">
        <f t="shared" si="105"/>
        <v/>
      </c>
      <c r="T574" s="6" t="str">
        <f>IF(D574="","",COUNTIF($S$3:S574,S574))</f>
        <v/>
      </c>
      <c r="U574" s="5" t="str">
        <f t="shared" si="106"/>
        <v/>
      </c>
      <c r="V574" s="6" t="str">
        <f>IF(D574="","",COUNTIF($U$3:U574,U574))</f>
        <v/>
      </c>
      <c r="W574" s="5" t="str">
        <f t="shared" si="107"/>
        <v/>
      </c>
      <c r="X574" s="6" t="str">
        <f>IF(D574="","",COUNTIF($W$3:W574,W574))</f>
        <v/>
      </c>
      <c r="Y574" s="5" t="str">
        <f t="shared" si="108"/>
        <v/>
      </c>
      <c r="Z574" s="6" t="str">
        <f>IF(D574="","",COUNTIF($Y$3:Y574,Y574))</f>
        <v/>
      </c>
      <c r="AA574" s="5" t="str">
        <f t="shared" si="109"/>
        <v/>
      </c>
      <c r="AB574" s="6" t="str">
        <f>IF(D574="","",COUNTIF($AA$3:AA574,AA574))</f>
        <v/>
      </c>
      <c r="AC574" s="5" t="str">
        <f t="shared" si="110"/>
        <v/>
      </c>
      <c r="AD574" s="6" t="str">
        <f>IF(D574="","",COUNTIF($AC$3:AC574,AC574))</f>
        <v/>
      </c>
      <c r="AE574" s="5" t="str">
        <f t="shared" si="111"/>
        <v/>
      </c>
      <c r="AF574" s="6" t="str">
        <f>IF(D574="","",COUNTIF($AE$3:AE574,AE574))</f>
        <v/>
      </c>
      <c r="AG574" s="5" t="str">
        <f t="shared" si="112"/>
        <v/>
      </c>
      <c r="AH574" s="6" t="str">
        <f>IF(D574="","",COUNTIF($AG$3:AG574,AG574))</f>
        <v/>
      </c>
      <c r="AI574" s="5" t="str">
        <f t="shared" si="113"/>
        <v/>
      </c>
      <c r="AJ574" s="6" t="str">
        <f>IF(D574="","",COUNTIF($AI$3:AI574,AI574))</f>
        <v/>
      </c>
      <c r="AK574" s="5" t="str">
        <f t="shared" si="114"/>
        <v/>
      </c>
      <c r="AL574" s="6" t="str">
        <f>IF(D574="","",COUNTIF($AK$3:AK574,AK574))</f>
        <v/>
      </c>
      <c r="AM574" s="5" t="str">
        <f t="shared" si="115"/>
        <v/>
      </c>
      <c r="AN574" s="6" t="str">
        <f>IF(D574="","",COUNTIF($AM$3:AM574,AM574))</f>
        <v/>
      </c>
      <c r="AO574" s="5" t="str">
        <f t="shared" si="116"/>
        <v/>
      </c>
      <c r="AP574" s="6" t="str">
        <f>IF(D574="","",COUNTIF($AO$3:AO574,AO574))</f>
        <v/>
      </c>
    </row>
    <row r="575" spans="17:42" ht="20.100000000000001" customHeight="1" x14ac:dyDescent="0.25">
      <c r="Q575" s="5" t="str">
        <f t="shared" si="104"/>
        <v/>
      </c>
      <c r="R575" s="6" t="str">
        <f>IF(D575="","",COUNTIF($Q$3:Q575,Q575))</f>
        <v/>
      </c>
      <c r="S575" s="5" t="str">
        <f t="shared" si="105"/>
        <v/>
      </c>
      <c r="T575" s="6" t="str">
        <f>IF(D575="","",COUNTIF($S$3:S575,S575))</f>
        <v/>
      </c>
      <c r="U575" s="5" t="str">
        <f t="shared" si="106"/>
        <v/>
      </c>
      <c r="V575" s="6" t="str">
        <f>IF(D575="","",COUNTIF($U$3:U575,U575))</f>
        <v/>
      </c>
      <c r="W575" s="5" t="str">
        <f t="shared" si="107"/>
        <v/>
      </c>
      <c r="X575" s="6" t="str">
        <f>IF(D575="","",COUNTIF($W$3:W575,W575))</f>
        <v/>
      </c>
      <c r="Y575" s="5" t="str">
        <f t="shared" si="108"/>
        <v/>
      </c>
      <c r="Z575" s="6" t="str">
        <f>IF(D575="","",COUNTIF($Y$3:Y575,Y575))</f>
        <v/>
      </c>
      <c r="AA575" s="5" t="str">
        <f t="shared" si="109"/>
        <v/>
      </c>
      <c r="AB575" s="6" t="str">
        <f>IF(D575="","",COUNTIF($AA$3:AA575,AA575))</f>
        <v/>
      </c>
      <c r="AC575" s="5" t="str">
        <f t="shared" si="110"/>
        <v/>
      </c>
      <c r="AD575" s="6" t="str">
        <f>IF(D575="","",COUNTIF($AC$3:AC575,AC575))</f>
        <v/>
      </c>
      <c r="AE575" s="5" t="str">
        <f t="shared" si="111"/>
        <v/>
      </c>
      <c r="AF575" s="6" t="str">
        <f>IF(D575="","",COUNTIF($AE$3:AE575,AE575))</f>
        <v/>
      </c>
      <c r="AG575" s="5" t="str">
        <f t="shared" si="112"/>
        <v/>
      </c>
      <c r="AH575" s="6" t="str">
        <f>IF(D575="","",COUNTIF($AG$3:AG575,AG575))</f>
        <v/>
      </c>
      <c r="AI575" s="5" t="str">
        <f t="shared" si="113"/>
        <v/>
      </c>
      <c r="AJ575" s="6" t="str">
        <f>IF(D575="","",COUNTIF($AI$3:AI575,AI575))</f>
        <v/>
      </c>
      <c r="AK575" s="5" t="str">
        <f t="shared" si="114"/>
        <v/>
      </c>
      <c r="AL575" s="6" t="str">
        <f>IF(D575="","",COUNTIF($AK$3:AK575,AK575))</f>
        <v/>
      </c>
      <c r="AM575" s="5" t="str">
        <f t="shared" si="115"/>
        <v/>
      </c>
      <c r="AN575" s="6" t="str">
        <f>IF(D575="","",COUNTIF($AM$3:AM575,AM575))</f>
        <v/>
      </c>
      <c r="AO575" s="5" t="str">
        <f t="shared" si="116"/>
        <v/>
      </c>
      <c r="AP575" s="6" t="str">
        <f>IF(D575="","",COUNTIF($AO$3:AO575,AO575))</f>
        <v/>
      </c>
    </row>
    <row r="576" spans="17:42" ht="20.100000000000001" customHeight="1" x14ac:dyDescent="0.25">
      <c r="Q576" s="5" t="str">
        <f t="shared" si="104"/>
        <v/>
      </c>
      <c r="R576" s="6" t="str">
        <f>IF(D576="","",COUNTIF($Q$3:Q576,Q576))</f>
        <v/>
      </c>
      <c r="S576" s="5" t="str">
        <f t="shared" si="105"/>
        <v/>
      </c>
      <c r="T576" s="6" t="str">
        <f>IF(D576="","",COUNTIF($S$3:S576,S576))</f>
        <v/>
      </c>
      <c r="U576" s="5" t="str">
        <f t="shared" si="106"/>
        <v/>
      </c>
      <c r="V576" s="6" t="str">
        <f>IF(D576="","",COUNTIF($U$3:U576,U576))</f>
        <v/>
      </c>
      <c r="W576" s="5" t="str">
        <f t="shared" si="107"/>
        <v/>
      </c>
      <c r="X576" s="6" t="str">
        <f>IF(D576="","",COUNTIF($W$3:W576,W576))</f>
        <v/>
      </c>
      <c r="Y576" s="5" t="str">
        <f t="shared" si="108"/>
        <v/>
      </c>
      <c r="Z576" s="6" t="str">
        <f>IF(D576="","",COUNTIF($Y$3:Y576,Y576))</f>
        <v/>
      </c>
      <c r="AA576" s="5" t="str">
        <f t="shared" si="109"/>
        <v/>
      </c>
      <c r="AB576" s="6" t="str">
        <f>IF(D576="","",COUNTIF($AA$3:AA576,AA576))</f>
        <v/>
      </c>
      <c r="AC576" s="5" t="str">
        <f t="shared" si="110"/>
        <v/>
      </c>
      <c r="AD576" s="6" t="str">
        <f>IF(D576="","",COUNTIF($AC$3:AC576,AC576))</f>
        <v/>
      </c>
      <c r="AE576" s="5" t="str">
        <f t="shared" si="111"/>
        <v/>
      </c>
      <c r="AF576" s="6" t="str">
        <f>IF(D576="","",COUNTIF($AE$3:AE576,AE576))</f>
        <v/>
      </c>
      <c r="AG576" s="5" t="str">
        <f t="shared" si="112"/>
        <v/>
      </c>
      <c r="AH576" s="6" t="str">
        <f>IF(D576="","",COUNTIF($AG$3:AG576,AG576))</f>
        <v/>
      </c>
      <c r="AI576" s="5" t="str">
        <f t="shared" si="113"/>
        <v/>
      </c>
      <c r="AJ576" s="6" t="str">
        <f>IF(D576="","",COUNTIF($AI$3:AI576,AI576))</f>
        <v/>
      </c>
      <c r="AK576" s="5" t="str">
        <f t="shared" si="114"/>
        <v/>
      </c>
      <c r="AL576" s="6" t="str">
        <f>IF(D576="","",COUNTIF($AK$3:AK576,AK576))</f>
        <v/>
      </c>
      <c r="AM576" s="5" t="str">
        <f t="shared" si="115"/>
        <v/>
      </c>
      <c r="AN576" s="6" t="str">
        <f>IF(D576="","",COUNTIF($AM$3:AM576,AM576))</f>
        <v/>
      </c>
      <c r="AO576" s="5" t="str">
        <f t="shared" si="116"/>
        <v/>
      </c>
      <c r="AP576" s="6" t="str">
        <f>IF(D576="","",COUNTIF($AO$3:AO576,AO576))</f>
        <v/>
      </c>
    </row>
    <row r="577" spans="17:42" ht="20.100000000000001" customHeight="1" x14ac:dyDescent="0.25">
      <c r="Q577" s="5" t="str">
        <f t="shared" si="104"/>
        <v/>
      </c>
      <c r="R577" s="6" t="str">
        <f>IF(D577="","",COUNTIF($Q$3:Q577,Q577))</f>
        <v/>
      </c>
      <c r="S577" s="5" t="str">
        <f t="shared" si="105"/>
        <v/>
      </c>
      <c r="T577" s="6" t="str">
        <f>IF(D577="","",COUNTIF($S$3:S577,S577))</f>
        <v/>
      </c>
      <c r="U577" s="5" t="str">
        <f t="shared" si="106"/>
        <v/>
      </c>
      <c r="V577" s="6" t="str">
        <f>IF(D577="","",COUNTIF($U$3:U577,U577))</f>
        <v/>
      </c>
      <c r="W577" s="5" t="str">
        <f t="shared" si="107"/>
        <v/>
      </c>
      <c r="X577" s="6" t="str">
        <f>IF(D577="","",COUNTIF($W$3:W577,W577))</f>
        <v/>
      </c>
      <c r="Y577" s="5" t="str">
        <f t="shared" si="108"/>
        <v/>
      </c>
      <c r="Z577" s="6" t="str">
        <f>IF(D577="","",COUNTIF($Y$3:Y577,Y577))</f>
        <v/>
      </c>
      <c r="AA577" s="5" t="str">
        <f t="shared" si="109"/>
        <v/>
      </c>
      <c r="AB577" s="6" t="str">
        <f>IF(D577="","",COUNTIF($AA$3:AA577,AA577))</f>
        <v/>
      </c>
      <c r="AC577" s="5" t="str">
        <f t="shared" si="110"/>
        <v/>
      </c>
      <c r="AD577" s="6" t="str">
        <f>IF(D577="","",COUNTIF($AC$3:AC577,AC577))</f>
        <v/>
      </c>
      <c r="AE577" s="5" t="str">
        <f t="shared" si="111"/>
        <v/>
      </c>
      <c r="AF577" s="6" t="str">
        <f>IF(D577="","",COUNTIF($AE$3:AE577,AE577))</f>
        <v/>
      </c>
      <c r="AG577" s="5" t="str">
        <f t="shared" si="112"/>
        <v/>
      </c>
      <c r="AH577" s="6" t="str">
        <f>IF(D577="","",COUNTIF($AG$3:AG577,AG577))</f>
        <v/>
      </c>
      <c r="AI577" s="5" t="str">
        <f t="shared" si="113"/>
        <v/>
      </c>
      <c r="AJ577" s="6" t="str">
        <f>IF(D577="","",COUNTIF($AI$3:AI577,AI577))</f>
        <v/>
      </c>
      <c r="AK577" s="5" t="str">
        <f t="shared" si="114"/>
        <v/>
      </c>
      <c r="AL577" s="6" t="str">
        <f>IF(D577="","",COUNTIF($AK$3:AK577,AK577))</f>
        <v/>
      </c>
      <c r="AM577" s="5" t="str">
        <f t="shared" si="115"/>
        <v/>
      </c>
      <c r="AN577" s="6" t="str">
        <f>IF(D577="","",COUNTIF($AM$3:AM577,AM577))</f>
        <v/>
      </c>
      <c r="AO577" s="5" t="str">
        <f t="shared" si="116"/>
        <v/>
      </c>
      <c r="AP577" s="6" t="str">
        <f>IF(D577="","",COUNTIF($AO$3:AO577,AO577))</f>
        <v/>
      </c>
    </row>
    <row r="578" spans="17:42" ht="20.100000000000001" customHeight="1" x14ac:dyDescent="0.25">
      <c r="Q578" s="5" t="str">
        <f t="shared" si="104"/>
        <v/>
      </c>
      <c r="R578" s="6" t="str">
        <f>IF(D578="","",COUNTIF($Q$3:Q578,Q578))</f>
        <v/>
      </c>
      <c r="S578" s="5" t="str">
        <f t="shared" si="105"/>
        <v/>
      </c>
      <c r="T578" s="6" t="str">
        <f>IF(D578="","",COUNTIF($S$3:S578,S578))</f>
        <v/>
      </c>
      <c r="U578" s="5" t="str">
        <f t="shared" si="106"/>
        <v/>
      </c>
      <c r="V578" s="6" t="str">
        <f>IF(D578="","",COUNTIF($U$3:U578,U578))</f>
        <v/>
      </c>
      <c r="W578" s="5" t="str">
        <f t="shared" si="107"/>
        <v/>
      </c>
      <c r="X578" s="6" t="str">
        <f>IF(D578="","",COUNTIF($W$3:W578,W578))</f>
        <v/>
      </c>
      <c r="Y578" s="5" t="str">
        <f t="shared" si="108"/>
        <v/>
      </c>
      <c r="Z578" s="6" t="str">
        <f>IF(D578="","",COUNTIF($Y$3:Y578,Y578))</f>
        <v/>
      </c>
      <c r="AA578" s="5" t="str">
        <f t="shared" si="109"/>
        <v/>
      </c>
      <c r="AB578" s="6" t="str">
        <f>IF(D578="","",COUNTIF($AA$3:AA578,AA578))</f>
        <v/>
      </c>
      <c r="AC578" s="5" t="str">
        <f t="shared" si="110"/>
        <v/>
      </c>
      <c r="AD578" s="6" t="str">
        <f>IF(D578="","",COUNTIF($AC$3:AC578,AC578))</f>
        <v/>
      </c>
      <c r="AE578" s="5" t="str">
        <f t="shared" si="111"/>
        <v/>
      </c>
      <c r="AF578" s="6" t="str">
        <f>IF(D578="","",COUNTIF($AE$3:AE578,AE578))</f>
        <v/>
      </c>
      <c r="AG578" s="5" t="str">
        <f t="shared" si="112"/>
        <v/>
      </c>
      <c r="AH578" s="6" t="str">
        <f>IF(D578="","",COUNTIF($AG$3:AG578,AG578))</f>
        <v/>
      </c>
      <c r="AI578" s="5" t="str">
        <f t="shared" si="113"/>
        <v/>
      </c>
      <c r="AJ578" s="6" t="str">
        <f>IF(D578="","",COUNTIF($AI$3:AI578,AI578))</f>
        <v/>
      </c>
      <c r="AK578" s="5" t="str">
        <f t="shared" si="114"/>
        <v/>
      </c>
      <c r="AL578" s="6" t="str">
        <f>IF(D578="","",COUNTIF($AK$3:AK578,AK578))</f>
        <v/>
      </c>
      <c r="AM578" s="5" t="str">
        <f t="shared" si="115"/>
        <v/>
      </c>
      <c r="AN578" s="6" t="str">
        <f>IF(D578="","",COUNTIF($AM$3:AM578,AM578))</f>
        <v/>
      </c>
      <c r="AO578" s="5" t="str">
        <f t="shared" si="116"/>
        <v/>
      </c>
      <c r="AP578" s="6" t="str">
        <f>IF(D578="","",COUNTIF($AO$3:AO578,AO578))</f>
        <v/>
      </c>
    </row>
    <row r="579" spans="17:42" ht="20.100000000000001" customHeight="1" x14ac:dyDescent="0.25">
      <c r="Q579" s="5" t="str">
        <f t="shared" ref="Q579:Q642" si="117">IF($D579="","",MID($D579,SEARCH($J$3,$D579),LEN($J$3)))</f>
        <v/>
      </c>
      <c r="R579" s="6" t="str">
        <f>IF(D579="","",COUNTIF($Q$3:Q579,Q579))</f>
        <v/>
      </c>
      <c r="S579" s="5" t="str">
        <f t="shared" ref="S579:S642" si="118">IF($D579="","",MID($D579,SEARCH($J$4,$D579),LEN($J$4)))</f>
        <v/>
      </c>
      <c r="T579" s="6" t="str">
        <f>IF(D579="","",COUNTIF($S$3:S579,S579))</f>
        <v/>
      </c>
      <c r="U579" s="5" t="str">
        <f t="shared" ref="U579:U642" si="119">IF($D579="","",MID($D579,SEARCH($J$5,$D579),LEN($J$5)))</f>
        <v/>
      </c>
      <c r="V579" s="6" t="str">
        <f>IF(D579="","",COUNTIF($U$3:U579,U579))</f>
        <v/>
      </c>
      <c r="W579" s="5" t="str">
        <f t="shared" ref="W579:W642" si="120">IF($D579="","",MID($D579,SEARCH($J$6,$D579),LEN($J$6)))</f>
        <v/>
      </c>
      <c r="X579" s="6" t="str">
        <f>IF(D579="","",COUNTIF($W$3:W579,W579))</f>
        <v/>
      </c>
      <c r="Y579" s="5" t="str">
        <f t="shared" ref="Y579:Y642" si="121">IF($D579="","",MID($D579,SEARCH($J$7,$D579),LEN($J$7)))</f>
        <v/>
      </c>
      <c r="Z579" s="6" t="str">
        <f>IF(D579="","",COUNTIF($Y$3:Y579,Y579))</f>
        <v/>
      </c>
      <c r="AA579" s="5" t="str">
        <f t="shared" ref="AA579:AA642" si="122">IF($D579="","",MID($D579,SEARCH($J$8,$D579),LEN($J$8)))</f>
        <v/>
      </c>
      <c r="AB579" s="6" t="str">
        <f>IF(D579="","",COUNTIF($AA$3:AA579,AA579))</f>
        <v/>
      </c>
      <c r="AC579" s="5" t="str">
        <f t="shared" ref="AC579:AC642" si="123">IF($D579="","",MID($D579,SEARCH($J$9,$D579),LEN($J$9)))</f>
        <v/>
      </c>
      <c r="AD579" s="6" t="str">
        <f>IF(D579="","",COUNTIF($AC$3:AC579,AC579))</f>
        <v/>
      </c>
      <c r="AE579" s="5" t="str">
        <f t="shared" ref="AE579:AE642" si="124">IF($D579="","",MID($D579,SEARCH($J$10,$D579),LEN($J$10)))</f>
        <v/>
      </c>
      <c r="AF579" s="6" t="str">
        <f>IF(D579="","",COUNTIF($AE$3:AE579,AE579))</f>
        <v/>
      </c>
      <c r="AG579" s="5" t="str">
        <f t="shared" ref="AG579:AG642" si="125">IF($D579="","",MID($D579,SEARCH($J$11,$D579),LEN($J$11)))</f>
        <v/>
      </c>
      <c r="AH579" s="6" t="str">
        <f>IF(D579="","",COUNTIF($AG$3:AG579,AG579))</f>
        <v/>
      </c>
      <c r="AI579" s="5" t="str">
        <f t="shared" ref="AI579:AI642" si="126">IF($D579="","",MID($D579,SEARCH($J$12,$D579),LEN($J$12)))</f>
        <v/>
      </c>
      <c r="AJ579" s="6" t="str">
        <f>IF(D579="","",COUNTIF($AI$3:AI579,AI579))</f>
        <v/>
      </c>
      <c r="AK579" s="5" t="str">
        <f t="shared" ref="AK579:AK642" si="127">IF($D579="","",MID($D579,SEARCH($J$13,$D579),LEN($J$13)))</f>
        <v/>
      </c>
      <c r="AL579" s="6" t="str">
        <f>IF(D579="","",COUNTIF($AK$3:AK579,AK579))</f>
        <v/>
      </c>
      <c r="AM579" s="5" t="str">
        <f t="shared" ref="AM579:AM642" si="128">IF($D579="","",MID($D579,SEARCH($J$14,$D579),LEN($J$14)))</f>
        <v/>
      </c>
      <c r="AN579" s="6" t="str">
        <f>IF(D579="","",COUNTIF($AM$3:AM579,AM579))</f>
        <v/>
      </c>
      <c r="AO579" s="5" t="str">
        <f t="shared" ref="AO579:AO642" si="129">IF($D579="","",MID($D579,SEARCH($J$15,$D579),LEN($J$15)))</f>
        <v/>
      </c>
      <c r="AP579" s="6" t="str">
        <f>IF(D579="","",COUNTIF($AO$3:AO579,AO579))</f>
        <v/>
      </c>
    </row>
    <row r="580" spans="17:42" ht="20.100000000000001" customHeight="1" x14ac:dyDescent="0.25">
      <c r="Q580" s="5" t="str">
        <f t="shared" si="117"/>
        <v/>
      </c>
      <c r="R580" s="6" t="str">
        <f>IF(D580="","",COUNTIF($Q$3:Q580,Q580))</f>
        <v/>
      </c>
      <c r="S580" s="5" t="str">
        <f t="shared" si="118"/>
        <v/>
      </c>
      <c r="T580" s="6" t="str">
        <f>IF(D580="","",COUNTIF($S$3:S580,S580))</f>
        <v/>
      </c>
      <c r="U580" s="5" t="str">
        <f t="shared" si="119"/>
        <v/>
      </c>
      <c r="V580" s="6" t="str">
        <f>IF(D580="","",COUNTIF($U$3:U580,U580))</f>
        <v/>
      </c>
      <c r="W580" s="5" t="str">
        <f t="shared" si="120"/>
        <v/>
      </c>
      <c r="X580" s="6" t="str">
        <f>IF(D580="","",COUNTIF($W$3:W580,W580))</f>
        <v/>
      </c>
      <c r="Y580" s="5" t="str">
        <f t="shared" si="121"/>
        <v/>
      </c>
      <c r="Z580" s="6" t="str">
        <f>IF(D580="","",COUNTIF($Y$3:Y580,Y580))</f>
        <v/>
      </c>
      <c r="AA580" s="5" t="str">
        <f t="shared" si="122"/>
        <v/>
      </c>
      <c r="AB580" s="6" t="str">
        <f>IF(D580="","",COUNTIF($AA$3:AA580,AA580))</f>
        <v/>
      </c>
      <c r="AC580" s="5" t="str">
        <f t="shared" si="123"/>
        <v/>
      </c>
      <c r="AD580" s="6" t="str">
        <f>IF(D580="","",COUNTIF($AC$3:AC580,AC580))</f>
        <v/>
      </c>
      <c r="AE580" s="5" t="str">
        <f t="shared" si="124"/>
        <v/>
      </c>
      <c r="AF580" s="6" t="str">
        <f>IF(D580="","",COUNTIF($AE$3:AE580,AE580))</f>
        <v/>
      </c>
      <c r="AG580" s="5" t="str">
        <f t="shared" si="125"/>
        <v/>
      </c>
      <c r="AH580" s="6" t="str">
        <f>IF(D580="","",COUNTIF($AG$3:AG580,AG580))</f>
        <v/>
      </c>
      <c r="AI580" s="5" t="str">
        <f t="shared" si="126"/>
        <v/>
      </c>
      <c r="AJ580" s="6" t="str">
        <f>IF(D580="","",COUNTIF($AI$3:AI580,AI580))</f>
        <v/>
      </c>
      <c r="AK580" s="5" t="str">
        <f t="shared" si="127"/>
        <v/>
      </c>
      <c r="AL580" s="6" t="str">
        <f>IF(D580="","",COUNTIF($AK$3:AK580,AK580))</f>
        <v/>
      </c>
      <c r="AM580" s="5" t="str">
        <f t="shared" si="128"/>
        <v/>
      </c>
      <c r="AN580" s="6" t="str">
        <f>IF(D580="","",COUNTIF($AM$3:AM580,AM580))</f>
        <v/>
      </c>
      <c r="AO580" s="5" t="str">
        <f t="shared" si="129"/>
        <v/>
      </c>
      <c r="AP580" s="6" t="str">
        <f>IF(D580="","",COUNTIF($AO$3:AO580,AO580))</f>
        <v/>
      </c>
    </row>
    <row r="581" spans="17:42" ht="20.100000000000001" customHeight="1" x14ac:dyDescent="0.25">
      <c r="Q581" s="5" t="str">
        <f t="shared" si="117"/>
        <v/>
      </c>
      <c r="R581" s="6" t="str">
        <f>IF(D581="","",COUNTIF($Q$3:Q581,Q581))</f>
        <v/>
      </c>
      <c r="S581" s="5" t="str">
        <f t="shared" si="118"/>
        <v/>
      </c>
      <c r="T581" s="6" t="str">
        <f>IF(D581="","",COUNTIF($S$3:S581,S581))</f>
        <v/>
      </c>
      <c r="U581" s="5" t="str">
        <f t="shared" si="119"/>
        <v/>
      </c>
      <c r="V581" s="6" t="str">
        <f>IF(D581="","",COUNTIF($U$3:U581,U581))</f>
        <v/>
      </c>
      <c r="W581" s="5" t="str">
        <f t="shared" si="120"/>
        <v/>
      </c>
      <c r="X581" s="6" t="str">
        <f>IF(D581="","",COUNTIF($W$3:W581,W581))</f>
        <v/>
      </c>
      <c r="Y581" s="5" t="str">
        <f t="shared" si="121"/>
        <v/>
      </c>
      <c r="Z581" s="6" t="str">
        <f>IF(D581="","",COUNTIF($Y$3:Y581,Y581))</f>
        <v/>
      </c>
      <c r="AA581" s="5" t="str">
        <f t="shared" si="122"/>
        <v/>
      </c>
      <c r="AB581" s="6" t="str">
        <f>IF(D581="","",COUNTIF($AA$3:AA581,AA581))</f>
        <v/>
      </c>
      <c r="AC581" s="5" t="str">
        <f t="shared" si="123"/>
        <v/>
      </c>
      <c r="AD581" s="6" t="str">
        <f>IF(D581="","",COUNTIF($AC$3:AC581,AC581))</f>
        <v/>
      </c>
      <c r="AE581" s="5" t="str">
        <f t="shared" si="124"/>
        <v/>
      </c>
      <c r="AF581" s="6" t="str">
        <f>IF(D581="","",COUNTIF($AE$3:AE581,AE581))</f>
        <v/>
      </c>
      <c r="AG581" s="5" t="str">
        <f t="shared" si="125"/>
        <v/>
      </c>
      <c r="AH581" s="6" t="str">
        <f>IF(D581="","",COUNTIF($AG$3:AG581,AG581))</f>
        <v/>
      </c>
      <c r="AI581" s="5" t="str">
        <f t="shared" si="126"/>
        <v/>
      </c>
      <c r="AJ581" s="6" t="str">
        <f>IF(D581="","",COUNTIF($AI$3:AI581,AI581))</f>
        <v/>
      </c>
      <c r="AK581" s="5" t="str">
        <f t="shared" si="127"/>
        <v/>
      </c>
      <c r="AL581" s="6" t="str">
        <f>IF(D581="","",COUNTIF($AK$3:AK581,AK581))</f>
        <v/>
      </c>
      <c r="AM581" s="5" t="str">
        <f t="shared" si="128"/>
        <v/>
      </c>
      <c r="AN581" s="6" t="str">
        <f>IF(D581="","",COUNTIF($AM$3:AM581,AM581))</f>
        <v/>
      </c>
      <c r="AO581" s="5" t="str">
        <f t="shared" si="129"/>
        <v/>
      </c>
      <c r="AP581" s="6" t="str">
        <f>IF(D581="","",COUNTIF($AO$3:AO581,AO581))</f>
        <v/>
      </c>
    </row>
    <row r="582" spans="17:42" ht="20.100000000000001" customHeight="1" x14ac:dyDescent="0.25">
      <c r="Q582" s="5" t="str">
        <f t="shared" si="117"/>
        <v/>
      </c>
      <c r="R582" s="6" t="str">
        <f>IF(D582="","",COUNTIF($Q$3:Q582,Q582))</f>
        <v/>
      </c>
      <c r="S582" s="5" t="str">
        <f t="shared" si="118"/>
        <v/>
      </c>
      <c r="T582" s="6" t="str">
        <f>IF(D582="","",COUNTIF($S$3:S582,S582))</f>
        <v/>
      </c>
      <c r="U582" s="5" t="str">
        <f t="shared" si="119"/>
        <v/>
      </c>
      <c r="V582" s="6" t="str">
        <f>IF(D582="","",COUNTIF($U$3:U582,U582))</f>
        <v/>
      </c>
      <c r="W582" s="5" t="str">
        <f t="shared" si="120"/>
        <v/>
      </c>
      <c r="X582" s="6" t="str">
        <f>IF(D582="","",COUNTIF($W$3:W582,W582))</f>
        <v/>
      </c>
      <c r="Y582" s="5" t="str">
        <f t="shared" si="121"/>
        <v/>
      </c>
      <c r="Z582" s="6" t="str">
        <f>IF(D582="","",COUNTIF($Y$3:Y582,Y582))</f>
        <v/>
      </c>
      <c r="AA582" s="5" t="str">
        <f t="shared" si="122"/>
        <v/>
      </c>
      <c r="AB582" s="6" t="str">
        <f>IF(D582="","",COUNTIF($AA$3:AA582,AA582))</f>
        <v/>
      </c>
      <c r="AC582" s="5" t="str">
        <f t="shared" si="123"/>
        <v/>
      </c>
      <c r="AD582" s="6" t="str">
        <f>IF(D582="","",COUNTIF($AC$3:AC582,AC582))</f>
        <v/>
      </c>
      <c r="AE582" s="5" t="str">
        <f t="shared" si="124"/>
        <v/>
      </c>
      <c r="AF582" s="6" t="str">
        <f>IF(D582="","",COUNTIF($AE$3:AE582,AE582))</f>
        <v/>
      </c>
      <c r="AG582" s="5" t="str">
        <f t="shared" si="125"/>
        <v/>
      </c>
      <c r="AH582" s="6" t="str">
        <f>IF(D582="","",COUNTIF($AG$3:AG582,AG582))</f>
        <v/>
      </c>
      <c r="AI582" s="5" t="str">
        <f t="shared" si="126"/>
        <v/>
      </c>
      <c r="AJ582" s="6" t="str">
        <f>IF(D582="","",COUNTIF($AI$3:AI582,AI582))</f>
        <v/>
      </c>
      <c r="AK582" s="5" t="str">
        <f t="shared" si="127"/>
        <v/>
      </c>
      <c r="AL582" s="6" t="str">
        <f>IF(D582="","",COUNTIF($AK$3:AK582,AK582))</f>
        <v/>
      </c>
      <c r="AM582" s="5" t="str">
        <f t="shared" si="128"/>
        <v/>
      </c>
      <c r="AN582" s="6" t="str">
        <f>IF(D582="","",COUNTIF($AM$3:AM582,AM582))</f>
        <v/>
      </c>
      <c r="AO582" s="5" t="str">
        <f t="shared" si="129"/>
        <v/>
      </c>
      <c r="AP582" s="6" t="str">
        <f>IF(D582="","",COUNTIF($AO$3:AO582,AO582))</f>
        <v/>
      </c>
    </row>
    <row r="583" spans="17:42" ht="20.100000000000001" customHeight="1" x14ac:dyDescent="0.25">
      <c r="Q583" s="5" t="str">
        <f t="shared" si="117"/>
        <v/>
      </c>
      <c r="R583" s="6" t="str">
        <f>IF(D583="","",COUNTIF($Q$3:Q583,Q583))</f>
        <v/>
      </c>
      <c r="S583" s="5" t="str">
        <f t="shared" si="118"/>
        <v/>
      </c>
      <c r="T583" s="6" t="str">
        <f>IF(D583="","",COUNTIF($S$3:S583,S583))</f>
        <v/>
      </c>
      <c r="U583" s="5" t="str">
        <f t="shared" si="119"/>
        <v/>
      </c>
      <c r="V583" s="6" t="str">
        <f>IF(D583="","",COUNTIF($U$3:U583,U583))</f>
        <v/>
      </c>
      <c r="W583" s="5" t="str">
        <f t="shared" si="120"/>
        <v/>
      </c>
      <c r="X583" s="6" t="str">
        <f>IF(D583="","",COUNTIF($W$3:W583,W583))</f>
        <v/>
      </c>
      <c r="Y583" s="5" t="str">
        <f t="shared" si="121"/>
        <v/>
      </c>
      <c r="Z583" s="6" t="str">
        <f>IF(D583="","",COUNTIF($Y$3:Y583,Y583))</f>
        <v/>
      </c>
      <c r="AA583" s="5" t="str">
        <f t="shared" si="122"/>
        <v/>
      </c>
      <c r="AB583" s="6" t="str">
        <f>IF(D583="","",COUNTIF($AA$3:AA583,AA583))</f>
        <v/>
      </c>
      <c r="AC583" s="5" t="str">
        <f t="shared" si="123"/>
        <v/>
      </c>
      <c r="AD583" s="6" t="str">
        <f>IF(D583="","",COUNTIF($AC$3:AC583,AC583))</f>
        <v/>
      </c>
      <c r="AE583" s="5" t="str">
        <f t="shared" si="124"/>
        <v/>
      </c>
      <c r="AF583" s="6" t="str">
        <f>IF(D583="","",COUNTIF($AE$3:AE583,AE583))</f>
        <v/>
      </c>
      <c r="AG583" s="5" t="str">
        <f t="shared" si="125"/>
        <v/>
      </c>
      <c r="AH583" s="6" t="str">
        <f>IF(D583="","",COUNTIF($AG$3:AG583,AG583))</f>
        <v/>
      </c>
      <c r="AI583" s="5" t="str">
        <f t="shared" si="126"/>
        <v/>
      </c>
      <c r="AJ583" s="6" t="str">
        <f>IF(D583="","",COUNTIF($AI$3:AI583,AI583))</f>
        <v/>
      </c>
      <c r="AK583" s="5" t="str">
        <f t="shared" si="127"/>
        <v/>
      </c>
      <c r="AL583" s="6" t="str">
        <f>IF(D583="","",COUNTIF($AK$3:AK583,AK583))</f>
        <v/>
      </c>
      <c r="AM583" s="5" t="str">
        <f t="shared" si="128"/>
        <v/>
      </c>
      <c r="AN583" s="6" t="str">
        <f>IF(D583="","",COUNTIF($AM$3:AM583,AM583))</f>
        <v/>
      </c>
      <c r="AO583" s="5" t="str">
        <f t="shared" si="129"/>
        <v/>
      </c>
      <c r="AP583" s="6" t="str">
        <f>IF(D583="","",COUNTIF($AO$3:AO583,AO583))</f>
        <v/>
      </c>
    </row>
    <row r="584" spans="17:42" ht="20.100000000000001" customHeight="1" x14ac:dyDescent="0.25">
      <c r="Q584" s="5" t="str">
        <f t="shared" si="117"/>
        <v/>
      </c>
      <c r="R584" s="6" t="str">
        <f>IF(D584="","",COUNTIF($Q$3:Q584,Q584))</f>
        <v/>
      </c>
      <c r="S584" s="5" t="str">
        <f t="shared" si="118"/>
        <v/>
      </c>
      <c r="T584" s="6" t="str">
        <f>IF(D584="","",COUNTIF($S$3:S584,S584))</f>
        <v/>
      </c>
      <c r="U584" s="5" t="str">
        <f t="shared" si="119"/>
        <v/>
      </c>
      <c r="V584" s="6" t="str">
        <f>IF(D584="","",COUNTIF($U$3:U584,U584))</f>
        <v/>
      </c>
      <c r="W584" s="5" t="str">
        <f t="shared" si="120"/>
        <v/>
      </c>
      <c r="X584" s="6" t="str">
        <f>IF(D584="","",COUNTIF($W$3:W584,W584))</f>
        <v/>
      </c>
      <c r="Y584" s="5" t="str">
        <f t="shared" si="121"/>
        <v/>
      </c>
      <c r="Z584" s="6" t="str">
        <f>IF(D584="","",COUNTIF($Y$3:Y584,Y584))</f>
        <v/>
      </c>
      <c r="AA584" s="5" t="str">
        <f t="shared" si="122"/>
        <v/>
      </c>
      <c r="AB584" s="6" t="str">
        <f>IF(D584="","",COUNTIF($AA$3:AA584,AA584))</f>
        <v/>
      </c>
      <c r="AC584" s="5" t="str">
        <f t="shared" si="123"/>
        <v/>
      </c>
      <c r="AD584" s="6" t="str">
        <f>IF(D584="","",COUNTIF($AC$3:AC584,AC584))</f>
        <v/>
      </c>
      <c r="AE584" s="5" t="str">
        <f t="shared" si="124"/>
        <v/>
      </c>
      <c r="AF584" s="6" t="str">
        <f>IF(D584="","",COUNTIF($AE$3:AE584,AE584))</f>
        <v/>
      </c>
      <c r="AG584" s="5" t="str">
        <f t="shared" si="125"/>
        <v/>
      </c>
      <c r="AH584" s="6" t="str">
        <f>IF(D584="","",COUNTIF($AG$3:AG584,AG584))</f>
        <v/>
      </c>
      <c r="AI584" s="5" t="str">
        <f t="shared" si="126"/>
        <v/>
      </c>
      <c r="AJ584" s="6" t="str">
        <f>IF(D584="","",COUNTIF($AI$3:AI584,AI584))</f>
        <v/>
      </c>
      <c r="AK584" s="5" t="str">
        <f t="shared" si="127"/>
        <v/>
      </c>
      <c r="AL584" s="6" t="str">
        <f>IF(D584="","",COUNTIF($AK$3:AK584,AK584))</f>
        <v/>
      </c>
      <c r="AM584" s="5" t="str">
        <f t="shared" si="128"/>
        <v/>
      </c>
      <c r="AN584" s="6" t="str">
        <f>IF(D584="","",COUNTIF($AM$3:AM584,AM584))</f>
        <v/>
      </c>
      <c r="AO584" s="5" t="str">
        <f t="shared" si="129"/>
        <v/>
      </c>
      <c r="AP584" s="6" t="str">
        <f>IF(D584="","",COUNTIF($AO$3:AO584,AO584))</f>
        <v/>
      </c>
    </row>
    <row r="585" spans="17:42" ht="20.100000000000001" customHeight="1" x14ac:dyDescent="0.25">
      <c r="Q585" s="5" t="str">
        <f t="shared" si="117"/>
        <v/>
      </c>
      <c r="R585" s="6" t="str">
        <f>IF(D585="","",COUNTIF($Q$3:Q585,Q585))</f>
        <v/>
      </c>
      <c r="S585" s="5" t="str">
        <f t="shared" si="118"/>
        <v/>
      </c>
      <c r="T585" s="6" t="str">
        <f>IF(D585="","",COUNTIF($S$3:S585,S585))</f>
        <v/>
      </c>
      <c r="U585" s="5" t="str">
        <f t="shared" si="119"/>
        <v/>
      </c>
      <c r="V585" s="6" t="str">
        <f>IF(D585="","",COUNTIF($U$3:U585,U585))</f>
        <v/>
      </c>
      <c r="W585" s="5" t="str">
        <f t="shared" si="120"/>
        <v/>
      </c>
      <c r="X585" s="6" t="str">
        <f>IF(D585="","",COUNTIF($W$3:W585,W585))</f>
        <v/>
      </c>
      <c r="Y585" s="5" t="str">
        <f t="shared" si="121"/>
        <v/>
      </c>
      <c r="Z585" s="6" t="str">
        <f>IF(D585="","",COUNTIF($Y$3:Y585,Y585))</f>
        <v/>
      </c>
      <c r="AA585" s="5" t="str">
        <f t="shared" si="122"/>
        <v/>
      </c>
      <c r="AB585" s="6" t="str">
        <f>IF(D585="","",COUNTIF($AA$3:AA585,AA585))</f>
        <v/>
      </c>
      <c r="AC585" s="5" t="str">
        <f t="shared" si="123"/>
        <v/>
      </c>
      <c r="AD585" s="6" t="str">
        <f>IF(D585="","",COUNTIF($AC$3:AC585,AC585))</f>
        <v/>
      </c>
      <c r="AE585" s="5" t="str">
        <f t="shared" si="124"/>
        <v/>
      </c>
      <c r="AF585" s="6" t="str">
        <f>IF(D585="","",COUNTIF($AE$3:AE585,AE585))</f>
        <v/>
      </c>
      <c r="AG585" s="5" t="str">
        <f t="shared" si="125"/>
        <v/>
      </c>
      <c r="AH585" s="6" t="str">
        <f>IF(D585="","",COUNTIF($AG$3:AG585,AG585))</f>
        <v/>
      </c>
      <c r="AI585" s="5" t="str">
        <f t="shared" si="126"/>
        <v/>
      </c>
      <c r="AJ585" s="6" t="str">
        <f>IF(D585="","",COUNTIF($AI$3:AI585,AI585))</f>
        <v/>
      </c>
      <c r="AK585" s="5" t="str">
        <f t="shared" si="127"/>
        <v/>
      </c>
      <c r="AL585" s="6" t="str">
        <f>IF(D585="","",COUNTIF($AK$3:AK585,AK585))</f>
        <v/>
      </c>
      <c r="AM585" s="5" t="str">
        <f t="shared" si="128"/>
        <v/>
      </c>
      <c r="AN585" s="6" t="str">
        <f>IF(D585="","",COUNTIF($AM$3:AM585,AM585))</f>
        <v/>
      </c>
      <c r="AO585" s="5" t="str">
        <f t="shared" si="129"/>
        <v/>
      </c>
      <c r="AP585" s="6" t="str">
        <f>IF(D585="","",COUNTIF($AO$3:AO585,AO585))</f>
        <v/>
      </c>
    </row>
    <row r="586" spans="17:42" ht="20.100000000000001" customHeight="1" x14ac:dyDescent="0.25">
      <c r="Q586" s="5" t="str">
        <f t="shared" si="117"/>
        <v/>
      </c>
      <c r="R586" s="6" t="str">
        <f>IF(D586="","",COUNTIF($Q$3:Q586,Q586))</f>
        <v/>
      </c>
      <c r="S586" s="5" t="str">
        <f t="shared" si="118"/>
        <v/>
      </c>
      <c r="T586" s="6" t="str">
        <f>IF(D586="","",COUNTIF($S$3:S586,S586))</f>
        <v/>
      </c>
      <c r="U586" s="5" t="str">
        <f t="shared" si="119"/>
        <v/>
      </c>
      <c r="V586" s="6" t="str">
        <f>IF(D586="","",COUNTIF($U$3:U586,U586))</f>
        <v/>
      </c>
      <c r="W586" s="5" t="str">
        <f t="shared" si="120"/>
        <v/>
      </c>
      <c r="X586" s="6" t="str">
        <f>IF(D586="","",COUNTIF($W$3:W586,W586))</f>
        <v/>
      </c>
      <c r="Y586" s="5" t="str">
        <f t="shared" si="121"/>
        <v/>
      </c>
      <c r="Z586" s="6" t="str">
        <f>IF(D586="","",COUNTIF($Y$3:Y586,Y586))</f>
        <v/>
      </c>
      <c r="AA586" s="5" t="str">
        <f t="shared" si="122"/>
        <v/>
      </c>
      <c r="AB586" s="6" t="str">
        <f>IF(D586="","",COUNTIF($AA$3:AA586,AA586))</f>
        <v/>
      </c>
      <c r="AC586" s="5" t="str">
        <f t="shared" si="123"/>
        <v/>
      </c>
      <c r="AD586" s="6" t="str">
        <f>IF(D586="","",COUNTIF($AC$3:AC586,AC586))</f>
        <v/>
      </c>
      <c r="AE586" s="5" t="str">
        <f t="shared" si="124"/>
        <v/>
      </c>
      <c r="AF586" s="6" t="str">
        <f>IF(D586="","",COUNTIF($AE$3:AE586,AE586))</f>
        <v/>
      </c>
      <c r="AG586" s="5" t="str">
        <f t="shared" si="125"/>
        <v/>
      </c>
      <c r="AH586" s="6" t="str">
        <f>IF(D586="","",COUNTIF($AG$3:AG586,AG586))</f>
        <v/>
      </c>
      <c r="AI586" s="5" t="str">
        <f t="shared" si="126"/>
        <v/>
      </c>
      <c r="AJ586" s="6" t="str">
        <f>IF(D586="","",COUNTIF($AI$3:AI586,AI586))</f>
        <v/>
      </c>
      <c r="AK586" s="5" t="str">
        <f t="shared" si="127"/>
        <v/>
      </c>
      <c r="AL586" s="6" t="str">
        <f>IF(D586="","",COUNTIF($AK$3:AK586,AK586))</f>
        <v/>
      </c>
      <c r="AM586" s="5" t="str">
        <f t="shared" si="128"/>
        <v/>
      </c>
      <c r="AN586" s="6" t="str">
        <f>IF(D586="","",COUNTIF($AM$3:AM586,AM586))</f>
        <v/>
      </c>
      <c r="AO586" s="5" t="str">
        <f t="shared" si="129"/>
        <v/>
      </c>
      <c r="AP586" s="6" t="str">
        <f>IF(D586="","",COUNTIF($AO$3:AO586,AO586))</f>
        <v/>
      </c>
    </row>
    <row r="587" spans="17:42" ht="20.100000000000001" customHeight="1" x14ac:dyDescent="0.25">
      <c r="Q587" s="5" t="str">
        <f t="shared" si="117"/>
        <v/>
      </c>
      <c r="R587" s="6" t="str">
        <f>IF(D587="","",COUNTIF($Q$3:Q587,Q587))</f>
        <v/>
      </c>
      <c r="S587" s="5" t="str">
        <f t="shared" si="118"/>
        <v/>
      </c>
      <c r="T587" s="6" t="str">
        <f>IF(D587="","",COUNTIF($S$3:S587,S587))</f>
        <v/>
      </c>
      <c r="U587" s="5" t="str">
        <f t="shared" si="119"/>
        <v/>
      </c>
      <c r="V587" s="6" t="str">
        <f>IF(D587="","",COUNTIF($U$3:U587,U587))</f>
        <v/>
      </c>
      <c r="W587" s="5" t="str">
        <f t="shared" si="120"/>
        <v/>
      </c>
      <c r="X587" s="6" t="str">
        <f>IF(D587="","",COUNTIF($W$3:W587,W587))</f>
        <v/>
      </c>
      <c r="Y587" s="5" t="str">
        <f t="shared" si="121"/>
        <v/>
      </c>
      <c r="Z587" s="6" t="str">
        <f>IF(D587="","",COUNTIF($Y$3:Y587,Y587))</f>
        <v/>
      </c>
      <c r="AA587" s="5" t="str">
        <f t="shared" si="122"/>
        <v/>
      </c>
      <c r="AB587" s="6" t="str">
        <f>IF(D587="","",COUNTIF($AA$3:AA587,AA587))</f>
        <v/>
      </c>
      <c r="AC587" s="5" t="str">
        <f t="shared" si="123"/>
        <v/>
      </c>
      <c r="AD587" s="6" t="str">
        <f>IF(D587="","",COUNTIF($AC$3:AC587,AC587))</f>
        <v/>
      </c>
      <c r="AE587" s="5" t="str">
        <f t="shared" si="124"/>
        <v/>
      </c>
      <c r="AF587" s="6" t="str">
        <f>IF(D587="","",COUNTIF($AE$3:AE587,AE587))</f>
        <v/>
      </c>
      <c r="AG587" s="5" t="str">
        <f t="shared" si="125"/>
        <v/>
      </c>
      <c r="AH587" s="6" t="str">
        <f>IF(D587="","",COUNTIF($AG$3:AG587,AG587))</f>
        <v/>
      </c>
      <c r="AI587" s="5" t="str">
        <f t="shared" si="126"/>
        <v/>
      </c>
      <c r="AJ587" s="6" t="str">
        <f>IF(D587="","",COUNTIF($AI$3:AI587,AI587))</f>
        <v/>
      </c>
      <c r="AK587" s="5" t="str">
        <f t="shared" si="127"/>
        <v/>
      </c>
      <c r="AL587" s="6" t="str">
        <f>IF(D587="","",COUNTIF($AK$3:AK587,AK587))</f>
        <v/>
      </c>
      <c r="AM587" s="5" t="str">
        <f t="shared" si="128"/>
        <v/>
      </c>
      <c r="AN587" s="6" t="str">
        <f>IF(D587="","",COUNTIF($AM$3:AM587,AM587))</f>
        <v/>
      </c>
      <c r="AO587" s="5" t="str">
        <f t="shared" si="129"/>
        <v/>
      </c>
      <c r="AP587" s="6" t="str">
        <f>IF(D587="","",COUNTIF($AO$3:AO587,AO587))</f>
        <v/>
      </c>
    </row>
    <row r="588" spans="17:42" ht="20.100000000000001" customHeight="1" x14ac:dyDescent="0.25">
      <c r="Q588" s="5" t="str">
        <f t="shared" si="117"/>
        <v/>
      </c>
      <c r="R588" s="6" t="str">
        <f>IF(D588="","",COUNTIF($Q$3:Q588,Q588))</f>
        <v/>
      </c>
      <c r="S588" s="5" t="str">
        <f t="shared" si="118"/>
        <v/>
      </c>
      <c r="T588" s="6" t="str">
        <f>IF(D588="","",COUNTIF($S$3:S588,S588))</f>
        <v/>
      </c>
      <c r="U588" s="5" t="str">
        <f t="shared" si="119"/>
        <v/>
      </c>
      <c r="V588" s="6" t="str">
        <f>IF(D588="","",COUNTIF($U$3:U588,U588))</f>
        <v/>
      </c>
      <c r="W588" s="5" t="str">
        <f t="shared" si="120"/>
        <v/>
      </c>
      <c r="X588" s="6" t="str">
        <f>IF(D588="","",COUNTIF($W$3:W588,W588))</f>
        <v/>
      </c>
      <c r="Y588" s="5" t="str">
        <f t="shared" si="121"/>
        <v/>
      </c>
      <c r="Z588" s="6" t="str">
        <f>IF(D588="","",COUNTIF($Y$3:Y588,Y588))</f>
        <v/>
      </c>
      <c r="AA588" s="5" t="str">
        <f t="shared" si="122"/>
        <v/>
      </c>
      <c r="AB588" s="6" t="str">
        <f>IF(D588="","",COUNTIF($AA$3:AA588,AA588))</f>
        <v/>
      </c>
      <c r="AC588" s="5" t="str">
        <f t="shared" si="123"/>
        <v/>
      </c>
      <c r="AD588" s="6" t="str">
        <f>IF(D588="","",COUNTIF($AC$3:AC588,AC588))</f>
        <v/>
      </c>
      <c r="AE588" s="5" t="str">
        <f t="shared" si="124"/>
        <v/>
      </c>
      <c r="AF588" s="6" t="str">
        <f>IF(D588="","",COUNTIF($AE$3:AE588,AE588))</f>
        <v/>
      </c>
      <c r="AG588" s="5" t="str">
        <f t="shared" si="125"/>
        <v/>
      </c>
      <c r="AH588" s="6" t="str">
        <f>IF(D588="","",COUNTIF($AG$3:AG588,AG588))</f>
        <v/>
      </c>
      <c r="AI588" s="5" t="str">
        <f t="shared" si="126"/>
        <v/>
      </c>
      <c r="AJ588" s="6" t="str">
        <f>IF(D588="","",COUNTIF($AI$3:AI588,AI588))</f>
        <v/>
      </c>
      <c r="AK588" s="5" t="str">
        <f t="shared" si="127"/>
        <v/>
      </c>
      <c r="AL588" s="6" t="str">
        <f>IF(D588="","",COUNTIF($AK$3:AK588,AK588))</f>
        <v/>
      </c>
      <c r="AM588" s="5" t="str">
        <f t="shared" si="128"/>
        <v/>
      </c>
      <c r="AN588" s="6" t="str">
        <f>IF(D588="","",COUNTIF($AM$3:AM588,AM588))</f>
        <v/>
      </c>
      <c r="AO588" s="5" t="str">
        <f t="shared" si="129"/>
        <v/>
      </c>
      <c r="AP588" s="6" t="str">
        <f>IF(D588="","",COUNTIF($AO$3:AO588,AO588))</f>
        <v/>
      </c>
    </row>
    <row r="589" spans="17:42" ht="20.100000000000001" customHeight="1" x14ac:dyDescent="0.25">
      <c r="Q589" s="5" t="str">
        <f t="shared" si="117"/>
        <v/>
      </c>
      <c r="R589" s="6" t="str">
        <f>IF(D589="","",COUNTIF($Q$3:Q589,Q589))</f>
        <v/>
      </c>
      <c r="S589" s="5" t="str">
        <f t="shared" si="118"/>
        <v/>
      </c>
      <c r="T589" s="6" t="str">
        <f>IF(D589="","",COUNTIF($S$3:S589,S589))</f>
        <v/>
      </c>
      <c r="U589" s="5" t="str">
        <f t="shared" si="119"/>
        <v/>
      </c>
      <c r="V589" s="6" t="str">
        <f>IF(D589="","",COUNTIF($U$3:U589,U589))</f>
        <v/>
      </c>
      <c r="W589" s="5" t="str">
        <f t="shared" si="120"/>
        <v/>
      </c>
      <c r="X589" s="6" t="str">
        <f>IF(D589="","",COUNTIF($W$3:W589,W589))</f>
        <v/>
      </c>
      <c r="Y589" s="5" t="str">
        <f t="shared" si="121"/>
        <v/>
      </c>
      <c r="Z589" s="6" t="str">
        <f>IF(D589="","",COUNTIF($Y$3:Y589,Y589))</f>
        <v/>
      </c>
      <c r="AA589" s="5" t="str">
        <f t="shared" si="122"/>
        <v/>
      </c>
      <c r="AB589" s="6" t="str">
        <f>IF(D589="","",COUNTIF($AA$3:AA589,AA589))</f>
        <v/>
      </c>
      <c r="AC589" s="5" t="str">
        <f t="shared" si="123"/>
        <v/>
      </c>
      <c r="AD589" s="6" t="str">
        <f>IF(D589="","",COUNTIF($AC$3:AC589,AC589))</f>
        <v/>
      </c>
      <c r="AE589" s="5" t="str">
        <f t="shared" si="124"/>
        <v/>
      </c>
      <c r="AF589" s="6" t="str">
        <f>IF(D589="","",COUNTIF($AE$3:AE589,AE589))</f>
        <v/>
      </c>
      <c r="AG589" s="5" t="str">
        <f t="shared" si="125"/>
        <v/>
      </c>
      <c r="AH589" s="6" t="str">
        <f>IF(D589="","",COUNTIF($AG$3:AG589,AG589))</f>
        <v/>
      </c>
      <c r="AI589" s="5" t="str">
        <f t="shared" si="126"/>
        <v/>
      </c>
      <c r="AJ589" s="6" t="str">
        <f>IF(D589="","",COUNTIF($AI$3:AI589,AI589))</f>
        <v/>
      </c>
      <c r="AK589" s="5" t="str">
        <f t="shared" si="127"/>
        <v/>
      </c>
      <c r="AL589" s="6" t="str">
        <f>IF(D589="","",COUNTIF($AK$3:AK589,AK589))</f>
        <v/>
      </c>
      <c r="AM589" s="5" t="str">
        <f t="shared" si="128"/>
        <v/>
      </c>
      <c r="AN589" s="6" t="str">
        <f>IF(D589="","",COUNTIF($AM$3:AM589,AM589))</f>
        <v/>
      </c>
      <c r="AO589" s="5" t="str">
        <f t="shared" si="129"/>
        <v/>
      </c>
      <c r="AP589" s="6" t="str">
        <f>IF(D589="","",COUNTIF($AO$3:AO589,AO589))</f>
        <v/>
      </c>
    </row>
    <row r="590" spans="17:42" ht="20.100000000000001" customHeight="1" x14ac:dyDescent="0.25">
      <c r="Q590" s="5" t="str">
        <f t="shared" si="117"/>
        <v/>
      </c>
      <c r="R590" s="6" t="str">
        <f>IF(D590="","",COUNTIF($Q$3:Q590,Q590))</f>
        <v/>
      </c>
      <c r="S590" s="5" t="str">
        <f t="shared" si="118"/>
        <v/>
      </c>
      <c r="T590" s="6" t="str">
        <f>IF(D590="","",COUNTIF($S$3:S590,S590))</f>
        <v/>
      </c>
      <c r="U590" s="5" t="str">
        <f t="shared" si="119"/>
        <v/>
      </c>
      <c r="V590" s="6" t="str">
        <f>IF(D590="","",COUNTIF($U$3:U590,U590))</f>
        <v/>
      </c>
      <c r="W590" s="5" t="str">
        <f t="shared" si="120"/>
        <v/>
      </c>
      <c r="X590" s="6" t="str">
        <f>IF(D590="","",COUNTIF($W$3:W590,W590))</f>
        <v/>
      </c>
      <c r="Y590" s="5" t="str">
        <f t="shared" si="121"/>
        <v/>
      </c>
      <c r="Z590" s="6" t="str">
        <f>IF(D590="","",COUNTIF($Y$3:Y590,Y590))</f>
        <v/>
      </c>
      <c r="AA590" s="5" t="str">
        <f t="shared" si="122"/>
        <v/>
      </c>
      <c r="AB590" s="6" t="str">
        <f>IF(D590="","",COUNTIF($AA$3:AA590,AA590))</f>
        <v/>
      </c>
      <c r="AC590" s="5" t="str">
        <f t="shared" si="123"/>
        <v/>
      </c>
      <c r="AD590" s="6" t="str">
        <f>IF(D590="","",COUNTIF($AC$3:AC590,AC590))</f>
        <v/>
      </c>
      <c r="AE590" s="5" t="str">
        <f t="shared" si="124"/>
        <v/>
      </c>
      <c r="AF590" s="6" t="str">
        <f>IF(D590="","",COUNTIF($AE$3:AE590,AE590))</f>
        <v/>
      </c>
      <c r="AG590" s="5" t="str">
        <f t="shared" si="125"/>
        <v/>
      </c>
      <c r="AH590" s="6" t="str">
        <f>IF(D590="","",COUNTIF($AG$3:AG590,AG590))</f>
        <v/>
      </c>
      <c r="AI590" s="5" t="str">
        <f t="shared" si="126"/>
        <v/>
      </c>
      <c r="AJ590" s="6" t="str">
        <f>IF(D590="","",COUNTIF($AI$3:AI590,AI590))</f>
        <v/>
      </c>
      <c r="AK590" s="5" t="str">
        <f t="shared" si="127"/>
        <v/>
      </c>
      <c r="AL590" s="6" t="str">
        <f>IF(D590="","",COUNTIF($AK$3:AK590,AK590))</f>
        <v/>
      </c>
      <c r="AM590" s="5" t="str">
        <f t="shared" si="128"/>
        <v/>
      </c>
      <c r="AN590" s="6" t="str">
        <f>IF(D590="","",COUNTIF($AM$3:AM590,AM590))</f>
        <v/>
      </c>
      <c r="AO590" s="5" t="str">
        <f t="shared" si="129"/>
        <v/>
      </c>
      <c r="AP590" s="6" t="str">
        <f>IF(D590="","",COUNTIF($AO$3:AO590,AO590))</f>
        <v/>
      </c>
    </row>
    <row r="591" spans="17:42" ht="20.100000000000001" customHeight="1" x14ac:dyDescent="0.25">
      <c r="Q591" s="5" t="str">
        <f t="shared" si="117"/>
        <v/>
      </c>
      <c r="R591" s="6" t="str">
        <f>IF(D591="","",COUNTIF($Q$3:Q591,Q591))</f>
        <v/>
      </c>
      <c r="S591" s="5" t="str">
        <f t="shared" si="118"/>
        <v/>
      </c>
      <c r="T591" s="6" t="str">
        <f>IF(D591="","",COUNTIF($S$3:S591,S591))</f>
        <v/>
      </c>
      <c r="U591" s="5" t="str">
        <f t="shared" si="119"/>
        <v/>
      </c>
      <c r="V591" s="6" t="str">
        <f>IF(D591="","",COUNTIF($U$3:U591,U591))</f>
        <v/>
      </c>
      <c r="W591" s="5" t="str">
        <f t="shared" si="120"/>
        <v/>
      </c>
      <c r="X591" s="6" t="str">
        <f>IF(D591="","",COUNTIF($W$3:W591,W591))</f>
        <v/>
      </c>
      <c r="Y591" s="5" t="str">
        <f t="shared" si="121"/>
        <v/>
      </c>
      <c r="Z591" s="6" t="str">
        <f>IF(D591="","",COUNTIF($Y$3:Y591,Y591))</f>
        <v/>
      </c>
      <c r="AA591" s="5" t="str">
        <f t="shared" si="122"/>
        <v/>
      </c>
      <c r="AB591" s="6" t="str">
        <f>IF(D591="","",COUNTIF($AA$3:AA591,AA591))</f>
        <v/>
      </c>
      <c r="AC591" s="5" t="str">
        <f t="shared" si="123"/>
        <v/>
      </c>
      <c r="AD591" s="6" t="str">
        <f>IF(D591="","",COUNTIF($AC$3:AC591,AC591))</f>
        <v/>
      </c>
      <c r="AE591" s="5" t="str">
        <f t="shared" si="124"/>
        <v/>
      </c>
      <c r="AF591" s="6" t="str">
        <f>IF(D591="","",COUNTIF($AE$3:AE591,AE591))</f>
        <v/>
      </c>
      <c r="AG591" s="5" t="str">
        <f t="shared" si="125"/>
        <v/>
      </c>
      <c r="AH591" s="6" t="str">
        <f>IF(D591="","",COUNTIF($AG$3:AG591,AG591))</f>
        <v/>
      </c>
      <c r="AI591" s="5" t="str">
        <f t="shared" si="126"/>
        <v/>
      </c>
      <c r="AJ591" s="6" t="str">
        <f>IF(D591="","",COUNTIF($AI$3:AI591,AI591))</f>
        <v/>
      </c>
      <c r="AK591" s="5" t="str">
        <f t="shared" si="127"/>
        <v/>
      </c>
      <c r="AL591" s="6" t="str">
        <f>IF(D591="","",COUNTIF($AK$3:AK591,AK591))</f>
        <v/>
      </c>
      <c r="AM591" s="5" t="str">
        <f t="shared" si="128"/>
        <v/>
      </c>
      <c r="AN591" s="6" t="str">
        <f>IF(D591="","",COUNTIF($AM$3:AM591,AM591))</f>
        <v/>
      </c>
      <c r="AO591" s="5" t="str">
        <f t="shared" si="129"/>
        <v/>
      </c>
      <c r="AP591" s="6" t="str">
        <f>IF(D591="","",COUNTIF($AO$3:AO591,AO591))</f>
        <v/>
      </c>
    </row>
    <row r="592" spans="17:42" ht="20.100000000000001" customHeight="1" x14ac:dyDescent="0.25">
      <c r="Q592" s="5" t="str">
        <f t="shared" si="117"/>
        <v/>
      </c>
      <c r="R592" s="6" t="str">
        <f>IF(D592="","",COUNTIF($Q$3:Q592,Q592))</f>
        <v/>
      </c>
      <c r="S592" s="5" t="str">
        <f t="shared" si="118"/>
        <v/>
      </c>
      <c r="T592" s="6" t="str">
        <f>IF(D592="","",COUNTIF($S$3:S592,S592))</f>
        <v/>
      </c>
      <c r="U592" s="5" t="str">
        <f t="shared" si="119"/>
        <v/>
      </c>
      <c r="V592" s="6" t="str">
        <f>IF(D592="","",COUNTIF($U$3:U592,U592))</f>
        <v/>
      </c>
      <c r="W592" s="5" t="str">
        <f t="shared" si="120"/>
        <v/>
      </c>
      <c r="X592" s="6" t="str">
        <f>IF(D592="","",COUNTIF($W$3:W592,W592))</f>
        <v/>
      </c>
      <c r="Y592" s="5" t="str">
        <f t="shared" si="121"/>
        <v/>
      </c>
      <c r="Z592" s="6" t="str">
        <f>IF(D592="","",COUNTIF($Y$3:Y592,Y592))</f>
        <v/>
      </c>
      <c r="AA592" s="5" t="str">
        <f t="shared" si="122"/>
        <v/>
      </c>
      <c r="AB592" s="6" t="str">
        <f>IF(D592="","",COUNTIF($AA$3:AA592,AA592))</f>
        <v/>
      </c>
      <c r="AC592" s="5" t="str">
        <f t="shared" si="123"/>
        <v/>
      </c>
      <c r="AD592" s="6" t="str">
        <f>IF(D592="","",COUNTIF($AC$3:AC592,AC592))</f>
        <v/>
      </c>
      <c r="AE592" s="5" t="str">
        <f t="shared" si="124"/>
        <v/>
      </c>
      <c r="AF592" s="6" t="str">
        <f>IF(D592="","",COUNTIF($AE$3:AE592,AE592))</f>
        <v/>
      </c>
      <c r="AG592" s="5" t="str">
        <f t="shared" si="125"/>
        <v/>
      </c>
      <c r="AH592" s="6" t="str">
        <f>IF(D592="","",COUNTIF($AG$3:AG592,AG592))</f>
        <v/>
      </c>
      <c r="AI592" s="5" t="str">
        <f t="shared" si="126"/>
        <v/>
      </c>
      <c r="AJ592" s="6" t="str">
        <f>IF(D592="","",COUNTIF($AI$3:AI592,AI592))</f>
        <v/>
      </c>
      <c r="AK592" s="5" t="str">
        <f t="shared" si="127"/>
        <v/>
      </c>
      <c r="AL592" s="6" t="str">
        <f>IF(D592="","",COUNTIF($AK$3:AK592,AK592))</f>
        <v/>
      </c>
      <c r="AM592" s="5" t="str">
        <f t="shared" si="128"/>
        <v/>
      </c>
      <c r="AN592" s="6" t="str">
        <f>IF(D592="","",COUNTIF($AM$3:AM592,AM592))</f>
        <v/>
      </c>
      <c r="AO592" s="5" t="str">
        <f t="shared" si="129"/>
        <v/>
      </c>
      <c r="AP592" s="6" t="str">
        <f>IF(D592="","",COUNTIF($AO$3:AO592,AO592))</f>
        <v/>
      </c>
    </row>
    <row r="593" spans="17:42" ht="20.100000000000001" customHeight="1" x14ac:dyDescent="0.25">
      <c r="Q593" s="5" t="str">
        <f t="shared" si="117"/>
        <v/>
      </c>
      <c r="R593" s="6" t="str">
        <f>IF(D593="","",COUNTIF($Q$3:Q593,Q593))</f>
        <v/>
      </c>
      <c r="S593" s="5" t="str">
        <f t="shared" si="118"/>
        <v/>
      </c>
      <c r="T593" s="6" t="str">
        <f>IF(D593="","",COUNTIF($S$3:S593,S593))</f>
        <v/>
      </c>
      <c r="U593" s="5" t="str">
        <f t="shared" si="119"/>
        <v/>
      </c>
      <c r="V593" s="6" t="str">
        <f>IF(D593="","",COUNTIF($U$3:U593,U593))</f>
        <v/>
      </c>
      <c r="W593" s="5" t="str">
        <f t="shared" si="120"/>
        <v/>
      </c>
      <c r="X593" s="6" t="str">
        <f>IF(D593="","",COUNTIF($W$3:W593,W593))</f>
        <v/>
      </c>
      <c r="Y593" s="5" t="str">
        <f t="shared" si="121"/>
        <v/>
      </c>
      <c r="Z593" s="6" t="str">
        <f>IF(D593="","",COUNTIF($Y$3:Y593,Y593))</f>
        <v/>
      </c>
      <c r="AA593" s="5" t="str">
        <f t="shared" si="122"/>
        <v/>
      </c>
      <c r="AB593" s="6" t="str">
        <f>IF(D593="","",COUNTIF($AA$3:AA593,AA593))</f>
        <v/>
      </c>
      <c r="AC593" s="5" t="str">
        <f t="shared" si="123"/>
        <v/>
      </c>
      <c r="AD593" s="6" t="str">
        <f>IF(D593="","",COUNTIF($AC$3:AC593,AC593))</f>
        <v/>
      </c>
      <c r="AE593" s="5" t="str">
        <f t="shared" si="124"/>
        <v/>
      </c>
      <c r="AF593" s="6" t="str">
        <f>IF(D593="","",COUNTIF($AE$3:AE593,AE593))</f>
        <v/>
      </c>
      <c r="AG593" s="5" t="str">
        <f t="shared" si="125"/>
        <v/>
      </c>
      <c r="AH593" s="6" t="str">
        <f>IF(D593="","",COUNTIF($AG$3:AG593,AG593))</f>
        <v/>
      </c>
      <c r="AI593" s="5" t="str">
        <f t="shared" si="126"/>
        <v/>
      </c>
      <c r="AJ593" s="6" t="str">
        <f>IF(D593="","",COUNTIF($AI$3:AI593,AI593))</f>
        <v/>
      </c>
      <c r="AK593" s="5" t="str">
        <f t="shared" si="127"/>
        <v/>
      </c>
      <c r="AL593" s="6" t="str">
        <f>IF(D593="","",COUNTIF($AK$3:AK593,AK593))</f>
        <v/>
      </c>
      <c r="AM593" s="5" t="str">
        <f t="shared" si="128"/>
        <v/>
      </c>
      <c r="AN593" s="6" t="str">
        <f>IF(D593="","",COUNTIF($AM$3:AM593,AM593))</f>
        <v/>
      </c>
      <c r="AO593" s="5" t="str">
        <f t="shared" si="129"/>
        <v/>
      </c>
      <c r="AP593" s="6" t="str">
        <f>IF(D593="","",COUNTIF($AO$3:AO593,AO593))</f>
        <v/>
      </c>
    </row>
    <row r="594" spans="17:42" ht="20.100000000000001" customHeight="1" x14ac:dyDescent="0.25">
      <c r="Q594" s="5" t="str">
        <f t="shared" si="117"/>
        <v/>
      </c>
      <c r="R594" s="6" t="str">
        <f>IF(D594="","",COUNTIF($Q$3:Q594,Q594))</f>
        <v/>
      </c>
      <c r="S594" s="5" t="str">
        <f t="shared" si="118"/>
        <v/>
      </c>
      <c r="T594" s="6" t="str">
        <f>IF(D594="","",COUNTIF($S$3:S594,S594))</f>
        <v/>
      </c>
      <c r="U594" s="5" t="str">
        <f t="shared" si="119"/>
        <v/>
      </c>
      <c r="V594" s="6" t="str">
        <f>IF(D594="","",COUNTIF($U$3:U594,U594))</f>
        <v/>
      </c>
      <c r="W594" s="5" t="str">
        <f t="shared" si="120"/>
        <v/>
      </c>
      <c r="X594" s="6" t="str">
        <f>IF(D594="","",COUNTIF($W$3:W594,W594))</f>
        <v/>
      </c>
      <c r="Y594" s="5" t="str">
        <f t="shared" si="121"/>
        <v/>
      </c>
      <c r="Z594" s="6" t="str">
        <f>IF(D594="","",COUNTIF($Y$3:Y594,Y594))</f>
        <v/>
      </c>
      <c r="AA594" s="5" t="str">
        <f t="shared" si="122"/>
        <v/>
      </c>
      <c r="AB594" s="6" t="str">
        <f>IF(D594="","",COUNTIF($AA$3:AA594,AA594))</f>
        <v/>
      </c>
      <c r="AC594" s="5" t="str">
        <f t="shared" si="123"/>
        <v/>
      </c>
      <c r="AD594" s="6" t="str">
        <f>IF(D594="","",COUNTIF($AC$3:AC594,AC594))</f>
        <v/>
      </c>
      <c r="AE594" s="5" t="str">
        <f t="shared" si="124"/>
        <v/>
      </c>
      <c r="AF594" s="6" t="str">
        <f>IF(D594="","",COUNTIF($AE$3:AE594,AE594))</f>
        <v/>
      </c>
      <c r="AG594" s="5" t="str">
        <f t="shared" si="125"/>
        <v/>
      </c>
      <c r="AH594" s="6" t="str">
        <f>IF(D594="","",COUNTIF($AG$3:AG594,AG594))</f>
        <v/>
      </c>
      <c r="AI594" s="5" t="str">
        <f t="shared" si="126"/>
        <v/>
      </c>
      <c r="AJ594" s="6" t="str">
        <f>IF(D594="","",COUNTIF($AI$3:AI594,AI594))</f>
        <v/>
      </c>
      <c r="AK594" s="5" t="str">
        <f t="shared" si="127"/>
        <v/>
      </c>
      <c r="AL594" s="6" t="str">
        <f>IF(D594="","",COUNTIF($AK$3:AK594,AK594))</f>
        <v/>
      </c>
      <c r="AM594" s="5" t="str">
        <f t="shared" si="128"/>
        <v/>
      </c>
      <c r="AN594" s="6" t="str">
        <f>IF(D594="","",COUNTIF($AM$3:AM594,AM594))</f>
        <v/>
      </c>
      <c r="AO594" s="5" t="str">
        <f t="shared" si="129"/>
        <v/>
      </c>
      <c r="AP594" s="6" t="str">
        <f>IF(D594="","",COUNTIF($AO$3:AO594,AO594))</f>
        <v/>
      </c>
    </row>
    <row r="595" spans="17:42" ht="20.100000000000001" customHeight="1" x14ac:dyDescent="0.25">
      <c r="Q595" s="5" t="str">
        <f t="shared" si="117"/>
        <v/>
      </c>
      <c r="R595" s="6" t="str">
        <f>IF(D595="","",COUNTIF($Q$3:Q595,Q595))</f>
        <v/>
      </c>
      <c r="S595" s="5" t="str">
        <f t="shared" si="118"/>
        <v/>
      </c>
      <c r="T595" s="6" t="str">
        <f>IF(D595="","",COUNTIF($S$3:S595,S595))</f>
        <v/>
      </c>
      <c r="U595" s="5" t="str">
        <f t="shared" si="119"/>
        <v/>
      </c>
      <c r="V595" s="6" t="str">
        <f>IF(D595="","",COUNTIF($U$3:U595,U595))</f>
        <v/>
      </c>
      <c r="W595" s="5" t="str">
        <f t="shared" si="120"/>
        <v/>
      </c>
      <c r="X595" s="6" t="str">
        <f>IF(D595="","",COUNTIF($W$3:W595,W595))</f>
        <v/>
      </c>
      <c r="Y595" s="5" t="str">
        <f t="shared" si="121"/>
        <v/>
      </c>
      <c r="Z595" s="6" t="str">
        <f>IF(D595="","",COUNTIF($Y$3:Y595,Y595))</f>
        <v/>
      </c>
      <c r="AA595" s="5" t="str">
        <f t="shared" si="122"/>
        <v/>
      </c>
      <c r="AB595" s="6" t="str">
        <f>IF(D595="","",COUNTIF($AA$3:AA595,AA595))</f>
        <v/>
      </c>
      <c r="AC595" s="5" t="str">
        <f t="shared" si="123"/>
        <v/>
      </c>
      <c r="AD595" s="6" t="str">
        <f>IF(D595="","",COUNTIF($AC$3:AC595,AC595))</f>
        <v/>
      </c>
      <c r="AE595" s="5" t="str">
        <f t="shared" si="124"/>
        <v/>
      </c>
      <c r="AF595" s="6" t="str">
        <f>IF(D595="","",COUNTIF($AE$3:AE595,AE595))</f>
        <v/>
      </c>
      <c r="AG595" s="5" t="str">
        <f t="shared" si="125"/>
        <v/>
      </c>
      <c r="AH595" s="6" t="str">
        <f>IF(D595="","",COUNTIF($AG$3:AG595,AG595))</f>
        <v/>
      </c>
      <c r="AI595" s="5" t="str">
        <f t="shared" si="126"/>
        <v/>
      </c>
      <c r="AJ595" s="6" t="str">
        <f>IF(D595="","",COUNTIF($AI$3:AI595,AI595))</f>
        <v/>
      </c>
      <c r="AK595" s="5" t="str">
        <f t="shared" si="127"/>
        <v/>
      </c>
      <c r="AL595" s="6" t="str">
        <f>IF(D595="","",COUNTIF($AK$3:AK595,AK595))</f>
        <v/>
      </c>
      <c r="AM595" s="5" t="str">
        <f t="shared" si="128"/>
        <v/>
      </c>
      <c r="AN595" s="6" t="str">
        <f>IF(D595="","",COUNTIF($AM$3:AM595,AM595))</f>
        <v/>
      </c>
      <c r="AO595" s="5" t="str">
        <f t="shared" si="129"/>
        <v/>
      </c>
      <c r="AP595" s="6" t="str">
        <f>IF(D595="","",COUNTIF($AO$3:AO595,AO595))</f>
        <v/>
      </c>
    </row>
    <row r="596" spans="17:42" ht="20.100000000000001" customHeight="1" x14ac:dyDescent="0.25">
      <c r="Q596" s="5" t="str">
        <f t="shared" si="117"/>
        <v/>
      </c>
      <c r="R596" s="6" t="str">
        <f>IF(D596="","",COUNTIF($Q$3:Q596,Q596))</f>
        <v/>
      </c>
      <c r="S596" s="5" t="str">
        <f t="shared" si="118"/>
        <v/>
      </c>
      <c r="T596" s="6" t="str">
        <f>IF(D596="","",COUNTIF($S$3:S596,S596))</f>
        <v/>
      </c>
      <c r="U596" s="5" t="str">
        <f t="shared" si="119"/>
        <v/>
      </c>
      <c r="V596" s="6" t="str">
        <f>IF(D596="","",COUNTIF($U$3:U596,U596))</f>
        <v/>
      </c>
      <c r="W596" s="5" t="str">
        <f t="shared" si="120"/>
        <v/>
      </c>
      <c r="X596" s="6" t="str">
        <f>IF(D596="","",COUNTIF($W$3:W596,W596))</f>
        <v/>
      </c>
      <c r="Y596" s="5" t="str">
        <f t="shared" si="121"/>
        <v/>
      </c>
      <c r="Z596" s="6" t="str">
        <f>IF(D596="","",COUNTIF($Y$3:Y596,Y596))</f>
        <v/>
      </c>
      <c r="AA596" s="5" t="str">
        <f t="shared" si="122"/>
        <v/>
      </c>
      <c r="AB596" s="6" t="str">
        <f>IF(D596="","",COUNTIF($AA$3:AA596,AA596))</f>
        <v/>
      </c>
      <c r="AC596" s="5" t="str">
        <f t="shared" si="123"/>
        <v/>
      </c>
      <c r="AD596" s="6" t="str">
        <f>IF(D596="","",COUNTIF($AC$3:AC596,AC596))</f>
        <v/>
      </c>
      <c r="AE596" s="5" t="str">
        <f t="shared" si="124"/>
        <v/>
      </c>
      <c r="AF596" s="6" t="str">
        <f>IF(D596="","",COUNTIF($AE$3:AE596,AE596))</f>
        <v/>
      </c>
      <c r="AG596" s="5" t="str">
        <f t="shared" si="125"/>
        <v/>
      </c>
      <c r="AH596" s="6" t="str">
        <f>IF(D596="","",COUNTIF($AG$3:AG596,AG596))</f>
        <v/>
      </c>
      <c r="AI596" s="5" t="str">
        <f t="shared" si="126"/>
        <v/>
      </c>
      <c r="AJ596" s="6" t="str">
        <f>IF(D596="","",COUNTIF($AI$3:AI596,AI596))</f>
        <v/>
      </c>
      <c r="AK596" s="5" t="str">
        <f t="shared" si="127"/>
        <v/>
      </c>
      <c r="AL596" s="6" t="str">
        <f>IF(D596="","",COUNTIF($AK$3:AK596,AK596))</f>
        <v/>
      </c>
      <c r="AM596" s="5" t="str">
        <f t="shared" si="128"/>
        <v/>
      </c>
      <c r="AN596" s="6" t="str">
        <f>IF(D596="","",COUNTIF($AM$3:AM596,AM596))</f>
        <v/>
      </c>
      <c r="AO596" s="5" t="str">
        <f t="shared" si="129"/>
        <v/>
      </c>
      <c r="AP596" s="6" t="str">
        <f>IF(D596="","",COUNTIF($AO$3:AO596,AO596))</f>
        <v/>
      </c>
    </row>
    <row r="597" spans="17:42" ht="20.100000000000001" customHeight="1" x14ac:dyDescent="0.25">
      <c r="Q597" s="5" t="str">
        <f t="shared" si="117"/>
        <v/>
      </c>
      <c r="R597" s="6" t="str">
        <f>IF(D597="","",COUNTIF($Q$3:Q597,Q597))</f>
        <v/>
      </c>
      <c r="S597" s="5" t="str">
        <f t="shared" si="118"/>
        <v/>
      </c>
      <c r="T597" s="6" t="str">
        <f>IF(D597="","",COUNTIF($S$3:S597,S597))</f>
        <v/>
      </c>
      <c r="U597" s="5" t="str">
        <f t="shared" si="119"/>
        <v/>
      </c>
      <c r="V597" s="6" t="str">
        <f>IF(D597="","",COUNTIF($U$3:U597,U597))</f>
        <v/>
      </c>
      <c r="W597" s="5" t="str">
        <f t="shared" si="120"/>
        <v/>
      </c>
      <c r="X597" s="6" t="str">
        <f>IF(D597="","",COUNTIF($W$3:W597,W597))</f>
        <v/>
      </c>
      <c r="Y597" s="5" t="str">
        <f t="shared" si="121"/>
        <v/>
      </c>
      <c r="Z597" s="6" t="str">
        <f>IF(D597="","",COUNTIF($Y$3:Y597,Y597))</f>
        <v/>
      </c>
      <c r="AA597" s="5" t="str">
        <f t="shared" si="122"/>
        <v/>
      </c>
      <c r="AB597" s="6" t="str">
        <f>IF(D597="","",COUNTIF($AA$3:AA597,AA597))</f>
        <v/>
      </c>
      <c r="AC597" s="5" t="str">
        <f t="shared" si="123"/>
        <v/>
      </c>
      <c r="AD597" s="6" t="str">
        <f>IF(D597="","",COUNTIF($AC$3:AC597,AC597))</f>
        <v/>
      </c>
      <c r="AE597" s="5" t="str">
        <f t="shared" si="124"/>
        <v/>
      </c>
      <c r="AF597" s="6" t="str">
        <f>IF(D597="","",COUNTIF($AE$3:AE597,AE597))</f>
        <v/>
      </c>
      <c r="AG597" s="5" t="str">
        <f t="shared" si="125"/>
        <v/>
      </c>
      <c r="AH597" s="6" t="str">
        <f>IF(D597="","",COUNTIF($AG$3:AG597,AG597))</f>
        <v/>
      </c>
      <c r="AI597" s="5" t="str">
        <f t="shared" si="126"/>
        <v/>
      </c>
      <c r="AJ597" s="6" t="str">
        <f>IF(D597="","",COUNTIF($AI$3:AI597,AI597))</f>
        <v/>
      </c>
      <c r="AK597" s="5" t="str">
        <f t="shared" si="127"/>
        <v/>
      </c>
      <c r="AL597" s="6" t="str">
        <f>IF(D597="","",COUNTIF($AK$3:AK597,AK597))</f>
        <v/>
      </c>
      <c r="AM597" s="5" t="str">
        <f t="shared" si="128"/>
        <v/>
      </c>
      <c r="AN597" s="6" t="str">
        <f>IF(D597="","",COUNTIF($AM$3:AM597,AM597))</f>
        <v/>
      </c>
      <c r="AO597" s="5" t="str">
        <f t="shared" si="129"/>
        <v/>
      </c>
      <c r="AP597" s="6" t="str">
        <f>IF(D597="","",COUNTIF($AO$3:AO597,AO597))</f>
        <v/>
      </c>
    </row>
    <row r="598" spans="17:42" ht="20.100000000000001" customHeight="1" x14ac:dyDescent="0.25">
      <c r="Q598" s="5" t="str">
        <f t="shared" si="117"/>
        <v/>
      </c>
      <c r="R598" s="6" t="str">
        <f>IF(D598="","",COUNTIF($Q$3:Q598,Q598))</f>
        <v/>
      </c>
      <c r="S598" s="5" t="str">
        <f t="shared" si="118"/>
        <v/>
      </c>
      <c r="T598" s="6" t="str">
        <f>IF(D598="","",COUNTIF($S$3:S598,S598))</f>
        <v/>
      </c>
      <c r="U598" s="5" t="str">
        <f t="shared" si="119"/>
        <v/>
      </c>
      <c r="V598" s="6" t="str">
        <f>IF(D598="","",COUNTIF($U$3:U598,U598))</f>
        <v/>
      </c>
      <c r="W598" s="5" t="str">
        <f t="shared" si="120"/>
        <v/>
      </c>
      <c r="X598" s="6" t="str">
        <f>IF(D598="","",COUNTIF($W$3:W598,W598))</f>
        <v/>
      </c>
      <c r="Y598" s="5" t="str">
        <f t="shared" si="121"/>
        <v/>
      </c>
      <c r="Z598" s="6" t="str">
        <f>IF(D598="","",COUNTIF($Y$3:Y598,Y598))</f>
        <v/>
      </c>
      <c r="AA598" s="5" t="str">
        <f t="shared" si="122"/>
        <v/>
      </c>
      <c r="AB598" s="6" t="str">
        <f>IF(D598="","",COUNTIF($AA$3:AA598,AA598))</f>
        <v/>
      </c>
      <c r="AC598" s="5" t="str">
        <f t="shared" si="123"/>
        <v/>
      </c>
      <c r="AD598" s="6" t="str">
        <f>IF(D598="","",COUNTIF($AC$3:AC598,AC598))</f>
        <v/>
      </c>
      <c r="AE598" s="5" t="str">
        <f t="shared" si="124"/>
        <v/>
      </c>
      <c r="AF598" s="6" t="str">
        <f>IF(D598="","",COUNTIF($AE$3:AE598,AE598))</f>
        <v/>
      </c>
      <c r="AG598" s="5" t="str">
        <f t="shared" si="125"/>
        <v/>
      </c>
      <c r="AH598" s="6" t="str">
        <f>IF(D598="","",COUNTIF($AG$3:AG598,AG598))</f>
        <v/>
      </c>
      <c r="AI598" s="5" t="str">
        <f t="shared" si="126"/>
        <v/>
      </c>
      <c r="AJ598" s="6" t="str">
        <f>IF(D598="","",COUNTIF($AI$3:AI598,AI598))</f>
        <v/>
      </c>
      <c r="AK598" s="5" t="str">
        <f t="shared" si="127"/>
        <v/>
      </c>
      <c r="AL598" s="6" t="str">
        <f>IF(D598="","",COUNTIF($AK$3:AK598,AK598))</f>
        <v/>
      </c>
      <c r="AM598" s="5" t="str">
        <f t="shared" si="128"/>
        <v/>
      </c>
      <c r="AN598" s="6" t="str">
        <f>IF(D598="","",COUNTIF($AM$3:AM598,AM598))</f>
        <v/>
      </c>
      <c r="AO598" s="5" t="str">
        <f t="shared" si="129"/>
        <v/>
      </c>
      <c r="AP598" s="6" t="str">
        <f>IF(D598="","",COUNTIF($AO$3:AO598,AO598))</f>
        <v/>
      </c>
    </row>
    <row r="599" spans="17:42" ht="20.100000000000001" customHeight="1" x14ac:dyDescent="0.25">
      <c r="Q599" s="5" t="str">
        <f t="shared" si="117"/>
        <v/>
      </c>
      <c r="R599" s="6" t="str">
        <f>IF(D599="","",COUNTIF($Q$3:Q599,Q599))</f>
        <v/>
      </c>
      <c r="S599" s="5" t="str">
        <f t="shared" si="118"/>
        <v/>
      </c>
      <c r="T599" s="6" t="str">
        <f>IF(D599="","",COUNTIF($S$3:S599,S599))</f>
        <v/>
      </c>
      <c r="U599" s="5" t="str">
        <f t="shared" si="119"/>
        <v/>
      </c>
      <c r="V599" s="6" t="str">
        <f>IF(D599="","",COUNTIF($U$3:U599,U599))</f>
        <v/>
      </c>
      <c r="W599" s="5" t="str">
        <f t="shared" si="120"/>
        <v/>
      </c>
      <c r="X599" s="6" t="str">
        <f>IF(D599="","",COUNTIF($W$3:W599,W599))</f>
        <v/>
      </c>
      <c r="Y599" s="5" t="str">
        <f t="shared" si="121"/>
        <v/>
      </c>
      <c r="Z599" s="6" t="str">
        <f>IF(D599="","",COUNTIF($Y$3:Y599,Y599))</f>
        <v/>
      </c>
      <c r="AA599" s="5" t="str">
        <f t="shared" si="122"/>
        <v/>
      </c>
      <c r="AB599" s="6" t="str">
        <f>IF(D599="","",COUNTIF($AA$3:AA599,AA599))</f>
        <v/>
      </c>
      <c r="AC599" s="5" t="str">
        <f t="shared" si="123"/>
        <v/>
      </c>
      <c r="AD599" s="6" t="str">
        <f>IF(D599="","",COUNTIF($AC$3:AC599,AC599))</f>
        <v/>
      </c>
      <c r="AE599" s="5" t="str">
        <f t="shared" si="124"/>
        <v/>
      </c>
      <c r="AF599" s="6" t="str">
        <f>IF(D599="","",COUNTIF($AE$3:AE599,AE599))</f>
        <v/>
      </c>
      <c r="AG599" s="5" t="str">
        <f t="shared" si="125"/>
        <v/>
      </c>
      <c r="AH599" s="6" t="str">
        <f>IF(D599="","",COUNTIF($AG$3:AG599,AG599))</f>
        <v/>
      </c>
      <c r="AI599" s="5" t="str">
        <f t="shared" si="126"/>
        <v/>
      </c>
      <c r="AJ599" s="6" t="str">
        <f>IF(D599="","",COUNTIF($AI$3:AI599,AI599))</f>
        <v/>
      </c>
      <c r="AK599" s="5" t="str">
        <f t="shared" si="127"/>
        <v/>
      </c>
      <c r="AL599" s="6" t="str">
        <f>IF(D599="","",COUNTIF($AK$3:AK599,AK599))</f>
        <v/>
      </c>
      <c r="AM599" s="5" t="str">
        <f t="shared" si="128"/>
        <v/>
      </c>
      <c r="AN599" s="6" t="str">
        <f>IF(D599="","",COUNTIF($AM$3:AM599,AM599))</f>
        <v/>
      </c>
      <c r="AO599" s="5" t="str">
        <f t="shared" si="129"/>
        <v/>
      </c>
      <c r="AP599" s="6" t="str">
        <f>IF(D599="","",COUNTIF($AO$3:AO599,AO599))</f>
        <v/>
      </c>
    </row>
    <row r="600" spans="17:42" ht="20.100000000000001" customHeight="1" x14ac:dyDescent="0.25">
      <c r="Q600" s="5" t="str">
        <f t="shared" si="117"/>
        <v/>
      </c>
      <c r="R600" s="6" t="str">
        <f>IF(D600="","",COUNTIF($Q$3:Q600,Q600))</f>
        <v/>
      </c>
      <c r="S600" s="5" t="str">
        <f t="shared" si="118"/>
        <v/>
      </c>
      <c r="T600" s="6" t="str">
        <f>IF(D600="","",COUNTIF($S$3:S600,S600))</f>
        <v/>
      </c>
      <c r="U600" s="5" t="str">
        <f t="shared" si="119"/>
        <v/>
      </c>
      <c r="V600" s="6" t="str">
        <f>IF(D600="","",COUNTIF($U$3:U600,U600))</f>
        <v/>
      </c>
      <c r="W600" s="5" t="str">
        <f t="shared" si="120"/>
        <v/>
      </c>
      <c r="X600" s="6" t="str">
        <f>IF(D600="","",COUNTIF($W$3:W600,W600))</f>
        <v/>
      </c>
      <c r="Y600" s="5" t="str">
        <f t="shared" si="121"/>
        <v/>
      </c>
      <c r="Z600" s="6" t="str">
        <f>IF(D600="","",COUNTIF($Y$3:Y600,Y600))</f>
        <v/>
      </c>
      <c r="AA600" s="5" t="str">
        <f t="shared" si="122"/>
        <v/>
      </c>
      <c r="AB600" s="6" t="str">
        <f>IF(D600="","",COUNTIF($AA$3:AA600,AA600))</f>
        <v/>
      </c>
      <c r="AC600" s="5" t="str">
        <f t="shared" si="123"/>
        <v/>
      </c>
      <c r="AD600" s="6" t="str">
        <f>IF(D600="","",COUNTIF($AC$3:AC600,AC600))</f>
        <v/>
      </c>
      <c r="AE600" s="5" t="str">
        <f t="shared" si="124"/>
        <v/>
      </c>
      <c r="AF600" s="6" t="str">
        <f>IF(D600="","",COUNTIF($AE$3:AE600,AE600))</f>
        <v/>
      </c>
      <c r="AG600" s="5" t="str">
        <f t="shared" si="125"/>
        <v/>
      </c>
      <c r="AH600" s="6" t="str">
        <f>IF(D600="","",COUNTIF($AG$3:AG600,AG600))</f>
        <v/>
      </c>
      <c r="AI600" s="5" t="str">
        <f t="shared" si="126"/>
        <v/>
      </c>
      <c r="AJ600" s="6" t="str">
        <f>IF(D600="","",COUNTIF($AI$3:AI600,AI600))</f>
        <v/>
      </c>
      <c r="AK600" s="5" t="str">
        <f t="shared" si="127"/>
        <v/>
      </c>
      <c r="AL600" s="6" t="str">
        <f>IF(D600="","",COUNTIF($AK$3:AK600,AK600))</f>
        <v/>
      </c>
      <c r="AM600" s="5" t="str">
        <f t="shared" si="128"/>
        <v/>
      </c>
      <c r="AN600" s="6" t="str">
        <f>IF(D600="","",COUNTIF($AM$3:AM600,AM600))</f>
        <v/>
      </c>
      <c r="AO600" s="5" t="str">
        <f t="shared" si="129"/>
        <v/>
      </c>
      <c r="AP600" s="6" t="str">
        <f>IF(D600="","",COUNTIF($AO$3:AO600,AO600))</f>
        <v/>
      </c>
    </row>
    <row r="601" spans="17:42" ht="20.100000000000001" customHeight="1" x14ac:dyDescent="0.25">
      <c r="Q601" s="5" t="str">
        <f t="shared" si="117"/>
        <v/>
      </c>
      <c r="R601" s="6" t="str">
        <f>IF(D601="","",COUNTIF($Q$3:Q601,Q601))</f>
        <v/>
      </c>
      <c r="S601" s="5" t="str">
        <f t="shared" si="118"/>
        <v/>
      </c>
      <c r="T601" s="6" t="str">
        <f>IF(D601="","",COUNTIF($S$3:S601,S601))</f>
        <v/>
      </c>
      <c r="U601" s="5" t="str">
        <f t="shared" si="119"/>
        <v/>
      </c>
      <c r="V601" s="6" t="str">
        <f>IF(D601="","",COUNTIF($U$3:U601,U601))</f>
        <v/>
      </c>
      <c r="W601" s="5" t="str">
        <f t="shared" si="120"/>
        <v/>
      </c>
      <c r="X601" s="6" t="str">
        <f>IF(D601="","",COUNTIF($W$3:W601,W601))</f>
        <v/>
      </c>
      <c r="Y601" s="5" t="str">
        <f t="shared" si="121"/>
        <v/>
      </c>
      <c r="Z601" s="6" t="str">
        <f>IF(D601="","",COUNTIF($Y$3:Y601,Y601))</f>
        <v/>
      </c>
      <c r="AA601" s="5" t="str">
        <f t="shared" si="122"/>
        <v/>
      </c>
      <c r="AB601" s="6" t="str">
        <f>IF(D601="","",COUNTIF($AA$3:AA601,AA601))</f>
        <v/>
      </c>
      <c r="AC601" s="5" t="str">
        <f t="shared" si="123"/>
        <v/>
      </c>
      <c r="AD601" s="6" t="str">
        <f>IF(D601="","",COUNTIF($AC$3:AC601,AC601))</f>
        <v/>
      </c>
      <c r="AE601" s="5" t="str">
        <f t="shared" si="124"/>
        <v/>
      </c>
      <c r="AF601" s="6" t="str">
        <f>IF(D601="","",COUNTIF($AE$3:AE601,AE601))</f>
        <v/>
      </c>
      <c r="AG601" s="5" t="str">
        <f t="shared" si="125"/>
        <v/>
      </c>
      <c r="AH601" s="6" t="str">
        <f>IF(D601="","",COUNTIF($AG$3:AG601,AG601))</f>
        <v/>
      </c>
      <c r="AI601" s="5" t="str">
        <f t="shared" si="126"/>
        <v/>
      </c>
      <c r="AJ601" s="6" t="str">
        <f>IF(D601="","",COUNTIF($AI$3:AI601,AI601))</f>
        <v/>
      </c>
      <c r="AK601" s="5" t="str">
        <f t="shared" si="127"/>
        <v/>
      </c>
      <c r="AL601" s="6" t="str">
        <f>IF(D601="","",COUNTIF($AK$3:AK601,AK601))</f>
        <v/>
      </c>
      <c r="AM601" s="5" t="str">
        <f t="shared" si="128"/>
        <v/>
      </c>
      <c r="AN601" s="6" t="str">
        <f>IF(D601="","",COUNTIF($AM$3:AM601,AM601))</f>
        <v/>
      </c>
      <c r="AO601" s="5" t="str">
        <f t="shared" si="129"/>
        <v/>
      </c>
      <c r="AP601" s="6" t="str">
        <f>IF(D601="","",COUNTIF($AO$3:AO601,AO601))</f>
        <v/>
      </c>
    </row>
    <row r="602" spans="17:42" ht="20.100000000000001" customHeight="1" x14ac:dyDescent="0.25">
      <c r="Q602" s="5" t="str">
        <f t="shared" si="117"/>
        <v/>
      </c>
      <c r="R602" s="6" t="str">
        <f>IF(D602="","",COUNTIF($Q$3:Q602,Q602))</f>
        <v/>
      </c>
      <c r="S602" s="5" t="str">
        <f t="shared" si="118"/>
        <v/>
      </c>
      <c r="T602" s="6" t="str">
        <f>IF(D602="","",COUNTIF($S$3:S602,S602))</f>
        <v/>
      </c>
      <c r="U602" s="5" t="str">
        <f t="shared" si="119"/>
        <v/>
      </c>
      <c r="V602" s="6" t="str">
        <f>IF(D602="","",COUNTIF($U$3:U602,U602))</f>
        <v/>
      </c>
      <c r="W602" s="5" t="str">
        <f t="shared" si="120"/>
        <v/>
      </c>
      <c r="X602" s="6" t="str">
        <f>IF(D602="","",COUNTIF($W$3:W602,W602))</f>
        <v/>
      </c>
      <c r="Y602" s="5" t="str">
        <f t="shared" si="121"/>
        <v/>
      </c>
      <c r="Z602" s="6" t="str">
        <f>IF(D602="","",COUNTIF($Y$3:Y602,Y602))</f>
        <v/>
      </c>
      <c r="AA602" s="5" t="str">
        <f t="shared" si="122"/>
        <v/>
      </c>
      <c r="AB602" s="6" t="str">
        <f>IF(D602="","",COUNTIF($AA$3:AA602,AA602))</f>
        <v/>
      </c>
      <c r="AC602" s="5" t="str">
        <f t="shared" si="123"/>
        <v/>
      </c>
      <c r="AD602" s="6" t="str">
        <f>IF(D602="","",COUNTIF($AC$3:AC602,AC602))</f>
        <v/>
      </c>
      <c r="AE602" s="5" t="str">
        <f t="shared" si="124"/>
        <v/>
      </c>
      <c r="AF602" s="6" t="str">
        <f>IF(D602="","",COUNTIF($AE$3:AE602,AE602))</f>
        <v/>
      </c>
      <c r="AG602" s="5" t="str">
        <f t="shared" si="125"/>
        <v/>
      </c>
      <c r="AH602" s="6" t="str">
        <f>IF(D602="","",COUNTIF($AG$3:AG602,AG602))</f>
        <v/>
      </c>
      <c r="AI602" s="5" t="str">
        <f t="shared" si="126"/>
        <v/>
      </c>
      <c r="AJ602" s="6" t="str">
        <f>IF(D602="","",COUNTIF($AI$3:AI602,AI602))</f>
        <v/>
      </c>
      <c r="AK602" s="5" t="str">
        <f t="shared" si="127"/>
        <v/>
      </c>
      <c r="AL602" s="6" t="str">
        <f>IF(D602="","",COUNTIF($AK$3:AK602,AK602))</f>
        <v/>
      </c>
      <c r="AM602" s="5" t="str">
        <f t="shared" si="128"/>
        <v/>
      </c>
      <c r="AN602" s="6" t="str">
        <f>IF(D602="","",COUNTIF($AM$3:AM602,AM602))</f>
        <v/>
      </c>
      <c r="AO602" s="5" t="str">
        <f t="shared" si="129"/>
        <v/>
      </c>
      <c r="AP602" s="6" t="str">
        <f>IF(D602="","",COUNTIF($AO$3:AO602,AO602))</f>
        <v/>
      </c>
    </row>
    <row r="603" spans="17:42" ht="20.100000000000001" customHeight="1" x14ac:dyDescent="0.25">
      <c r="Q603" s="5" t="str">
        <f t="shared" si="117"/>
        <v/>
      </c>
      <c r="R603" s="6" t="str">
        <f>IF(D603="","",COUNTIF($Q$3:Q603,Q603))</f>
        <v/>
      </c>
      <c r="S603" s="5" t="str">
        <f t="shared" si="118"/>
        <v/>
      </c>
      <c r="T603" s="6" t="str">
        <f>IF(D603="","",COUNTIF($S$3:S603,S603))</f>
        <v/>
      </c>
      <c r="U603" s="5" t="str">
        <f t="shared" si="119"/>
        <v/>
      </c>
      <c r="V603" s="6" t="str">
        <f>IF(D603="","",COUNTIF($U$3:U603,U603))</f>
        <v/>
      </c>
      <c r="W603" s="5" t="str">
        <f t="shared" si="120"/>
        <v/>
      </c>
      <c r="X603" s="6" t="str">
        <f>IF(D603="","",COUNTIF($W$3:W603,W603))</f>
        <v/>
      </c>
      <c r="Y603" s="5" t="str">
        <f t="shared" si="121"/>
        <v/>
      </c>
      <c r="Z603" s="6" t="str">
        <f>IF(D603="","",COUNTIF($Y$3:Y603,Y603))</f>
        <v/>
      </c>
      <c r="AA603" s="5" t="str">
        <f t="shared" si="122"/>
        <v/>
      </c>
      <c r="AB603" s="6" t="str">
        <f>IF(D603="","",COUNTIF($AA$3:AA603,AA603))</f>
        <v/>
      </c>
      <c r="AC603" s="5" t="str">
        <f t="shared" si="123"/>
        <v/>
      </c>
      <c r="AD603" s="6" t="str">
        <f>IF(D603="","",COUNTIF($AC$3:AC603,AC603))</f>
        <v/>
      </c>
      <c r="AE603" s="5" t="str">
        <f t="shared" si="124"/>
        <v/>
      </c>
      <c r="AF603" s="6" t="str">
        <f>IF(D603="","",COUNTIF($AE$3:AE603,AE603))</f>
        <v/>
      </c>
      <c r="AG603" s="5" t="str">
        <f t="shared" si="125"/>
        <v/>
      </c>
      <c r="AH603" s="6" t="str">
        <f>IF(D603="","",COUNTIF($AG$3:AG603,AG603))</f>
        <v/>
      </c>
      <c r="AI603" s="5" t="str">
        <f t="shared" si="126"/>
        <v/>
      </c>
      <c r="AJ603" s="6" t="str">
        <f>IF(D603="","",COUNTIF($AI$3:AI603,AI603))</f>
        <v/>
      </c>
      <c r="AK603" s="5" t="str">
        <f t="shared" si="127"/>
        <v/>
      </c>
      <c r="AL603" s="6" t="str">
        <f>IF(D603="","",COUNTIF($AK$3:AK603,AK603))</f>
        <v/>
      </c>
      <c r="AM603" s="5" t="str">
        <f t="shared" si="128"/>
        <v/>
      </c>
      <c r="AN603" s="6" t="str">
        <f>IF(D603="","",COUNTIF($AM$3:AM603,AM603))</f>
        <v/>
      </c>
      <c r="AO603" s="5" t="str">
        <f t="shared" si="129"/>
        <v/>
      </c>
      <c r="AP603" s="6" t="str">
        <f>IF(D603="","",COUNTIF($AO$3:AO603,AO603))</f>
        <v/>
      </c>
    </row>
    <row r="604" spans="17:42" ht="20.100000000000001" customHeight="1" x14ac:dyDescent="0.25">
      <c r="Q604" s="5" t="str">
        <f t="shared" si="117"/>
        <v/>
      </c>
      <c r="R604" s="6" t="str">
        <f>IF(D604="","",COUNTIF($Q$3:Q604,Q604))</f>
        <v/>
      </c>
      <c r="S604" s="5" t="str">
        <f t="shared" si="118"/>
        <v/>
      </c>
      <c r="T604" s="6" t="str">
        <f>IF(D604="","",COUNTIF($S$3:S604,S604))</f>
        <v/>
      </c>
      <c r="U604" s="5" t="str">
        <f t="shared" si="119"/>
        <v/>
      </c>
      <c r="V604" s="6" t="str">
        <f>IF(D604="","",COUNTIF($U$3:U604,U604))</f>
        <v/>
      </c>
      <c r="W604" s="5" t="str">
        <f t="shared" si="120"/>
        <v/>
      </c>
      <c r="X604" s="6" t="str">
        <f>IF(D604="","",COUNTIF($W$3:W604,W604))</f>
        <v/>
      </c>
      <c r="Y604" s="5" t="str">
        <f t="shared" si="121"/>
        <v/>
      </c>
      <c r="Z604" s="6" t="str">
        <f>IF(D604="","",COUNTIF($Y$3:Y604,Y604))</f>
        <v/>
      </c>
      <c r="AA604" s="5" t="str">
        <f t="shared" si="122"/>
        <v/>
      </c>
      <c r="AB604" s="6" t="str">
        <f>IF(D604="","",COUNTIF($AA$3:AA604,AA604))</f>
        <v/>
      </c>
      <c r="AC604" s="5" t="str">
        <f t="shared" si="123"/>
        <v/>
      </c>
      <c r="AD604" s="6" t="str">
        <f>IF(D604="","",COUNTIF($AC$3:AC604,AC604))</f>
        <v/>
      </c>
      <c r="AE604" s="5" t="str">
        <f t="shared" si="124"/>
        <v/>
      </c>
      <c r="AF604" s="6" t="str">
        <f>IF(D604="","",COUNTIF($AE$3:AE604,AE604))</f>
        <v/>
      </c>
      <c r="AG604" s="5" t="str">
        <f t="shared" si="125"/>
        <v/>
      </c>
      <c r="AH604" s="6" t="str">
        <f>IF(D604="","",COUNTIF($AG$3:AG604,AG604))</f>
        <v/>
      </c>
      <c r="AI604" s="5" t="str">
        <f t="shared" si="126"/>
        <v/>
      </c>
      <c r="AJ604" s="6" t="str">
        <f>IF(D604="","",COUNTIF($AI$3:AI604,AI604))</f>
        <v/>
      </c>
      <c r="AK604" s="5" t="str">
        <f t="shared" si="127"/>
        <v/>
      </c>
      <c r="AL604" s="6" t="str">
        <f>IF(D604="","",COUNTIF($AK$3:AK604,AK604))</f>
        <v/>
      </c>
      <c r="AM604" s="5" t="str">
        <f t="shared" si="128"/>
        <v/>
      </c>
      <c r="AN604" s="6" t="str">
        <f>IF(D604="","",COUNTIF($AM$3:AM604,AM604))</f>
        <v/>
      </c>
      <c r="AO604" s="5" t="str">
        <f t="shared" si="129"/>
        <v/>
      </c>
      <c r="AP604" s="6" t="str">
        <f>IF(D604="","",COUNTIF($AO$3:AO604,AO604))</f>
        <v/>
      </c>
    </row>
    <row r="605" spans="17:42" ht="20.100000000000001" customHeight="1" x14ac:dyDescent="0.25">
      <c r="Q605" s="5" t="str">
        <f t="shared" si="117"/>
        <v/>
      </c>
      <c r="R605" s="6" t="str">
        <f>IF(D605="","",COUNTIF($Q$3:Q605,Q605))</f>
        <v/>
      </c>
      <c r="S605" s="5" t="str">
        <f t="shared" si="118"/>
        <v/>
      </c>
      <c r="T605" s="6" t="str">
        <f>IF(D605="","",COUNTIF($S$3:S605,S605))</f>
        <v/>
      </c>
      <c r="U605" s="5" t="str">
        <f t="shared" si="119"/>
        <v/>
      </c>
      <c r="V605" s="6" t="str">
        <f>IF(D605="","",COUNTIF($U$3:U605,U605))</f>
        <v/>
      </c>
      <c r="W605" s="5" t="str">
        <f t="shared" si="120"/>
        <v/>
      </c>
      <c r="X605" s="6" t="str">
        <f>IF(D605="","",COUNTIF($W$3:W605,W605))</f>
        <v/>
      </c>
      <c r="Y605" s="5" t="str">
        <f t="shared" si="121"/>
        <v/>
      </c>
      <c r="Z605" s="6" t="str">
        <f>IF(D605="","",COUNTIF($Y$3:Y605,Y605))</f>
        <v/>
      </c>
      <c r="AA605" s="5" t="str">
        <f t="shared" si="122"/>
        <v/>
      </c>
      <c r="AB605" s="6" t="str">
        <f>IF(D605="","",COUNTIF($AA$3:AA605,AA605))</f>
        <v/>
      </c>
      <c r="AC605" s="5" t="str">
        <f t="shared" si="123"/>
        <v/>
      </c>
      <c r="AD605" s="6" t="str">
        <f>IF(D605="","",COUNTIF($AC$3:AC605,AC605))</f>
        <v/>
      </c>
      <c r="AE605" s="5" t="str">
        <f t="shared" si="124"/>
        <v/>
      </c>
      <c r="AF605" s="6" t="str">
        <f>IF(D605="","",COUNTIF($AE$3:AE605,AE605))</f>
        <v/>
      </c>
      <c r="AG605" s="5" t="str">
        <f t="shared" si="125"/>
        <v/>
      </c>
      <c r="AH605" s="6" t="str">
        <f>IF(D605="","",COUNTIF($AG$3:AG605,AG605))</f>
        <v/>
      </c>
      <c r="AI605" s="5" t="str">
        <f t="shared" si="126"/>
        <v/>
      </c>
      <c r="AJ605" s="6" t="str">
        <f>IF(D605="","",COUNTIF($AI$3:AI605,AI605))</f>
        <v/>
      </c>
      <c r="AK605" s="5" t="str">
        <f t="shared" si="127"/>
        <v/>
      </c>
      <c r="AL605" s="6" t="str">
        <f>IF(D605="","",COUNTIF($AK$3:AK605,AK605))</f>
        <v/>
      </c>
      <c r="AM605" s="5" t="str">
        <f t="shared" si="128"/>
        <v/>
      </c>
      <c r="AN605" s="6" t="str">
        <f>IF(D605="","",COUNTIF($AM$3:AM605,AM605))</f>
        <v/>
      </c>
      <c r="AO605" s="5" t="str">
        <f t="shared" si="129"/>
        <v/>
      </c>
      <c r="AP605" s="6" t="str">
        <f>IF(D605="","",COUNTIF($AO$3:AO605,AO605))</f>
        <v/>
      </c>
    </row>
    <row r="606" spans="17:42" ht="20.100000000000001" customHeight="1" x14ac:dyDescent="0.25">
      <c r="Q606" s="5" t="str">
        <f t="shared" si="117"/>
        <v/>
      </c>
      <c r="R606" s="6" t="str">
        <f>IF(D606="","",COUNTIF($Q$3:Q606,Q606))</f>
        <v/>
      </c>
      <c r="S606" s="5" t="str">
        <f t="shared" si="118"/>
        <v/>
      </c>
      <c r="T606" s="6" t="str">
        <f>IF(D606="","",COUNTIF($S$3:S606,S606))</f>
        <v/>
      </c>
      <c r="U606" s="5" t="str">
        <f t="shared" si="119"/>
        <v/>
      </c>
      <c r="V606" s="6" t="str">
        <f>IF(D606="","",COUNTIF($U$3:U606,U606))</f>
        <v/>
      </c>
      <c r="W606" s="5" t="str">
        <f t="shared" si="120"/>
        <v/>
      </c>
      <c r="X606" s="6" t="str">
        <f>IF(D606="","",COUNTIF($W$3:W606,W606))</f>
        <v/>
      </c>
      <c r="Y606" s="5" t="str">
        <f t="shared" si="121"/>
        <v/>
      </c>
      <c r="Z606" s="6" t="str">
        <f>IF(D606="","",COUNTIF($Y$3:Y606,Y606))</f>
        <v/>
      </c>
      <c r="AA606" s="5" t="str">
        <f t="shared" si="122"/>
        <v/>
      </c>
      <c r="AB606" s="6" t="str">
        <f>IF(D606="","",COUNTIF($AA$3:AA606,AA606))</f>
        <v/>
      </c>
      <c r="AC606" s="5" t="str">
        <f t="shared" si="123"/>
        <v/>
      </c>
      <c r="AD606" s="6" t="str">
        <f>IF(D606="","",COUNTIF($AC$3:AC606,AC606))</f>
        <v/>
      </c>
      <c r="AE606" s="5" t="str">
        <f t="shared" si="124"/>
        <v/>
      </c>
      <c r="AF606" s="6" t="str">
        <f>IF(D606="","",COUNTIF($AE$3:AE606,AE606))</f>
        <v/>
      </c>
      <c r="AG606" s="5" t="str">
        <f t="shared" si="125"/>
        <v/>
      </c>
      <c r="AH606" s="6" t="str">
        <f>IF(D606="","",COUNTIF($AG$3:AG606,AG606))</f>
        <v/>
      </c>
      <c r="AI606" s="5" t="str">
        <f t="shared" si="126"/>
        <v/>
      </c>
      <c r="AJ606" s="6" t="str">
        <f>IF(D606="","",COUNTIF($AI$3:AI606,AI606))</f>
        <v/>
      </c>
      <c r="AK606" s="5" t="str">
        <f t="shared" si="127"/>
        <v/>
      </c>
      <c r="AL606" s="6" t="str">
        <f>IF(D606="","",COUNTIF($AK$3:AK606,AK606))</f>
        <v/>
      </c>
      <c r="AM606" s="5" t="str">
        <f t="shared" si="128"/>
        <v/>
      </c>
      <c r="AN606" s="6" t="str">
        <f>IF(D606="","",COUNTIF($AM$3:AM606,AM606))</f>
        <v/>
      </c>
      <c r="AO606" s="5" t="str">
        <f t="shared" si="129"/>
        <v/>
      </c>
      <c r="AP606" s="6" t="str">
        <f>IF(D606="","",COUNTIF($AO$3:AO606,AO606))</f>
        <v/>
      </c>
    </row>
    <row r="607" spans="17:42" ht="20.100000000000001" customHeight="1" x14ac:dyDescent="0.25">
      <c r="Q607" s="5" t="str">
        <f t="shared" si="117"/>
        <v/>
      </c>
      <c r="R607" s="6" t="str">
        <f>IF(D607="","",COUNTIF($Q$3:Q607,Q607))</f>
        <v/>
      </c>
      <c r="S607" s="5" t="str">
        <f t="shared" si="118"/>
        <v/>
      </c>
      <c r="T607" s="6" t="str">
        <f>IF(D607="","",COUNTIF($S$3:S607,S607))</f>
        <v/>
      </c>
      <c r="U607" s="5" t="str">
        <f t="shared" si="119"/>
        <v/>
      </c>
      <c r="V607" s="6" t="str">
        <f>IF(D607="","",COUNTIF($U$3:U607,U607))</f>
        <v/>
      </c>
      <c r="W607" s="5" t="str">
        <f t="shared" si="120"/>
        <v/>
      </c>
      <c r="X607" s="6" t="str">
        <f>IF(D607="","",COUNTIF($W$3:W607,W607))</f>
        <v/>
      </c>
      <c r="Y607" s="5" t="str">
        <f t="shared" si="121"/>
        <v/>
      </c>
      <c r="Z607" s="6" t="str">
        <f>IF(D607="","",COUNTIF($Y$3:Y607,Y607))</f>
        <v/>
      </c>
      <c r="AA607" s="5" t="str">
        <f t="shared" si="122"/>
        <v/>
      </c>
      <c r="AB607" s="6" t="str">
        <f>IF(D607="","",COUNTIF($AA$3:AA607,AA607))</f>
        <v/>
      </c>
      <c r="AC607" s="5" t="str">
        <f t="shared" si="123"/>
        <v/>
      </c>
      <c r="AD607" s="6" t="str">
        <f>IF(D607="","",COUNTIF($AC$3:AC607,AC607))</f>
        <v/>
      </c>
      <c r="AE607" s="5" t="str">
        <f t="shared" si="124"/>
        <v/>
      </c>
      <c r="AF607" s="6" t="str">
        <f>IF(D607="","",COUNTIF($AE$3:AE607,AE607))</f>
        <v/>
      </c>
      <c r="AG607" s="5" t="str">
        <f t="shared" si="125"/>
        <v/>
      </c>
      <c r="AH607" s="6" t="str">
        <f>IF(D607="","",COUNTIF($AG$3:AG607,AG607))</f>
        <v/>
      </c>
      <c r="AI607" s="5" t="str">
        <f t="shared" si="126"/>
        <v/>
      </c>
      <c r="AJ607" s="6" t="str">
        <f>IF(D607="","",COUNTIF($AI$3:AI607,AI607))</f>
        <v/>
      </c>
      <c r="AK607" s="5" t="str">
        <f t="shared" si="127"/>
        <v/>
      </c>
      <c r="AL607" s="6" t="str">
        <f>IF(D607="","",COUNTIF($AK$3:AK607,AK607))</f>
        <v/>
      </c>
      <c r="AM607" s="5" t="str">
        <f t="shared" si="128"/>
        <v/>
      </c>
      <c r="AN607" s="6" t="str">
        <f>IF(D607="","",COUNTIF($AM$3:AM607,AM607))</f>
        <v/>
      </c>
      <c r="AO607" s="5" t="str">
        <f t="shared" si="129"/>
        <v/>
      </c>
      <c r="AP607" s="6" t="str">
        <f>IF(D607="","",COUNTIF($AO$3:AO607,AO607))</f>
        <v/>
      </c>
    </row>
    <row r="608" spans="17:42" ht="20.100000000000001" customHeight="1" x14ac:dyDescent="0.25">
      <c r="Q608" s="5" t="str">
        <f t="shared" si="117"/>
        <v/>
      </c>
      <c r="R608" s="6" t="str">
        <f>IF(D608="","",COUNTIF($Q$3:Q608,Q608))</f>
        <v/>
      </c>
      <c r="S608" s="5" t="str">
        <f t="shared" si="118"/>
        <v/>
      </c>
      <c r="T608" s="6" t="str">
        <f>IF(D608="","",COUNTIF($S$3:S608,S608))</f>
        <v/>
      </c>
      <c r="U608" s="5" t="str">
        <f t="shared" si="119"/>
        <v/>
      </c>
      <c r="V608" s="6" t="str">
        <f>IF(D608="","",COUNTIF($U$3:U608,U608))</f>
        <v/>
      </c>
      <c r="W608" s="5" t="str">
        <f t="shared" si="120"/>
        <v/>
      </c>
      <c r="X608" s="6" t="str">
        <f>IF(D608="","",COUNTIF($W$3:W608,W608))</f>
        <v/>
      </c>
      <c r="Y608" s="5" t="str">
        <f t="shared" si="121"/>
        <v/>
      </c>
      <c r="Z608" s="6" t="str">
        <f>IF(D608="","",COUNTIF($Y$3:Y608,Y608))</f>
        <v/>
      </c>
      <c r="AA608" s="5" t="str">
        <f t="shared" si="122"/>
        <v/>
      </c>
      <c r="AB608" s="6" t="str">
        <f>IF(D608="","",COUNTIF($AA$3:AA608,AA608))</f>
        <v/>
      </c>
      <c r="AC608" s="5" t="str">
        <f t="shared" si="123"/>
        <v/>
      </c>
      <c r="AD608" s="6" t="str">
        <f>IF(D608="","",COUNTIF($AC$3:AC608,AC608))</f>
        <v/>
      </c>
      <c r="AE608" s="5" t="str">
        <f t="shared" si="124"/>
        <v/>
      </c>
      <c r="AF608" s="6" t="str">
        <f>IF(D608="","",COUNTIF($AE$3:AE608,AE608))</f>
        <v/>
      </c>
      <c r="AG608" s="5" t="str">
        <f t="shared" si="125"/>
        <v/>
      </c>
      <c r="AH608" s="6" t="str">
        <f>IF(D608="","",COUNTIF($AG$3:AG608,AG608))</f>
        <v/>
      </c>
      <c r="AI608" s="5" t="str">
        <f t="shared" si="126"/>
        <v/>
      </c>
      <c r="AJ608" s="6" t="str">
        <f>IF(D608="","",COUNTIF($AI$3:AI608,AI608))</f>
        <v/>
      </c>
      <c r="AK608" s="5" t="str">
        <f t="shared" si="127"/>
        <v/>
      </c>
      <c r="AL608" s="6" t="str">
        <f>IF(D608="","",COUNTIF($AK$3:AK608,AK608))</f>
        <v/>
      </c>
      <c r="AM608" s="5" t="str">
        <f t="shared" si="128"/>
        <v/>
      </c>
      <c r="AN608" s="6" t="str">
        <f>IF(D608="","",COUNTIF($AM$3:AM608,AM608))</f>
        <v/>
      </c>
      <c r="AO608" s="5" t="str">
        <f t="shared" si="129"/>
        <v/>
      </c>
      <c r="AP608" s="6" t="str">
        <f>IF(D608="","",COUNTIF($AO$3:AO608,AO608))</f>
        <v/>
      </c>
    </row>
    <row r="609" spans="17:42" ht="20.100000000000001" customHeight="1" x14ac:dyDescent="0.25">
      <c r="Q609" s="5" t="str">
        <f t="shared" si="117"/>
        <v/>
      </c>
      <c r="R609" s="6" t="str">
        <f>IF(D609="","",COUNTIF($Q$3:Q609,Q609))</f>
        <v/>
      </c>
      <c r="S609" s="5" t="str">
        <f t="shared" si="118"/>
        <v/>
      </c>
      <c r="T609" s="6" t="str">
        <f>IF(D609="","",COUNTIF($S$3:S609,S609))</f>
        <v/>
      </c>
      <c r="U609" s="5" t="str">
        <f t="shared" si="119"/>
        <v/>
      </c>
      <c r="V609" s="6" t="str">
        <f>IF(D609="","",COUNTIF($U$3:U609,U609))</f>
        <v/>
      </c>
      <c r="W609" s="5" t="str">
        <f t="shared" si="120"/>
        <v/>
      </c>
      <c r="X609" s="6" t="str">
        <f>IF(D609="","",COUNTIF($W$3:W609,W609))</f>
        <v/>
      </c>
      <c r="Y609" s="5" t="str">
        <f t="shared" si="121"/>
        <v/>
      </c>
      <c r="Z609" s="6" t="str">
        <f>IF(D609="","",COUNTIF($Y$3:Y609,Y609))</f>
        <v/>
      </c>
      <c r="AA609" s="5" t="str">
        <f t="shared" si="122"/>
        <v/>
      </c>
      <c r="AB609" s="6" t="str">
        <f>IF(D609="","",COUNTIF($AA$3:AA609,AA609))</f>
        <v/>
      </c>
      <c r="AC609" s="5" t="str">
        <f t="shared" si="123"/>
        <v/>
      </c>
      <c r="AD609" s="6" t="str">
        <f>IF(D609="","",COUNTIF($AC$3:AC609,AC609))</f>
        <v/>
      </c>
      <c r="AE609" s="5" t="str">
        <f t="shared" si="124"/>
        <v/>
      </c>
      <c r="AF609" s="6" t="str">
        <f>IF(D609="","",COUNTIF($AE$3:AE609,AE609))</f>
        <v/>
      </c>
      <c r="AG609" s="5" t="str">
        <f t="shared" si="125"/>
        <v/>
      </c>
      <c r="AH609" s="6" t="str">
        <f>IF(D609="","",COUNTIF($AG$3:AG609,AG609))</f>
        <v/>
      </c>
      <c r="AI609" s="5" t="str">
        <f t="shared" si="126"/>
        <v/>
      </c>
      <c r="AJ609" s="6" t="str">
        <f>IF(D609="","",COUNTIF($AI$3:AI609,AI609))</f>
        <v/>
      </c>
      <c r="AK609" s="5" t="str">
        <f t="shared" si="127"/>
        <v/>
      </c>
      <c r="AL609" s="6" t="str">
        <f>IF(D609="","",COUNTIF($AK$3:AK609,AK609))</f>
        <v/>
      </c>
      <c r="AM609" s="5" t="str">
        <f t="shared" si="128"/>
        <v/>
      </c>
      <c r="AN609" s="6" t="str">
        <f>IF(D609="","",COUNTIF($AM$3:AM609,AM609))</f>
        <v/>
      </c>
      <c r="AO609" s="5" t="str">
        <f t="shared" si="129"/>
        <v/>
      </c>
      <c r="AP609" s="6" t="str">
        <f>IF(D609="","",COUNTIF($AO$3:AO609,AO609))</f>
        <v/>
      </c>
    </row>
    <row r="610" spans="17:42" ht="20.100000000000001" customHeight="1" x14ac:dyDescent="0.25">
      <c r="Q610" s="5" t="str">
        <f t="shared" si="117"/>
        <v/>
      </c>
      <c r="R610" s="6" t="str">
        <f>IF(D610="","",COUNTIF($Q$3:Q610,Q610))</f>
        <v/>
      </c>
      <c r="S610" s="5" t="str">
        <f t="shared" si="118"/>
        <v/>
      </c>
      <c r="T610" s="6" t="str">
        <f>IF(D610="","",COUNTIF($S$3:S610,S610))</f>
        <v/>
      </c>
      <c r="U610" s="5" t="str">
        <f t="shared" si="119"/>
        <v/>
      </c>
      <c r="V610" s="6" t="str">
        <f>IF(D610="","",COUNTIF($U$3:U610,U610))</f>
        <v/>
      </c>
      <c r="W610" s="5" t="str">
        <f t="shared" si="120"/>
        <v/>
      </c>
      <c r="X610" s="6" t="str">
        <f>IF(D610="","",COUNTIF($W$3:W610,W610))</f>
        <v/>
      </c>
      <c r="Y610" s="5" t="str">
        <f t="shared" si="121"/>
        <v/>
      </c>
      <c r="Z610" s="6" t="str">
        <f>IF(D610="","",COUNTIF($Y$3:Y610,Y610))</f>
        <v/>
      </c>
      <c r="AA610" s="5" t="str">
        <f t="shared" si="122"/>
        <v/>
      </c>
      <c r="AB610" s="6" t="str">
        <f>IF(D610="","",COUNTIF($AA$3:AA610,AA610))</f>
        <v/>
      </c>
      <c r="AC610" s="5" t="str">
        <f t="shared" si="123"/>
        <v/>
      </c>
      <c r="AD610" s="6" t="str">
        <f>IF(D610="","",COUNTIF($AC$3:AC610,AC610))</f>
        <v/>
      </c>
      <c r="AE610" s="5" t="str">
        <f t="shared" si="124"/>
        <v/>
      </c>
      <c r="AF610" s="6" t="str">
        <f>IF(D610="","",COUNTIF($AE$3:AE610,AE610))</f>
        <v/>
      </c>
      <c r="AG610" s="5" t="str">
        <f t="shared" si="125"/>
        <v/>
      </c>
      <c r="AH610" s="6" t="str">
        <f>IF(D610="","",COUNTIF($AG$3:AG610,AG610))</f>
        <v/>
      </c>
      <c r="AI610" s="5" t="str">
        <f t="shared" si="126"/>
        <v/>
      </c>
      <c r="AJ610" s="6" t="str">
        <f>IF(D610="","",COUNTIF($AI$3:AI610,AI610))</f>
        <v/>
      </c>
      <c r="AK610" s="5" t="str">
        <f t="shared" si="127"/>
        <v/>
      </c>
      <c r="AL610" s="6" t="str">
        <f>IF(D610="","",COUNTIF($AK$3:AK610,AK610))</f>
        <v/>
      </c>
      <c r="AM610" s="5" t="str">
        <f t="shared" si="128"/>
        <v/>
      </c>
      <c r="AN610" s="6" t="str">
        <f>IF(D610="","",COUNTIF($AM$3:AM610,AM610))</f>
        <v/>
      </c>
      <c r="AO610" s="5" t="str">
        <f t="shared" si="129"/>
        <v/>
      </c>
      <c r="AP610" s="6" t="str">
        <f>IF(D610="","",COUNTIF($AO$3:AO610,AO610))</f>
        <v/>
      </c>
    </row>
    <row r="611" spans="17:42" ht="20.100000000000001" customHeight="1" x14ac:dyDescent="0.25">
      <c r="Q611" s="5" t="str">
        <f t="shared" si="117"/>
        <v/>
      </c>
      <c r="R611" s="6" t="str">
        <f>IF(D611="","",COUNTIF($Q$3:Q611,Q611))</f>
        <v/>
      </c>
      <c r="S611" s="5" t="str">
        <f t="shared" si="118"/>
        <v/>
      </c>
      <c r="T611" s="6" t="str">
        <f>IF(D611="","",COUNTIF($S$3:S611,S611))</f>
        <v/>
      </c>
      <c r="U611" s="5" t="str">
        <f t="shared" si="119"/>
        <v/>
      </c>
      <c r="V611" s="6" t="str">
        <f>IF(D611="","",COUNTIF($U$3:U611,U611))</f>
        <v/>
      </c>
      <c r="W611" s="5" t="str">
        <f t="shared" si="120"/>
        <v/>
      </c>
      <c r="X611" s="6" t="str">
        <f>IF(D611="","",COUNTIF($W$3:W611,W611))</f>
        <v/>
      </c>
      <c r="Y611" s="5" t="str">
        <f t="shared" si="121"/>
        <v/>
      </c>
      <c r="Z611" s="6" t="str">
        <f>IF(D611="","",COUNTIF($Y$3:Y611,Y611))</f>
        <v/>
      </c>
      <c r="AA611" s="5" t="str">
        <f t="shared" si="122"/>
        <v/>
      </c>
      <c r="AB611" s="6" t="str">
        <f>IF(D611="","",COUNTIF($AA$3:AA611,AA611))</f>
        <v/>
      </c>
      <c r="AC611" s="5" t="str">
        <f t="shared" si="123"/>
        <v/>
      </c>
      <c r="AD611" s="6" t="str">
        <f>IF(D611="","",COUNTIF($AC$3:AC611,AC611))</f>
        <v/>
      </c>
      <c r="AE611" s="5" t="str">
        <f t="shared" si="124"/>
        <v/>
      </c>
      <c r="AF611" s="6" t="str">
        <f>IF(D611="","",COUNTIF($AE$3:AE611,AE611))</f>
        <v/>
      </c>
      <c r="AG611" s="5" t="str">
        <f t="shared" si="125"/>
        <v/>
      </c>
      <c r="AH611" s="6" t="str">
        <f>IF(D611="","",COUNTIF($AG$3:AG611,AG611))</f>
        <v/>
      </c>
      <c r="AI611" s="5" t="str">
        <f t="shared" si="126"/>
        <v/>
      </c>
      <c r="AJ611" s="6" t="str">
        <f>IF(D611="","",COUNTIF($AI$3:AI611,AI611))</f>
        <v/>
      </c>
      <c r="AK611" s="5" t="str">
        <f t="shared" si="127"/>
        <v/>
      </c>
      <c r="AL611" s="6" t="str">
        <f>IF(D611="","",COUNTIF($AK$3:AK611,AK611))</f>
        <v/>
      </c>
      <c r="AM611" s="5" t="str">
        <f t="shared" si="128"/>
        <v/>
      </c>
      <c r="AN611" s="6" t="str">
        <f>IF(D611="","",COUNTIF($AM$3:AM611,AM611))</f>
        <v/>
      </c>
      <c r="AO611" s="5" t="str">
        <f t="shared" si="129"/>
        <v/>
      </c>
      <c r="AP611" s="6" t="str">
        <f>IF(D611="","",COUNTIF($AO$3:AO611,AO611))</f>
        <v/>
      </c>
    </row>
    <row r="612" spans="17:42" ht="20.100000000000001" customHeight="1" x14ac:dyDescent="0.25">
      <c r="Q612" s="5" t="str">
        <f t="shared" si="117"/>
        <v/>
      </c>
      <c r="R612" s="6" t="str">
        <f>IF(D612="","",COUNTIF($Q$3:Q612,Q612))</f>
        <v/>
      </c>
      <c r="S612" s="5" t="str">
        <f t="shared" si="118"/>
        <v/>
      </c>
      <c r="T612" s="6" t="str">
        <f>IF(D612="","",COUNTIF($S$3:S612,S612))</f>
        <v/>
      </c>
      <c r="U612" s="5" t="str">
        <f t="shared" si="119"/>
        <v/>
      </c>
      <c r="V612" s="6" t="str">
        <f>IF(D612="","",COUNTIF($U$3:U612,U612))</f>
        <v/>
      </c>
      <c r="W612" s="5" t="str">
        <f t="shared" si="120"/>
        <v/>
      </c>
      <c r="X612" s="6" t="str">
        <f>IF(D612="","",COUNTIF($W$3:W612,W612))</f>
        <v/>
      </c>
      <c r="Y612" s="5" t="str">
        <f t="shared" si="121"/>
        <v/>
      </c>
      <c r="Z612" s="6" t="str">
        <f>IF(D612="","",COUNTIF($Y$3:Y612,Y612))</f>
        <v/>
      </c>
      <c r="AA612" s="5" t="str">
        <f t="shared" si="122"/>
        <v/>
      </c>
      <c r="AB612" s="6" t="str">
        <f>IF(D612="","",COUNTIF($AA$3:AA612,AA612))</f>
        <v/>
      </c>
      <c r="AC612" s="5" t="str">
        <f t="shared" si="123"/>
        <v/>
      </c>
      <c r="AD612" s="6" t="str">
        <f>IF(D612="","",COUNTIF($AC$3:AC612,AC612))</f>
        <v/>
      </c>
      <c r="AE612" s="5" t="str">
        <f t="shared" si="124"/>
        <v/>
      </c>
      <c r="AF612" s="6" t="str">
        <f>IF(D612="","",COUNTIF($AE$3:AE612,AE612))</f>
        <v/>
      </c>
      <c r="AG612" s="5" t="str">
        <f t="shared" si="125"/>
        <v/>
      </c>
      <c r="AH612" s="6" t="str">
        <f>IF(D612="","",COUNTIF($AG$3:AG612,AG612))</f>
        <v/>
      </c>
      <c r="AI612" s="5" t="str">
        <f t="shared" si="126"/>
        <v/>
      </c>
      <c r="AJ612" s="6" t="str">
        <f>IF(D612="","",COUNTIF($AI$3:AI612,AI612))</f>
        <v/>
      </c>
      <c r="AK612" s="5" t="str">
        <f t="shared" si="127"/>
        <v/>
      </c>
      <c r="AL612" s="6" t="str">
        <f>IF(D612="","",COUNTIF($AK$3:AK612,AK612))</f>
        <v/>
      </c>
      <c r="AM612" s="5" t="str">
        <f t="shared" si="128"/>
        <v/>
      </c>
      <c r="AN612" s="6" t="str">
        <f>IF(D612="","",COUNTIF($AM$3:AM612,AM612))</f>
        <v/>
      </c>
      <c r="AO612" s="5" t="str">
        <f t="shared" si="129"/>
        <v/>
      </c>
      <c r="AP612" s="6" t="str">
        <f>IF(D612="","",COUNTIF($AO$3:AO612,AO612))</f>
        <v/>
      </c>
    </row>
    <row r="613" spans="17:42" ht="20.100000000000001" customHeight="1" x14ac:dyDescent="0.25">
      <c r="Q613" s="5" t="str">
        <f t="shared" si="117"/>
        <v/>
      </c>
      <c r="R613" s="6" t="str">
        <f>IF(D613="","",COUNTIF($Q$3:Q613,Q613))</f>
        <v/>
      </c>
      <c r="S613" s="5" t="str">
        <f t="shared" si="118"/>
        <v/>
      </c>
      <c r="T613" s="6" t="str">
        <f>IF(D613="","",COUNTIF($S$3:S613,S613))</f>
        <v/>
      </c>
      <c r="U613" s="5" t="str">
        <f t="shared" si="119"/>
        <v/>
      </c>
      <c r="V613" s="6" t="str">
        <f>IF(D613="","",COUNTIF($U$3:U613,U613))</f>
        <v/>
      </c>
      <c r="W613" s="5" t="str">
        <f t="shared" si="120"/>
        <v/>
      </c>
      <c r="X613" s="6" t="str">
        <f>IF(D613="","",COUNTIF($W$3:W613,W613))</f>
        <v/>
      </c>
      <c r="Y613" s="5" t="str">
        <f t="shared" si="121"/>
        <v/>
      </c>
      <c r="Z613" s="6" t="str">
        <f>IF(D613="","",COUNTIF($Y$3:Y613,Y613))</f>
        <v/>
      </c>
      <c r="AA613" s="5" t="str">
        <f t="shared" si="122"/>
        <v/>
      </c>
      <c r="AB613" s="6" t="str">
        <f>IF(D613="","",COUNTIF($AA$3:AA613,AA613))</f>
        <v/>
      </c>
      <c r="AC613" s="5" t="str">
        <f t="shared" si="123"/>
        <v/>
      </c>
      <c r="AD613" s="6" t="str">
        <f>IF(D613="","",COUNTIF($AC$3:AC613,AC613))</f>
        <v/>
      </c>
      <c r="AE613" s="5" t="str">
        <f t="shared" si="124"/>
        <v/>
      </c>
      <c r="AF613" s="6" t="str">
        <f>IF(D613="","",COUNTIF($AE$3:AE613,AE613))</f>
        <v/>
      </c>
      <c r="AG613" s="5" t="str">
        <f t="shared" si="125"/>
        <v/>
      </c>
      <c r="AH613" s="6" t="str">
        <f>IF(D613="","",COUNTIF($AG$3:AG613,AG613))</f>
        <v/>
      </c>
      <c r="AI613" s="5" t="str">
        <f t="shared" si="126"/>
        <v/>
      </c>
      <c r="AJ613" s="6" t="str">
        <f>IF(D613="","",COUNTIF($AI$3:AI613,AI613))</f>
        <v/>
      </c>
      <c r="AK613" s="5" t="str">
        <f t="shared" si="127"/>
        <v/>
      </c>
      <c r="AL613" s="6" t="str">
        <f>IF(D613="","",COUNTIF($AK$3:AK613,AK613))</f>
        <v/>
      </c>
      <c r="AM613" s="5" t="str">
        <f t="shared" si="128"/>
        <v/>
      </c>
      <c r="AN613" s="6" t="str">
        <f>IF(D613="","",COUNTIF($AM$3:AM613,AM613))</f>
        <v/>
      </c>
      <c r="AO613" s="5" t="str">
        <f t="shared" si="129"/>
        <v/>
      </c>
      <c r="AP613" s="6" t="str">
        <f>IF(D613="","",COUNTIF($AO$3:AO613,AO613))</f>
        <v/>
      </c>
    </row>
    <row r="614" spans="17:42" ht="20.100000000000001" customHeight="1" x14ac:dyDescent="0.25">
      <c r="Q614" s="5" t="str">
        <f t="shared" si="117"/>
        <v/>
      </c>
      <c r="R614" s="6" t="str">
        <f>IF(D614="","",COUNTIF($Q$3:Q614,Q614))</f>
        <v/>
      </c>
      <c r="S614" s="5" t="str">
        <f t="shared" si="118"/>
        <v/>
      </c>
      <c r="T614" s="6" t="str">
        <f>IF(D614="","",COUNTIF($S$3:S614,S614))</f>
        <v/>
      </c>
      <c r="U614" s="5" t="str">
        <f t="shared" si="119"/>
        <v/>
      </c>
      <c r="V614" s="6" t="str">
        <f>IF(D614="","",COUNTIF($U$3:U614,U614))</f>
        <v/>
      </c>
      <c r="W614" s="5" t="str">
        <f t="shared" si="120"/>
        <v/>
      </c>
      <c r="X614" s="6" t="str">
        <f>IF(D614="","",COUNTIF($W$3:W614,W614))</f>
        <v/>
      </c>
      <c r="Y614" s="5" t="str">
        <f t="shared" si="121"/>
        <v/>
      </c>
      <c r="Z614" s="6" t="str">
        <f>IF(D614="","",COUNTIF($Y$3:Y614,Y614))</f>
        <v/>
      </c>
      <c r="AA614" s="5" t="str">
        <f t="shared" si="122"/>
        <v/>
      </c>
      <c r="AB614" s="6" t="str">
        <f>IF(D614="","",COUNTIF($AA$3:AA614,AA614))</f>
        <v/>
      </c>
      <c r="AC614" s="5" t="str">
        <f t="shared" si="123"/>
        <v/>
      </c>
      <c r="AD614" s="6" t="str">
        <f>IF(D614="","",COUNTIF($AC$3:AC614,AC614))</f>
        <v/>
      </c>
      <c r="AE614" s="5" t="str">
        <f t="shared" si="124"/>
        <v/>
      </c>
      <c r="AF614" s="6" t="str">
        <f>IF(D614="","",COUNTIF($AE$3:AE614,AE614))</f>
        <v/>
      </c>
      <c r="AG614" s="5" t="str">
        <f t="shared" si="125"/>
        <v/>
      </c>
      <c r="AH614" s="6" t="str">
        <f>IF(D614="","",COUNTIF($AG$3:AG614,AG614))</f>
        <v/>
      </c>
      <c r="AI614" s="5" t="str">
        <f t="shared" si="126"/>
        <v/>
      </c>
      <c r="AJ614" s="6" t="str">
        <f>IF(D614="","",COUNTIF($AI$3:AI614,AI614))</f>
        <v/>
      </c>
      <c r="AK614" s="5" t="str">
        <f t="shared" si="127"/>
        <v/>
      </c>
      <c r="AL614" s="6" t="str">
        <f>IF(D614="","",COUNTIF($AK$3:AK614,AK614))</f>
        <v/>
      </c>
      <c r="AM614" s="5" t="str">
        <f t="shared" si="128"/>
        <v/>
      </c>
      <c r="AN614" s="6" t="str">
        <f>IF(D614="","",COUNTIF($AM$3:AM614,AM614))</f>
        <v/>
      </c>
      <c r="AO614" s="5" t="str">
        <f t="shared" si="129"/>
        <v/>
      </c>
      <c r="AP614" s="6" t="str">
        <f>IF(D614="","",COUNTIF($AO$3:AO614,AO614))</f>
        <v/>
      </c>
    </row>
    <row r="615" spans="17:42" ht="20.100000000000001" customHeight="1" x14ac:dyDescent="0.25">
      <c r="Q615" s="5" t="str">
        <f t="shared" si="117"/>
        <v/>
      </c>
      <c r="R615" s="6" t="str">
        <f>IF(D615="","",COUNTIF($Q$3:Q615,Q615))</f>
        <v/>
      </c>
      <c r="S615" s="5" t="str">
        <f t="shared" si="118"/>
        <v/>
      </c>
      <c r="T615" s="6" t="str">
        <f>IF(D615="","",COUNTIF($S$3:S615,S615))</f>
        <v/>
      </c>
      <c r="U615" s="5" t="str">
        <f t="shared" si="119"/>
        <v/>
      </c>
      <c r="V615" s="6" t="str">
        <f>IF(D615="","",COUNTIF($U$3:U615,U615))</f>
        <v/>
      </c>
      <c r="W615" s="5" t="str">
        <f t="shared" si="120"/>
        <v/>
      </c>
      <c r="X615" s="6" t="str">
        <f>IF(D615="","",COUNTIF($W$3:W615,W615))</f>
        <v/>
      </c>
      <c r="Y615" s="5" t="str">
        <f t="shared" si="121"/>
        <v/>
      </c>
      <c r="Z615" s="6" t="str">
        <f>IF(D615="","",COUNTIF($Y$3:Y615,Y615))</f>
        <v/>
      </c>
      <c r="AA615" s="5" t="str">
        <f t="shared" si="122"/>
        <v/>
      </c>
      <c r="AB615" s="6" t="str">
        <f>IF(D615="","",COUNTIF($AA$3:AA615,AA615))</f>
        <v/>
      </c>
      <c r="AC615" s="5" t="str">
        <f t="shared" si="123"/>
        <v/>
      </c>
      <c r="AD615" s="6" t="str">
        <f>IF(D615="","",COUNTIF($AC$3:AC615,AC615))</f>
        <v/>
      </c>
      <c r="AE615" s="5" t="str">
        <f t="shared" si="124"/>
        <v/>
      </c>
      <c r="AF615" s="6" t="str">
        <f>IF(D615="","",COUNTIF($AE$3:AE615,AE615))</f>
        <v/>
      </c>
      <c r="AG615" s="5" t="str">
        <f t="shared" si="125"/>
        <v/>
      </c>
      <c r="AH615" s="6" t="str">
        <f>IF(D615="","",COUNTIF($AG$3:AG615,AG615))</f>
        <v/>
      </c>
      <c r="AI615" s="5" t="str">
        <f t="shared" si="126"/>
        <v/>
      </c>
      <c r="AJ615" s="6" t="str">
        <f>IF(D615="","",COUNTIF($AI$3:AI615,AI615))</f>
        <v/>
      </c>
      <c r="AK615" s="5" t="str">
        <f t="shared" si="127"/>
        <v/>
      </c>
      <c r="AL615" s="6" t="str">
        <f>IF(D615="","",COUNTIF($AK$3:AK615,AK615))</f>
        <v/>
      </c>
      <c r="AM615" s="5" t="str">
        <f t="shared" si="128"/>
        <v/>
      </c>
      <c r="AN615" s="6" t="str">
        <f>IF(D615="","",COUNTIF($AM$3:AM615,AM615))</f>
        <v/>
      </c>
      <c r="AO615" s="5" t="str">
        <f t="shared" si="129"/>
        <v/>
      </c>
      <c r="AP615" s="6" t="str">
        <f>IF(D615="","",COUNTIF($AO$3:AO615,AO615))</f>
        <v/>
      </c>
    </row>
    <row r="616" spans="17:42" ht="20.100000000000001" customHeight="1" x14ac:dyDescent="0.25">
      <c r="Q616" s="5" t="str">
        <f t="shared" si="117"/>
        <v/>
      </c>
      <c r="R616" s="6" t="str">
        <f>IF(D616="","",COUNTIF($Q$3:Q616,Q616))</f>
        <v/>
      </c>
      <c r="S616" s="5" t="str">
        <f t="shared" si="118"/>
        <v/>
      </c>
      <c r="T616" s="6" t="str">
        <f>IF(D616="","",COUNTIF($S$3:S616,S616))</f>
        <v/>
      </c>
      <c r="U616" s="5" t="str">
        <f t="shared" si="119"/>
        <v/>
      </c>
      <c r="V616" s="6" t="str">
        <f>IF(D616="","",COUNTIF($U$3:U616,U616))</f>
        <v/>
      </c>
      <c r="W616" s="5" t="str">
        <f t="shared" si="120"/>
        <v/>
      </c>
      <c r="X616" s="6" t="str">
        <f>IF(D616="","",COUNTIF($W$3:W616,W616))</f>
        <v/>
      </c>
      <c r="Y616" s="5" t="str">
        <f t="shared" si="121"/>
        <v/>
      </c>
      <c r="Z616" s="6" t="str">
        <f>IF(D616="","",COUNTIF($Y$3:Y616,Y616))</f>
        <v/>
      </c>
      <c r="AA616" s="5" t="str">
        <f t="shared" si="122"/>
        <v/>
      </c>
      <c r="AB616" s="6" t="str">
        <f>IF(D616="","",COUNTIF($AA$3:AA616,AA616))</f>
        <v/>
      </c>
      <c r="AC616" s="5" t="str">
        <f t="shared" si="123"/>
        <v/>
      </c>
      <c r="AD616" s="6" t="str">
        <f>IF(D616="","",COUNTIF($AC$3:AC616,AC616))</f>
        <v/>
      </c>
      <c r="AE616" s="5" t="str">
        <f t="shared" si="124"/>
        <v/>
      </c>
      <c r="AF616" s="6" t="str">
        <f>IF(D616="","",COUNTIF($AE$3:AE616,AE616))</f>
        <v/>
      </c>
      <c r="AG616" s="5" t="str">
        <f t="shared" si="125"/>
        <v/>
      </c>
      <c r="AH616" s="6" t="str">
        <f>IF(D616="","",COUNTIF($AG$3:AG616,AG616))</f>
        <v/>
      </c>
      <c r="AI616" s="5" t="str">
        <f t="shared" si="126"/>
        <v/>
      </c>
      <c r="AJ616" s="6" t="str">
        <f>IF(D616="","",COUNTIF($AI$3:AI616,AI616))</f>
        <v/>
      </c>
      <c r="AK616" s="5" t="str">
        <f t="shared" si="127"/>
        <v/>
      </c>
      <c r="AL616" s="6" t="str">
        <f>IF(D616="","",COUNTIF($AK$3:AK616,AK616))</f>
        <v/>
      </c>
      <c r="AM616" s="5" t="str">
        <f t="shared" si="128"/>
        <v/>
      </c>
      <c r="AN616" s="6" t="str">
        <f>IF(D616="","",COUNTIF($AM$3:AM616,AM616))</f>
        <v/>
      </c>
      <c r="AO616" s="5" t="str">
        <f t="shared" si="129"/>
        <v/>
      </c>
      <c r="AP616" s="6" t="str">
        <f>IF(D616="","",COUNTIF($AO$3:AO616,AO616))</f>
        <v/>
      </c>
    </row>
    <row r="617" spans="17:42" ht="20.100000000000001" customHeight="1" x14ac:dyDescent="0.25">
      <c r="Q617" s="5" t="str">
        <f t="shared" si="117"/>
        <v/>
      </c>
      <c r="R617" s="6" t="str">
        <f>IF(D617="","",COUNTIF($Q$3:Q617,Q617))</f>
        <v/>
      </c>
      <c r="S617" s="5" t="str">
        <f t="shared" si="118"/>
        <v/>
      </c>
      <c r="T617" s="6" t="str">
        <f>IF(D617="","",COUNTIF($S$3:S617,S617))</f>
        <v/>
      </c>
      <c r="U617" s="5" t="str">
        <f t="shared" si="119"/>
        <v/>
      </c>
      <c r="V617" s="6" t="str">
        <f>IF(D617="","",COUNTIF($U$3:U617,U617))</f>
        <v/>
      </c>
      <c r="W617" s="5" t="str">
        <f t="shared" si="120"/>
        <v/>
      </c>
      <c r="X617" s="6" t="str">
        <f>IF(D617="","",COUNTIF($W$3:W617,W617))</f>
        <v/>
      </c>
      <c r="Y617" s="5" t="str">
        <f t="shared" si="121"/>
        <v/>
      </c>
      <c r="Z617" s="6" t="str">
        <f>IF(D617="","",COUNTIF($Y$3:Y617,Y617))</f>
        <v/>
      </c>
      <c r="AA617" s="5" t="str">
        <f t="shared" si="122"/>
        <v/>
      </c>
      <c r="AB617" s="6" t="str">
        <f>IF(D617="","",COUNTIF($AA$3:AA617,AA617))</f>
        <v/>
      </c>
      <c r="AC617" s="5" t="str">
        <f t="shared" si="123"/>
        <v/>
      </c>
      <c r="AD617" s="6" t="str">
        <f>IF(D617="","",COUNTIF($AC$3:AC617,AC617))</f>
        <v/>
      </c>
      <c r="AE617" s="5" t="str">
        <f t="shared" si="124"/>
        <v/>
      </c>
      <c r="AF617" s="6" t="str">
        <f>IF(D617="","",COUNTIF($AE$3:AE617,AE617))</f>
        <v/>
      </c>
      <c r="AG617" s="5" t="str">
        <f t="shared" si="125"/>
        <v/>
      </c>
      <c r="AH617" s="6" t="str">
        <f>IF(D617="","",COUNTIF($AG$3:AG617,AG617))</f>
        <v/>
      </c>
      <c r="AI617" s="5" t="str">
        <f t="shared" si="126"/>
        <v/>
      </c>
      <c r="AJ617" s="6" t="str">
        <f>IF(D617="","",COUNTIF($AI$3:AI617,AI617))</f>
        <v/>
      </c>
      <c r="AK617" s="5" t="str">
        <f t="shared" si="127"/>
        <v/>
      </c>
      <c r="AL617" s="6" t="str">
        <f>IF(D617="","",COUNTIF($AK$3:AK617,AK617))</f>
        <v/>
      </c>
      <c r="AM617" s="5" t="str">
        <f t="shared" si="128"/>
        <v/>
      </c>
      <c r="AN617" s="6" t="str">
        <f>IF(D617="","",COUNTIF($AM$3:AM617,AM617))</f>
        <v/>
      </c>
      <c r="AO617" s="5" t="str">
        <f t="shared" si="129"/>
        <v/>
      </c>
      <c r="AP617" s="6" t="str">
        <f>IF(D617="","",COUNTIF($AO$3:AO617,AO617))</f>
        <v/>
      </c>
    </row>
    <row r="618" spans="17:42" ht="20.100000000000001" customHeight="1" x14ac:dyDescent="0.25">
      <c r="Q618" s="5" t="str">
        <f t="shared" si="117"/>
        <v/>
      </c>
      <c r="R618" s="6" t="str">
        <f>IF(D618="","",COUNTIF($Q$3:Q618,Q618))</f>
        <v/>
      </c>
      <c r="S618" s="5" t="str">
        <f t="shared" si="118"/>
        <v/>
      </c>
      <c r="T618" s="6" t="str">
        <f>IF(D618="","",COUNTIF($S$3:S618,S618))</f>
        <v/>
      </c>
      <c r="U618" s="5" t="str">
        <f t="shared" si="119"/>
        <v/>
      </c>
      <c r="V618" s="6" t="str">
        <f>IF(D618="","",COUNTIF($U$3:U618,U618))</f>
        <v/>
      </c>
      <c r="W618" s="5" t="str">
        <f t="shared" si="120"/>
        <v/>
      </c>
      <c r="X618" s="6" t="str">
        <f>IF(D618="","",COUNTIF($W$3:W618,W618))</f>
        <v/>
      </c>
      <c r="Y618" s="5" t="str">
        <f t="shared" si="121"/>
        <v/>
      </c>
      <c r="Z618" s="6" t="str">
        <f>IF(D618="","",COUNTIF($Y$3:Y618,Y618))</f>
        <v/>
      </c>
      <c r="AA618" s="5" t="str">
        <f t="shared" si="122"/>
        <v/>
      </c>
      <c r="AB618" s="6" t="str">
        <f>IF(D618="","",COUNTIF($AA$3:AA618,AA618))</f>
        <v/>
      </c>
      <c r="AC618" s="5" t="str">
        <f t="shared" si="123"/>
        <v/>
      </c>
      <c r="AD618" s="6" t="str">
        <f>IF(D618="","",COUNTIF($AC$3:AC618,AC618))</f>
        <v/>
      </c>
      <c r="AE618" s="5" t="str">
        <f t="shared" si="124"/>
        <v/>
      </c>
      <c r="AF618" s="6" t="str">
        <f>IF(D618="","",COUNTIF($AE$3:AE618,AE618))</f>
        <v/>
      </c>
      <c r="AG618" s="5" t="str">
        <f t="shared" si="125"/>
        <v/>
      </c>
      <c r="AH618" s="6" t="str">
        <f>IF(D618="","",COUNTIF($AG$3:AG618,AG618))</f>
        <v/>
      </c>
      <c r="AI618" s="5" t="str">
        <f t="shared" si="126"/>
        <v/>
      </c>
      <c r="AJ618" s="6" t="str">
        <f>IF(D618="","",COUNTIF($AI$3:AI618,AI618))</f>
        <v/>
      </c>
      <c r="AK618" s="5" t="str">
        <f t="shared" si="127"/>
        <v/>
      </c>
      <c r="AL618" s="6" t="str">
        <f>IF(D618="","",COUNTIF($AK$3:AK618,AK618))</f>
        <v/>
      </c>
      <c r="AM618" s="5" t="str">
        <f t="shared" si="128"/>
        <v/>
      </c>
      <c r="AN618" s="6" t="str">
        <f>IF(D618="","",COUNTIF($AM$3:AM618,AM618))</f>
        <v/>
      </c>
      <c r="AO618" s="5" t="str">
        <f t="shared" si="129"/>
        <v/>
      </c>
      <c r="AP618" s="6" t="str">
        <f>IF(D618="","",COUNTIF($AO$3:AO618,AO618))</f>
        <v/>
      </c>
    </row>
    <row r="619" spans="17:42" ht="20.100000000000001" customHeight="1" x14ac:dyDescent="0.25">
      <c r="Q619" s="5" t="str">
        <f t="shared" si="117"/>
        <v/>
      </c>
      <c r="R619" s="6" t="str">
        <f>IF(D619="","",COUNTIF($Q$3:Q619,Q619))</f>
        <v/>
      </c>
      <c r="S619" s="5" t="str">
        <f t="shared" si="118"/>
        <v/>
      </c>
      <c r="T619" s="6" t="str">
        <f>IF(D619="","",COUNTIF($S$3:S619,S619))</f>
        <v/>
      </c>
      <c r="U619" s="5" t="str">
        <f t="shared" si="119"/>
        <v/>
      </c>
      <c r="V619" s="6" t="str">
        <f>IF(D619="","",COUNTIF($U$3:U619,U619))</f>
        <v/>
      </c>
      <c r="W619" s="5" t="str">
        <f t="shared" si="120"/>
        <v/>
      </c>
      <c r="X619" s="6" t="str">
        <f>IF(D619="","",COUNTIF($W$3:W619,W619))</f>
        <v/>
      </c>
      <c r="Y619" s="5" t="str">
        <f t="shared" si="121"/>
        <v/>
      </c>
      <c r="Z619" s="6" t="str">
        <f>IF(D619="","",COUNTIF($Y$3:Y619,Y619))</f>
        <v/>
      </c>
      <c r="AA619" s="5" t="str">
        <f t="shared" si="122"/>
        <v/>
      </c>
      <c r="AB619" s="6" t="str">
        <f>IF(D619="","",COUNTIF($AA$3:AA619,AA619))</f>
        <v/>
      </c>
      <c r="AC619" s="5" t="str">
        <f t="shared" si="123"/>
        <v/>
      </c>
      <c r="AD619" s="6" t="str">
        <f>IF(D619="","",COUNTIF($AC$3:AC619,AC619))</f>
        <v/>
      </c>
      <c r="AE619" s="5" t="str">
        <f t="shared" si="124"/>
        <v/>
      </c>
      <c r="AF619" s="6" t="str">
        <f>IF(D619="","",COUNTIF($AE$3:AE619,AE619))</f>
        <v/>
      </c>
      <c r="AG619" s="5" t="str">
        <f t="shared" si="125"/>
        <v/>
      </c>
      <c r="AH619" s="6" t="str">
        <f>IF(D619="","",COUNTIF($AG$3:AG619,AG619))</f>
        <v/>
      </c>
      <c r="AI619" s="5" t="str">
        <f t="shared" si="126"/>
        <v/>
      </c>
      <c r="AJ619" s="6" t="str">
        <f>IF(D619="","",COUNTIF($AI$3:AI619,AI619))</f>
        <v/>
      </c>
      <c r="AK619" s="5" t="str">
        <f t="shared" si="127"/>
        <v/>
      </c>
      <c r="AL619" s="6" t="str">
        <f>IF(D619="","",COUNTIF($AK$3:AK619,AK619))</f>
        <v/>
      </c>
      <c r="AM619" s="5" t="str">
        <f t="shared" si="128"/>
        <v/>
      </c>
      <c r="AN619" s="6" t="str">
        <f>IF(D619="","",COUNTIF($AM$3:AM619,AM619))</f>
        <v/>
      </c>
      <c r="AO619" s="5" t="str">
        <f t="shared" si="129"/>
        <v/>
      </c>
      <c r="AP619" s="6" t="str">
        <f>IF(D619="","",COUNTIF($AO$3:AO619,AO619))</f>
        <v/>
      </c>
    </row>
    <row r="620" spans="17:42" ht="20.100000000000001" customHeight="1" x14ac:dyDescent="0.25">
      <c r="Q620" s="5" t="str">
        <f t="shared" si="117"/>
        <v/>
      </c>
      <c r="R620" s="6" t="str">
        <f>IF(D620="","",COUNTIF($Q$3:Q620,Q620))</f>
        <v/>
      </c>
      <c r="S620" s="5" t="str">
        <f t="shared" si="118"/>
        <v/>
      </c>
      <c r="T620" s="6" t="str">
        <f>IF(D620="","",COUNTIF($S$3:S620,S620))</f>
        <v/>
      </c>
      <c r="U620" s="5" t="str">
        <f t="shared" si="119"/>
        <v/>
      </c>
      <c r="V620" s="6" t="str">
        <f>IF(D620="","",COUNTIF($U$3:U620,U620))</f>
        <v/>
      </c>
      <c r="W620" s="5" t="str">
        <f t="shared" si="120"/>
        <v/>
      </c>
      <c r="X620" s="6" t="str">
        <f>IF(D620="","",COUNTIF($W$3:W620,W620))</f>
        <v/>
      </c>
      <c r="Y620" s="5" t="str">
        <f t="shared" si="121"/>
        <v/>
      </c>
      <c r="Z620" s="6" t="str">
        <f>IF(D620="","",COUNTIF($Y$3:Y620,Y620))</f>
        <v/>
      </c>
      <c r="AA620" s="5" t="str">
        <f t="shared" si="122"/>
        <v/>
      </c>
      <c r="AB620" s="6" t="str">
        <f>IF(D620="","",COUNTIF($AA$3:AA620,AA620))</f>
        <v/>
      </c>
      <c r="AC620" s="5" t="str">
        <f t="shared" si="123"/>
        <v/>
      </c>
      <c r="AD620" s="6" t="str">
        <f>IF(D620="","",COUNTIF($AC$3:AC620,AC620))</f>
        <v/>
      </c>
      <c r="AE620" s="5" t="str">
        <f t="shared" si="124"/>
        <v/>
      </c>
      <c r="AF620" s="6" t="str">
        <f>IF(D620="","",COUNTIF($AE$3:AE620,AE620))</f>
        <v/>
      </c>
      <c r="AG620" s="5" t="str">
        <f t="shared" si="125"/>
        <v/>
      </c>
      <c r="AH620" s="6" t="str">
        <f>IF(D620="","",COUNTIF($AG$3:AG620,AG620))</f>
        <v/>
      </c>
      <c r="AI620" s="5" t="str">
        <f t="shared" si="126"/>
        <v/>
      </c>
      <c r="AJ620" s="6" t="str">
        <f>IF(D620="","",COUNTIF($AI$3:AI620,AI620))</f>
        <v/>
      </c>
      <c r="AK620" s="5" t="str">
        <f t="shared" si="127"/>
        <v/>
      </c>
      <c r="AL620" s="6" t="str">
        <f>IF(D620="","",COUNTIF($AK$3:AK620,AK620))</f>
        <v/>
      </c>
      <c r="AM620" s="5" t="str">
        <f t="shared" si="128"/>
        <v/>
      </c>
      <c r="AN620" s="6" t="str">
        <f>IF(D620="","",COUNTIF($AM$3:AM620,AM620))</f>
        <v/>
      </c>
      <c r="AO620" s="5" t="str">
        <f t="shared" si="129"/>
        <v/>
      </c>
      <c r="AP620" s="6" t="str">
        <f>IF(D620="","",COUNTIF($AO$3:AO620,AO620))</f>
        <v/>
      </c>
    </row>
    <row r="621" spans="17:42" ht="20.100000000000001" customHeight="1" x14ac:dyDescent="0.25">
      <c r="Q621" s="5" t="str">
        <f t="shared" si="117"/>
        <v/>
      </c>
      <c r="R621" s="6" t="str">
        <f>IF(D621="","",COUNTIF($Q$3:Q621,Q621))</f>
        <v/>
      </c>
      <c r="S621" s="5" t="str">
        <f t="shared" si="118"/>
        <v/>
      </c>
      <c r="T621" s="6" t="str">
        <f>IF(D621="","",COUNTIF($S$3:S621,S621))</f>
        <v/>
      </c>
      <c r="U621" s="5" t="str">
        <f t="shared" si="119"/>
        <v/>
      </c>
      <c r="V621" s="6" t="str">
        <f>IF(D621="","",COUNTIF($U$3:U621,U621))</f>
        <v/>
      </c>
      <c r="W621" s="5" t="str">
        <f t="shared" si="120"/>
        <v/>
      </c>
      <c r="X621" s="6" t="str">
        <f>IF(D621="","",COUNTIF($W$3:W621,W621))</f>
        <v/>
      </c>
      <c r="Y621" s="5" t="str">
        <f t="shared" si="121"/>
        <v/>
      </c>
      <c r="Z621" s="6" t="str">
        <f>IF(D621="","",COUNTIF($Y$3:Y621,Y621))</f>
        <v/>
      </c>
      <c r="AA621" s="5" t="str">
        <f t="shared" si="122"/>
        <v/>
      </c>
      <c r="AB621" s="6" t="str">
        <f>IF(D621="","",COUNTIF($AA$3:AA621,AA621))</f>
        <v/>
      </c>
      <c r="AC621" s="5" t="str">
        <f t="shared" si="123"/>
        <v/>
      </c>
      <c r="AD621" s="6" t="str">
        <f>IF(D621="","",COUNTIF($AC$3:AC621,AC621))</f>
        <v/>
      </c>
      <c r="AE621" s="5" t="str">
        <f t="shared" si="124"/>
        <v/>
      </c>
      <c r="AF621" s="6" t="str">
        <f>IF(D621="","",COUNTIF($AE$3:AE621,AE621))</f>
        <v/>
      </c>
      <c r="AG621" s="5" t="str">
        <f t="shared" si="125"/>
        <v/>
      </c>
      <c r="AH621" s="6" t="str">
        <f>IF(D621="","",COUNTIF($AG$3:AG621,AG621))</f>
        <v/>
      </c>
      <c r="AI621" s="5" t="str">
        <f t="shared" si="126"/>
        <v/>
      </c>
      <c r="AJ621" s="6" t="str">
        <f>IF(D621="","",COUNTIF($AI$3:AI621,AI621))</f>
        <v/>
      </c>
      <c r="AK621" s="5" t="str">
        <f t="shared" si="127"/>
        <v/>
      </c>
      <c r="AL621" s="6" t="str">
        <f>IF(D621="","",COUNTIF($AK$3:AK621,AK621))</f>
        <v/>
      </c>
      <c r="AM621" s="5" t="str">
        <f t="shared" si="128"/>
        <v/>
      </c>
      <c r="AN621" s="6" t="str">
        <f>IF(D621="","",COUNTIF($AM$3:AM621,AM621))</f>
        <v/>
      </c>
      <c r="AO621" s="5" t="str">
        <f t="shared" si="129"/>
        <v/>
      </c>
      <c r="AP621" s="6" t="str">
        <f>IF(D621="","",COUNTIF($AO$3:AO621,AO621))</f>
        <v/>
      </c>
    </row>
    <row r="622" spans="17:42" ht="20.100000000000001" customHeight="1" x14ac:dyDescent="0.25">
      <c r="Q622" s="5" t="str">
        <f t="shared" si="117"/>
        <v/>
      </c>
      <c r="R622" s="6" t="str">
        <f>IF(D622="","",COUNTIF($Q$3:Q622,Q622))</f>
        <v/>
      </c>
      <c r="S622" s="5" t="str">
        <f t="shared" si="118"/>
        <v/>
      </c>
      <c r="T622" s="6" t="str">
        <f>IF(D622="","",COUNTIF($S$3:S622,S622))</f>
        <v/>
      </c>
      <c r="U622" s="5" t="str">
        <f t="shared" si="119"/>
        <v/>
      </c>
      <c r="V622" s="6" t="str">
        <f>IF(D622="","",COUNTIF($U$3:U622,U622))</f>
        <v/>
      </c>
      <c r="W622" s="5" t="str">
        <f t="shared" si="120"/>
        <v/>
      </c>
      <c r="X622" s="6" t="str">
        <f>IF(D622="","",COUNTIF($W$3:W622,W622))</f>
        <v/>
      </c>
      <c r="Y622" s="5" t="str">
        <f t="shared" si="121"/>
        <v/>
      </c>
      <c r="Z622" s="6" t="str">
        <f>IF(D622="","",COUNTIF($Y$3:Y622,Y622))</f>
        <v/>
      </c>
      <c r="AA622" s="5" t="str">
        <f t="shared" si="122"/>
        <v/>
      </c>
      <c r="AB622" s="6" t="str">
        <f>IF(D622="","",COUNTIF($AA$3:AA622,AA622))</f>
        <v/>
      </c>
      <c r="AC622" s="5" t="str">
        <f t="shared" si="123"/>
        <v/>
      </c>
      <c r="AD622" s="6" t="str">
        <f>IF(D622="","",COUNTIF($AC$3:AC622,AC622))</f>
        <v/>
      </c>
      <c r="AE622" s="5" t="str">
        <f t="shared" si="124"/>
        <v/>
      </c>
      <c r="AF622" s="6" t="str">
        <f>IF(D622="","",COUNTIF($AE$3:AE622,AE622))</f>
        <v/>
      </c>
      <c r="AG622" s="5" t="str">
        <f t="shared" si="125"/>
        <v/>
      </c>
      <c r="AH622" s="6" t="str">
        <f>IF(D622="","",COUNTIF($AG$3:AG622,AG622))</f>
        <v/>
      </c>
      <c r="AI622" s="5" t="str">
        <f t="shared" si="126"/>
        <v/>
      </c>
      <c r="AJ622" s="6" t="str">
        <f>IF(D622="","",COUNTIF($AI$3:AI622,AI622))</f>
        <v/>
      </c>
      <c r="AK622" s="5" t="str">
        <f t="shared" si="127"/>
        <v/>
      </c>
      <c r="AL622" s="6" t="str">
        <f>IF(D622="","",COUNTIF($AK$3:AK622,AK622))</f>
        <v/>
      </c>
      <c r="AM622" s="5" t="str">
        <f t="shared" si="128"/>
        <v/>
      </c>
      <c r="AN622" s="6" t="str">
        <f>IF(D622="","",COUNTIF($AM$3:AM622,AM622))</f>
        <v/>
      </c>
      <c r="AO622" s="5" t="str">
        <f t="shared" si="129"/>
        <v/>
      </c>
      <c r="AP622" s="6" t="str">
        <f>IF(D622="","",COUNTIF($AO$3:AO622,AO622))</f>
        <v/>
      </c>
    </row>
    <row r="623" spans="17:42" ht="20.100000000000001" customHeight="1" x14ac:dyDescent="0.25">
      <c r="Q623" s="5" t="str">
        <f t="shared" si="117"/>
        <v/>
      </c>
      <c r="R623" s="6" t="str">
        <f>IF(D623="","",COUNTIF($Q$3:Q623,Q623))</f>
        <v/>
      </c>
      <c r="S623" s="5" t="str">
        <f t="shared" si="118"/>
        <v/>
      </c>
      <c r="T623" s="6" t="str">
        <f>IF(D623="","",COUNTIF($S$3:S623,S623))</f>
        <v/>
      </c>
      <c r="U623" s="5" t="str">
        <f t="shared" si="119"/>
        <v/>
      </c>
      <c r="V623" s="6" t="str">
        <f>IF(D623="","",COUNTIF($U$3:U623,U623))</f>
        <v/>
      </c>
      <c r="W623" s="5" t="str">
        <f t="shared" si="120"/>
        <v/>
      </c>
      <c r="X623" s="6" t="str">
        <f>IF(D623="","",COUNTIF($W$3:W623,W623))</f>
        <v/>
      </c>
      <c r="Y623" s="5" t="str">
        <f t="shared" si="121"/>
        <v/>
      </c>
      <c r="Z623" s="6" t="str">
        <f>IF(D623="","",COUNTIF($Y$3:Y623,Y623))</f>
        <v/>
      </c>
      <c r="AA623" s="5" t="str">
        <f t="shared" si="122"/>
        <v/>
      </c>
      <c r="AB623" s="6" t="str">
        <f>IF(D623="","",COUNTIF($AA$3:AA623,AA623))</f>
        <v/>
      </c>
      <c r="AC623" s="5" t="str">
        <f t="shared" si="123"/>
        <v/>
      </c>
      <c r="AD623" s="6" t="str">
        <f>IF(D623="","",COUNTIF($AC$3:AC623,AC623))</f>
        <v/>
      </c>
      <c r="AE623" s="5" t="str">
        <f t="shared" si="124"/>
        <v/>
      </c>
      <c r="AF623" s="6" t="str">
        <f>IF(D623="","",COUNTIF($AE$3:AE623,AE623))</f>
        <v/>
      </c>
      <c r="AG623" s="5" t="str">
        <f t="shared" si="125"/>
        <v/>
      </c>
      <c r="AH623" s="6" t="str">
        <f>IF(D623="","",COUNTIF($AG$3:AG623,AG623))</f>
        <v/>
      </c>
      <c r="AI623" s="5" t="str">
        <f t="shared" si="126"/>
        <v/>
      </c>
      <c r="AJ623" s="6" t="str">
        <f>IF(D623="","",COUNTIF($AI$3:AI623,AI623))</f>
        <v/>
      </c>
      <c r="AK623" s="5" t="str">
        <f t="shared" si="127"/>
        <v/>
      </c>
      <c r="AL623" s="6" t="str">
        <f>IF(D623="","",COUNTIF($AK$3:AK623,AK623))</f>
        <v/>
      </c>
      <c r="AM623" s="5" t="str">
        <f t="shared" si="128"/>
        <v/>
      </c>
      <c r="AN623" s="6" t="str">
        <f>IF(D623="","",COUNTIF($AM$3:AM623,AM623))</f>
        <v/>
      </c>
      <c r="AO623" s="5" t="str">
        <f t="shared" si="129"/>
        <v/>
      </c>
      <c r="AP623" s="6" t="str">
        <f>IF(D623="","",COUNTIF($AO$3:AO623,AO623))</f>
        <v/>
      </c>
    </row>
    <row r="624" spans="17:42" ht="20.100000000000001" customHeight="1" x14ac:dyDescent="0.25">
      <c r="Q624" s="5" t="str">
        <f t="shared" si="117"/>
        <v/>
      </c>
      <c r="R624" s="6" t="str">
        <f>IF(D624="","",COUNTIF($Q$3:Q624,Q624))</f>
        <v/>
      </c>
      <c r="S624" s="5" t="str">
        <f t="shared" si="118"/>
        <v/>
      </c>
      <c r="T624" s="6" t="str">
        <f>IF(D624="","",COUNTIF($S$3:S624,S624))</f>
        <v/>
      </c>
      <c r="U624" s="5" t="str">
        <f t="shared" si="119"/>
        <v/>
      </c>
      <c r="V624" s="6" t="str">
        <f>IF(D624="","",COUNTIF($U$3:U624,U624))</f>
        <v/>
      </c>
      <c r="W624" s="5" t="str">
        <f t="shared" si="120"/>
        <v/>
      </c>
      <c r="X624" s="6" t="str">
        <f>IF(D624="","",COUNTIF($W$3:W624,W624))</f>
        <v/>
      </c>
      <c r="Y624" s="5" t="str">
        <f t="shared" si="121"/>
        <v/>
      </c>
      <c r="Z624" s="6" t="str">
        <f>IF(D624="","",COUNTIF($Y$3:Y624,Y624))</f>
        <v/>
      </c>
      <c r="AA624" s="5" t="str">
        <f t="shared" si="122"/>
        <v/>
      </c>
      <c r="AB624" s="6" t="str">
        <f>IF(D624="","",COUNTIF($AA$3:AA624,AA624))</f>
        <v/>
      </c>
      <c r="AC624" s="5" t="str">
        <f t="shared" si="123"/>
        <v/>
      </c>
      <c r="AD624" s="6" t="str">
        <f>IF(D624="","",COUNTIF($AC$3:AC624,AC624))</f>
        <v/>
      </c>
      <c r="AE624" s="5" t="str">
        <f t="shared" si="124"/>
        <v/>
      </c>
      <c r="AF624" s="6" t="str">
        <f>IF(D624="","",COUNTIF($AE$3:AE624,AE624))</f>
        <v/>
      </c>
      <c r="AG624" s="5" t="str">
        <f t="shared" si="125"/>
        <v/>
      </c>
      <c r="AH624" s="6" t="str">
        <f>IF(D624="","",COUNTIF($AG$3:AG624,AG624))</f>
        <v/>
      </c>
      <c r="AI624" s="5" t="str">
        <f t="shared" si="126"/>
        <v/>
      </c>
      <c r="AJ624" s="6" t="str">
        <f>IF(D624="","",COUNTIF($AI$3:AI624,AI624))</f>
        <v/>
      </c>
      <c r="AK624" s="5" t="str">
        <f t="shared" si="127"/>
        <v/>
      </c>
      <c r="AL624" s="6" t="str">
        <f>IF(D624="","",COUNTIF($AK$3:AK624,AK624))</f>
        <v/>
      </c>
      <c r="AM624" s="5" t="str">
        <f t="shared" si="128"/>
        <v/>
      </c>
      <c r="AN624" s="6" t="str">
        <f>IF(D624="","",COUNTIF($AM$3:AM624,AM624))</f>
        <v/>
      </c>
      <c r="AO624" s="5" t="str">
        <f t="shared" si="129"/>
        <v/>
      </c>
      <c r="AP624" s="6" t="str">
        <f>IF(D624="","",COUNTIF($AO$3:AO624,AO624))</f>
        <v/>
      </c>
    </row>
    <row r="625" spans="17:42" ht="20.100000000000001" customHeight="1" x14ac:dyDescent="0.25">
      <c r="Q625" s="5" t="str">
        <f t="shared" si="117"/>
        <v/>
      </c>
      <c r="R625" s="6" t="str">
        <f>IF(D625="","",COUNTIF($Q$3:Q625,Q625))</f>
        <v/>
      </c>
      <c r="S625" s="5" t="str">
        <f t="shared" si="118"/>
        <v/>
      </c>
      <c r="T625" s="6" t="str">
        <f>IF(D625="","",COUNTIF($S$3:S625,S625))</f>
        <v/>
      </c>
      <c r="U625" s="5" t="str">
        <f t="shared" si="119"/>
        <v/>
      </c>
      <c r="V625" s="6" t="str">
        <f>IF(D625="","",COUNTIF($U$3:U625,U625))</f>
        <v/>
      </c>
      <c r="W625" s="5" t="str">
        <f t="shared" si="120"/>
        <v/>
      </c>
      <c r="X625" s="6" t="str">
        <f>IF(D625="","",COUNTIF($W$3:W625,W625))</f>
        <v/>
      </c>
      <c r="Y625" s="5" t="str">
        <f t="shared" si="121"/>
        <v/>
      </c>
      <c r="Z625" s="6" t="str">
        <f>IF(D625="","",COUNTIF($Y$3:Y625,Y625))</f>
        <v/>
      </c>
      <c r="AA625" s="5" t="str">
        <f t="shared" si="122"/>
        <v/>
      </c>
      <c r="AB625" s="6" t="str">
        <f>IF(D625="","",COUNTIF($AA$3:AA625,AA625))</f>
        <v/>
      </c>
      <c r="AC625" s="5" t="str">
        <f t="shared" si="123"/>
        <v/>
      </c>
      <c r="AD625" s="6" t="str">
        <f>IF(D625="","",COUNTIF($AC$3:AC625,AC625))</f>
        <v/>
      </c>
      <c r="AE625" s="5" t="str">
        <f t="shared" si="124"/>
        <v/>
      </c>
      <c r="AF625" s="6" t="str">
        <f>IF(D625="","",COUNTIF($AE$3:AE625,AE625))</f>
        <v/>
      </c>
      <c r="AG625" s="5" t="str">
        <f t="shared" si="125"/>
        <v/>
      </c>
      <c r="AH625" s="6" t="str">
        <f>IF(D625="","",COUNTIF($AG$3:AG625,AG625))</f>
        <v/>
      </c>
      <c r="AI625" s="5" t="str">
        <f t="shared" si="126"/>
        <v/>
      </c>
      <c r="AJ625" s="6" t="str">
        <f>IF(D625="","",COUNTIF($AI$3:AI625,AI625))</f>
        <v/>
      </c>
      <c r="AK625" s="5" t="str">
        <f t="shared" si="127"/>
        <v/>
      </c>
      <c r="AL625" s="6" t="str">
        <f>IF(D625="","",COUNTIF($AK$3:AK625,AK625))</f>
        <v/>
      </c>
      <c r="AM625" s="5" t="str">
        <f t="shared" si="128"/>
        <v/>
      </c>
      <c r="AN625" s="6" t="str">
        <f>IF(D625="","",COUNTIF($AM$3:AM625,AM625))</f>
        <v/>
      </c>
      <c r="AO625" s="5" t="str">
        <f t="shared" si="129"/>
        <v/>
      </c>
      <c r="AP625" s="6" t="str">
        <f>IF(D625="","",COUNTIF($AO$3:AO625,AO625))</f>
        <v/>
      </c>
    </row>
    <row r="626" spans="17:42" ht="20.100000000000001" customHeight="1" x14ac:dyDescent="0.25">
      <c r="Q626" s="5" t="str">
        <f t="shared" si="117"/>
        <v/>
      </c>
      <c r="R626" s="6" t="str">
        <f>IF(D626="","",COUNTIF($Q$3:Q626,Q626))</f>
        <v/>
      </c>
      <c r="S626" s="5" t="str">
        <f t="shared" si="118"/>
        <v/>
      </c>
      <c r="T626" s="6" t="str">
        <f>IF(D626="","",COUNTIF($S$3:S626,S626))</f>
        <v/>
      </c>
      <c r="U626" s="5" t="str">
        <f t="shared" si="119"/>
        <v/>
      </c>
      <c r="V626" s="6" t="str">
        <f>IF(D626="","",COUNTIF($U$3:U626,U626))</f>
        <v/>
      </c>
      <c r="W626" s="5" t="str">
        <f t="shared" si="120"/>
        <v/>
      </c>
      <c r="X626" s="6" t="str">
        <f>IF(D626="","",COUNTIF($W$3:W626,W626))</f>
        <v/>
      </c>
      <c r="Y626" s="5" t="str">
        <f t="shared" si="121"/>
        <v/>
      </c>
      <c r="Z626" s="6" t="str">
        <f>IF(D626="","",COUNTIF($Y$3:Y626,Y626))</f>
        <v/>
      </c>
      <c r="AA626" s="5" t="str">
        <f t="shared" si="122"/>
        <v/>
      </c>
      <c r="AB626" s="6" t="str">
        <f>IF(D626="","",COUNTIF($AA$3:AA626,AA626))</f>
        <v/>
      </c>
      <c r="AC626" s="5" t="str">
        <f t="shared" si="123"/>
        <v/>
      </c>
      <c r="AD626" s="6" t="str">
        <f>IF(D626="","",COUNTIF($AC$3:AC626,AC626))</f>
        <v/>
      </c>
      <c r="AE626" s="5" t="str">
        <f t="shared" si="124"/>
        <v/>
      </c>
      <c r="AF626" s="6" t="str">
        <f>IF(D626="","",COUNTIF($AE$3:AE626,AE626))</f>
        <v/>
      </c>
      <c r="AG626" s="5" t="str">
        <f t="shared" si="125"/>
        <v/>
      </c>
      <c r="AH626" s="6" t="str">
        <f>IF(D626="","",COUNTIF($AG$3:AG626,AG626))</f>
        <v/>
      </c>
      <c r="AI626" s="5" t="str">
        <f t="shared" si="126"/>
        <v/>
      </c>
      <c r="AJ626" s="6" t="str">
        <f>IF(D626="","",COUNTIF($AI$3:AI626,AI626))</f>
        <v/>
      </c>
      <c r="AK626" s="5" t="str">
        <f t="shared" si="127"/>
        <v/>
      </c>
      <c r="AL626" s="6" t="str">
        <f>IF(D626="","",COUNTIF($AK$3:AK626,AK626))</f>
        <v/>
      </c>
      <c r="AM626" s="5" t="str">
        <f t="shared" si="128"/>
        <v/>
      </c>
      <c r="AN626" s="6" t="str">
        <f>IF(D626="","",COUNTIF($AM$3:AM626,AM626))</f>
        <v/>
      </c>
      <c r="AO626" s="5" t="str">
        <f t="shared" si="129"/>
        <v/>
      </c>
      <c r="AP626" s="6" t="str">
        <f>IF(D626="","",COUNTIF($AO$3:AO626,AO626))</f>
        <v/>
      </c>
    </row>
    <row r="627" spans="17:42" ht="20.100000000000001" customHeight="1" x14ac:dyDescent="0.25">
      <c r="Q627" s="5" t="str">
        <f t="shared" si="117"/>
        <v/>
      </c>
      <c r="R627" s="6" t="str">
        <f>IF(D627="","",COUNTIF($Q$3:Q627,Q627))</f>
        <v/>
      </c>
      <c r="S627" s="5" t="str">
        <f t="shared" si="118"/>
        <v/>
      </c>
      <c r="T627" s="6" t="str">
        <f>IF(D627="","",COUNTIF($S$3:S627,S627))</f>
        <v/>
      </c>
      <c r="U627" s="5" t="str">
        <f t="shared" si="119"/>
        <v/>
      </c>
      <c r="V627" s="6" t="str">
        <f>IF(D627="","",COUNTIF($U$3:U627,U627))</f>
        <v/>
      </c>
      <c r="W627" s="5" t="str">
        <f t="shared" si="120"/>
        <v/>
      </c>
      <c r="X627" s="6" t="str">
        <f>IF(D627="","",COUNTIF($W$3:W627,W627))</f>
        <v/>
      </c>
      <c r="Y627" s="5" t="str">
        <f t="shared" si="121"/>
        <v/>
      </c>
      <c r="Z627" s="6" t="str">
        <f>IF(D627="","",COUNTIF($Y$3:Y627,Y627))</f>
        <v/>
      </c>
      <c r="AA627" s="5" t="str">
        <f t="shared" si="122"/>
        <v/>
      </c>
      <c r="AB627" s="6" t="str">
        <f>IF(D627="","",COUNTIF($AA$3:AA627,AA627))</f>
        <v/>
      </c>
      <c r="AC627" s="5" t="str">
        <f t="shared" si="123"/>
        <v/>
      </c>
      <c r="AD627" s="6" t="str">
        <f>IF(D627="","",COUNTIF($AC$3:AC627,AC627))</f>
        <v/>
      </c>
      <c r="AE627" s="5" t="str">
        <f t="shared" si="124"/>
        <v/>
      </c>
      <c r="AF627" s="6" t="str">
        <f>IF(D627="","",COUNTIF($AE$3:AE627,AE627))</f>
        <v/>
      </c>
      <c r="AG627" s="5" t="str">
        <f t="shared" si="125"/>
        <v/>
      </c>
      <c r="AH627" s="6" t="str">
        <f>IF(D627="","",COUNTIF($AG$3:AG627,AG627))</f>
        <v/>
      </c>
      <c r="AI627" s="5" t="str">
        <f t="shared" si="126"/>
        <v/>
      </c>
      <c r="AJ627" s="6" t="str">
        <f>IF(D627="","",COUNTIF($AI$3:AI627,AI627))</f>
        <v/>
      </c>
      <c r="AK627" s="5" t="str">
        <f t="shared" si="127"/>
        <v/>
      </c>
      <c r="AL627" s="6" t="str">
        <f>IF(D627="","",COUNTIF($AK$3:AK627,AK627))</f>
        <v/>
      </c>
      <c r="AM627" s="5" t="str">
        <f t="shared" si="128"/>
        <v/>
      </c>
      <c r="AN627" s="6" t="str">
        <f>IF(D627="","",COUNTIF($AM$3:AM627,AM627))</f>
        <v/>
      </c>
      <c r="AO627" s="5" t="str">
        <f t="shared" si="129"/>
        <v/>
      </c>
      <c r="AP627" s="6" t="str">
        <f>IF(D627="","",COUNTIF($AO$3:AO627,AO627))</f>
        <v/>
      </c>
    </row>
    <row r="628" spans="17:42" ht="20.100000000000001" customHeight="1" x14ac:dyDescent="0.25">
      <c r="Q628" s="5" t="str">
        <f t="shared" si="117"/>
        <v/>
      </c>
      <c r="R628" s="6" t="str">
        <f>IF(D628="","",COUNTIF($Q$3:Q628,Q628))</f>
        <v/>
      </c>
      <c r="S628" s="5" t="str">
        <f t="shared" si="118"/>
        <v/>
      </c>
      <c r="T628" s="6" t="str">
        <f>IF(D628="","",COUNTIF($S$3:S628,S628))</f>
        <v/>
      </c>
      <c r="U628" s="5" t="str">
        <f t="shared" si="119"/>
        <v/>
      </c>
      <c r="V628" s="6" t="str">
        <f>IF(D628="","",COUNTIF($U$3:U628,U628))</f>
        <v/>
      </c>
      <c r="W628" s="5" t="str">
        <f t="shared" si="120"/>
        <v/>
      </c>
      <c r="X628" s="6" t="str">
        <f>IF(D628="","",COUNTIF($W$3:W628,W628))</f>
        <v/>
      </c>
      <c r="Y628" s="5" t="str">
        <f t="shared" si="121"/>
        <v/>
      </c>
      <c r="Z628" s="6" t="str">
        <f>IF(D628="","",COUNTIF($Y$3:Y628,Y628))</f>
        <v/>
      </c>
      <c r="AA628" s="5" t="str">
        <f t="shared" si="122"/>
        <v/>
      </c>
      <c r="AB628" s="6" t="str">
        <f>IF(D628="","",COUNTIF($AA$3:AA628,AA628))</f>
        <v/>
      </c>
      <c r="AC628" s="5" t="str">
        <f t="shared" si="123"/>
        <v/>
      </c>
      <c r="AD628" s="6" t="str">
        <f>IF(D628="","",COUNTIF($AC$3:AC628,AC628))</f>
        <v/>
      </c>
      <c r="AE628" s="5" t="str">
        <f t="shared" si="124"/>
        <v/>
      </c>
      <c r="AF628" s="6" t="str">
        <f>IF(D628="","",COUNTIF($AE$3:AE628,AE628))</f>
        <v/>
      </c>
      <c r="AG628" s="5" t="str">
        <f t="shared" si="125"/>
        <v/>
      </c>
      <c r="AH628" s="6" t="str">
        <f>IF(D628="","",COUNTIF($AG$3:AG628,AG628))</f>
        <v/>
      </c>
      <c r="AI628" s="5" t="str">
        <f t="shared" si="126"/>
        <v/>
      </c>
      <c r="AJ628" s="6" t="str">
        <f>IF(D628="","",COUNTIF($AI$3:AI628,AI628))</f>
        <v/>
      </c>
      <c r="AK628" s="5" t="str">
        <f t="shared" si="127"/>
        <v/>
      </c>
      <c r="AL628" s="6" t="str">
        <f>IF(D628="","",COUNTIF($AK$3:AK628,AK628))</f>
        <v/>
      </c>
      <c r="AM628" s="5" t="str">
        <f t="shared" si="128"/>
        <v/>
      </c>
      <c r="AN628" s="6" t="str">
        <f>IF(D628="","",COUNTIF($AM$3:AM628,AM628))</f>
        <v/>
      </c>
      <c r="AO628" s="5" t="str">
        <f t="shared" si="129"/>
        <v/>
      </c>
      <c r="AP628" s="6" t="str">
        <f>IF(D628="","",COUNTIF($AO$3:AO628,AO628))</f>
        <v/>
      </c>
    </row>
    <row r="629" spans="17:42" ht="20.100000000000001" customHeight="1" x14ac:dyDescent="0.25">
      <c r="Q629" s="5" t="str">
        <f t="shared" si="117"/>
        <v/>
      </c>
      <c r="R629" s="6" t="str">
        <f>IF(D629="","",COUNTIF($Q$3:Q629,Q629))</f>
        <v/>
      </c>
      <c r="S629" s="5" t="str">
        <f t="shared" si="118"/>
        <v/>
      </c>
      <c r="T629" s="6" t="str">
        <f>IF(D629="","",COUNTIF($S$3:S629,S629))</f>
        <v/>
      </c>
      <c r="U629" s="5" t="str">
        <f t="shared" si="119"/>
        <v/>
      </c>
      <c r="V629" s="6" t="str">
        <f>IF(D629="","",COUNTIF($U$3:U629,U629))</f>
        <v/>
      </c>
      <c r="W629" s="5" t="str">
        <f t="shared" si="120"/>
        <v/>
      </c>
      <c r="X629" s="6" t="str">
        <f>IF(D629="","",COUNTIF($W$3:W629,W629))</f>
        <v/>
      </c>
      <c r="Y629" s="5" t="str">
        <f t="shared" si="121"/>
        <v/>
      </c>
      <c r="Z629" s="6" t="str">
        <f>IF(D629="","",COUNTIF($Y$3:Y629,Y629))</f>
        <v/>
      </c>
      <c r="AA629" s="5" t="str">
        <f t="shared" si="122"/>
        <v/>
      </c>
      <c r="AB629" s="6" t="str">
        <f>IF(D629="","",COUNTIF($AA$3:AA629,AA629))</f>
        <v/>
      </c>
      <c r="AC629" s="5" t="str">
        <f t="shared" si="123"/>
        <v/>
      </c>
      <c r="AD629" s="6" t="str">
        <f>IF(D629="","",COUNTIF($AC$3:AC629,AC629))</f>
        <v/>
      </c>
      <c r="AE629" s="5" t="str">
        <f t="shared" si="124"/>
        <v/>
      </c>
      <c r="AF629" s="6" t="str">
        <f>IF(D629="","",COUNTIF($AE$3:AE629,AE629))</f>
        <v/>
      </c>
      <c r="AG629" s="5" t="str">
        <f t="shared" si="125"/>
        <v/>
      </c>
      <c r="AH629" s="6" t="str">
        <f>IF(D629="","",COUNTIF($AG$3:AG629,AG629))</f>
        <v/>
      </c>
      <c r="AI629" s="5" t="str">
        <f t="shared" si="126"/>
        <v/>
      </c>
      <c r="AJ629" s="6" t="str">
        <f>IF(D629="","",COUNTIF($AI$3:AI629,AI629))</f>
        <v/>
      </c>
      <c r="AK629" s="5" t="str">
        <f t="shared" si="127"/>
        <v/>
      </c>
      <c r="AL629" s="6" t="str">
        <f>IF(D629="","",COUNTIF($AK$3:AK629,AK629))</f>
        <v/>
      </c>
      <c r="AM629" s="5" t="str">
        <f t="shared" si="128"/>
        <v/>
      </c>
      <c r="AN629" s="6" t="str">
        <f>IF(D629="","",COUNTIF($AM$3:AM629,AM629))</f>
        <v/>
      </c>
      <c r="AO629" s="5" t="str">
        <f t="shared" si="129"/>
        <v/>
      </c>
      <c r="AP629" s="6" t="str">
        <f>IF(D629="","",COUNTIF($AO$3:AO629,AO629))</f>
        <v/>
      </c>
    </row>
    <row r="630" spans="17:42" ht="20.100000000000001" customHeight="1" x14ac:dyDescent="0.25">
      <c r="Q630" s="5" t="str">
        <f t="shared" si="117"/>
        <v/>
      </c>
      <c r="R630" s="6" t="str">
        <f>IF(D630="","",COUNTIF($Q$3:Q630,Q630))</f>
        <v/>
      </c>
      <c r="S630" s="5" t="str">
        <f t="shared" si="118"/>
        <v/>
      </c>
      <c r="T630" s="6" t="str">
        <f>IF(D630="","",COUNTIF($S$3:S630,S630))</f>
        <v/>
      </c>
      <c r="U630" s="5" t="str">
        <f t="shared" si="119"/>
        <v/>
      </c>
      <c r="V630" s="6" t="str">
        <f>IF(D630="","",COUNTIF($U$3:U630,U630))</f>
        <v/>
      </c>
      <c r="W630" s="5" t="str">
        <f t="shared" si="120"/>
        <v/>
      </c>
      <c r="X630" s="6" t="str">
        <f>IF(D630="","",COUNTIF($W$3:W630,W630))</f>
        <v/>
      </c>
      <c r="Y630" s="5" t="str">
        <f t="shared" si="121"/>
        <v/>
      </c>
      <c r="Z630" s="6" t="str">
        <f>IF(D630="","",COUNTIF($Y$3:Y630,Y630))</f>
        <v/>
      </c>
      <c r="AA630" s="5" t="str">
        <f t="shared" si="122"/>
        <v/>
      </c>
      <c r="AB630" s="6" t="str">
        <f>IF(D630="","",COUNTIF($AA$3:AA630,AA630))</f>
        <v/>
      </c>
      <c r="AC630" s="5" t="str">
        <f t="shared" si="123"/>
        <v/>
      </c>
      <c r="AD630" s="6" t="str">
        <f>IF(D630="","",COUNTIF($AC$3:AC630,AC630))</f>
        <v/>
      </c>
      <c r="AE630" s="5" t="str">
        <f t="shared" si="124"/>
        <v/>
      </c>
      <c r="AF630" s="6" t="str">
        <f>IF(D630="","",COUNTIF($AE$3:AE630,AE630))</f>
        <v/>
      </c>
      <c r="AG630" s="5" t="str">
        <f t="shared" si="125"/>
        <v/>
      </c>
      <c r="AH630" s="6" t="str">
        <f>IF(D630="","",COUNTIF($AG$3:AG630,AG630))</f>
        <v/>
      </c>
      <c r="AI630" s="5" t="str">
        <f t="shared" si="126"/>
        <v/>
      </c>
      <c r="AJ630" s="6" t="str">
        <f>IF(D630="","",COUNTIF($AI$3:AI630,AI630))</f>
        <v/>
      </c>
      <c r="AK630" s="5" t="str">
        <f t="shared" si="127"/>
        <v/>
      </c>
      <c r="AL630" s="6" t="str">
        <f>IF(D630="","",COUNTIF($AK$3:AK630,AK630))</f>
        <v/>
      </c>
      <c r="AM630" s="5" t="str">
        <f t="shared" si="128"/>
        <v/>
      </c>
      <c r="AN630" s="6" t="str">
        <f>IF(D630="","",COUNTIF($AM$3:AM630,AM630))</f>
        <v/>
      </c>
      <c r="AO630" s="5" t="str">
        <f t="shared" si="129"/>
        <v/>
      </c>
      <c r="AP630" s="6" t="str">
        <f>IF(D630="","",COUNTIF($AO$3:AO630,AO630))</f>
        <v/>
      </c>
    </row>
    <row r="631" spans="17:42" ht="20.100000000000001" customHeight="1" x14ac:dyDescent="0.25">
      <c r="Q631" s="5" t="str">
        <f t="shared" si="117"/>
        <v/>
      </c>
      <c r="R631" s="6" t="str">
        <f>IF(D631="","",COUNTIF($Q$3:Q631,Q631))</f>
        <v/>
      </c>
      <c r="S631" s="5" t="str">
        <f t="shared" si="118"/>
        <v/>
      </c>
      <c r="T631" s="6" t="str">
        <f>IF(D631="","",COUNTIF($S$3:S631,S631))</f>
        <v/>
      </c>
      <c r="U631" s="5" t="str">
        <f t="shared" si="119"/>
        <v/>
      </c>
      <c r="V631" s="6" t="str">
        <f>IF(D631="","",COUNTIF($U$3:U631,U631))</f>
        <v/>
      </c>
      <c r="W631" s="5" t="str">
        <f t="shared" si="120"/>
        <v/>
      </c>
      <c r="X631" s="6" t="str">
        <f>IF(D631="","",COUNTIF($W$3:W631,W631))</f>
        <v/>
      </c>
      <c r="Y631" s="5" t="str">
        <f t="shared" si="121"/>
        <v/>
      </c>
      <c r="Z631" s="6" t="str">
        <f>IF(D631="","",COUNTIF($Y$3:Y631,Y631))</f>
        <v/>
      </c>
      <c r="AA631" s="5" t="str">
        <f t="shared" si="122"/>
        <v/>
      </c>
      <c r="AB631" s="6" t="str">
        <f>IF(D631="","",COUNTIF($AA$3:AA631,AA631))</f>
        <v/>
      </c>
      <c r="AC631" s="5" t="str">
        <f t="shared" si="123"/>
        <v/>
      </c>
      <c r="AD631" s="6" t="str">
        <f>IF(D631="","",COUNTIF($AC$3:AC631,AC631))</f>
        <v/>
      </c>
      <c r="AE631" s="5" t="str">
        <f t="shared" si="124"/>
        <v/>
      </c>
      <c r="AF631" s="6" t="str">
        <f>IF(D631="","",COUNTIF($AE$3:AE631,AE631))</f>
        <v/>
      </c>
      <c r="AG631" s="5" t="str">
        <f t="shared" si="125"/>
        <v/>
      </c>
      <c r="AH631" s="6" t="str">
        <f>IF(D631="","",COUNTIF($AG$3:AG631,AG631))</f>
        <v/>
      </c>
      <c r="AI631" s="5" t="str">
        <f t="shared" si="126"/>
        <v/>
      </c>
      <c r="AJ631" s="6" t="str">
        <f>IF(D631="","",COUNTIF($AI$3:AI631,AI631))</f>
        <v/>
      </c>
      <c r="AK631" s="5" t="str">
        <f t="shared" si="127"/>
        <v/>
      </c>
      <c r="AL631" s="6" t="str">
        <f>IF(D631="","",COUNTIF($AK$3:AK631,AK631))</f>
        <v/>
      </c>
      <c r="AM631" s="5" t="str">
        <f t="shared" si="128"/>
        <v/>
      </c>
      <c r="AN631" s="6" t="str">
        <f>IF(D631="","",COUNTIF($AM$3:AM631,AM631))</f>
        <v/>
      </c>
      <c r="AO631" s="5" t="str">
        <f t="shared" si="129"/>
        <v/>
      </c>
      <c r="AP631" s="6" t="str">
        <f>IF(D631="","",COUNTIF($AO$3:AO631,AO631))</f>
        <v/>
      </c>
    </row>
    <row r="632" spans="17:42" ht="20.100000000000001" customHeight="1" x14ac:dyDescent="0.25">
      <c r="Q632" s="5" t="str">
        <f t="shared" si="117"/>
        <v/>
      </c>
      <c r="R632" s="6" t="str">
        <f>IF(D632="","",COUNTIF($Q$3:Q632,Q632))</f>
        <v/>
      </c>
      <c r="S632" s="5" t="str">
        <f t="shared" si="118"/>
        <v/>
      </c>
      <c r="T632" s="6" t="str">
        <f>IF(D632="","",COUNTIF($S$3:S632,S632))</f>
        <v/>
      </c>
      <c r="U632" s="5" t="str">
        <f t="shared" si="119"/>
        <v/>
      </c>
      <c r="V632" s="6" t="str">
        <f>IF(D632="","",COUNTIF($U$3:U632,U632))</f>
        <v/>
      </c>
      <c r="W632" s="5" t="str">
        <f t="shared" si="120"/>
        <v/>
      </c>
      <c r="X632" s="6" t="str">
        <f>IF(D632="","",COUNTIF($W$3:W632,W632))</f>
        <v/>
      </c>
      <c r="Y632" s="5" t="str">
        <f t="shared" si="121"/>
        <v/>
      </c>
      <c r="Z632" s="6" t="str">
        <f>IF(D632="","",COUNTIF($Y$3:Y632,Y632))</f>
        <v/>
      </c>
      <c r="AA632" s="5" t="str">
        <f t="shared" si="122"/>
        <v/>
      </c>
      <c r="AB632" s="6" t="str">
        <f>IF(D632="","",COUNTIF($AA$3:AA632,AA632))</f>
        <v/>
      </c>
      <c r="AC632" s="5" t="str">
        <f t="shared" si="123"/>
        <v/>
      </c>
      <c r="AD632" s="6" t="str">
        <f>IF(D632="","",COUNTIF($AC$3:AC632,AC632))</f>
        <v/>
      </c>
      <c r="AE632" s="5" t="str">
        <f t="shared" si="124"/>
        <v/>
      </c>
      <c r="AF632" s="6" t="str">
        <f>IF(D632="","",COUNTIF($AE$3:AE632,AE632))</f>
        <v/>
      </c>
      <c r="AG632" s="5" t="str">
        <f t="shared" si="125"/>
        <v/>
      </c>
      <c r="AH632" s="6" t="str">
        <f>IF(D632="","",COUNTIF($AG$3:AG632,AG632))</f>
        <v/>
      </c>
      <c r="AI632" s="5" t="str">
        <f t="shared" si="126"/>
        <v/>
      </c>
      <c r="AJ632" s="6" t="str">
        <f>IF(D632="","",COUNTIF($AI$3:AI632,AI632))</f>
        <v/>
      </c>
      <c r="AK632" s="5" t="str">
        <f t="shared" si="127"/>
        <v/>
      </c>
      <c r="AL632" s="6" t="str">
        <f>IF(D632="","",COUNTIF($AK$3:AK632,AK632))</f>
        <v/>
      </c>
      <c r="AM632" s="5" t="str">
        <f t="shared" si="128"/>
        <v/>
      </c>
      <c r="AN632" s="6" t="str">
        <f>IF(D632="","",COUNTIF($AM$3:AM632,AM632))</f>
        <v/>
      </c>
      <c r="AO632" s="5" t="str">
        <f t="shared" si="129"/>
        <v/>
      </c>
      <c r="AP632" s="6" t="str">
        <f>IF(D632="","",COUNTIF($AO$3:AO632,AO632))</f>
        <v/>
      </c>
    </row>
    <row r="633" spans="17:42" ht="20.100000000000001" customHeight="1" x14ac:dyDescent="0.25">
      <c r="Q633" s="5" t="str">
        <f t="shared" si="117"/>
        <v/>
      </c>
      <c r="R633" s="6" t="str">
        <f>IF(D633="","",COUNTIF($Q$3:Q633,Q633))</f>
        <v/>
      </c>
      <c r="S633" s="5" t="str">
        <f t="shared" si="118"/>
        <v/>
      </c>
      <c r="T633" s="6" t="str">
        <f>IF(D633="","",COUNTIF($S$3:S633,S633))</f>
        <v/>
      </c>
      <c r="U633" s="5" t="str">
        <f t="shared" si="119"/>
        <v/>
      </c>
      <c r="V633" s="6" t="str">
        <f>IF(D633="","",COUNTIF($U$3:U633,U633))</f>
        <v/>
      </c>
      <c r="W633" s="5" t="str">
        <f t="shared" si="120"/>
        <v/>
      </c>
      <c r="X633" s="6" t="str">
        <f>IF(D633="","",COUNTIF($W$3:W633,W633))</f>
        <v/>
      </c>
      <c r="Y633" s="5" t="str">
        <f t="shared" si="121"/>
        <v/>
      </c>
      <c r="Z633" s="6" t="str">
        <f>IF(D633="","",COUNTIF($Y$3:Y633,Y633))</f>
        <v/>
      </c>
      <c r="AA633" s="5" t="str">
        <f t="shared" si="122"/>
        <v/>
      </c>
      <c r="AB633" s="6" t="str">
        <f>IF(D633="","",COUNTIF($AA$3:AA633,AA633))</f>
        <v/>
      </c>
      <c r="AC633" s="5" t="str">
        <f t="shared" si="123"/>
        <v/>
      </c>
      <c r="AD633" s="6" t="str">
        <f>IF(D633="","",COUNTIF($AC$3:AC633,AC633))</f>
        <v/>
      </c>
      <c r="AE633" s="5" t="str">
        <f t="shared" si="124"/>
        <v/>
      </c>
      <c r="AF633" s="6" t="str">
        <f>IF(D633="","",COUNTIF($AE$3:AE633,AE633))</f>
        <v/>
      </c>
      <c r="AG633" s="5" t="str">
        <f t="shared" si="125"/>
        <v/>
      </c>
      <c r="AH633" s="6" t="str">
        <f>IF(D633="","",COUNTIF($AG$3:AG633,AG633))</f>
        <v/>
      </c>
      <c r="AI633" s="5" t="str">
        <f t="shared" si="126"/>
        <v/>
      </c>
      <c r="AJ633" s="6" t="str">
        <f>IF(D633="","",COUNTIF($AI$3:AI633,AI633))</f>
        <v/>
      </c>
      <c r="AK633" s="5" t="str">
        <f t="shared" si="127"/>
        <v/>
      </c>
      <c r="AL633" s="6" t="str">
        <f>IF(D633="","",COUNTIF($AK$3:AK633,AK633))</f>
        <v/>
      </c>
      <c r="AM633" s="5" t="str">
        <f t="shared" si="128"/>
        <v/>
      </c>
      <c r="AN633" s="6" t="str">
        <f>IF(D633="","",COUNTIF($AM$3:AM633,AM633))</f>
        <v/>
      </c>
      <c r="AO633" s="5" t="str">
        <f t="shared" si="129"/>
        <v/>
      </c>
      <c r="AP633" s="6" t="str">
        <f>IF(D633="","",COUNTIF($AO$3:AO633,AO633))</f>
        <v/>
      </c>
    </row>
    <row r="634" spans="17:42" ht="20.100000000000001" customHeight="1" x14ac:dyDescent="0.25">
      <c r="Q634" s="5" t="str">
        <f t="shared" si="117"/>
        <v/>
      </c>
      <c r="R634" s="6" t="str">
        <f>IF(D634="","",COUNTIF($Q$3:Q634,Q634))</f>
        <v/>
      </c>
      <c r="S634" s="5" t="str">
        <f t="shared" si="118"/>
        <v/>
      </c>
      <c r="T634" s="6" t="str">
        <f>IF(D634="","",COUNTIF($S$3:S634,S634))</f>
        <v/>
      </c>
      <c r="U634" s="5" t="str">
        <f t="shared" si="119"/>
        <v/>
      </c>
      <c r="V634" s="6" t="str">
        <f>IF(D634="","",COUNTIF($U$3:U634,U634))</f>
        <v/>
      </c>
      <c r="W634" s="5" t="str">
        <f t="shared" si="120"/>
        <v/>
      </c>
      <c r="X634" s="6" t="str">
        <f>IF(D634="","",COUNTIF($W$3:W634,W634))</f>
        <v/>
      </c>
      <c r="Y634" s="5" t="str">
        <f t="shared" si="121"/>
        <v/>
      </c>
      <c r="Z634" s="6" t="str">
        <f>IF(D634="","",COUNTIF($Y$3:Y634,Y634))</f>
        <v/>
      </c>
      <c r="AA634" s="5" t="str">
        <f t="shared" si="122"/>
        <v/>
      </c>
      <c r="AB634" s="6" t="str">
        <f>IF(D634="","",COUNTIF($AA$3:AA634,AA634))</f>
        <v/>
      </c>
      <c r="AC634" s="5" t="str">
        <f t="shared" si="123"/>
        <v/>
      </c>
      <c r="AD634" s="6" t="str">
        <f>IF(D634="","",COUNTIF($AC$3:AC634,AC634))</f>
        <v/>
      </c>
      <c r="AE634" s="5" t="str">
        <f t="shared" si="124"/>
        <v/>
      </c>
      <c r="AF634" s="6" t="str">
        <f>IF(D634="","",COUNTIF($AE$3:AE634,AE634))</f>
        <v/>
      </c>
      <c r="AG634" s="5" t="str">
        <f t="shared" si="125"/>
        <v/>
      </c>
      <c r="AH634" s="6" t="str">
        <f>IF(D634="","",COUNTIF($AG$3:AG634,AG634))</f>
        <v/>
      </c>
      <c r="AI634" s="5" t="str">
        <f t="shared" si="126"/>
        <v/>
      </c>
      <c r="AJ634" s="6" t="str">
        <f>IF(D634="","",COUNTIF($AI$3:AI634,AI634))</f>
        <v/>
      </c>
      <c r="AK634" s="5" t="str">
        <f t="shared" si="127"/>
        <v/>
      </c>
      <c r="AL634" s="6" t="str">
        <f>IF(D634="","",COUNTIF($AK$3:AK634,AK634))</f>
        <v/>
      </c>
      <c r="AM634" s="5" t="str">
        <f t="shared" si="128"/>
        <v/>
      </c>
      <c r="AN634" s="6" t="str">
        <f>IF(D634="","",COUNTIF($AM$3:AM634,AM634))</f>
        <v/>
      </c>
      <c r="AO634" s="5" t="str">
        <f t="shared" si="129"/>
        <v/>
      </c>
      <c r="AP634" s="6" t="str">
        <f>IF(D634="","",COUNTIF($AO$3:AO634,AO634))</f>
        <v/>
      </c>
    </row>
    <row r="635" spans="17:42" ht="20.100000000000001" customHeight="1" x14ac:dyDescent="0.25">
      <c r="Q635" s="5" t="str">
        <f t="shared" si="117"/>
        <v/>
      </c>
      <c r="R635" s="6" t="str">
        <f>IF(D635="","",COUNTIF($Q$3:Q635,Q635))</f>
        <v/>
      </c>
      <c r="S635" s="5" t="str">
        <f t="shared" si="118"/>
        <v/>
      </c>
      <c r="T635" s="6" t="str">
        <f>IF(D635="","",COUNTIF($S$3:S635,S635))</f>
        <v/>
      </c>
      <c r="U635" s="5" t="str">
        <f t="shared" si="119"/>
        <v/>
      </c>
      <c r="V635" s="6" t="str">
        <f>IF(D635="","",COUNTIF($U$3:U635,U635))</f>
        <v/>
      </c>
      <c r="W635" s="5" t="str">
        <f t="shared" si="120"/>
        <v/>
      </c>
      <c r="X635" s="6" t="str">
        <f>IF(D635="","",COUNTIF($W$3:W635,W635))</f>
        <v/>
      </c>
      <c r="Y635" s="5" t="str">
        <f t="shared" si="121"/>
        <v/>
      </c>
      <c r="Z635" s="6" t="str">
        <f>IF(D635="","",COUNTIF($Y$3:Y635,Y635))</f>
        <v/>
      </c>
      <c r="AA635" s="5" t="str">
        <f t="shared" si="122"/>
        <v/>
      </c>
      <c r="AB635" s="6" t="str">
        <f>IF(D635="","",COUNTIF($AA$3:AA635,AA635))</f>
        <v/>
      </c>
      <c r="AC635" s="5" t="str">
        <f t="shared" si="123"/>
        <v/>
      </c>
      <c r="AD635" s="6" t="str">
        <f>IF(D635="","",COUNTIF($AC$3:AC635,AC635))</f>
        <v/>
      </c>
      <c r="AE635" s="5" t="str">
        <f t="shared" si="124"/>
        <v/>
      </c>
      <c r="AF635" s="6" t="str">
        <f>IF(D635="","",COUNTIF($AE$3:AE635,AE635))</f>
        <v/>
      </c>
      <c r="AG635" s="5" t="str">
        <f t="shared" si="125"/>
        <v/>
      </c>
      <c r="AH635" s="6" t="str">
        <f>IF(D635="","",COUNTIF($AG$3:AG635,AG635))</f>
        <v/>
      </c>
      <c r="AI635" s="5" t="str">
        <f t="shared" si="126"/>
        <v/>
      </c>
      <c r="AJ635" s="6" t="str">
        <f>IF(D635="","",COUNTIF($AI$3:AI635,AI635))</f>
        <v/>
      </c>
      <c r="AK635" s="5" t="str">
        <f t="shared" si="127"/>
        <v/>
      </c>
      <c r="AL635" s="6" t="str">
        <f>IF(D635="","",COUNTIF($AK$3:AK635,AK635))</f>
        <v/>
      </c>
      <c r="AM635" s="5" t="str">
        <f t="shared" si="128"/>
        <v/>
      </c>
      <c r="AN635" s="6" t="str">
        <f>IF(D635="","",COUNTIF($AM$3:AM635,AM635))</f>
        <v/>
      </c>
      <c r="AO635" s="5" t="str">
        <f t="shared" si="129"/>
        <v/>
      </c>
      <c r="AP635" s="6" t="str">
        <f>IF(D635="","",COUNTIF($AO$3:AO635,AO635))</f>
        <v/>
      </c>
    </row>
    <row r="636" spans="17:42" ht="20.100000000000001" customHeight="1" x14ac:dyDescent="0.25">
      <c r="Q636" s="5" t="str">
        <f t="shared" si="117"/>
        <v/>
      </c>
      <c r="R636" s="6" t="str">
        <f>IF(D636="","",COUNTIF($Q$3:Q636,Q636))</f>
        <v/>
      </c>
      <c r="S636" s="5" t="str">
        <f t="shared" si="118"/>
        <v/>
      </c>
      <c r="T636" s="6" t="str">
        <f>IF(D636="","",COUNTIF($S$3:S636,S636))</f>
        <v/>
      </c>
      <c r="U636" s="5" t="str">
        <f t="shared" si="119"/>
        <v/>
      </c>
      <c r="V636" s="6" t="str">
        <f>IF(D636="","",COUNTIF($U$3:U636,U636))</f>
        <v/>
      </c>
      <c r="W636" s="5" t="str">
        <f t="shared" si="120"/>
        <v/>
      </c>
      <c r="X636" s="6" t="str">
        <f>IF(D636="","",COUNTIF($W$3:W636,W636))</f>
        <v/>
      </c>
      <c r="Y636" s="5" t="str">
        <f t="shared" si="121"/>
        <v/>
      </c>
      <c r="Z636" s="6" t="str">
        <f>IF(D636="","",COUNTIF($Y$3:Y636,Y636))</f>
        <v/>
      </c>
      <c r="AA636" s="5" t="str">
        <f t="shared" si="122"/>
        <v/>
      </c>
      <c r="AB636" s="6" t="str">
        <f>IF(D636="","",COUNTIF($AA$3:AA636,AA636))</f>
        <v/>
      </c>
      <c r="AC636" s="5" t="str">
        <f t="shared" si="123"/>
        <v/>
      </c>
      <c r="AD636" s="6" t="str">
        <f>IF(D636="","",COUNTIF($AC$3:AC636,AC636))</f>
        <v/>
      </c>
      <c r="AE636" s="5" t="str">
        <f t="shared" si="124"/>
        <v/>
      </c>
      <c r="AF636" s="6" t="str">
        <f>IF(D636="","",COUNTIF($AE$3:AE636,AE636))</f>
        <v/>
      </c>
      <c r="AG636" s="5" t="str">
        <f t="shared" si="125"/>
        <v/>
      </c>
      <c r="AH636" s="6" t="str">
        <f>IF(D636="","",COUNTIF($AG$3:AG636,AG636))</f>
        <v/>
      </c>
      <c r="AI636" s="5" t="str">
        <f t="shared" si="126"/>
        <v/>
      </c>
      <c r="AJ636" s="6" t="str">
        <f>IF(D636="","",COUNTIF($AI$3:AI636,AI636))</f>
        <v/>
      </c>
      <c r="AK636" s="5" t="str">
        <f t="shared" si="127"/>
        <v/>
      </c>
      <c r="AL636" s="6" t="str">
        <f>IF(D636="","",COUNTIF($AK$3:AK636,AK636))</f>
        <v/>
      </c>
      <c r="AM636" s="5" t="str">
        <f t="shared" si="128"/>
        <v/>
      </c>
      <c r="AN636" s="6" t="str">
        <f>IF(D636="","",COUNTIF($AM$3:AM636,AM636))</f>
        <v/>
      </c>
      <c r="AO636" s="5" t="str">
        <f t="shared" si="129"/>
        <v/>
      </c>
      <c r="AP636" s="6" t="str">
        <f>IF(D636="","",COUNTIF($AO$3:AO636,AO636))</f>
        <v/>
      </c>
    </row>
    <row r="637" spans="17:42" ht="20.100000000000001" customHeight="1" x14ac:dyDescent="0.25">
      <c r="Q637" s="5" t="str">
        <f t="shared" si="117"/>
        <v/>
      </c>
      <c r="R637" s="6" t="str">
        <f>IF(D637="","",COUNTIF($Q$3:Q637,Q637))</f>
        <v/>
      </c>
      <c r="S637" s="5" t="str">
        <f t="shared" si="118"/>
        <v/>
      </c>
      <c r="T637" s="6" t="str">
        <f>IF(D637="","",COUNTIF($S$3:S637,S637))</f>
        <v/>
      </c>
      <c r="U637" s="5" t="str">
        <f t="shared" si="119"/>
        <v/>
      </c>
      <c r="V637" s="6" t="str">
        <f>IF(D637="","",COUNTIF($U$3:U637,U637))</f>
        <v/>
      </c>
      <c r="W637" s="5" t="str">
        <f t="shared" si="120"/>
        <v/>
      </c>
      <c r="X637" s="6" t="str">
        <f>IF(D637="","",COUNTIF($W$3:W637,W637))</f>
        <v/>
      </c>
      <c r="Y637" s="5" t="str">
        <f t="shared" si="121"/>
        <v/>
      </c>
      <c r="Z637" s="6" t="str">
        <f>IF(D637="","",COUNTIF($Y$3:Y637,Y637))</f>
        <v/>
      </c>
      <c r="AA637" s="5" t="str">
        <f t="shared" si="122"/>
        <v/>
      </c>
      <c r="AB637" s="6" t="str">
        <f>IF(D637="","",COUNTIF($AA$3:AA637,AA637))</f>
        <v/>
      </c>
      <c r="AC637" s="5" t="str">
        <f t="shared" si="123"/>
        <v/>
      </c>
      <c r="AD637" s="6" t="str">
        <f>IF(D637="","",COUNTIF($AC$3:AC637,AC637))</f>
        <v/>
      </c>
      <c r="AE637" s="5" t="str">
        <f t="shared" si="124"/>
        <v/>
      </c>
      <c r="AF637" s="6" t="str">
        <f>IF(D637="","",COUNTIF($AE$3:AE637,AE637))</f>
        <v/>
      </c>
      <c r="AG637" s="5" t="str">
        <f t="shared" si="125"/>
        <v/>
      </c>
      <c r="AH637" s="6" t="str">
        <f>IF(D637="","",COUNTIF($AG$3:AG637,AG637))</f>
        <v/>
      </c>
      <c r="AI637" s="5" t="str">
        <f t="shared" si="126"/>
        <v/>
      </c>
      <c r="AJ637" s="6" t="str">
        <f>IF(D637="","",COUNTIF($AI$3:AI637,AI637))</f>
        <v/>
      </c>
      <c r="AK637" s="5" t="str">
        <f t="shared" si="127"/>
        <v/>
      </c>
      <c r="AL637" s="6" t="str">
        <f>IF(D637="","",COUNTIF($AK$3:AK637,AK637))</f>
        <v/>
      </c>
      <c r="AM637" s="5" t="str">
        <f t="shared" si="128"/>
        <v/>
      </c>
      <c r="AN637" s="6" t="str">
        <f>IF(D637="","",COUNTIF($AM$3:AM637,AM637))</f>
        <v/>
      </c>
      <c r="AO637" s="5" t="str">
        <f t="shared" si="129"/>
        <v/>
      </c>
      <c r="AP637" s="6" t="str">
        <f>IF(D637="","",COUNTIF($AO$3:AO637,AO637))</f>
        <v/>
      </c>
    </row>
    <row r="638" spans="17:42" ht="20.100000000000001" customHeight="1" x14ac:dyDescent="0.25">
      <c r="Q638" s="5" t="str">
        <f t="shared" si="117"/>
        <v/>
      </c>
      <c r="R638" s="6" t="str">
        <f>IF(D638="","",COUNTIF($Q$3:Q638,Q638))</f>
        <v/>
      </c>
      <c r="S638" s="5" t="str">
        <f t="shared" si="118"/>
        <v/>
      </c>
      <c r="T638" s="6" t="str">
        <f>IF(D638="","",COUNTIF($S$3:S638,S638))</f>
        <v/>
      </c>
      <c r="U638" s="5" t="str">
        <f t="shared" si="119"/>
        <v/>
      </c>
      <c r="V638" s="6" t="str">
        <f>IF(D638="","",COUNTIF($U$3:U638,U638))</f>
        <v/>
      </c>
      <c r="W638" s="5" t="str">
        <f t="shared" si="120"/>
        <v/>
      </c>
      <c r="X638" s="6" t="str">
        <f>IF(D638="","",COUNTIF($W$3:W638,W638))</f>
        <v/>
      </c>
      <c r="Y638" s="5" t="str">
        <f t="shared" si="121"/>
        <v/>
      </c>
      <c r="Z638" s="6" t="str">
        <f>IF(D638="","",COUNTIF($Y$3:Y638,Y638))</f>
        <v/>
      </c>
      <c r="AA638" s="5" t="str">
        <f t="shared" si="122"/>
        <v/>
      </c>
      <c r="AB638" s="6" t="str">
        <f>IF(D638="","",COUNTIF($AA$3:AA638,AA638))</f>
        <v/>
      </c>
      <c r="AC638" s="5" t="str">
        <f t="shared" si="123"/>
        <v/>
      </c>
      <c r="AD638" s="6" t="str">
        <f>IF(D638="","",COUNTIF($AC$3:AC638,AC638))</f>
        <v/>
      </c>
      <c r="AE638" s="5" t="str">
        <f t="shared" si="124"/>
        <v/>
      </c>
      <c r="AF638" s="6" t="str">
        <f>IF(D638="","",COUNTIF($AE$3:AE638,AE638))</f>
        <v/>
      </c>
      <c r="AG638" s="5" t="str">
        <f t="shared" si="125"/>
        <v/>
      </c>
      <c r="AH638" s="6" t="str">
        <f>IF(D638="","",COUNTIF($AG$3:AG638,AG638))</f>
        <v/>
      </c>
      <c r="AI638" s="5" t="str">
        <f t="shared" si="126"/>
        <v/>
      </c>
      <c r="AJ638" s="6" t="str">
        <f>IF(D638="","",COUNTIF($AI$3:AI638,AI638))</f>
        <v/>
      </c>
      <c r="AK638" s="5" t="str">
        <f t="shared" si="127"/>
        <v/>
      </c>
      <c r="AL638" s="6" t="str">
        <f>IF(D638="","",COUNTIF($AK$3:AK638,AK638))</f>
        <v/>
      </c>
      <c r="AM638" s="5" t="str">
        <f t="shared" si="128"/>
        <v/>
      </c>
      <c r="AN638" s="6" t="str">
        <f>IF(D638="","",COUNTIF($AM$3:AM638,AM638))</f>
        <v/>
      </c>
      <c r="AO638" s="5" t="str">
        <f t="shared" si="129"/>
        <v/>
      </c>
      <c r="AP638" s="6" t="str">
        <f>IF(D638="","",COUNTIF($AO$3:AO638,AO638))</f>
        <v/>
      </c>
    </row>
    <row r="639" spans="17:42" ht="20.100000000000001" customHeight="1" x14ac:dyDescent="0.25">
      <c r="Q639" s="5" t="str">
        <f t="shared" si="117"/>
        <v/>
      </c>
      <c r="R639" s="6" t="str">
        <f>IF(D639="","",COUNTIF($Q$3:Q639,Q639))</f>
        <v/>
      </c>
      <c r="S639" s="5" t="str">
        <f t="shared" si="118"/>
        <v/>
      </c>
      <c r="T639" s="6" t="str">
        <f>IF(D639="","",COUNTIF($S$3:S639,S639))</f>
        <v/>
      </c>
      <c r="U639" s="5" t="str">
        <f t="shared" si="119"/>
        <v/>
      </c>
      <c r="V639" s="6" t="str">
        <f>IF(D639="","",COUNTIF($U$3:U639,U639))</f>
        <v/>
      </c>
      <c r="W639" s="5" t="str">
        <f t="shared" si="120"/>
        <v/>
      </c>
      <c r="X639" s="6" t="str">
        <f>IF(D639="","",COUNTIF($W$3:W639,W639))</f>
        <v/>
      </c>
      <c r="Y639" s="5" t="str">
        <f t="shared" si="121"/>
        <v/>
      </c>
      <c r="Z639" s="6" t="str">
        <f>IF(D639="","",COUNTIF($Y$3:Y639,Y639))</f>
        <v/>
      </c>
      <c r="AA639" s="5" t="str">
        <f t="shared" si="122"/>
        <v/>
      </c>
      <c r="AB639" s="6" t="str">
        <f>IF(D639="","",COUNTIF($AA$3:AA639,AA639))</f>
        <v/>
      </c>
      <c r="AC639" s="5" t="str">
        <f t="shared" si="123"/>
        <v/>
      </c>
      <c r="AD639" s="6" t="str">
        <f>IF(D639="","",COUNTIF($AC$3:AC639,AC639))</f>
        <v/>
      </c>
      <c r="AE639" s="5" t="str">
        <f t="shared" si="124"/>
        <v/>
      </c>
      <c r="AF639" s="6" t="str">
        <f>IF(D639="","",COUNTIF($AE$3:AE639,AE639))</f>
        <v/>
      </c>
      <c r="AG639" s="5" t="str">
        <f t="shared" si="125"/>
        <v/>
      </c>
      <c r="AH639" s="6" t="str">
        <f>IF(D639="","",COUNTIF($AG$3:AG639,AG639))</f>
        <v/>
      </c>
      <c r="AI639" s="5" t="str">
        <f t="shared" si="126"/>
        <v/>
      </c>
      <c r="AJ639" s="6" t="str">
        <f>IF(D639="","",COUNTIF($AI$3:AI639,AI639))</f>
        <v/>
      </c>
      <c r="AK639" s="5" t="str">
        <f t="shared" si="127"/>
        <v/>
      </c>
      <c r="AL639" s="6" t="str">
        <f>IF(D639="","",COUNTIF($AK$3:AK639,AK639))</f>
        <v/>
      </c>
      <c r="AM639" s="5" t="str">
        <f t="shared" si="128"/>
        <v/>
      </c>
      <c r="AN639" s="6" t="str">
        <f>IF(D639="","",COUNTIF($AM$3:AM639,AM639))</f>
        <v/>
      </c>
      <c r="AO639" s="5" t="str">
        <f t="shared" si="129"/>
        <v/>
      </c>
      <c r="AP639" s="6" t="str">
        <f>IF(D639="","",COUNTIF($AO$3:AO639,AO639))</f>
        <v/>
      </c>
    </row>
    <row r="640" spans="17:42" ht="20.100000000000001" customHeight="1" x14ac:dyDescent="0.25">
      <c r="Q640" s="5" t="str">
        <f t="shared" si="117"/>
        <v/>
      </c>
      <c r="R640" s="6" t="str">
        <f>IF(D640="","",COUNTIF($Q$3:Q640,Q640))</f>
        <v/>
      </c>
      <c r="S640" s="5" t="str">
        <f t="shared" si="118"/>
        <v/>
      </c>
      <c r="T640" s="6" t="str">
        <f>IF(D640="","",COUNTIF($S$3:S640,S640))</f>
        <v/>
      </c>
      <c r="U640" s="5" t="str">
        <f t="shared" si="119"/>
        <v/>
      </c>
      <c r="V640" s="6" t="str">
        <f>IF(D640="","",COUNTIF($U$3:U640,U640))</f>
        <v/>
      </c>
      <c r="W640" s="5" t="str">
        <f t="shared" si="120"/>
        <v/>
      </c>
      <c r="X640" s="6" t="str">
        <f>IF(D640="","",COUNTIF($W$3:W640,W640))</f>
        <v/>
      </c>
      <c r="Y640" s="5" t="str">
        <f t="shared" si="121"/>
        <v/>
      </c>
      <c r="Z640" s="6" t="str">
        <f>IF(D640="","",COUNTIF($Y$3:Y640,Y640))</f>
        <v/>
      </c>
      <c r="AA640" s="5" t="str">
        <f t="shared" si="122"/>
        <v/>
      </c>
      <c r="AB640" s="6" t="str">
        <f>IF(D640="","",COUNTIF($AA$3:AA640,AA640))</f>
        <v/>
      </c>
      <c r="AC640" s="5" t="str">
        <f t="shared" si="123"/>
        <v/>
      </c>
      <c r="AD640" s="6" t="str">
        <f>IF(D640="","",COUNTIF($AC$3:AC640,AC640))</f>
        <v/>
      </c>
      <c r="AE640" s="5" t="str">
        <f t="shared" si="124"/>
        <v/>
      </c>
      <c r="AF640" s="6" t="str">
        <f>IF(D640="","",COUNTIF($AE$3:AE640,AE640))</f>
        <v/>
      </c>
      <c r="AG640" s="5" t="str">
        <f t="shared" si="125"/>
        <v/>
      </c>
      <c r="AH640" s="6" t="str">
        <f>IF(D640="","",COUNTIF($AG$3:AG640,AG640))</f>
        <v/>
      </c>
      <c r="AI640" s="5" t="str">
        <f t="shared" si="126"/>
        <v/>
      </c>
      <c r="AJ640" s="6" t="str">
        <f>IF(D640="","",COUNTIF($AI$3:AI640,AI640))</f>
        <v/>
      </c>
      <c r="AK640" s="5" t="str">
        <f t="shared" si="127"/>
        <v/>
      </c>
      <c r="AL640" s="6" t="str">
        <f>IF(D640="","",COUNTIF($AK$3:AK640,AK640))</f>
        <v/>
      </c>
      <c r="AM640" s="5" t="str">
        <f t="shared" si="128"/>
        <v/>
      </c>
      <c r="AN640" s="6" t="str">
        <f>IF(D640="","",COUNTIF($AM$3:AM640,AM640))</f>
        <v/>
      </c>
      <c r="AO640" s="5" t="str">
        <f t="shared" si="129"/>
        <v/>
      </c>
      <c r="AP640" s="6" t="str">
        <f>IF(D640="","",COUNTIF($AO$3:AO640,AO640))</f>
        <v/>
      </c>
    </row>
    <row r="641" spans="17:42" ht="20.100000000000001" customHeight="1" x14ac:dyDescent="0.25">
      <c r="Q641" s="5" t="str">
        <f t="shared" si="117"/>
        <v/>
      </c>
      <c r="R641" s="6" t="str">
        <f>IF(D641="","",COUNTIF($Q$3:Q641,Q641))</f>
        <v/>
      </c>
      <c r="S641" s="5" t="str">
        <f t="shared" si="118"/>
        <v/>
      </c>
      <c r="T641" s="6" t="str">
        <f>IF(D641="","",COUNTIF($S$3:S641,S641))</f>
        <v/>
      </c>
      <c r="U641" s="5" t="str">
        <f t="shared" si="119"/>
        <v/>
      </c>
      <c r="V641" s="6" t="str">
        <f>IF(D641="","",COUNTIF($U$3:U641,U641))</f>
        <v/>
      </c>
      <c r="W641" s="5" t="str">
        <f t="shared" si="120"/>
        <v/>
      </c>
      <c r="X641" s="6" t="str">
        <f>IF(D641="","",COUNTIF($W$3:W641,W641))</f>
        <v/>
      </c>
      <c r="Y641" s="5" t="str">
        <f t="shared" si="121"/>
        <v/>
      </c>
      <c r="Z641" s="6" t="str">
        <f>IF(D641="","",COUNTIF($Y$3:Y641,Y641))</f>
        <v/>
      </c>
      <c r="AA641" s="5" t="str">
        <f t="shared" si="122"/>
        <v/>
      </c>
      <c r="AB641" s="6" t="str">
        <f>IF(D641="","",COUNTIF($AA$3:AA641,AA641))</f>
        <v/>
      </c>
      <c r="AC641" s="5" t="str">
        <f t="shared" si="123"/>
        <v/>
      </c>
      <c r="AD641" s="6" t="str">
        <f>IF(D641="","",COUNTIF($AC$3:AC641,AC641))</f>
        <v/>
      </c>
      <c r="AE641" s="5" t="str">
        <f t="shared" si="124"/>
        <v/>
      </c>
      <c r="AF641" s="6" t="str">
        <f>IF(D641="","",COUNTIF($AE$3:AE641,AE641))</f>
        <v/>
      </c>
      <c r="AG641" s="5" t="str">
        <f t="shared" si="125"/>
        <v/>
      </c>
      <c r="AH641" s="6" t="str">
        <f>IF(D641="","",COUNTIF($AG$3:AG641,AG641))</f>
        <v/>
      </c>
      <c r="AI641" s="5" t="str">
        <f t="shared" si="126"/>
        <v/>
      </c>
      <c r="AJ641" s="6" t="str">
        <f>IF(D641="","",COUNTIF($AI$3:AI641,AI641))</f>
        <v/>
      </c>
      <c r="AK641" s="5" t="str">
        <f t="shared" si="127"/>
        <v/>
      </c>
      <c r="AL641" s="6" t="str">
        <f>IF(D641="","",COUNTIF($AK$3:AK641,AK641))</f>
        <v/>
      </c>
      <c r="AM641" s="5" t="str">
        <f t="shared" si="128"/>
        <v/>
      </c>
      <c r="AN641" s="6" t="str">
        <f>IF(D641="","",COUNTIF($AM$3:AM641,AM641))</f>
        <v/>
      </c>
      <c r="AO641" s="5" t="str">
        <f t="shared" si="129"/>
        <v/>
      </c>
      <c r="AP641" s="6" t="str">
        <f>IF(D641="","",COUNTIF($AO$3:AO641,AO641))</f>
        <v/>
      </c>
    </row>
    <row r="642" spans="17:42" ht="20.100000000000001" customHeight="1" x14ac:dyDescent="0.25">
      <c r="Q642" s="5" t="str">
        <f t="shared" si="117"/>
        <v/>
      </c>
      <c r="R642" s="6" t="str">
        <f>IF(D642="","",COUNTIF($Q$3:Q642,Q642))</f>
        <v/>
      </c>
      <c r="S642" s="5" t="str">
        <f t="shared" si="118"/>
        <v/>
      </c>
      <c r="T642" s="6" t="str">
        <f>IF(D642="","",COUNTIF($S$3:S642,S642))</f>
        <v/>
      </c>
      <c r="U642" s="5" t="str">
        <f t="shared" si="119"/>
        <v/>
      </c>
      <c r="V642" s="6" t="str">
        <f>IF(D642="","",COUNTIF($U$3:U642,U642))</f>
        <v/>
      </c>
      <c r="W642" s="5" t="str">
        <f t="shared" si="120"/>
        <v/>
      </c>
      <c r="X642" s="6" t="str">
        <f>IF(D642="","",COUNTIF($W$3:W642,W642))</f>
        <v/>
      </c>
      <c r="Y642" s="5" t="str">
        <f t="shared" si="121"/>
        <v/>
      </c>
      <c r="Z642" s="6" t="str">
        <f>IF(D642="","",COUNTIF($Y$3:Y642,Y642))</f>
        <v/>
      </c>
      <c r="AA642" s="5" t="str">
        <f t="shared" si="122"/>
        <v/>
      </c>
      <c r="AB642" s="6" t="str">
        <f>IF(D642="","",COUNTIF($AA$3:AA642,AA642))</f>
        <v/>
      </c>
      <c r="AC642" s="5" t="str">
        <f t="shared" si="123"/>
        <v/>
      </c>
      <c r="AD642" s="6" t="str">
        <f>IF(D642="","",COUNTIF($AC$3:AC642,AC642))</f>
        <v/>
      </c>
      <c r="AE642" s="5" t="str">
        <f t="shared" si="124"/>
        <v/>
      </c>
      <c r="AF642" s="6" t="str">
        <f>IF(D642="","",COUNTIF($AE$3:AE642,AE642))</f>
        <v/>
      </c>
      <c r="AG642" s="5" t="str">
        <f t="shared" si="125"/>
        <v/>
      </c>
      <c r="AH642" s="6" t="str">
        <f>IF(D642="","",COUNTIF($AG$3:AG642,AG642))</f>
        <v/>
      </c>
      <c r="AI642" s="5" t="str">
        <f t="shared" si="126"/>
        <v/>
      </c>
      <c r="AJ642" s="6" t="str">
        <f>IF(D642="","",COUNTIF($AI$3:AI642,AI642))</f>
        <v/>
      </c>
      <c r="AK642" s="5" t="str">
        <f t="shared" si="127"/>
        <v/>
      </c>
      <c r="AL642" s="6" t="str">
        <f>IF(D642="","",COUNTIF($AK$3:AK642,AK642))</f>
        <v/>
      </c>
      <c r="AM642" s="5" t="str">
        <f t="shared" si="128"/>
        <v/>
      </c>
      <c r="AN642" s="6" t="str">
        <f>IF(D642="","",COUNTIF($AM$3:AM642,AM642))</f>
        <v/>
      </c>
      <c r="AO642" s="5" t="str">
        <f t="shared" si="129"/>
        <v/>
      </c>
      <c r="AP642" s="6" t="str">
        <f>IF(D642="","",COUNTIF($AO$3:AO642,AO642))</f>
        <v/>
      </c>
    </row>
    <row r="643" spans="17:42" ht="20.100000000000001" customHeight="1" x14ac:dyDescent="0.25">
      <c r="Q643" s="5" t="str">
        <f t="shared" ref="Q643:Q706" si="130">IF($D643="","",MID($D643,SEARCH($J$3,$D643),LEN($J$3)))</f>
        <v/>
      </c>
      <c r="R643" s="6" t="str">
        <f>IF(D643="","",COUNTIF($Q$3:Q643,Q643))</f>
        <v/>
      </c>
      <c r="S643" s="5" t="str">
        <f t="shared" ref="S643:S706" si="131">IF($D643="","",MID($D643,SEARCH($J$4,$D643),LEN($J$4)))</f>
        <v/>
      </c>
      <c r="T643" s="6" t="str">
        <f>IF(D643="","",COUNTIF($S$3:S643,S643))</f>
        <v/>
      </c>
      <c r="U643" s="5" t="str">
        <f t="shared" ref="U643:U706" si="132">IF($D643="","",MID($D643,SEARCH($J$5,$D643),LEN($J$5)))</f>
        <v/>
      </c>
      <c r="V643" s="6" t="str">
        <f>IF(D643="","",COUNTIF($U$3:U643,U643))</f>
        <v/>
      </c>
      <c r="W643" s="5" t="str">
        <f t="shared" ref="W643:W706" si="133">IF($D643="","",MID($D643,SEARCH($J$6,$D643),LEN($J$6)))</f>
        <v/>
      </c>
      <c r="X643" s="6" t="str">
        <f>IF(D643="","",COUNTIF($W$3:W643,W643))</f>
        <v/>
      </c>
      <c r="Y643" s="5" t="str">
        <f t="shared" ref="Y643:Y706" si="134">IF($D643="","",MID($D643,SEARCH($J$7,$D643),LEN($J$7)))</f>
        <v/>
      </c>
      <c r="Z643" s="6" t="str">
        <f>IF(D643="","",COUNTIF($Y$3:Y643,Y643))</f>
        <v/>
      </c>
      <c r="AA643" s="5" t="str">
        <f t="shared" ref="AA643:AA706" si="135">IF($D643="","",MID($D643,SEARCH($J$8,$D643),LEN($J$8)))</f>
        <v/>
      </c>
      <c r="AB643" s="6" t="str">
        <f>IF(D643="","",COUNTIF($AA$3:AA643,AA643))</f>
        <v/>
      </c>
      <c r="AC643" s="5" t="str">
        <f t="shared" ref="AC643:AC706" si="136">IF($D643="","",MID($D643,SEARCH($J$9,$D643),LEN($J$9)))</f>
        <v/>
      </c>
      <c r="AD643" s="6" t="str">
        <f>IF(D643="","",COUNTIF($AC$3:AC643,AC643))</f>
        <v/>
      </c>
      <c r="AE643" s="5" t="str">
        <f t="shared" ref="AE643:AE706" si="137">IF($D643="","",MID($D643,SEARCH($J$10,$D643),LEN($J$10)))</f>
        <v/>
      </c>
      <c r="AF643" s="6" t="str">
        <f>IF(D643="","",COUNTIF($AE$3:AE643,AE643))</f>
        <v/>
      </c>
      <c r="AG643" s="5" t="str">
        <f t="shared" ref="AG643:AG706" si="138">IF($D643="","",MID($D643,SEARCH($J$11,$D643),LEN($J$11)))</f>
        <v/>
      </c>
      <c r="AH643" s="6" t="str">
        <f>IF(D643="","",COUNTIF($AG$3:AG643,AG643))</f>
        <v/>
      </c>
      <c r="AI643" s="5" t="str">
        <f t="shared" ref="AI643:AI706" si="139">IF($D643="","",MID($D643,SEARCH($J$12,$D643),LEN($J$12)))</f>
        <v/>
      </c>
      <c r="AJ643" s="6" t="str">
        <f>IF(D643="","",COUNTIF($AI$3:AI643,AI643))</f>
        <v/>
      </c>
      <c r="AK643" s="5" t="str">
        <f t="shared" ref="AK643:AK706" si="140">IF($D643="","",MID($D643,SEARCH($J$13,$D643),LEN($J$13)))</f>
        <v/>
      </c>
      <c r="AL643" s="6" t="str">
        <f>IF(D643="","",COUNTIF($AK$3:AK643,AK643))</f>
        <v/>
      </c>
      <c r="AM643" s="5" t="str">
        <f t="shared" ref="AM643:AM706" si="141">IF($D643="","",MID($D643,SEARCH($J$14,$D643),LEN($J$14)))</f>
        <v/>
      </c>
      <c r="AN643" s="6" t="str">
        <f>IF(D643="","",COUNTIF($AM$3:AM643,AM643))</f>
        <v/>
      </c>
      <c r="AO643" s="5" t="str">
        <f t="shared" ref="AO643:AO706" si="142">IF($D643="","",MID($D643,SEARCH($J$15,$D643),LEN($J$15)))</f>
        <v/>
      </c>
      <c r="AP643" s="6" t="str">
        <f>IF(D643="","",COUNTIF($AO$3:AO643,AO643))</f>
        <v/>
      </c>
    </row>
    <row r="644" spans="17:42" ht="20.100000000000001" customHeight="1" x14ac:dyDescent="0.25">
      <c r="Q644" s="5" t="str">
        <f t="shared" si="130"/>
        <v/>
      </c>
      <c r="R644" s="6" t="str">
        <f>IF(D644="","",COUNTIF($Q$3:Q644,Q644))</f>
        <v/>
      </c>
      <c r="S644" s="5" t="str">
        <f t="shared" si="131"/>
        <v/>
      </c>
      <c r="T644" s="6" t="str">
        <f>IF(D644="","",COUNTIF($S$3:S644,S644))</f>
        <v/>
      </c>
      <c r="U644" s="5" t="str">
        <f t="shared" si="132"/>
        <v/>
      </c>
      <c r="V644" s="6" t="str">
        <f>IF(D644="","",COUNTIF($U$3:U644,U644))</f>
        <v/>
      </c>
      <c r="W644" s="5" t="str">
        <f t="shared" si="133"/>
        <v/>
      </c>
      <c r="X644" s="6" t="str">
        <f>IF(D644="","",COUNTIF($W$3:W644,W644))</f>
        <v/>
      </c>
      <c r="Y644" s="5" t="str">
        <f t="shared" si="134"/>
        <v/>
      </c>
      <c r="Z644" s="6" t="str">
        <f>IF(D644="","",COUNTIF($Y$3:Y644,Y644))</f>
        <v/>
      </c>
      <c r="AA644" s="5" t="str">
        <f t="shared" si="135"/>
        <v/>
      </c>
      <c r="AB644" s="6" t="str">
        <f>IF(D644="","",COUNTIF($AA$3:AA644,AA644))</f>
        <v/>
      </c>
      <c r="AC644" s="5" t="str">
        <f t="shared" si="136"/>
        <v/>
      </c>
      <c r="AD644" s="6" t="str">
        <f>IF(D644="","",COUNTIF($AC$3:AC644,AC644))</f>
        <v/>
      </c>
      <c r="AE644" s="5" t="str">
        <f t="shared" si="137"/>
        <v/>
      </c>
      <c r="AF644" s="6" t="str">
        <f>IF(D644="","",COUNTIF($AE$3:AE644,AE644))</f>
        <v/>
      </c>
      <c r="AG644" s="5" t="str">
        <f t="shared" si="138"/>
        <v/>
      </c>
      <c r="AH644" s="6" t="str">
        <f>IF(D644="","",COUNTIF($AG$3:AG644,AG644))</f>
        <v/>
      </c>
      <c r="AI644" s="5" t="str">
        <f t="shared" si="139"/>
        <v/>
      </c>
      <c r="AJ644" s="6" t="str">
        <f>IF(D644="","",COUNTIF($AI$3:AI644,AI644))</f>
        <v/>
      </c>
      <c r="AK644" s="5" t="str">
        <f t="shared" si="140"/>
        <v/>
      </c>
      <c r="AL644" s="6" t="str">
        <f>IF(D644="","",COUNTIF($AK$3:AK644,AK644))</f>
        <v/>
      </c>
      <c r="AM644" s="5" t="str">
        <f t="shared" si="141"/>
        <v/>
      </c>
      <c r="AN644" s="6" t="str">
        <f>IF(D644="","",COUNTIF($AM$3:AM644,AM644))</f>
        <v/>
      </c>
      <c r="AO644" s="5" t="str">
        <f t="shared" si="142"/>
        <v/>
      </c>
      <c r="AP644" s="6" t="str">
        <f>IF(D644="","",COUNTIF($AO$3:AO644,AO644))</f>
        <v/>
      </c>
    </row>
    <row r="645" spans="17:42" ht="20.100000000000001" customHeight="1" x14ac:dyDescent="0.25">
      <c r="Q645" s="5" t="str">
        <f t="shared" si="130"/>
        <v/>
      </c>
      <c r="R645" s="6" t="str">
        <f>IF(D645="","",COUNTIF($Q$3:Q645,Q645))</f>
        <v/>
      </c>
      <c r="S645" s="5" t="str">
        <f t="shared" si="131"/>
        <v/>
      </c>
      <c r="T645" s="6" t="str">
        <f>IF(D645="","",COUNTIF($S$3:S645,S645))</f>
        <v/>
      </c>
      <c r="U645" s="5" t="str">
        <f t="shared" si="132"/>
        <v/>
      </c>
      <c r="V645" s="6" t="str">
        <f>IF(D645="","",COUNTIF($U$3:U645,U645))</f>
        <v/>
      </c>
      <c r="W645" s="5" t="str">
        <f t="shared" si="133"/>
        <v/>
      </c>
      <c r="X645" s="6" t="str">
        <f>IF(D645="","",COUNTIF($W$3:W645,W645))</f>
        <v/>
      </c>
      <c r="Y645" s="5" t="str">
        <f t="shared" si="134"/>
        <v/>
      </c>
      <c r="Z645" s="6" t="str">
        <f>IF(D645="","",COUNTIF($Y$3:Y645,Y645))</f>
        <v/>
      </c>
      <c r="AA645" s="5" t="str">
        <f t="shared" si="135"/>
        <v/>
      </c>
      <c r="AB645" s="6" t="str">
        <f>IF(D645="","",COUNTIF($AA$3:AA645,AA645))</f>
        <v/>
      </c>
      <c r="AC645" s="5" t="str">
        <f t="shared" si="136"/>
        <v/>
      </c>
      <c r="AD645" s="6" t="str">
        <f>IF(D645="","",COUNTIF($AC$3:AC645,AC645))</f>
        <v/>
      </c>
      <c r="AE645" s="5" t="str">
        <f t="shared" si="137"/>
        <v/>
      </c>
      <c r="AF645" s="6" t="str">
        <f>IF(D645="","",COUNTIF($AE$3:AE645,AE645))</f>
        <v/>
      </c>
      <c r="AG645" s="5" t="str">
        <f t="shared" si="138"/>
        <v/>
      </c>
      <c r="AH645" s="6" t="str">
        <f>IF(D645="","",COUNTIF($AG$3:AG645,AG645))</f>
        <v/>
      </c>
      <c r="AI645" s="5" t="str">
        <f t="shared" si="139"/>
        <v/>
      </c>
      <c r="AJ645" s="6" t="str">
        <f>IF(D645="","",COUNTIF($AI$3:AI645,AI645))</f>
        <v/>
      </c>
      <c r="AK645" s="5" t="str">
        <f t="shared" si="140"/>
        <v/>
      </c>
      <c r="AL645" s="6" t="str">
        <f>IF(D645="","",COUNTIF($AK$3:AK645,AK645))</f>
        <v/>
      </c>
      <c r="AM645" s="5" t="str">
        <f t="shared" si="141"/>
        <v/>
      </c>
      <c r="AN645" s="6" t="str">
        <f>IF(D645="","",COUNTIF($AM$3:AM645,AM645))</f>
        <v/>
      </c>
      <c r="AO645" s="5" t="str">
        <f t="shared" si="142"/>
        <v/>
      </c>
      <c r="AP645" s="6" t="str">
        <f>IF(D645="","",COUNTIF($AO$3:AO645,AO645))</f>
        <v/>
      </c>
    </row>
    <row r="646" spans="17:42" ht="20.100000000000001" customHeight="1" x14ac:dyDescent="0.25">
      <c r="Q646" s="5" t="str">
        <f t="shared" si="130"/>
        <v/>
      </c>
      <c r="R646" s="6" t="str">
        <f>IF(D646="","",COUNTIF($Q$3:Q646,Q646))</f>
        <v/>
      </c>
      <c r="S646" s="5" t="str">
        <f t="shared" si="131"/>
        <v/>
      </c>
      <c r="T646" s="6" t="str">
        <f>IF(D646="","",COUNTIF($S$3:S646,S646))</f>
        <v/>
      </c>
      <c r="U646" s="5" t="str">
        <f t="shared" si="132"/>
        <v/>
      </c>
      <c r="V646" s="6" t="str">
        <f>IF(D646="","",COUNTIF($U$3:U646,U646))</f>
        <v/>
      </c>
      <c r="W646" s="5" t="str">
        <f t="shared" si="133"/>
        <v/>
      </c>
      <c r="X646" s="6" t="str">
        <f>IF(D646="","",COUNTIF($W$3:W646,W646))</f>
        <v/>
      </c>
      <c r="Y646" s="5" t="str">
        <f t="shared" si="134"/>
        <v/>
      </c>
      <c r="Z646" s="6" t="str">
        <f>IF(D646="","",COUNTIF($Y$3:Y646,Y646))</f>
        <v/>
      </c>
      <c r="AA646" s="5" t="str">
        <f t="shared" si="135"/>
        <v/>
      </c>
      <c r="AB646" s="6" t="str">
        <f>IF(D646="","",COUNTIF($AA$3:AA646,AA646))</f>
        <v/>
      </c>
      <c r="AC646" s="5" t="str">
        <f t="shared" si="136"/>
        <v/>
      </c>
      <c r="AD646" s="6" t="str">
        <f>IF(D646="","",COUNTIF($AC$3:AC646,AC646))</f>
        <v/>
      </c>
      <c r="AE646" s="5" t="str">
        <f t="shared" si="137"/>
        <v/>
      </c>
      <c r="AF646" s="6" t="str">
        <f>IF(D646="","",COUNTIF($AE$3:AE646,AE646))</f>
        <v/>
      </c>
      <c r="AG646" s="5" t="str">
        <f t="shared" si="138"/>
        <v/>
      </c>
      <c r="AH646" s="6" t="str">
        <f>IF(D646="","",COUNTIF($AG$3:AG646,AG646))</f>
        <v/>
      </c>
      <c r="AI646" s="5" t="str">
        <f t="shared" si="139"/>
        <v/>
      </c>
      <c r="AJ646" s="6" t="str">
        <f>IF(D646="","",COUNTIF($AI$3:AI646,AI646))</f>
        <v/>
      </c>
      <c r="AK646" s="5" t="str">
        <f t="shared" si="140"/>
        <v/>
      </c>
      <c r="AL646" s="6" t="str">
        <f>IF(D646="","",COUNTIF($AK$3:AK646,AK646))</f>
        <v/>
      </c>
      <c r="AM646" s="5" t="str">
        <f t="shared" si="141"/>
        <v/>
      </c>
      <c r="AN646" s="6" t="str">
        <f>IF(D646="","",COUNTIF($AM$3:AM646,AM646))</f>
        <v/>
      </c>
      <c r="AO646" s="5" t="str">
        <f t="shared" si="142"/>
        <v/>
      </c>
      <c r="AP646" s="6" t="str">
        <f>IF(D646="","",COUNTIF($AO$3:AO646,AO646))</f>
        <v/>
      </c>
    </row>
    <row r="647" spans="17:42" ht="20.100000000000001" customHeight="1" x14ac:dyDescent="0.25">
      <c r="Q647" s="5" t="str">
        <f t="shared" si="130"/>
        <v/>
      </c>
      <c r="R647" s="6" t="str">
        <f>IF(D647="","",COUNTIF($Q$3:Q647,Q647))</f>
        <v/>
      </c>
      <c r="S647" s="5" t="str">
        <f t="shared" si="131"/>
        <v/>
      </c>
      <c r="T647" s="6" t="str">
        <f>IF(D647="","",COUNTIF($S$3:S647,S647))</f>
        <v/>
      </c>
      <c r="U647" s="5" t="str">
        <f t="shared" si="132"/>
        <v/>
      </c>
      <c r="V647" s="6" t="str">
        <f>IF(D647="","",COUNTIF($U$3:U647,U647))</f>
        <v/>
      </c>
      <c r="W647" s="5" t="str">
        <f t="shared" si="133"/>
        <v/>
      </c>
      <c r="X647" s="6" t="str">
        <f>IF(D647="","",COUNTIF($W$3:W647,W647))</f>
        <v/>
      </c>
      <c r="Y647" s="5" t="str">
        <f t="shared" si="134"/>
        <v/>
      </c>
      <c r="Z647" s="6" t="str">
        <f>IF(D647="","",COUNTIF($Y$3:Y647,Y647))</f>
        <v/>
      </c>
      <c r="AA647" s="5" t="str">
        <f t="shared" si="135"/>
        <v/>
      </c>
      <c r="AB647" s="6" t="str">
        <f>IF(D647="","",COUNTIF($AA$3:AA647,AA647))</f>
        <v/>
      </c>
      <c r="AC647" s="5" t="str">
        <f t="shared" si="136"/>
        <v/>
      </c>
      <c r="AD647" s="6" t="str">
        <f>IF(D647="","",COUNTIF($AC$3:AC647,AC647))</f>
        <v/>
      </c>
      <c r="AE647" s="5" t="str">
        <f t="shared" si="137"/>
        <v/>
      </c>
      <c r="AF647" s="6" t="str">
        <f>IF(D647="","",COUNTIF($AE$3:AE647,AE647))</f>
        <v/>
      </c>
      <c r="AG647" s="5" t="str">
        <f t="shared" si="138"/>
        <v/>
      </c>
      <c r="AH647" s="6" t="str">
        <f>IF(D647="","",COUNTIF($AG$3:AG647,AG647))</f>
        <v/>
      </c>
      <c r="AI647" s="5" t="str">
        <f t="shared" si="139"/>
        <v/>
      </c>
      <c r="AJ647" s="6" t="str">
        <f>IF(D647="","",COUNTIF($AI$3:AI647,AI647))</f>
        <v/>
      </c>
      <c r="AK647" s="5" t="str">
        <f t="shared" si="140"/>
        <v/>
      </c>
      <c r="AL647" s="6" t="str">
        <f>IF(D647="","",COUNTIF($AK$3:AK647,AK647))</f>
        <v/>
      </c>
      <c r="AM647" s="5" t="str">
        <f t="shared" si="141"/>
        <v/>
      </c>
      <c r="AN647" s="6" t="str">
        <f>IF(D647="","",COUNTIF($AM$3:AM647,AM647))</f>
        <v/>
      </c>
      <c r="AO647" s="5" t="str">
        <f t="shared" si="142"/>
        <v/>
      </c>
      <c r="AP647" s="6" t="str">
        <f>IF(D647="","",COUNTIF($AO$3:AO647,AO647))</f>
        <v/>
      </c>
    </row>
    <row r="648" spans="17:42" ht="20.100000000000001" customHeight="1" x14ac:dyDescent="0.25">
      <c r="Q648" s="5" t="str">
        <f t="shared" si="130"/>
        <v/>
      </c>
      <c r="R648" s="6" t="str">
        <f>IF(D648="","",COUNTIF($Q$3:Q648,Q648))</f>
        <v/>
      </c>
      <c r="S648" s="5" t="str">
        <f t="shared" si="131"/>
        <v/>
      </c>
      <c r="T648" s="6" t="str">
        <f>IF(D648="","",COUNTIF($S$3:S648,S648))</f>
        <v/>
      </c>
      <c r="U648" s="5" t="str">
        <f t="shared" si="132"/>
        <v/>
      </c>
      <c r="V648" s="6" t="str">
        <f>IF(D648="","",COUNTIF($U$3:U648,U648))</f>
        <v/>
      </c>
      <c r="W648" s="5" t="str">
        <f t="shared" si="133"/>
        <v/>
      </c>
      <c r="X648" s="6" t="str">
        <f>IF(D648="","",COUNTIF($W$3:W648,W648))</f>
        <v/>
      </c>
      <c r="Y648" s="5" t="str">
        <f t="shared" si="134"/>
        <v/>
      </c>
      <c r="Z648" s="6" t="str">
        <f>IF(D648="","",COUNTIF($Y$3:Y648,Y648))</f>
        <v/>
      </c>
      <c r="AA648" s="5" t="str">
        <f t="shared" si="135"/>
        <v/>
      </c>
      <c r="AB648" s="6" t="str">
        <f>IF(D648="","",COUNTIF($AA$3:AA648,AA648))</f>
        <v/>
      </c>
      <c r="AC648" s="5" t="str">
        <f t="shared" si="136"/>
        <v/>
      </c>
      <c r="AD648" s="6" t="str">
        <f>IF(D648="","",COUNTIF($AC$3:AC648,AC648))</f>
        <v/>
      </c>
      <c r="AE648" s="5" t="str">
        <f t="shared" si="137"/>
        <v/>
      </c>
      <c r="AF648" s="6" t="str">
        <f>IF(D648="","",COUNTIF($AE$3:AE648,AE648))</f>
        <v/>
      </c>
      <c r="AG648" s="5" t="str">
        <f t="shared" si="138"/>
        <v/>
      </c>
      <c r="AH648" s="6" t="str">
        <f>IF(D648="","",COUNTIF($AG$3:AG648,AG648))</f>
        <v/>
      </c>
      <c r="AI648" s="5" t="str">
        <f t="shared" si="139"/>
        <v/>
      </c>
      <c r="AJ648" s="6" t="str">
        <f>IF(D648="","",COUNTIF($AI$3:AI648,AI648))</f>
        <v/>
      </c>
      <c r="AK648" s="5" t="str">
        <f t="shared" si="140"/>
        <v/>
      </c>
      <c r="AL648" s="6" t="str">
        <f>IF(D648="","",COUNTIF($AK$3:AK648,AK648))</f>
        <v/>
      </c>
      <c r="AM648" s="5" t="str">
        <f t="shared" si="141"/>
        <v/>
      </c>
      <c r="AN648" s="6" t="str">
        <f>IF(D648="","",COUNTIF($AM$3:AM648,AM648))</f>
        <v/>
      </c>
      <c r="AO648" s="5" t="str">
        <f t="shared" si="142"/>
        <v/>
      </c>
      <c r="AP648" s="6" t="str">
        <f>IF(D648="","",COUNTIF($AO$3:AO648,AO648))</f>
        <v/>
      </c>
    </row>
    <row r="649" spans="17:42" ht="20.100000000000001" customHeight="1" x14ac:dyDescent="0.25">
      <c r="Q649" s="5" t="str">
        <f t="shared" si="130"/>
        <v/>
      </c>
      <c r="R649" s="6" t="str">
        <f>IF(D649="","",COUNTIF($Q$3:Q649,Q649))</f>
        <v/>
      </c>
      <c r="S649" s="5" t="str">
        <f t="shared" si="131"/>
        <v/>
      </c>
      <c r="T649" s="6" t="str">
        <f>IF(D649="","",COUNTIF($S$3:S649,S649))</f>
        <v/>
      </c>
      <c r="U649" s="5" t="str">
        <f t="shared" si="132"/>
        <v/>
      </c>
      <c r="V649" s="6" t="str">
        <f>IF(D649="","",COUNTIF($U$3:U649,U649))</f>
        <v/>
      </c>
      <c r="W649" s="5" t="str">
        <f t="shared" si="133"/>
        <v/>
      </c>
      <c r="X649" s="6" t="str">
        <f>IF(D649="","",COUNTIF($W$3:W649,W649))</f>
        <v/>
      </c>
      <c r="Y649" s="5" t="str">
        <f t="shared" si="134"/>
        <v/>
      </c>
      <c r="Z649" s="6" t="str">
        <f>IF(D649="","",COUNTIF($Y$3:Y649,Y649))</f>
        <v/>
      </c>
      <c r="AA649" s="5" t="str">
        <f t="shared" si="135"/>
        <v/>
      </c>
      <c r="AB649" s="6" t="str">
        <f>IF(D649="","",COUNTIF($AA$3:AA649,AA649))</f>
        <v/>
      </c>
      <c r="AC649" s="5" t="str">
        <f t="shared" si="136"/>
        <v/>
      </c>
      <c r="AD649" s="6" t="str">
        <f>IF(D649="","",COUNTIF($AC$3:AC649,AC649))</f>
        <v/>
      </c>
      <c r="AE649" s="5" t="str">
        <f t="shared" si="137"/>
        <v/>
      </c>
      <c r="AF649" s="6" t="str">
        <f>IF(D649="","",COUNTIF($AE$3:AE649,AE649))</f>
        <v/>
      </c>
      <c r="AG649" s="5" t="str">
        <f t="shared" si="138"/>
        <v/>
      </c>
      <c r="AH649" s="6" t="str">
        <f>IF(D649="","",COUNTIF($AG$3:AG649,AG649))</f>
        <v/>
      </c>
      <c r="AI649" s="5" t="str">
        <f t="shared" si="139"/>
        <v/>
      </c>
      <c r="AJ649" s="6" t="str">
        <f>IF(D649="","",COUNTIF($AI$3:AI649,AI649))</f>
        <v/>
      </c>
      <c r="AK649" s="5" t="str">
        <f t="shared" si="140"/>
        <v/>
      </c>
      <c r="AL649" s="6" t="str">
        <f>IF(D649="","",COUNTIF($AK$3:AK649,AK649))</f>
        <v/>
      </c>
      <c r="AM649" s="5" t="str">
        <f t="shared" si="141"/>
        <v/>
      </c>
      <c r="AN649" s="6" t="str">
        <f>IF(D649="","",COUNTIF($AM$3:AM649,AM649))</f>
        <v/>
      </c>
      <c r="AO649" s="5" t="str">
        <f t="shared" si="142"/>
        <v/>
      </c>
      <c r="AP649" s="6" t="str">
        <f>IF(D649="","",COUNTIF($AO$3:AO649,AO649))</f>
        <v/>
      </c>
    </row>
    <row r="650" spans="17:42" ht="20.100000000000001" customHeight="1" x14ac:dyDescent="0.25">
      <c r="Q650" s="5" t="str">
        <f t="shared" si="130"/>
        <v/>
      </c>
      <c r="R650" s="6" t="str">
        <f>IF(D650="","",COUNTIF($Q$3:Q650,Q650))</f>
        <v/>
      </c>
      <c r="S650" s="5" t="str">
        <f t="shared" si="131"/>
        <v/>
      </c>
      <c r="T650" s="6" t="str">
        <f>IF(D650="","",COUNTIF($S$3:S650,S650))</f>
        <v/>
      </c>
      <c r="U650" s="5" t="str">
        <f t="shared" si="132"/>
        <v/>
      </c>
      <c r="V650" s="6" t="str">
        <f>IF(D650="","",COUNTIF($U$3:U650,U650))</f>
        <v/>
      </c>
      <c r="W650" s="5" t="str">
        <f t="shared" si="133"/>
        <v/>
      </c>
      <c r="X650" s="6" t="str">
        <f>IF(D650="","",COUNTIF($W$3:W650,W650))</f>
        <v/>
      </c>
      <c r="Y650" s="5" t="str">
        <f t="shared" si="134"/>
        <v/>
      </c>
      <c r="Z650" s="6" t="str">
        <f>IF(D650="","",COUNTIF($Y$3:Y650,Y650))</f>
        <v/>
      </c>
      <c r="AA650" s="5" t="str">
        <f t="shared" si="135"/>
        <v/>
      </c>
      <c r="AB650" s="6" t="str">
        <f>IF(D650="","",COUNTIF($AA$3:AA650,AA650))</f>
        <v/>
      </c>
      <c r="AC650" s="5" t="str">
        <f t="shared" si="136"/>
        <v/>
      </c>
      <c r="AD650" s="6" t="str">
        <f>IF(D650="","",COUNTIF($AC$3:AC650,AC650))</f>
        <v/>
      </c>
      <c r="AE650" s="5" t="str">
        <f t="shared" si="137"/>
        <v/>
      </c>
      <c r="AF650" s="6" t="str">
        <f>IF(D650="","",COUNTIF($AE$3:AE650,AE650))</f>
        <v/>
      </c>
      <c r="AG650" s="5" t="str">
        <f t="shared" si="138"/>
        <v/>
      </c>
      <c r="AH650" s="6" t="str">
        <f>IF(D650="","",COUNTIF($AG$3:AG650,AG650))</f>
        <v/>
      </c>
      <c r="AI650" s="5" t="str">
        <f t="shared" si="139"/>
        <v/>
      </c>
      <c r="AJ650" s="6" t="str">
        <f>IF(D650="","",COUNTIF($AI$3:AI650,AI650))</f>
        <v/>
      </c>
      <c r="AK650" s="5" t="str">
        <f t="shared" si="140"/>
        <v/>
      </c>
      <c r="AL650" s="6" t="str">
        <f>IF(D650="","",COUNTIF($AK$3:AK650,AK650))</f>
        <v/>
      </c>
      <c r="AM650" s="5" t="str">
        <f t="shared" si="141"/>
        <v/>
      </c>
      <c r="AN650" s="6" t="str">
        <f>IF(D650="","",COUNTIF($AM$3:AM650,AM650))</f>
        <v/>
      </c>
      <c r="AO650" s="5" t="str">
        <f t="shared" si="142"/>
        <v/>
      </c>
      <c r="AP650" s="6" t="str">
        <f>IF(D650="","",COUNTIF($AO$3:AO650,AO650))</f>
        <v/>
      </c>
    </row>
    <row r="651" spans="17:42" ht="20.100000000000001" customHeight="1" x14ac:dyDescent="0.25">
      <c r="Q651" s="5" t="str">
        <f t="shared" si="130"/>
        <v/>
      </c>
      <c r="R651" s="6" t="str">
        <f>IF(D651="","",COUNTIF($Q$3:Q651,Q651))</f>
        <v/>
      </c>
      <c r="S651" s="5" t="str">
        <f t="shared" si="131"/>
        <v/>
      </c>
      <c r="T651" s="6" t="str">
        <f>IF(D651="","",COUNTIF($S$3:S651,S651))</f>
        <v/>
      </c>
      <c r="U651" s="5" t="str">
        <f t="shared" si="132"/>
        <v/>
      </c>
      <c r="V651" s="6" t="str">
        <f>IF(D651="","",COUNTIF($U$3:U651,U651))</f>
        <v/>
      </c>
      <c r="W651" s="5" t="str">
        <f t="shared" si="133"/>
        <v/>
      </c>
      <c r="X651" s="6" t="str">
        <f>IF(D651="","",COUNTIF($W$3:W651,W651))</f>
        <v/>
      </c>
      <c r="Y651" s="5" t="str">
        <f t="shared" si="134"/>
        <v/>
      </c>
      <c r="Z651" s="6" t="str">
        <f>IF(D651="","",COUNTIF($Y$3:Y651,Y651))</f>
        <v/>
      </c>
      <c r="AA651" s="5" t="str">
        <f t="shared" si="135"/>
        <v/>
      </c>
      <c r="AB651" s="6" t="str">
        <f>IF(D651="","",COUNTIF($AA$3:AA651,AA651))</f>
        <v/>
      </c>
      <c r="AC651" s="5" t="str">
        <f t="shared" si="136"/>
        <v/>
      </c>
      <c r="AD651" s="6" t="str">
        <f>IF(D651="","",COUNTIF($AC$3:AC651,AC651))</f>
        <v/>
      </c>
      <c r="AE651" s="5" t="str">
        <f t="shared" si="137"/>
        <v/>
      </c>
      <c r="AF651" s="6" t="str">
        <f>IF(D651="","",COUNTIF($AE$3:AE651,AE651))</f>
        <v/>
      </c>
      <c r="AG651" s="5" t="str">
        <f t="shared" si="138"/>
        <v/>
      </c>
      <c r="AH651" s="6" t="str">
        <f>IF(D651="","",COUNTIF($AG$3:AG651,AG651))</f>
        <v/>
      </c>
      <c r="AI651" s="5" t="str">
        <f t="shared" si="139"/>
        <v/>
      </c>
      <c r="AJ651" s="6" t="str">
        <f>IF(D651="","",COUNTIF($AI$3:AI651,AI651))</f>
        <v/>
      </c>
      <c r="AK651" s="5" t="str">
        <f t="shared" si="140"/>
        <v/>
      </c>
      <c r="AL651" s="6" t="str">
        <f>IF(D651="","",COUNTIF($AK$3:AK651,AK651))</f>
        <v/>
      </c>
      <c r="AM651" s="5" t="str">
        <f t="shared" si="141"/>
        <v/>
      </c>
      <c r="AN651" s="6" t="str">
        <f>IF(D651="","",COUNTIF($AM$3:AM651,AM651))</f>
        <v/>
      </c>
      <c r="AO651" s="5" t="str">
        <f t="shared" si="142"/>
        <v/>
      </c>
      <c r="AP651" s="6" t="str">
        <f>IF(D651="","",COUNTIF($AO$3:AO651,AO651))</f>
        <v/>
      </c>
    </row>
    <row r="652" spans="17:42" ht="20.100000000000001" customHeight="1" x14ac:dyDescent="0.25">
      <c r="Q652" s="5" t="str">
        <f t="shared" si="130"/>
        <v/>
      </c>
      <c r="R652" s="6" t="str">
        <f>IF(D652="","",COUNTIF($Q$3:Q652,Q652))</f>
        <v/>
      </c>
      <c r="S652" s="5" t="str">
        <f t="shared" si="131"/>
        <v/>
      </c>
      <c r="T652" s="6" t="str">
        <f>IF(D652="","",COUNTIF($S$3:S652,S652))</f>
        <v/>
      </c>
      <c r="U652" s="5" t="str">
        <f t="shared" si="132"/>
        <v/>
      </c>
      <c r="V652" s="6" t="str">
        <f>IF(D652="","",COUNTIF($U$3:U652,U652))</f>
        <v/>
      </c>
      <c r="W652" s="5" t="str">
        <f t="shared" si="133"/>
        <v/>
      </c>
      <c r="X652" s="6" t="str">
        <f>IF(D652="","",COUNTIF($W$3:W652,W652))</f>
        <v/>
      </c>
      <c r="Y652" s="5" t="str">
        <f t="shared" si="134"/>
        <v/>
      </c>
      <c r="Z652" s="6" t="str">
        <f>IF(D652="","",COUNTIF($Y$3:Y652,Y652))</f>
        <v/>
      </c>
      <c r="AA652" s="5" t="str">
        <f t="shared" si="135"/>
        <v/>
      </c>
      <c r="AB652" s="6" t="str">
        <f>IF(D652="","",COUNTIF($AA$3:AA652,AA652))</f>
        <v/>
      </c>
      <c r="AC652" s="5" t="str">
        <f t="shared" si="136"/>
        <v/>
      </c>
      <c r="AD652" s="6" t="str">
        <f>IF(D652="","",COUNTIF($AC$3:AC652,AC652))</f>
        <v/>
      </c>
      <c r="AE652" s="5" t="str">
        <f t="shared" si="137"/>
        <v/>
      </c>
      <c r="AF652" s="6" t="str">
        <f>IF(D652="","",COUNTIF($AE$3:AE652,AE652))</f>
        <v/>
      </c>
      <c r="AG652" s="5" t="str">
        <f t="shared" si="138"/>
        <v/>
      </c>
      <c r="AH652" s="6" t="str">
        <f>IF(D652="","",COUNTIF($AG$3:AG652,AG652))</f>
        <v/>
      </c>
      <c r="AI652" s="5" t="str">
        <f t="shared" si="139"/>
        <v/>
      </c>
      <c r="AJ652" s="6" t="str">
        <f>IF(D652="","",COUNTIF($AI$3:AI652,AI652))</f>
        <v/>
      </c>
      <c r="AK652" s="5" t="str">
        <f t="shared" si="140"/>
        <v/>
      </c>
      <c r="AL652" s="6" t="str">
        <f>IF(D652="","",COUNTIF($AK$3:AK652,AK652))</f>
        <v/>
      </c>
      <c r="AM652" s="5" t="str">
        <f t="shared" si="141"/>
        <v/>
      </c>
      <c r="AN652" s="6" t="str">
        <f>IF(D652="","",COUNTIF($AM$3:AM652,AM652))</f>
        <v/>
      </c>
      <c r="AO652" s="5" t="str">
        <f t="shared" si="142"/>
        <v/>
      </c>
      <c r="AP652" s="6" t="str">
        <f>IF(D652="","",COUNTIF($AO$3:AO652,AO652))</f>
        <v/>
      </c>
    </row>
    <row r="653" spans="17:42" ht="20.100000000000001" customHeight="1" x14ac:dyDescent="0.25">
      <c r="Q653" s="5" t="str">
        <f t="shared" si="130"/>
        <v/>
      </c>
      <c r="R653" s="6" t="str">
        <f>IF(D653="","",COUNTIF($Q$3:Q653,Q653))</f>
        <v/>
      </c>
      <c r="S653" s="5" t="str">
        <f t="shared" si="131"/>
        <v/>
      </c>
      <c r="T653" s="6" t="str">
        <f>IF(D653="","",COUNTIF($S$3:S653,S653))</f>
        <v/>
      </c>
      <c r="U653" s="5" t="str">
        <f t="shared" si="132"/>
        <v/>
      </c>
      <c r="V653" s="6" t="str">
        <f>IF(D653="","",COUNTIF($U$3:U653,U653))</f>
        <v/>
      </c>
      <c r="W653" s="5" t="str">
        <f t="shared" si="133"/>
        <v/>
      </c>
      <c r="X653" s="6" t="str">
        <f>IF(D653="","",COUNTIF($W$3:W653,W653))</f>
        <v/>
      </c>
      <c r="Y653" s="5" t="str">
        <f t="shared" si="134"/>
        <v/>
      </c>
      <c r="Z653" s="6" t="str">
        <f>IF(D653="","",COUNTIF($Y$3:Y653,Y653))</f>
        <v/>
      </c>
      <c r="AA653" s="5" t="str">
        <f t="shared" si="135"/>
        <v/>
      </c>
      <c r="AB653" s="6" t="str">
        <f>IF(D653="","",COUNTIF($AA$3:AA653,AA653))</f>
        <v/>
      </c>
      <c r="AC653" s="5" t="str">
        <f t="shared" si="136"/>
        <v/>
      </c>
      <c r="AD653" s="6" t="str">
        <f>IF(D653="","",COUNTIF($AC$3:AC653,AC653))</f>
        <v/>
      </c>
      <c r="AE653" s="5" t="str">
        <f t="shared" si="137"/>
        <v/>
      </c>
      <c r="AF653" s="6" t="str">
        <f>IF(D653="","",COUNTIF($AE$3:AE653,AE653))</f>
        <v/>
      </c>
      <c r="AG653" s="5" t="str">
        <f t="shared" si="138"/>
        <v/>
      </c>
      <c r="AH653" s="6" t="str">
        <f>IF(D653="","",COUNTIF($AG$3:AG653,AG653))</f>
        <v/>
      </c>
      <c r="AI653" s="5" t="str">
        <f t="shared" si="139"/>
        <v/>
      </c>
      <c r="AJ653" s="6" t="str">
        <f>IF(D653="","",COUNTIF($AI$3:AI653,AI653))</f>
        <v/>
      </c>
      <c r="AK653" s="5" t="str">
        <f t="shared" si="140"/>
        <v/>
      </c>
      <c r="AL653" s="6" t="str">
        <f>IF(D653="","",COUNTIF($AK$3:AK653,AK653))</f>
        <v/>
      </c>
      <c r="AM653" s="5" t="str">
        <f t="shared" si="141"/>
        <v/>
      </c>
      <c r="AN653" s="6" t="str">
        <f>IF(D653="","",COUNTIF($AM$3:AM653,AM653))</f>
        <v/>
      </c>
      <c r="AO653" s="5" t="str">
        <f t="shared" si="142"/>
        <v/>
      </c>
      <c r="AP653" s="6" t="str">
        <f>IF(D653="","",COUNTIF($AO$3:AO653,AO653))</f>
        <v/>
      </c>
    </row>
    <row r="654" spans="17:42" ht="20.100000000000001" customHeight="1" x14ac:dyDescent="0.25">
      <c r="Q654" s="5" t="str">
        <f t="shared" si="130"/>
        <v/>
      </c>
      <c r="R654" s="6" t="str">
        <f>IF(D654="","",COUNTIF($Q$3:Q654,Q654))</f>
        <v/>
      </c>
      <c r="S654" s="5" t="str">
        <f t="shared" si="131"/>
        <v/>
      </c>
      <c r="T654" s="6" t="str">
        <f>IF(D654="","",COUNTIF($S$3:S654,S654))</f>
        <v/>
      </c>
      <c r="U654" s="5" t="str">
        <f t="shared" si="132"/>
        <v/>
      </c>
      <c r="V654" s="6" t="str">
        <f>IF(D654="","",COUNTIF($U$3:U654,U654))</f>
        <v/>
      </c>
      <c r="W654" s="5" t="str">
        <f t="shared" si="133"/>
        <v/>
      </c>
      <c r="X654" s="6" t="str">
        <f>IF(D654="","",COUNTIF($W$3:W654,W654))</f>
        <v/>
      </c>
      <c r="Y654" s="5" t="str">
        <f t="shared" si="134"/>
        <v/>
      </c>
      <c r="Z654" s="6" t="str">
        <f>IF(D654="","",COUNTIF($Y$3:Y654,Y654))</f>
        <v/>
      </c>
      <c r="AA654" s="5" t="str">
        <f t="shared" si="135"/>
        <v/>
      </c>
      <c r="AB654" s="6" t="str">
        <f>IF(D654="","",COUNTIF($AA$3:AA654,AA654))</f>
        <v/>
      </c>
      <c r="AC654" s="5" t="str">
        <f t="shared" si="136"/>
        <v/>
      </c>
      <c r="AD654" s="6" t="str">
        <f>IF(D654="","",COUNTIF($AC$3:AC654,AC654))</f>
        <v/>
      </c>
      <c r="AE654" s="5" t="str">
        <f t="shared" si="137"/>
        <v/>
      </c>
      <c r="AF654" s="6" t="str">
        <f>IF(D654="","",COUNTIF($AE$3:AE654,AE654))</f>
        <v/>
      </c>
      <c r="AG654" s="5" t="str">
        <f t="shared" si="138"/>
        <v/>
      </c>
      <c r="AH654" s="6" t="str">
        <f>IF(D654="","",COUNTIF($AG$3:AG654,AG654))</f>
        <v/>
      </c>
      <c r="AI654" s="5" t="str">
        <f t="shared" si="139"/>
        <v/>
      </c>
      <c r="AJ654" s="6" t="str">
        <f>IF(D654="","",COUNTIF($AI$3:AI654,AI654))</f>
        <v/>
      </c>
      <c r="AK654" s="5" t="str">
        <f t="shared" si="140"/>
        <v/>
      </c>
      <c r="AL654" s="6" t="str">
        <f>IF(D654="","",COUNTIF($AK$3:AK654,AK654))</f>
        <v/>
      </c>
      <c r="AM654" s="5" t="str">
        <f t="shared" si="141"/>
        <v/>
      </c>
      <c r="AN654" s="6" t="str">
        <f>IF(D654="","",COUNTIF($AM$3:AM654,AM654))</f>
        <v/>
      </c>
      <c r="AO654" s="5" t="str">
        <f t="shared" si="142"/>
        <v/>
      </c>
      <c r="AP654" s="6" t="str">
        <f>IF(D654="","",COUNTIF($AO$3:AO654,AO654))</f>
        <v/>
      </c>
    </row>
    <row r="655" spans="17:42" ht="20.100000000000001" customHeight="1" x14ac:dyDescent="0.25">
      <c r="Q655" s="5" t="str">
        <f t="shared" si="130"/>
        <v/>
      </c>
      <c r="R655" s="6" t="str">
        <f>IF(D655="","",COUNTIF($Q$3:Q655,Q655))</f>
        <v/>
      </c>
      <c r="S655" s="5" t="str">
        <f t="shared" si="131"/>
        <v/>
      </c>
      <c r="T655" s="6" t="str">
        <f>IF(D655="","",COUNTIF($S$3:S655,S655))</f>
        <v/>
      </c>
      <c r="U655" s="5" t="str">
        <f t="shared" si="132"/>
        <v/>
      </c>
      <c r="V655" s="6" t="str">
        <f>IF(D655="","",COUNTIF($U$3:U655,U655))</f>
        <v/>
      </c>
      <c r="W655" s="5" t="str">
        <f t="shared" si="133"/>
        <v/>
      </c>
      <c r="X655" s="6" t="str">
        <f>IF(D655="","",COUNTIF($W$3:W655,W655))</f>
        <v/>
      </c>
      <c r="Y655" s="5" t="str">
        <f t="shared" si="134"/>
        <v/>
      </c>
      <c r="Z655" s="6" t="str">
        <f>IF(D655="","",COUNTIF($Y$3:Y655,Y655))</f>
        <v/>
      </c>
      <c r="AA655" s="5" t="str">
        <f t="shared" si="135"/>
        <v/>
      </c>
      <c r="AB655" s="6" t="str">
        <f>IF(D655="","",COUNTIF($AA$3:AA655,AA655))</f>
        <v/>
      </c>
      <c r="AC655" s="5" t="str">
        <f t="shared" si="136"/>
        <v/>
      </c>
      <c r="AD655" s="6" t="str">
        <f>IF(D655="","",COUNTIF($AC$3:AC655,AC655))</f>
        <v/>
      </c>
      <c r="AE655" s="5" t="str">
        <f t="shared" si="137"/>
        <v/>
      </c>
      <c r="AF655" s="6" t="str">
        <f>IF(D655="","",COUNTIF($AE$3:AE655,AE655))</f>
        <v/>
      </c>
      <c r="AG655" s="5" t="str">
        <f t="shared" si="138"/>
        <v/>
      </c>
      <c r="AH655" s="6" t="str">
        <f>IF(D655="","",COUNTIF($AG$3:AG655,AG655))</f>
        <v/>
      </c>
      <c r="AI655" s="5" t="str">
        <f t="shared" si="139"/>
        <v/>
      </c>
      <c r="AJ655" s="6" t="str">
        <f>IF(D655="","",COUNTIF($AI$3:AI655,AI655))</f>
        <v/>
      </c>
      <c r="AK655" s="5" t="str">
        <f t="shared" si="140"/>
        <v/>
      </c>
      <c r="AL655" s="6" t="str">
        <f>IF(D655="","",COUNTIF($AK$3:AK655,AK655))</f>
        <v/>
      </c>
      <c r="AM655" s="5" t="str">
        <f t="shared" si="141"/>
        <v/>
      </c>
      <c r="AN655" s="6" t="str">
        <f>IF(D655="","",COUNTIF($AM$3:AM655,AM655))</f>
        <v/>
      </c>
      <c r="AO655" s="5" t="str">
        <f t="shared" si="142"/>
        <v/>
      </c>
      <c r="AP655" s="6" t="str">
        <f>IF(D655="","",COUNTIF($AO$3:AO655,AO655))</f>
        <v/>
      </c>
    </row>
    <row r="656" spans="17:42" ht="20.100000000000001" customHeight="1" x14ac:dyDescent="0.25">
      <c r="Q656" s="5" t="str">
        <f t="shared" si="130"/>
        <v/>
      </c>
      <c r="R656" s="6" t="str">
        <f>IF(D656="","",COUNTIF($Q$3:Q656,Q656))</f>
        <v/>
      </c>
      <c r="S656" s="5" t="str">
        <f t="shared" si="131"/>
        <v/>
      </c>
      <c r="T656" s="6" t="str">
        <f>IF(D656="","",COUNTIF($S$3:S656,S656))</f>
        <v/>
      </c>
      <c r="U656" s="5" t="str">
        <f t="shared" si="132"/>
        <v/>
      </c>
      <c r="V656" s="6" t="str">
        <f>IF(D656="","",COUNTIF($U$3:U656,U656))</f>
        <v/>
      </c>
      <c r="W656" s="5" t="str">
        <f t="shared" si="133"/>
        <v/>
      </c>
      <c r="X656" s="6" t="str">
        <f>IF(D656="","",COUNTIF($W$3:W656,W656))</f>
        <v/>
      </c>
      <c r="Y656" s="5" t="str">
        <f t="shared" si="134"/>
        <v/>
      </c>
      <c r="Z656" s="6" t="str">
        <f>IF(D656="","",COUNTIF($Y$3:Y656,Y656))</f>
        <v/>
      </c>
      <c r="AA656" s="5" t="str">
        <f t="shared" si="135"/>
        <v/>
      </c>
      <c r="AB656" s="6" t="str">
        <f>IF(D656="","",COUNTIF($AA$3:AA656,AA656))</f>
        <v/>
      </c>
      <c r="AC656" s="5" t="str">
        <f t="shared" si="136"/>
        <v/>
      </c>
      <c r="AD656" s="6" t="str">
        <f>IF(D656="","",COUNTIF($AC$3:AC656,AC656))</f>
        <v/>
      </c>
      <c r="AE656" s="5" t="str">
        <f t="shared" si="137"/>
        <v/>
      </c>
      <c r="AF656" s="6" t="str">
        <f>IF(D656="","",COUNTIF($AE$3:AE656,AE656))</f>
        <v/>
      </c>
      <c r="AG656" s="5" t="str">
        <f t="shared" si="138"/>
        <v/>
      </c>
      <c r="AH656" s="6" t="str">
        <f>IF(D656="","",COUNTIF($AG$3:AG656,AG656))</f>
        <v/>
      </c>
      <c r="AI656" s="5" t="str">
        <f t="shared" si="139"/>
        <v/>
      </c>
      <c r="AJ656" s="6" t="str">
        <f>IF(D656="","",COUNTIF($AI$3:AI656,AI656))</f>
        <v/>
      </c>
      <c r="AK656" s="5" t="str">
        <f t="shared" si="140"/>
        <v/>
      </c>
      <c r="AL656" s="6" t="str">
        <f>IF(D656="","",COUNTIF($AK$3:AK656,AK656))</f>
        <v/>
      </c>
      <c r="AM656" s="5" t="str">
        <f t="shared" si="141"/>
        <v/>
      </c>
      <c r="AN656" s="6" t="str">
        <f>IF(D656="","",COUNTIF($AM$3:AM656,AM656))</f>
        <v/>
      </c>
      <c r="AO656" s="5" t="str">
        <f t="shared" si="142"/>
        <v/>
      </c>
      <c r="AP656" s="6" t="str">
        <f>IF(D656="","",COUNTIF($AO$3:AO656,AO656))</f>
        <v/>
      </c>
    </row>
    <row r="657" spans="17:42" ht="20.100000000000001" customHeight="1" x14ac:dyDescent="0.25">
      <c r="Q657" s="5" t="str">
        <f t="shared" si="130"/>
        <v/>
      </c>
      <c r="R657" s="6" t="str">
        <f>IF(D657="","",COUNTIF($Q$3:Q657,Q657))</f>
        <v/>
      </c>
      <c r="S657" s="5" t="str">
        <f t="shared" si="131"/>
        <v/>
      </c>
      <c r="T657" s="6" t="str">
        <f>IF(D657="","",COUNTIF($S$3:S657,S657))</f>
        <v/>
      </c>
      <c r="U657" s="5" t="str">
        <f t="shared" si="132"/>
        <v/>
      </c>
      <c r="V657" s="6" t="str">
        <f>IF(D657="","",COUNTIF($U$3:U657,U657))</f>
        <v/>
      </c>
      <c r="W657" s="5" t="str">
        <f t="shared" si="133"/>
        <v/>
      </c>
      <c r="X657" s="6" t="str">
        <f>IF(D657="","",COUNTIF($W$3:W657,W657))</f>
        <v/>
      </c>
      <c r="Y657" s="5" t="str">
        <f t="shared" si="134"/>
        <v/>
      </c>
      <c r="Z657" s="6" t="str">
        <f>IF(D657="","",COUNTIF($Y$3:Y657,Y657))</f>
        <v/>
      </c>
      <c r="AA657" s="5" t="str">
        <f t="shared" si="135"/>
        <v/>
      </c>
      <c r="AB657" s="6" t="str">
        <f>IF(D657="","",COUNTIF($AA$3:AA657,AA657))</f>
        <v/>
      </c>
      <c r="AC657" s="5" t="str">
        <f t="shared" si="136"/>
        <v/>
      </c>
      <c r="AD657" s="6" t="str">
        <f>IF(D657="","",COUNTIF($AC$3:AC657,AC657))</f>
        <v/>
      </c>
      <c r="AE657" s="5" t="str">
        <f t="shared" si="137"/>
        <v/>
      </c>
      <c r="AF657" s="6" t="str">
        <f>IF(D657="","",COUNTIF($AE$3:AE657,AE657))</f>
        <v/>
      </c>
      <c r="AG657" s="5" t="str">
        <f t="shared" si="138"/>
        <v/>
      </c>
      <c r="AH657" s="6" t="str">
        <f>IF(D657="","",COUNTIF($AG$3:AG657,AG657))</f>
        <v/>
      </c>
      <c r="AI657" s="5" t="str">
        <f t="shared" si="139"/>
        <v/>
      </c>
      <c r="AJ657" s="6" t="str">
        <f>IF(D657="","",COUNTIF($AI$3:AI657,AI657))</f>
        <v/>
      </c>
      <c r="AK657" s="5" t="str">
        <f t="shared" si="140"/>
        <v/>
      </c>
      <c r="AL657" s="6" t="str">
        <f>IF(D657="","",COUNTIF($AK$3:AK657,AK657))</f>
        <v/>
      </c>
      <c r="AM657" s="5" t="str">
        <f t="shared" si="141"/>
        <v/>
      </c>
      <c r="AN657" s="6" t="str">
        <f>IF(D657="","",COUNTIF($AM$3:AM657,AM657))</f>
        <v/>
      </c>
      <c r="AO657" s="5" t="str">
        <f t="shared" si="142"/>
        <v/>
      </c>
      <c r="AP657" s="6" t="str">
        <f>IF(D657="","",COUNTIF($AO$3:AO657,AO657))</f>
        <v/>
      </c>
    </row>
    <row r="658" spans="17:42" ht="20.100000000000001" customHeight="1" x14ac:dyDescent="0.25">
      <c r="Q658" s="5" t="str">
        <f t="shared" si="130"/>
        <v/>
      </c>
      <c r="R658" s="6" t="str">
        <f>IF(D658="","",COUNTIF($Q$3:Q658,Q658))</f>
        <v/>
      </c>
      <c r="S658" s="5" t="str">
        <f t="shared" si="131"/>
        <v/>
      </c>
      <c r="T658" s="6" t="str">
        <f>IF(D658="","",COUNTIF($S$3:S658,S658))</f>
        <v/>
      </c>
      <c r="U658" s="5" t="str">
        <f t="shared" si="132"/>
        <v/>
      </c>
      <c r="V658" s="6" t="str">
        <f>IF(D658="","",COUNTIF($U$3:U658,U658))</f>
        <v/>
      </c>
      <c r="W658" s="5" t="str">
        <f t="shared" si="133"/>
        <v/>
      </c>
      <c r="X658" s="6" t="str">
        <f>IF(D658="","",COUNTIF($W$3:W658,W658))</f>
        <v/>
      </c>
      <c r="Y658" s="5" t="str">
        <f t="shared" si="134"/>
        <v/>
      </c>
      <c r="Z658" s="6" t="str">
        <f>IF(D658="","",COUNTIF($Y$3:Y658,Y658))</f>
        <v/>
      </c>
      <c r="AA658" s="5" t="str">
        <f t="shared" si="135"/>
        <v/>
      </c>
      <c r="AB658" s="6" t="str">
        <f>IF(D658="","",COUNTIF($AA$3:AA658,AA658))</f>
        <v/>
      </c>
      <c r="AC658" s="5" t="str">
        <f t="shared" si="136"/>
        <v/>
      </c>
      <c r="AD658" s="6" t="str">
        <f>IF(D658="","",COUNTIF($AC$3:AC658,AC658))</f>
        <v/>
      </c>
      <c r="AE658" s="5" t="str">
        <f t="shared" si="137"/>
        <v/>
      </c>
      <c r="AF658" s="6" t="str">
        <f>IF(D658="","",COUNTIF($AE$3:AE658,AE658))</f>
        <v/>
      </c>
      <c r="AG658" s="5" t="str">
        <f t="shared" si="138"/>
        <v/>
      </c>
      <c r="AH658" s="6" t="str">
        <f>IF(D658="","",COUNTIF($AG$3:AG658,AG658))</f>
        <v/>
      </c>
      <c r="AI658" s="5" t="str">
        <f t="shared" si="139"/>
        <v/>
      </c>
      <c r="AJ658" s="6" t="str">
        <f>IF(D658="","",COUNTIF($AI$3:AI658,AI658))</f>
        <v/>
      </c>
      <c r="AK658" s="5" t="str">
        <f t="shared" si="140"/>
        <v/>
      </c>
      <c r="AL658" s="6" t="str">
        <f>IF(D658="","",COUNTIF($AK$3:AK658,AK658))</f>
        <v/>
      </c>
      <c r="AM658" s="5" t="str">
        <f t="shared" si="141"/>
        <v/>
      </c>
      <c r="AN658" s="6" t="str">
        <f>IF(D658="","",COUNTIF($AM$3:AM658,AM658))</f>
        <v/>
      </c>
      <c r="AO658" s="5" t="str">
        <f t="shared" si="142"/>
        <v/>
      </c>
      <c r="AP658" s="6" t="str">
        <f>IF(D658="","",COUNTIF($AO$3:AO658,AO658))</f>
        <v/>
      </c>
    </row>
    <row r="659" spans="17:42" ht="20.100000000000001" customHeight="1" x14ac:dyDescent="0.25">
      <c r="Q659" s="5" t="str">
        <f t="shared" si="130"/>
        <v/>
      </c>
      <c r="R659" s="6" t="str">
        <f>IF(D659="","",COUNTIF($Q$3:Q659,Q659))</f>
        <v/>
      </c>
      <c r="S659" s="5" t="str">
        <f t="shared" si="131"/>
        <v/>
      </c>
      <c r="T659" s="6" t="str">
        <f>IF(D659="","",COUNTIF($S$3:S659,S659))</f>
        <v/>
      </c>
      <c r="U659" s="5" t="str">
        <f t="shared" si="132"/>
        <v/>
      </c>
      <c r="V659" s="6" t="str">
        <f>IF(D659="","",COUNTIF($U$3:U659,U659))</f>
        <v/>
      </c>
      <c r="W659" s="5" t="str">
        <f t="shared" si="133"/>
        <v/>
      </c>
      <c r="X659" s="6" t="str">
        <f>IF(D659="","",COUNTIF($W$3:W659,W659))</f>
        <v/>
      </c>
      <c r="Y659" s="5" t="str">
        <f t="shared" si="134"/>
        <v/>
      </c>
      <c r="Z659" s="6" t="str">
        <f>IF(D659="","",COUNTIF($Y$3:Y659,Y659))</f>
        <v/>
      </c>
      <c r="AA659" s="5" t="str">
        <f t="shared" si="135"/>
        <v/>
      </c>
      <c r="AB659" s="6" t="str">
        <f>IF(D659="","",COUNTIF($AA$3:AA659,AA659))</f>
        <v/>
      </c>
      <c r="AC659" s="5" t="str">
        <f t="shared" si="136"/>
        <v/>
      </c>
      <c r="AD659" s="6" t="str">
        <f>IF(D659="","",COUNTIF($AC$3:AC659,AC659))</f>
        <v/>
      </c>
      <c r="AE659" s="5" t="str">
        <f t="shared" si="137"/>
        <v/>
      </c>
      <c r="AF659" s="6" t="str">
        <f>IF(D659="","",COUNTIF($AE$3:AE659,AE659))</f>
        <v/>
      </c>
      <c r="AG659" s="5" t="str">
        <f t="shared" si="138"/>
        <v/>
      </c>
      <c r="AH659" s="6" t="str">
        <f>IF(D659="","",COUNTIF($AG$3:AG659,AG659))</f>
        <v/>
      </c>
      <c r="AI659" s="5" t="str">
        <f t="shared" si="139"/>
        <v/>
      </c>
      <c r="AJ659" s="6" t="str">
        <f>IF(D659="","",COUNTIF($AI$3:AI659,AI659))</f>
        <v/>
      </c>
      <c r="AK659" s="5" t="str">
        <f t="shared" si="140"/>
        <v/>
      </c>
      <c r="AL659" s="6" t="str">
        <f>IF(D659="","",COUNTIF($AK$3:AK659,AK659))</f>
        <v/>
      </c>
      <c r="AM659" s="5" t="str">
        <f t="shared" si="141"/>
        <v/>
      </c>
      <c r="AN659" s="6" t="str">
        <f>IF(D659="","",COUNTIF($AM$3:AM659,AM659))</f>
        <v/>
      </c>
      <c r="AO659" s="5" t="str">
        <f t="shared" si="142"/>
        <v/>
      </c>
      <c r="AP659" s="6" t="str">
        <f>IF(D659="","",COUNTIF($AO$3:AO659,AO659))</f>
        <v/>
      </c>
    </row>
    <row r="660" spans="17:42" ht="20.100000000000001" customHeight="1" x14ac:dyDescent="0.25">
      <c r="Q660" s="5" t="str">
        <f t="shared" si="130"/>
        <v/>
      </c>
      <c r="R660" s="6" t="str">
        <f>IF(D660="","",COUNTIF($Q$3:Q660,Q660))</f>
        <v/>
      </c>
      <c r="S660" s="5" t="str">
        <f t="shared" si="131"/>
        <v/>
      </c>
      <c r="T660" s="6" t="str">
        <f>IF(D660="","",COUNTIF($S$3:S660,S660))</f>
        <v/>
      </c>
      <c r="U660" s="5" t="str">
        <f t="shared" si="132"/>
        <v/>
      </c>
      <c r="V660" s="6" t="str">
        <f>IF(D660="","",COUNTIF($U$3:U660,U660))</f>
        <v/>
      </c>
      <c r="W660" s="5" t="str">
        <f t="shared" si="133"/>
        <v/>
      </c>
      <c r="X660" s="6" t="str">
        <f>IF(D660="","",COUNTIF($W$3:W660,W660))</f>
        <v/>
      </c>
      <c r="Y660" s="5" t="str">
        <f t="shared" si="134"/>
        <v/>
      </c>
      <c r="Z660" s="6" t="str">
        <f>IF(D660="","",COUNTIF($Y$3:Y660,Y660))</f>
        <v/>
      </c>
      <c r="AA660" s="5" t="str">
        <f t="shared" si="135"/>
        <v/>
      </c>
      <c r="AB660" s="6" t="str">
        <f>IF(D660="","",COUNTIF($AA$3:AA660,AA660))</f>
        <v/>
      </c>
      <c r="AC660" s="5" t="str">
        <f t="shared" si="136"/>
        <v/>
      </c>
      <c r="AD660" s="6" t="str">
        <f>IF(D660="","",COUNTIF($AC$3:AC660,AC660))</f>
        <v/>
      </c>
      <c r="AE660" s="5" t="str">
        <f t="shared" si="137"/>
        <v/>
      </c>
      <c r="AF660" s="6" t="str">
        <f>IF(D660="","",COUNTIF($AE$3:AE660,AE660))</f>
        <v/>
      </c>
      <c r="AG660" s="5" t="str">
        <f t="shared" si="138"/>
        <v/>
      </c>
      <c r="AH660" s="6" t="str">
        <f>IF(D660="","",COUNTIF($AG$3:AG660,AG660))</f>
        <v/>
      </c>
      <c r="AI660" s="5" t="str">
        <f t="shared" si="139"/>
        <v/>
      </c>
      <c r="AJ660" s="6" t="str">
        <f>IF(D660="","",COUNTIF($AI$3:AI660,AI660))</f>
        <v/>
      </c>
      <c r="AK660" s="5" t="str">
        <f t="shared" si="140"/>
        <v/>
      </c>
      <c r="AL660" s="6" t="str">
        <f>IF(D660="","",COUNTIF($AK$3:AK660,AK660))</f>
        <v/>
      </c>
      <c r="AM660" s="5" t="str">
        <f t="shared" si="141"/>
        <v/>
      </c>
      <c r="AN660" s="6" t="str">
        <f>IF(D660="","",COUNTIF($AM$3:AM660,AM660))</f>
        <v/>
      </c>
      <c r="AO660" s="5" t="str">
        <f t="shared" si="142"/>
        <v/>
      </c>
      <c r="AP660" s="6" t="str">
        <f>IF(D660="","",COUNTIF($AO$3:AO660,AO660))</f>
        <v/>
      </c>
    </row>
    <row r="661" spans="17:42" ht="20.100000000000001" customHeight="1" x14ac:dyDescent="0.25">
      <c r="Q661" s="5" t="str">
        <f t="shared" si="130"/>
        <v/>
      </c>
      <c r="R661" s="6" t="str">
        <f>IF(D661="","",COUNTIF($Q$3:Q661,Q661))</f>
        <v/>
      </c>
      <c r="S661" s="5" t="str">
        <f t="shared" si="131"/>
        <v/>
      </c>
      <c r="T661" s="6" t="str">
        <f>IF(D661="","",COUNTIF($S$3:S661,S661))</f>
        <v/>
      </c>
      <c r="U661" s="5" t="str">
        <f t="shared" si="132"/>
        <v/>
      </c>
      <c r="V661" s="6" t="str">
        <f>IF(D661="","",COUNTIF($U$3:U661,U661))</f>
        <v/>
      </c>
      <c r="W661" s="5" t="str">
        <f t="shared" si="133"/>
        <v/>
      </c>
      <c r="X661" s="6" t="str">
        <f>IF(D661="","",COUNTIF($W$3:W661,W661))</f>
        <v/>
      </c>
      <c r="Y661" s="5" t="str">
        <f t="shared" si="134"/>
        <v/>
      </c>
      <c r="Z661" s="6" t="str">
        <f>IF(D661="","",COUNTIF($Y$3:Y661,Y661))</f>
        <v/>
      </c>
      <c r="AA661" s="5" t="str">
        <f t="shared" si="135"/>
        <v/>
      </c>
      <c r="AB661" s="6" t="str">
        <f>IF(D661="","",COUNTIF($AA$3:AA661,AA661))</f>
        <v/>
      </c>
      <c r="AC661" s="5" t="str">
        <f t="shared" si="136"/>
        <v/>
      </c>
      <c r="AD661" s="6" t="str">
        <f>IF(D661="","",COUNTIF($AC$3:AC661,AC661))</f>
        <v/>
      </c>
      <c r="AE661" s="5" t="str">
        <f t="shared" si="137"/>
        <v/>
      </c>
      <c r="AF661" s="6" t="str">
        <f>IF(D661="","",COUNTIF($AE$3:AE661,AE661))</f>
        <v/>
      </c>
      <c r="AG661" s="5" t="str">
        <f t="shared" si="138"/>
        <v/>
      </c>
      <c r="AH661" s="6" t="str">
        <f>IF(D661="","",COUNTIF($AG$3:AG661,AG661))</f>
        <v/>
      </c>
      <c r="AI661" s="5" t="str">
        <f t="shared" si="139"/>
        <v/>
      </c>
      <c r="AJ661" s="6" t="str">
        <f>IF(D661="","",COUNTIF($AI$3:AI661,AI661))</f>
        <v/>
      </c>
      <c r="AK661" s="5" t="str">
        <f t="shared" si="140"/>
        <v/>
      </c>
      <c r="AL661" s="6" t="str">
        <f>IF(D661="","",COUNTIF($AK$3:AK661,AK661))</f>
        <v/>
      </c>
      <c r="AM661" s="5" t="str">
        <f t="shared" si="141"/>
        <v/>
      </c>
      <c r="AN661" s="6" t="str">
        <f>IF(D661="","",COUNTIF($AM$3:AM661,AM661))</f>
        <v/>
      </c>
      <c r="AO661" s="5" t="str">
        <f t="shared" si="142"/>
        <v/>
      </c>
      <c r="AP661" s="6" t="str">
        <f>IF(D661="","",COUNTIF($AO$3:AO661,AO661))</f>
        <v/>
      </c>
    </row>
    <row r="662" spans="17:42" ht="20.100000000000001" customHeight="1" x14ac:dyDescent="0.25">
      <c r="Q662" s="5" t="str">
        <f t="shared" si="130"/>
        <v/>
      </c>
      <c r="R662" s="6" t="str">
        <f>IF(D662="","",COUNTIF($Q$3:Q662,Q662))</f>
        <v/>
      </c>
      <c r="S662" s="5" t="str">
        <f t="shared" si="131"/>
        <v/>
      </c>
      <c r="T662" s="6" t="str">
        <f>IF(D662="","",COUNTIF($S$3:S662,S662))</f>
        <v/>
      </c>
      <c r="U662" s="5" t="str">
        <f t="shared" si="132"/>
        <v/>
      </c>
      <c r="V662" s="6" t="str">
        <f>IF(D662="","",COUNTIF($U$3:U662,U662))</f>
        <v/>
      </c>
      <c r="W662" s="5" t="str">
        <f t="shared" si="133"/>
        <v/>
      </c>
      <c r="X662" s="6" t="str">
        <f>IF(D662="","",COUNTIF($W$3:W662,W662))</f>
        <v/>
      </c>
      <c r="Y662" s="5" t="str">
        <f t="shared" si="134"/>
        <v/>
      </c>
      <c r="Z662" s="6" t="str">
        <f>IF(D662="","",COUNTIF($Y$3:Y662,Y662))</f>
        <v/>
      </c>
      <c r="AA662" s="5" t="str">
        <f t="shared" si="135"/>
        <v/>
      </c>
      <c r="AB662" s="6" t="str">
        <f>IF(D662="","",COUNTIF($AA$3:AA662,AA662))</f>
        <v/>
      </c>
      <c r="AC662" s="5" t="str">
        <f t="shared" si="136"/>
        <v/>
      </c>
      <c r="AD662" s="6" t="str">
        <f>IF(D662="","",COUNTIF($AC$3:AC662,AC662))</f>
        <v/>
      </c>
      <c r="AE662" s="5" t="str">
        <f t="shared" si="137"/>
        <v/>
      </c>
      <c r="AF662" s="6" t="str">
        <f>IF(D662="","",COUNTIF($AE$3:AE662,AE662))</f>
        <v/>
      </c>
      <c r="AG662" s="5" t="str">
        <f t="shared" si="138"/>
        <v/>
      </c>
      <c r="AH662" s="6" t="str">
        <f>IF(D662="","",COUNTIF($AG$3:AG662,AG662))</f>
        <v/>
      </c>
      <c r="AI662" s="5" t="str">
        <f t="shared" si="139"/>
        <v/>
      </c>
      <c r="AJ662" s="6" t="str">
        <f>IF(D662="","",COUNTIF($AI$3:AI662,AI662))</f>
        <v/>
      </c>
      <c r="AK662" s="5" t="str">
        <f t="shared" si="140"/>
        <v/>
      </c>
      <c r="AL662" s="6" t="str">
        <f>IF(D662="","",COUNTIF($AK$3:AK662,AK662))</f>
        <v/>
      </c>
      <c r="AM662" s="5" t="str">
        <f t="shared" si="141"/>
        <v/>
      </c>
      <c r="AN662" s="6" t="str">
        <f>IF(D662="","",COUNTIF($AM$3:AM662,AM662))</f>
        <v/>
      </c>
      <c r="AO662" s="5" t="str">
        <f t="shared" si="142"/>
        <v/>
      </c>
      <c r="AP662" s="6" t="str">
        <f>IF(D662="","",COUNTIF($AO$3:AO662,AO662))</f>
        <v/>
      </c>
    </row>
    <row r="663" spans="17:42" ht="20.100000000000001" customHeight="1" x14ac:dyDescent="0.25">
      <c r="Q663" s="5" t="str">
        <f t="shared" si="130"/>
        <v/>
      </c>
      <c r="R663" s="6" t="str">
        <f>IF(D663="","",COUNTIF($Q$3:Q663,Q663))</f>
        <v/>
      </c>
      <c r="S663" s="5" t="str">
        <f t="shared" si="131"/>
        <v/>
      </c>
      <c r="T663" s="6" t="str">
        <f>IF(D663="","",COUNTIF($S$3:S663,S663))</f>
        <v/>
      </c>
      <c r="U663" s="5" t="str">
        <f t="shared" si="132"/>
        <v/>
      </c>
      <c r="V663" s="6" t="str">
        <f>IF(D663="","",COUNTIF($U$3:U663,U663))</f>
        <v/>
      </c>
      <c r="W663" s="5" t="str">
        <f t="shared" si="133"/>
        <v/>
      </c>
      <c r="X663" s="6" t="str">
        <f>IF(D663="","",COUNTIF($W$3:W663,W663))</f>
        <v/>
      </c>
      <c r="Y663" s="5" t="str">
        <f t="shared" si="134"/>
        <v/>
      </c>
      <c r="Z663" s="6" t="str">
        <f>IF(D663="","",COUNTIF($Y$3:Y663,Y663))</f>
        <v/>
      </c>
      <c r="AA663" s="5" t="str">
        <f t="shared" si="135"/>
        <v/>
      </c>
      <c r="AB663" s="6" t="str">
        <f>IF(D663="","",COUNTIF($AA$3:AA663,AA663))</f>
        <v/>
      </c>
      <c r="AC663" s="5" t="str">
        <f t="shared" si="136"/>
        <v/>
      </c>
      <c r="AD663" s="6" t="str">
        <f>IF(D663="","",COUNTIF($AC$3:AC663,AC663))</f>
        <v/>
      </c>
      <c r="AE663" s="5" t="str">
        <f t="shared" si="137"/>
        <v/>
      </c>
      <c r="AF663" s="6" t="str">
        <f>IF(D663="","",COUNTIF($AE$3:AE663,AE663))</f>
        <v/>
      </c>
      <c r="AG663" s="5" t="str">
        <f t="shared" si="138"/>
        <v/>
      </c>
      <c r="AH663" s="6" t="str">
        <f>IF(D663="","",COUNTIF($AG$3:AG663,AG663))</f>
        <v/>
      </c>
      <c r="AI663" s="5" t="str">
        <f t="shared" si="139"/>
        <v/>
      </c>
      <c r="AJ663" s="6" t="str">
        <f>IF(D663="","",COUNTIF($AI$3:AI663,AI663))</f>
        <v/>
      </c>
      <c r="AK663" s="5" t="str">
        <f t="shared" si="140"/>
        <v/>
      </c>
      <c r="AL663" s="6" t="str">
        <f>IF(D663="","",COUNTIF($AK$3:AK663,AK663))</f>
        <v/>
      </c>
      <c r="AM663" s="5" t="str">
        <f t="shared" si="141"/>
        <v/>
      </c>
      <c r="AN663" s="6" t="str">
        <f>IF(D663="","",COUNTIF($AM$3:AM663,AM663))</f>
        <v/>
      </c>
      <c r="AO663" s="5" t="str">
        <f t="shared" si="142"/>
        <v/>
      </c>
      <c r="AP663" s="6" t="str">
        <f>IF(D663="","",COUNTIF($AO$3:AO663,AO663))</f>
        <v/>
      </c>
    </row>
    <row r="664" spans="17:42" ht="20.100000000000001" customHeight="1" x14ac:dyDescent="0.25">
      <c r="Q664" s="5" t="str">
        <f t="shared" si="130"/>
        <v/>
      </c>
      <c r="R664" s="6" t="str">
        <f>IF(D664="","",COUNTIF($Q$3:Q664,Q664))</f>
        <v/>
      </c>
      <c r="S664" s="5" t="str">
        <f t="shared" si="131"/>
        <v/>
      </c>
      <c r="T664" s="6" t="str">
        <f>IF(D664="","",COUNTIF($S$3:S664,S664))</f>
        <v/>
      </c>
      <c r="U664" s="5" t="str">
        <f t="shared" si="132"/>
        <v/>
      </c>
      <c r="V664" s="6" t="str">
        <f>IF(D664="","",COUNTIF($U$3:U664,U664))</f>
        <v/>
      </c>
      <c r="W664" s="5" t="str">
        <f t="shared" si="133"/>
        <v/>
      </c>
      <c r="X664" s="6" t="str">
        <f>IF(D664="","",COUNTIF($W$3:W664,W664))</f>
        <v/>
      </c>
      <c r="Y664" s="5" t="str">
        <f t="shared" si="134"/>
        <v/>
      </c>
      <c r="Z664" s="6" t="str">
        <f>IF(D664="","",COUNTIF($Y$3:Y664,Y664))</f>
        <v/>
      </c>
      <c r="AA664" s="5" t="str">
        <f t="shared" si="135"/>
        <v/>
      </c>
      <c r="AB664" s="6" t="str">
        <f>IF(D664="","",COUNTIF($AA$3:AA664,AA664))</f>
        <v/>
      </c>
      <c r="AC664" s="5" t="str">
        <f t="shared" si="136"/>
        <v/>
      </c>
      <c r="AD664" s="6" t="str">
        <f>IF(D664="","",COUNTIF($AC$3:AC664,AC664))</f>
        <v/>
      </c>
      <c r="AE664" s="5" t="str">
        <f t="shared" si="137"/>
        <v/>
      </c>
      <c r="AF664" s="6" t="str">
        <f>IF(D664="","",COUNTIF($AE$3:AE664,AE664))</f>
        <v/>
      </c>
      <c r="AG664" s="5" t="str">
        <f t="shared" si="138"/>
        <v/>
      </c>
      <c r="AH664" s="6" t="str">
        <f>IF(D664="","",COUNTIF($AG$3:AG664,AG664))</f>
        <v/>
      </c>
      <c r="AI664" s="5" t="str">
        <f t="shared" si="139"/>
        <v/>
      </c>
      <c r="AJ664" s="6" t="str">
        <f>IF(D664="","",COUNTIF($AI$3:AI664,AI664))</f>
        <v/>
      </c>
      <c r="AK664" s="5" t="str">
        <f t="shared" si="140"/>
        <v/>
      </c>
      <c r="AL664" s="6" t="str">
        <f>IF(D664="","",COUNTIF($AK$3:AK664,AK664))</f>
        <v/>
      </c>
      <c r="AM664" s="5" t="str">
        <f t="shared" si="141"/>
        <v/>
      </c>
      <c r="AN664" s="6" t="str">
        <f>IF(D664="","",COUNTIF($AM$3:AM664,AM664))</f>
        <v/>
      </c>
      <c r="AO664" s="5" t="str">
        <f t="shared" si="142"/>
        <v/>
      </c>
      <c r="AP664" s="6" t="str">
        <f>IF(D664="","",COUNTIF($AO$3:AO664,AO664))</f>
        <v/>
      </c>
    </row>
    <row r="665" spans="17:42" ht="20.100000000000001" customHeight="1" x14ac:dyDescent="0.25">
      <c r="Q665" s="5" t="str">
        <f t="shared" si="130"/>
        <v/>
      </c>
      <c r="R665" s="6" t="str">
        <f>IF(D665="","",COUNTIF($Q$3:Q665,Q665))</f>
        <v/>
      </c>
      <c r="S665" s="5" t="str">
        <f t="shared" si="131"/>
        <v/>
      </c>
      <c r="T665" s="6" t="str">
        <f>IF(D665="","",COUNTIF($S$3:S665,S665))</f>
        <v/>
      </c>
      <c r="U665" s="5" t="str">
        <f t="shared" si="132"/>
        <v/>
      </c>
      <c r="V665" s="6" t="str">
        <f>IF(D665="","",COUNTIF($U$3:U665,U665))</f>
        <v/>
      </c>
      <c r="W665" s="5" t="str">
        <f t="shared" si="133"/>
        <v/>
      </c>
      <c r="X665" s="6" t="str">
        <f>IF(D665="","",COUNTIF($W$3:W665,W665))</f>
        <v/>
      </c>
      <c r="Y665" s="5" t="str">
        <f t="shared" si="134"/>
        <v/>
      </c>
      <c r="Z665" s="6" t="str">
        <f>IF(D665="","",COUNTIF($Y$3:Y665,Y665))</f>
        <v/>
      </c>
      <c r="AA665" s="5" t="str">
        <f t="shared" si="135"/>
        <v/>
      </c>
      <c r="AB665" s="6" t="str">
        <f>IF(D665="","",COUNTIF($AA$3:AA665,AA665))</f>
        <v/>
      </c>
      <c r="AC665" s="5" t="str">
        <f t="shared" si="136"/>
        <v/>
      </c>
      <c r="AD665" s="6" t="str">
        <f>IF(D665="","",COUNTIF($AC$3:AC665,AC665))</f>
        <v/>
      </c>
      <c r="AE665" s="5" t="str">
        <f t="shared" si="137"/>
        <v/>
      </c>
      <c r="AF665" s="6" t="str">
        <f>IF(D665="","",COUNTIF($AE$3:AE665,AE665))</f>
        <v/>
      </c>
      <c r="AG665" s="5" t="str">
        <f t="shared" si="138"/>
        <v/>
      </c>
      <c r="AH665" s="6" t="str">
        <f>IF(D665="","",COUNTIF($AG$3:AG665,AG665))</f>
        <v/>
      </c>
      <c r="AI665" s="5" t="str">
        <f t="shared" si="139"/>
        <v/>
      </c>
      <c r="AJ665" s="6" t="str">
        <f>IF(D665="","",COUNTIF($AI$3:AI665,AI665))</f>
        <v/>
      </c>
      <c r="AK665" s="5" t="str">
        <f t="shared" si="140"/>
        <v/>
      </c>
      <c r="AL665" s="6" t="str">
        <f>IF(D665="","",COUNTIF($AK$3:AK665,AK665))</f>
        <v/>
      </c>
      <c r="AM665" s="5" t="str">
        <f t="shared" si="141"/>
        <v/>
      </c>
      <c r="AN665" s="6" t="str">
        <f>IF(D665="","",COUNTIF($AM$3:AM665,AM665))</f>
        <v/>
      </c>
      <c r="AO665" s="5" t="str">
        <f t="shared" si="142"/>
        <v/>
      </c>
      <c r="AP665" s="6" t="str">
        <f>IF(D665="","",COUNTIF($AO$3:AO665,AO665))</f>
        <v/>
      </c>
    </row>
    <row r="666" spans="17:42" ht="20.100000000000001" customHeight="1" x14ac:dyDescent="0.25">
      <c r="Q666" s="5" t="str">
        <f t="shared" si="130"/>
        <v/>
      </c>
      <c r="R666" s="6" t="str">
        <f>IF(D666="","",COUNTIF($Q$3:Q666,Q666))</f>
        <v/>
      </c>
      <c r="S666" s="5" t="str">
        <f t="shared" si="131"/>
        <v/>
      </c>
      <c r="T666" s="6" t="str">
        <f>IF(D666="","",COUNTIF($S$3:S666,S666))</f>
        <v/>
      </c>
      <c r="U666" s="5" t="str">
        <f t="shared" si="132"/>
        <v/>
      </c>
      <c r="V666" s="6" t="str">
        <f>IF(D666="","",COUNTIF($U$3:U666,U666))</f>
        <v/>
      </c>
      <c r="W666" s="5" t="str">
        <f t="shared" si="133"/>
        <v/>
      </c>
      <c r="X666" s="6" t="str">
        <f>IF(D666="","",COUNTIF($W$3:W666,W666))</f>
        <v/>
      </c>
      <c r="Y666" s="5" t="str">
        <f t="shared" si="134"/>
        <v/>
      </c>
      <c r="Z666" s="6" t="str">
        <f>IF(D666="","",COUNTIF($Y$3:Y666,Y666))</f>
        <v/>
      </c>
      <c r="AA666" s="5" t="str">
        <f t="shared" si="135"/>
        <v/>
      </c>
      <c r="AB666" s="6" t="str">
        <f>IF(D666="","",COUNTIF($AA$3:AA666,AA666))</f>
        <v/>
      </c>
      <c r="AC666" s="5" t="str">
        <f t="shared" si="136"/>
        <v/>
      </c>
      <c r="AD666" s="6" t="str">
        <f>IF(D666="","",COUNTIF($AC$3:AC666,AC666))</f>
        <v/>
      </c>
      <c r="AE666" s="5" t="str">
        <f t="shared" si="137"/>
        <v/>
      </c>
      <c r="AF666" s="6" t="str">
        <f>IF(D666="","",COUNTIF($AE$3:AE666,AE666))</f>
        <v/>
      </c>
      <c r="AG666" s="5" t="str">
        <f t="shared" si="138"/>
        <v/>
      </c>
      <c r="AH666" s="6" t="str">
        <f>IF(D666="","",COUNTIF($AG$3:AG666,AG666))</f>
        <v/>
      </c>
      <c r="AI666" s="5" t="str">
        <f t="shared" si="139"/>
        <v/>
      </c>
      <c r="AJ666" s="6" t="str">
        <f>IF(D666="","",COUNTIF($AI$3:AI666,AI666))</f>
        <v/>
      </c>
      <c r="AK666" s="5" t="str">
        <f t="shared" si="140"/>
        <v/>
      </c>
      <c r="AL666" s="6" t="str">
        <f>IF(D666="","",COUNTIF($AK$3:AK666,AK666))</f>
        <v/>
      </c>
      <c r="AM666" s="5" t="str">
        <f t="shared" si="141"/>
        <v/>
      </c>
      <c r="AN666" s="6" t="str">
        <f>IF(D666="","",COUNTIF($AM$3:AM666,AM666))</f>
        <v/>
      </c>
      <c r="AO666" s="5" t="str">
        <f t="shared" si="142"/>
        <v/>
      </c>
      <c r="AP666" s="6" t="str">
        <f>IF(D666="","",COUNTIF($AO$3:AO666,AO666))</f>
        <v/>
      </c>
    </row>
    <row r="667" spans="17:42" ht="20.100000000000001" customHeight="1" x14ac:dyDescent="0.25">
      <c r="Q667" s="5" t="str">
        <f t="shared" si="130"/>
        <v/>
      </c>
      <c r="R667" s="6" t="str">
        <f>IF(D667="","",COUNTIF($Q$3:Q667,Q667))</f>
        <v/>
      </c>
      <c r="S667" s="5" t="str">
        <f t="shared" si="131"/>
        <v/>
      </c>
      <c r="T667" s="6" t="str">
        <f>IF(D667="","",COUNTIF($S$3:S667,S667))</f>
        <v/>
      </c>
      <c r="U667" s="5" t="str">
        <f t="shared" si="132"/>
        <v/>
      </c>
      <c r="V667" s="6" t="str">
        <f>IF(D667="","",COUNTIF($U$3:U667,U667))</f>
        <v/>
      </c>
      <c r="W667" s="5" t="str">
        <f t="shared" si="133"/>
        <v/>
      </c>
      <c r="X667" s="6" t="str">
        <f>IF(D667="","",COUNTIF($W$3:W667,W667))</f>
        <v/>
      </c>
      <c r="Y667" s="5" t="str">
        <f t="shared" si="134"/>
        <v/>
      </c>
      <c r="Z667" s="6" t="str">
        <f>IF(D667="","",COUNTIF($Y$3:Y667,Y667))</f>
        <v/>
      </c>
      <c r="AA667" s="5" t="str">
        <f t="shared" si="135"/>
        <v/>
      </c>
      <c r="AB667" s="6" t="str">
        <f>IF(D667="","",COUNTIF($AA$3:AA667,AA667))</f>
        <v/>
      </c>
      <c r="AC667" s="5" t="str">
        <f t="shared" si="136"/>
        <v/>
      </c>
      <c r="AD667" s="6" t="str">
        <f>IF(D667="","",COUNTIF($AC$3:AC667,AC667))</f>
        <v/>
      </c>
      <c r="AE667" s="5" t="str">
        <f t="shared" si="137"/>
        <v/>
      </c>
      <c r="AF667" s="6" t="str">
        <f>IF(D667="","",COUNTIF($AE$3:AE667,AE667))</f>
        <v/>
      </c>
      <c r="AG667" s="5" t="str">
        <f t="shared" si="138"/>
        <v/>
      </c>
      <c r="AH667" s="6" t="str">
        <f>IF(D667="","",COUNTIF($AG$3:AG667,AG667))</f>
        <v/>
      </c>
      <c r="AI667" s="5" t="str">
        <f t="shared" si="139"/>
        <v/>
      </c>
      <c r="AJ667" s="6" t="str">
        <f>IF(D667="","",COUNTIF($AI$3:AI667,AI667))</f>
        <v/>
      </c>
      <c r="AK667" s="5" t="str">
        <f t="shared" si="140"/>
        <v/>
      </c>
      <c r="AL667" s="6" t="str">
        <f>IF(D667="","",COUNTIF($AK$3:AK667,AK667))</f>
        <v/>
      </c>
      <c r="AM667" s="5" t="str">
        <f t="shared" si="141"/>
        <v/>
      </c>
      <c r="AN667" s="6" t="str">
        <f>IF(D667="","",COUNTIF($AM$3:AM667,AM667))</f>
        <v/>
      </c>
      <c r="AO667" s="5" t="str">
        <f t="shared" si="142"/>
        <v/>
      </c>
      <c r="AP667" s="6" t="str">
        <f>IF(D667="","",COUNTIF($AO$3:AO667,AO667))</f>
        <v/>
      </c>
    </row>
    <row r="668" spans="17:42" ht="20.100000000000001" customHeight="1" x14ac:dyDescent="0.25">
      <c r="Q668" s="5" t="str">
        <f t="shared" si="130"/>
        <v/>
      </c>
      <c r="R668" s="6" t="str">
        <f>IF(D668="","",COUNTIF($Q$3:Q668,Q668))</f>
        <v/>
      </c>
      <c r="S668" s="5" t="str">
        <f t="shared" si="131"/>
        <v/>
      </c>
      <c r="T668" s="6" t="str">
        <f>IF(D668="","",COUNTIF($S$3:S668,S668))</f>
        <v/>
      </c>
      <c r="U668" s="5" t="str">
        <f t="shared" si="132"/>
        <v/>
      </c>
      <c r="V668" s="6" t="str">
        <f>IF(D668="","",COUNTIF($U$3:U668,U668))</f>
        <v/>
      </c>
      <c r="W668" s="5" t="str">
        <f t="shared" si="133"/>
        <v/>
      </c>
      <c r="X668" s="6" t="str">
        <f>IF(D668="","",COUNTIF($W$3:W668,W668))</f>
        <v/>
      </c>
      <c r="Y668" s="5" t="str">
        <f t="shared" si="134"/>
        <v/>
      </c>
      <c r="Z668" s="6" t="str">
        <f>IF(D668="","",COUNTIF($Y$3:Y668,Y668))</f>
        <v/>
      </c>
      <c r="AA668" s="5" t="str">
        <f t="shared" si="135"/>
        <v/>
      </c>
      <c r="AB668" s="6" t="str">
        <f>IF(D668="","",COUNTIF($AA$3:AA668,AA668))</f>
        <v/>
      </c>
      <c r="AC668" s="5" t="str">
        <f t="shared" si="136"/>
        <v/>
      </c>
      <c r="AD668" s="6" t="str">
        <f>IF(D668="","",COUNTIF($AC$3:AC668,AC668))</f>
        <v/>
      </c>
      <c r="AE668" s="5" t="str">
        <f t="shared" si="137"/>
        <v/>
      </c>
      <c r="AF668" s="6" t="str">
        <f>IF(D668="","",COUNTIF($AE$3:AE668,AE668))</f>
        <v/>
      </c>
      <c r="AG668" s="5" t="str">
        <f t="shared" si="138"/>
        <v/>
      </c>
      <c r="AH668" s="6" t="str">
        <f>IF(D668="","",COUNTIF($AG$3:AG668,AG668))</f>
        <v/>
      </c>
      <c r="AI668" s="5" t="str">
        <f t="shared" si="139"/>
        <v/>
      </c>
      <c r="AJ668" s="6" t="str">
        <f>IF(D668="","",COUNTIF($AI$3:AI668,AI668))</f>
        <v/>
      </c>
      <c r="AK668" s="5" t="str">
        <f t="shared" si="140"/>
        <v/>
      </c>
      <c r="AL668" s="6" t="str">
        <f>IF(D668="","",COUNTIF($AK$3:AK668,AK668))</f>
        <v/>
      </c>
      <c r="AM668" s="5" t="str">
        <f t="shared" si="141"/>
        <v/>
      </c>
      <c r="AN668" s="6" t="str">
        <f>IF(D668="","",COUNTIF($AM$3:AM668,AM668))</f>
        <v/>
      </c>
      <c r="AO668" s="5" t="str">
        <f t="shared" si="142"/>
        <v/>
      </c>
      <c r="AP668" s="6" t="str">
        <f>IF(D668="","",COUNTIF($AO$3:AO668,AO668))</f>
        <v/>
      </c>
    </row>
    <row r="669" spans="17:42" ht="20.100000000000001" customHeight="1" x14ac:dyDescent="0.25">
      <c r="Q669" s="5" t="str">
        <f t="shared" si="130"/>
        <v/>
      </c>
      <c r="R669" s="6" t="str">
        <f>IF(D669="","",COUNTIF($Q$3:Q669,Q669))</f>
        <v/>
      </c>
      <c r="S669" s="5" t="str">
        <f t="shared" si="131"/>
        <v/>
      </c>
      <c r="T669" s="6" t="str">
        <f>IF(D669="","",COUNTIF($S$3:S669,S669))</f>
        <v/>
      </c>
      <c r="U669" s="5" t="str">
        <f t="shared" si="132"/>
        <v/>
      </c>
      <c r="V669" s="6" t="str">
        <f>IF(D669="","",COUNTIF($U$3:U669,U669))</f>
        <v/>
      </c>
      <c r="W669" s="5" t="str">
        <f t="shared" si="133"/>
        <v/>
      </c>
      <c r="X669" s="6" t="str">
        <f>IF(D669="","",COUNTIF($W$3:W669,W669))</f>
        <v/>
      </c>
      <c r="Y669" s="5" t="str">
        <f t="shared" si="134"/>
        <v/>
      </c>
      <c r="Z669" s="6" t="str">
        <f>IF(D669="","",COUNTIF($Y$3:Y669,Y669))</f>
        <v/>
      </c>
      <c r="AA669" s="5" t="str">
        <f t="shared" si="135"/>
        <v/>
      </c>
      <c r="AB669" s="6" t="str">
        <f>IF(D669="","",COUNTIF($AA$3:AA669,AA669))</f>
        <v/>
      </c>
      <c r="AC669" s="5" t="str">
        <f t="shared" si="136"/>
        <v/>
      </c>
      <c r="AD669" s="6" t="str">
        <f>IF(D669="","",COUNTIF($AC$3:AC669,AC669))</f>
        <v/>
      </c>
      <c r="AE669" s="5" t="str">
        <f t="shared" si="137"/>
        <v/>
      </c>
      <c r="AF669" s="6" t="str">
        <f>IF(D669="","",COUNTIF($AE$3:AE669,AE669))</f>
        <v/>
      </c>
      <c r="AG669" s="5" t="str">
        <f t="shared" si="138"/>
        <v/>
      </c>
      <c r="AH669" s="6" t="str">
        <f>IF(D669="","",COUNTIF($AG$3:AG669,AG669))</f>
        <v/>
      </c>
      <c r="AI669" s="5" t="str">
        <f t="shared" si="139"/>
        <v/>
      </c>
      <c r="AJ669" s="6" t="str">
        <f>IF(D669="","",COUNTIF($AI$3:AI669,AI669))</f>
        <v/>
      </c>
      <c r="AK669" s="5" t="str">
        <f t="shared" si="140"/>
        <v/>
      </c>
      <c r="AL669" s="6" t="str">
        <f>IF(D669="","",COUNTIF($AK$3:AK669,AK669))</f>
        <v/>
      </c>
      <c r="AM669" s="5" t="str">
        <f t="shared" si="141"/>
        <v/>
      </c>
      <c r="AN669" s="6" t="str">
        <f>IF(D669="","",COUNTIF($AM$3:AM669,AM669))</f>
        <v/>
      </c>
      <c r="AO669" s="5" t="str">
        <f t="shared" si="142"/>
        <v/>
      </c>
      <c r="AP669" s="6" t="str">
        <f>IF(D669="","",COUNTIF($AO$3:AO669,AO669))</f>
        <v/>
      </c>
    </row>
    <row r="670" spans="17:42" ht="20.100000000000001" customHeight="1" x14ac:dyDescent="0.25">
      <c r="Q670" s="5" t="str">
        <f t="shared" si="130"/>
        <v/>
      </c>
      <c r="R670" s="6" t="str">
        <f>IF(D670="","",COUNTIF($Q$3:Q670,Q670))</f>
        <v/>
      </c>
      <c r="S670" s="5" t="str">
        <f t="shared" si="131"/>
        <v/>
      </c>
      <c r="T670" s="6" t="str">
        <f>IF(D670="","",COUNTIF($S$3:S670,S670))</f>
        <v/>
      </c>
      <c r="U670" s="5" t="str">
        <f t="shared" si="132"/>
        <v/>
      </c>
      <c r="V670" s="6" t="str">
        <f>IF(D670="","",COUNTIF($U$3:U670,U670))</f>
        <v/>
      </c>
      <c r="W670" s="5" t="str">
        <f t="shared" si="133"/>
        <v/>
      </c>
      <c r="X670" s="6" t="str">
        <f>IF(D670="","",COUNTIF($W$3:W670,W670))</f>
        <v/>
      </c>
      <c r="Y670" s="5" t="str">
        <f t="shared" si="134"/>
        <v/>
      </c>
      <c r="Z670" s="6" t="str">
        <f>IF(D670="","",COUNTIF($Y$3:Y670,Y670))</f>
        <v/>
      </c>
      <c r="AA670" s="5" t="str">
        <f t="shared" si="135"/>
        <v/>
      </c>
      <c r="AB670" s="6" t="str">
        <f>IF(D670="","",COUNTIF($AA$3:AA670,AA670))</f>
        <v/>
      </c>
      <c r="AC670" s="5" t="str">
        <f t="shared" si="136"/>
        <v/>
      </c>
      <c r="AD670" s="6" t="str">
        <f>IF(D670="","",COUNTIF($AC$3:AC670,AC670))</f>
        <v/>
      </c>
      <c r="AE670" s="5" t="str">
        <f t="shared" si="137"/>
        <v/>
      </c>
      <c r="AF670" s="6" t="str">
        <f>IF(D670="","",COUNTIF($AE$3:AE670,AE670))</f>
        <v/>
      </c>
      <c r="AG670" s="5" t="str">
        <f t="shared" si="138"/>
        <v/>
      </c>
      <c r="AH670" s="6" t="str">
        <f>IF(D670="","",COUNTIF($AG$3:AG670,AG670))</f>
        <v/>
      </c>
      <c r="AI670" s="5" t="str">
        <f t="shared" si="139"/>
        <v/>
      </c>
      <c r="AJ670" s="6" t="str">
        <f>IF(D670="","",COUNTIF($AI$3:AI670,AI670))</f>
        <v/>
      </c>
      <c r="AK670" s="5" t="str">
        <f t="shared" si="140"/>
        <v/>
      </c>
      <c r="AL670" s="6" t="str">
        <f>IF(D670="","",COUNTIF($AK$3:AK670,AK670))</f>
        <v/>
      </c>
      <c r="AM670" s="5" t="str">
        <f t="shared" si="141"/>
        <v/>
      </c>
      <c r="AN670" s="6" t="str">
        <f>IF(D670="","",COUNTIF($AM$3:AM670,AM670))</f>
        <v/>
      </c>
      <c r="AO670" s="5" t="str">
        <f t="shared" si="142"/>
        <v/>
      </c>
      <c r="AP670" s="6" t="str">
        <f>IF(D670="","",COUNTIF($AO$3:AO670,AO670))</f>
        <v/>
      </c>
    </row>
    <row r="671" spans="17:42" ht="20.100000000000001" customHeight="1" x14ac:dyDescent="0.25">
      <c r="Q671" s="5" t="str">
        <f t="shared" si="130"/>
        <v/>
      </c>
      <c r="R671" s="6" t="str">
        <f>IF(D671="","",COUNTIF($Q$3:Q671,Q671))</f>
        <v/>
      </c>
      <c r="S671" s="5" t="str">
        <f t="shared" si="131"/>
        <v/>
      </c>
      <c r="T671" s="6" t="str">
        <f>IF(D671="","",COUNTIF($S$3:S671,S671))</f>
        <v/>
      </c>
      <c r="U671" s="5" t="str">
        <f t="shared" si="132"/>
        <v/>
      </c>
      <c r="V671" s="6" t="str">
        <f>IF(D671="","",COUNTIF($U$3:U671,U671))</f>
        <v/>
      </c>
      <c r="W671" s="5" t="str">
        <f t="shared" si="133"/>
        <v/>
      </c>
      <c r="X671" s="6" t="str">
        <f>IF(D671="","",COUNTIF($W$3:W671,W671))</f>
        <v/>
      </c>
      <c r="Y671" s="5" t="str">
        <f t="shared" si="134"/>
        <v/>
      </c>
      <c r="Z671" s="6" t="str">
        <f>IF(D671="","",COUNTIF($Y$3:Y671,Y671))</f>
        <v/>
      </c>
      <c r="AA671" s="5" t="str">
        <f t="shared" si="135"/>
        <v/>
      </c>
      <c r="AB671" s="6" t="str">
        <f>IF(D671="","",COUNTIF($AA$3:AA671,AA671))</f>
        <v/>
      </c>
      <c r="AC671" s="5" t="str">
        <f t="shared" si="136"/>
        <v/>
      </c>
      <c r="AD671" s="6" t="str">
        <f>IF(D671="","",COUNTIF($AC$3:AC671,AC671))</f>
        <v/>
      </c>
      <c r="AE671" s="5" t="str">
        <f t="shared" si="137"/>
        <v/>
      </c>
      <c r="AF671" s="6" t="str">
        <f>IF(D671="","",COUNTIF($AE$3:AE671,AE671))</f>
        <v/>
      </c>
      <c r="AG671" s="5" t="str">
        <f t="shared" si="138"/>
        <v/>
      </c>
      <c r="AH671" s="6" t="str">
        <f>IF(D671="","",COUNTIF($AG$3:AG671,AG671))</f>
        <v/>
      </c>
      <c r="AI671" s="5" t="str">
        <f t="shared" si="139"/>
        <v/>
      </c>
      <c r="AJ671" s="6" t="str">
        <f>IF(D671="","",COUNTIF($AI$3:AI671,AI671))</f>
        <v/>
      </c>
      <c r="AK671" s="5" t="str">
        <f t="shared" si="140"/>
        <v/>
      </c>
      <c r="AL671" s="6" t="str">
        <f>IF(D671="","",COUNTIF($AK$3:AK671,AK671))</f>
        <v/>
      </c>
      <c r="AM671" s="5" t="str">
        <f t="shared" si="141"/>
        <v/>
      </c>
      <c r="AN671" s="6" t="str">
        <f>IF(D671="","",COUNTIF($AM$3:AM671,AM671))</f>
        <v/>
      </c>
      <c r="AO671" s="5" t="str">
        <f t="shared" si="142"/>
        <v/>
      </c>
      <c r="AP671" s="6" t="str">
        <f>IF(D671="","",COUNTIF($AO$3:AO671,AO671))</f>
        <v/>
      </c>
    </row>
    <row r="672" spans="17:42" ht="20.100000000000001" customHeight="1" x14ac:dyDescent="0.25">
      <c r="Q672" s="5" t="str">
        <f t="shared" si="130"/>
        <v/>
      </c>
      <c r="R672" s="6" t="str">
        <f>IF(D672="","",COUNTIF($Q$3:Q672,Q672))</f>
        <v/>
      </c>
      <c r="S672" s="5" t="str">
        <f t="shared" si="131"/>
        <v/>
      </c>
      <c r="T672" s="6" t="str">
        <f>IF(D672="","",COUNTIF($S$3:S672,S672))</f>
        <v/>
      </c>
      <c r="U672" s="5" t="str">
        <f t="shared" si="132"/>
        <v/>
      </c>
      <c r="V672" s="6" t="str">
        <f>IF(D672="","",COUNTIF($U$3:U672,U672))</f>
        <v/>
      </c>
      <c r="W672" s="5" t="str">
        <f t="shared" si="133"/>
        <v/>
      </c>
      <c r="X672" s="6" t="str">
        <f>IF(D672="","",COUNTIF($W$3:W672,W672))</f>
        <v/>
      </c>
      <c r="Y672" s="5" t="str">
        <f t="shared" si="134"/>
        <v/>
      </c>
      <c r="Z672" s="6" t="str">
        <f>IF(D672="","",COUNTIF($Y$3:Y672,Y672))</f>
        <v/>
      </c>
      <c r="AA672" s="5" t="str">
        <f t="shared" si="135"/>
        <v/>
      </c>
      <c r="AB672" s="6" t="str">
        <f>IF(D672="","",COUNTIF($AA$3:AA672,AA672))</f>
        <v/>
      </c>
      <c r="AC672" s="5" t="str">
        <f t="shared" si="136"/>
        <v/>
      </c>
      <c r="AD672" s="6" t="str">
        <f>IF(D672="","",COUNTIF($AC$3:AC672,AC672))</f>
        <v/>
      </c>
      <c r="AE672" s="5" t="str">
        <f t="shared" si="137"/>
        <v/>
      </c>
      <c r="AF672" s="6" t="str">
        <f>IF(D672="","",COUNTIF($AE$3:AE672,AE672))</f>
        <v/>
      </c>
      <c r="AG672" s="5" t="str">
        <f t="shared" si="138"/>
        <v/>
      </c>
      <c r="AH672" s="6" t="str">
        <f>IF(D672="","",COUNTIF($AG$3:AG672,AG672))</f>
        <v/>
      </c>
      <c r="AI672" s="5" t="str">
        <f t="shared" si="139"/>
        <v/>
      </c>
      <c r="AJ672" s="6" t="str">
        <f>IF(D672="","",COUNTIF($AI$3:AI672,AI672))</f>
        <v/>
      </c>
      <c r="AK672" s="5" t="str">
        <f t="shared" si="140"/>
        <v/>
      </c>
      <c r="AL672" s="6" t="str">
        <f>IF(D672="","",COUNTIF($AK$3:AK672,AK672))</f>
        <v/>
      </c>
      <c r="AM672" s="5" t="str">
        <f t="shared" si="141"/>
        <v/>
      </c>
      <c r="AN672" s="6" t="str">
        <f>IF(D672="","",COUNTIF($AM$3:AM672,AM672))</f>
        <v/>
      </c>
      <c r="AO672" s="5" t="str">
        <f t="shared" si="142"/>
        <v/>
      </c>
      <c r="AP672" s="6" t="str">
        <f>IF(D672="","",COUNTIF($AO$3:AO672,AO672))</f>
        <v/>
      </c>
    </row>
    <row r="673" spans="17:42" ht="20.100000000000001" customHeight="1" x14ac:dyDescent="0.25">
      <c r="Q673" s="5" t="str">
        <f t="shared" si="130"/>
        <v/>
      </c>
      <c r="R673" s="6" t="str">
        <f>IF(D673="","",COUNTIF($Q$3:Q673,Q673))</f>
        <v/>
      </c>
      <c r="S673" s="5" t="str">
        <f t="shared" si="131"/>
        <v/>
      </c>
      <c r="T673" s="6" t="str">
        <f>IF(D673="","",COUNTIF($S$3:S673,S673))</f>
        <v/>
      </c>
      <c r="U673" s="5" t="str">
        <f t="shared" si="132"/>
        <v/>
      </c>
      <c r="V673" s="6" t="str">
        <f>IF(D673="","",COUNTIF($U$3:U673,U673))</f>
        <v/>
      </c>
      <c r="W673" s="5" t="str">
        <f t="shared" si="133"/>
        <v/>
      </c>
      <c r="X673" s="6" t="str">
        <f>IF(D673="","",COUNTIF($W$3:W673,W673))</f>
        <v/>
      </c>
      <c r="Y673" s="5" t="str">
        <f t="shared" si="134"/>
        <v/>
      </c>
      <c r="Z673" s="6" t="str">
        <f>IF(D673="","",COUNTIF($Y$3:Y673,Y673))</f>
        <v/>
      </c>
      <c r="AA673" s="5" t="str">
        <f t="shared" si="135"/>
        <v/>
      </c>
      <c r="AB673" s="6" t="str">
        <f>IF(D673="","",COUNTIF($AA$3:AA673,AA673))</f>
        <v/>
      </c>
      <c r="AC673" s="5" t="str">
        <f t="shared" si="136"/>
        <v/>
      </c>
      <c r="AD673" s="6" t="str">
        <f>IF(D673="","",COUNTIF($AC$3:AC673,AC673))</f>
        <v/>
      </c>
      <c r="AE673" s="5" t="str">
        <f t="shared" si="137"/>
        <v/>
      </c>
      <c r="AF673" s="6" t="str">
        <f>IF(D673="","",COUNTIF($AE$3:AE673,AE673))</f>
        <v/>
      </c>
      <c r="AG673" s="5" t="str">
        <f t="shared" si="138"/>
        <v/>
      </c>
      <c r="AH673" s="6" t="str">
        <f>IF(D673="","",COUNTIF($AG$3:AG673,AG673))</f>
        <v/>
      </c>
      <c r="AI673" s="5" t="str">
        <f t="shared" si="139"/>
        <v/>
      </c>
      <c r="AJ673" s="6" t="str">
        <f>IF(D673="","",COUNTIF($AI$3:AI673,AI673))</f>
        <v/>
      </c>
      <c r="AK673" s="5" t="str">
        <f t="shared" si="140"/>
        <v/>
      </c>
      <c r="AL673" s="6" t="str">
        <f>IF(D673="","",COUNTIF($AK$3:AK673,AK673))</f>
        <v/>
      </c>
      <c r="AM673" s="5" t="str">
        <f t="shared" si="141"/>
        <v/>
      </c>
      <c r="AN673" s="6" t="str">
        <f>IF(D673="","",COUNTIF($AM$3:AM673,AM673))</f>
        <v/>
      </c>
      <c r="AO673" s="5" t="str">
        <f t="shared" si="142"/>
        <v/>
      </c>
      <c r="AP673" s="6" t="str">
        <f>IF(D673="","",COUNTIF($AO$3:AO673,AO673))</f>
        <v/>
      </c>
    </row>
    <row r="674" spans="17:42" ht="20.100000000000001" customHeight="1" x14ac:dyDescent="0.25">
      <c r="Q674" s="5" t="str">
        <f t="shared" si="130"/>
        <v/>
      </c>
      <c r="R674" s="6" t="str">
        <f>IF(D674="","",COUNTIF($Q$3:Q674,Q674))</f>
        <v/>
      </c>
      <c r="S674" s="5" t="str">
        <f t="shared" si="131"/>
        <v/>
      </c>
      <c r="T674" s="6" t="str">
        <f>IF(D674="","",COUNTIF($S$3:S674,S674))</f>
        <v/>
      </c>
      <c r="U674" s="5" t="str">
        <f t="shared" si="132"/>
        <v/>
      </c>
      <c r="V674" s="6" t="str">
        <f>IF(D674="","",COUNTIF($U$3:U674,U674))</f>
        <v/>
      </c>
      <c r="W674" s="5" t="str">
        <f t="shared" si="133"/>
        <v/>
      </c>
      <c r="X674" s="6" t="str">
        <f>IF(D674="","",COUNTIF($W$3:W674,W674))</f>
        <v/>
      </c>
      <c r="Y674" s="5" t="str">
        <f t="shared" si="134"/>
        <v/>
      </c>
      <c r="Z674" s="6" t="str">
        <f>IF(D674="","",COUNTIF($Y$3:Y674,Y674))</f>
        <v/>
      </c>
      <c r="AA674" s="5" t="str">
        <f t="shared" si="135"/>
        <v/>
      </c>
      <c r="AB674" s="6" t="str">
        <f>IF(D674="","",COUNTIF($AA$3:AA674,AA674))</f>
        <v/>
      </c>
      <c r="AC674" s="5" t="str">
        <f t="shared" si="136"/>
        <v/>
      </c>
      <c r="AD674" s="6" t="str">
        <f>IF(D674="","",COUNTIF($AC$3:AC674,AC674))</f>
        <v/>
      </c>
      <c r="AE674" s="5" t="str">
        <f t="shared" si="137"/>
        <v/>
      </c>
      <c r="AF674" s="6" t="str">
        <f>IF(D674="","",COUNTIF($AE$3:AE674,AE674))</f>
        <v/>
      </c>
      <c r="AG674" s="5" t="str">
        <f t="shared" si="138"/>
        <v/>
      </c>
      <c r="AH674" s="6" t="str">
        <f>IF(D674="","",COUNTIF($AG$3:AG674,AG674))</f>
        <v/>
      </c>
      <c r="AI674" s="5" t="str">
        <f t="shared" si="139"/>
        <v/>
      </c>
      <c r="AJ674" s="6" t="str">
        <f>IF(D674="","",COUNTIF($AI$3:AI674,AI674))</f>
        <v/>
      </c>
      <c r="AK674" s="5" t="str">
        <f t="shared" si="140"/>
        <v/>
      </c>
      <c r="AL674" s="6" t="str">
        <f>IF(D674="","",COUNTIF($AK$3:AK674,AK674))</f>
        <v/>
      </c>
      <c r="AM674" s="5" t="str">
        <f t="shared" si="141"/>
        <v/>
      </c>
      <c r="AN674" s="6" t="str">
        <f>IF(D674="","",COUNTIF($AM$3:AM674,AM674))</f>
        <v/>
      </c>
      <c r="AO674" s="5" t="str">
        <f t="shared" si="142"/>
        <v/>
      </c>
      <c r="AP674" s="6" t="str">
        <f>IF(D674="","",COUNTIF($AO$3:AO674,AO674))</f>
        <v/>
      </c>
    </row>
    <row r="675" spans="17:42" ht="20.100000000000001" customHeight="1" x14ac:dyDescent="0.25">
      <c r="Q675" s="5" t="str">
        <f t="shared" si="130"/>
        <v/>
      </c>
      <c r="R675" s="6" t="str">
        <f>IF(D675="","",COUNTIF($Q$3:Q675,Q675))</f>
        <v/>
      </c>
      <c r="S675" s="5" t="str">
        <f t="shared" si="131"/>
        <v/>
      </c>
      <c r="T675" s="6" t="str">
        <f>IF(D675="","",COUNTIF($S$3:S675,S675))</f>
        <v/>
      </c>
      <c r="U675" s="5" t="str">
        <f t="shared" si="132"/>
        <v/>
      </c>
      <c r="V675" s="6" t="str">
        <f>IF(D675="","",COUNTIF($U$3:U675,U675))</f>
        <v/>
      </c>
      <c r="W675" s="5" t="str">
        <f t="shared" si="133"/>
        <v/>
      </c>
      <c r="X675" s="6" t="str">
        <f>IF(D675="","",COUNTIF($W$3:W675,W675))</f>
        <v/>
      </c>
      <c r="Y675" s="5" t="str">
        <f t="shared" si="134"/>
        <v/>
      </c>
      <c r="Z675" s="6" t="str">
        <f>IF(D675="","",COUNTIF($Y$3:Y675,Y675))</f>
        <v/>
      </c>
      <c r="AA675" s="5" t="str">
        <f t="shared" si="135"/>
        <v/>
      </c>
      <c r="AB675" s="6" t="str">
        <f>IF(D675="","",COUNTIF($AA$3:AA675,AA675))</f>
        <v/>
      </c>
      <c r="AC675" s="5" t="str">
        <f t="shared" si="136"/>
        <v/>
      </c>
      <c r="AD675" s="6" t="str">
        <f>IF(D675="","",COUNTIF($AC$3:AC675,AC675))</f>
        <v/>
      </c>
      <c r="AE675" s="5" t="str">
        <f t="shared" si="137"/>
        <v/>
      </c>
      <c r="AF675" s="6" t="str">
        <f>IF(D675="","",COUNTIF($AE$3:AE675,AE675))</f>
        <v/>
      </c>
      <c r="AG675" s="5" t="str">
        <f t="shared" si="138"/>
        <v/>
      </c>
      <c r="AH675" s="6" t="str">
        <f>IF(D675="","",COUNTIF($AG$3:AG675,AG675))</f>
        <v/>
      </c>
      <c r="AI675" s="5" t="str">
        <f t="shared" si="139"/>
        <v/>
      </c>
      <c r="AJ675" s="6" t="str">
        <f>IF(D675="","",COUNTIF($AI$3:AI675,AI675))</f>
        <v/>
      </c>
      <c r="AK675" s="5" t="str">
        <f t="shared" si="140"/>
        <v/>
      </c>
      <c r="AL675" s="6" t="str">
        <f>IF(D675="","",COUNTIF($AK$3:AK675,AK675))</f>
        <v/>
      </c>
      <c r="AM675" s="5" t="str">
        <f t="shared" si="141"/>
        <v/>
      </c>
      <c r="AN675" s="6" t="str">
        <f>IF(D675="","",COUNTIF($AM$3:AM675,AM675))</f>
        <v/>
      </c>
      <c r="AO675" s="5" t="str">
        <f t="shared" si="142"/>
        <v/>
      </c>
      <c r="AP675" s="6" t="str">
        <f>IF(D675="","",COUNTIF($AO$3:AO675,AO675))</f>
        <v/>
      </c>
    </row>
    <row r="676" spans="17:42" ht="20.100000000000001" customHeight="1" x14ac:dyDescent="0.25">
      <c r="Q676" s="5" t="str">
        <f t="shared" si="130"/>
        <v/>
      </c>
      <c r="R676" s="6" t="str">
        <f>IF(D676="","",COUNTIF($Q$3:Q676,Q676))</f>
        <v/>
      </c>
      <c r="S676" s="5" t="str">
        <f t="shared" si="131"/>
        <v/>
      </c>
      <c r="T676" s="6" t="str">
        <f>IF(D676="","",COUNTIF($S$3:S676,S676))</f>
        <v/>
      </c>
      <c r="U676" s="5" t="str">
        <f t="shared" si="132"/>
        <v/>
      </c>
      <c r="V676" s="6" t="str">
        <f>IF(D676="","",COUNTIF($U$3:U676,U676))</f>
        <v/>
      </c>
      <c r="W676" s="5" t="str">
        <f t="shared" si="133"/>
        <v/>
      </c>
      <c r="X676" s="6" t="str">
        <f>IF(D676="","",COUNTIF($W$3:W676,W676))</f>
        <v/>
      </c>
      <c r="Y676" s="5" t="str">
        <f t="shared" si="134"/>
        <v/>
      </c>
      <c r="Z676" s="6" t="str">
        <f>IF(D676="","",COUNTIF($Y$3:Y676,Y676))</f>
        <v/>
      </c>
      <c r="AA676" s="5" t="str">
        <f t="shared" si="135"/>
        <v/>
      </c>
      <c r="AB676" s="6" t="str">
        <f>IF(D676="","",COUNTIF($AA$3:AA676,AA676))</f>
        <v/>
      </c>
      <c r="AC676" s="5" t="str">
        <f t="shared" si="136"/>
        <v/>
      </c>
      <c r="AD676" s="6" t="str">
        <f>IF(D676="","",COUNTIF($AC$3:AC676,AC676))</f>
        <v/>
      </c>
      <c r="AE676" s="5" t="str">
        <f t="shared" si="137"/>
        <v/>
      </c>
      <c r="AF676" s="6" t="str">
        <f>IF(D676="","",COUNTIF($AE$3:AE676,AE676))</f>
        <v/>
      </c>
      <c r="AG676" s="5" t="str">
        <f t="shared" si="138"/>
        <v/>
      </c>
      <c r="AH676" s="6" t="str">
        <f>IF(D676="","",COUNTIF($AG$3:AG676,AG676))</f>
        <v/>
      </c>
      <c r="AI676" s="5" t="str">
        <f t="shared" si="139"/>
        <v/>
      </c>
      <c r="AJ676" s="6" t="str">
        <f>IF(D676="","",COUNTIF($AI$3:AI676,AI676))</f>
        <v/>
      </c>
      <c r="AK676" s="5" t="str">
        <f t="shared" si="140"/>
        <v/>
      </c>
      <c r="AL676" s="6" t="str">
        <f>IF(D676="","",COUNTIF($AK$3:AK676,AK676))</f>
        <v/>
      </c>
      <c r="AM676" s="5" t="str">
        <f t="shared" si="141"/>
        <v/>
      </c>
      <c r="AN676" s="6" t="str">
        <f>IF(D676="","",COUNTIF($AM$3:AM676,AM676))</f>
        <v/>
      </c>
      <c r="AO676" s="5" t="str">
        <f t="shared" si="142"/>
        <v/>
      </c>
      <c r="AP676" s="6" t="str">
        <f>IF(D676="","",COUNTIF($AO$3:AO676,AO676))</f>
        <v/>
      </c>
    </row>
    <row r="677" spans="17:42" ht="20.100000000000001" customHeight="1" x14ac:dyDescent="0.25">
      <c r="Q677" s="5" t="str">
        <f t="shared" si="130"/>
        <v/>
      </c>
      <c r="R677" s="6" t="str">
        <f>IF(D677="","",COUNTIF($Q$3:Q677,Q677))</f>
        <v/>
      </c>
      <c r="S677" s="5" t="str">
        <f t="shared" si="131"/>
        <v/>
      </c>
      <c r="T677" s="6" t="str">
        <f>IF(D677="","",COUNTIF($S$3:S677,S677))</f>
        <v/>
      </c>
      <c r="U677" s="5" t="str">
        <f t="shared" si="132"/>
        <v/>
      </c>
      <c r="V677" s="6" t="str">
        <f>IF(D677="","",COUNTIF($U$3:U677,U677))</f>
        <v/>
      </c>
      <c r="W677" s="5" t="str">
        <f t="shared" si="133"/>
        <v/>
      </c>
      <c r="X677" s="6" t="str">
        <f>IF(D677="","",COUNTIF($W$3:W677,W677))</f>
        <v/>
      </c>
      <c r="Y677" s="5" t="str">
        <f t="shared" si="134"/>
        <v/>
      </c>
      <c r="Z677" s="6" t="str">
        <f>IF(D677="","",COUNTIF($Y$3:Y677,Y677))</f>
        <v/>
      </c>
      <c r="AA677" s="5" t="str">
        <f t="shared" si="135"/>
        <v/>
      </c>
      <c r="AB677" s="6" t="str">
        <f>IF(D677="","",COUNTIF($AA$3:AA677,AA677))</f>
        <v/>
      </c>
      <c r="AC677" s="5" t="str">
        <f t="shared" si="136"/>
        <v/>
      </c>
      <c r="AD677" s="6" t="str">
        <f>IF(D677="","",COUNTIF($AC$3:AC677,AC677))</f>
        <v/>
      </c>
      <c r="AE677" s="5" t="str">
        <f t="shared" si="137"/>
        <v/>
      </c>
      <c r="AF677" s="6" t="str">
        <f>IF(D677="","",COUNTIF($AE$3:AE677,AE677))</f>
        <v/>
      </c>
      <c r="AG677" s="5" t="str">
        <f t="shared" si="138"/>
        <v/>
      </c>
      <c r="AH677" s="6" t="str">
        <f>IF(D677="","",COUNTIF($AG$3:AG677,AG677))</f>
        <v/>
      </c>
      <c r="AI677" s="5" t="str">
        <f t="shared" si="139"/>
        <v/>
      </c>
      <c r="AJ677" s="6" t="str">
        <f>IF(D677="","",COUNTIF($AI$3:AI677,AI677))</f>
        <v/>
      </c>
      <c r="AK677" s="5" t="str">
        <f t="shared" si="140"/>
        <v/>
      </c>
      <c r="AL677" s="6" t="str">
        <f>IF(D677="","",COUNTIF($AK$3:AK677,AK677))</f>
        <v/>
      </c>
      <c r="AM677" s="5" t="str">
        <f t="shared" si="141"/>
        <v/>
      </c>
      <c r="AN677" s="6" t="str">
        <f>IF(D677="","",COUNTIF($AM$3:AM677,AM677))</f>
        <v/>
      </c>
      <c r="AO677" s="5" t="str">
        <f t="shared" si="142"/>
        <v/>
      </c>
      <c r="AP677" s="6" t="str">
        <f>IF(D677="","",COUNTIF($AO$3:AO677,AO677))</f>
        <v/>
      </c>
    </row>
    <row r="678" spans="17:42" ht="20.100000000000001" customHeight="1" x14ac:dyDescent="0.25">
      <c r="Q678" s="5" t="str">
        <f t="shared" si="130"/>
        <v/>
      </c>
      <c r="R678" s="6" t="str">
        <f>IF(D678="","",COUNTIF($Q$3:Q678,Q678))</f>
        <v/>
      </c>
      <c r="S678" s="5" t="str">
        <f t="shared" si="131"/>
        <v/>
      </c>
      <c r="T678" s="6" t="str">
        <f>IF(D678="","",COUNTIF($S$3:S678,S678))</f>
        <v/>
      </c>
      <c r="U678" s="5" t="str">
        <f t="shared" si="132"/>
        <v/>
      </c>
      <c r="V678" s="6" t="str">
        <f>IF(D678="","",COUNTIF($U$3:U678,U678))</f>
        <v/>
      </c>
      <c r="W678" s="5" t="str">
        <f t="shared" si="133"/>
        <v/>
      </c>
      <c r="X678" s="6" t="str">
        <f>IF(D678="","",COUNTIF($W$3:W678,W678))</f>
        <v/>
      </c>
      <c r="Y678" s="5" t="str">
        <f t="shared" si="134"/>
        <v/>
      </c>
      <c r="Z678" s="6" t="str">
        <f>IF(D678="","",COUNTIF($Y$3:Y678,Y678))</f>
        <v/>
      </c>
      <c r="AA678" s="5" t="str">
        <f t="shared" si="135"/>
        <v/>
      </c>
      <c r="AB678" s="6" t="str">
        <f>IF(D678="","",COUNTIF($AA$3:AA678,AA678))</f>
        <v/>
      </c>
      <c r="AC678" s="5" t="str">
        <f t="shared" si="136"/>
        <v/>
      </c>
      <c r="AD678" s="6" t="str">
        <f>IF(D678="","",COUNTIF($AC$3:AC678,AC678))</f>
        <v/>
      </c>
      <c r="AE678" s="5" t="str">
        <f t="shared" si="137"/>
        <v/>
      </c>
      <c r="AF678" s="6" t="str">
        <f>IF(D678="","",COUNTIF($AE$3:AE678,AE678))</f>
        <v/>
      </c>
      <c r="AG678" s="5" t="str">
        <f t="shared" si="138"/>
        <v/>
      </c>
      <c r="AH678" s="6" t="str">
        <f>IF(D678="","",COUNTIF($AG$3:AG678,AG678))</f>
        <v/>
      </c>
      <c r="AI678" s="5" t="str">
        <f t="shared" si="139"/>
        <v/>
      </c>
      <c r="AJ678" s="6" t="str">
        <f>IF(D678="","",COUNTIF($AI$3:AI678,AI678))</f>
        <v/>
      </c>
      <c r="AK678" s="5" t="str">
        <f t="shared" si="140"/>
        <v/>
      </c>
      <c r="AL678" s="6" t="str">
        <f>IF(D678="","",COUNTIF($AK$3:AK678,AK678))</f>
        <v/>
      </c>
      <c r="AM678" s="5" t="str">
        <f t="shared" si="141"/>
        <v/>
      </c>
      <c r="AN678" s="6" t="str">
        <f>IF(D678="","",COUNTIF($AM$3:AM678,AM678))</f>
        <v/>
      </c>
      <c r="AO678" s="5" t="str">
        <f t="shared" si="142"/>
        <v/>
      </c>
      <c r="AP678" s="6" t="str">
        <f>IF(D678="","",COUNTIF($AO$3:AO678,AO678))</f>
        <v/>
      </c>
    </row>
    <row r="679" spans="17:42" ht="20.100000000000001" customHeight="1" x14ac:dyDescent="0.25">
      <c r="Q679" s="5" t="str">
        <f t="shared" si="130"/>
        <v/>
      </c>
      <c r="R679" s="6" t="str">
        <f>IF(D679="","",COUNTIF($Q$3:Q679,Q679))</f>
        <v/>
      </c>
      <c r="S679" s="5" t="str">
        <f t="shared" si="131"/>
        <v/>
      </c>
      <c r="T679" s="6" t="str">
        <f>IF(D679="","",COUNTIF($S$3:S679,S679))</f>
        <v/>
      </c>
      <c r="U679" s="5" t="str">
        <f t="shared" si="132"/>
        <v/>
      </c>
      <c r="V679" s="6" t="str">
        <f>IF(D679="","",COUNTIF($U$3:U679,U679))</f>
        <v/>
      </c>
      <c r="W679" s="5" t="str">
        <f t="shared" si="133"/>
        <v/>
      </c>
      <c r="X679" s="6" t="str">
        <f>IF(D679="","",COUNTIF($W$3:W679,W679))</f>
        <v/>
      </c>
      <c r="Y679" s="5" t="str">
        <f t="shared" si="134"/>
        <v/>
      </c>
      <c r="Z679" s="6" t="str">
        <f>IF(D679="","",COUNTIF($Y$3:Y679,Y679))</f>
        <v/>
      </c>
      <c r="AA679" s="5" t="str">
        <f t="shared" si="135"/>
        <v/>
      </c>
      <c r="AB679" s="6" t="str">
        <f>IF(D679="","",COUNTIF($AA$3:AA679,AA679))</f>
        <v/>
      </c>
      <c r="AC679" s="5" t="str">
        <f t="shared" si="136"/>
        <v/>
      </c>
      <c r="AD679" s="6" t="str">
        <f>IF(D679="","",COUNTIF($AC$3:AC679,AC679))</f>
        <v/>
      </c>
      <c r="AE679" s="5" t="str">
        <f t="shared" si="137"/>
        <v/>
      </c>
      <c r="AF679" s="6" t="str">
        <f>IF(D679="","",COUNTIF($AE$3:AE679,AE679))</f>
        <v/>
      </c>
      <c r="AG679" s="5" t="str">
        <f t="shared" si="138"/>
        <v/>
      </c>
      <c r="AH679" s="6" t="str">
        <f>IF(D679="","",COUNTIF($AG$3:AG679,AG679))</f>
        <v/>
      </c>
      <c r="AI679" s="5" t="str">
        <f t="shared" si="139"/>
        <v/>
      </c>
      <c r="AJ679" s="6" t="str">
        <f>IF(D679="","",COUNTIF($AI$3:AI679,AI679))</f>
        <v/>
      </c>
      <c r="AK679" s="5" t="str">
        <f t="shared" si="140"/>
        <v/>
      </c>
      <c r="AL679" s="6" t="str">
        <f>IF(D679="","",COUNTIF($AK$3:AK679,AK679))</f>
        <v/>
      </c>
      <c r="AM679" s="5" t="str">
        <f t="shared" si="141"/>
        <v/>
      </c>
      <c r="AN679" s="6" t="str">
        <f>IF(D679="","",COUNTIF($AM$3:AM679,AM679))</f>
        <v/>
      </c>
      <c r="AO679" s="5" t="str">
        <f t="shared" si="142"/>
        <v/>
      </c>
      <c r="AP679" s="6" t="str">
        <f>IF(D679="","",COUNTIF($AO$3:AO679,AO679))</f>
        <v/>
      </c>
    </row>
    <row r="680" spans="17:42" ht="20.100000000000001" customHeight="1" x14ac:dyDescent="0.25">
      <c r="Q680" s="5" t="str">
        <f t="shared" si="130"/>
        <v/>
      </c>
      <c r="R680" s="6" t="str">
        <f>IF(D680="","",COUNTIF($Q$3:Q680,Q680))</f>
        <v/>
      </c>
      <c r="S680" s="5" t="str">
        <f t="shared" si="131"/>
        <v/>
      </c>
      <c r="T680" s="6" t="str">
        <f>IF(D680="","",COUNTIF($S$3:S680,S680))</f>
        <v/>
      </c>
      <c r="U680" s="5" t="str">
        <f t="shared" si="132"/>
        <v/>
      </c>
      <c r="V680" s="6" t="str">
        <f>IF(D680="","",COUNTIF($U$3:U680,U680))</f>
        <v/>
      </c>
      <c r="W680" s="5" t="str">
        <f t="shared" si="133"/>
        <v/>
      </c>
      <c r="X680" s="6" t="str">
        <f>IF(D680="","",COUNTIF($W$3:W680,W680))</f>
        <v/>
      </c>
      <c r="Y680" s="5" t="str">
        <f t="shared" si="134"/>
        <v/>
      </c>
      <c r="Z680" s="6" t="str">
        <f>IF(D680="","",COUNTIF($Y$3:Y680,Y680))</f>
        <v/>
      </c>
      <c r="AA680" s="5" t="str">
        <f t="shared" si="135"/>
        <v/>
      </c>
      <c r="AB680" s="6" t="str">
        <f>IF(D680="","",COUNTIF($AA$3:AA680,AA680))</f>
        <v/>
      </c>
      <c r="AC680" s="5" t="str">
        <f t="shared" si="136"/>
        <v/>
      </c>
      <c r="AD680" s="6" t="str">
        <f>IF(D680="","",COUNTIF($AC$3:AC680,AC680))</f>
        <v/>
      </c>
      <c r="AE680" s="5" t="str">
        <f t="shared" si="137"/>
        <v/>
      </c>
      <c r="AF680" s="6" t="str">
        <f>IF(D680="","",COUNTIF($AE$3:AE680,AE680))</f>
        <v/>
      </c>
      <c r="AG680" s="5" t="str">
        <f t="shared" si="138"/>
        <v/>
      </c>
      <c r="AH680" s="6" t="str">
        <f>IF(D680="","",COUNTIF($AG$3:AG680,AG680))</f>
        <v/>
      </c>
      <c r="AI680" s="5" t="str">
        <f t="shared" si="139"/>
        <v/>
      </c>
      <c r="AJ680" s="6" t="str">
        <f>IF(D680="","",COUNTIF($AI$3:AI680,AI680))</f>
        <v/>
      </c>
      <c r="AK680" s="5" t="str">
        <f t="shared" si="140"/>
        <v/>
      </c>
      <c r="AL680" s="6" t="str">
        <f>IF(D680="","",COUNTIF($AK$3:AK680,AK680))</f>
        <v/>
      </c>
      <c r="AM680" s="5" t="str">
        <f t="shared" si="141"/>
        <v/>
      </c>
      <c r="AN680" s="6" t="str">
        <f>IF(D680="","",COUNTIF($AM$3:AM680,AM680))</f>
        <v/>
      </c>
      <c r="AO680" s="5" t="str">
        <f t="shared" si="142"/>
        <v/>
      </c>
      <c r="AP680" s="6" t="str">
        <f>IF(D680="","",COUNTIF($AO$3:AO680,AO680))</f>
        <v/>
      </c>
    </row>
    <row r="681" spans="17:42" ht="20.100000000000001" customHeight="1" x14ac:dyDescent="0.25">
      <c r="Q681" s="5" t="str">
        <f t="shared" si="130"/>
        <v/>
      </c>
      <c r="R681" s="6" t="str">
        <f>IF(D681="","",COUNTIF($Q$3:Q681,Q681))</f>
        <v/>
      </c>
      <c r="S681" s="5" t="str">
        <f t="shared" si="131"/>
        <v/>
      </c>
      <c r="T681" s="6" t="str">
        <f>IF(D681="","",COUNTIF($S$3:S681,S681))</f>
        <v/>
      </c>
      <c r="U681" s="5" t="str">
        <f t="shared" si="132"/>
        <v/>
      </c>
      <c r="V681" s="6" t="str">
        <f>IF(D681="","",COUNTIF($U$3:U681,U681))</f>
        <v/>
      </c>
      <c r="W681" s="5" t="str">
        <f t="shared" si="133"/>
        <v/>
      </c>
      <c r="X681" s="6" t="str">
        <f>IF(D681="","",COUNTIF($W$3:W681,W681))</f>
        <v/>
      </c>
      <c r="Y681" s="5" t="str">
        <f t="shared" si="134"/>
        <v/>
      </c>
      <c r="Z681" s="6" t="str">
        <f>IF(D681="","",COUNTIF($Y$3:Y681,Y681))</f>
        <v/>
      </c>
      <c r="AA681" s="5" t="str">
        <f t="shared" si="135"/>
        <v/>
      </c>
      <c r="AB681" s="6" t="str">
        <f>IF(D681="","",COUNTIF($AA$3:AA681,AA681))</f>
        <v/>
      </c>
      <c r="AC681" s="5" t="str">
        <f t="shared" si="136"/>
        <v/>
      </c>
      <c r="AD681" s="6" t="str">
        <f>IF(D681="","",COUNTIF($AC$3:AC681,AC681))</f>
        <v/>
      </c>
      <c r="AE681" s="5" t="str">
        <f t="shared" si="137"/>
        <v/>
      </c>
      <c r="AF681" s="6" t="str">
        <f>IF(D681="","",COUNTIF($AE$3:AE681,AE681))</f>
        <v/>
      </c>
      <c r="AG681" s="5" t="str">
        <f t="shared" si="138"/>
        <v/>
      </c>
      <c r="AH681" s="6" t="str">
        <f>IF(D681="","",COUNTIF($AG$3:AG681,AG681))</f>
        <v/>
      </c>
      <c r="AI681" s="5" t="str">
        <f t="shared" si="139"/>
        <v/>
      </c>
      <c r="AJ681" s="6" t="str">
        <f>IF(D681="","",COUNTIF($AI$3:AI681,AI681))</f>
        <v/>
      </c>
      <c r="AK681" s="5" t="str">
        <f t="shared" si="140"/>
        <v/>
      </c>
      <c r="AL681" s="6" t="str">
        <f>IF(D681="","",COUNTIF($AK$3:AK681,AK681))</f>
        <v/>
      </c>
      <c r="AM681" s="5" t="str">
        <f t="shared" si="141"/>
        <v/>
      </c>
      <c r="AN681" s="6" t="str">
        <f>IF(D681="","",COUNTIF($AM$3:AM681,AM681))</f>
        <v/>
      </c>
      <c r="AO681" s="5" t="str">
        <f t="shared" si="142"/>
        <v/>
      </c>
      <c r="AP681" s="6" t="str">
        <f>IF(D681="","",COUNTIF($AO$3:AO681,AO681))</f>
        <v/>
      </c>
    </row>
    <row r="682" spans="17:42" ht="20.100000000000001" customHeight="1" x14ac:dyDescent="0.25">
      <c r="Q682" s="5" t="str">
        <f t="shared" si="130"/>
        <v/>
      </c>
      <c r="R682" s="6" t="str">
        <f>IF(D682="","",COUNTIF($Q$3:Q682,Q682))</f>
        <v/>
      </c>
      <c r="S682" s="5" t="str">
        <f t="shared" si="131"/>
        <v/>
      </c>
      <c r="T682" s="6" t="str">
        <f>IF(D682="","",COUNTIF($S$3:S682,S682))</f>
        <v/>
      </c>
      <c r="U682" s="5" t="str">
        <f t="shared" si="132"/>
        <v/>
      </c>
      <c r="V682" s="6" t="str">
        <f>IF(D682="","",COUNTIF($U$3:U682,U682))</f>
        <v/>
      </c>
      <c r="W682" s="5" t="str">
        <f t="shared" si="133"/>
        <v/>
      </c>
      <c r="X682" s="6" t="str">
        <f>IF(D682="","",COUNTIF($W$3:W682,W682))</f>
        <v/>
      </c>
      <c r="Y682" s="5" t="str">
        <f t="shared" si="134"/>
        <v/>
      </c>
      <c r="Z682" s="6" t="str">
        <f>IF(D682="","",COUNTIF($Y$3:Y682,Y682))</f>
        <v/>
      </c>
      <c r="AA682" s="5" t="str">
        <f t="shared" si="135"/>
        <v/>
      </c>
      <c r="AB682" s="6" t="str">
        <f>IF(D682="","",COUNTIF($AA$3:AA682,AA682))</f>
        <v/>
      </c>
      <c r="AC682" s="5" t="str">
        <f t="shared" si="136"/>
        <v/>
      </c>
      <c r="AD682" s="6" t="str">
        <f>IF(D682="","",COUNTIF($AC$3:AC682,AC682))</f>
        <v/>
      </c>
      <c r="AE682" s="5" t="str">
        <f t="shared" si="137"/>
        <v/>
      </c>
      <c r="AF682" s="6" t="str">
        <f>IF(D682="","",COUNTIF($AE$3:AE682,AE682))</f>
        <v/>
      </c>
      <c r="AG682" s="5" t="str">
        <f t="shared" si="138"/>
        <v/>
      </c>
      <c r="AH682" s="6" t="str">
        <f>IF(D682="","",COUNTIF($AG$3:AG682,AG682))</f>
        <v/>
      </c>
      <c r="AI682" s="5" t="str">
        <f t="shared" si="139"/>
        <v/>
      </c>
      <c r="AJ682" s="6" t="str">
        <f>IF(D682="","",COUNTIF($AI$3:AI682,AI682))</f>
        <v/>
      </c>
      <c r="AK682" s="5" t="str">
        <f t="shared" si="140"/>
        <v/>
      </c>
      <c r="AL682" s="6" t="str">
        <f>IF(D682="","",COUNTIF($AK$3:AK682,AK682))</f>
        <v/>
      </c>
      <c r="AM682" s="5" t="str">
        <f t="shared" si="141"/>
        <v/>
      </c>
      <c r="AN682" s="6" t="str">
        <f>IF(D682="","",COUNTIF($AM$3:AM682,AM682))</f>
        <v/>
      </c>
      <c r="AO682" s="5" t="str">
        <f t="shared" si="142"/>
        <v/>
      </c>
      <c r="AP682" s="6" t="str">
        <f>IF(D682="","",COUNTIF($AO$3:AO682,AO682))</f>
        <v/>
      </c>
    </row>
    <row r="683" spans="17:42" ht="20.100000000000001" customHeight="1" x14ac:dyDescent="0.25">
      <c r="Q683" s="5" t="str">
        <f t="shared" si="130"/>
        <v/>
      </c>
      <c r="R683" s="6" t="str">
        <f>IF(D683="","",COUNTIF($Q$3:Q683,Q683))</f>
        <v/>
      </c>
      <c r="S683" s="5" t="str">
        <f t="shared" si="131"/>
        <v/>
      </c>
      <c r="T683" s="6" t="str">
        <f>IF(D683="","",COUNTIF($S$3:S683,S683))</f>
        <v/>
      </c>
      <c r="U683" s="5" t="str">
        <f t="shared" si="132"/>
        <v/>
      </c>
      <c r="V683" s="6" t="str">
        <f>IF(D683="","",COUNTIF($U$3:U683,U683))</f>
        <v/>
      </c>
      <c r="W683" s="5" t="str">
        <f t="shared" si="133"/>
        <v/>
      </c>
      <c r="X683" s="6" t="str">
        <f>IF(D683="","",COUNTIF($W$3:W683,W683))</f>
        <v/>
      </c>
      <c r="Y683" s="5" t="str">
        <f t="shared" si="134"/>
        <v/>
      </c>
      <c r="Z683" s="6" t="str">
        <f>IF(D683="","",COUNTIF($Y$3:Y683,Y683))</f>
        <v/>
      </c>
      <c r="AA683" s="5" t="str">
        <f t="shared" si="135"/>
        <v/>
      </c>
      <c r="AB683" s="6" t="str">
        <f>IF(D683="","",COUNTIF($AA$3:AA683,AA683))</f>
        <v/>
      </c>
      <c r="AC683" s="5" t="str">
        <f t="shared" si="136"/>
        <v/>
      </c>
      <c r="AD683" s="6" t="str">
        <f>IF(D683="","",COUNTIF($AC$3:AC683,AC683))</f>
        <v/>
      </c>
      <c r="AE683" s="5" t="str">
        <f t="shared" si="137"/>
        <v/>
      </c>
      <c r="AF683" s="6" t="str">
        <f>IF(D683="","",COUNTIF($AE$3:AE683,AE683))</f>
        <v/>
      </c>
      <c r="AG683" s="5" t="str">
        <f t="shared" si="138"/>
        <v/>
      </c>
      <c r="AH683" s="6" t="str">
        <f>IF(D683="","",COUNTIF($AG$3:AG683,AG683))</f>
        <v/>
      </c>
      <c r="AI683" s="5" t="str">
        <f t="shared" si="139"/>
        <v/>
      </c>
      <c r="AJ683" s="6" t="str">
        <f>IF(D683="","",COUNTIF($AI$3:AI683,AI683))</f>
        <v/>
      </c>
      <c r="AK683" s="5" t="str">
        <f t="shared" si="140"/>
        <v/>
      </c>
      <c r="AL683" s="6" t="str">
        <f>IF(D683="","",COUNTIF($AK$3:AK683,AK683))</f>
        <v/>
      </c>
      <c r="AM683" s="5" t="str">
        <f t="shared" si="141"/>
        <v/>
      </c>
      <c r="AN683" s="6" t="str">
        <f>IF(D683="","",COUNTIF($AM$3:AM683,AM683))</f>
        <v/>
      </c>
      <c r="AO683" s="5" t="str">
        <f t="shared" si="142"/>
        <v/>
      </c>
      <c r="AP683" s="6" t="str">
        <f>IF(D683="","",COUNTIF($AO$3:AO683,AO683))</f>
        <v/>
      </c>
    </row>
    <row r="684" spans="17:42" ht="20.100000000000001" customHeight="1" x14ac:dyDescent="0.25">
      <c r="Q684" s="5" t="str">
        <f t="shared" si="130"/>
        <v/>
      </c>
      <c r="R684" s="6" t="str">
        <f>IF(D684="","",COUNTIF($Q$3:Q684,Q684))</f>
        <v/>
      </c>
      <c r="S684" s="5" t="str">
        <f t="shared" si="131"/>
        <v/>
      </c>
      <c r="T684" s="6" t="str">
        <f>IF(D684="","",COUNTIF($S$3:S684,S684))</f>
        <v/>
      </c>
      <c r="U684" s="5" t="str">
        <f t="shared" si="132"/>
        <v/>
      </c>
      <c r="V684" s="6" t="str">
        <f>IF(D684="","",COUNTIF($U$3:U684,U684))</f>
        <v/>
      </c>
      <c r="W684" s="5" t="str">
        <f t="shared" si="133"/>
        <v/>
      </c>
      <c r="X684" s="6" t="str">
        <f>IF(D684="","",COUNTIF($W$3:W684,W684))</f>
        <v/>
      </c>
      <c r="Y684" s="5" t="str">
        <f t="shared" si="134"/>
        <v/>
      </c>
      <c r="Z684" s="6" t="str">
        <f>IF(D684="","",COUNTIF($Y$3:Y684,Y684))</f>
        <v/>
      </c>
      <c r="AA684" s="5" t="str">
        <f t="shared" si="135"/>
        <v/>
      </c>
      <c r="AB684" s="6" t="str">
        <f>IF(D684="","",COUNTIF($AA$3:AA684,AA684))</f>
        <v/>
      </c>
      <c r="AC684" s="5" t="str">
        <f t="shared" si="136"/>
        <v/>
      </c>
      <c r="AD684" s="6" t="str">
        <f>IF(D684="","",COUNTIF($AC$3:AC684,AC684))</f>
        <v/>
      </c>
      <c r="AE684" s="5" t="str">
        <f t="shared" si="137"/>
        <v/>
      </c>
      <c r="AF684" s="6" t="str">
        <f>IF(D684="","",COUNTIF($AE$3:AE684,AE684))</f>
        <v/>
      </c>
      <c r="AG684" s="5" t="str">
        <f t="shared" si="138"/>
        <v/>
      </c>
      <c r="AH684" s="6" t="str">
        <f>IF(D684="","",COUNTIF($AG$3:AG684,AG684))</f>
        <v/>
      </c>
      <c r="AI684" s="5" t="str">
        <f t="shared" si="139"/>
        <v/>
      </c>
      <c r="AJ684" s="6" t="str">
        <f>IF(D684="","",COUNTIF($AI$3:AI684,AI684))</f>
        <v/>
      </c>
      <c r="AK684" s="5" t="str">
        <f t="shared" si="140"/>
        <v/>
      </c>
      <c r="AL684" s="6" t="str">
        <f>IF(D684="","",COUNTIF($AK$3:AK684,AK684))</f>
        <v/>
      </c>
      <c r="AM684" s="5" t="str">
        <f t="shared" si="141"/>
        <v/>
      </c>
      <c r="AN684" s="6" t="str">
        <f>IF(D684="","",COUNTIF($AM$3:AM684,AM684))</f>
        <v/>
      </c>
      <c r="AO684" s="5" t="str">
        <f t="shared" si="142"/>
        <v/>
      </c>
      <c r="AP684" s="6" t="str">
        <f>IF(D684="","",COUNTIF($AO$3:AO684,AO684))</f>
        <v/>
      </c>
    </row>
    <row r="685" spans="17:42" ht="20.100000000000001" customHeight="1" x14ac:dyDescent="0.25">
      <c r="Q685" s="5" t="str">
        <f t="shared" si="130"/>
        <v/>
      </c>
      <c r="R685" s="6" t="str">
        <f>IF(D685="","",COUNTIF($Q$3:Q685,Q685))</f>
        <v/>
      </c>
      <c r="S685" s="5" t="str">
        <f t="shared" si="131"/>
        <v/>
      </c>
      <c r="T685" s="6" t="str">
        <f>IF(D685="","",COUNTIF($S$3:S685,S685))</f>
        <v/>
      </c>
      <c r="U685" s="5" t="str">
        <f t="shared" si="132"/>
        <v/>
      </c>
      <c r="V685" s="6" t="str">
        <f>IF(D685="","",COUNTIF($U$3:U685,U685))</f>
        <v/>
      </c>
      <c r="W685" s="5" t="str">
        <f t="shared" si="133"/>
        <v/>
      </c>
      <c r="X685" s="6" t="str">
        <f>IF(D685="","",COUNTIF($W$3:W685,W685))</f>
        <v/>
      </c>
      <c r="Y685" s="5" t="str">
        <f t="shared" si="134"/>
        <v/>
      </c>
      <c r="Z685" s="6" t="str">
        <f>IF(D685="","",COUNTIF($Y$3:Y685,Y685))</f>
        <v/>
      </c>
      <c r="AA685" s="5" t="str">
        <f t="shared" si="135"/>
        <v/>
      </c>
      <c r="AB685" s="6" t="str">
        <f>IF(D685="","",COUNTIF($AA$3:AA685,AA685))</f>
        <v/>
      </c>
      <c r="AC685" s="5" t="str">
        <f t="shared" si="136"/>
        <v/>
      </c>
      <c r="AD685" s="6" t="str">
        <f>IF(D685="","",COUNTIF($AC$3:AC685,AC685))</f>
        <v/>
      </c>
      <c r="AE685" s="5" t="str">
        <f t="shared" si="137"/>
        <v/>
      </c>
      <c r="AF685" s="6" t="str">
        <f>IF(D685="","",COUNTIF($AE$3:AE685,AE685))</f>
        <v/>
      </c>
      <c r="AG685" s="5" t="str">
        <f t="shared" si="138"/>
        <v/>
      </c>
      <c r="AH685" s="6" t="str">
        <f>IF(D685="","",COUNTIF($AG$3:AG685,AG685))</f>
        <v/>
      </c>
      <c r="AI685" s="5" t="str">
        <f t="shared" si="139"/>
        <v/>
      </c>
      <c r="AJ685" s="6" t="str">
        <f>IF(D685="","",COUNTIF($AI$3:AI685,AI685))</f>
        <v/>
      </c>
      <c r="AK685" s="5" t="str">
        <f t="shared" si="140"/>
        <v/>
      </c>
      <c r="AL685" s="6" t="str">
        <f>IF(D685="","",COUNTIF($AK$3:AK685,AK685))</f>
        <v/>
      </c>
      <c r="AM685" s="5" t="str">
        <f t="shared" si="141"/>
        <v/>
      </c>
      <c r="AN685" s="6" t="str">
        <f>IF(D685="","",COUNTIF($AM$3:AM685,AM685))</f>
        <v/>
      </c>
      <c r="AO685" s="5" t="str">
        <f t="shared" si="142"/>
        <v/>
      </c>
      <c r="AP685" s="6" t="str">
        <f>IF(D685="","",COUNTIF($AO$3:AO685,AO685))</f>
        <v/>
      </c>
    </row>
    <row r="686" spans="17:42" ht="20.100000000000001" customHeight="1" x14ac:dyDescent="0.25">
      <c r="Q686" s="5" t="str">
        <f t="shared" si="130"/>
        <v/>
      </c>
      <c r="R686" s="6" t="str">
        <f>IF(D686="","",COUNTIF($Q$3:Q686,Q686))</f>
        <v/>
      </c>
      <c r="S686" s="5" t="str">
        <f t="shared" si="131"/>
        <v/>
      </c>
      <c r="T686" s="6" t="str">
        <f>IF(D686="","",COUNTIF($S$3:S686,S686))</f>
        <v/>
      </c>
      <c r="U686" s="5" t="str">
        <f t="shared" si="132"/>
        <v/>
      </c>
      <c r="V686" s="6" t="str">
        <f>IF(D686="","",COUNTIF($U$3:U686,U686))</f>
        <v/>
      </c>
      <c r="W686" s="5" t="str">
        <f t="shared" si="133"/>
        <v/>
      </c>
      <c r="X686" s="6" t="str">
        <f>IF(D686="","",COUNTIF($W$3:W686,W686))</f>
        <v/>
      </c>
      <c r="Y686" s="5" t="str">
        <f t="shared" si="134"/>
        <v/>
      </c>
      <c r="Z686" s="6" t="str">
        <f>IF(D686="","",COUNTIF($Y$3:Y686,Y686))</f>
        <v/>
      </c>
      <c r="AA686" s="5" t="str">
        <f t="shared" si="135"/>
        <v/>
      </c>
      <c r="AB686" s="6" t="str">
        <f>IF(D686="","",COUNTIF($AA$3:AA686,AA686))</f>
        <v/>
      </c>
      <c r="AC686" s="5" t="str">
        <f t="shared" si="136"/>
        <v/>
      </c>
      <c r="AD686" s="6" t="str">
        <f>IF(D686="","",COUNTIF($AC$3:AC686,AC686))</f>
        <v/>
      </c>
      <c r="AE686" s="5" t="str">
        <f t="shared" si="137"/>
        <v/>
      </c>
      <c r="AF686" s="6" t="str">
        <f>IF(D686="","",COUNTIF($AE$3:AE686,AE686))</f>
        <v/>
      </c>
      <c r="AG686" s="5" t="str">
        <f t="shared" si="138"/>
        <v/>
      </c>
      <c r="AH686" s="6" t="str">
        <f>IF(D686="","",COUNTIF($AG$3:AG686,AG686))</f>
        <v/>
      </c>
      <c r="AI686" s="5" t="str">
        <f t="shared" si="139"/>
        <v/>
      </c>
      <c r="AJ686" s="6" t="str">
        <f>IF(D686="","",COUNTIF($AI$3:AI686,AI686))</f>
        <v/>
      </c>
      <c r="AK686" s="5" t="str">
        <f t="shared" si="140"/>
        <v/>
      </c>
      <c r="AL686" s="6" t="str">
        <f>IF(D686="","",COUNTIF($AK$3:AK686,AK686))</f>
        <v/>
      </c>
      <c r="AM686" s="5" t="str">
        <f t="shared" si="141"/>
        <v/>
      </c>
      <c r="AN686" s="6" t="str">
        <f>IF(D686="","",COUNTIF($AM$3:AM686,AM686))</f>
        <v/>
      </c>
      <c r="AO686" s="5" t="str">
        <f t="shared" si="142"/>
        <v/>
      </c>
      <c r="AP686" s="6" t="str">
        <f>IF(D686="","",COUNTIF($AO$3:AO686,AO686))</f>
        <v/>
      </c>
    </row>
    <row r="687" spans="17:42" ht="20.100000000000001" customHeight="1" x14ac:dyDescent="0.25">
      <c r="Q687" s="5" t="str">
        <f t="shared" si="130"/>
        <v/>
      </c>
      <c r="R687" s="6" t="str">
        <f>IF(D687="","",COUNTIF($Q$3:Q687,Q687))</f>
        <v/>
      </c>
      <c r="S687" s="5" t="str">
        <f t="shared" si="131"/>
        <v/>
      </c>
      <c r="T687" s="6" t="str">
        <f>IF(D687="","",COUNTIF($S$3:S687,S687))</f>
        <v/>
      </c>
      <c r="U687" s="5" t="str">
        <f t="shared" si="132"/>
        <v/>
      </c>
      <c r="V687" s="6" t="str">
        <f>IF(D687="","",COUNTIF($U$3:U687,U687))</f>
        <v/>
      </c>
      <c r="W687" s="5" t="str">
        <f t="shared" si="133"/>
        <v/>
      </c>
      <c r="X687" s="6" t="str">
        <f>IF(D687="","",COUNTIF($W$3:W687,W687))</f>
        <v/>
      </c>
      <c r="Y687" s="5" t="str">
        <f t="shared" si="134"/>
        <v/>
      </c>
      <c r="Z687" s="6" t="str">
        <f>IF(D687="","",COUNTIF($Y$3:Y687,Y687))</f>
        <v/>
      </c>
      <c r="AA687" s="5" t="str">
        <f t="shared" si="135"/>
        <v/>
      </c>
      <c r="AB687" s="6" t="str">
        <f>IF(D687="","",COUNTIF($AA$3:AA687,AA687))</f>
        <v/>
      </c>
      <c r="AC687" s="5" t="str">
        <f t="shared" si="136"/>
        <v/>
      </c>
      <c r="AD687" s="6" t="str">
        <f>IF(D687="","",COUNTIF($AC$3:AC687,AC687))</f>
        <v/>
      </c>
      <c r="AE687" s="5" t="str">
        <f t="shared" si="137"/>
        <v/>
      </c>
      <c r="AF687" s="6" t="str">
        <f>IF(D687="","",COUNTIF($AE$3:AE687,AE687))</f>
        <v/>
      </c>
      <c r="AG687" s="5" t="str">
        <f t="shared" si="138"/>
        <v/>
      </c>
      <c r="AH687" s="6" t="str">
        <f>IF(D687="","",COUNTIF($AG$3:AG687,AG687))</f>
        <v/>
      </c>
      <c r="AI687" s="5" t="str">
        <f t="shared" si="139"/>
        <v/>
      </c>
      <c r="AJ687" s="6" t="str">
        <f>IF(D687="","",COUNTIF($AI$3:AI687,AI687))</f>
        <v/>
      </c>
      <c r="AK687" s="5" t="str">
        <f t="shared" si="140"/>
        <v/>
      </c>
      <c r="AL687" s="6" t="str">
        <f>IF(D687="","",COUNTIF($AK$3:AK687,AK687))</f>
        <v/>
      </c>
      <c r="AM687" s="5" t="str">
        <f t="shared" si="141"/>
        <v/>
      </c>
      <c r="AN687" s="6" t="str">
        <f>IF(D687="","",COUNTIF($AM$3:AM687,AM687))</f>
        <v/>
      </c>
      <c r="AO687" s="5" t="str">
        <f t="shared" si="142"/>
        <v/>
      </c>
      <c r="AP687" s="6" t="str">
        <f>IF(D687="","",COUNTIF($AO$3:AO687,AO687))</f>
        <v/>
      </c>
    </row>
    <row r="688" spans="17:42" ht="20.100000000000001" customHeight="1" x14ac:dyDescent="0.25">
      <c r="Q688" s="5" t="str">
        <f t="shared" si="130"/>
        <v/>
      </c>
      <c r="R688" s="6" t="str">
        <f>IF(D688="","",COUNTIF($Q$3:Q688,Q688))</f>
        <v/>
      </c>
      <c r="S688" s="5" t="str">
        <f t="shared" si="131"/>
        <v/>
      </c>
      <c r="T688" s="6" t="str">
        <f>IF(D688="","",COUNTIF($S$3:S688,S688))</f>
        <v/>
      </c>
      <c r="U688" s="5" t="str">
        <f t="shared" si="132"/>
        <v/>
      </c>
      <c r="V688" s="6" t="str">
        <f>IF(D688="","",COUNTIF($U$3:U688,U688))</f>
        <v/>
      </c>
      <c r="W688" s="5" t="str">
        <f t="shared" si="133"/>
        <v/>
      </c>
      <c r="X688" s="6" t="str">
        <f>IF(D688="","",COUNTIF($W$3:W688,W688))</f>
        <v/>
      </c>
      <c r="Y688" s="5" t="str">
        <f t="shared" si="134"/>
        <v/>
      </c>
      <c r="Z688" s="6" t="str">
        <f>IF(D688="","",COUNTIF($Y$3:Y688,Y688))</f>
        <v/>
      </c>
      <c r="AA688" s="5" t="str">
        <f t="shared" si="135"/>
        <v/>
      </c>
      <c r="AB688" s="6" t="str">
        <f>IF(D688="","",COUNTIF($AA$3:AA688,AA688))</f>
        <v/>
      </c>
      <c r="AC688" s="5" t="str">
        <f t="shared" si="136"/>
        <v/>
      </c>
      <c r="AD688" s="6" t="str">
        <f>IF(D688="","",COUNTIF($AC$3:AC688,AC688))</f>
        <v/>
      </c>
      <c r="AE688" s="5" t="str">
        <f t="shared" si="137"/>
        <v/>
      </c>
      <c r="AF688" s="6" t="str">
        <f>IF(D688="","",COUNTIF($AE$3:AE688,AE688))</f>
        <v/>
      </c>
      <c r="AG688" s="5" t="str">
        <f t="shared" si="138"/>
        <v/>
      </c>
      <c r="AH688" s="6" t="str">
        <f>IF(D688="","",COUNTIF($AG$3:AG688,AG688))</f>
        <v/>
      </c>
      <c r="AI688" s="5" t="str">
        <f t="shared" si="139"/>
        <v/>
      </c>
      <c r="AJ688" s="6" t="str">
        <f>IF(D688="","",COUNTIF($AI$3:AI688,AI688))</f>
        <v/>
      </c>
      <c r="AK688" s="5" t="str">
        <f t="shared" si="140"/>
        <v/>
      </c>
      <c r="AL688" s="6" t="str">
        <f>IF(D688="","",COUNTIF($AK$3:AK688,AK688))</f>
        <v/>
      </c>
      <c r="AM688" s="5" t="str">
        <f t="shared" si="141"/>
        <v/>
      </c>
      <c r="AN688" s="6" t="str">
        <f>IF(D688="","",COUNTIF($AM$3:AM688,AM688))</f>
        <v/>
      </c>
      <c r="AO688" s="5" t="str">
        <f t="shared" si="142"/>
        <v/>
      </c>
      <c r="AP688" s="6" t="str">
        <f>IF(D688="","",COUNTIF($AO$3:AO688,AO688))</f>
        <v/>
      </c>
    </row>
    <row r="689" spans="17:42" ht="20.100000000000001" customHeight="1" x14ac:dyDescent="0.25">
      <c r="Q689" s="5" t="str">
        <f t="shared" si="130"/>
        <v/>
      </c>
      <c r="R689" s="6" t="str">
        <f>IF(D689="","",COUNTIF($Q$3:Q689,Q689))</f>
        <v/>
      </c>
      <c r="S689" s="5" t="str">
        <f t="shared" si="131"/>
        <v/>
      </c>
      <c r="T689" s="6" t="str">
        <f>IF(D689="","",COUNTIF($S$3:S689,S689))</f>
        <v/>
      </c>
      <c r="U689" s="5" t="str">
        <f t="shared" si="132"/>
        <v/>
      </c>
      <c r="V689" s="6" t="str">
        <f>IF(D689="","",COUNTIF($U$3:U689,U689))</f>
        <v/>
      </c>
      <c r="W689" s="5" t="str">
        <f t="shared" si="133"/>
        <v/>
      </c>
      <c r="X689" s="6" t="str">
        <f>IF(D689="","",COUNTIF($W$3:W689,W689))</f>
        <v/>
      </c>
      <c r="Y689" s="5" t="str">
        <f t="shared" si="134"/>
        <v/>
      </c>
      <c r="Z689" s="6" t="str">
        <f>IF(D689="","",COUNTIF($Y$3:Y689,Y689))</f>
        <v/>
      </c>
      <c r="AA689" s="5" t="str">
        <f t="shared" si="135"/>
        <v/>
      </c>
      <c r="AB689" s="6" t="str">
        <f>IF(D689="","",COUNTIF($AA$3:AA689,AA689))</f>
        <v/>
      </c>
      <c r="AC689" s="5" t="str">
        <f t="shared" si="136"/>
        <v/>
      </c>
      <c r="AD689" s="6" t="str">
        <f>IF(D689="","",COUNTIF($AC$3:AC689,AC689))</f>
        <v/>
      </c>
      <c r="AE689" s="5" t="str">
        <f t="shared" si="137"/>
        <v/>
      </c>
      <c r="AF689" s="6" t="str">
        <f>IF(D689="","",COUNTIF($AE$3:AE689,AE689))</f>
        <v/>
      </c>
      <c r="AG689" s="5" t="str">
        <f t="shared" si="138"/>
        <v/>
      </c>
      <c r="AH689" s="6" t="str">
        <f>IF(D689="","",COUNTIF($AG$3:AG689,AG689))</f>
        <v/>
      </c>
      <c r="AI689" s="5" t="str">
        <f t="shared" si="139"/>
        <v/>
      </c>
      <c r="AJ689" s="6" t="str">
        <f>IF(D689="","",COUNTIF($AI$3:AI689,AI689))</f>
        <v/>
      </c>
      <c r="AK689" s="5" t="str">
        <f t="shared" si="140"/>
        <v/>
      </c>
      <c r="AL689" s="6" t="str">
        <f>IF(D689="","",COUNTIF($AK$3:AK689,AK689))</f>
        <v/>
      </c>
      <c r="AM689" s="5" t="str">
        <f t="shared" si="141"/>
        <v/>
      </c>
      <c r="AN689" s="6" t="str">
        <f>IF(D689="","",COUNTIF($AM$3:AM689,AM689))</f>
        <v/>
      </c>
      <c r="AO689" s="5" t="str">
        <f t="shared" si="142"/>
        <v/>
      </c>
      <c r="AP689" s="6" t="str">
        <f>IF(D689="","",COUNTIF($AO$3:AO689,AO689))</f>
        <v/>
      </c>
    </row>
    <row r="690" spans="17:42" ht="20.100000000000001" customHeight="1" x14ac:dyDescent="0.25">
      <c r="Q690" s="5" t="str">
        <f t="shared" si="130"/>
        <v/>
      </c>
      <c r="R690" s="6" t="str">
        <f>IF(D690="","",COUNTIF($Q$3:Q690,Q690))</f>
        <v/>
      </c>
      <c r="S690" s="5" t="str">
        <f t="shared" si="131"/>
        <v/>
      </c>
      <c r="T690" s="6" t="str">
        <f>IF(D690="","",COUNTIF($S$3:S690,S690))</f>
        <v/>
      </c>
      <c r="U690" s="5" t="str">
        <f t="shared" si="132"/>
        <v/>
      </c>
      <c r="V690" s="6" t="str">
        <f>IF(D690="","",COUNTIF($U$3:U690,U690))</f>
        <v/>
      </c>
      <c r="W690" s="5" t="str">
        <f t="shared" si="133"/>
        <v/>
      </c>
      <c r="X690" s="6" t="str">
        <f>IF(D690="","",COUNTIF($W$3:W690,W690))</f>
        <v/>
      </c>
      <c r="Y690" s="5" t="str">
        <f t="shared" si="134"/>
        <v/>
      </c>
      <c r="Z690" s="6" t="str">
        <f>IF(D690="","",COUNTIF($Y$3:Y690,Y690))</f>
        <v/>
      </c>
      <c r="AA690" s="5" t="str">
        <f t="shared" si="135"/>
        <v/>
      </c>
      <c r="AB690" s="6" t="str">
        <f>IF(D690="","",COUNTIF($AA$3:AA690,AA690))</f>
        <v/>
      </c>
      <c r="AC690" s="5" t="str">
        <f t="shared" si="136"/>
        <v/>
      </c>
      <c r="AD690" s="6" t="str">
        <f>IF(D690="","",COUNTIF($AC$3:AC690,AC690))</f>
        <v/>
      </c>
      <c r="AE690" s="5" t="str">
        <f t="shared" si="137"/>
        <v/>
      </c>
      <c r="AF690" s="6" t="str">
        <f>IF(D690="","",COUNTIF($AE$3:AE690,AE690))</f>
        <v/>
      </c>
      <c r="AG690" s="5" t="str">
        <f t="shared" si="138"/>
        <v/>
      </c>
      <c r="AH690" s="6" t="str">
        <f>IF(D690="","",COUNTIF($AG$3:AG690,AG690))</f>
        <v/>
      </c>
      <c r="AI690" s="5" t="str">
        <f t="shared" si="139"/>
        <v/>
      </c>
      <c r="AJ690" s="6" t="str">
        <f>IF(D690="","",COUNTIF($AI$3:AI690,AI690))</f>
        <v/>
      </c>
      <c r="AK690" s="5" t="str">
        <f t="shared" si="140"/>
        <v/>
      </c>
      <c r="AL690" s="6" t="str">
        <f>IF(D690="","",COUNTIF($AK$3:AK690,AK690))</f>
        <v/>
      </c>
      <c r="AM690" s="5" t="str">
        <f t="shared" si="141"/>
        <v/>
      </c>
      <c r="AN690" s="6" t="str">
        <f>IF(D690="","",COUNTIF($AM$3:AM690,AM690))</f>
        <v/>
      </c>
      <c r="AO690" s="5" t="str">
        <f t="shared" si="142"/>
        <v/>
      </c>
      <c r="AP690" s="6" t="str">
        <f>IF(D690="","",COUNTIF($AO$3:AO690,AO690))</f>
        <v/>
      </c>
    </row>
    <row r="691" spans="17:42" ht="20.100000000000001" customHeight="1" x14ac:dyDescent="0.25">
      <c r="Q691" s="5" t="str">
        <f t="shared" si="130"/>
        <v/>
      </c>
      <c r="R691" s="6" t="str">
        <f>IF(D691="","",COUNTIF($Q$3:Q691,Q691))</f>
        <v/>
      </c>
      <c r="S691" s="5" t="str">
        <f t="shared" si="131"/>
        <v/>
      </c>
      <c r="T691" s="6" t="str">
        <f>IF(D691="","",COUNTIF($S$3:S691,S691))</f>
        <v/>
      </c>
      <c r="U691" s="5" t="str">
        <f t="shared" si="132"/>
        <v/>
      </c>
      <c r="V691" s="6" t="str">
        <f>IF(D691="","",COUNTIF($U$3:U691,U691))</f>
        <v/>
      </c>
      <c r="W691" s="5" t="str">
        <f t="shared" si="133"/>
        <v/>
      </c>
      <c r="X691" s="6" t="str">
        <f>IF(D691="","",COUNTIF($W$3:W691,W691))</f>
        <v/>
      </c>
      <c r="Y691" s="5" t="str">
        <f t="shared" si="134"/>
        <v/>
      </c>
      <c r="Z691" s="6" t="str">
        <f>IF(D691="","",COUNTIF($Y$3:Y691,Y691))</f>
        <v/>
      </c>
      <c r="AA691" s="5" t="str">
        <f t="shared" si="135"/>
        <v/>
      </c>
      <c r="AB691" s="6" t="str">
        <f>IF(D691="","",COUNTIF($AA$3:AA691,AA691))</f>
        <v/>
      </c>
      <c r="AC691" s="5" t="str">
        <f t="shared" si="136"/>
        <v/>
      </c>
      <c r="AD691" s="6" t="str">
        <f>IF(D691="","",COUNTIF($AC$3:AC691,AC691))</f>
        <v/>
      </c>
      <c r="AE691" s="5" t="str">
        <f t="shared" si="137"/>
        <v/>
      </c>
      <c r="AF691" s="6" t="str">
        <f>IF(D691="","",COUNTIF($AE$3:AE691,AE691))</f>
        <v/>
      </c>
      <c r="AG691" s="5" t="str">
        <f t="shared" si="138"/>
        <v/>
      </c>
      <c r="AH691" s="6" t="str">
        <f>IF(D691="","",COUNTIF($AG$3:AG691,AG691))</f>
        <v/>
      </c>
      <c r="AI691" s="5" t="str">
        <f t="shared" si="139"/>
        <v/>
      </c>
      <c r="AJ691" s="6" t="str">
        <f>IF(D691="","",COUNTIF($AI$3:AI691,AI691))</f>
        <v/>
      </c>
      <c r="AK691" s="5" t="str">
        <f t="shared" si="140"/>
        <v/>
      </c>
      <c r="AL691" s="6" t="str">
        <f>IF(D691="","",COUNTIF($AK$3:AK691,AK691))</f>
        <v/>
      </c>
      <c r="AM691" s="5" t="str">
        <f t="shared" si="141"/>
        <v/>
      </c>
      <c r="AN691" s="6" t="str">
        <f>IF(D691="","",COUNTIF($AM$3:AM691,AM691))</f>
        <v/>
      </c>
      <c r="AO691" s="5" t="str">
        <f t="shared" si="142"/>
        <v/>
      </c>
      <c r="AP691" s="6" t="str">
        <f>IF(D691="","",COUNTIF($AO$3:AO691,AO691))</f>
        <v/>
      </c>
    </row>
    <row r="692" spans="17:42" ht="20.100000000000001" customHeight="1" x14ac:dyDescent="0.25">
      <c r="Q692" s="5" t="str">
        <f t="shared" si="130"/>
        <v/>
      </c>
      <c r="R692" s="6" t="str">
        <f>IF(D692="","",COUNTIF($Q$3:Q692,Q692))</f>
        <v/>
      </c>
      <c r="S692" s="5" t="str">
        <f t="shared" si="131"/>
        <v/>
      </c>
      <c r="T692" s="6" t="str">
        <f>IF(D692="","",COUNTIF($S$3:S692,S692))</f>
        <v/>
      </c>
      <c r="U692" s="5" t="str">
        <f t="shared" si="132"/>
        <v/>
      </c>
      <c r="V692" s="6" t="str">
        <f>IF(D692="","",COUNTIF($U$3:U692,U692))</f>
        <v/>
      </c>
      <c r="W692" s="5" t="str">
        <f t="shared" si="133"/>
        <v/>
      </c>
      <c r="X692" s="6" t="str">
        <f>IF(D692="","",COUNTIF($W$3:W692,W692))</f>
        <v/>
      </c>
      <c r="Y692" s="5" t="str">
        <f t="shared" si="134"/>
        <v/>
      </c>
      <c r="Z692" s="6" t="str">
        <f>IF(D692="","",COUNTIF($Y$3:Y692,Y692))</f>
        <v/>
      </c>
      <c r="AA692" s="5" t="str">
        <f t="shared" si="135"/>
        <v/>
      </c>
      <c r="AB692" s="6" t="str">
        <f>IF(D692="","",COUNTIF($AA$3:AA692,AA692))</f>
        <v/>
      </c>
      <c r="AC692" s="5" t="str">
        <f t="shared" si="136"/>
        <v/>
      </c>
      <c r="AD692" s="6" t="str">
        <f>IF(D692="","",COUNTIF($AC$3:AC692,AC692))</f>
        <v/>
      </c>
      <c r="AE692" s="5" t="str">
        <f t="shared" si="137"/>
        <v/>
      </c>
      <c r="AF692" s="6" t="str">
        <f>IF(D692="","",COUNTIF($AE$3:AE692,AE692))</f>
        <v/>
      </c>
      <c r="AG692" s="5" t="str">
        <f t="shared" si="138"/>
        <v/>
      </c>
      <c r="AH692" s="6" t="str">
        <f>IF(D692="","",COUNTIF($AG$3:AG692,AG692))</f>
        <v/>
      </c>
      <c r="AI692" s="5" t="str">
        <f t="shared" si="139"/>
        <v/>
      </c>
      <c r="AJ692" s="6" t="str">
        <f>IF(D692="","",COUNTIF($AI$3:AI692,AI692))</f>
        <v/>
      </c>
      <c r="AK692" s="5" t="str">
        <f t="shared" si="140"/>
        <v/>
      </c>
      <c r="AL692" s="6" t="str">
        <f>IF(D692="","",COUNTIF($AK$3:AK692,AK692))</f>
        <v/>
      </c>
      <c r="AM692" s="5" t="str">
        <f t="shared" si="141"/>
        <v/>
      </c>
      <c r="AN692" s="6" t="str">
        <f>IF(D692="","",COUNTIF($AM$3:AM692,AM692))</f>
        <v/>
      </c>
      <c r="AO692" s="5" t="str">
        <f t="shared" si="142"/>
        <v/>
      </c>
      <c r="AP692" s="6" t="str">
        <f>IF(D692="","",COUNTIF($AO$3:AO692,AO692))</f>
        <v/>
      </c>
    </row>
    <row r="693" spans="17:42" ht="20.100000000000001" customHeight="1" x14ac:dyDescent="0.25">
      <c r="Q693" s="5" t="str">
        <f t="shared" si="130"/>
        <v/>
      </c>
      <c r="R693" s="6" t="str">
        <f>IF(D693="","",COUNTIF($Q$3:Q693,Q693))</f>
        <v/>
      </c>
      <c r="S693" s="5" t="str">
        <f t="shared" si="131"/>
        <v/>
      </c>
      <c r="T693" s="6" t="str">
        <f>IF(D693="","",COUNTIF($S$3:S693,S693))</f>
        <v/>
      </c>
      <c r="U693" s="5" t="str">
        <f t="shared" si="132"/>
        <v/>
      </c>
      <c r="V693" s="6" t="str">
        <f>IF(D693="","",COUNTIF($U$3:U693,U693))</f>
        <v/>
      </c>
      <c r="W693" s="5" t="str">
        <f t="shared" si="133"/>
        <v/>
      </c>
      <c r="X693" s="6" t="str">
        <f>IF(D693="","",COUNTIF($W$3:W693,W693))</f>
        <v/>
      </c>
      <c r="Y693" s="5" t="str">
        <f t="shared" si="134"/>
        <v/>
      </c>
      <c r="Z693" s="6" t="str">
        <f>IF(D693="","",COUNTIF($Y$3:Y693,Y693))</f>
        <v/>
      </c>
      <c r="AA693" s="5" t="str">
        <f t="shared" si="135"/>
        <v/>
      </c>
      <c r="AB693" s="6" t="str">
        <f>IF(D693="","",COUNTIF($AA$3:AA693,AA693))</f>
        <v/>
      </c>
      <c r="AC693" s="5" t="str">
        <f t="shared" si="136"/>
        <v/>
      </c>
      <c r="AD693" s="6" t="str">
        <f>IF(D693="","",COUNTIF($AC$3:AC693,AC693))</f>
        <v/>
      </c>
      <c r="AE693" s="5" t="str">
        <f t="shared" si="137"/>
        <v/>
      </c>
      <c r="AF693" s="6" t="str">
        <f>IF(D693="","",COUNTIF($AE$3:AE693,AE693))</f>
        <v/>
      </c>
      <c r="AG693" s="5" t="str">
        <f t="shared" si="138"/>
        <v/>
      </c>
      <c r="AH693" s="6" t="str">
        <f>IF(D693="","",COUNTIF($AG$3:AG693,AG693))</f>
        <v/>
      </c>
      <c r="AI693" s="5" t="str">
        <f t="shared" si="139"/>
        <v/>
      </c>
      <c r="AJ693" s="6" t="str">
        <f>IF(D693="","",COUNTIF($AI$3:AI693,AI693))</f>
        <v/>
      </c>
      <c r="AK693" s="5" t="str">
        <f t="shared" si="140"/>
        <v/>
      </c>
      <c r="AL693" s="6" t="str">
        <f>IF(D693="","",COUNTIF($AK$3:AK693,AK693))</f>
        <v/>
      </c>
      <c r="AM693" s="5" t="str">
        <f t="shared" si="141"/>
        <v/>
      </c>
      <c r="AN693" s="6" t="str">
        <f>IF(D693="","",COUNTIF($AM$3:AM693,AM693))</f>
        <v/>
      </c>
      <c r="AO693" s="5" t="str">
        <f t="shared" si="142"/>
        <v/>
      </c>
      <c r="AP693" s="6" t="str">
        <f>IF(D693="","",COUNTIF($AO$3:AO693,AO693))</f>
        <v/>
      </c>
    </row>
    <row r="694" spans="17:42" ht="20.100000000000001" customHeight="1" x14ac:dyDescent="0.25">
      <c r="Q694" s="5" t="str">
        <f t="shared" si="130"/>
        <v/>
      </c>
      <c r="R694" s="6" t="str">
        <f>IF(D694="","",COUNTIF($Q$3:Q694,Q694))</f>
        <v/>
      </c>
      <c r="S694" s="5" t="str">
        <f t="shared" si="131"/>
        <v/>
      </c>
      <c r="T694" s="6" t="str">
        <f>IF(D694="","",COUNTIF($S$3:S694,S694))</f>
        <v/>
      </c>
      <c r="U694" s="5" t="str">
        <f t="shared" si="132"/>
        <v/>
      </c>
      <c r="V694" s="6" t="str">
        <f>IF(D694="","",COUNTIF($U$3:U694,U694))</f>
        <v/>
      </c>
      <c r="W694" s="5" t="str">
        <f t="shared" si="133"/>
        <v/>
      </c>
      <c r="X694" s="6" t="str">
        <f>IF(D694="","",COUNTIF($W$3:W694,W694))</f>
        <v/>
      </c>
      <c r="Y694" s="5" t="str">
        <f t="shared" si="134"/>
        <v/>
      </c>
      <c r="Z694" s="6" t="str">
        <f>IF(D694="","",COUNTIF($Y$3:Y694,Y694))</f>
        <v/>
      </c>
      <c r="AA694" s="5" t="str">
        <f t="shared" si="135"/>
        <v/>
      </c>
      <c r="AB694" s="6" t="str">
        <f>IF(D694="","",COUNTIF($AA$3:AA694,AA694))</f>
        <v/>
      </c>
      <c r="AC694" s="5" t="str">
        <f t="shared" si="136"/>
        <v/>
      </c>
      <c r="AD694" s="6" t="str">
        <f>IF(D694="","",COUNTIF($AC$3:AC694,AC694))</f>
        <v/>
      </c>
      <c r="AE694" s="5" t="str">
        <f t="shared" si="137"/>
        <v/>
      </c>
      <c r="AF694" s="6" t="str">
        <f>IF(D694="","",COUNTIF($AE$3:AE694,AE694))</f>
        <v/>
      </c>
      <c r="AG694" s="5" t="str">
        <f t="shared" si="138"/>
        <v/>
      </c>
      <c r="AH694" s="6" t="str">
        <f>IF(D694="","",COUNTIF($AG$3:AG694,AG694))</f>
        <v/>
      </c>
      <c r="AI694" s="5" t="str">
        <f t="shared" si="139"/>
        <v/>
      </c>
      <c r="AJ694" s="6" t="str">
        <f>IF(D694="","",COUNTIF($AI$3:AI694,AI694))</f>
        <v/>
      </c>
      <c r="AK694" s="5" t="str">
        <f t="shared" si="140"/>
        <v/>
      </c>
      <c r="AL694" s="6" t="str">
        <f>IF(D694="","",COUNTIF($AK$3:AK694,AK694))</f>
        <v/>
      </c>
      <c r="AM694" s="5" t="str">
        <f t="shared" si="141"/>
        <v/>
      </c>
      <c r="AN694" s="6" t="str">
        <f>IF(D694="","",COUNTIF($AM$3:AM694,AM694))</f>
        <v/>
      </c>
      <c r="AO694" s="5" t="str">
        <f t="shared" si="142"/>
        <v/>
      </c>
      <c r="AP694" s="6" t="str">
        <f>IF(D694="","",COUNTIF($AO$3:AO694,AO694))</f>
        <v/>
      </c>
    </row>
    <row r="695" spans="17:42" ht="20.100000000000001" customHeight="1" x14ac:dyDescent="0.25">
      <c r="Q695" s="5" t="str">
        <f t="shared" si="130"/>
        <v/>
      </c>
      <c r="R695" s="6" t="str">
        <f>IF(D695="","",COUNTIF($Q$3:Q695,Q695))</f>
        <v/>
      </c>
      <c r="S695" s="5" t="str">
        <f t="shared" si="131"/>
        <v/>
      </c>
      <c r="T695" s="6" t="str">
        <f>IF(D695="","",COUNTIF($S$3:S695,S695))</f>
        <v/>
      </c>
      <c r="U695" s="5" t="str">
        <f t="shared" si="132"/>
        <v/>
      </c>
      <c r="V695" s="6" t="str">
        <f>IF(D695="","",COUNTIF($U$3:U695,U695))</f>
        <v/>
      </c>
      <c r="W695" s="5" t="str">
        <f t="shared" si="133"/>
        <v/>
      </c>
      <c r="X695" s="6" t="str">
        <f>IF(D695="","",COUNTIF($W$3:W695,W695))</f>
        <v/>
      </c>
      <c r="Y695" s="5" t="str">
        <f t="shared" si="134"/>
        <v/>
      </c>
      <c r="Z695" s="6" t="str">
        <f>IF(D695="","",COUNTIF($Y$3:Y695,Y695))</f>
        <v/>
      </c>
      <c r="AA695" s="5" t="str">
        <f t="shared" si="135"/>
        <v/>
      </c>
      <c r="AB695" s="6" t="str">
        <f>IF(D695="","",COUNTIF($AA$3:AA695,AA695))</f>
        <v/>
      </c>
      <c r="AC695" s="5" t="str">
        <f t="shared" si="136"/>
        <v/>
      </c>
      <c r="AD695" s="6" t="str">
        <f>IF(D695="","",COUNTIF($AC$3:AC695,AC695))</f>
        <v/>
      </c>
      <c r="AE695" s="5" t="str">
        <f t="shared" si="137"/>
        <v/>
      </c>
      <c r="AF695" s="6" t="str">
        <f>IF(D695="","",COUNTIF($AE$3:AE695,AE695))</f>
        <v/>
      </c>
      <c r="AG695" s="5" t="str">
        <f t="shared" si="138"/>
        <v/>
      </c>
      <c r="AH695" s="6" t="str">
        <f>IF(D695="","",COUNTIF($AG$3:AG695,AG695))</f>
        <v/>
      </c>
      <c r="AI695" s="5" t="str">
        <f t="shared" si="139"/>
        <v/>
      </c>
      <c r="AJ695" s="6" t="str">
        <f>IF(D695="","",COUNTIF($AI$3:AI695,AI695))</f>
        <v/>
      </c>
      <c r="AK695" s="5" t="str">
        <f t="shared" si="140"/>
        <v/>
      </c>
      <c r="AL695" s="6" t="str">
        <f>IF(D695="","",COUNTIF($AK$3:AK695,AK695))</f>
        <v/>
      </c>
      <c r="AM695" s="5" t="str">
        <f t="shared" si="141"/>
        <v/>
      </c>
      <c r="AN695" s="6" t="str">
        <f>IF(D695="","",COUNTIF($AM$3:AM695,AM695))</f>
        <v/>
      </c>
      <c r="AO695" s="5" t="str">
        <f t="shared" si="142"/>
        <v/>
      </c>
      <c r="AP695" s="6" t="str">
        <f>IF(D695="","",COUNTIF($AO$3:AO695,AO695))</f>
        <v/>
      </c>
    </row>
    <row r="696" spans="17:42" ht="20.100000000000001" customHeight="1" x14ac:dyDescent="0.25">
      <c r="Q696" s="5" t="str">
        <f t="shared" si="130"/>
        <v/>
      </c>
      <c r="R696" s="6" t="str">
        <f>IF(D696="","",COUNTIF($Q$3:Q696,Q696))</f>
        <v/>
      </c>
      <c r="S696" s="5" t="str">
        <f t="shared" si="131"/>
        <v/>
      </c>
      <c r="T696" s="6" t="str">
        <f>IF(D696="","",COUNTIF($S$3:S696,S696))</f>
        <v/>
      </c>
      <c r="U696" s="5" t="str">
        <f t="shared" si="132"/>
        <v/>
      </c>
      <c r="V696" s="6" t="str">
        <f>IF(D696="","",COUNTIF($U$3:U696,U696))</f>
        <v/>
      </c>
      <c r="W696" s="5" t="str">
        <f t="shared" si="133"/>
        <v/>
      </c>
      <c r="X696" s="6" t="str">
        <f>IF(D696="","",COUNTIF($W$3:W696,W696))</f>
        <v/>
      </c>
      <c r="Y696" s="5" t="str">
        <f t="shared" si="134"/>
        <v/>
      </c>
      <c r="Z696" s="6" t="str">
        <f>IF(D696="","",COUNTIF($Y$3:Y696,Y696))</f>
        <v/>
      </c>
      <c r="AA696" s="5" t="str">
        <f t="shared" si="135"/>
        <v/>
      </c>
      <c r="AB696" s="6" t="str">
        <f>IF(D696="","",COUNTIF($AA$3:AA696,AA696))</f>
        <v/>
      </c>
      <c r="AC696" s="5" t="str">
        <f t="shared" si="136"/>
        <v/>
      </c>
      <c r="AD696" s="6" t="str">
        <f>IF(D696="","",COUNTIF($AC$3:AC696,AC696))</f>
        <v/>
      </c>
      <c r="AE696" s="5" t="str">
        <f t="shared" si="137"/>
        <v/>
      </c>
      <c r="AF696" s="6" t="str">
        <f>IF(D696="","",COUNTIF($AE$3:AE696,AE696))</f>
        <v/>
      </c>
      <c r="AG696" s="5" t="str">
        <f t="shared" si="138"/>
        <v/>
      </c>
      <c r="AH696" s="6" t="str">
        <f>IF(D696="","",COUNTIF($AG$3:AG696,AG696))</f>
        <v/>
      </c>
      <c r="AI696" s="5" t="str">
        <f t="shared" si="139"/>
        <v/>
      </c>
      <c r="AJ696" s="6" t="str">
        <f>IF(D696="","",COUNTIF($AI$3:AI696,AI696))</f>
        <v/>
      </c>
      <c r="AK696" s="5" t="str">
        <f t="shared" si="140"/>
        <v/>
      </c>
      <c r="AL696" s="6" t="str">
        <f>IF(D696="","",COUNTIF($AK$3:AK696,AK696))</f>
        <v/>
      </c>
      <c r="AM696" s="5" t="str">
        <f t="shared" si="141"/>
        <v/>
      </c>
      <c r="AN696" s="6" t="str">
        <f>IF(D696="","",COUNTIF($AM$3:AM696,AM696))</f>
        <v/>
      </c>
      <c r="AO696" s="5" t="str">
        <f t="shared" si="142"/>
        <v/>
      </c>
      <c r="AP696" s="6" t="str">
        <f>IF(D696="","",COUNTIF($AO$3:AO696,AO696))</f>
        <v/>
      </c>
    </row>
    <row r="697" spans="17:42" ht="20.100000000000001" customHeight="1" x14ac:dyDescent="0.25">
      <c r="Q697" s="5" t="str">
        <f t="shared" si="130"/>
        <v/>
      </c>
      <c r="R697" s="6" t="str">
        <f>IF(D697="","",COUNTIF($Q$3:Q697,Q697))</f>
        <v/>
      </c>
      <c r="S697" s="5" t="str">
        <f t="shared" si="131"/>
        <v/>
      </c>
      <c r="T697" s="6" t="str">
        <f>IF(D697="","",COUNTIF($S$3:S697,S697))</f>
        <v/>
      </c>
      <c r="U697" s="5" t="str">
        <f t="shared" si="132"/>
        <v/>
      </c>
      <c r="V697" s="6" t="str">
        <f>IF(D697="","",COUNTIF($U$3:U697,U697))</f>
        <v/>
      </c>
      <c r="W697" s="5" t="str">
        <f t="shared" si="133"/>
        <v/>
      </c>
      <c r="X697" s="6" t="str">
        <f>IF(D697="","",COUNTIF($W$3:W697,W697))</f>
        <v/>
      </c>
      <c r="Y697" s="5" t="str">
        <f t="shared" si="134"/>
        <v/>
      </c>
      <c r="Z697" s="6" t="str">
        <f>IF(D697="","",COUNTIF($Y$3:Y697,Y697))</f>
        <v/>
      </c>
      <c r="AA697" s="5" t="str">
        <f t="shared" si="135"/>
        <v/>
      </c>
      <c r="AB697" s="6" t="str">
        <f>IF(D697="","",COUNTIF($AA$3:AA697,AA697))</f>
        <v/>
      </c>
      <c r="AC697" s="5" t="str">
        <f t="shared" si="136"/>
        <v/>
      </c>
      <c r="AD697" s="6" t="str">
        <f>IF(D697="","",COUNTIF($AC$3:AC697,AC697))</f>
        <v/>
      </c>
      <c r="AE697" s="5" t="str">
        <f t="shared" si="137"/>
        <v/>
      </c>
      <c r="AF697" s="6" t="str">
        <f>IF(D697="","",COUNTIF($AE$3:AE697,AE697))</f>
        <v/>
      </c>
      <c r="AG697" s="5" t="str">
        <f t="shared" si="138"/>
        <v/>
      </c>
      <c r="AH697" s="6" t="str">
        <f>IF(D697="","",COUNTIF($AG$3:AG697,AG697))</f>
        <v/>
      </c>
      <c r="AI697" s="5" t="str">
        <f t="shared" si="139"/>
        <v/>
      </c>
      <c r="AJ697" s="6" t="str">
        <f>IF(D697="","",COUNTIF($AI$3:AI697,AI697))</f>
        <v/>
      </c>
      <c r="AK697" s="5" t="str">
        <f t="shared" si="140"/>
        <v/>
      </c>
      <c r="AL697" s="6" t="str">
        <f>IF(D697="","",COUNTIF($AK$3:AK697,AK697))</f>
        <v/>
      </c>
      <c r="AM697" s="5" t="str">
        <f t="shared" si="141"/>
        <v/>
      </c>
      <c r="AN697" s="6" t="str">
        <f>IF(D697="","",COUNTIF($AM$3:AM697,AM697))</f>
        <v/>
      </c>
      <c r="AO697" s="5" t="str">
        <f t="shared" si="142"/>
        <v/>
      </c>
      <c r="AP697" s="6" t="str">
        <f>IF(D697="","",COUNTIF($AO$3:AO697,AO697))</f>
        <v/>
      </c>
    </row>
    <row r="698" spans="17:42" ht="20.100000000000001" customHeight="1" x14ac:dyDescent="0.25">
      <c r="Q698" s="5" t="str">
        <f t="shared" si="130"/>
        <v/>
      </c>
      <c r="R698" s="6" t="str">
        <f>IF(D698="","",COUNTIF($Q$3:Q698,Q698))</f>
        <v/>
      </c>
      <c r="S698" s="5" t="str">
        <f t="shared" si="131"/>
        <v/>
      </c>
      <c r="T698" s="6" t="str">
        <f>IF(D698="","",COUNTIF($S$3:S698,S698))</f>
        <v/>
      </c>
      <c r="U698" s="5" t="str">
        <f t="shared" si="132"/>
        <v/>
      </c>
      <c r="V698" s="6" t="str">
        <f>IF(D698="","",COUNTIF($U$3:U698,U698))</f>
        <v/>
      </c>
      <c r="W698" s="5" t="str">
        <f t="shared" si="133"/>
        <v/>
      </c>
      <c r="X698" s="6" t="str">
        <f>IF(D698="","",COUNTIF($W$3:W698,W698))</f>
        <v/>
      </c>
      <c r="Y698" s="5" t="str">
        <f t="shared" si="134"/>
        <v/>
      </c>
      <c r="Z698" s="6" t="str">
        <f>IF(D698="","",COUNTIF($Y$3:Y698,Y698))</f>
        <v/>
      </c>
      <c r="AA698" s="5" t="str">
        <f t="shared" si="135"/>
        <v/>
      </c>
      <c r="AB698" s="6" t="str">
        <f>IF(D698="","",COUNTIF($AA$3:AA698,AA698))</f>
        <v/>
      </c>
      <c r="AC698" s="5" t="str">
        <f t="shared" si="136"/>
        <v/>
      </c>
      <c r="AD698" s="6" t="str">
        <f>IF(D698="","",COUNTIF($AC$3:AC698,AC698))</f>
        <v/>
      </c>
      <c r="AE698" s="5" t="str">
        <f t="shared" si="137"/>
        <v/>
      </c>
      <c r="AF698" s="6" t="str">
        <f>IF(D698="","",COUNTIF($AE$3:AE698,AE698))</f>
        <v/>
      </c>
      <c r="AG698" s="5" t="str">
        <f t="shared" si="138"/>
        <v/>
      </c>
      <c r="AH698" s="6" t="str">
        <f>IF(D698="","",COUNTIF($AG$3:AG698,AG698))</f>
        <v/>
      </c>
      <c r="AI698" s="5" t="str">
        <f t="shared" si="139"/>
        <v/>
      </c>
      <c r="AJ698" s="6" t="str">
        <f>IF(D698="","",COUNTIF($AI$3:AI698,AI698))</f>
        <v/>
      </c>
      <c r="AK698" s="5" t="str">
        <f t="shared" si="140"/>
        <v/>
      </c>
      <c r="AL698" s="6" t="str">
        <f>IF(D698="","",COUNTIF($AK$3:AK698,AK698))</f>
        <v/>
      </c>
      <c r="AM698" s="5" t="str">
        <f t="shared" si="141"/>
        <v/>
      </c>
      <c r="AN698" s="6" t="str">
        <f>IF(D698="","",COUNTIF($AM$3:AM698,AM698))</f>
        <v/>
      </c>
      <c r="AO698" s="5" t="str">
        <f t="shared" si="142"/>
        <v/>
      </c>
      <c r="AP698" s="6" t="str">
        <f>IF(D698="","",COUNTIF($AO$3:AO698,AO698))</f>
        <v/>
      </c>
    </row>
    <row r="699" spans="17:42" ht="20.100000000000001" customHeight="1" x14ac:dyDescent="0.25">
      <c r="Q699" s="5" t="str">
        <f t="shared" si="130"/>
        <v/>
      </c>
      <c r="R699" s="6" t="str">
        <f>IF(D699="","",COUNTIF($Q$3:Q699,Q699))</f>
        <v/>
      </c>
      <c r="S699" s="5" t="str">
        <f t="shared" si="131"/>
        <v/>
      </c>
      <c r="T699" s="6" t="str">
        <f>IF(D699="","",COUNTIF($S$3:S699,S699))</f>
        <v/>
      </c>
      <c r="U699" s="5" t="str">
        <f t="shared" si="132"/>
        <v/>
      </c>
      <c r="V699" s="6" t="str">
        <f>IF(D699="","",COUNTIF($U$3:U699,U699))</f>
        <v/>
      </c>
      <c r="W699" s="5" t="str">
        <f t="shared" si="133"/>
        <v/>
      </c>
      <c r="X699" s="6" t="str">
        <f>IF(D699="","",COUNTIF($W$3:W699,W699))</f>
        <v/>
      </c>
      <c r="Y699" s="5" t="str">
        <f t="shared" si="134"/>
        <v/>
      </c>
      <c r="Z699" s="6" t="str">
        <f>IF(D699="","",COUNTIF($Y$3:Y699,Y699))</f>
        <v/>
      </c>
      <c r="AA699" s="5" t="str">
        <f t="shared" si="135"/>
        <v/>
      </c>
      <c r="AB699" s="6" t="str">
        <f>IF(D699="","",COUNTIF($AA$3:AA699,AA699))</f>
        <v/>
      </c>
      <c r="AC699" s="5" t="str">
        <f t="shared" si="136"/>
        <v/>
      </c>
      <c r="AD699" s="6" t="str">
        <f>IF(D699="","",COUNTIF($AC$3:AC699,AC699))</f>
        <v/>
      </c>
      <c r="AE699" s="5" t="str">
        <f t="shared" si="137"/>
        <v/>
      </c>
      <c r="AF699" s="6" t="str">
        <f>IF(D699="","",COUNTIF($AE$3:AE699,AE699))</f>
        <v/>
      </c>
      <c r="AG699" s="5" t="str">
        <f t="shared" si="138"/>
        <v/>
      </c>
      <c r="AH699" s="6" t="str">
        <f>IF(D699="","",COUNTIF($AG$3:AG699,AG699))</f>
        <v/>
      </c>
      <c r="AI699" s="5" t="str">
        <f t="shared" si="139"/>
        <v/>
      </c>
      <c r="AJ699" s="6" t="str">
        <f>IF(D699="","",COUNTIF($AI$3:AI699,AI699))</f>
        <v/>
      </c>
      <c r="AK699" s="5" t="str">
        <f t="shared" si="140"/>
        <v/>
      </c>
      <c r="AL699" s="6" t="str">
        <f>IF(D699="","",COUNTIF($AK$3:AK699,AK699))</f>
        <v/>
      </c>
      <c r="AM699" s="5" t="str">
        <f t="shared" si="141"/>
        <v/>
      </c>
      <c r="AN699" s="6" t="str">
        <f>IF(D699="","",COUNTIF($AM$3:AM699,AM699))</f>
        <v/>
      </c>
      <c r="AO699" s="5" t="str">
        <f t="shared" si="142"/>
        <v/>
      </c>
      <c r="AP699" s="6" t="str">
        <f>IF(D699="","",COUNTIF($AO$3:AO699,AO699))</f>
        <v/>
      </c>
    </row>
    <row r="700" spans="17:42" ht="20.100000000000001" customHeight="1" x14ac:dyDescent="0.25">
      <c r="Q700" s="5" t="str">
        <f t="shared" si="130"/>
        <v/>
      </c>
      <c r="R700" s="6" t="str">
        <f>IF(D700="","",COUNTIF($Q$3:Q700,Q700))</f>
        <v/>
      </c>
      <c r="S700" s="5" t="str">
        <f t="shared" si="131"/>
        <v/>
      </c>
      <c r="T700" s="6" t="str">
        <f>IF(D700="","",COUNTIF($S$3:S700,S700))</f>
        <v/>
      </c>
      <c r="U700" s="5" t="str">
        <f t="shared" si="132"/>
        <v/>
      </c>
      <c r="V700" s="6" t="str">
        <f>IF(D700="","",COUNTIF($U$3:U700,U700))</f>
        <v/>
      </c>
      <c r="W700" s="5" t="str">
        <f t="shared" si="133"/>
        <v/>
      </c>
      <c r="X700" s="6" t="str">
        <f>IF(D700="","",COUNTIF($W$3:W700,W700))</f>
        <v/>
      </c>
      <c r="Y700" s="5" t="str">
        <f t="shared" si="134"/>
        <v/>
      </c>
      <c r="Z700" s="6" t="str">
        <f>IF(D700="","",COUNTIF($Y$3:Y700,Y700))</f>
        <v/>
      </c>
      <c r="AA700" s="5" t="str">
        <f t="shared" si="135"/>
        <v/>
      </c>
      <c r="AB700" s="6" t="str">
        <f>IF(D700="","",COUNTIF($AA$3:AA700,AA700))</f>
        <v/>
      </c>
      <c r="AC700" s="5" t="str">
        <f t="shared" si="136"/>
        <v/>
      </c>
      <c r="AD700" s="6" t="str">
        <f>IF(D700="","",COUNTIF($AC$3:AC700,AC700))</f>
        <v/>
      </c>
      <c r="AE700" s="5" t="str">
        <f t="shared" si="137"/>
        <v/>
      </c>
      <c r="AF700" s="6" t="str">
        <f>IF(D700="","",COUNTIF($AE$3:AE700,AE700))</f>
        <v/>
      </c>
      <c r="AG700" s="5" t="str">
        <f t="shared" si="138"/>
        <v/>
      </c>
      <c r="AH700" s="6" t="str">
        <f>IF(D700="","",COUNTIF($AG$3:AG700,AG700))</f>
        <v/>
      </c>
      <c r="AI700" s="5" t="str">
        <f t="shared" si="139"/>
        <v/>
      </c>
      <c r="AJ700" s="6" t="str">
        <f>IF(D700="","",COUNTIF($AI$3:AI700,AI700))</f>
        <v/>
      </c>
      <c r="AK700" s="5" t="str">
        <f t="shared" si="140"/>
        <v/>
      </c>
      <c r="AL700" s="6" t="str">
        <f>IF(D700="","",COUNTIF($AK$3:AK700,AK700))</f>
        <v/>
      </c>
      <c r="AM700" s="5" t="str">
        <f t="shared" si="141"/>
        <v/>
      </c>
      <c r="AN700" s="6" t="str">
        <f>IF(D700="","",COUNTIF($AM$3:AM700,AM700))</f>
        <v/>
      </c>
      <c r="AO700" s="5" t="str">
        <f t="shared" si="142"/>
        <v/>
      </c>
      <c r="AP700" s="6" t="str">
        <f>IF(D700="","",COUNTIF($AO$3:AO700,AO700))</f>
        <v/>
      </c>
    </row>
    <row r="701" spans="17:42" ht="20.100000000000001" customHeight="1" x14ac:dyDescent="0.25">
      <c r="Q701" s="5" t="str">
        <f t="shared" si="130"/>
        <v/>
      </c>
      <c r="R701" s="6" t="str">
        <f>IF(D701="","",COUNTIF($Q$3:Q701,Q701))</f>
        <v/>
      </c>
      <c r="S701" s="5" t="str">
        <f t="shared" si="131"/>
        <v/>
      </c>
      <c r="T701" s="6" t="str">
        <f>IF(D701="","",COUNTIF($S$3:S701,S701))</f>
        <v/>
      </c>
      <c r="U701" s="5" t="str">
        <f t="shared" si="132"/>
        <v/>
      </c>
      <c r="V701" s="6" t="str">
        <f>IF(D701="","",COUNTIF($U$3:U701,U701))</f>
        <v/>
      </c>
      <c r="W701" s="5" t="str">
        <f t="shared" si="133"/>
        <v/>
      </c>
      <c r="X701" s="6" t="str">
        <f>IF(D701="","",COUNTIF($W$3:W701,W701))</f>
        <v/>
      </c>
      <c r="Y701" s="5" t="str">
        <f t="shared" si="134"/>
        <v/>
      </c>
      <c r="Z701" s="6" t="str">
        <f>IF(D701="","",COUNTIF($Y$3:Y701,Y701))</f>
        <v/>
      </c>
      <c r="AA701" s="5" t="str">
        <f t="shared" si="135"/>
        <v/>
      </c>
      <c r="AB701" s="6" t="str">
        <f>IF(D701="","",COUNTIF($AA$3:AA701,AA701))</f>
        <v/>
      </c>
      <c r="AC701" s="5" t="str">
        <f t="shared" si="136"/>
        <v/>
      </c>
      <c r="AD701" s="6" t="str">
        <f>IF(D701="","",COUNTIF($AC$3:AC701,AC701))</f>
        <v/>
      </c>
      <c r="AE701" s="5" t="str">
        <f t="shared" si="137"/>
        <v/>
      </c>
      <c r="AF701" s="6" t="str">
        <f>IF(D701="","",COUNTIF($AE$3:AE701,AE701))</f>
        <v/>
      </c>
      <c r="AG701" s="5" t="str">
        <f t="shared" si="138"/>
        <v/>
      </c>
      <c r="AH701" s="6" t="str">
        <f>IF(D701="","",COUNTIF($AG$3:AG701,AG701))</f>
        <v/>
      </c>
      <c r="AI701" s="5" t="str">
        <f t="shared" si="139"/>
        <v/>
      </c>
      <c r="AJ701" s="6" t="str">
        <f>IF(D701="","",COUNTIF($AI$3:AI701,AI701))</f>
        <v/>
      </c>
      <c r="AK701" s="5" t="str">
        <f t="shared" si="140"/>
        <v/>
      </c>
      <c r="AL701" s="6" t="str">
        <f>IF(D701="","",COUNTIF($AK$3:AK701,AK701))</f>
        <v/>
      </c>
      <c r="AM701" s="5" t="str">
        <f t="shared" si="141"/>
        <v/>
      </c>
      <c r="AN701" s="6" t="str">
        <f>IF(D701="","",COUNTIF($AM$3:AM701,AM701))</f>
        <v/>
      </c>
      <c r="AO701" s="5" t="str">
        <f t="shared" si="142"/>
        <v/>
      </c>
      <c r="AP701" s="6" t="str">
        <f>IF(D701="","",COUNTIF($AO$3:AO701,AO701))</f>
        <v/>
      </c>
    </row>
    <row r="702" spans="17:42" ht="20.100000000000001" customHeight="1" x14ac:dyDescent="0.25">
      <c r="Q702" s="5" t="str">
        <f t="shared" si="130"/>
        <v/>
      </c>
      <c r="R702" s="6" t="str">
        <f>IF(D702="","",COUNTIF($Q$3:Q702,Q702))</f>
        <v/>
      </c>
      <c r="S702" s="5" t="str">
        <f t="shared" si="131"/>
        <v/>
      </c>
      <c r="T702" s="6" t="str">
        <f>IF(D702="","",COUNTIF($S$3:S702,S702))</f>
        <v/>
      </c>
      <c r="U702" s="5" t="str">
        <f t="shared" si="132"/>
        <v/>
      </c>
      <c r="V702" s="6" t="str">
        <f>IF(D702="","",COUNTIF($U$3:U702,U702))</f>
        <v/>
      </c>
      <c r="W702" s="5" t="str">
        <f t="shared" si="133"/>
        <v/>
      </c>
      <c r="X702" s="6" t="str">
        <f>IF(D702="","",COUNTIF($W$3:W702,W702))</f>
        <v/>
      </c>
      <c r="Y702" s="5" t="str">
        <f t="shared" si="134"/>
        <v/>
      </c>
      <c r="Z702" s="6" t="str">
        <f>IF(D702="","",COUNTIF($Y$3:Y702,Y702))</f>
        <v/>
      </c>
      <c r="AA702" s="5" t="str">
        <f t="shared" si="135"/>
        <v/>
      </c>
      <c r="AB702" s="6" t="str">
        <f>IF(D702="","",COUNTIF($AA$3:AA702,AA702))</f>
        <v/>
      </c>
      <c r="AC702" s="5" t="str">
        <f t="shared" si="136"/>
        <v/>
      </c>
      <c r="AD702" s="6" t="str">
        <f>IF(D702="","",COUNTIF($AC$3:AC702,AC702))</f>
        <v/>
      </c>
      <c r="AE702" s="5" t="str">
        <f t="shared" si="137"/>
        <v/>
      </c>
      <c r="AF702" s="6" t="str">
        <f>IF(D702="","",COUNTIF($AE$3:AE702,AE702))</f>
        <v/>
      </c>
      <c r="AG702" s="5" t="str">
        <f t="shared" si="138"/>
        <v/>
      </c>
      <c r="AH702" s="6" t="str">
        <f>IF(D702="","",COUNTIF($AG$3:AG702,AG702))</f>
        <v/>
      </c>
      <c r="AI702" s="5" t="str">
        <f t="shared" si="139"/>
        <v/>
      </c>
      <c r="AJ702" s="6" t="str">
        <f>IF(D702="","",COUNTIF($AI$3:AI702,AI702))</f>
        <v/>
      </c>
      <c r="AK702" s="5" t="str">
        <f t="shared" si="140"/>
        <v/>
      </c>
      <c r="AL702" s="6" t="str">
        <f>IF(D702="","",COUNTIF($AK$3:AK702,AK702))</f>
        <v/>
      </c>
      <c r="AM702" s="5" t="str">
        <f t="shared" si="141"/>
        <v/>
      </c>
      <c r="AN702" s="6" t="str">
        <f>IF(D702="","",COUNTIF($AM$3:AM702,AM702))</f>
        <v/>
      </c>
      <c r="AO702" s="5" t="str">
        <f t="shared" si="142"/>
        <v/>
      </c>
      <c r="AP702" s="6" t="str">
        <f>IF(D702="","",COUNTIF($AO$3:AO702,AO702))</f>
        <v/>
      </c>
    </row>
    <row r="703" spans="17:42" ht="20.100000000000001" customHeight="1" x14ac:dyDescent="0.25">
      <c r="Q703" s="5" t="str">
        <f t="shared" si="130"/>
        <v/>
      </c>
      <c r="R703" s="6" t="str">
        <f>IF(D703="","",COUNTIF($Q$3:Q703,Q703))</f>
        <v/>
      </c>
      <c r="S703" s="5" t="str">
        <f t="shared" si="131"/>
        <v/>
      </c>
      <c r="T703" s="6" t="str">
        <f>IF(D703="","",COUNTIF($S$3:S703,S703))</f>
        <v/>
      </c>
      <c r="U703" s="5" t="str">
        <f t="shared" si="132"/>
        <v/>
      </c>
      <c r="V703" s="6" t="str">
        <f>IF(D703="","",COUNTIF($U$3:U703,U703))</f>
        <v/>
      </c>
      <c r="W703" s="5" t="str">
        <f t="shared" si="133"/>
        <v/>
      </c>
      <c r="X703" s="6" t="str">
        <f>IF(D703="","",COUNTIF($W$3:W703,W703))</f>
        <v/>
      </c>
      <c r="Y703" s="5" t="str">
        <f t="shared" si="134"/>
        <v/>
      </c>
      <c r="Z703" s="6" t="str">
        <f>IF(D703="","",COUNTIF($Y$3:Y703,Y703))</f>
        <v/>
      </c>
      <c r="AA703" s="5" t="str">
        <f t="shared" si="135"/>
        <v/>
      </c>
      <c r="AB703" s="6" t="str">
        <f>IF(D703="","",COUNTIF($AA$3:AA703,AA703))</f>
        <v/>
      </c>
      <c r="AC703" s="5" t="str">
        <f t="shared" si="136"/>
        <v/>
      </c>
      <c r="AD703" s="6" t="str">
        <f>IF(D703="","",COUNTIF($AC$3:AC703,AC703))</f>
        <v/>
      </c>
      <c r="AE703" s="5" t="str">
        <f t="shared" si="137"/>
        <v/>
      </c>
      <c r="AF703" s="6" t="str">
        <f>IF(D703="","",COUNTIF($AE$3:AE703,AE703))</f>
        <v/>
      </c>
      <c r="AG703" s="5" t="str">
        <f t="shared" si="138"/>
        <v/>
      </c>
      <c r="AH703" s="6" t="str">
        <f>IF(D703="","",COUNTIF($AG$3:AG703,AG703))</f>
        <v/>
      </c>
      <c r="AI703" s="5" t="str">
        <f t="shared" si="139"/>
        <v/>
      </c>
      <c r="AJ703" s="6" t="str">
        <f>IF(D703="","",COUNTIF($AI$3:AI703,AI703))</f>
        <v/>
      </c>
      <c r="AK703" s="5" t="str">
        <f t="shared" si="140"/>
        <v/>
      </c>
      <c r="AL703" s="6" t="str">
        <f>IF(D703="","",COUNTIF($AK$3:AK703,AK703))</f>
        <v/>
      </c>
      <c r="AM703" s="5" t="str">
        <f t="shared" si="141"/>
        <v/>
      </c>
      <c r="AN703" s="6" t="str">
        <f>IF(D703="","",COUNTIF($AM$3:AM703,AM703))</f>
        <v/>
      </c>
      <c r="AO703" s="5" t="str">
        <f t="shared" si="142"/>
        <v/>
      </c>
      <c r="AP703" s="6" t="str">
        <f>IF(D703="","",COUNTIF($AO$3:AO703,AO703))</f>
        <v/>
      </c>
    </row>
    <row r="704" spans="17:42" ht="20.100000000000001" customHeight="1" x14ac:dyDescent="0.25">
      <c r="Q704" s="5" t="str">
        <f t="shared" si="130"/>
        <v/>
      </c>
      <c r="R704" s="6" t="str">
        <f>IF(D704="","",COUNTIF($Q$3:Q704,Q704))</f>
        <v/>
      </c>
      <c r="S704" s="5" t="str">
        <f t="shared" si="131"/>
        <v/>
      </c>
      <c r="T704" s="6" t="str">
        <f>IF(D704="","",COUNTIF($S$3:S704,S704))</f>
        <v/>
      </c>
      <c r="U704" s="5" t="str">
        <f t="shared" si="132"/>
        <v/>
      </c>
      <c r="V704" s="6" t="str">
        <f>IF(D704="","",COUNTIF($U$3:U704,U704))</f>
        <v/>
      </c>
      <c r="W704" s="5" t="str">
        <f t="shared" si="133"/>
        <v/>
      </c>
      <c r="X704" s="6" t="str">
        <f>IF(D704="","",COUNTIF($W$3:W704,W704))</f>
        <v/>
      </c>
      <c r="Y704" s="5" t="str">
        <f t="shared" si="134"/>
        <v/>
      </c>
      <c r="Z704" s="6" t="str">
        <f>IF(D704="","",COUNTIF($Y$3:Y704,Y704))</f>
        <v/>
      </c>
      <c r="AA704" s="5" t="str">
        <f t="shared" si="135"/>
        <v/>
      </c>
      <c r="AB704" s="6" t="str">
        <f>IF(D704="","",COUNTIF($AA$3:AA704,AA704))</f>
        <v/>
      </c>
      <c r="AC704" s="5" t="str">
        <f t="shared" si="136"/>
        <v/>
      </c>
      <c r="AD704" s="6" t="str">
        <f>IF(D704="","",COUNTIF($AC$3:AC704,AC704))</f>
        <v/>
      </c>
      <c r="AE704" s="5" t="str">
        <f t="shared" si="137"/>
        <v/>
      </c>
      <c r="AF704" s="6" t="str">
        <f>IF(D704="","",COUNTIF($AE$3:AE704,AE704))</f>
        <v/>
      </c>
      <c r="AG704" s="5" t="str">
        <f t="shared" si="138"/>
        <v/>
      </c>
      <c r="AH704" s="6" t="str">
        <f>IF(D704="","",COUNTIF($AG$3:AG704,AG704))</f>
        <v/>
      </c>
      <c r="AI704" s="5" t="str">
        <f t="shared" si="139"/>
        <v/>
      </c>
      <c r="AJ704" s="6" t="str">
        <f>IF(D704="","",COUNTIF($AI$3:AI704,AI704))</f>
        <v/>
      </c>
      <c r="AK704" s="5" t="str">
        <f t="shared" si="140"/>
        <v/>
      </c>
      <c r="AL704" s="6" t="str">
        <f>IF(D704="","",COUNTIF($AK$3:AK704,AK704))</f>
        <v/>
      </c>
      <c r="AM704" s="5" t="str">
        <f t="shared" si="141"/>
        <v/>
      </c>
      <c r="AN704" s="6" t="str">
        <f>IF(D704="","",COUNTIF($AM$3:AM704,AM704))</f>
        <v/>
      </c>
      <c r="AO704" s="5" t="str">
        <f t="shared" si="142"/>
        <v/>
      </c>
      <c r="AP704" s="6" t="str">
        <f>IF(D704="","",COUNTIF($AO$3:AO704,AO704))</f>
        <v/>
      </c>
    </row>
    <row r="705" spans="17:42" ht="20.100000000000001" customHeight="1" x14ac:dyDescent="0.25">
      <c r="Q705" s="5" t="str">
        <f t="shared" si="130"/>
        <v/>
      </c>
      <c r="R705" s="6" t="str">
        <f>IF(D705="","",COUNTIF($Q$3:Q705,Q705))</f>
        <v/>
      </c>
      <c r="S705" s="5" t="str">
        <f t="shared" si="131"/>
        <v/>
      </c>
      <c r="T705" s="6" t="str">
        <f>IF(D705="","",COUNTIF($S$3:S705,S705))</f>
        <v/>
      </c>
      <c r="U705" s="5" t="str">
        <f t="shared" si="132"/>
        <v/>
      </c>
      <c r="V705" s="6" t="str">
        <f>IF(D705="","",COUNTIF($U$3:U705,U705))</f>
        <v/>
      </c>
      <c r="W705" s="5" t="str">
        <f t="shared" si="133"/>
        <v/>
      </c>
      <c r="X705" s="6" t="str">
        <f>IF(D705="","",COUNTIF($W$3:W705,W705))</f>
        <v/>
      </c>
      <c r="Y705" s="5" t="str">
        <f t="shared" si="134"/>
        <v/>
      </c>
      <c r="Z705" s="6" t="str">
        <f>IF(D705="","",COUNTIF($Y$3:Y705,Y705))</f>
        <v/>
      </c>
      <c r="AA705" s="5" t="str">
        <f t="shared" si="135"/>
        <v/>
      </c>
      <c r="AB705" s="6" t="str">
        <f>IF(D705="","",COUNTIF($AA$3:AA705,AA705))</f>
        <v/>
      </c>
      <c r="AC705" s="5" t="str">
        <f t="shared" si="136"/>
        <v/>
      </c>
      <c r="AD705" s="6" t="str">
        <f>IF(D705="","",COUNTIF($AC$3:AC705,AC705))</f>
        <v/>
      </c>
      <c r="AE705" s="5" t="str">
        <f t="shared" si="137"/>
        <v/>
      </c>
      <c r="AF705" s="6" t="str">
        <f>IF(D705="","",COUNTIF($AE$3:AE705,AE705))</f>
        <v/>
      </c>
      <c r="AG705" s="5" t="str">
        <f t="shared" si="138"/>
        <v/>
      </c>
      <c r="AH705" s="6" t="str">
        <f>IF(D705="","",COUNTIF($AG$3:AG705,AG705))</f>
        <v/>
      </c>
      <c r="AI705" s="5" t="str">
        <f t="shared" si="139"/>
        <v/>
      </c>
      <c r="AJ705" s="6" t="str">
        <f>IF(D705="","",COUNTIF($AI$3:AI705,AI705))</f>
        <v/>
      </c>
      <c r="AK705" s="5" t="str">
        <f t="shared" si="140"/>
        <v/>
      </c>
      <c r="AL705" s="6" t="str">
        <f>IF(D705="","",COUNTIF($AK$3:AK705,AK705))</f>
        <v/>
      </c>
      <c r="AM705" s="5" t="str">
        <f t="shared" si="141"/>
        <v/>
      </c>
      <c r="AN705" s="6" t="str">
        <f>IF(D705="","",COUNTIF($AM$3:AM705,AM705))</f>
        <v/>
      </c>
      <c r="AO705" s="5" t="str">
        <f t="shared" si="142"/>
        <v/>
      </c>
      <c r="AP705" s="6" t="str">
        <f>IF(D705="","",COUNTIF($AO$3:AO705,AO705))</f>
        <v/>
      </c>
    </row>
    <row r="706" spans="17:42" ht="20.100000000000001" customHeight="1" x14ac:dyDescent="0.25">
      <c r="Q706" s="5" t="str">
        <f t="shared" si="130"/>
        <v/>
      </c>
      <c r="R706" s="6" t="str">
        <f>IF(D706="","",COUNTIF($Q$3:Q706,Q706))</f>
        <v/>
      </c>
      <c r="S706" s="5" t="str">
        <f t="shared" si="131"/>
        <v/>
      </c>
      <c r="T706" s="6" t="str">
        <f>IF(D706="","",COUNTIF($S$3:S706,S706))</f>
        <v/>
      </c>
      <c r="U706" s="5" t="str">
        <f t="shared" si="132"/>
        <v/>
      </c>
      <c r="V706" s="6" t="str">
        <f>IF(D706="","",COUNTIF($U$3:U706,U706))</f>
        <v/>
      </c>
      <c r="W706" s="5" t="str">
        <f t="shared" si="133"/>
        <v/>
      </c>
      <c r="X706" s="6" t="str">
        <f>IF(D706="","",COUNTIF($W$3:W706,W706))</f>
        <v/>
      </c>
      <c r="Y706" s="5" t="str">
        <f t="shared" si="134"/>
        <v/>
      </c>
      <c r="Z706" s="6" t="str">
        <f>IF(D706="","",COUNTIF($Y$3:Y706,Y706))</f>
        <v/>
      </c>
      <c r="AA706" s="5" t="str">
        <f t="shared" si="135"/>
        <v/>
      </c>
      <c r="AB706" s="6" t="str">
        <f>IF(D706="","",COUNTIF($AA$3:AA706,AA706))</f>
        <v/>
      </c>
      <c r="AC706" s="5" t="str">
        <f t="shared" si="136"/>
        <v/>
      </c>
      <c r="AD706" s="6" t="str">
        <f>IF(D706="","",COUNTIF($AC$3:AC706,AC706))</f>
        <v/>
      </c>
      <c r="AE706" s="5" t="str">
        <f t="shared" si="137"/>
        <v/>
      </c>
      <c r="AF706" s="6" t="str">
        <f>IF(D706="","",COUNTIF($AE$3:AE706,AE706))</f>
        <v/>
      </c>
      <c r="AG706" s="5" t="str">
        <f t="shared" si="138"/>
        <v/>
      </c>
      <c r="AH706" s="6" t="str">
        <f>IF(D706="","",COUNTIF($AG$3:AG706,AG706))</f>
        <v/>
      </c>
      <c r="AI706" s="5" t="str">
        <f t="shared" si="139"/>
        <v/>
      </c>
      <c r="AJ706" s="6" t="str">
        <f>IF(D706="","",COUNTIF($AI$3:AI706,AI706))</f>
        <v/>
      </c>
      <c r="AK706" s="5" t="str">
        <f t="shared" si="140"/>
        <v/>
      </c>
      <c r="AL706" s="6" t="str">
        <f>IF(D706="","",COUNTIF($AK$3:AK706,AK706))</f>
        <v/>
      </c>
      <c r="AM706" s="5" t="str">
        <f t="shared" si="141"/>
        <v/>
      </c>
      <c r="AN706" s="6" t="str">
        <f>IF(D706="","",COUNTIF($AM$3:AM706,AM706))</f>
        <v/>
      </c>
      <c r="AO706" s="5" t="str">
        <f t="shared" si="142"/>
        <v/>
      </c>
      <c r="AP706" s="6" t="str">
        <f>IF(D706="","",COUNTIF($AO$3:AO706,AO706))</f>
        <v/>
      </c>
    </row>
    <row r="707" spans="17:42" ht="20.100000000000001" customHeight="1" x14ac:dyDescent="0.25">
      <c r="Q707" s="5" t="str">
        <f t="shared" ref="Q707:Q770" si="143">IF($D707="","",MID($D707,SEARCH($J$3,$D707),LEN($J$3)))</f>
        <v/>
      </c>
      <c r="R707" s="6" t="str">
        <f>IF(D707="","",COUNTIF($Q$3:Q707,Q707))</f>
        <v/>
      </c>
      <c r="S707" s="5" t="str">
        <f t="shared" ref="S707:S770" si="144">IF($D707="","",MID($D707,SEARCH($J$4,$D707),LEN($J$4)))</f>
        <v/>
      </c>
      <c r="T707" s="6" t="str">
        <f>IF(D707="","",COUNTIF($S$3:S707,S707))</f>
        <v/>
      </c>
      <c r="U707" s="5" t="str">
        <f t="shared" ref="U707:U770" si="145">IF($D707="","",MID($D707,SEARCH($J$5,$D707),LEN($J$5)))</f>
        <v/>
      </c>
      <c r="V707" s="6" t="str">
        <f>IF(D707="","",COUNTIF($U$3:U707,U707))</f>
        <v/>
      </c>
      <c r="W707" s="5" t="str">
        <f t="shared" ref="W707:W770" si="146">IF($D707="","",MID($D707,SEARCH($J$6,$D707),LEN($J$6)))</f>
        <v/>
      </c>
      <c r="X707" s="6" t="str">
        <f>IF(D707="","",COUNTIF($W$3:W707,W707))</f>
        <v/>
      </c>
      <c r="Y707" s="5" t="str">
        <f t="shared" ref="Y707:Y770" si="147">IF($D707="","",MID($D707,SEARCH($J$7,$D707),LEN($J$7)))</f>
        <v/>
      </c>
      <c r="Z707" s="6" t="str">
        <f>IF(D707="","",COUNTIF($Y$3:Y707,Y707))</f>
        <v/>
      </c>
      <c r="AA707" s="5" t="str">
        <f t="shared" ref="AA707:AA770" si="148">IF($D707="","",MID($D707,SEARCH($J$8,$D707),LEN($J$8)))</f>
        <v/>
      </c>
      <c r="AB707" s="6" t="str">
        <f>IF(D707="","",COUNTIF($AA$3:AA707,AA707))</f>
        <v/>
      </c>
      <c r="AC707" s="5" t="str">
        <f t="shared" ref="AC707:AC770" si="149">IF($D707="","",MID($D707,SEARCH($J$9,$D707),LEN($J$9)))</f>
        <v/>
      </c>
      <c r="AD707" s="6" t="str">
        <f>IF(D707="","",COUNTIF($AC$3:AC707,AC707))</f>
        <v/>
      </c>
      <c r="AE707" s="5" t="str">
        <f t="shared" ref="AE707:AE770" si="150">IF($D707="","",MID($D707,SEARCH($J$10,$D707),LEN($J$10)))</f>
        <v/>
      </c>
      <c r="AF707" s="6" t="str">
        <f>IF(D707="","",COUNTIF($AE$3:AE707,AE707))</f>
        <v/>
      </c>
      <c r="AG707" s="5" t="str">
        <f t="shared" ref="AG707:AG770" si="151">IF($D707="","",MID($D707,SEARCH($J$11,$D707),LEN($J$11)))</f>
        <v/>
      </c>
      <c r="AH707" s="6" t="str">
        <f>IF(D707="","",COUNTIF($AG$3:AG707,AG707))</f>
        <v/>
      </c>
      <c r="AI707" s="5" t="str">
        <f t="shared" ref="AI707:AI770" si="152">IF($D707="","",MID($D707,SEARCH($J$12,$D707),LEN($J$12)))</f>
        <v/>
      </c>
      <c r="AJ707" s="6" t="str">
        <f>IF(D707="","",COUNTIF($AI$3:AI707,AI707))</f>
        <v/>
      </c>
      <c r="AK707" s="5" t="str">
        <f t="shared" ref="AK707:AK770" si="153">IF($D707="","",MID($D707,SEARCH($J$13,$D707),LEN($J$13)))</f>
        <v/>
      </c>
      <c r="AL707" s="6" t="str">
        <f>IF(D707="","",COUNTIF($AK$3:AK707,AK707))</f>
        <v/>
      </c>
      <c r="AM707" s="5" t="str">
        <f t="shared" ref="AM707:AM770" si="154">IF($D707="","",MID($D707,SEARCH($J$14,$D707),LEN($J$14)))</f>
        <v/>
      </c>
      <c r="AN707" s="6" t="str">
        <f>IF(D707="","",COUNTIF($AM$3:AM707,AM707))</f>
        <v/>
      </c>
      <c r="AO707" s="5" t="str">
        <f t="shared" ref="AO707:AO770" si="155">IF($D707="","",MID($D707,SEARCH($J$15,$D707),LEN($J$15)))</f>
        <v/>
      </c>
      <c r="AP707" s="6" t="str">
        <f>IF(D707="","",COUNTIF($AO$3:AO707,AO707))</f>
        <v/>
      </c>
    </row>
    <row r="708" spans="17:42" ht="20.100000000000001" customHeight="1" x14ac:dyDescent="0.25">
      <c r="Q708" s="5" t="str">
        <f t="shared" si="143"/>
        <v/>
      </c>
      <c r="R708" s="6" t="str">
        <f>IF(D708="","",COUNTIF($Q$3:Q708,Q708))</f>
        <v/>
      </c>
      <c r="S708" s="5" t="str">
        <f t="shared" si="144"/>
        <v/>
      </c>
      <c r="T708" s="6" t="str">
        <f>IF(D708="","",COUNTIF($S$3:S708,S708))</f>
        <v/>
      </c>
      <c r="U708" s="5" t="str">
        <f t="shared" si="145"/>
        <v/>
      </c>
      <c r="V708" s="6" t="str">
        <f>IF(D708="","",COUNTIF($U$3:U708,U708))</f>
        <v/>
      </c>
      <c r="W708" s="5" t="str">
        <f t="shared" si="146"/>
        <v/>
      </c>
      <c r="X708" s="6" t="str">
        <f>IF(D708="","",COUNTIF($W$3:W708,W708))</f>
        <v/>
      </c>
      <c r="Y708" s="5" t="str">
        <f t="shared" si="147"/>
        <v/>
      </c>
      <c r="Z708" s="6" t="str">
        <f>IF(D708="","",COUNTIF($Y$3:Y708,Y708))</f>
        <v/>
      </c>
      <c r="AA708" s="5" t="str">
        <f t="shared" si="148"/>
        <v/>
      </c>
      <c r="AB708" s="6" t="str">
        <f>IF(D708="","",COUNTIF($AA$3:AA708,AA708))</f>
        <v/>
      </c>
      <c r="AC708" s="5" t="str">
        <f t="shared" si="149"/>
        <v/>
      </c>
      <c r="AD708" s="6" t="str">
        <f>IF(D708="","",COUNTIF($AC$3:AC708,AC708))</f>
        <v/>
      </c>
      <c r="AE708" s="5" t="str">
        <f t="shared" si="150"/>
        <v/>
      </c>
      <c r="AF708" s="6" t="str">
        <f>IF(D708="","",COUNTIF($AE$3:AE708,AE708))</f>
        <v/>
      </c>
      <c r="AG708" s="5" t="str">
        <f t="shared" si="151"/>
        <v/>
      </c>
      <c r="AH708" s="6" t="str">
        <f>IF(D708="","",COUNTIF($AG$3:AG708,AG708))</f>
        <v/>
      </c>
      <c r="AI708" s="5" t="str">
        <f t="shared" si="152"/>
        <v/>
      </c>
      <c r="AJ708" s="6" t="str">
        <f>IF(D708="","",COUNTIF($AI$3:AI708,AI708))</f>
        <v/>
      </c>
      <c r="AK708" s="5" t="str">
        <f t="shared" si="153"/>
        <v/>
      </c>
      <c r="AL708" s="6" t="str">
        <f>IF(D708="","",COUNTIF($AK$3:AK708,AK708))</f>
        <v/>
      </c>
      <c r="AM708" s="5" t="str">
        <f t="shared" si="154"/>
        <v/>
      </c>
      <c r="AN708" s="6" t="str">
        <f>IF(D708="","",COUNTIF($AM$3:AM708,AM708))</f>
        <v/>
      </c>
      <c r="AO708" s="5" t="str">
        <f t="shared" si="155"/>
        <v/>
      </c>
      <c r="AP708" s="6" t="str">
        <f>IF(D708="","",COUNTIF($AO$3:AO708,AO708))</f>
        <v/>
      </c>
    </row>
    <row r="709" spans="17:42" ht="20.100000000000001" customHeight="1" x14ac:dyDescent="0.25">
      <c r="Q709" s="5" t="str">
        <f t="shared" si="143"/>
        <v/>
      </c>
      <c r="R709" s="6" t="str">
        <f>IF(D709="","",COUNTIF($Q$3:Q709,Q709))</f>
        <v/>
      </c>
      <c r="S709" s="5" t="str">
        <f t="shared" si="144"/>
        <v/>
      </c>
      <c r="T709" s="6" t="str">
        <f>IF(D709="","",COUNTIF($S$3:S709,S709))</f>
        <v/>
      </c>
      <c r="U709" s="5" t="str">
        <f t="shared" si="145"/>
        <v/>
      </c>
      <c r="V709" s="6" t="str">
        <f>IF(D709="","",COUNTIF($U$3:U709,U709))</f>
        <v/>
      </c>
      <c r="W709" s="5" t="str">
        <f t="shared" si="146"/>
        <v/>
      </c>
      <c r="X709" s="6" t="str">
        <f>IF(D709="","",COUNTIF($W$3:W709,W709))</f>
        <v/>
      </c>
      <c r="Y709" s="5" t="str">
        <f t="shared" si="147"/>
        <v/>
      </c>
      <c r="Z709" s="6" t="str">
        <f>IF(D709="","",COUNTIF($Y$3:Y709,Y709))</f>
        <v/>
      </c>
      <c r="AA709" s="5" t="str">
        <f t="shared" si="148"/>
        <v/>
      </c>
      <c r="AB709" s="6" t="str">
        <f>IF(D709="","",COUNTIF($AA$3:AA709,AA709))</f>
        <v/>
      </c>
      <c r="AC709" s="5" t="str">
        <f t="shared" si="149"/>
        <v/>
      </c>
      <c r="AD709" s="6" t="str">
        <f>IF(D709="","",COUNTIF($AC$3:AC709,AC709))</f>
        <v/>
      </c>
      <c r="AE709" s="5" t="str">
        <f t="shared" si="150"/>
        <v/>
      </c>
      <c r="AF709" s="6" t="str">
        <f>IF(D709="","",COUNTIF($AE$3:AE709,AE709))</f>
        <v/>
      </c>
      <c r="AG709" s="5" t="str">
        <f t="shared" si="151"/>
        <v/>
      </c>
      <c r="AH709" s="6" t="str">
        <f>IF(D709="","",COUNTIF($AG$3:AG709,AG709))</f>
        <v/>
      </c>
      <c r="AI709" s="5" t="str">
        <f t="shared" si="152"/>
        <v/>
      </c>
      <c r="AJ709" s="6" t="str">
        <f>IF(D709="","",COUNTIF($AI$3:AI709,AI709))</f>
        <v/>
      </c>
      <c r="AK709" s="5" t="str">
        <f t="shared" si="153"/>
        <v/>
      </c>
      <c r="AL709" s="6" t="str">
        <f>IF(D709="","",COUNTIF($AK$3:AK709,AK709))</f>
        <v/>
      </c>
      <c r="AM709" s="5" t="str">
        <f t="shared" si="154"/>
        <v/>
      </c>
      <c r="AN709" s="6" t="str">
        <f>IF(D709="","",COUNTIF($AM$3:AM709,AM709))</f>
        <v/>
      </c>
      <c r="AO709" s="5" t="str">
        <f t="shared" si="155"/>
        <v/>
      </c>
      <c r="AP709" s="6" t="str">
        <f>IF(D709="","",COUNTIF($AO$3:AO709,AO709))</f>
        <v/>
      </c>
    </row>
    <row r="710" spans="17:42" ht="20.100000000000001" customHeight="1" x14ac:dyDescent="0.25">
      <c r="Q710" s="5" t="str">
        <f t="shared" si="143"/>
        <v/>
      </c>
      <c r="R710" s="6" t="str">
        <f>IF(D710="","",COUNTIF($Q$3:Q710,Q710))</f>
        <v/>
      </c>
      <c r="S710" s="5" t="str">
        <f t="shared" si="144"/>
        <v/>
      </c>
      <c r="T710" s="6" t="str">
        <f>IF(D710="","",COUNTIF($S$3:S710,S710))</f>
        <v/>
      </c>
      <c r="U710" s="5" t="str">
        <f t="shared" si="145"/>
        <v/>
      </c>
      <c r="V710" s="6" t="str">
        <f>IF(D710="","",COUNTIF($U$3:U710,U710))</f>
        <v/>
      </c>
      <c r="W710" s="5" t="str">
        <f t="shared" si="146"/>
        <v/>
      </c>
      <c r="X710" s="6" t="str">
        <f>IF(D710="","",COUNTIF($W$3:W710,W710))</f>
        <v/>
      </c>
      <c r="Y710" s="5" t="str">
        <f t="shared" si="147"/>
        <v/>
      </c>
      <c r="Z710" s="6" t="str">
        <f>IF(D710="","",COUNTIF($Y$3:Y710,Y710))</f>
        <v/>
      </c>
      <c r="AA710" s="5" t="str">
        <f t="shared" si="148"/>
        <v/>
      </c>
      <c r="AB710" s="6" t="str">
        <f>IF(D710="","",COUNTIF($AA$3:AA710,AA710))</f>
        <v/>
      </c>
      <c r="AC710" s="5" t="str">
        <f t="shared" si="149"/>
        <v/>
      </c>
      <c r="AD710" s="6" t="str">
        <f>IF(D710="","",COUNTIF($AC$3:AC710,AC710))</f>
        <v/>
      </c>
      <c r="AE710" s="5" t="str">
        <f t="shared" si="150"/>
        <v/>
      </c>
      <c r="AF710" s="6" t="str">
        <f>IF(D710="","",COUNTIF($AE$3:AE710,AE710))</f>
        <v/>
      </c>
      <c r="AG710" s="5" t="str">
        <f t="shared" si="151"/>
        <v/>
      </c>
      <c r="AH710" s="6" t="str">
        <f>IF(D710="","",COUNTIF($AG$3:AG710,AG710))</f>
        <v/>
      </c>
      <c r="AI710" s="5" t="str">
        <f t="shared" si="152"/>
        <v/>
      </c>
      <c r="AJ710" s="6" t="str">
        <f>IF(D710="","",COUNTIF($AI$3:AI710,AI710))</f>
        <v/>
      </c>
      <c r="AK710" s="5" t="str">
        <f t="shared" si="153"/>
        <v/>
      </c>
      <c r="AL710" s="6" t="str">
        <f>IF(D710="","",COUNTIF($AK$3:AK710,AK710))</f>
        <v/>
      </c>
      <c r="AM710" s="5" t="str">
        <f t="shared" si="154"/>
        <v/>
      </c>
      <c r="AN710" s="6" t="str">
        <f>IF(D710="","",COUNTIF($AM$3:AM710,AM710))</f>
        <v/>
      </c>
      <c r="AO710" s="5" t="str">
        <f t="shared" si="155"/>
        <v/>
      </c>
      <c r="AP710" s="6" t="str">
        <f>IF(D710="","",COUNTIF($AO$3:AO710,AO710))</f>
        <v/>
      </c>
    </row>
    <row r="711" spans="17:42" ht="20.100000000000001" customHeight="1" x14ac:dyDescent="0.25">
      <c r="Q711" s="5" t="str">
        <f t="shared" si="143"/>
        <v/>
      </c>
      <c r="R711" s="6" t="str">
        <f>IF(D711="","",COUNTIF($Q$3:Q711,Q711))</f>
        <v/>
      </c>
      <c r="S711" s="5" t="str">
        <f t="shared" si="144"/>
        <v/>
      </c>
      <c r="T711" s="6" t="str">
        <f>IF(D711="","",COUNTIF($S$3:S711,S711))</f>
        <v/>
      </c>
      <c r="U711" s="5" t="str">
        <f t="shared" si="145"/>
        <v/>
      </c>
      <c r="V711" s="6" t="str">
        <f>IF(D711="","",COUNTIF($U$3:U711,U711))</f>
        <v/>
      </c>
      <c r="W711" s="5" t="str">
        <f t="shared" si="146"/>
        <v/>
      </c>
      <c r="X711" s="6" t="str">
        <f>IF(D711="","",COUNTIF($W$3:W711,W711))</f>
        <v/>
      </c>
      <c r="Y711" s="5" t="str">
        <f t="shared" si="147"/>
        <v/>
      </c>
      <c r="Z711" s="6" t="str">
        <f>IF(D711="","",COUNTIF($Y$3:Y711,Y711))</f>
        <v/>
      </c>
      <c r="AA711" s="5" t="str">
        <f t="shared" si="148"/>
        <v/>
      </c>
      <c r="AB711" s="6" t="str">
        <f>IF(D711="","",COUNTIF($AA$3:AA711,AA711))</f>
        <v/>
      </c>
      <c r="AC711" s="5" t="str">
        <f t="shared" si="149"/>
        <v/>
      </c>
      <c r="AD711" s="6" t="str">
        <f>IF(D711="","",COUNTIF($AC$3:AC711,AC711))</f>
        <v/>
      </c>
      <c r="AE711" s="5" t="str">
        <f t="shared" si="150"/>
        <v/>
      </c>
      <c r="AF711" s="6" t="str">
        <f>IF(D711="","",COUNTIF($AE$3:AE711,AE711))</f>
        <v/>
      </c>
      <c r="AG711" s="5" t="str">
        <f t="shared" si="151"/>
        <v/>
      </c>
      <c r="AH711" s="6" t="str">
        <f>IF(D711="","",COUNTIF($AG$3:AG711,AG711))</f>
        <v/>
      </c>
      <c r="AI711" s="5" t="str">
        <f t="shared" si="152"/>
        <v/>
      </c>
      <c r="AJ711" s="6" t="str">
        <f>IF(D711="","",COUNTIF($AI$3:AI711,AI711))</f>
        <v/>
      </c>
      <c r="AK711" s="5" t="str">
        <f t="shared" si="153"/>
        <v/>
      </c>
      <c r="AL711" s="6" t="str">
        <f>IF(D711="","",COUNTIF($AK$3:AK711,AK711))</f>
        <v/>
      </c>
      <c r="AM711" s="5" t="str">
        <f t="shared" si="154"/>
        <v/>
      </c>
      <c r="AN711" s="6" t="str">
        <f>IF(D711="","",COUNTIF($AM$3:AM711,AM711))</f>
        <v/>
      </c>
      <c r="AO711" s="5" t="str">
        <f t="shared" si="155"/>
        <v/>
      </c>
      <c r="AP711" s="6" t="str">
        <f>IF(D711="","",COUNTIF($AO$3:AO711,AO711))</f>
        <v/>
      </c>
    </row>
    <row r="712" spans="17:42" ht="20.100000000000001" customHeight="1" x14ac:dyDescent="0.25">
      <c r="Q712" s="5" t="str">
        <f t="shared" si="143"/>
        <v/>
      </c>
      <c r="R712" s="6" t="str">
        <f>IF(D712="","",COUNTIF($Q$3:Q712,Q712))</f>
        <v/>
      </c>
      <c r="S712" s="5" t="str">
        <f t="shared" si="144"/>
        <v/>
      </c>
      <c r="T712" s="6" t="str">
        <f>IF(D712="","",COUNTIF($S$3:S712,S712))</f>
        <v/>
      </c>
      <c r="U712" s="5" t="str">
        <f t="shared" si="145"/>
        <v/>
      </c>
      <c r="V712" s="6" t="str">
        <f>IF(D712="","",COUNTIF($U$3:U712,U712))</f>
        <v/>
      </c>
      <c r="W712" s="5" t="str">
        <f t="shared" si="146"/>
        <v/>
      </c>
      <c r="X712" s="6" t="str">
        <f>IF(D712="","",COUNTIF($W$3:W712,W712))</f>
        <v/>
      </c>
      <c r="Y712" s="5" t="str">
        <f t="shared" si="147"/>
        <v/>
      </c>
      <c r="Z712" s="6" t="str">
        <f>IF(D712="","",COUNTIF($Y$3:Y712,Y712))</f>
        <v/>
      </c>
      <c r="AA712" s="5" t="str">
        <f t="shared" si="148"/>
        <v/>
      </c>
      <c r="AB712" s="6" t="str">
        <f>IF(D712="","",COUNTIF($AA$3:AA712,AA712))</f>
        <v/>
      </c>
      <c r="AC712" s="5" t="str">
        <f t="shared" si="149"/>
        <v/>
      </c>
      <c r="AD712" s="6" t="str">
        <f>IF(D712="","",COUNTIF($AC$3:AC712,AC712))</f>
        <v/>
      </c>
      <c r="AE712" s="5" t="str">
        <f t="shared" si="150"/>
        <v/>
      </c>
      <c r="AF712" s="6" t="str">
        <f>IF(D712="","",COUNTIF($AE$3:AE712,AE712))</f>
        <v/>
      </c>
      <c r="AG712" s="5" t="str">
        <f t="shared" si="151"/>
        <v/>
      </c>
      <c r="AH712" s="6" t="str">
        <f>IF(D712="","",COUNTIF($AG$3:AG712,AG712))</f>
        <v/>
      </c>
      <c r="AI712" s="5" t="str">
        <f t="shared" si="152"/>
        <v/>
      </c>
      <c r="AJ712" s="6" t="str">
        <f>IF(D712="","",COUNTIF($AI$3:AI712,AI712))</f>
        <v/>
      </c>
      <c r="AK712" s="5" t="str">
        <f t="shared" si="153"/>
        <v/>
      </c>
      <c r="AL712" s="6" t="str">
        <f>IF(D712="","",COUNTIF($AK$3:AK712,AK712))</f>
        <v/>
      </c>
      <c r="AM712" s="5" t="str">
        <f t="shared" si="154"/>
        <v/>
      </c>
      <c r="AN712" s="6" t="str">
        <f>IF(D712="","",COUNTIF($AM$3:AM712,AM712))</f>
        <v/>
      </c>
      <c r="AO712" s="5" t="str">
        <f t="shared" si="155"/>
        <v/>
      </c>
      <c r="AP712" s="6" t="str">
        <f>IF(D712="","",COUNTIF($AO$3:AO712,AO712))</f>
        <v/>
      </c>
    </row>
    <row r="713" spans="17:42" ht="20.100000000000001" customHeight="1" x14ac:dyDescent="0.25">
      <c r="Q713" s="5" t="str">
        <f t="shared" si="143"/>
        <v/>
      </c>
      <c r="R713" s="6" t="str">
        <f>IF(D713="","",COUNTIF($Q$3:Q713,Q713))</f>
        <v/>
      </c>
      <c r="S713" s="5" t="str">
        <f t="shared" si="144"/>
        <v/>
      </c>
      <c r="T713" s="6" t="str">
        <f>IF(D713="","",COUNTIF($S$3:S713,S713))</f>
        <v/>
      </c>
      <c r="U713" s="5" t="str">
        <f t="shared" si="145"/>
        <v/>
      </c>
      <c r="V713" s="6" t="str">
        <f>IF(D713="","",COUNTIF($U$3:U713,U713))</f>
        <v/>
      </c>
      <c r="W713" s="5" t="str">
        <f t="shared" si="146"/>
        <v/>
      </c>
      <c r="X713" s="6" t="str">
        <f>IF(D713="","",COUNTIF($W$3:W713,W713))</f>
        <v/>
      </c>
      <c r="Y713" s="5" t="str">
        <f t="shared" si="147"/>
        <v/>
      </c>
      <c r="Z713" s="6" t="str">
        <f>IF(D713="","",COUNTIF($Y$3:Y713,Y713))</f>
        <v/>
      </c>
      <c r="AA713" s="5" t="str">
        <f t="shared" si="148"/>
        <v/>
      </c>
      <c r="AB713" s="6" t="str">
        <f>IF(D713="","",COUNTIF($AA$3:AA713,AA713))</f>
        <v/>
      </c>
      <c r="AC713" s="5" t="str">
        <f t="shared" si="149"/>
        <v/>
      </c>
      <c r="AD713" s="6" t="str">
        <f>IF(D713="","",COUNTIF($AC$3:AC713,AC713))</f>
        <v/>
      </c>
      <c r="AE713" s="5" t="str">
        <f t="shared" si="150"/>
        <v/>
      </c>
      <c r="AF713" s="6" t="str">
        <f>IF(D713="","",COUNTIF($AE$3:AE713,AE713))</f>
        <v/>
      </c>
      <c r="AG713" s="5" t="str">
        <f t="shared" si="151"/>
        <v/>
      </c>
      <c r="AH713" s="6" t="str">
        <f>IF(D713="","",COUNTIF($AG$3:AG713,AG713))</f>
        <v/>
      </c>
      <c r="AI713" s="5" t="str">
        <f t="shared" si="152"/>
        <v/>
      </c>
      <c r="AJ713" s="6" t="str">
        <f>IF(D713="","",COUNTIF($AI$3:AI713,AI713))</f>
        <v/>
      </c>
      <c r="AK713" s="5" t="str">
        <f t="shared" si="153"/>
        <v/>
      </c>
      <c r="AL713" s="6" t="str">
        <f>IF(D713="","",COUNTIF($AK$3:AK713,AK713))</f>
        <v/>
      </c>
      <c r="AM713" s="5" t="str">
        <f t="shared" si="154"/>
        <v/>
      </c>
      <c r="AN713" s="6" t="str">
        <f>IF(D713="","",COUNTIF($AM$3:AM713,AM713))</f>
        <v/>
      </c>
      <c r="AO713" s="5" t="str">
        <f t="shared" si="155"/>
        <v/>
      </c>
      <c r="AP713" s="6" t="str">
        <f>IF(D713="","",COUNTIF($AO$3:AO713,AO713))</f>
        <v/>
      </c>
    </row>
    <row r="714" spans="17:42" ht="20.100000000000001" customHeight="1" x14ac:dyDescent="0.25">
      <c r="Q714" s="5" t="str">
        <f t="shared" si="143"/>
        <v/>
      </c>
      <c r="R714" s="6" t="str">
        <f>IF(D714="","",COUNTIF($Q$3:Q714,Q714))</f>
        <v/>
      </c>
      <c r="S714" s="5" t="str">
        <f t="shared" si="144"/>
        <v/>
      </c>
      <c r="T714" s="6" t="str">
        <f>IF(D714="","",COUNTIF($S$3:S714,S714))</f>
        <v/>
      </c>
      <c r="U714" s="5" t="str">
        <f t="shared" si="145"/>
        <v/>
      </c>
      <c r="V714" s="6" t="str">
        <f>IF(D714="","",COUNTIF($U$3:U714,U714))</f>
        <v/>
      </c>
      <c r="W714" s="5" t="str">
        <f t="shared" si="146"/>
        <v/>
      </c>
      <c r="X714" s="6" t="str">
        <f>IF(D714="","",COUNTIF($W$3:W714,W714))</f>
        <v/>
      </c>
      <c r="Y714" s="5" t="str">
        <f t="shared" si="147"/>
        <v/>
      </c>
      <c r="Z714" s="6" t="str">
        <f>IF(D714="","",COUNTIF($Y$3:Y714,Y714))</f>
        <v/>
      </c>
      <c r="AA714" s="5" t="str">
        <f t="shared" si="148"/>
        <v/>
      </c>
      <c r="AB714" s="6" t="str">
        <f>IF(D714="","",COUNTIF($AA$3:AA714,AA714))</f>
        <v/>
      </c>
      <c r="AC714" s="5" t="str">
        <f t="shared" si="149"/>
        <v/>
      </c>
      <c r="AD714" s="6" t="str">
        <f>IF(D714="","",COUNTIF($AC$3:AC714,AC714))</f>
        <v/>
      </c>
      <c r="AE714" s="5" t="str">
        <f t="shared" si="150"/>
        <v/>
      </c>
      <c r="AF714" s="6" t="str">
        <f>IF(D714="","",COUNTIF($AE$3:AE714,AE714))</f>
        <v/>
      </c>
      <c r="AG714" s="5" t="str">
        <f t="shared" si="151"/>
        <v/>
      </c>
      <c r="AH714" s="6" t="str">
        <f>IF(D714="","",COUNTIF($AG$3:AG714,AG714))</f>
        <v/>
      </c>
      <c r="AI714" s="5" t="str">
        <f t="shared" si="152"/>
        <v/>
      </c>
      <c r="AJ714" s="6" t="str">
        <f>IF(D714="","",COUNTIF($AI$3:AI714,AI714))</f>
        <v/>
      </c>
      <c r="AK714" s="5" t="str">
        <f t="shared" si="153"/>
        <v/>
      </c>
      <c r="AL714" s="6" t="str">
        <f>IF(D714="","",COUNTIF($AK$3:AK714,AK714))</f>
        <v/>
      </c>
      <c r="AM714" s="5" t="str">
        <f t="shared" si="154"/>
        <v/>
      </c>
      <c r="AN714" s="6" t="str">
        <f>IF(D714="","",COUNTIF($AM$3:AM714,AM714))</f>
        <v/>
      </c>
      <c r="AO714" s="5" t="str">
        <f t="shared" si="155"/>
        <v/>
      </c>
      <c r="AP714" s="6" t="str">
        <f>IF(D714="","",COUNTIF($AO$3:AO714,AO714))</f>
        <v/>
      </c>
    </row>
    <row r="715" spans="17:42" ht="20.100000000000001" customHeight="1" x14ac:dyDescent="0.25">
      <c r="Q715" s="5" t="str">
        <f t="shared" si="143"/>
        <v/>
      </c>
      <c r="R715" s="6" t="str">
        <f>IF(D715="","",COUNTIF($Q$3:Q715,Q715))</f>
        <v/>
      </c>
      <c r="S715" s="5" t="str">
        <f t="shared" si="144"/>
        <v/>
      </c>
      <c r="T715" s="6" t="str">
        <f>IF(D715="","",COUNTIF($S$3:S715,S715))</f>
        <v/>
      </c>
      <c r="U715" s="5" t="str">
        <f t="shared" si="145"/>
        <v/>
      </c>
      <c r="V715" s="6" t="str">
        <f>IF(D715="","",COUNTIF($U$3:U715,U715))</f>
        <v/>
      </c>
      <c r="W715" s="5" t="str">
        <f t="shared" si="146"/>
        <v/>
      </c>
      <c r="X715" s="6" t="str">
        <f>IF(D715="","",COUNTIF($W$3:W715,W715))</f>
        <v/>
      </c>
      <c r="Y715" s="5" t="str">
        <f t="shared" si="147"/>
        <v/>
      </c>
      <c r="Z715" s="6" t="str">
        <f>IF(D715="","",COUNTIF($Y$3:Y715,Y715))</f>
        <v/>
      </c>
      <c r="AA715" s="5" t="str">
        <f t="shared" si="148"/>
        <v/>
      </c>
      <c r="AB715" s="6" t="str">
        <f>IF(D715="","",COUNTIF($AA$3:AA715,AA715))</f>
        <v/>
      </c>
      <c r="AC715" s="5" t="str">
        <f t="shared" si="149"/>
        <v/>
      </c>
      <c r="AD715" s="6" t="str">
        <f>IF(D715="","",COUNTIF($AC$3:AC715,AC715))</f>
        <v/>
      </c>
      <c r="AE715" s="5" t="str">
        <f t="shared" si="150"/>
        <v/>
      </c>
      <c r="AF715" s="6" t="str">
        <f>IF(D715="","",COUNTIF($AE$3:AE715,AE715))</f>
        <v/>
      </c>
      <c r="AG715" s="5" t="str">
        <f t="shared" si="151"/>
        <v/>
      </c>
      <c r="AH715" s="6" t="str">
        <f>IF(D715="","",COUNTIF($AG$3:AG715,AG715))</f>
        <v/>
      </c>
      <c r="AI715" s="5" t="str">
        <f t="shared" si="152"/>
        <v/>
      </c>
      <c r="AJ715" s="6" t="str">
        <f>IF(D715="","",COUNTIF($AI$3:AI715,AI715))</f>
        <v/>
      </c>
      <c r="AK715" s="5" t="str">
        <f t="shared" si="153"/>
        <v/>
      </c>
      <c r="AL715" s="6" t="str">
        <f>IF(D715="","",COUNTIF($AK$3:AK715,AK715))</f>
        <v/>
      </c>
      <c r="AM715" s="5" t="str">
        <f t="shared" si="154"/>
        <v/>
      </c>
      <c r="AN715" s="6" t="str">
        <f>IF(D715="","",COUNTIF($AM$3:AM715,AM715))</f>
        <v/>
      </c>
      <c r="AO715" s="5" t="str">
        <f t="shared" si="155"/>
        <v/>
      </c>
      <c r="AP715" s="6" t="str">
        <f>IF(D715="","",COUNTIF($AO$3:AO715,AO715))</f>
        <v/>
      </c>
    </row>
    <row r="716" spans="17:42" ht="20.100000000000001" customHeight="1" x14ac:dyDescent="0.25">
      <c r="Q716" s="5" t="str">
        <f t="shared" si="143"/>
        <v/>
      </c>
      <c r="R716" s="6" t="str">
        <f>IF(D716="","",COUNTIF($Q$3:Q716,Q716))</f>
        <v/>
      </c>
      <c r="S716" s="5" t="str">
        <f t="shared" si="144"/>
        <v/>
      </c>
      <c r="T716" s="6" t="str">
        <f>IF(D716="","",COUNTIF($S$3:S716,S716))</f>
        <v/>
      </c>
      <c r="U716" s="5" t="str">
        <f t="shared" si="145"/>
        <v/>
      </c>
      <c r="V716" s="6" t="str">
        <f>IF(D716="","",COUNTIF($U$3:U716,U716))</f>
        <v/>
      </c>
      <c r="W716" s="5" t="str">
        <f t="shared" si="146"/>
        <v/>
      </c>
      <c r="X716" s="6" t="str">
        <f>IF(D716="","",COUNTIF($W$3:W716,W716))</f>
        <v/>
      </c>
      <c r="Y716" s="5" t="str">
        <f t="shared" si="147"/>
        <v/>
      </c>
      <c r="Z716" s="6" t="str">
        <f>IF(D716="","",COUNTIF($Y$3:Y716,Y716))</f>
        <v/>
      </c>
      <c r="AA716" s="5" t="str">
        <f t="shared" si="148"/>
        <v/>
      </c>
      <c r="AB716" s="6" t="str">
        <f>IF(D716="","",COUNTIF($AA$3:AA716,AA716))</f>
        <v/>
      </c>
      <c r="AC716" s="5" t="str">
        <f t="shared" si="149"/>
        <v/>
      </c>
      <c r="AD716" s="6" t="str">
        <f>IF(D716="","",COUNTIF($AC$3:AC716,AC716))</f>
        <v/>
      </c>
      <c r="AE716" s="5" t="str">
        <f t="shared" si="150"/>
        <v/>
      </c>
      <c r="AF716" s="6" t="str">
        <f>IF(D716="","",COUNTIF($AE$3:AE716,AE716))</f>
        <v/>
      </c>
      <c r="AG716" s="5" t="str">
        <f t="shared" si="151"/>
        <v/>
      </c>
      <c r="AH716" s="6" t="str">
        <f>IF(D716="","",COUNTIF($AG$3:AG716,AG716))</f>
        <v/>
      </c>
      <c r="AI716" s="5" t="str">
        <f t="shared" si="152"/>
        <v/>
      </c>
      <c r="AJ716" s="6" t="str">
        <f>IF(D716="","",COUNTIF($AI$3:AI716,AI716))</f>
        <v/>
      </c>
      <c r="AK716" s="5" t="str">
        <f t="shared" si="153"/>
        <v/>
      </c>
      <c r="AL716" s="6" t="str">
        <f>IF(D716="","",COUNTIF($AK$3:AK716,AK716))</f>
        <v/>
      </c>
      <c r="AM716" s="5" t="str">
        <f t="shared" si="154"/>
        <v/>
      </c>
      <c r="AN716" s="6" t="str">
        <f>IF(D716="","",COUNTIF($AM$3:AM716,AM716))</f>
        <v/>
      </c>
      <c r="AO716" s="5" t="str">
        <f t="shared" si="155"/>
        <v/>
      </c>
      <c r="AP716" s="6" t="str">
        <f>IF(D716="","",COUNTIF($AO$3:AO716,AO716))</f>
        <v/>
      </c>
    </row>
    <row r="717" spans="17:42" ht="20.100000000000001" customHeight="1" x14ac:dyDescent="0.25">
      <c r="Q717" s="5" t="str">
        <f t="shared" si="143"/>
        <v/>
      </c>
      <c r="R717" s="6" t="str">
        <f>IF(D717="","",COUNTIF($Q$3:Q717,Q717))</f>
        <v/>
      </c>
      <c r="S717" s="5" t="str">
        <f t="shared" si="144"/>
        <v/>
      </c>
      <c r="T717" s="6" t="str">
        <f>IF(D717="","",COUNTIF($S$3:S717,S717))</f>
        <v/>
      </c>
      <c r="U717" s="5" t="str">
        <f t="shared" si="145"/>
        <v/>
      </c>
      <c r="V717" s="6" t="str">
        <f>IF(D717="","",COUNTIF($U$3:U717,U717))</f>
        <v/>
      </c>
      <c r="W717" s="5" t="str">
        <f t="shared" si="146"/>
        <v/>
      </c>
      <c r="X717" s="6" t="str">
        <f>IF(D717="","",COUNTIF($W$3:W717,W717))</f>
        <v/>
      </c>
      <c r="Y717" s="5" t="str">
        <f t="shared" si="147"/>
        <v/>
      </c>
      <c r="Z717" s="6" t="str">
        <f>IF(D717="","",COUNTIF($Y$3:Y717,Y717))</f>
        <v/>
      </c>
      <c r="AA717" s="5" t="str">
        <f t="shared" si="148"/>
        <v/>
      </c>
      <c r="AB717" s="6" t="str">
        <f>IF(D717="","",COUNTIF($AA$3:AA717,AA717))</f>
        <v/>
      </c>
      <c r="AC717" s="5" t="str">
        <f t="shared" si="149"/>
        <v/>
      </c>
      <c r="AD717" s="6" t="str">
        <f>IF(D717="","",COUNTIF($AC$3:AC717,AC717))</f>
        <v/>
      </c>
      <c r="AE717" s="5" t="str">
        <f t="shared" si="150"/>
        <v/>
      </c>
      <c r="AF717" s="6" t="str">
        <f>IF(D717="","",COUNTIF($AE$3:AE717,AE717))</f>
        <v/>
      </c>
      <c r="AG717" s="5" t="str">
        <f t="shared" si="151"/>
        <v/>
      </c>
      <c r="AH717" s="6" t="str">
        <f>IF(D717="","",COUNTIF($AG$3:AG717,AG717))</f>
        <v/>
      </c>
      <c r="AI717" s="5" t="str">
        <f t="shared" si="152"/>
        <v/>
      </c>
      <c r="AJ717" s="6" t="str">
        <f>IF(D717="","",COUNTIF($AI$3:AI717,AI717))</f>
        <v/>
      </c>
      <c r="AK717" s="5" t="str">
        <f t="shared" si="153"/>
        <v/>
      </c>
      <c r="AL717" s="6" t="str">
        <f>IF(D717="","",COUNTIF($AK$3:AK717,AK717))</f>
        <v/>
      </c>
      <c r="AM717" s="5" t="str">
        <f t="shared" si="154"/>
        <v/>
      </c>
      <c r="AN717" s="6" t="str">
        <f>IF(D717="","",COUNTIF($AM$3:AM717,AM717))</f>
        <v/>
      </c>
      <c r="AO717" s="5" t="str">
        <f t="shared" si="155"/>
        <v/>
      </c>
      <c r="AP717" s="6" t="str">
        <f>IF(D717="","",COUNTIF($AO$3:AO717,AO717))</f>
        <v/>
      </c>
    </row>
    <row r="718" spans="17:42" ht="20.100000000000001" customHeight="1" x14ac:dyDescent="0.25">
      <c r="Q718" s="5" t="str">
        <f t="shared" si="143"/>
        <v/>
      </c>
      <c r="R718" s="6" t="str">
        <f>IF(D718="","",COUNTIF($Q$3:Q718,Q718))</f>
        <v/>
      </c>
      <c r="S718" s="5" t="str">
        <f t="shared" si="144"/>
        <v/>
      </c>
      <c r="T718" s="6" t="str">
        <f>IF(D718="","",COUNTIF($S$3:S718,S718))</f>
        <v/>
      </c>
      <c r="U718" s="5" t="str">
        <f t="shared" si="145"/>
        <v/>
      </c>
      <c r="V718" s="6" t="str">
        <f>IF(D718="","",COUNTIF($U$3:U718,U718))</f>
        <v/>
      </c>
      <c r="W718" s="5" t="str">
        <f t="shared" si="146"/>
        <v/>
      </c>
      <c r="X718" s="6" t="str">
        <f>IF(D718="","",COUNTIF($W$3:W718,W718))</f>
        <v/>
      </c>
      <c r="Y718" s="5" t="str">
        <f t="shared" si="147"/>
        <v/>
      </c>
      <c r="Z718" s="6" t="str">
        <f>IF(D718="","",COUNTIF($Y$3:Y718,Y718))</f>
        <v/>
      </c>
      <c r="AA718" s="5" t="str">
        <f t="shared" si="148"/>
        <v/>
      </c>
      <c r="AB718" s="6" t="str">
        <f>IF(D718="","",COUNTIF($AA$3:AA718,AA718))</f>
        <v/>
      </c>
      <c r="AC718" s="5" t="str">
        <f t="shared" si="149"/>
        <v/>
      </c>
      <c r="AD718" s="6" t="str">
        <f>IF(D718="","",COUNTIF($AC$3:AC718,AC718))</f>
        <v/>
      </c>
      <c r="AE718" s="5" t="str">
        <f t="shared" si="150"/>
        <v/>
      </c>
      <c r="AF718" s="6" t="str">
        <f>IF(D718="","",COUNTIF($AE$3:AE718,AE718))</f>
        <v/>
      </c>
      <c r="AG718" s="5" t="str">
        <f t="shared" si="151"/>
        <v/>
      </c>
      <c r="AH718" s="6" t="str">
        <f>IF(D718="","",COUNTIF($AG$3:AG718,AG718))</f>
        <v/>
      </c>
      <c r="AI718" s="5" t="str">
        <f t="shared" si="152"/>
        <v/>
      </c>
      <c r="AJ718" s="6" t="str">
        <f>IF(D718="","",COUNTIF($AI$3:AI718,AI718))</f>
        <v/>
      </c>
      <c r="AK718" s="5" t="str">
        <f t="shared" si="153"/>
        <v/>
      </c>
      <c r="AL718" s="6" t="str">
        <f>IF(D718="","",COUNTIF($AK$3:AK718,AK718))</f>
        <v/>
      </c>
      <c r="AM718" s="5" t="str">
        <f t="shared" si="154"/>
        <v/>
      </c>
      <c r="AN718" s="6" t="str">
        <f>IF(D718="","",COUNTIF($AM$3:AM718,AM718))</f>
        <v/>
      </c>
      <c r="AO718" s="5" t="str">
        <f t="shared" si="155"/>
        <v/>
      </c>
      <c r="AP718" s="6" t="str">
        <f>IF(D718="","",COUNTIF($AO$3:AO718,AO718))</f>
        <v/>
      </c>
    </row>
    <row r="719" spans="17:42" ht="20.100000000000001" customHeight="1" x14ac:dyDescent="0.25">
      <c r="Q719" s="5" t="str">
        <f t="shared" si="143"/>
        <v/>
      </c>
      <c r="R719" s="6" t="str">
        <f>IF(D719="","",COUNTIF($Q$3:Q719,Q719))</f>
        <v/>
      </c>
      <c r="S719" s="5" t="str">
        <f t="shared" si="144"/>
        <v/>
      </c>
      <c r="T719" s="6" t="str">
        <f>IF(D719="","",COUNTIF($S$3:S719,S719))</f>
        <v/>
      </c>
      <c r="U719" s="5" t="str">
        <f t="shared" si="145"/>
        <v/>
      </c>
      <c r="V719" s="6" t="str">
        <f>IF(D719="","",COUNTIF($U$3:U719,U719))</f>
        <v/>
      </c>
      <c r="W719" s="5" t="str">
        <f t="shared" si="146"/>
        <v/>
      </c>
      <c r="X719" s="6" t="str">
        <f>IF(D719="","",COUNTIF($W$3:W719,W719))</f>
        <v/>
      </c>
      <c r="Y719" s="5" t="str">
        <f t="shared" si="147"/>
        <v/>
      </c>
      <c r="Z719" s="6" t="str">
        <f>IF(D719="","",COUNTIF($Y$3:Y719,Y719))</f>
        <v/>
      </c>
      <c r="AA719" s="5" t="str">
        <f t="shared" si="148"/>
        <v/>
      </c>
      <c r="AB719" s="6" t="str">
        <f>IF(D719="","",COUNTIF($AA$3:AA719,AA719))</f>
        <v/>
      </c>
      <c r="AC719" s="5" t="str">
        <f t="shared" si="149"/>
        <v/>
      </c>
      <c r="AD719" s="6" t="str">
        <f>IF(D719="","",COUNTIF($AC$3:AC719,AC719))</f>
        <v/>
      </c>
      <c r="AE719" s="5" t="str">
        <f t="shared" si="150"/>
        <v/>
      </c>
      <c r="AF719" s="6" t="str">
        <f>IF(D719="","",COUNTIF($AE$3:AE719,AE719))</f>
        <v/>
      </c>
      <c r="AG719" s="5" t="str">
        <f t="shared" si="151"/>
        <v/>
      </c>
      <c r="AH719" s="6" t="str">
        <f>IF(D719="","",COUNTIF($AG$3:AG719,AG719))</f>
        <v/>
      </c>
      <c r="AI719" s="5" t="str">
        <f t="shared" si="152"/>
        <v/>
      </c>
      <c r="AJ719" s="6" t="str">
        <f>IF(D719="","",COUNTIF($AI$3:AI719,AI719))</f>
        <v/>
      </c>
      <c r="AK719" s="5" t="str">
        <f t="shared" si="153"/>
        <v/>
      </c>
      <c r="AL719" s="6" t="str">
        <f>IF(D719="","",COUNTIF($AK$3:AK719,AK719))</f>
        <v/>
      </c>
      <c r="AM719" s="5" t="str">
        <f t="shared" si="154"/>
        <v/>
      </c>
      <c r="AN719" s="6" t="str">
        <f>IF(D719="","",COUNTIF($AM$3:AM719,AM719))</f>
        <v/>
      </c>
      <c r="AO719" s="5" t="str">
        <f t="shared" si="155"/>
        <v/>
      </c>
      <c r="AP719" s="6" t="str">
        <f>IF(D719="","",COUNTIF($AO$3:AO719,AO719))</f>
        <v/>
      </c>
    </row>
    <row r="720" spans="17:42" ht="20.100000000000001" customHeight="1" x14ac:dyDescent="0.25">
      <c r="Q720" s="5" t="str">
        <f t="shared" si="143"/>
        <v/>
      </c>
      <c r="R720" s="6" t="str">
        <f>IF(D720="","",COUNTIF($Q$3:Q720,Q720))</f>
        <v/>
      </c>
      <c r="S720" s="5" t="str">
        <f t="shared" si="144"/>
        <v/>
      </c>
      <c r="T720" s="6" t="str">
        <f>IF(D720="","",COUNTIF($S$3:S720,S720))</f>
        <v/>
      </c>
      <c r="U720" s="5" t="str">
        <f t="shared" si="145"/>
        <v/>
      </c>
      <c r="V720" s="6" t="str">
        <f>IF(D720="","",COUNTIF($U$3:U720,U720))</f>
        <v/>
      </c>
      <c r="W720" s="5" t="str">
        <f t="shared" si="146"/>
        <v/>
      </c>
      <c r="X720" s="6" t="str">
        <f>IF(D720="","",COUNTIF($W$3:W720,W720))</f>
        <v/>
      </c>
      <c r="Y720" s="5" t="str">
        <f t="shared" si="147"/>
        <v/>
      </c>
      <c r="Z720" s="6" t="str">
        <f>IF(D720="","",COUNTIF($Y$3:Y720,Y720))</f>
        <v/>
      </c>
      <c r="AA720" s="5" t="str">
        <f t="shared" si="148"/>
        <v/>
      </c>
      <c r="AB720" s="6" t="str">
        <f>IF(D720="","",COUNTIF($AA$3:AA720,AA720))</f>
        <v/>
      </c>
      <c r="AC720" s="5" t="str">
        <f t="shared" si="149"/>
        <v/>
      </c>
      <c r="AD720" s="6" t="str">
        <f>IF(D720="","",COUNTIF($AC$3:AC720,AC720))</f>
        <v/>
      </c>
      <c r="AE720" s="5" t="str">
        <f t="shared" si="150"/>
        <v/>
      </c>
      <c r="AF720" s="6" t="str">
        <f>IF(D720="","",COUNTIF($AE$3:AE720,AE720))</f>
        <v/>
      </c>
      <c r="AG720" s="5" t="str">
        <f t="shared" si="151"/>
        <v/>
      </c>
      <c r="AH720" s="6" t="str">
        <f>IF(D720="","",COUNTIF($AG$3:AG720,AG720))</f>
        <v/>
      </c>
      <c r="AI720" s="5" t="str">
        <f t="shared" si="152"/>
        <v/>
      </c>
      <c r="AJ720" s="6" t="str">
        <f>IF(D720="","",COUNTIF($AI$3:AI720,AI720))</f>
        <v/>
      </c>
      <c r="AK720" s="5" t="str">
        <f t="shared" si="153"/>
        <v/>
      </c>
      <c r="AL720" s="6" t="str">
        <f>IF(D720="","",COUNTIF($AK$3:AK720,AK720))</f>
        <v/>
      </c>
      <c r="AM720" s="5" t="str">
        <f t="shared" si="154"/>
        <v/>
      </c>
      <c r="AN720" s="6" t="str">
        <f>IF(D720="","",COUNTIF($AM$3:AM720,AM720))</f>
        <v/>
      </c>
      <c r="AO720" s="5" t="str">
        <f t="shared" si="155"/>
        <v/>
      </c>
      <c r="AP720" s="6" t="str">
        <f>IF(D720="","",COUNTIF($AO$3:AO720,AO720))</f>
        <v/>
      </c>
    </row>
    <row r="721" spans="17:42" ht="20.100000000000001" customHeight="1" x14ac:dyDescent="0.25">
      <c r="Q721" s="5" t="str">
        <f t="shared" si="143"/>
        <v/>
      </c>
      <c r="R721" s="6" t="str">
        <f>IF(D721="","",COUNTIF($Q$3:Q721,Q721))</f>
        <v/>
      </c>
      <c r="S721" s="5" t="str">
        <f t="shared" si="144"/>
        <v/>
      </c>
      <c r="T721" s="6" t="str">
        <f>IF(D721="","",COUNTIF($S$3:S721,S721))</f>
        <v/>
      </c>
      <c r="U721" s="5" t="str">
        <f t="shared" si="145"/>
        <v/>
      </c>
      <c r="V721" s="6" t="str">
        <f>IF(D721="","",COUNTIF($U$3:U721,U721))</f>
        <v/>
      </c>
      <c r="W721" s="5" t="str">
        <f t="shared" si="146"/>
        <v/>
      </c>
      <c r="X721" s="6" t="str">
        <f>IF(D721="","",COUNTIF($W$3:W721,W721))</f>
        <v/>
      </c>
      <c r="Y721" s="5" t="str">
        <f t="shared" si="147"/>
        <v/>
      </c>
      <c r="Z721" s="6" t="str">
        <f>IF(D721="","",COUNTIF($Y$3:Y721,Y721))</f>
        <v/>
      </c>
      <c r="AA721" s="5" t="str">
        <f t="shared" si="148"/>
        <v/>
      </c>
      <c r="AB721" s="6" t="str">
        <f>IF(D721="","",COUNTIF($AA$3:AA721,AA721))</f>
        <v/>
      </c>
      <c r="AC721" s="5" t="str">
        <f t="shared" si="149"/>
        <v/>
      </c>
      <c r="AD721" s="6" t="str">
        <f>IF(D721="","",COUNTIF($AC$3:AC721,AC721))</f>
        <v/>
      </c>
      <c r="AE721" s="5" t="str">
        <f t="shared" si="150"/>
        <v/>
      </c>
      <c r="AF721" s="6" t="str">
        <f>IF(D721="","",COUNTIF($AE$3:AE721,AE721))</f>
        <v/>
      </c>
      <c r="AG721" s="5" t="str">
        <f t="shared" si="151"/>
        <v/>
      </c>
      <c r="AH721" s="6" t="str">
        <f>IF(D721="","",COUNTIF($AG$3:AG721,AG721))</f>
        <v/>
      </c>
      <c r="AI721" s="5" t="str">
        <f t="shared" si="152"/>
        <v/>
      </c>
      <c r="AJ721" s="6" t="str">
        <f>IF(D721="","",COUNTIF($AI$3:AI721,AI721))</f>
        <v/>
      </c>
      <c r="AK721" s="5" t="str">
        <f t="shared" si="153"/>
        <v/>
      </c>
      <c r="AL721" s="6" t="str">
        <f>IF(D721="","",COUNTIF($AK$3:AK721,AK721))</f>
        <v/>
      </c>
      <c r="AM721" s="5" t="str">
        <f t="shared" si="154"/>
        <v/>
      </c>
      <c r="AN721" s="6" t="str">
        <f>IF(D721="","",COUNTIF($AM$3:AM721,AM721))</f>
        <v/>
      </c>
      <c r="AO721" s="5" t="str">
        <f t="shared" si="155"/>
        <v/>
      </c>
      <c r="AP721" s="6" t="str">
        <f>IF(D721="","",COUNTIF($AO$3:AO721,AO721))</f>
        <v/>
      </c>
    </row>
    <row r="722" spans="17:42" ht="20.100000000000001" customHeight="1" x14ac:dyDescent="0.25">
      <c r="Q722" s="5" t="str">
        <f t="shared" si="143"/>
        <v/>
      </c>
      <c r="R722" s="6" t="str">
        <f>IF(D722="","",COUNTIF($Q$3:Q722,Q722))</f>
        <v/>
      </c>
      <c r="S722" s="5" t="str">
        <f t="shared" si="144"/>
        <v/>
      </c>
      <c r="T722" s="6" t="str">
        <f>IF(D722="","",COUNTIF($S$3:S722,S722))</f>
        <v/>
      </c>
      <c r="U722" s="5" t="str">
        <f t="shared" si="145"/>
        <v/>
      </c>
      <c r="V722" s="6" t="str">
        <f>IF(D722="","",COUNTIF($U$3:U722,U722))</f>
        <v/>
      </c>
      <c r="W722" s="5" t="str">
        <f t="shared" si="146"/>
        <v/>
      </c>
      <c r="X722" s="6" t="str">
        <f>IF(D722="","",COUNTIF($W$3:W722,W722))</f>
        <v/>
      </c>
      <c r="Y722" s="5" t="str">
        <f t="shared" si="147"/>
        <v/>
      </c>
      <c r="Z722" s="6" t="str">
        <f>IF(D722="","",COUNTIF($Y$3:Y722,Y722))</f>
        <v/>
      </c>
      <c r="AA722" s="5" t="str">
        <f t="shared" si="148"/>
        <v/>
      </c>
      <c r="AB722" s="6" t="str">
        <f>IF(D722="","",COUNTIF($AA$3:AA722,AA722))</f>
        <v/>
      </c>
      <c r="AC722" s="5" t="str">
        <f t="shared" si="149"/>
        <v/>
      </c>
      <c r="AD722" s="6" t="str">
        <f>IF(D722="","",COUNTIF($AC$3:AC722,AC722))</f>
        <v/>
      </c>
      <c r="AE722" s="5" t="str">
        <f t="shared" si="150"/>
        <v/>
      </c>
      <c r="AF722" s="6" t="str">
        <f>IF(D722="","",COUNTIF($AE$3:AE722,AE722))</f>
        <v/>
      </c>
      <c r="AG722" s="5" t="str">
        <f t="shared" si="151"/>
        <v/>
      </c>
      <c r="AH722" s="6" t="str">
        <f>IF(D722="","",COUNTIF($AG$3:AG722,AG722))</f>
        <v/>
      </c>
      <c r="AI722" s="5" t="str">
        <f t="shared" si="152"/>
        <v/>
      </c>
      <c r="AJ722" s="6" t="str">
        <f>IF(D722="","",COUNTIF($AI$3:AI722,AI722))</f>
        <v/>
      </c>
      <c r="AK722" s="5" t="str">
        <f t="shared" si="153"/>
        <v/>
      </c>
      <c r="AL722" s="6" t="str">
        <f>IF(D722="","",COUNTIF($AK$3:AK722,AK722))</f>
        <v/>
      </c>
      <c r="AM722" s="5" t="str">
        <f t="shared" si="154"/>
        <v/>
      </c>
      <c r="AN722" s="6" t="str">
        <f>IF(D722="","",COUNTIF($AM$3:AM722,AM722))</f>
        <v/>
      </c>
      <c r="AO722" s="5" t="str">
        <f t="shared" si="155"/>
        <v/>
      </c>
      <c r="AP722" s="6" t="str">
        <f>IF(D722="","",COUNTIF($AO$3:AO722,AO722))</f>
        <v/>
      </c>
    </row>
    <row r="723" spans="17:42" ht="20.100000000000001" customHeight="1" x14ac:dyDescent="0.25">
      <c r="Q723" s="5" t="str">
        <f t="shared" si="143"/>
        <v/>
      </c>
      <c r="R723" s="6" t="str">
        <f>IF(D723="","",COUNTIF($Q$3:Q723,Q723))</f>
        <v/>
      </c>
      <c r="S723" s="5" t="str">
        <f t="shared" si="144"/>
        <v/>
      </c>
      <c r="T723" s="6" t="str">
        <f>IF(D723="","",COUNTIF($S$3:S723,S723))</f>
        <v/>
      </c>
      <c r="U723" s="5" t="str">
        <f t="shared" si="145"/>
        <v/>
      </c>
      <c r="V723" s="6" t="str">
        <f>IF(D723="","",COUNTIF($U$3:U723,U723))</f>
        <v/>
      </c>
      <c r="W723" s="5" t="str">
        <f t="shared" si="146"/>
        <v/>
      </c>
      <c r="X723" s="6" t="str">
        <f>IF(D723="","",COUNTIF($W$3:W723,W723))</f>
        <v/>
      </c>
      <c r="Y723" s="5" t="str">
        <f t="shared" si="147"/>
        <v/>
      </c>
      <c r="Z723" s="6" t="str">
        <f>IF(D723="","",COUNTIF($Y$3:Y723,Y723))</f>
        <v/>
      </c>
      <c r="AA723" s="5" t="str">
        <f t="shared" si="148"/>
        <v/>
      </c>
      <c r="AB723" s="6" t="str">
        <f>IF(D723="","",COUNTIF($AA$3:AA723,AA723))</f>
        <v/>
      </c>
      <c r="AC723" s="5" t="str">
        <f t="shared" si="149"/>
        <v/>
      </c>
      <c r="AD723" s="6" t="str">
        <f>IF(D723="","",COUNTIF($AC$3:AC723,AC723))</f>
        <v/>
      </c>
      <c r="AE723" s="5" t="str">
        <f t="shared" si="150"/>
        <v/>
      </c>
      <c r="AF723" s="6" t="str">
        <f>IF(D723="","",COUNTIF($AE$3:AE723,AE723))</f>
        <v/>
      </c>
      <c r="AG723" s="5" t="str">
        <f t="shared" si="151"/>
        <v/>
      </c>
      <c r="AH723" s="6" t="str">
        <f>IF(D723="","",COUNTIF($AG$3:AG723,AG723))</f>
        <v/>
      </c>
      <c r="AI723" s="5" t="str">
        <f t="shared" si="152"/>
        <v/>
      </c>
      <c r="AJ723" s="6" t="str">
        <f>IF(D723="","",COUNTIF($AI$3:AI723,AI723))</f>
        <v/>
      </c>
      <c r="AK723" s="5" t="str">
        <f t="shared" si="153"/>
        <v/>
      </c>
      <c r="AL723" s="6" t="str">
        <f>IF(D723="","",COUNTIF($AK$3:AK723,AK723))</f>
        <v/>
      </c>
      <c r="AM723" s="5" t="str">
        <f t="shared" si="154"/>
        <v/>
      </c>
      <c r="AN723" s="6" t="str">
        <f>IF(D723="","",COUNTIF($AM$3:AM723,AM723))</f>
        <v/>
      </c>
      <c r="AO723" s="5" t="str">
        <f t="shared" si="155"/>
        <v/>
      </c>
      <c r="AP723" s="6" t="str">
        <f>IF(D723="","",COUNTIF($AO$3:AO723,AO723))</f>
        <v/>
      </c>
    </row>
    <row r="724" spans="17:42" ht="20.100000000000001" customHeight="1" x14ac:dyDescent="0.25">
      <c r="Q724" s="5" t="str">
        <f t="shared" si="143"/>
        <v/>
      </c>
      <c r="R724" s="6" t="str">
        <f>IF(D724="","",COUNTIF($Q$3:Q724,Q724))</f>
        <v/>
      </c>
      <c r="S724" s="5" t="str">
        <f t="shared" si="144"/>
        <v/>
      </c>
      <c r="T724" s="6" t="str">
        <f>IF(D724="","",COUNTIF($S$3:S724,S724))</f>
        <v/>
      </c>
      <c r="U724" s="5" t="str">
        <f t="shared" si="145"/>
        <v/>
      </c>
      <c r="V724" s="6" t="str">
        <f>IF(D724="","",COUNTIF($U$3:U724,U724))</f>
        <v/>
      </c>
      <c r="W724" s="5" t="str">
        <f t="shared" si="146"/>
        <v/>
      </c>
      <c r="X724" s="6" t="str">
        <f>IF(D724="","",COUNTIF($W$3:W724,W724))</f>
        <v/>
      </c>
      <c r="Y724" s="5" t="str">
        <f t="shared" si="147"/>
        <v/>
      </c>
      <c r="Z724" s="6" t="str">
        <f>IF(D724="","",COUNTIF($Y$3:Y724,Y724))</f>
        <v/>
      </c>
      <c r="AA724" s="5" t="str">
        <f t="shared" si="148"/>
        <v/>
      </c>
      <c r="AB724" s="6" t="str">
        <f>IF(D724="","",COUNTIF($AA$3:AA724,AA724))</f>
        <v/>
      </c>
      <c r="AC724" s="5" t="str">
        <f t="shared" si="149"/>
        <v/>
      </c>
      <c r="AD724" s="6" t="str">
        <f>IF(D724="","",COUNTIF($AC$3:AC724,AC724))</f>
        <v/>
      </c>
      <c r="AE724" s="5" t="str">
        <f t="shared" si="150"/>
        <v/>
      </c>
      <c r="AF724" s="6" t="str">
        <f>IF(D724="","",COUNTIF($AE$3:AE724,AE724))</f>
        <v/>
      </c>
      <c r="AG724" s="5" t="str">
        <f t="shared" si="151"/>
        <v/>
      </c>
      <c r="AH724" s="6" t="str">
        <f>IF(D724="","",COUNTIF($AG$3:AG724,AG724))</f>
        <v/>
      </c>
      <c r="AI724" s="5" t="str">
        <f t="shared" si="152"/>
        <v/>
      </c>
      <c r="AJ724" s="6" t="str">
        <f>IF(D724="","",COUNTIF($AI$3:AI724,AI724))</f>
        <v/>
      </c>
      <c r="AK724" s="5" t="str">
        <f t="shared" si="153"/>
        <v/>
      </c>
      <c r="AL724" s="6" t="str">
        <f>IF(D724="","",COUNTIF($AK$3:AK724,AK724))</f>
        <v/>
      </c>
      <c r="AM724" s="5" t="str">
        <f t="shared" si="154"/>
        <v/>
      </c>
      <c r="AN724" s="6" t="str">
        <f>IF(D724="","",COUNTIF($AM$3:AM724,AM724))</f>
        <v/>
      </c>
      <c r="AO724" s="5" t="str">
        <f t="shared" si="155"/>
        <v/>
      </c>
      <c r="AP724" s="6" t="str">
        <f>IF(D724="","",COUNTIF($AO$3:AO724,AO724))</f>
        <v/>
      </c>
    </row>
    <row r="725" spans="17:42" ht="20.100000000000001" customHeight="1" x14ac:dyDescent="0.25">
      <c r="Q725" s="5" t="str">
        <f t="shared" si="143"/>
        <v/>
      </c>
      <c r="R725" s="6" t="str">
        <f>IF(D725="","",COUNTIF($Q$3:Q725,Q725))</f>
        <v/>
      </c>
      <c r="S725" s="5" t="str">
        <f t="shared" si="144"/>
        <v/>
      </c>
      <c r="T725" s="6" t="str">
        <f>IF(D725="","",COUNTIF($S$3:S725,S725))</f>
        <v/>
      </c>
      <c r="U725" s="5" t="str">
        <f t="shared" si="145"/>
        <v/>
      </c>
      <c r="V725" s="6" t="str">
        <f>IF(D725="","",COUNTIF($U$3:U725,U725))</f>
        <v/>
      </c>
      <c r="W725" s="5" t="str">
        <f t="shared" si="146"/>
        <v/>
      </c>
      <c r="X725" s="6" t="str">
        <f>IF(D725="","",COUNTIF($W$3:W725,W725))</f>
        <v/>
      </c>
      <c r="Y725" s="5" t="str">
        <f t="shared" si="147"/>
        <v/>
      </c>
      <c r="Z725" s="6" t="str">
        <f>IF(D725="","",COUNTIF($Y$3:Y725,Y725))</f>
        <v/>
      </c>
      <c r="AA725" s="5" t="str">
        <f t="shared" si="148"/>
        <v/>
      </c>
      <c r="AB725" s="6" t="str">
        <f>IF(D725="","",COUNTIF($AA$3:AA725,AA725))</f>
        <v/>
      </c>
      <c r="AC725" s="5" t="str">
        <f t="shared" si="149"/>
        <v/>
      </c>
      <c r="AD725" s="6" t="str">
        <f>IF(D725="","",COUNTIF($AC$3:AC725,AC725))</f>
        <v/>
      </c>
      <c r="AE725" s="5" t="str">
        <f t="shared" si="150"/>
        <v/>
      </c>
      <c r="AF725" s="6" t="str">
        <f>IF(D725="","",COUNTIF($AE$3:AE725,AE725))</f>
        <v/>
      </c>
      <c r="AG725" s="5" t="str">
        <f t="shared" si="151"/>
        <v/>
      </c>
      <c r="AH725" s="6" t="str">
        <f>IF(D725="","",COUNTIF($AG$3:AG725,AG725))</f>
        <v/>
      </c>
      <c r="AI725" s="5" t="str">
        <f t="shared" si="152"/>
        <v/>
      </c>
      <c r="AJ725" s="6" t="str">
        <f>IF(D725="","",COUNTIF($AI$3:AI725,AI725))</f>
        <v/>
      </c>
      <c r="AK725" s="5" t="str">
        <f t="shared" si="153"/>
        <v/>
      </c>
      <c r="AL725" s="6" t="str">
        <f>IF(D725="","",COUNTIF($AK$3:AK725,AK725))</f>
        <v/>
      </c>
      <c r="AM725" s="5" t="str">
        <f t="shared" si="154"/>
        <v/>
      </c>
      <c r="AN725" s="6" t="str">
        <f>IF(D725="","",COUNTIF($AM$3:AM725,AM725))</f>
        <v/>
      </c>
      <c r="AO725" s="5" t="str">
        <f t="shared" si="155"/>
        <v/>
      </c>
      <c r="AP725" s="6" t="str">
        <f>IF(D725="","",COUNTIF($AO$3:AO725,AO725))</f>
        <v/>
      </c>
    </row>
    <row r="726" spans="17:42" ht="20.100000000000001" customHeight="1" x14ac:dyDescent="0.25">
      <c r="Q726" s="5" t="str">
        <f t="shared" si="143"/>
        <v/>
      </c>
      <c r="R726" s="6" t="str">
        <f>IF(D726="","",COUNTIF($Q$3:Q726,Q726))</f>
        <v/>
      </c>
      <c r="S726" s="5" t="str">
        <f t="shared" si="144"/>
        <v/>
      </c>
      <c r="T726" s="6" t="str">
        <f>IF(D726="","",COUNTIF($S$3:S726,S726))</f>
        <v/>
      </c>
      <c r="U726" s="5" t="str">
        <f t="shared" si="145"/>
        <v/>
      </c>
      <c r="V726" s="6" t="str">
        <f>IF(D726="","",COUNTIF($U$3:U726,U726))</f>
        <v/>
      </c>
      <c r="W726" s="5" t="str">
        <f t="shared" si="146"/>
        <v/>
      </c>
      <c r="X726" s="6" t="str">
        <f>IF(D726="","",COUNTIF($W$3:W726,W726))</f>
        <v/>
      </c>
      <c r="Y726" s="5" t="str">
        <f t="shared" si="147"/>
        <v/>
      </c>
      <c r="Z726" s="6" t="str">
        <f>IF(D726="","",COUNTIF($Y$3:Y726,Y726))</f>
        <v/>
      </c>
      <c r="AA726" s="5" t="str">
        <f t="shared" si="148"/>
        <v/>
      </c>
      <c r="AB726" s="6" t="str">
        <f>IF(D726="","",COUNTIF($AA$3:AA726,AA726))</f>
        <v/>
      </c>
      <c r="AC726" s="5" t="str">
        <f t="shared" si="149"/>
        <v/>
      </c>
      <c r="AD726" s="6" t="str">
        <f>IF(D726="","",COUNTIF($AC$3:AC726,AC726))</f>
        <v/>
      </c>
      <c r="AE726" s="5" t="str">
        <f t="shared" si="150"/>
        <v/>
      </c>
      <c r="AF726" s="6" t="str">
        <f>IF(D726="","",COUNTIF($AE$3:AE726,AE726))</f>
        <v/>
      </c>
      <c r="AG726" s="5" t="str">
        <f t="shared" si="151"/>
        <v/>
      </c>
      <c r="AH726" s="6" t="str">
        <f>IF(D726="","",COUNTIF($AG$3:AG726,AG726))</f>
        <v/>
      </c>
      <c r="AI726" s="5" t="str">
        <f t="shared" si="152"/>
        <v/>
      </c>
      <c r="AJ726" s="6" t="str">
        <f>IF(D726="","",COUNTIF($AI$3:AI726,AI726))</f>
        <v/>
      </c>
      <c r="AK726" s="5" t="str">
        <f t="shared" si="153"/>
        <v/>
      </c>
      <c r="AL726" s="6" t="str">
        <f>IF(D726="","",COUNTIF($AK$3:AK726,AK726))</f>
        <v/>
      </c>
      <c r="AM726" s="5" t="str">
        <f t="shared" si="154"/>
        <v/>
      </c>
      <c r="AN726" s="6" t="str">
        <f>IF(D726="","",COUNTIF($AM$3:AM726,AM726))</f>
        <v/>
      </c>
      <c r="AO726" s="5" t="str">
        <f t="shared" si="155"/>
        <v/>
      </c>
      <c r="AP726" s="6" t="str">
        <f>IF(D726="","",COUNTIF($AO$3:AO726,AO726))</f>
        <v/>
      </c>
    </row>
    <row r="727" spans="17:42" ht="20.100000000000001" customHeight="1" x14ac:dyDescent="0.25">
      <c r="Q727" s="5" t="str">
        <f t="shared" si="143"/>
        <v/>
      </c>
      <c r="R727" s="6" t="str">
        <f>IF(D727="","",COUNTIF($Q$3:Q727,Q727))</f>
        <v/>
      </c>
      <c r="S727" s="5" t="str">
        <f t="shared" si="144"/>
        <v/>
      </c>
      <c r="T727" s="6" t="str">
        <f>IF(D727="","",COUNTIF($S$3:S727,S727))</f>
        <v/>
      </c>
      <c r="U727" s="5" t="str">
        <f t="shared" si="145"/>
        <v/>
      </c>
      <c r="V727" s="6" t="str">
        <f>IF(D727="","",COUNTIF($U$3:U727,U727))</f>
        <v/>
      </c>
      <c r="W727" s="5" t="str">
        <f t="shared" si="146"/>
        <v/>
      </c>
      <c r="X727" s="6" t="str">
        <f>IF(D727="","",COUNTIF($W$3:W727,W727))</f>
        <v/>
      </c>
      <c r="Y727" s="5" t="str">
        <f t="shared" si="147"/>
        <v/>
      </c>
      <c r="Z727" s="6" t="str">
        <f>IF(D727="","",COUNTIF($Y$3:Y727,Y727))</f>
        <v/>
      </c>
      <c r="AA727" s="5" t="str">
        <f t="shared" si="148"/>
        <v/>
      </c>
      <c r="AB727" s="6" t="str">
        <f>IF(D727="","",COUNTIF($AA$3:AA727,AA727))</f>
        <v/>
      </c>
      <c r="AC727" s="5" t="str">
        <f t="shared" si="149"/>
        <v/>
      </c>
      <c r="AD727" s="6" t="str">
        <f>IF(D727="","",COUNTIF($AC$3:AC727,AC727))</f>
        <v/>
      </c>
      <c r="AE727" s="5" t="str">
        <f t="shared" si="150"/>
        <v/>
      </c>
      <c r="AF727" s="6" t="str">
        <f>IF(D727="","",COUNTIF($AE$3:AE727,AE727))</f>
        <v/>
      </c>
      <c r="AG727" s="5" t="str">
        <f t="shared" si="151"/>
        <v/>
      </c>
      <c r="AH727" s="6" t="str">
        <f>IF(D727="","",COUNTIF($AG$3:AG727,AG727))</f>
        <v/>
      </c>
      <c r="AI727" s="5" t="str">
        <f t="shared" si="152"/>
        <v/>
      </c>
      <c r="AJ727" s="6" t="str">
        <f>IF(D727="","",COUNTIF($AI$3:AI727,AI727))</f>
        <v/>
      </c>
      <c r="AK727" s="5" t="str">
        <f t="shared" si="153"/>
        <v/>
      </c>
      <c r="AL727" s="6" t="str">
        <f>IF(D727="","",COUNTIF($AK$3:AK727,AK727))</f>
        <v/>
      </c>
      <c r="AM727" s="5" t="str">
        <f t="shared" si="154"/>
        <v/>
      </c>
      <c r="AN727" s="6" t="str">
        <f>IF(D727="","",COUNTIF($AM$3:AM727,AM727))</f>
        <v/>
      </c>
      <c r="AO727" s="5" t="str">
        <f t="shared" si="155"/>
        <v/>
      </c>
      <c r="AP727" s="6" t="str">
        <f>IF(D727="","",COUNTIF($AO$3:AO727,AO727))</f>
        <v/>
      </c>
    </row>
    <row r="728" spans="17:42" ht="20.100000000000001" customHeight="1" x14ac:dyDescent="0.25">
      <c r="Q728" s="5" t="str">
        <f t="shared" si="143"/>
        <v/>
      </c>
      <c r="R728" s="6" t="str">
        <f>IF(D728="","",COUNTIF($Q$3:Q728,Q728))</f>
        <v/>
      </c>
      <c r="S728" s="5" t="str">
        <f t="shared" si="144"/>
        <v/>
      </c>
      <c r="T728" s="6" t="str">
        <f>IF(D728="","",COUNTIF($S$3:S728,S728))</f>
        <v/>
      </c>
      <c r="U728" s="5" t="str">
        <f t="shared" si="145"/>
        <v/>
      </c>
      <c r="V728" s="6" t="str">
        <f>IF(D728="","",COUNTIF($U$3:U728,U728))</f>
        <v/>
      </c>
      <c r="W728" s="5" t="str">
        <f t="shared" si="146"/>
        <v/>
      </c>
      <c r="X728" s="6" t="str">
        <f>IF(D728="","",COUNTIF($W$3:W728,W728))</f>
        <v/>
      </c>
      <c r="Y728" s="5" t="str">
        <f t="shared" si="147"/>
        <v/>
      </c>
      <c r="Z728" s="6" t="str">
        <f>IF(D728="","",COUNTIF($Y$3:Y728,Y728))</f>
        <v/>
      </c>
      <c r="AA728" s="5" t="str">
        <f t="shared" si="148"/>
        <v/>
      </c>
      <c r="AB728" s="6" t="str">
        <f>IF(D728="","",COUNTIF($AA$3:AA728,AA728))</f>
        <v/>
      </c>
      <c r="AC728" s="5" t="str">
        <f t="shared" si="149"/>
        <v/>
      </c>
      <c r="AD728" s="6" t="str">
        <f>IF(D728="","",COUNTIF($AC$3:AC728,AC728))</f>
        <v/>
      </c>
      <c r="AE728" s="5" t="str">
        <f t="shared" si="150"/>
        <v/>
      </c>
      <c r="AF728" s="6" t="str">
        <f>IF(D728="","",COUNTIF($AE$3:AE728,AE728))</f>
        <v/>
      </c>
      <c r="AG728" s="5" t="str">
        <f t="shared" si="151"/>
        <v/>
      </c>
      <c r="AH728" s="6" t="str">
        <f>IF(D728="","",COUNTIF($AG$3:AG728,AG728))</f>
        <v/>
      </c>
      <c r="AI728" s="5" t="str">
        <f t="shared" si="152"/>
        <v/>
      </c>
      <c r="AJ728" s="6" t="str">
        <f>IF(D728="","",COUNTIF($AI$3:AI728,AI728))</f>
        <v/>
      </c>
      <c r="AK728" s="5" t="str">
        <f t="shared" si="153"/>
        <v/>
      </c>
      <c r="AL728" s="6" t="str">
        <f>IF(D728="","",COUNTIF($AK$3:AK728,AK728))</f>
        <v/>
      </c>
      <c r="AM728" s="5" t="str">
        <f t="shared" si="154"/>
        <v/>
      </c>
      <c r="AN728" s="6" t="str">
        <f>IF(D728="","",COUNTIF($AM$3:AM728,AM728))</f>
        <v/>
      </c>
      <c r="AO728" s="5" t="str">
        <f t="shared" si="155"/>
        <v/>
      </c>
      <c r="AP728" s="6" t="str">
        <f>IF(D728="","",COUNTIF($AO$3:AO728,AO728))</f>
        <v/>
      </c>
    </row>
    <row r="729" spans="17:42" ht="20.100000000000001" customHeight="1" x14ac:dyDescent="0.25">
      <c r="Q729" s="5" t="str">
        <f t="shared" si="143"/>
        <v/>
      </c>
      <c r="R729" s="6" t="str">
        <f>IF(D729="","",COUNTIF($Q$3:Q729,Q729))</f>
        <v/>
      </c>
      <c r="S729" s="5" t="str">
        <f t="shared" si="144"/>
        <v/>
      </c>
      <c r="T729" s="6" t="str">
        <f>IF(D729="","",COUNTIF($S$3:S729,S729))</f>
        <v/>
      </c>
      <c r="U729" s="5" t="str">
        <f t="shared" si="145"/>
        <v/>
      </c>
      <c r="V729" s="6" t="str">
        <f>IF(D729="","",COUNTIF($U$3:U729,U729))</f>
        <v/>
      </c>
      <c r="W729" s="5" t="str">
        <f t="shared" si="146"/>
        <v/>
      </c>
      <c r="X729" s="6" t="str">
        <f>IF(D729="","",COUNTIF($W$3:W729,W729))</f>
        <v/>
      </c>
      <c r="Y729" s="5" t="str">
        <f t="shared" si="147"/>
        <v/>
      </c>
      <c r="Z729" s="6" t="str">
        <f>IF(D729="","",COUNTIF($Y$3:Y729,Y729))</f>
        <v/>
      </c>
      <c r="AA729" s="5" t="str">
        <f t="shared" si="148"/>
        <v/>
      </c>
      <c r="AB729" s="6" t="str">
        <f>IF(D729="","",COUNTIF($AA$3:AA729,AA729))</f>
        <v/>
      </c>
      <c r="AC729" s="5" t="str">
        <f t="shared" si="149"/>
        <v/>
      </c>
      <c r="AD729" s="6" t="str">
        <f>IF(D729="","",COUNTIF($AC$3:AC729,AC729))</f>
        <v/>
      </c>
      <c r="AE729" s="5" t="str">
        <f t="shared" si="150"/>
        <v/>
      </c>
      <c r="AF729" s="6" t="str">
        <f>IF(D729="","",COUNTIF($AE$3:AE729,AE729))</f>
        <v/>
      </c>
      <c r="AG729" s="5" t="str">
        <f t="shared" si="151"/>
        <v/>
      </c>
      <c r="AH729" s="6" t="str">
        <f>IF(D729="","",COUNTIF($AG$3:AG729,AG729))</f>
        <v/>
      </c>
      <c r="AI729" s="5" t="str">
        <f t="shared" si="152"/>
        <v/>
      </c>
      <c r="AJ729" s="6" t="str">
        <f>IF(D729="","",COUNTIF($AI$3:AI729,AI729))</f>
        <v/>
      </c>
      <c r="AK729" s="5" t="str">
        <f t="shared" si="153"/>
        <v/>
      </c>
      <c r="AL729" s="6" t="str">
        <f>IF(D729="","",COUNTIF($AK$3:AK729,AK729))</f>
        <v/>
      </c>
      <c r="AM729" s="5" t="str">
        <f t="shared" si="154"/>
        <v/>
      </c>
      <c r="AN729" s="6" t="str">
        <f>IF(D729="","",COUNTIF($AM$3:AM729,AM729))</f>
        <v/>
      </c>
      <c r="AO729" s="5" t="str">
        <f t="shared" si="155"/>
        <v/>
      </c>
      <c r="AP729" s="6" t="str">
        <f>IF(D729="","",COUNTIF($AO$3:AO729,AO729))</f>
        <v/>
      </c>
    </row>
    <row r="730" spans="17:42" ht="20.100000000000001" customHeight="1" x14ac:dyDescent="0.25">
      <c r="Q730" s="5" t="str">
        <f t="shared" si="143"/>
        <v/>
      </c>
      <c r="R730" s="6" t="str">
        <f>IF(D730="","",COUNTIF($Q$3:Q730,Q730))</f>
        <v/>
      </c>
      <c r="S730" s="5" t="str">
        <f t="shared" si="144"/>
        <v/>
      </c>
      <c r="T730" s="6" t="str">
        <f>IF(D730="","",COUNTIF($S$3:S730,S730))</f>
        <v/>
      </c>
      <c r="U730" s="5" t="str">
        <f t="shared" si="145"/>
        <v/>
      </c>
      <c r="V730" s="6" t="str">
        <f>IF(D730="","",COUNTIF($U$3:U730,U730))</f>
        <v/>
      </c>
      <c r="W730" s="5" t="str">
        <f t="shared" si="146"/>
        <v/>
      </c>
      <c r="X730" s="6" t="str">
        <f>IF(D730="","",COUNTIF($W$3:W730,W730))</f>
        <v/>
      </c>
      <c r="Y730" s="5" t="str">
        <f t="shared" si="147"/>
        <v/>
      </c>
      <c r="Z730" s="6" t="str">
        <f>IF(D730="","",COUNTIF($Y$3:Y730,Y730))</f>
        <v/>
      </c>
      <c r="AA730" s="5" t="str">
        <f t="shared" si="148"/>
        <v/>
      </c>
      <c r="AB730" s="6" t="str">
        <f>IF(D730="","",COUNTIF($AA$3:AA730,AA730))</f>
        <v/>
      </c>
      <c r="AC730" s="5" t="str">
        <f t="shared" si="149"/>
        <v/>
      </c>
      <c r="AD730" s="6" t="str">
        <f>IF(D730="","",COUNTIF($AC$3:AC730,AC730))</f>
        <v/>
      </c>
      <c r="AE730" s="5" t="str">
        <f t="shared" si="150"/>
        <v/>
      </c>
      <c r="AF730" s="6" t="str">
        <f>IF(D730="","",COUNTIF($AE$3:AE730,AE730))</f>
        <v/>
      </c>
      <c r="AG730" s="5" t="str">
        <f t="shared" si="151"/>
        <v/>
      </c>
      <c r="AH730" s="6" t="str">
        <f>IF(D730="","",COUNTIF($AG$3:AG730,AG730))</f>
        <v/>
      </c>
      <c r="AI730" s="5" t="str">
        <f t="shared" si="152"/>
        <v/>
      </c>
      <c r="AJ730" s="6" t="str">
        <f>IF(D730="","",COUNTIF($AI$3:AI730,AI730))</f>
        <v/>
      </c>
      <c r="AK730" s="5" t="str">
        <f t="shared" si="153"/>
        <v/>
      </c>
      <c r="AL730" s="6" t="str">
        <f>IF(D730="","",COUNTIF($AK$3:AK730,AK730))</f>
        <v/>
      </c>
      <c r="AM730" s="5" t="str">
        <f t="shared" si="154"/>
        <v/>
      </c>
      <c r="AN730" s="6" t="str">
        <f>IF(D730="","",COUNTIF($AM$3:AM730,AM730))</f>
        <v/>
      </c>
      <c r="AO730" s="5" t="str">
        <f t="shared" si="155"/>
        <v/>
      </c>
      <c r="AP730" s="6" t="str">
        <f>IF(D730="","",COUNTIF($AO$3:AO730,AO730))</f>
        <v/>
      </c>
    </row>
    <row r="731" spans="17:42" ht="20.100000000000001" customHeight="1" x14ac:dyDescent="0.25">
      <c r="Q731" s="5" t="str">
        <f t="shared" si="143"/>
        <v/>
      </c>
      <c r="R731" s="6" t="str">
        <f>IF(D731="","",COUNTIF($Q$3:Q731,Q731))</f>
        <v/>
      </c>
      <c r="S731" s="5" t="str">
        <f t="shared" si="144"/>
        <v/>
      </c>
      <c r="T731" s="6" t="str">
        <f>IF(D731="","",COUNTIF($S$3:S731,S731))</f>
        <v/>
      </c>
      <c r="U731" s="5" t="str">
        <f t="shared" si="145"/>
        <v/>
      </c>
      <c r="V731" s="6" t="str">
        <f>IF(D731="","",COUNTIF($U$3:U731,U731))</f>
        <v/>
      </c>
      <c r="W731" s="5" t="str">
        <f t="shared" si="146"/>
        <v/>
      </c>
      <c r="X731" s="6" t="str">
        <f>IF(D731="","",COUNTIF($W$3:W731,W731))</f>
        <v/>
      </c>
      <c r="Y731" s="5" t="str">
        <f t="shared" si="147"/>
        <v/>
      </c>
      <c r="Z731" s="6" t="str">
        <f>IF(D731="","",COUNTIF($Y$3:Y731,Y731))</f>
        <v/>
      </c>
      <c r="AA731" s="5" t="str">
        <f t="shared" si="148"/>
        <v/>
      </c>
      <c r="AB731" s="6" t="str">
        <f>IF(D731="","",COUNTIF($AA$3:AA731,AA731))</f>
        <v/>
      </c>
      <c r="AC731" s="5" t="str">
        <f t="shared" si="149"/>
        <v/>
      </c>
      <c r="AD731" s="6" t="str">
        <f>IF(D731="","",COUNTIF($AC$3:AC731,AC731))</f>
        <v/>
      </c>
      <c r="AE731" s="5" t="str">
        <f t="shared" si="150"/>
        <v/>
      </c>
      <c r="AF731" s="6" t="str">
        <f>IF(D731="","",COUNTIF($AE$3:AE731,AE731))</f>
        <v/>
      </c>
      <c r="AG731" s="5" t="str">
        <f t="shared" si="151"/>
        <v/>
      </c>
      <c r="AH731" s="6" t="str">
        <f>IF(D731="","",COUNTIF($AG$3:AG731,AG731))</f>
        <v/>
      </c>
      <c r="AI731" s="5" t="str">
        <f t="shared" si="152"/>
        <v/>
      </c>
      <c r="AJ731" s="6" t="str">
        <f>IF(D731="","",COUNTIF($AI$3:AI731,AI731))</f>
        <v/>
      </c>
      <c r="AK731" s="5" t="str">
        <f t="shared" si="153"/>
        <v/>
      </c>
      <c r="AL731" s="6" t="str">
        <f>IF(D731="","",COUNTIF($AK$3:AK731,AK731))</f>
        <v/>
      </c>
      <c r="AM731" s="5" t="str">
        <f t="shared" si="154"/>
        <v/>
      </c>
      <c r="AN731" s="6" t="str">
        <f>IF(D731="","",COUNTIF($AM$3:AM731,AM731))</f>
        <v/>
      </c>
      <c r="AO731" s="5" t="str">
        <f t="shared" si="155"/>
        <v/>
      </c>
      <c r="AP731" s="6" t="str">
        <f>IF(D731="","",COUNTIF($AO$3:AO731,AO731))</f>
        <v/>
      </c>
    </row>
    <row r="732" spans="17:42" ht="20.100000000000001" customHeight="1" x14ac:dyDescent="0.25">
      <c r="Q732" s="5" t="str">
        <f t="shared" si="143"/>
        <v/>
      </c>
      <c r="R732" s="6" t="str">
        <f>IF(D732="","",COUNTIF($Q$3:Q732,Q732))</f>
        <v/>
      </c>
      <c r="S732" s="5" t="str">
        <f t="shared" si="144"/>
        <v/>
      </c>
      <c r="T732" s="6" t="str">
        <f>IF(D732="","",COUNTIF($S$3:S732,S732))</f>
        <v/>
      </c>
      <c r="U732" s="5" t="str">
        <f t="shared" si="145"/>
        <v/>
      </c>
      <c r="V732" s="6" t="str">
        <f>IF(D732="","",COUNTIF($U$3:U732,U732))</f>
        <v/>
      </c>
      <c r="W732" s="5" t="str">
        <f t="shared" si="146"/>
        <v/>
      </c>
      <c r="X732" s="6" t="str">
        <f>IF(D732="","",COUNTIF($W$3:W732,W732))</f>
        <v/>
      </c>
      <c r="Y732" s="5" t="str">
        <f t="shared" si="147"/>
        <v/>
      </c>
      <c r="Z732" s="6" t="str">
        <f>IF(D732="","",COUNTIF($Y$3:Y732,Y732))</f>
        <v/>
      </c>
      <c r="AA732" s="5" t="str">
        <f t="shared" si="148"/>
        <v/>
      </c>
      <c r="AB732" s="6" t="str">
        <f>IF(D732="","",COUNTIF($AA$3:AA732,AA732))</f>
        <v/>
      </c>
      <c r="AC732" s="5" t="str">
        <f t="shared" si="149"/>
        <v/>
      </c>
      <c r="AD732" s="6" t="str">
        <f>IF(D732="","",COUNTIF($AC$3:AC732,AC732))</f>
        <v/>
      </c>
      <c r="AE732" s="5" t="str">
        <f t="shared" si="150"/>
        <v/>
      </c>
      <c r="AF732" s="6" t="str">
        <f>IF(D732="","",COUNTIF($AE$3:AE732,AE732))</f>
        <v/>
      </c>
      <c r="AG732" s="5" t="str">
        <f t="shared" si="151"/>
        <v/>
      </c>
      <c r="AH732" s="6" t="str">
        <f>IF(D732="","",COUNTIF($AG$3:AG732,AG732))</f>
        <v/>
      </c>
      <c r="AI732" s="5" t="str">
        <f t="shared" si="152"/>
        <v/>
      </c>
      <c r="AJ732" s="6" t="str">
        <f>IF(D732="","",COUNTIF($AI$3:AI732,AI732))</f>
        <v/>
      </c>
      <c r="AK732" s="5" t="str">
        <f t="shared" si="153"/>
        <v/>
      </c>
      <c r="AL732" s="6" t="str">
        <f>IF(D732="","",COUNTIF($AK$3:AK732,AK732))</f>
        <v/>
      </c>
      <c r="AM732" s="5" t="str">
        <f t="shared" si="154"/>
        <v/>
      </c>
      <c r="AN732" s="6" t="str">
        <f>IF(D732="","",COUNTIF($AM$3:AM732,AM732))</f>
        <v/>
      </c>
      <c r="AO732" s="5" t="str">
        <f t="shared" si="155"/>
        <v/>
      </c>
      <c r="AP732" s="6" t="str">
        <f>IF(D732="","",COUNTIF($AO$3:AO732,AO732))</f>
        <v/>
      </c>
    </row>
    <row r="733" spans="17:42" ht="20.100000000000001" customHeight="1" x14ac:dyDescent="0.25">
      <c r="Q733" s="5" t="str">
        <f t="shared" si="143"/>
        <v/>
      </c>
      <c r="R733" s="6" t="str">
        <f>IF(D733="","",COUNTIF($Q$3:Q733,Q733))</f>
        <v/>
      </c>
      <c r="S733" s="5" t="str">
        <f t="shared" si="144"/>
        <v/>
      </c>
      <c r="T733" s="6" t="str">
        <f>IF(D733="","",COUNTIF($S$3:S733,S733))</f>
        <v/>
      </c>
      <c r="U733" s="5" t="str">
        <f t="shared" si="145"/>
        <v/>
      </c>
      <c r="V733" s="6" t="str">
        <f>IF(D733="","",COUNTIF($U$3:U733,U733))</f>
        <v/>
      </c>
      <c r="W733" s="5" t="str">
        <f t="shared" si="146"/>
        <v/>
      </c>
      <c r="X733" s="6" t="str">
        <f>IF(D733="","",COUNTIF($W$3:W733,W733))</f>
        <v/>
      </c>
      <c r="Y733" s="5" t="str">
        <f t="shared" si="147"/>
        <v/>
      </c>
      <c r="Z733" s="6" t="str">
        <f>IF(D733="","",COUNTIF($Y$3:Y733,Y733))</f>
        <v/>
      </c>
      <c r="AA733" s="5" t="str">
        <f t="shared" si="148"/>
        <v/>
      </c>
      <c r="AB733" s="6" t="str">
        <f>IF(D733="","",COUNTIF($AA$3:AA733,AA733))</f>
        <v/>
      </c>
      <c r="AC733" s="5" t="str">
        <f t="shared" si="149"/>
        <v/>
      </c>
      <c r="AD733" s="6" t="str">
        <f>IF(D733="","",COUNTIF($AC$3:AC733,AC733))</f>
        <v/>
      </c>
      <c r="AE733" s="5" t="str">
        <f t="shared" si="150"/>
        <v/>
      </c>
      <c r="AF733" s="6" t="str">
        <f>IF(D733="","",COUNTIF($AE$3:AE733,AE733))</f>
        <v/>
      </c>
      <c r="AG733" s="5" t="str">
        <f t="shared" si="151"/>
        <v/>
      </c>
      <c r="AH733" s="6" t="str">
        <f>IF(D733="","",COUNTIF($AG$3:AG733,AG733))</f>
        <v/>
      </c>
      <c r="AI733" s="5" t="str">
        <f t="shared" si="152"/>
        <v/>
      </c>
      <c r="AJ733" s="6" t="str">
        <f>IF(D733="","",COUNTIF($AI$3:AI733,AI733))</f>
        <v/>
      </c>
      <c r="AK733" s="5" t="str">
        <f t="shared" si="153"/>
        <v/>
      </c>
      <c r="AL733" s="6" t="str">
        <f>IF(D733="","",COUNTIF($AK$3:AK733,AK733))</f>
        <v/>
      </c>
      <c r="AM733" s="5" t="str">
        <f t="shared" si="154"/>
        <v/>
      </c>
      <c r="AN733" s="6" t="str">
        <f>IF(D733="","",COUNTIF($AM$3:AM733,AM733))</f>
        <v/>
      </c>
      <c r="AO733" s="5" t="str">
        <f t="shared" si="155"/>
        <v/>
      </c>
      <c r="AP733" s="6" t="str">
        <f>IF(D733="","",COUNTIF($AO$3:AO733,AO733))</f>
        <v/>
      </c>
    </row>
    <row r="734" spans="17:42" ht="20.100000000000001" customHeight="1" x14ac:dyDescent="0.25">
      <c r="Q734" s="5" t="str">
        <f t="shared" si="143"/>
        <v/>
      </c>
      <c r="R734" s="6" t="str">
        <f>IF(D734="","",COUNTIF($Q$3:Q734,Q734))</f>
        <v/>
      </c>
      <c r="S734" s="5" t="str">
        <f t="shared" si="144"/>
        <v/>
      </c>
      <c r="T734" s="6" t="str">
        <f>IF(D734="","",COUNTIF($S$3:S734,S734))</f>
        <v/>
      </c>
      <c r="U734" s="5" t="str">
        <f t="shared" si="145"/>
        <v/>
      </c>
      <c r="V734" s="6" t="str">
        <f>IF(D734="","",COUNTIF($U$3:U734,U734))</f>
        <v/>
      </c>
      <c r="W734" s="5" t="str">
        <f t="shared" si="146"/>
        <v/>
      </c>
      <c r="X734" s="6" t="str">
        <f>IF(D734="","",COUNTIF($W$3:W734,W734))</f>
        <v/>
      </c>
      <c r="Y734" s="5" t="str">
        <f t="shared" si="147"/>
        <v/>
      </c>
      <c r="Z734" s="6" t="str">
        <f>IF(D734="","",COUNTIF($Y$3:Y734,Y734))</f>
        <v/>
      </c>
      <c r="AA734" s="5" t="str">
        <f t="shared" si="148"/>
        <v/>
      </c>
      <c r="AB734" s="6" t="str">
        <f>IF(D734="","",COUNTIF($AA$3:AA734,AA734))</f>
        <v/>
      </c>
      <c r="AC734" s="5" t="str">
        <f t="shared" si="149"/>
        <v/>
      </c>
      <c r="AD734" s="6" t="str">
        <f>IF(D734="","",COUNTIF($AC$3:AC734,AC734))</f>
        <v/>
      </c>
      <c r="AE734" s="5" t="str">
        <f t="shared" si="150"/>
        <v/>
      </c>
      <c r="AF734" s="6" t="str">
        <f>IF(D734="","",COUNTIF($AE$3:AE734,AE734))</f>
        <v/>
      </c>
      <c r="AG734" s="5" t="str">
        <f t="shared" si="151"/>
        <v/>
      </c>
      <c r="AH734" s="6" t="str">
        <f>IF(D734="","",COUNTIF($AG$3:AG734,AG734))</f>
        <v/>
      </c>
      <c r="AI734" s="5" t="str">
        <f t="shared" si="152"/>
        <v/>
      </c>
      <c r="AJ734" s="6" t="str">
        <f>IF(D734="","",COUNTIF($AI$3:AI734,AI734))</f>
        <v/>
      </c>
      <c r="AK734" s="5" t="str">
        <f t="shared" si="153"/>
        <v/>
      </c>
      <c r="AL734" s="6" t="str">
        <f>IF(D734="","",COUNTIF($AK$3:AK734,AK734))</f>
        <v/>
      </c>
      <c r="AM734" s="5" t="str">
        <f t="shared" si="154"/>
        <v/>
      </c>
      <c r="AN734" s="6" t="str">
        <f>IF(D734="","",COUNTIF($AM$3:AM734,AM734))</f>
        <v/>
      </c>
      <c r="AO734" s="5" t="str">
        <f t="shared" si="155"/>
        <v/>
      </c>
      <c r="AP734" s="6" t="str">
        <f>IF(D734="","",COUNTIF($AO$3:AO734,AO734))</f>
        <v/>
      </c>
    </row>
    <row r="735" spans="17:42" ht="20.100000000000001" customHeight="1" x14ac:dyDescent="0.25">
      <c r="Q735" s="5" t="str">
        <f t="shared" si="143"/>
        <v/>
      </c>
      <c r="R735" s="6" t="str">
        <f>IF(D735="","",COUNTIF($Q$3:Q735,Q735))</f>
        <v/>
      </c>
      <c r="S735" s="5" t="str">
        <f t="shared" si="144"/>
        <v/>
      </c>
      <c r="T735" s="6" t="str">
        <f>IF(D735="","",COUNTIF($S$3:S735,S735))</f>
        <v/>
      </c>
      <c r="U735" s="5" t="str">
        <f t="shared" si="145"/>
        <v/>
      </c>
      <c r="V735" s="6" t="str">
        <f>IF(D735="","",COUNTIF($U$3:U735,U735))</f>
        <v/>
      </c>
      <c r="W735" s="5" t="str">
        <f t="shared" si="146"/>
        <v/>
      </c>
      <c r="X735" s="6" t="str">
        <f>IF(D735="","",COUNTIF($W$3:W735,W735))</f>
        <v/>
      </c>
      <c r="Y735" s="5" t="str">
        <f t="shared" si="147"/>
        <v/>
      </c>
      <c r="Z735" s="6" t="str">
        <f>IF(D735="","",COUNTIF($Y$3:Y735,Y735))</f>
        <v/>
      </c>
      <c r="AA735" s="5" t="str">
        <f t="shared" si="148"/>
        <v/>
      </c>
      <c r="AB735" s="6" t="str">
        <f>IF(D735="","",COUNTIF($AA$3:AA735,AA735))</f>
        <v/>
      </c>
      <c r="AC735" s="5" t="str">
        <f t="shared" si="149"/>
        <v/>
      </c>
      <c r="AD735" s="6" t="str">
        <f>IF(D735="","",COUNTIF($AC$3:AC735,AC735))</f>
        <v/>
      </c>
      <c r="AE735" s="5" t="str">
        <f t="shared" si="150"/>
        <v/>
      </c>
      <c r="AF735" s="6" t="str">
        <f>IF(D735="","",COUNTIF($AE$3:AE735,AE735))</f>
        <v/>
      </c>
      <c r="AG735" s="5" t="str">
        <f t="shared" si="151"/>
        <v/>
      </c>
      <c r="AH735" s="6" t="str">
        <f>IF(D735="","",COUNTIF($AG$3:AG735,AG735))</f>
        <v/>
      </c>
      <c r="AI735" s="5" t="str">
        <f t="shared" si="152"/>
        <v/>
      </c>
      <c r="AJ735" s="6" t="str">
        <f>IF(D735="","",COUNTIF($AI$3:AI735,AI735))</f>
        <v/>
      </c>
      <c r="AK735" s="5" t="str">
        <f t="shared" si="153"/>
        <v/>
      </c>
      <c r="AL735" s="6" t="str">
        <f>IF(D735="","",COUNTIF($AK$3:AK735,AK735))</f>
        <v/>
      </c>
      <c r="AM735" s="5" t="str">
        <f t="shared" si="154"/>
        <v/>
      </c>
      <c r="AN735" s="6" t="str">
        <f>IF(D735="","",COUNTIF($AM$3:AM735,AM735))</f>
        <v/>
      </c>
      <c r="AO735" s="5" t="str">
        <f t="shared" si="155"/>
        <v/>
      </c>
      <c r="AP735" s="6" t="str">
        <f>IF(D735="","",COUNTIF($AO$3:AO735,AO735))</f>
        <v/>
      </c>
    </row>
    <row r="736" spans="17:42" ht="20.100000000000001" customHeight="1" x14ac:dyDescent="0.25">
      <c r="Q736" s="5" t="str">
        <f t="shared" si="143"/>
        <v/>
      </c>
      <c r="R736" s="6" t="str">
        <f>IF(D736="","",COUNTIF($Q$3:Q736,Q736))</f>
        <v/>
      </c>
      <c r="S736" s="5" t="str">
        <f t="shared" si="144"/>
        <v/>
      </c>
      <c r="T736" s="6" t="str">
        <f>IF(D736="","",COUNTIF($S$3:S736,S736))</f>
        <v/>
      </c>
      <c r="U736" s="5" t="str">
        <f t="shared" si="145"/>
        <v/>
      </c>
      <c r="V736" s="6" t="str">
        <f>IF(D736="","",COUNTIF($U$3:U736,U736))</f>
        <v/>
      </c>
      <c r="W736" s="5" t="str">
        <f t="shared" si="146"/>
        <v/>
      </c>
      <c r="X736" s="6" t="str">
        <f>IF(D736="","",COUNTIF($W$3:W736,W736))</f>
        <v/>
      </c>
      <c r="Y736" s="5" t="str">
        <f t="shared" si="147"/>
        <v/>
      </c>
      <c r="Z736" s="6" t="str">
        <f>IF(D736="","",COUNTIF($Y$3:Y736,Y736))</f>
        <v/>
      </c>
      <c r="AA736" s="5" t="str">
        <f t="shared" si="148"/>
        <v/>
      </c>
      <c r="AB736" s="6" t="str">
        <f>IF(D736="","",COUNTIF($AA$3:AA736,AA736))</f>
        <v/>
      </c>
      <c r="AC736" s="5" t="str">
        <f t="shared" si="149"/>
        <v/>
      </c>
      <c r="AD736" s="6" t="str">
        <f>IF(D736="","",COUNTIF($AC$3:AC736,AC736))</f>
        <v/>
      </c>
      <c r="AE736" s="5" t="str">
        <f t="shared" si="150"/>
        <v/>
      </c>
      <c r="AF736" s="6" t="str">
        <f>IF(D736="","",COUNTIF($AE$3:AE736,AE736))</f>
        <v/>
      </c>
      <c r="AG736" s="5" t="str">
        <f t="shared" si="151"/>
        <v/>
      </c>
      <c r="AH736" s="6" t="str">
        <f>IF(D736="","",COUNTIF($AG$3:AG736,AG736))</f>
        <v/>
      </c>
      <c r="AI736" s="5" t="str">
        <f t="shared" si="152"/>
        <v/>
      </c>
      <c r="AJ736" s="6" t="str">
        <f>IF(D736="","",COUNTIF($AI$3:AI736,AI736))</f>
        <v/>
      </c>
      <c r="AK736" s="5" t="str">
        <f t="shared" si="153"/>
        <v/>
      </c>
      <c r="AL736" s="6" t="str">
        <f>IF(D736="","",COUNTIF($AK$3:AK736,AK736))</f>
        <v/>
      </c>
      <c r="AM736" s="5" t="str">
        <f t="shared" si="154"/>
        <v/>
      </c>
      <c r="AN736" s="6" t="str">
        <f>IF(D736="","",COUNTIF($AM$3:AM736,AM736))</f>
        <v/>
      </c>
      <c r="AO736" s="5" t="str">
        <f t="shared" si="155"/>
        <v/>
      </c>
      <c r="AP736" s="6" t="str">
        <f>IF(D736="","",COUNTIF($AO$3:AO736,AO736))</f>
        <v/>
      </c>
    </row>
    <row r="737" spans="17:42" ht="20.100000000000001" customHeight="1" x14ac:dyDescent="0.25">
      <c r="Q737" s="5" t="str">
        <f t="shared" si="143"/>
        <v/>
      </c>
      <c r="R737" s="6" t="str">
        <f>IF(D737="","",COUNTIF($Q$3:Q737,Q737))</f>
        <v/>
      </c>
      <c r="S737" s="5" t="str">
        <f t="shared" si="144"/>
        <v/>
      </c>
      <c r="T737" s="6" t="str">
        <f>IF(D737="","",COUNTIF($S$3:S737,S737))</f>
        <v/>
      </c>
      <c r="U737" s="5" t="str">
        <f t="shared" si="145"/>
        <v/>
      </c>
      <c r="V737" s="6" t="str">
        <f>IF(D737="","",COUNTIF($U$3:U737,U737))</f>
        <v/>
      </c>
      <c r="W737" s="5" t="str">
        <f t="shared" si="146"/>
        <v/>
      </c>
      <c r="X737" s="6" t="str">
        <f>IF(D737="","",COUNTIF($W$3:W737,W737))</f>
        <v/>
      </c>
      <c r="Y737" s="5" t="str">
        <f t="shared" si="147"/>
        <v/>
      </c>
      <c r="Z737" s="6" t="str">
        <f>IF(D737="","",COUNTIF($Y$3:Y737,Y737))</f>
        <v/>
      </c>
      <c r="AA737" s="5" t="str">
        <f t="shared" si="148"/>
        <v/>
      </c>
      <c r="AB737" s="6" t="str">
        <f>IF(D737="","",COUNTIF($AA$3:AA737,AA737))</f>
        <v/>
      </c>
      <c r="AC737" s="5" t="str">
        <f t="shared" si="149"/>
        <v/>
      </c>
      <c r="AD737" s="6" t="str">
        <f>IF(D737="","",COUNTIF($AC$3:AC737,AC737))</f>
        <v/>
      </c>
      <c r="AE737" s="5" t="str">
        <f t="shared" si="150"/>
        <v/>
      </c>
      <c r="AF737" s="6" t="str">
        <f>IF(D737="","",COUNTIF($AE$3:AE737,AE737))</f>
        <v/>
      </c>
      <c r="AG737" s="5" t="str">
        <f t="shared" si="151"/>
        <v/>
      </c>
      <c r="AH737" s="6" t="str">
        <f>IF(D737="","",COUNTIF($AG$3:AG737,AG737))</f>
        <v/>
      </c>
      <c r="AI737" s="5" t="str">
        <f t="shared" si="152"/>
        <v/>
      </c>
      <c r="AJ737" s="6" t="str">
        <f>IF(D737="","",COUNTIF($AI$3:AI737,AI737))</f>
        <v/>
      </c>
      <c r="AK737" s="5" t="str">
        <f t="shared" si="153"/>
        <v/>
      </c>
      <c r="AL737" s="6" t="str">
        <f>IF(D737="","",COUNTIF($AK$3:AK737,AK737))</f>
        <v/>
      </c>
      <c r="AM737" s="5" t="str">
        <f t="shared" si="154"/>
        <v/>
      </c>
      <c r="AN737" s="6" t="str">
        <f>IF(D737="","",COUNTIF($AM$3:AM737,AM737))</f>
        <v/>
      </c>
      <c r="AO737" s="5" t="str">
        <f t="shared" si="155"/>
        <v/>
      </c>
      <c r="AP737" s="6" t="str">
        <f>IF(D737="","",COUNTIF($AO$3:AO737,AO737))</f>
        <v/>
      </c>
    </row>
    <row r="738" spans="17:42" ht="20.100000000000001" customHeight="1" x14ac:dyDescent="0.25">
      <c r="Q738" s="5" t="str">
        <f t="shared" si="143"/>
        <v/>
      </c>
      <c r="R738" s="6" t="str">
        <f>IF(D738="","",COUNTIF($Q$3:Q738,Q738))</f>
        <v/>
      </c>
      <c r="S738" s="5" t="str">
        <f t="shared" si="144"/>
        <v/>
      </c>
      <c r="T738" s="6" t="str">
        <f>IF(D738="","",COUNTIF($S$3:S738,S738))</f>
        <v/>
      </c>
      <c r="U738" s="5" t="str">
        <f t="shared" si="145"/>
        <v/>
      </c>
      <c r="V738" s="6" t="str">
        <f>IF(D738="","",COUNTIF($U$3:U738,U738))</f>
        <v/>
      </c>
      <c r="W738" s="5" t="str">
        <f t="shared" si="146"/>
        <v/>
      </c>
      <c r="X738" s="6" t="str">
        <f>IF(D738="","",COUNTIF($W$3:W738,W738))</f>
        <v/>
      </c>
      <c r="Y738" s="5" t="str">
        <f t="shared" si="147"/>
        <v/>
      </c>
      <c r="Z738" s="6" t="str">
        <f>IF(D738="","",COUNTIF($Y$3:Y738,Y738))</f>
        <v/>
      </c>
      <c r="AA738" s="5" t="str">
        <f t="shared" si="148"/>
        <v/>
      </c>
      <c r="AB738" s="6" t="str">
        <f>IF(D738="","",COUNTIF($AA$3:AA738,AA738))</f>
        <v/>
      </c>
      <c r="AC738" s="5" t="str">
        <f t="shared" si="149"/>
        <v/>
      </c>
      <c r="AD738" s="6" t="str">
        <f>IF(D738="","",COUNTIF($AC$3:AC738,AC738))</f>
        <v/>
      </c>
      <c r="AE738" s="5" t="str">
        <f t="shared" si="150"/>
        <v/>
      </c>
      <c r="AF738" s="6" t="str">
        <f>IF(D738="","",COUNTIF($AE$3:AE738,AE738))</f>
        <v/>
      </c>
      <c r="AG738" s="5" t="str">
        <f t="shared" si="151"/>
        <v/>
      </c>
      <c r="AH738" s="6" t="str">
        <f>IF(D738="","",COUNTIF($AG$3:AG738,AG738))</f>
        <v/>
      </c>
      <c r="AI738" s="5" t="str">
        <f t="shared" si="152"/>
        <v/>
      </c>
      <c r="AJ738" s="6" t="str">
        <f>IF(D738="","",COUNTIF($AI$3:AI738,AI738))</f>
        <v/>
      </c>
      <c r="AK738" s="5" t="str">
        <f t="shared" si="153"/>
        <v/>
      </c>
      <c r="AL738" s="6" t="str">
        <f>IF(D738="","",COUNTIF($AK$3:AK738,AK738))</f>
        <v/>
      </c>
      <c r="AM738" s="5" t="str">
        <f t="shared" si="154"/>
        <v/>
      </c>
      <c r="AN738" s="6" t="str">
        <f>IF(D738="","",COUNTIF($AM$3:AM738,AM738))</f>
        <v/>
      </c>
      <c r="AO738" s="5" t="str">
        <f t="shared" si="155"/>
        <v/>
      </c>
      <c r="AP738" s="6" t="str">
        <f>IF(D738="","",COUNTIF($AO$3:AO738,AO738))</f>
        <v/>
      </c>
    </row>
    <row r="739" spans="17:42" ht="20.100000000000001" customHeight="1" x14ac:dyDescent="0.25">
      <c r="Q739" s="5" t="str">
        <f t="shared" si="143"/>
        <v/>
      </c>
      <c r="R739" s="6" t="str">
        <f>IF(D739="","",COUNTIF($Q$3:Q739,Q739))</f>
        <v/>
      </c>
      <c r="S739" s="5" t="str">
        <f t="shared" si="144"/>
        <v/>
      </c>
      <c r="T739" s="6" t="str">
        <f>IF(D739="","",COUNTIF($S$3:S739,S739))</f>
        <v/>
      </c>
      <c r="U739" s="5" t="str">
        <f t="shared" si="145"/>
        <v/>
      </c>
      <c r="V739" s="6" t="str">
        <f>IF(D739="","",COUNTIF($U$3:U739,U739))</f>
        <v/>
      </c>
      <c r="W739" s="5" t="str">
        <f t="shared" si="146"/>
        <v/>
      </c>
      <c r="X739" s="6" t="str">
        <f>IF(D739="","",COUNTIF($W$3:W739,W739))</f>
        <v/>
      </c>
      <c r="Y739" s="5" t="str">
        <f t="shared" si="147"/>
        <v/>
      </c>
      <c r="Z739" s="6" t="str">
        <f>IF(D739="","",COUNTIF($Y$3:Y739,Y739))</f>
        <v/>
      </c>
      <c r="AA739" s="5" t="str">
        <f t="shared" si="148"/>
        <v/>
      </c>
      <c r="AB739" s="6" t="str">
        <f>IF(D739="","",COUNTIF($AA$3:AA739,AA739))</f>
        <v/>
      </c>
      <c r="AC739" s="5" t="str">
        <f t="shared" si="149"/>
        <v/>
      </c>
      <c r="AD739" s="6" t="str">
        <f>IF(D739="","",COUNTIF($AC$3:AC739,AC739))</f>
        <v/>
      </c>
      <c r="AE739" s="5" t="str">
        <f t="shared" si="150"/>
        <v/>
      </c>
      <c r="AF739" s="6" t="str">
        <f>IF(D739="","",COUNTIF($AE$3:AE739,AE739))</f>
        <v/>
      </c>
      <c r="AG739" s="5" t="str">
        <f t="shared" si="151"/>
        <v/>
      </c>
      <c r="AH739" s="6" t="str">
        <f>IF(D739="","",COUNTIF($AG$3:AG739,AG739))</f>
        <v/>
      </c>
      <c r="AI739" s="5" t="str">
        <f t="shared" si="152"/>
        <v/>
      </c>
      <c r="AJ739" s="6" t="str">
        <f>IF(D739="","",COUNTIF($AI$3:AI739,AI739))</f>
        <v/>
      </c>
      <c r="AK739" s="5" t="str">
        <f t="shared" si="153"/>
        <v/>
      </c>
      <c r="AL739" s="6" t="str">
        <f>IF(D739="","",COUNTIF($AK$3:AK739,AK739))</f>
        <v/>
      </c>
      <c r="AM739" s="5" t="str">
        <f t="shared" si="154"/>
        <v/>
      </c>
      <c r="AN739" s="6" t="str">
        <f>IF(D739="","",COUNTIF($AM$3:AM739,AM739))</f>
        <v/>
      </c>
      <c r="AO739" s="5" t="str">
        <f t="shared" si="155"/>
        <v/>
      </c>
      <c r="AP739" s="6" t="str">
        <f>IF(D739="","",COUNTIF($AO$3:AO739,AO739))</f>
        <v/>
      </c>
    </row>
    <row r="740" spans="17:42" ht="20.100000000000001" customHeight="1" x14ac:dyDescent="0.25">
      <c r="Q740" s="5" t="str">
        <f t="shared" si="143"/>
        <v/>
      </c>
      <c r="R740" s="6" t="str">
        <f>IF(D740="","",COUNTIF($Q$3:Q740,Q740))</f>
        <v/>
      </c>
      <c r="S740" s="5" t="str">
        <f t="shared" si="144"/>
        <v/>
      </c>
      <c r="T740" s="6" t="str">
        <f>IF(D740="","",COUNTIF($S$3:S740,S740))</f>
        <v/>
      </c>
      <c r="U740" s="5" t="str">
        <f t="shared" si="145"/>
        <v/>
      </c>
      <c r="V740" s="6" t="str">
        <f>IF(D740="","",COUNTIF($U$3:U740,U740))</f>
        <v/>
      </c>
      <c r="W740" s="5" t="str">
        <f t="shared" si="146"/>
        <v/>
      </c>
      <c r="X740" s="6" t="str">
        <f>IF(D740="","",COUNTIF($W$3:W740,W740))</f>
        <v/>
      </c>
      <c r="Y740" s="5" t="str">
        <f t="shared" si="147"/>
        <v/>
      </c>
      <c r="Z740" s="6" t="str">
        <f>IF(D740="","",COUNTIF($Y$3:Y740,Y740))</f>
        <v/>
      </c>
      <c r="AA740" s="5" t="str">
        <f t="shared" si="148"/>
        <v/>
      </c>
      <c r="AB740" s="6" t="str">
        <f>IF(D740="","",COUNTIF($AA$3:AA740,AA740))</f>
        <v/>
      </c>
      <c r="AC740" s="5" t="str">
        <f t="shared" si="149"/>
        <v/>
      </c>
      <c r="AD740" s="6" t="str">
        <f>IF(D740="","",COUNTIF($AC$3:AC740,AC740))</f>
        <v/>
      </c>
      <c r="AE740" s="5" t="str">
        <f t="shared" si="150"/>
        <v/>
      </c>
      <c r="AF740" s="6" t="str">
        <f>IF(D740="","",COUNTIF($AE$3:AE740,AE740))</f>
        <v/>
      </c>
      <c r="AG740" s="5" t="str">
        <f t="shared" si="151"/>
        <v/>
      </c>
      <c r="AH740" s="6" t="str">
        <f>IF(D740="","",COUNTIF($AG$3:AG740,AG740))</f>
        <v/>
      </c>
      <c r="AI740" s="5" t="str">
        <f t="shared" si="152"/>
        <v/>
      </c>
      <c r="AJ740" s="6" t="str">
        <f>IF(D740="","",COUNTIF($AI$3:AI740,AI740))</f>
        <v/>
      </c>
      <c r="AK740" s="5" t="str">
        <f t="shared" si="153"/>
        <v/>
      </c>
      <c r="AL740" s="6" t="str">
        <f>IF(D740="","",COUNTIF($AK$3:AK740,AK740))</f>
        <v/>
      </c>
      <c r="AM740" s="5" t="str">
        <f t="shared" si="154"/>
        <v/>
      </c>
      <c r="AN740" s="6" t="str">
        <f>IF(D740="","",COUNTIF($AM$3:AM740,AM740))</f>
        <v/>
      </c>
      <c r="AO740" s="5" t="str">
        <f t="shared" si="155"/>
        <v/>
      </c>
      <c r="AP740" s="6" t="str">
        <f>IF(D740="","",COUNTIF($AO$3:AO740,AO740))</f>
        <v/>
      </c>
    </row>
    <row r="741" spans="17:42" ht="20.100000000000001" customHeight="1" x14ac:dyDescent="0.25">
      <c r="Q741" s="5" t="str">
        <f t="shared" si="143"/>
        <v/>
      </c>
      <c r="R741" s="6" t="str">
        <f>IF(D741="","",COUNTIF($Q$3:Q741,Q741))</f>
        <v/>
      </c>
      <c r="S741" s="5" t="str">
        <f t="shared" si="144"/>
        <v/>
      </c>
      <c r="T741" s="6" t="str">
        <f>IF(D741="","",COUNTIF($S$3:S741,S741))</f>
        <v/>
      </c>
      <c r="U741" s="5" t="str">
        <f t="shared" si="145"/>
        <v/>
      </c>
      <c r="V741" s="6" t="str">
        <f>IF(D741="","",COUNTIF($U$3:U741,U741))</f>
        <v/>
      </c>
      <c r="W741" s="5" t="str">
        <f t="shared" si="146"/>
        <v/>
      </c>
      <c r="X741" s="6" t="str">
        <f>IF(D741="","",COUNTIF($W$3:W741,W741))</f>
        <v/>
      </c>
      <c r="Y741" s="5" t="str">
        <f t="shared" si="147"/>
        <v/>
      </c>
      <c r="Z741" s="6" t="str">
        <f>IF(D741="","",COUNTIF($Y$3:Y741,Y741))</f>
        <v/>
      </c>
      <c r="AA741" s="5" t="str">
        <f t="shared" si="148"/>
        <v/>
      </c>
      <c r="AB741" s="6" t="str">
        <f>IF(D741="","",COUNTIF($AA$3:AA741,AA741))</f>
        <v/>
      </c>
      <c r="AC741" s="5" t="str">
        <f t="shared" si="149"/>
        <v/>
      </c>
      <c r="AD741" s="6" t="str">
        <f>IF(D741="","",COUNTIF($AC$3:AC741,AC741))</f>
        <v/>
      </c>
      <c r="AE741" s="5" t="str">
        <f t="shared" si="150"/>
        <v/>
      </c>
      <c r="AF741" s="6" t="str">
        <f>IF(D741="","",COUNTIF($AE$3:AE741,AE741))</f>
        <v/>
      </c>
      <c r="AG741" s="5" t="str">
        <f t="shared" si="151"/>
        <v/>
      </c>
      <c r="AH741" s="6" t="str">
        <f>IF(D741="","",COUNTIF($AG$3:AG741,AG741))</f>
        <v/>
      </c>
      <c r="AI741" s="5" t="str">
        <f t="shared" si="152"/>
        <v/>
      </c>
      <c r="AJ741" s="6" t="str">
        <f>IF(D741="","",COUNTIF($AI$3:AI741,AI741))</f>
        <v/>
      </c>
      <c r="AK741" s="5" t="str">
        <f t="shared" si="153"/>
        <v/>
      </c>
      <c r="AL741" s="6" t="str">
        <f>IF(D741="","",COUNTIF($AK$3:AK741,AK741))</f>
        <v/>
      </c>
      <c r="AM741" s="5" t="str">
        <f t="shared" si="154"/>
        <v/>
      </c>
      <c r="AN741" s="6" t="str">
        <f>IF(D741="","",COUNTIF($AM$3:AM741,AM741))</f>
        <v/>
      </c>
      <c r="AO741" s="5" t="str">
        <f t="shared" si="155"/>
        <v/>
      </c>
      <c r="AP741" s="6" t="str">
        <f>IF(D741="","",COUNTIF($AO$3:AO741,AO741))</f>
        <v/>
      </c>
    </row>
    <row r="742" spans="17:42" ht="20.100000000000001" customHeight="1" x14ac:dyDescent="0.25">
      <c r="Q742" s="5" t="str">
        <f t="shared" si="143"/>
        <v/>
      </c>
      <c r="R742" s="6" t="str">
        <f>IF(D742="","",COUNTIF($Q$3:Q742,Q742))</f>
        <v/>
      </c>
      <c r="S742" s="5" t="str">
        <f t="shared" si="144"/>
        <v/>
      </c>
      <c r="T742" s="6" t="str">
        <f>IF(D742="","",COUNTIF($S$3:S742,S742))</f>
        <v/>
      </c>
      <c r="U742" s="5" t="str">
        <f t="shared" si="145"/>
        <v/>
      </c>
      <c r="V742" s="6" t="str">
        <f>IF(D742="","",COUNTIF($U$3:U742,U742))</f>
        <v/>
      </c>
      <c r="W742" s="5" t="str">
        <f t="shared" si="146"/>
        <v/>
      </c>
      <c r="X742" s="6" t="str">
        <f>IF(D742="","",COUNTIF($W$3:W742,W742))</f>
        <v/>
      </c>
      <c r="Y742" s="5" t="str">
        <f t="shared" si="147"/>
        <v/>
      </c>
      <c r="Z742" s="6" t="str">
        <f>IF(D742="","",COUNTIF($Y$3:Y742,Y742))</f>
        <v/>
      </c>
      <c r="AA742" s="5" t="str">
        <f t="shared" si="148"/>
        <v/>
      </c>
      <c r="AB742" s="6" t="str">
        <f>IF(D742="","",COUNTIF($AA$3:AA742,AA742))</f>
        <v/>
      </c>
      <c r="AC742" s="5" t="str">
        <f t="shared" si="149"/>
        <v/>
      </c>
      <c r="AD742" s="6" t="str">
        <f>IF(D742="","",COUNTIF($AC$3:AC742,AC742))</f>
        <v/>
      </c>
      <c r="AE742" s="5" t="str">
        <f t="shared" si="150"/>
        <v/>
      </c>
      <c r="AF742" s="6" t="str">
        <f>IF(D742="","",COUNTIF($AE$3:AE742,AE742))</f>
        <v/>
      </c>
      <c r="AG742" s="5" t="str">
        <f t="shared" si="151"/>
        <v/>
      </c>
      <c r="AH742" s="6" t="str">
        <f>IF(D742="","",COUNTIF($AG$3:AG742,AG742))</f>
        <v/>
      </c>
      <c r="AI742" s="5" t="str">
        <f t="shared" si="152"/>
        <v/>
      </c>
      <c r="AJ742" s="6" t="str">
        <f>IF(D742="","",COUNTIF($AI$3:AI742,AI742))</f>
        <v/>
      </c>
      <c r="AK742" s="5" t="str">
        <f t="shared" si="153"/>
        <v/>
      </c>
      <c r="AL742" s="6" t="str">
        <f>IF(D742="","",COUNTIF($AK$3:AK742,AK742))</f>
        <v/>
      </c>
      <c r="AM742" s="5" t="str">
        <f t="shared" si="154"/>
        <v/>
      </c>
      <c r="AN742" s="6" t="str">
        <f>IF(D742="","",COUNTIF($AM$3:AM742,AM742))</f>
        <v/>
      </c>
      <c r="AO742" s="5" t="str">
        <f t="shared" si="155"/>
        <v/>
      </c>
      <c r="AP742" s="6" t="str">
        <f>IF(D742="","",COUNTIF($AO$3:AO742,AO742))</f>
        <v/>
      </c>
    </row>
    <row r="743" spans="17:42" ht="20.100000000000001" customHeight="1" x14ac:dyDescent="0.25">
      <c r="Q743" s="5" t="str">
        <f t="shared" si="143"/>
        <v/>
      </c>
      <c r="R743" s="6" t="str">
        <f>IF(D743="","",COUNTIF($Q$3:Q743,Q743))</f>
        <v/>
      </c>
      <c r="S743" s="5" t="str">
        <f t="shared" si="144"/>
        <v/>
      </c>
      <c r="T743" s="6" t="str">
        <f>IF(D743="","",COUNTIF($S$3:S743,S743))</f>
        <v/>
      </c>
      <c r="U743" s="5" t="str">
        <f t="shared" si="145"/>
        <v/>
      </c>
      <c r="V743" s="6" t="str">
        <f>IF(D743="","",COUNTIF($U$3:U743,U743))</f>
        <v/>
      </c>
      <c r="W743" s="5" t="str">
        <f t="shared" si="146"/>
        <v/>
      </c>
      <c r="X743" s="6" t="str">
        <f>IF(D743="","",COUNTIF($W$3:W743,W743))</f>
        <v/>
      </c>
      <c r="Y743" s="5" t="str">
        <f t="shared" si="147"/>
        <v/>
      </c>
      <c r="Z743" s="6" t="str">
        <f>IF(D743="","",COUNTIF($Y$3:Y743,Y743))</f>
        <v/>
      </c>
      <c r="AA743" s="5" t="str">
        <f t="shared" si="148"/>
        <v/>
      </c>
      <c r="AB743" s="6" t="str">
        <f>IF(D743="","",COUNTIF($AA$3:AA743,AA743))</f>
        <v/>
      </c>
      <c r="AC743" s="5" t="str">
        <f t="shared" si="149"/>
        <v/>
      </c>
      <c r="AD743" s="6" t="str">
        <f>IF(D743="","",COUNTIF($AC$3:AC743,AC743))</f>
        <v/>
      </c>
      <c r="AE743" s="5" t="str">
        <f t="shared" si="150"/>
        <v/>
      </c>
      <c r="AF743" s="6" t="str">
        <f>IF(D743="","",COUNTIF($AE$3:AE743,AE743))</f>
        <v/>
      </c>
      <c r="AG743" s="5" t="str">
        <f t="shared" si="151"/>
        <v/>
      </c>
      <c r="AH743" s="6" t="str">
        <f>IF(D743="","",COUNTIF($AG$3:AG743,AG743))</f>
        <v/>
      </c>
      <c r="AI743" s="5" t="str">
        <f t="shared" si="152"/>
        <v/>
      </c>
      <c r="AJ743" s="6" t="str">
        <f>IF(D743="","",COUNTIF($AI$3:AI743,AI743))</f>
        <v/>
      </c>
      <c r="AK743" s="5" t="str">
        <f t="shared" si="153"/>
        <v/>
      </c>
      <c r="AL743" s="6" t="str">
        <f>IF(D743="","",COUNTIF($AK$3:AK743,AK743))</f>
        <v/>
      </c>
      <c r="AM743" s="5" t="str">
        <f t="shared" si="154"/>
        <v/>
      </c>
      <c r="AN743" s="6" t="str">
        <f>IF(D743="","",COUNTIF($AM$3:AM743,AM743))</f>
        <v/>
      </c>
      <c r="AO743" s="5" t="str">
        <f t="shared" si="155"/>
        <v/>
      </c>
      <c r="AP743" s="6" t="str">
        <f>IF(D743="","",COUNTIF($AO$3:AO743,AO743))</f>
        <v/>
      </c>
    </row>
    <row r="744" spans="17:42" ht="20.100000000000001" customHeight="1" x14ac:dyDescent="0.25">
      <c r="Q744" s="5" t="str">
        <f t="shared" si="143"/>
        <v/>
      </c>
      <c r="R744" s="6" t="str">
        <f>IF(D744="","",COUNTIF($Q$3:Q744,Q744))</f>
        <v/>
      </c>
      <c r="S744" s="5" t="str">
        <f t="shared" si="144"/>
        <v/>
      </c>
      <c r="T744" s="6" t="str">
        <f>IF(D744="","",COUNTIF($S$3:S744,S744))</f>
        <v/>
      </c>
      <c r="U744" s="5" t="str">
        <f t="shared" si="145"/>
        <v/>
      </c>
      <c r="V744" s="6" t="str">
        <f>IF(D744="","",COUNTIF($U$3:U744,U744))</f>
        <v/>
      </c>
      <c r="W744" s="5" t="str">
        <f t="shared" si="146"/>
        <v/>
      </c>
      <c r="X744" s="6" t="str">
        <f>IF(D744="","",COUNTIF($W$3:W744,W744))</f>
        <v/>
      </c>
      <c r="Y744" s="5" t="str">
        <f t="shared" si="147"/>
        <v/>
      </c>
      <c r="Z744" s="6" t="str">
        <f>IF(D744="","",COUNTIF($Y$3:Y744,Y744))</f>
        <v/>
      </c>
      <c r="AA744" s="5" t="str">
        <f t="shared" si="148"/>
        <v/>
      </c>
      <c r="AB744" s="6" t="str">
        <f>IF(D744="","",COUNTIF($AA$3:AA744,AA744))</f>
        <v/>
      </c>
      <c r="AC744" s="5" t="str">
        <f t="shared" si="149"/>
        <v/>
      </c>
      <c r="AD744" s="6" t="str">
        <f>IF(D744="","",COUNTIF($AC$3:AC744,AC744))</f>
        <v/>
      </c>
      <c r="AE744" s="5" t="str">
        <f t="shared" si="150"/>
        <v/>
      </c>
      <c r="AF744" s="6" t="str">
        <f>IF(D744="","",COUNTIF($AE$3:AE744,AE744))</f>
        <v/>
      </c>
      <c r="AG744" s="5" t="str">
        <f t="shared" si="151"/>
        <v/>
      </c>
      <c r="AH744" s="6" t="str">
        <f>IF(D744="","",COUNTIF($AG$3:AG744,AG744))</f>
        <v/>
      </c>
      <c r="AI744" s="5" t="str">
        <f t="shared" si="152"/>
        <v/>
      </c>
      <c r="AJ744" s="6" t="str">
        <f>IF(D744="","",COUNTIF($AI$3:AI744,AI744))</f>
        <v/>
      </c>
      <c r="AK744" s="5" t="str">
        <f t="shared" si="153"/>
        <v/>
      </c>
      <c r="AL744" s="6" t="str">
        <f>IF(D744="","",COUNTIF($AK$3:AK744,AK744))</f>
        <v/>
      </c>
      <c r="AM744" s="5" t="str">
        <f t="shared" si="154"/>
        <v/>
      </c>
      <c r="AN744" s="6" t="str">
        <f>IF(D744="","",COUNTIF($AM$3:AM744,AM744))</f>
        <v/>
      </c>
      <c r="AO744" s="5" t="str">
        <f t="shared" si="155"/>
        <v/>
      </c>
      <c r="AP744" s="6" t="str">
        <f>IF(D744="","",COUNTIF($AO$3:AO744,AO744))</f>
        <v/>
      </c>
    </row>
    <row r="745" spans="17:42" ht="20.100000000000001" customHeight="1" x14ac:dyDescent="0.25">
      <c r="Q745" s="5" t="str">
        <f t="shared" si="143"/>
        <v/>
      </c>
      <c r="R745" s="6" t="str">
        <f>IF(D745="","",COUNTIF($Q$3:Q745,Q745))</f>
        <v/>
      </c>
      <c r="S745" s="5" t="str">
        <f t="shared" si="144"/>
        <v/>
      </c>
      <c r="T745" s="6" t="str">
        <f>IF(D745="","",COUNTIF($S$3:S745,S745))</f>
        <v/>
      </c>
      <c r="U745" s="5" t="str">
        <f t="shared" si="145"/>
        <v/>
      </c>
      <c r="V745" s="6" t="str">
        <f>IF(D745="","",COUNTIF($U$3:U745,U745))</f>
        <v/>
      </c>
      <c r="W745" s="5" t="str">
        <f t="shared" si="146"/>
        <v/>
      </c>
      <c r="X745" s="6" t="str">
        <f>IF(D745="","",COUNTIF($W$3:W745,W745))</f>
        <v/>
      </c>
      <c r="Y745" s="5" t="str">
        <f t="shared" si="147"/>
        <v/>
      </c>
      <c r="Z745" s="6" t="str">
        <f>IF(D745="","",COUNTIF($Y$3:Y745,Y745))</f>
        <v/>
      </c>
      <c r="AA745" s="5" t="str">
        <f t="shared" si="148"/>
        <v/>
      </c>
      <c r="AB745" s="6" t="str">
        <f>IF(D745="","",COUNTIF($AA$3:AA745,AA745))</f>
        <v/>
      </c>
      <c r="AC745" s="5" t="str">
        <f t="shared" si="149"/>
        <v/>
      </c>
      <c r="AD745" s="6" t="str">
        <f>IF(D745="","",COUNTIF($AC$3:AC745,AC745))</f>
        <v/>
      </c>
      <c r="AE745" s="5" t="str">
        <f t="shared" si="150"/>
        <v/>
      </c>
      <c r="AF745" s="6" t="str">
        <f>IF(D745="","",COUNTIF($AE$3:AE745,AE745))</f>
        <v/>
      </c>
      <c r="AG745" s="5" t="str">
        <f t="shared" si="151"/>
        <v/>
      </c>
      <c r="AH745" s="6" t="str">
        <f>IF(D745="","",COUNTIF($AG$3:AG745,AG745))</f>
        <v/>
      </c>
      <c r="AI745" s="5" t="str">
        <f t="shared" si="152"/>
        <v/>
      </c>
      <c r="AJ745" s="6" t="str">
        <f>IF(D745="","",COUNTIF($AI$3:AI745,AI745))</f>
        <v/>
      </c>
      <c r="AK745" s="5" t="str">
        <f t="shared" si="153"/>
        <v/>
      </c>
      <c r="AL745" s="6" t="str">
        <f>IF(D745="","",COUNTIF($AK$3:AK745,AK745))</f>
        <v/>
      </c>
      <c r="AM745" s="5" t="str">
        <f t="shared" si="154"/>
        <v/>
      </c>
      <c r="AN745" s="6" t="str">
        <f>IF(D745="","",COUNTIF($AM$3:AM745,AM745))</f>
        <v/>
      </c>
      <c r="AO745" s="5" t="str">
        <f t="shared" si="155"/>
        <v/>
      </c>
      <c r="AP745" s="6" t="str">
        <f>IF(D745="","",COUNTIF($AO$3:AO745,AO745))</f>
        <v/>
      </c>
    </row>
    <row r="746" spans="17:42" ht="20.100000000000001" customHeight="1" x14ac:dyDescent="0.25">
      <c r="Q746" s="5" t="str">
        <f t="shared" si="143"/>
        <v/>
      </c>
      <c r="R746" s="6" t="str">
        <f>IF(D746="","",COUNTIF($Q$3:Q746,Q746))</f>
        <v/>
      </c>
      <c r="S746" s="5" t="str">
        <f t="shared" si="144"/>
        <v/>
      </c>
      <c r="T746" s="6" t="str">
        <f>IF(D746="","",COUNTIF($S$3:S746,S746))</f>
        <v/>
      </c>
      <c r="U746" s="5" t="str">
        <f t="shared" si="145"/>
        <v/>
      </c>
      <c r="V746" s="6" t="str">
        <f>IF(D746="","",COUNTIF($U$3:U746,U746))</f>
        <v/>
      </c>
      <c r="W746" s="5" t="str">
        <f t="shared" si="146"/>
        <v/>
      </c>
      <c r="X746" s="6" t="str">
        <f>IF(D746="","",COUNTIF($W$3:W746,W746))</f>
        <v/>
      </c>
      <c r="Y746" s="5" t="str">
        <f t="shared" si="147"/>
        <v/>
      </c>
      <c r="Z746" s="6" t="str">
        <f>IF(D746="","",COUNTIF($Y$3:Y746,Y746))</f>
        <v/>
      </c>
      <c r="AA746" s="5" t="str">
        <f t="shared" si="148"/>
        <v/>
      </c>
      <c r="AB746" s="6" t="str">
        <f>IF(D746="","",COUNTIF($AA$3:AA746,AA746))</f>
        <v/>
      </c>
      <c r="AC746" s="5" t="str">
        <f t="shared" si="149"/>
        <v/>
      </c>
      <c r="AD746" s="6" t="str">
        <f>IF(D746="","",COUNTIF($AC$3:AC746,AC746))</f>
        <v/>
      </c>
      <c r="AE746" s="5" t="str">
        <f t="shared" si="150"/>
        <v/>
      </c>
      <c r="AF746" s="6" t="str">
        <f>IF(D746="","",COUNTIF($AE$3:AE746,AE746))</f>
        <v/>
      </c>
      <c r="AG746" s="5" t="str">
        <f t="shared" si="151"/>
        <v/>
      </c>
      <c r="AH746" s="6" t="str">
        <f>IF(D746="","",COUNTIF($AG$3:AG746,AG746))</f>
        <v/>
      </c>
      <c r="AI746" s="5" t="str">
        <f t="shared" si="152"/>
        <v/>
      </c>
      <c r="AJ746" s="6" t="str">
        <f>IF(D746="","",COUNTIF($AI$3:AI746,AI746))</f>
        <v/>
      </c>
      <c r="AK746" s="5" t="str">
        <f t="shared" si="153"/>
        <v/>
      </c>
      <c r="AL746" s="6" t="str">
        <f>IF(D746="","",COUNTIF($AK$3:AK746,AK746))</f>
        <v/>
      </c>
      <c r="AM746" s="5" t="str">
        <f t="shared" si="154"/>
        <v/>
      </c>
      <c r="AN746" s="6" t="str">
        <f>IF(D746="","",COUNTIF($AM$3:AM746,AM746))</f>
        <v/>
      </c>
      <c r="AO746" s="5" t="str">
        <f t="shared" si="155"/>
        <v/>
      </c>
      <c r="AP746" s="6" t="str">
        <f>IF(D746="","",COUNTIF($AO$3:AO746,AO746))</f>
        <v/>
      </c>
    </row>
    <row r="747" spans="17:42" ht="20.100000000000001" customHeight="1" x14ac:dyDescent="0.25">
      <c r="Q747" s="5" t="str">
        <f t="shared" si="143"/>
        <v/>
      </c>
      <c r="R747" s="6" t="str">
        <f>IF(D747="","",COUNTIF($Q$3:Q747,Q747))</f>
        <v/>
      </c>
      <c r="S747" s="5" t="str">
        <f t="shared" si="144"/>
        <v/>
      </c>
      <c r="T747" s="6" t="str">
        <f>IF(D747="","",COUNTIF($S$3:S747,S747))</f>
        <v/>
      </c>
      <c r="U747" s="5" t="str">
        <f t="shared" si="145"/>
        <v/>
      </c>
      <c r="V747" s="6" t="str">
        <f>IF(D747="","",COUNTIF($U$3:U747,U747))</f>
        <v/>
      </c>
      <c r="W747" s="5" t="str">
        <f t="shared" si="146"/>
        <v/>
      </c>
      <c r="X747" s="6" t="str">
        <f>IF(D747="","",COUNTIF($W$3:W747,W747))</f>
        <v/>
      </c>
      <c r="Y747" s="5" t="str">
        <f t="shared" si="147"/>
        <v/>
      </c>
      <c r="Z747" s="6" t="str">
        <f>IF(D747="","",COUNTIF($Y$3:Y747,Y747))</f>
        <v/>
      </c>
      <c r="AA747" s="5" t="str">
        <f t="shared" si="148"/>
        <v/>
      </c>
      <c r="AB747" s="6" t="str">
        <f>IF(D747="","",COUNTIF($AA$3:AA747,AA747))</f>
        <v/>
      </c>
      <c r="AC747" s="5" t="str">
        <f t="shared" si="149"/>
        <v/>
      </c>
      <c r="AD747" s="6" t="str">
        <f>IF(D747="","",COUNTIF($AC$3:AC747,AC747))</f>
        <v/>
      </c>
      <c r="AE747" s="5" t="str">
        <f t="shared" si="150"/>
        <v/>
      </c>
      <c r="AF747" s="6" t="str">
        <f>IF(D747="","",COUNTIF($AE$3:AE747,AE747))</f>
        <v/>
      </c>
      <c r="AG747" s="5" t="str">
        <f t="shared" si="151"/>
        <v/>
      </c>
      <c r="AH747" s="6" t="str">
        <f>IF(D747="","",COUNTIF($AG$3:AG747,AG747))</f>
        <v/>
      </c>
      <c r="AI747" s="5" t="str">
        <f t="shared" si="152"/>
        <v/>
      </c>
      <c r="AJ747" s="6" t="str">
        <f>IF(D747="","",COUNTIF($AI$3:AI747,AI747))</f>
        <v/>
      </c>
      <c r="AK747" s="5" t="str">
        <f t="shared" si="153"/>
        <v/>
      </c>
      <c r="AL747" s="6" t="str">
        <f>IF(D747="","",COUNTIF($AK$3:AK747,AK747))</f>
        <v/>
      </c>
      <c r="AM747" s="5" t="str">
        <f t="shared" si="154"/>
        <v/>
      </c>
      <c r="AN747" s="6" t="str">
        <f>IF(D747="","",COUNTIF($AM$3:AM747,AM747))</f>
        <v/>
      </c>
      <c r="AO747" s="5" t="str">
        <f t="shared" si="155"/>
        <v/>
      </c>
      <c r="AP747" s="6" t="str">
        <f>IF(D747="","",COUNTIF($AO$3:AO747,AO747))</f>
        <v/>
      </c>
    </row>
    <row r="748" spans="17:42" ht="20.100000000000001" customHeight="1" x14ac:dyDescent="0.25">
      <c r="Q748" s="5" t="str">
        <f t="shared" si="143"/>
        <v/>
      </c>
      <c r="R748" s="6" t="str">
        <f>IF(D748="","",COUNTIF($Q$3:Q748,Q748))</f>
        <v/>
      </c>
      <c r="S748" s="5" t="str">
        <f t="shared" si="144"/>
        <v/>
      </c>
      <c r="T748" s="6" t="str">
        <f>IF(D748="","",COUNTIF($S$3:S748,S748))</f>
        <v/>
      </c>
      <c r="U748" s="5" t="str">
        <f t="shared" si="145"/>
        <v/>
      </c>
      <c r="V748" s="6" t="str">
        <f>IF(D748="","",COUNTIF($U$3:U748,U748))</f>
        <v/>
      </c>
      <c r="W748" s="5" t="str">
        <f t="shared" si="146"/>
        <v/>
      </c>
      <c r="X748" s="6" t="str">
        <f>IF(D748="","",COUNTIF($W$3:W748,W748))</f>
        <v/>
      </c>
      <c r="Y748" s="5" t="str">
        <f t="shared" si="147"/>
        <v/>
      </c>
      <c r="Z748" s="6" t="str">
        <f>IF(D748="","",COUNTIF($Y$3:Y748,Y748))</f>
        <v/>
      </c>
      <c r="AA748" s="5" t="str">
        <f t="shared" si="148"/>
        <v/>
      </c>
      <c r="AB748" s="6" t="str">
        <f>IF(D748="","",COUNTIF($AA$3:AA748,AA748))</f>
        <v/>
      </c>
      <c r="AC748" s="5" t="str">
        <f t="shared" si="149"/>
        <v/>
      </c>
      <c r="AD748" s="6" t="str">
        <f>IF(D748="","",COUNTIF($AC$3:AC748,AC748))</f>
        <v/>
      </c>
      <c r="AE748" s="5" t="str">
        <f t="shared" si="150"/>
        <v/>
      </c>
      <c r="AF748" s="6" t="str">
        <f>IF(D748="","",COUNTIF($AE$3:AE748,AE748))</f>
        <v/>
      </c>
      <c r="AG748" s="5" t="str">
        <f t="shared" si="151"/>
        <v/>
      </c>
      <c r="AH748" s="6" t="str">
        <f>IF(D748="","",COUNTIF($AG$3:AG748,AG748))</f>
        <v/>
      </c>
      <c r="AI748" s="5" t="str">
        <f t="shared" si="152"/>
        <v/>
      </c>
      <c r="AJ748" s="6" t="str">
        <f>IF(D748="","",COUNTIF($AI$3:AI748,AI748))</f>
        <v/>
      </c>
      <c r="AK748" s="5" t="str">
        <f t="shared" si="153"/>
        <v/>
      </c>
      <c r="AL748" s="6" t="str">
        <f>IF(D748="","",COUNTIF($AK$3:AK748,AK748))</f>
        <v/>
      </c>
      <c r="AM748" s="5" t="str">
        <f t="shared" si="154"/>
        <v/>
      </c>
      <c r="AN748" s="6" t="str">
        <f>IF(D748="","",COUNTIF($AM$3:AM748,AM748))</f>
        <v/>
      </c>
      <c r="AO748" s="5" t="str">
        <f t="shared" si="155"/>
        <v/>
      </c>
      <c r="AP748" s="6" t="str">
        <f>IF(D748="","",COUNTIF($AO$3:AO748,AO748))</f>
        <v/>
      </c>
    </row>
    <row r="749" spans="17:42" ht="20.100000000000001" customHeight="1" x14ac:dyDescent="0.25">
      <c r="Q749" s="5" t="str">
        <f t="shared" si="143"/>
        <v/>
      </c>
      <c r="R749" s="6" t="str">
        <f>IF(D749="","",COUNTIF($Q$3:Q749,Q749))</f>
        <v/>
      </c>
      <c r="S749" s="5" t="str">
        <f t="shared" si="144"/>
        <v/>
      </c>
      <c r="T749" s="6" t="str">
        <f>IF(D749="","",COUNTIF($S$3:S749,S749))</f>
        <v/>
      </c>
      <c r="U749" s="5" t="str">
        <f t="shared" si="145"/>
        <v/>
      </c>
      <c r="V749" s="6" t="str">
        <f>IF(D749="","",COUNTIF($U$3:U749,U749))</f>
        <v/>
      </c>
      <c r="W749" s="5" t="str">
        <f t="shared" si="146"/>
        <v/>
      </c>
      <c r="X749" s="6" t="str">
        <f>IF(D749="","",COUNTIF($W$3:W749,W749))</f>
        <v/>
      </c>
      <c r="Y749" s="5" t="str">
        <f t="shared" si="147"/>
        <v/>
      </c>
      <c r="Z749" s="6" t="str">
        <f>IF(D749="","",COUNTIF($Y$3:Y749,Y749))</f>
        <v/>
      </c>
      <c r="AA749" s="5" t="str">
        <f t="shared" si="148"/>
        <v/>
      </c>
      <c r="AB749" s="6" t="str">
        <f>IF(D749="","",COUNTIF($AA$3:AA749,AA749))</f>
        <v/>
      </c>
      <c r="AC749" s="5" t="str">
        <f t="shared" si="149"/>
        <v/>
      </c>
      <c r="AD749" s="6" t="str">
        <f>IF(D749="","",COUNTIF($AC$3:AC749,AC749))</f>
        <v/>
      </c>
      <c r="AE749" s="5" t="str">
        <f t="shared" si="150"/>
        <v/>
      </c>
      <c r="AF749" s="6" t="str">
        <f>IF(D749="","",COUNTIF($AE$3:AE749,AE749))</f>
        <v/>
      </c>
      <c r="AG749" s="5" t="str">
        <f t="shared" si="151"/>
        <v/>
      </c>
      <c r="AH749" s="6" t="str">
        <f>IF(D749="","",COUNTIF($AG$3:AG749,AG749))</f>
        <v/>
      </c>
      <c r="AI749" s="5" t="str">
        <f t="shared" si="152"/>
        <v/>
      </c>
      <c r="AJ749" s="6" t="str">
        <f>IF(D749="","",COUNTIF($AI$3:AI749,AI749))</f>
        <v/>
      </c>
      <c r="AK749" s="5" t="str">
        <f t="shared" si="153"/>
        <v/>
      </c>
      <c r="AL749" s="6" t="str">
        <f>IF(D749="","",COUNTIF($AK$3:AK749,AK749))</f>
        <v/>
      </c>
      <c r="AM749" s="5" t="str">
        <f t="shared" si="154"/>
        <v/>
      </c>
      <c r="AN749" s="6" t="str">
        <f>IF(D749="","",COUNTIF($AM$3:AM749,AM749))</f>
        <v/>
      </c>
      <c r="AO749" s="5" t="str">
        <f t="shared" si="155"/>
        <v/>
      </c>
      <c r="AP749" s="6" t="str">
        <f>IF(D749="","",COUNTIF($AO$3:AO749,AO749))</f>
        <v/>
      </c>
    </row>
    <row r="750" spans="17:42" ht="20.100000000000001" customHeight="1" x14ac:dyDescent="0.25">
      <c r="Q750" s="5" t="str">
        <f t="shared" si="143"/>
        <v/>
      </c>
      <c r="R750" s="6" t="str">
        <f>IF(D750="","",COUNTIF($Q$3:Q750,Q750))</f>
        <v/>
      </c>
      <c r="S750" s="5" t="str">
        <f t="shared" si="144"/>
        <v/>
      </c>
      <c r="T750" s="6" t="str">
        <f>IF(D750="","",COUNTIF($S$3:S750,S750))</f>
        <v/>
      </c>
      <c r="U750" s="5" t="str">
        <f t="shared" si="145"/>
        <v/>
      </c>
      <c r="V750" s="6" t="str">
        <f>IF(D750="","",COUNTIF($U$3:U750,U750))</f>
        <v/>
      </c>
      <c r="W750" s="5" t="str">
        <f t="shared" si="146"/>
        <v/>
      </c>
      <c r="X750" s="6" t="str">
        <f>IF(D750="","",COUNTIF($W$3:W750,W750))</f>
        <v/>
      </c>
      <c r="Y750" s="5" t="str">
        <f t="shared" si="147"/>
        <v/>
      </c>
      <c r="Z750" s="6" t="str">
        <f>IF(D750="","",COUNTIF($Y$3:Y750,Y750))</f>
        <v/>
      </c>
      <c r="AA750" s="5" t="str">
        <f t="shared" si="148"/>
        <v/>
      </c>
      <c r="AB750" s="6" t="str">
        <f>IF(D750="","",COUNTIF($AA$3:AA750,AA750))</f>
        <v/>
      </c>
      <c r="AC750" s="5" t="str">
        <f t="shared" si="149"/>
        <v/>
      </c>
      <c r="AD750" s="6" t="str">
        <f>IF(D750="","",COUNTIF($AC$3:AC750,AC750))</f>
        <v/>
      </c>
      <c r="AE750" s="5" t="str">
        <f t="shared" si="150"/>
        <v/>
      </c>
      <c r="AF750" s="6" t="str">
        <f>IF(D750="","",COUNTIF($AE$3:AE750,AE750))</f>
        <v/>
      </c>
      <c r="AG750" s="5" t="str">
        <f t="shared" si="151"/>
        <v/>
      </c>
      <c r="AH750" s="6" t="str">
        <f>IF(D750="","",COUNTIF($AG$3:AG750,AG750))</f>
        <v/>
      </c>
      <c r="AI750" s="5" t="str">
        <f t="shared" si="152"/>
        <v/>
      </c>
      <c r="AJ750" s="6" t="str">
        <f>IF(D750="","",COUNTIF($AI$3:AI750,AI750))</f>
        <v/>
      </c>
      <c r="AK750" s="5" t="str">
        <f t="shared" si="153"/>
        <v/>
      </c>
      <c r="AL750" s="6" t="str">
        <f>IF(D750="","",COUNTIF($AK$3:AK750,AK750))</f>
        <v/>
      </c>
      <c r="AM750" s="5" t="str">
        <f t="shared" si="154"/>
        <v/>
      </c>
      <c r="AN750" s="6" t="str">
        <f>IF(D750="","",COUNTIF($AM$3:AM750,AM750))</f>
        <v/>
      </c>
      <c r="AO750" s="5" t="str">
        <f t="shared" si="155"/>
        <v/>
      </c>
      <c r="AP750" s="6" t="str">
        <f>IF(D750="","",COUNTIF($AO$3:AO750,AO750))</f>
        <v/>
      </c>
    </row>
    <row r="751" spans="17:42" ht="20.100000000000001" customHeight="1" x14ac:dyDescent="0.25">
      <c r="Q751" s="5" t="str">
        <f t="shared" si="143"/>
        <v/>
      </c>
      <c r="R751" s="6" t="str">
        <f>IF(D751="","",COUNTIF($Q$3:Q751,Q751))</f>
        <v/>
      </c>
      <c r="S751" s="5" t="str">
        <f t="shared" si="144"/>
        <v/>
      </c>
      <c r="T751" s="6" t="str">
        <f>IF(D751="","",COUNTIF($S$3:S751,S751))</f>
        <v/>
      </c>
      <c r="U751" s="5" t="str">
        <f t="shared" si="145"/>
        <v/>
      </c>
      <c r="V751" s="6" t="str">
        <f>IF(D751="","",COUNTIF($U$3:U751,U751))</f>
        <v/>
      </c>
      <c r="W751" s="5" t="str">
        <f t="shared" si="146"/>
        <v/>
      </c>
      <c r="X751" s="6" t="str">
        <f>IF(D751="","",COUNTIF($W$3:W751,W751))</f>
        <v/>
      </c>
      <c r="Y751" s="5" t="str">
        <f t="shared" si="147"/>
        <v/>
      </c>
      <c r="Z751" s="6" t="str">
        <f>IF(D751="","",COUNTIF($Y$3:Y751,Y751))</f>
        <v/>
      </c>
      <c r="AA751" s="5" t="str">
        <f t="shared" si="148"/>
        <v/>
      </c>
      <c r="AB751" s="6" t="str">
        <f>IF(D751="","",COUNTIF($AA$3:AA751,AA751))</f>
        <v/>
      </c>
      <c r="AC751" s="5" t="str">
        <f t="shared" si="149"/>
        <v/>
      </c>
      <c r="AD751" s="6" t="str">
        <f>IF(D751="","",COUNTIF($AC$3:AC751,AC751))</f>
        <v/>
      </c>
      <c r="AE751" s="5" t="str">
        <f t="shared" si="150"/>
        <v/>
      </c>
      <c r="AF751" s="6" t="str">
        <f>IF(D751="","",COUNTIF($AE$3:AE751,AE751))</f>
        <v/>
      </c>
      <c r="AG751" s="5" t="str">
        <f t="shared" si="151"/>
        <v/>
      </c>
      <c r="AH751" s="6" t="str">
        <f>IF(D751="","",COUNTIF($AG$3:AG751,AG751))</f>
        <v/>
      </c>
      <c r="AI751" s="5" t="str">
        <f t="shared" si="152"/>
        <v/>
      </c>
      <c r="AJ751" s="6" t="str">
        <f>IF(D751="","",COUNTIF($AI$3:AI751,AI751))</f>
        <v/>
      </c>
      <c r="AK751" s="5" t="str">
        <f t="shared" si="153"/>
        <v/>
      </c>
      <c r="AL751" s="6" t="str">
        <f>IF(D751="","",COUNTIF($AK$3:AK751,AK751))</f>
        <v/>
      </c>
      <c r="AM751" s="5" t="str">
        <f t="shared" si="154"/>
        <v/>
      </c>
      <c r="AN751" s="6" t="str">
        <f>IF(D751="","",COUNTIF($AM$3:AM751,AM751))</f>
        <v/>
      </c>
      <c r="AO751" s="5" t="str">
        <f t="shared" si="155"/>
        <v/>
      </c>
      <c r="AP751" s="6" t="str">
        <f>IF(D751="","",COUNTIF($AO$3:AO751,AO751))</f>
        <v/>
      </c>
    </row>
    <row r="752" spans="17:42" ht="20.100000000000001" customHeight="1" x14ac:dyDescent="0.25">
      <c r="Q752" s="5" t="str">
        <f t="shared" si="143"/>
        <v/>
      </c>
      <c r="R752" s="6" t="str">
        <f>IF(D752="","",COUNTIF($Q$3:Q752,Q752))</f>
        <v/>
      </c>
      <c r="S752" s="5" t="str">
        <f t="shared" si="144"/>
        <v/>
      </c>
      <c r="T752" s="6" t="str">
        <f>IF(D752="","",COUNTIF($S$3:S752,S752))</f>
        <v/>
      </c>
      <c r="U752" s="5" t="str">
        <f t="shared" si="145"/>
        <v/>
      </c>
      <c r="V752" s="6" t="str">
        <f>IF(D752="","",COUNTIF($U$3:U752,U752))</f>
        <v/>
      </c>
      <c r="W752" s="5" t="str">
        <f t="shared" si="146"/>
        <v/>
      </c>
      <c r="X752" s="6" t="str">
        <f>IF(D752="","",COUNTIF($W$3:W752,W752))</f>
        <v/>
      </c>
      <c r="Y752" s="5" t="str">
        <f t="shared" si="147"/>
        <v/>
      </c>
      <c r="Z752" s="6" t="str">
        <f>IF(D752="","",COUNTIF($Y$3:Y752,Y752))</f>
        <v/>
      </c>
      <c r="AA752" s="5" t="str">
        <f t="shared" si="148"/>
        <v/>
      </c>
      <c r="AB752" s="6" t="str">
        <f>IF(D752="","",COUNTIF($AA$3:AA752,AA752))</f>
        <v/>
      </c>
      <c r="AC752" s="5" t="str">
        <f t="shared" si="149"/>
        <v/>
      </c>
      <c r="AD752" s="6" t="str">
        <f>IF(D752="","",COUNTIF($AC$3:AC752,AC752))</f>
        <v/>
      </c>
      <c r="AE752" s="5" t="str">
        <f t="shared" si="150"/>
        <v/>
      </c>
      <c r="AF752" s="6" t="str">
        <f>IF(D752="","",COUNTIF($AE$3:AE752,AE752))</f>
        <v/>
      </c>
      <c r="AG752" s="5" t="str">
        <f t="shared" si="151"/>
        <v/>
      </c>
      <c r="AH752" s="6" t="str">
        <f>IF(D752="","",COUNTIF($AG$3:AG752,AG752))</f>
        <v/>
      </c>
      <c r="AI752" s="5" t="str">
        <f t="shared" si="152"/>
        <v/>
      </c>
      <c r="AJ752" s="6" t="str">
        <f>IF(D752="","",COUNTIF($AI$3:AI752,AI752))</f>
        <v/>
      </c>
      <c r="AK752" s="5" t="str">
        <f t="shared" si="153"/>
        <v/>
      </c>
      <c r="AL752" s="6" t="str">
        <f>IF(D752="","",COUNTIF($AK$3:AK752,AK752))</f>
        <v/>
      </c>
      <c r="AM752" s="5" t="str">
        <f t="shared" si="154"/>
        <v/>
      </c>
      <c r="AN752" s="6" t="str">
        <f>IF(D752="","",COUNTIF($AM$3:AM752,AM752))</f>
        <v/>
      </c>
      <c r="AO752" s="5" t="str">
        <f t="shared" si="155"/>
        <v/>
      </c>
      <c r="AP752" s="6" t="str">
        <f>IF(D752="","",COUNTIF($AO$3:AO752,AO752))</f>
        <v/>
      </c>
    </row>
    <row r="753" spans="17:42" ht="20.100000000000001" customHeight="1" x14ac:dyDescent="0.25">
      <c r="Q753" s="5" t="str">
        <f t="shared" si="143"/>
        <v/>
      </c>
      <c r="R753" s="6" t="str">
        <f>IF(D753="","",COUNTIF($Q$3:Q753,Q753))</f>
        <v/>
      </c>
      <c r="S753" s="5" t="str">
        <f t="shared" si="144"/>
        <v/>
      </c>
      <c r="T753" s="6" t="str">
        <f>IF(D753="","",COUNTIF($S$3:S753,S753))</f>
        <v/>
      </c>
      <c r="U753" s="5" t="str">
        <f t="shared" si="145"/>
        <v/>
      </c>
      <c r="V753" s="6" t="str">
        <f>IF(D753="","",COUNTIF($U$3:U753,U753))</f>
        <v/>
      </c>
      <c r="W753" s="5" t="str">
        <f t="shared" si="146"/>
        <v/>
      </c>
      <c r="X753" s="6" t="str">
        <f>IF(D753="","",COUNTIF($W$3:W753,W753))</f>
        <v/>
      </c>
      <c r="Y753" s="5" t="str">
        <f t="shared" si="147"/>
        <v/>
      </c>
      <c r="Z753" s="6" t="str">
        <f>IF(D753="","",COUNTIF($Y$3:Y753,Y753))</f>
        <v/>
      </c>
      <c r="AA753" s="5" t="str">
        <f t="shared" si="148"/>
        <v/>
      </c>
      <c r="AB753" s="6" t="str">
        <f>IF(D753="","",COUNTIF($AA$3:AA753,AA753))</f>
        <v/>
      </c>
      <c r="AC753" s="5" t="str">
        <f t="shared" si="149"/>
        <v/>
      </c>
      <c r="AD753" s="6" t="str">
        <f>IF(D753="","",COUNTIF($AC$3:AC753,AC753))</f>
        <v/>
      </c>
      <c r="AE753" s="5" t="str">
        <f t="shared" si="150"/>
        <v/>
      </c>
      <c r="AF753" s="6" t="str">
        <f>IF(D753="","",COUNTIF($AE$3:AE753,AE753))</f>
        <v/>
      </c>
      <c r="AG753" s="5" t="str">
        <f t="shared" si="151"/>
        <v/>
      </c>
      <c r="AH753" s="6" t="str">
        <f>IF(D753="","",COUNTIF($AG$3:AG753,AG753))</f>
        <v/>
      </c>
      <c r="AI753" s="5" t="str">
        <f t="shared" si="152"/>
        <v/>
      </c>
      <c r="AJ753" s="6" t="str">
        <f>IF(D753="","",COUNTIF($AI$3:AI753,AI753))</f>
        <v/>
      </c>
      <c r="AK753" s="5" t="str">
        <f t="shared" si="153"/>
        <v/>
      </c>
      <c r="AL753" s="6" t="str">
        <f>IF(D753="","",COUNTIF($AK$3:AK753,AK753))</f>
        <v/>
      </c>
      <c r="AM753" s="5" t="str">
        <f t="shared" si="154"/>
        <v/>
      </c>
      <c r="AN753" s="6" t="str">
        <f>IF(D753="","",COUNTIF($AM$3:AM753,AM753))</f>
        <v/>
      </c>
      <c r="AO753" s="5" t="str">
        <f t="shared" si="155"/>
        <v/>
      </c>
      <c r="AP753" s="6" t="str">
        <f>IF(D753="","",COUNTIF($AO$3:AO753,AO753))</f>
        <v/>
      </c>
    </row>
    <row r="754" spans="17:42" ht="20.100000000000001" customHeight="1" x14ac:dyDescent="0.25">
      <c r="Q754" s="5" t="str">
        <f t="shared" si="143"/>
        <v/>
      </c>
      <c r="R754" s="6" t="str">
        <f>IF(D754="","",COUNTIF($Q$3:Q754,Q754))</f>
        <v/>
      </c>
      <c r="S754" s="5" t="str">
        <f t="shared" si="144"/>
        <v/>
      </c>
      <c r="T754" s="6" t="str">
        <f>IF(D754="","",COUNTIF($S$3:S754,S754))</f>
        <v/>
      </c>
      <c r="U754" s="5" t="str">
        <f t="shared" si="145"/>
        <v/>
      </c>
      <c r="V754" s="6" t="str">
        <f>IF(D754="","",COUNTIF($U$3:U754,U754))</f>
        <v/>
      </c>
      <c r="W754" s="5" t="str">
        <f t="shared" si="146"/>
        <v/>
      </c>
      <c r="X754" s="6" t="str">
        <f>IF(D754="","",COUNTIF($W$3:W754,W754))</f>
        <v/>
      </c>
      <c r="Y754" s="5" t="str">
        <f t="shared" si="147"/>
        <v/>
      </c>
      <c r="Z754" s="6" t="str">
        <f>IF(D754="","",COUNTIF($Y$3:Y754,Y754))</f>
        <v/>
      </c>
      <c r="AA754" s="5" t="str">
        <f t="shared" si="148"/>
        <v/>
      </c>
      <c r="AB754" s="6" t="str">
        <f>IF(D754="","",COUNTIF($AA$3:AA754,AA754))</f>
        <v/>
      </c>
      <c r="AC754" s="5" t="str">
        <f t="shared" si="149"/>
        <v/>
      </c>
      <c r="AD754" s="6" t="str">
        <f>IF(D754="","",COUNTIF($AC$3:AC754,AC754))</f>
        <v/>
      </c>
      <c r="AE754" s="5" t="str">
        <f t="shared" si="150"/>
        <v/>
      </c>
      <c r="AF754" s="6" t="str">
        <f>IF(D754="","",COUNTIF($AE$3:AE754,AE754))</f>
        <v/>
      </c>
      <c r="AG754" s="5" t="str">
        <f t="shared" si="151"/>
        <v/>
      </c>
      <c r="AH754" s="6" t="str">
        <f>IF(D754="","",COUNTIF($AG$3:AG754,AG754))</f>
        <v/>
      </c>
      <c r="AI754" s="5" t="str">
        <f t="shared" si="152"/>
        <v/>
      </c>
      <c r="AJ754" s="6" t="str">
        <f>IF(D754="","",COUNTIF($AI$3:AI754,AI754))</f>
        <v/>
      </c>
      <c r="AK754" s="5" t="str">
        <f t="shared" si="153"/>
        <v/>
      </c>
      <c r="AL754" s="6" t="str">
        <f>IF(D754="","",COUNTIF($AK$3:AK754,AK754))</f>
        <v/>
      </c>
      <c r="AM754" s="5" t="str">
        <f t="shared" si="154"/>
        <v/>
      </c>
      <c r="AN754" s="6" t="str">
        <f>IF(D754="","",COUNTIF($AM$3:AM754,AM754))</f>
        <v/>
      </c>
      <c r="AO754" s="5" t="str">
        <f t="shared" si="155"/>
        <v/>
      </c>
      <c r="AP754" s="6" t="str">
        <f>IF(D754="","",COUNTIF($AO$3:AO754,AO754))</f>
        <v/>
      </c>
    </row>
    <row r="755" spans="17:42" ht="20.100000000000001" customHeight="1" x14ac:dyDescent="0.25">
      <c r="Q755" s="5" t="str">
        <f t="shared" si="143"/>
        <v/>
      </c>
      <c r="R755" s="6" t="str">
        <f>IF(D755="","",COUNTIF($Q$3:Q755,Q755))</f>
        <v/>
      </c>
      <c r="S755" s="5" t="str">
        <f t="shared" si="144"/>
        <v/>
      </c>
      <c r="T755" s="6" t="str">
        <f>IF(D755="","",COUNTIF($S$3:S755,S755))</f>
        <v/>
      </c>
      <c r="U755" s="5" t="str">
        <f t="shared" si="145"/>
        <v/>
      </c>
      <c r="V755" s="6" t="str">
        <f>IF(D755="","",COUNTIF($U$3:U755,U755))</f>
        <v/>
      </c>
      <c r="W755" s="5" t="str">
        <f t="shared" si="146"/>
        <v/>
      </c>
      <c r="X755" s="6" t="str">
        <f>IF(D755="","",COUNTIF($W$3:W755,W755))</f>
        <v/>
      </c>
      <c r="Y755" s="5" t="str">
        <f t="shared" si="147"/>
        <v/>
      </c>
      <c r="Z755" s="6" t="str">
        <f>IF(D755="","",COUNTIF($Y$3:Y755,Y755))</f>
        <v/>
      </c>
      <c r="AA755" s="5" t="str">
        <f t="shared" si="148"/>
        <v/>
      </c>
      <c r="AB755" s="6" t="str">
        <f>IF(D755="","",COUNTIF($AA$3:AA755,AA755))</f>
        <v/>
      </c>
      <c r="AC755" s="5" t="str">
        <f t="shared" si="149"/>
        <v/>
      </c>
      <c r="AD755" s="6" t="str">
        <f>IF(D755="","",COUNTIF($AC$3:AC755,AC755))</f>
        <v/>
      </c>
      <c r="AE755" s="5" t="str">
        <f t="shared" si="150"/>
        <v/>
      </c>
      <c r="AF755" s="6" t="str">
        <f>IF(D755="","",COUNTIF($AE$3:AE755,AE755))</f>
        <v/>
      </c>
      <c r="AG755" s="5" t="str">
        <f t="shared" si="151"/>
        <v/>
      </c>
      <c r="AH755" s="6" t="str">
        <f>IF(D755="","",COUNTIF($AG$3:AG755,AG755))</f>
        <v/>
      </c>
      <c r="AI755" s="5" t="str">
        <f t="shared" si="152"/>
        <v/>
      </c>
      <c r="AJ755" s="6" t="str">
        <f>IF(D755="","",COUNTIF($AI$3:AI755,AI755))</f>
        <v/>
      </c>
      <c r="AK755" s="5" t="str">
        <f t="shared" si="153"/>
        <v/>
      </c>
      <c r="AL755" s="6" t="str">
        <f>IF(D755="","",COUNTIF($AK$3:AK755,AK755))</f>
        <v/>
      </c>
      <c r="AM755" s="5" t="str">
        <f t="shared" si="154"/>
        <v/>
      </c>
      <c r="AN755" s="6" t="str">
        <f>IF(D755="","",COUNTIF($AM$3:AM755,AM755))</f>
        <v/>
      </c>
      <c r="AO755" s="5" t="str">
        <f t="shared" si="155"/>
        <v/>
      </c>
      <c r="AP755" s="6" t="str">
        <f>IF(D755="","",COUNTIF($AO$3:AO755,AO755))</f>
        <v/>
      </c>
    </row>
    <row r="756" spans="17:42" ht="20.100000000000001" customHeight="1" x14ac:dyDescent="0.25">
      <c r="Q756" s="5" t="str">
        <f t="shared" si="143"/>
        <v/>
      </c>
      <c r="R756" s="6" t="str">
        <f>IF(D756="","",COUNTIF($Q$3:Q756,Q756))</f>
        <v/>
      </c>
      <c r="S756" s="5" t="str">
        <f t="shared" si="144"/>
        <v/>
      </c>
      <c r="T756" s="6" t="str">
        <f>IF(D756="","",COUNTIF($S$3:S756,S756))</f>
        <v/>
      </c>
      <c r="U756" s="5" t="str">
        <f t="shared" si="145"/>
        <v/>
      </c>
      <c r="V756" s="6" t="str">
        <f>IF(D756="","",COUNTIF($U$3:U756,U756))</f>
        <v/>
      </c>
      <c r="W756" s="5" t="str">
        <f t="shared" si="146"/>
        <v/>
      </c>
      <c r="X756" s="6" t="str">
        <f>IF(D756="","",COUNTIF($W$3:W756,W756))</f>
        <v/>
      </c>
      <c r="Y756" s="5" t="str">
        <f t="shared" si="147"/>
        <v/>
      </c>
      <c r="Z756" s="6" t="str">
        <f>IF(D756="","",COUNTIF($Y$3:Y756,Y756))</f>
        <v/>
      </c>
      <c r="AA756" s="5" t="str">
        <f t="shared" si="148"/>
        <v/>
      </c>
      <c r="AB756" s="6" t="str">
        <f>IF(D756="","",COUNTIF($AA$3:AA756,AA756))</f>
        <v/>
      </c>
      <c r="AC756" s="5" t="str">
        <f t="shared" si="149"/>
        <v/>
      </c>
      <c r="AD756" s="6" t="str">
        <f>IF(D756="","",COUNTIF($AC$3:AC756,AC756))</f>
        <v/>
      </c>
      <c r="AE756" s="5" t="str">
        <f t="shared" si="150"/>
        <v/>
      </c>
      <c r="AF756" s="6" t="str">
        <f>IF(D756="","",COUNTIF($AE$3:AE756,AE756))</f>
        <v/>
      </c>
      <c r="AG756" s="5" t="str">
        <f t="shared" si="151"/>
        <v/>
      </c>
      <c r="AH756" s="6" t="str">
        <f>IF(D756="","",COUNTIF($AG$3:AG756,AG756))</f>
        <v/>
      </c>
      <c r="AI756" s="5" t="str">
        <f t="shared" si="152"/>
        <v/>
      </c>
      <c r="AJ756" s="6" t="str">
        <f>IF(D756="","",COUNTIF($AI$3:AI756,AI756))</f>
        <v/>
      </c>
      <c r="AK756" s="5" t="str">
        <f t="shared" si="153"/>
        <v/>
      </c>
      <c r="AL756" s="6" t="str">
        <f>IF(D756="","",COUNTIF($AK$3:AK756,AK756))</f>
        <v/>
      </c>
      <c r="AM756" s="5" t="str">
        <f t="shared" si="154"/>
        <v/>
      </c>
      <c r="AN756" s="6" t="str">
        <f>IF(D756="","",COUNTIF($AM$3:AM756,AM756))</f>
        <v/>
      </c>
      <c r="AO756" s="5" t="str">
        <f t="shared" si="155"/>
        <v/>
      </c>
      <c r="AP756" s="6" t="str">
        <f>IF(D756="","",COUNTIF($AO$3:AO756,AO756))</f>
        <v/>
      </c>
    </row>
    <row r="757" spans="17:42" ht="20.100000000000001" customHeight="1" x14ac:dyDescent="0.25">
      <c r="Q757" s="5" t="str">
        <f t="shared" si="143"/>
        <v/>
      </c>
      <c r="R757" s="6" t="str">
        <f>IF(D757="","",COUNTIF($Q$3:Q757,Q757))</f>
        <v/>
      </c>
      <c r="S757" s="5" t="str">
        <f t="shared" si="144"/>
        <v/>
      </c>
      <c r="T757" s="6" t="str">
        <f>IF(D757="","",COUNTIF($S$3:S757,S757))</f>
        <v/>
      </c>
      <c r="U757" s="5" t="str">
        <f t="shared" si="145"/>
        <v/>
      </c>
      <c r="V757" s="6" t="str">
        <f>IF(D757="","",COUNTIF($U$3:U757,U757))</f>
        <v/>
      </c>
      <c r="W757" s="5" t="str">
        <f t="shared" si="146"/>
        <v/>
      </c>
      <c r="X757" s="6" t="str">
        <f>IF(D757="","",COUNTIF($W$3:W757,W757))</f>
        <v/>
      </c>
      <c r="Y757" s="5" t="str">
        <f t="shared" si="147"/>
        <v/>
      </c>
      <c r="Z757" s="6" t="str">
        <f>IF(D757="","",COUNTIF($Y$3:Y757,Y757))</f>
        <v/>
      </c>
      <c r="AA757" s="5" t="str">
        <f t="shared" si="148"/>
        <v/>
      </c>
      <c r="AB757" s="6" t="str">
        <f>IF(D757="","",COUNTIF($AA$3:AA757,AA757))</f>
        <v/>
      </c>
      <c r="AC757" s="5" t="str">
        <f t="shared" si="149"/>
        <v/>
      </c>
      <c r="AD757" s="6" t="str">
        <f>IF(D757="","",COUNTIF($AC$3:AC757,AC757))</f>
        <v/>
      </c>
      <c r="AE757" s="5" t="str">
        <f t="shared" si="150"/>
        <v/>
      </c>
      <c r="AF757" s="6" t="str">
        <f>IF(D757="","",COUNTIF($AE$3:AE757,AE757))</f>
        <v/>
      </c>
      <c r="AG757" s="5" t="str">
        <f t="shared" si="151"/>
        <v/>
      </c>
      <c r="AH757" s="6" t="str">
        <f>IF(D757="","",COUNTIF($AG$3:AG757,AG757))</f>
        <v/>
      </c>
      <c r="AI757" s="5" t="str">
        <f t="shared" si="152"/>
        <v/>
      </c>
      <c r="AJ757" s="6" t="str">
        <f>IF(D757="","",COUNTIF($AI$3:AI757,AI757))</f>
        <v/>
      </c>
      <c r="AK757" s="5" t="str">
        <f t="shared" si="153"/>
        <v/>
      </c>
      <c r="AL757" s="6" t="str">
        <f>IF(D757="","",COUNTIF($AK$3:AK757,AK757))</f>
        <v/>
      </c>
      <c r="AM757" s="5" t="str">
        <f t="shared" si="154"/>
        <v/>
      </c>
      <c r="AN757" s="6" t="str">
        <f>IF(D757="","",COUNTIF($AM$3:AM757,AM757))</f>
        <v/>
      </c>
      <c r="AO757" s="5" t="str">
        <f t="shared" si="155"/>
        <v/>
      </c>
      <c r="AP757" s="6" t="str">
        <f>IF(D757="","",COUNTIF($AO$3:AO757,AO757))</f>
        <v/>
      </c>
    </row>
    <row r="758" spans="17:42" ht="20.100000000000001" customHeight="1" x14ac:dyDescent="0.25">
      <c r="Q758" s="5" t="str">
        <f t="shared" si="143"/>
        <v/>
      </c>
      <c r="R758" s="6" t="str">
        <f>IF(D758="","",COUNTIF($Q$3:Q758,Q758))</f>
        <v/>
      </c>
      <c r="S758" s="5" t="str">
        <f t="shared" si="144"/>
        <v/>
      </c>
      <c r="T758" s="6" t="str">
        <f>IF(D758="","",COUNTIF($S$3:S758,S758))</f>
        <v/>
      </c>
      <c r="U758" s="5" t="str">
        <f t="shared" si="145"/>
        <v/>
      </c>
      <c r="V758" s="6" t="str">
        <f>IF(D758="","",COUNTIF($U$3:U758,U758))</f>
        <v/>
      </c>
      <c r="W758" s="5" t="str">
        <f t="shared" si="146"/>
        <v/>
      </c>
      <c r="X758" s="6" t="str">
        <f>IF(D758="","",COUNTIF($W$3:W758,W758))</f>
        <v/>
      </c>
      <c r="Y758" s="5" t="str">
        <f t="shared" si="147"/>
        <v/>
      </c>
      <c r="Z758" s="6" t="str">
        <f>IF(D758="","",COUNTIF($Y$3:Y758,Y758))</f>
        <v/>
      </c>
      <c r="AA758" s="5" t="str">
        <f t="shared" si="148"/>
        <v/>
      </c>
      <c r="AB758" s="6" t="str">
        <f>IF(D758="","",COUNTIF($AA$3:AA758,AA758))</f>
        <v/>
      </c>
      <c r="AC758" s="5" t="str">
        <f t="shared" si="149"/>
        <v/>
      </c>
      <c r="AD758" s="6" t="str">
        <f>IF(D758="","",COUNTIF($AC$3:AC758,AC758))</f>
        <v/>
      </c>
      <c r="AE758" s="5" t="str">
        <f t="shared" si="150"/>
        <v/>
      </c>
      <c r="AF758" s="6" t="str">
        <f>IF(D758="","",COUNTIF($AE$3:AE758,AE758))</f>
        <v/>
      </c>
      <c r="AG758" s="5" t="str">
        <f t="shared" si="151"/>
        <v/>
      </c>
      <c r="AH758" s="6" t="str">
        <f>IF(D758="","",COUNTIF($AG$3:AG758,AG758))</f>
        <v/>
      </c>
      <c r="AI758" s="5" t="str">
        <f t="shared" si="152"/>
        <v/>
      </c>
      <c r="AJ758" s="6" t="str">
        <f>IF(D758="","",COUNTIF($AI$3:AI758,AI758))</f>
        <v/>
      </c>
      <c r="AK758" s="5" t="str">
        <f t="shared" si="153"/>
        <v/>
      </c>
      <c r="AL758" s="6" t="str">
        <f>IF(D758="","",COUNTIF($AK$3:AK758,AK758))</f>
        <v/>
      </c>
      <c r="AM758" s="5" t="str">
        <f t="shared" si="154"/>
        <v/>
      </c>
      <c r="AN758" s="6" t="str">
        <f>IF(D758="","",COUNTIF($AM$3:AM758,AM758))</f>
        <v/>
      </c>
      <c r="AO758" s="5" t="str">
        <f t="shared" si="155"/>
        <v/>
      </c>
      <c r="AP758" s="6" t="str">
        <f>IF(D758="","",COUNTIF($AO$3:AO758,AO758))</f>
        <v/>
      </c>
    </row>
    <row r="759" spans="17:42" ht="20.100000000000001" customHeight="1" x14ac:dyDescent="0.25">
      <c r="Q759" s="5" t="str">
        <f t="shared" si="143"/>
        <v/>
      </c>
      <c r="R759" s="6" t="str">
        <f>IF(D759="","",COUNTIF($Q$3:Q759,Q759))</f>
        <v/>
      </c>
      <c r="S759" s="5" t="str">
        <f t="shared" si="144"/>
        <v/>
      </c>
      <c r="T759" s="6" t="str">
        <f>IF(D759="","",COUNTIF($S$3:S759,S759))</f>
        <v/>
      </c>
      <c r="U759" s="5" t="str">
        <f t="shared" si="145"/>
        <v/>
      </c>
      <c r="V759" s="6" t="str">
        <f>IF(D759="","",COUNTIF($U$3:U759,U759))</f>
        <v/>
      </c>
      <c r="W759" s="5" t="str">
        <f t="shared" si="146"/>
        <v/>
      </c>
      <c r="X759" s="6" t="str">
        <f>IF(D759="","",COUNTIF($W$3:W759,W759))</f>
        <v/>
      </c>
      <c r="Y759" s="5" t="str">
        <f t="shared" si="147"/>
        <v/>
      </c>
      <c r="Z759" s="6" t="str">
        <f>IF(D759="","",COUNTIF($Y$3:Y759,Y759))</f>
        <v/>
      </c>
      <c r="AA759" s="5" t="str">
        <f t="shared" si="148"/>
        <v/>
      </c>
      <c r="AB759" s="6" t="str">
        <f>IF(D759="","",COUNTIF($AA$3:AA759,AA759))</f>
        <v/>
      </c>
      <c r="AC759" s="5" t="str">
        <f t="shared" si="149"/>
        <v/>
      </c>
      <c r="AD759" s="6" t="str">
        <f>IF(D759="","",COUNTIF($AC$3:AC759,AC759))</f>
        <v/>
      </c>
      <c r="AE759" s="5" t="str">
        <f t="shared" si="150"/>
        <v/>
      </c>
      <c r="AF759" s="6" t="str">
        <f>IF(D759="","",COUNTIF($AE$3:AE759,AE759))</f>
        <v/>
      </c>
      <c r="AG759" s="5" t="str">
        <f t="shared" si="151"/>
        <v/>
      </c>
      <c r="AH759" s="6" t="str">
        <f>IF(D759="","",COUNTIF($AG$3:AG759,AG759))</f>
        <v/>
      </c>
      <c r="AI759" s="5" t="str">
        <f t="shared" si="152"/>
        <v/>
      </c>
      <c r="AJ759" s="6" t="str">
        <f>IF(D759="","",COUNTIF($AI$3:AI759,AI759))</f>
        <v/>
      </c>
      <c r="AK759" s="5" t="str">
        <f t="shared" si="153"/>
        <v/>
      </c>
      <c r="AL759" s="6" t="str">
        <f>IF(D759="","",COUNTIF($AK$3:AK759,AK759))</f>
        <v/>
      </c>
      <c r="AM759" s="5" t="str">
        <f t="shared" si="154"/>
        <v/>
      </c>
      <c r="AN759" s="6" t="str">
        <f>IF(D759="","",COUNTIF($AM$3:AM759,AM759))</f>
        <v/>
      </c>
      <c r="AO759" s="5" t="str">
        <f t="shared" si="155"/>
        <v/>
      </c>
      <c r="AP759" s="6" t="str">
        <f>IF(D759="","",COUNTIF($AO$3:AO759,AO759))</f>
        <v/>
      </c>
    </row>
    <row r="760" spans="17:42" ht="20.100000000000001" customHeight="1" x14ac:dyDescent="0.25">
      <c r="Q760" s="5" t="str">
        <f t="shared" si="143"/>
        <v/>
      </c>
      <c r="R760" s="6" t="str">
        <f>IF(D760="","",COUNTIF($Q$3:Q760,Q760))</f>
        <v/>
      </c>
      <c r="S760" s="5" t="str">
        <f t="shared" si="144"/>
        <v/>
      </c>
      <c r="T760" s="6" t="str">
        <f>IF(D760="","",COUNTIF($S$3:S760,S760))</f>
        <v/>
      </c>
      <c r="U760" s="5" t="str">
        <f t="shared" si="145"/>
        <v/>
      </c>
      <c r="V760" s="6" t="str">
        <f>IF(D760="","",COUNTIF($U$3:U760,U760))</f>
        <v/>
      </c>
      <c r="W760" s="5" t="str">
        <f t="shared" si="146"/>
        <v/>
      </c>
      <c r="X760" s="6" t="str">
        <f>IF(D760="","",COUNTIF($W$3:W760,W760))</f>
        <v/>
      </c>
      <c r="Y760" s="5" t="str">
        <f t="shared" si="147"/>
        <v/>
      </c>
      <c r="Z760" s="6" t="str">
        <f>IF(D760="","",COUNTIF($Y$3:Y760,Y760))</f>
        <v/>
      </c>
      <c r="AA760" s="5" t="str">
        <f t="shared" si="148"/>
        <v/>
      </c>
      <c r="AB760" s="6" t="str">
        <f>IF(D760="","",COUNTIF($AA$3:AA760,AA760))</f>
        <v/>
      </c>
      <c r="AC760" s="5" t="str">
        <f t="shared" si="149"/>
        <v/>
      </c>
      <c r="AD760" s="6" t="str">
        <f>IF(D760="","",COUNTIF($AC$3:AC760,AC760))</f>
        <v/>
      </c>
      <c r="AE760" s="5" t="str">
        <f t="shared" si="150"/>
        <v/>
      </c>
      <c r="AF760" s="6" t="str">
        <f>IF(D760="","",COUNTIF($AE$3:AE760,AE760))</f>
        <v/>
      </c>
      <c r="AG760" s="5" t="str">
        <f t="shared" si="151"/>
        <v/>
      </c>
      <c r="AH760" s="6" t="str">
        <f>IF(D760="","",COUNTIF($AG$3:AG760,AG760))</f>
        <v/>
      </c>
      <c r="AI760" s="5" t="str">
        <f t="shared" si="152"/>
        <v/>
      </c>
      <c r="AJ760" s="6" t="str">
        <f>IF(D760="","",COUNTIF($AI$3:AI760,AI760))</f>
        <v/>
      </c>
      <c r="AK760" s="5" t="str">
        <f t="shared" si="153"/>
        <v/>
      </c>
      <c r="AL760" s="6" t="str">
        <f>IF(D760="","",COUNTIF($AK$3:AK760,AK760))</f>
        <v/>
      </c>
      <c r="AM760" s="5" t="str">
        <f t="shared" si="154"/>
        <v/>
      </c>
      <c r="AN760" s="6" t="str">
        <f>IF(D760="","",COUNTIF($AM$3:AM760,AM760))</f>
        <v/>
      </c>
      <c r="AO760" s="5" t="str">
        <f t="shared" si="155"/>
        <v/>
      </c>
      <c r="AP760" s="6" t="str">
        <f>IF(D760="","",COUNTIF($AO$3:AO760,AO760))</f>
        <v/>
      </c>
    </row>
    <row r="761" spans="17:42" ht="20.100000000000001" customHeight="1" x14ac:dyDescent="0.25">
      <c r="Q761" s="5" t="str">
        <f t="shared" si="143"/>
        <v/>
      </c>
      <c r="R761" s="6" t="str">
        <f>IF(D761="","",COUNTIF($Q$3:Q761,Q761))</f>
        <v/>
      </c>
      <c r="S761" s="5" t="str">
        <f t="shared" si="144"/>
        <v/>
      </c>
      <c r="T761" s="6" t="str">
        <f>IF(D761="","",COUNTIF($S$3:S761,S761))</f>
        <v/>
      </c>
      <c r="U761" s="5" t="str">
        <f t="shared" si="145"/>
        <v/>
      </c>
      <c r="V761" s="6" t="str">
        <f>IF(D761="","",COUNTIF($U$3:U761,U761))</f>
        <v/>
      </c>
      <c r="W761" s="5" t="str">
        <f t="shared" si="146"/>
        <v/>
      </c>
      <c r="X761" s="6" t="str">
        <f>IF(D761="","",COUNTIF($W$3:W761,W761))</f>
        <v/>
      </c>
      <c r="Y761" s="5" t="str">
        <f t="shared" si="147"/>
        <v/>
      </c>
      <c r="Z761" s="6" t="str">
        <f>IF(D761="","",COUNTIF($Y$3:Y761,Y761))</f>
        <v/>
      </c>
      <c r="AA761" s="5" t="str">
        <f t="shared" si="148"/>
        <v/>
      </c>
      <c r="AB761" s="6" t="str">
        <f>IF(D761="","",COUNTIF($AA$3:AA761,AA761))</f>
        <v/>
      </c>
      <c r="AC761" s="5" t="str">
        <f t="shared" si="149"/>
        <v/>
      </c>
      <c r="AD761" s="6" t="str">
        <f>IF(D761="","",COUNTIF($AC$3:AC761,AC761))</f>
        <v/>
      </c>
      <c r="AE761" s="5" t="str">
        <f t="shared" si="150"/>
        <v/>
      </c>
      <c r="AF761" s="6" t="str">
        <f>IF(D761="","",COUNTIF($AE$3:AE761,AE761))</f>
        <v/>
      </c>
      <c r="AG761" s="5" t="str">
        <f t="shared" si="151"/>
        <v/>
      </c>
      <c r="AH761" s="6" t="str">
        <f>IF(D761="","",COUNTIF($AG$3:AG761,AG761))</f>
        <v/>
      </c>
      <c r="AI761" s="5" t="str">
        <f t="shared" si="152"/>
        <v/>
      </c>
      <c r="AJ761" s="6" t="str">
        <f>IF(D761="","",COUNTIF($AI$3:AI761,AI761))</f>
        <v/>
      </c>
      <c r="AK761" s="5" t="str">
        <f t="shared" si="153"/>
        <v/>
      </c>
      <c r="AL761" s="6" t="str">
        <f>IF(D761="","",COUNTIF($AK$3:AK761,AK761))</f>
        <v/>
      </c>
      <c r="AM761" s="5" t="str">
        <f t="shared" si="154"/>
        <v/>
      </c>
      <c r="AN761" s="6" t="str">
        <f>IF(D761="","",COUNTIF($AM$3:AM761,AM761))</f>
        <v/>
      </c>
      <c r="AO761" s="5" t="str">
        <f t="shared" si="155"/>
        <v/>
      </c>
      <c r="AP761" s="6" t="str">
        <f>IF(D761="","",COUNTIF($AO$3:AO761,AO761))</f>
        <v/>
      </c>
    </row>
    <row r="762" spans="17:42" ht="20.100000000000001" customHeight="1" x14ac:dyDescent="0.25">
      <c r="Q762" s="5" t="str">
        <f t="shared" si="143"/>
        <v/>
      </c>
      <c r="R762" s="6" t="str">
        <f>IF(D762="","",COUNTIF($Q$3:Q762,Q762))</f>
        <v/>
      </c>
      <c r="S762" s="5" t="str">
        <f t="shared" si="144"/>
        <v/>
      </c>
      <c r="T762" s="6" t="str">
        <f>IF(D762="","",COUNTIF($S$3:S762,S762))</f>
        <v/>
      </c>
      <c r="U762" s="5" t="str">
        <f t="shared" si="145"/>
        <v/>
      </c>
      <c r="V762" s="6" t="str">
        <f>IF(D762="","",COUNTIF($U$3:U762,U762))</f>
        <v/>
      </c>
      <c r="W762" s="5" t="str">
        <f t="shared" si="146"/>
        <v/>
      </c>
      <c r="X762" s="6" t="str">
        <f>IF(D762="","",COUNTIF($W$3:W762,W762))</f>
        <v/>
      </c>
      <c r="Y762" s="5" t="str">
        <f t="shared" si="147"/>
        <v/>
      </c>
      <c r="Z762" s="6" t="str">
        <f>IF(D762="","",COUNTIF($Y$3:Y762,Y762))</f>
        <v/>
      </c>
      <c r="AA762" s="5" t="str">
        <f t="shared" si="148"/>
        <v/>
      </c>
      <c r="AB762" s="6" t="str">
        <f>IF(D762="","",COUNTIF($AA$3:AA762,AA762))</f>
        <v/>
      </c>
      <c r="AC762" s="5" t="str">
        <f t="shared" si="149"/>
        <v/>
      </c>
      <c r="AD762" s="6" t="str">
        <f>IF(D762="","",COUNTIF($AC$3:AC762,AC762))</f>
        <v/>
      </c>
      <c r="AE762" s="5" t="str">
        <f t="shared" si="150"/>
        <v/>
      </c>
      <c r="AF762" s="6" t="str">
        <f>IF(D762="","",COUNTIF($AE$3:AE762,AE762))</f>
        <v/>
      </c>
      <c r="AG762" s="5" t="str">
        <f t="shared" si="151"/>
        <v/>
      </c>
      <c r="AH762" s="6" t="str">
        <f>IF(D762="","",COUNTIF($AG$3:AG762,AG762))</f>
        <v/>
      </c>
      <c r="AI762" s="5" t="str">
        <f t="shared" si="152"/>
        <v/>
      </c>
      <c r="AJ762" s="6" t="str">
        <f>IF(D762="","",COUNTIF($AI$3:AI762,AI762))</f>
        <v/>
      </c>
      <c r="AK762" s="5" t="str">
        <f t="shared" si="153"/>
        <v/>
      </c>
      <c r="AL762" s="6" t="str">
        <f>IF(D762="","",COUNTIF($AK$3:AK762,AK762))</f>
        <v/>
      </c>
      <c r="AM762" s="5" t="str">
        <f t="shared" si="154"/>
        <v/>
      </c>
      <c r="AN762" s="6" t="str">
        <f>IF(D762="","",COUNTIF($AM$3:AM762,AM762))</f>
        <v/>
      </c>
      <c r="AO762" s="5" t="str">
        <f t="shared" si="155"/>
        <v/>
      </c>
      <c r="AP762" s="6" t="str">
        <f>IF(D762="","",COUNTIF($AO$3:AO762,AO762))</f>
        <v/>
      </c>
    </row>
    <row r="763" spans="17:42" ht="20.100000000000001" customHeight="1" x14ac:dyDescent="0.25">
      <c r="Q763" s="5" t="str">
        <f t="shared" si="143"/>
        <v/>
      </c>
      <c r="R763" s="6" t="str">
        <f>IF(D763="","",COUNTIF($Q$3:Q763,Q763))</f>
        <v/>
      </c>
      <c r="S763" s="5" t="str">
        <f t="shared" si="144"/>
        <v/>
      </c>
      <c r="T763" s="6" t="str">
        <f>IF(D763="","",COUNTIF($S$3:S763,S763))</f>
        <v/>
      </c>
      <c r="U763" s="5" t="str">
        <f t="shared" si="145"/>
        <v/>
      </c>
      <c r="V763" s="6" t="str">
        <f>IF(D763="","",COUNTIF($U$3:U763,U763))</f>
        <v/>
      </c>
      <c r="W763" s="5" t="str">
        <f t="shared" si="146"/>
        <v/>
      </c>
      <c r="X763" s="6" t="str">
        <f>IF(D763="","",COUNTIF($W$3:W763,W763))</f>
        <v/>
      </c>
      <c r="Y763" s="5" t="str">
        <f t="shared" si="147"/>
        <v/>
      </c>
      <c r="Z763" s="6" t="str">
        <f>IF(D763="","",COUNTIF($Y$3:Y763,Y763))</f>
        <v/>
      </c>
      <c r="AA763" s="5" t="str">
        <f t="shared" si="148"/>
        <v/>
      </c>
      <c r="AB763" s="6" t="str">
        <f>IF(D763="","",COUNTIF($AA$3:AA763,AA763))</f>
        <v/>
      </c>
      <c r="AC763" s="5" t="str">
        <f t="shared" si="149"/>
        <v/>
      </c>
      <c r="AD763" s="6" t="str">
        <f>IF(D763="","",COUNTIF($AC$3:AC763,AC763))</f>
        <v/>
      </c>
      <c r="AE763" s="5" t="str">
        <f t="shared" si="150"/>
        <v/>
      </c>
      <c r="AF763" s="6" t="str">
        <f>IF(D763="","",COUNTIF($AE$3:AE763,AE763))</f>
        <v/>
      </c>
      <c r="AG763" s="5" t="str">
        <f t="shared" si="151"/>
        <v/>
      </c>
      <c r="AH763" s="6" t="str">
        <f>IF(D763="","",COUNTIF($AG$3:AG763,AG763))</f>
        <v/>
      </c>
      <c r="AI763" s="5" t="str">
        <f t="shared" si="152"/>
        <v/>
      </c>
      <c r="AJ763" s="6" t="str">
        <f>IF(D763="","",COUNTIF($AI$3:AI763,AI763))</f>
        <v/>
      </c>
      <c r="AK763" s="5" t="str">
        <f t="shared" si="153"/>
        <v/>
      </c>
      <c r="AL763" s="6" t="str">
        <f>IF(D763="","",COUNTIF($AK$3:AK763,AK763))</f>
        <v/>
      </c>
      <c r="AM763" s="5" t="str">
        <f t="shared" si="154"/>
        <v/>
      </c>
      <c r="AN763" s="6" t="str">
        <f>IF(D763="","",COUNTIF($AM$3:AM763,AM763))</f>
        <v/>
      </c>
      <c r="AO763" s="5" t="str">
        <f t="shared" si="155"/>
        <v/>
      </c>
      <c r="AP763" s="6" t="str">
        <f>IF(D763="","",COUNTIF($AO$3:AO763,AO763))</f>
        <v/>
      </c>
    </row>
    <row r="764" spans="17:42" ht="20.100000000000001" customHeight="1" x14ac:dyDescent="0.25">
      <c r="Q764" s="5" t="str">
        <f t="shared" si="143"/>
        <v/>
      </c>
      <c r="R764" s="6" t="str">
        <f>IF(D764="","",COUNTIF($Q$3:Q764,Q764))</f>
        <v/>
      </c>
      <c r="S764" s="5" t="str">
        <f t="shared" si="144"/>
        <v/>
      </c>
      <c r="T764" s="6" t="str">
        <f>IF(D764="","",COUNTIF($S$3:S764,S764))</f>
        <v/>
      </c>
      <c r="U764" s="5" t="str">
        <f t="shared" si="145"/>
        <v/>
      </c>
      <c r="V764" s="6" t="str">
        <f>IF(D764="","",COUNTIF($U$3:U764,U764))</f>
        <v/>
      </c>
      <c r="W764" s="5" t="str">
        <f t="shared" si="146"/>
        <v/>
      </c>
      <c r="X764" s="6" t="str">
        <f>IF(D764="","",COUNTIF($W$3:W764,W764))</f>
        <v/>
      </c>
      <c r="Y764" s="5" t="str">
        <f t="shared" si="147"/>
        <v/>
      </c>
      <c r="Z764" s="6" t="str">
        <f>IF(D764="","",COUNTIF($Y$3:Y764,Y764))</f>
        <v/>
      </c>
      <c r="AA764" s="5" t="str">
        <f t="shared" si="148"/>
        <v/>
      </c>
      <c r="AB764" s="6" t="str">
        <f>IF(D764="","",COUNTIF($AA$3:AA764,AA764))</f>
        <v/>
      </c>
      <c r="AC764" s="5" t="str">
        <f t="shared" si="149"/>
        <v/>
      </c>
      <c r="AD764" s="6" t="str">
        <f>IF(D764="","",COUNTIF($AC$3:AC764,AC764))</f>
        <v/>
      </c>
      <c r="AE764" s="5" t="str">
        <f t="shared" si="150"/>
        <v/>
      </c>
      <c r="AF764" s="6" t="str">
        <f>IF(D764="","",COUNTIF($AE$3:AE764,AE764))</f>
        <v/>
      </c>
      <c r="AG764" s="5" t="str">
        <f t="shared" si="151"/>
        <v/>
      </c>
      <c r="AH764" s="6" t="str">
        <f>IF(D764="","",COUNTIF($AG$3:AG764,AG764))</f>
        <v/>
      </c>
      <c r="AI764" s="5" t="str">
        <f t="shared" si="152"/>
        <v/>
      </c>
      <c r="AJ764" s="6" t="str">
        <f>IF(D764="","",COUNTIF($AI$3:AI764,AI764))</f>
        <v/>
      </c>
      <c r="AK764" s="5" t="str">
        <f t="shared" si="153"/>
        <v/>
      </c>
      <c r="AL764" s="6" t="str">
        <f>IF(D764="","",COUNTIF($AK$3:AK764,AK764))</f>
        <v/>
      </c>
      <c r="AM764" s="5" t="str">
        <f t="shared" si="154"/>
        <v/>
      </c>
      <c r="AN764" s="6" t="str">
        <f>IF(D764="","",COUNTIF($AM$3:AM764,AM764))</f>
        <v/>
      </c>
      <c r="AO764" s="5" t="str">
        <f t="shared" si="155"/>
        <v/>
      </c>
      <c r="AP764" s="6" t="str">
        <f>IF(D764="","",COUNTIF($AO$3:AO764,AO764))</f>
        <v/>
      </c>
    </row>
    <row r="765" spans="17:42" ht="20.100000000000001" customHeight="1" x14ac:dyDescent="0.25">
      <c r="Q765" s="5" t="str">
        <f t="shared" si="143"/>
        <v/>
      </c>
      <c r="R765" s="6" t="str">
        <f>IF(D765="","",COUNTIF($Q$3:Q765,Q765))</f>
        <v/>
      </c>
      <c r="S765" s="5" t="str">
        <f t="shared" si="144"/>
        <v/>
      </c>
      <c r="T765" s="6" t="str">
        <f>IF(D765="","",COUNTIF($S$3:S765,S765))</f>
        <v/>
      </c>
      <c r="U765" s="5" t="str">
        <f t="shared" si="145"/>
        <v/>
      </c>
      <c r="V765" s="6" t="str">
        <f>IF(D765="","",COUNTIF($U$3:U765,U765))</f>
        <v/>
      </c>
      <c r="W765" s="5" t="str">
        <f t="shared" si="146"/>
        <v/>
      </c>
      <c r="X765" s="6" t="str">
        <f>IF(D765="","",COUNTIF($W$3:W765,W765))</f>
        <v/>
      </c>
      <c r="Y765" s="5" t="str">
        <f t="shared" si="147"/>
        <v/>
      </c>
      <c r="Z765" s="6" t="str">
        <f>IF(D765="","",COUNTIF($Y$3:Y765,Y765))</f>
        <v/>
      </c>
      <c r="AA765" s="5" t="str">
        <f t="shared" si="148"/>
        <v/>
      </c>
      <c r="AB765" s="6" t="str">
        <f>IF(D765="","",COUNTIF($AA$3:AA765,AA765))</f>
        <v/>
      </c>
      <c r="AC765" s="5" t="str">
        <f t="shared" si="149"/>
        <v/>
      </c>
      <c r="AD765" s="6" t="str">
        <f>IF(D765="","",COUNTIF($AC$3:AC765,AC765))</f>
        <v/>
      </c>
      <c r="AE765" s="5" t="str">
        <f t="shared" si="150"/>
        <v/>
      </c>
      <c r="AF765" s="6" t="str">
        <f>IF(D765="","",COUNTIF($AE$3:AE765,AE765))</f>
        <v/>
      </c>
      <c r="AG765" s="5" t="str">
        <f t="shared" si="151"/>
        <v/>
      </c>
      <c r="AH765" s="6" t="str">
        <f>IF(D765="","",COUNTIF($AG$3:AG765,AG765))</f>
        <v/>
      </c>
      <c r="AI765" s="5" t="str">
        <f t="shared" si="152"/>
        <v/>
      </c>
      <c r="AJ765" s="6" t="str">
        <f>IF(D765="","",COUNTIF($AI$3:AI765,AI765))</f>
        <v/>
      </c>
      <c r="AK765" s="5" t="str">
        <f t="shared" si="153"/>
        <v/>
      </c>
      <c r="AL765" s="6" t="str">
        <f>IF(D765="","",COUNTIF($AK$3:AK765,AK765))</f>
        <v/>
      </c>
      <c r="AM765" s="5" t="str">
        <f t="shared" si="154"/>
        <v/>
      </c>
      <c r="AN765" s="6" t="str">
        <f>IF(D765="","",COUNTIF($AM$3:AM765,AM765))</f>
        <v/>
      </c>
      <c r="AO765" s="5" t="str">
        <f t="shared" si="155"/>
        <v/>
      </c>
      <c r="AP765" s="6" t="str">
        <f>IF(D765="","",COUNTIF($AO$3:AO765,AO765))</f>
        <v/>
      </c>
    </row>
    <row r="766" spans="17:42" ht="20.100000000000001" customHeight="1" x14ac:dyDescent="0.25">
      <c r="Q766" s="5" t="str">
        <f t="shared" si="143"/>
        <v/>
      </c>
      <c r="R766" s="6" t="str">
        <f>IF(D766="","",COUNTIF($Q$3:Q766,Q766))</f>
        <v/>
      </c>
      <c r="S766" s="5" t="str">
        <f t="shared" si="144"/>
        <v/>
      </c>
      <c r="T766" s="6" t="str">
        <f>IF(D766="","",COUNTIF($S$3:S766,S766))</f>
        <v/>
      </c>
      <c r="U766" s="5" t="str">
        <f t="shared" si="145"/>
        <v/>
      </c>
      <c r="V766" s="6" t="str">
        <f>IF(D766="","",COUNTIF($U$3:U766,U766))</f>
        <v/>
      </c>
      <c r="W766" s="5" t="str">
        <f t="shared" si="146"/>
        <v/>
      </c>
      <c r="X766" s="6" t="str">
        <f>IF(D766="","",COUNTIF($W$3:W766,W766))</f>
        <v/>
      </c>
      <c r="Y766" s="5" t="str">
        <f t="shared" si="147"/>
        <v/>
      </c>
      <c r="Z766" s="6" t="str">
        <f>IF(D766="","",COUNTIF($Y$3:Y766,Y766))</f>
        <v/>
      </c>
      <c r="AA766" s="5" t="str">
        <f t="shared" si="148"/>
        <v/>
      </c>
      <c r="AB766" s="6" t="str">
        <f>IF(D766="","",COUNTIF($AA$3:AA766,AA766))</f>
        <v/>
      </c>
      <c r="AC766" s="5" t="str">
        <f t="shared" si="149"/>
        <v/>
      </c>
      <c r="AD766" s="6" t="str">
        <f>IF(D766="","",COUNTIF($AC$3:AC766,AC766))</f>
        <v/>
      </c>
      <c r="AE766" s="5" t="str">
        <f t="shared" si="150"/>
        <v/>
      </c>
      <c r="AF766" s="6" t="str">
        <f>IF(D766="","",COUNTIF($AE$3:AE766,AE766))</f>
        <v/>
      </c>
      <c r="AG766" s="5" t="str">
        <f t="shared" si="151"/>
        <v/>
      </c>
      <c r="AH766" s="6" t="str">
        <f>IF(D766="","",COUNTIF($AG$3:AG766,AG766))</f>
        <v/>
      </c>
      <c r="AI766" s="5" t="str">
        <f t="shared" si="152"/>
        <v/>
      </c>
      <c r="AJ766" s="6" t="str">
        <f>IF(D766="","",COUNTIF($AI$3:AI766,AI766))</f>
        <v/>
      </c>
      <c r="AK766" s="5" t="str">
        <f t="shared" si="153"/>
        <v/>
      </c>
      <c r="AL766" s="6" t="str">
        <f>IF(D766="","",COUNTIF($AK$3:AK766,AK766))</f>
        <v/>
      </c>
      <c r="AM766" s="5" t="str">
        <f t="shared" si="154"/>
        <v/>
      </c>
      <c r="AN766" s="6" t="str">
        <f>IF(D766="","",COUNTIF($AM$3:AM766,AM766))</f>
        <v/>
      </c>
      <c r="AO766" s="5" t="str">
        <f t="shared" si="155"/>
        <v/>
      </c>
      <c r="AP766" s="6" t="str">
        <f>IF(D766="","",COUNTIF($AO$3:AO766,AO766))</f>
        <v/>
      </c>
    </row>
    <row r="767" spans="17:42" ht="20.100000000000001" customHeight="1" x14ac:dyDescent="0.25">
      <c r="Q767" s="5" t="str">
        <f t="shared" si="143"/>
        <v/>
      </c>
      <c r="R767" s="6" t="str">
        <f>IF(D767="","",COUNTIF($Q$3:Q767,Q767))</f>
        <v/>
      </c>
      <c r="S767" s="5" t="str">
        <f t="shared" si="144"/>
        <v/>
      </c>
      <c r="T767" s="6" t="str">
        <f>IF(D767="","",COUNTIF($S$3:S767,S767))</f>
        <v/>
      </c>
      <c r="U767" s="5" t="str">
        <f t="shared" si="145"/>
        <v/>
      </c>
      <c r="V767" s="6" t="str">
        <f>IF(D767="","",COUNTIF($U$3:U767,U767))</f>
        <v/>
      </c>
      <c r="W767" s="5" t="str">
        <f t="shared" si="146"/>
        <v/>
      </c>
      <c r="X767" s="6" t="str">
        <f>IF(D767="","",COUNTIF($W$3:W767,W767))</f>
        <v/>
      </c>
      <c r="Y767" s="5" t="str">
        <f t="shared" si="147"/>
        <v/>
      </c>
      <c r="Z767" s="6" t="str">
        <f>IF(D767="","",COUNTIF($Y$3:Y767,Y767))</f>
        <v/>
      </c>
      <c r="AA767" s="5" t="str">
        <f t="shared" si="148"/>
        <v/>
      </c>
      <c r="AB767" s="6" t="str">
        <f>IF(D767="","",COUNTIF($AA$3:AA767,AA767))</f>
        <v/>
      </c>
      <c r="AC767" s="5" t="str">
        <f t="shared" si="149"/>
        <v/>
      </c>
      <c r="AD767" s="6" t="str">
        <f>IF(D767="","",COUNTIF($AC$3:AC767,AC767))</f>
        <v/>
      </c>
      <c r="AE767" s="5" t="str">
        <f t="shared" si="150"/>
        <v/>
      </c>
      <c r="AF767" s="6" t="str">
        <f>IF(D767="","",COUNTIF($AE$3:AE767,AE767))</f>
        <v/>
      </c>
      <c r="AG767" s="5" t="str">
        <f t="shared" si="151"/>
        <v/>
      </c>
      <c r="AH767" s="6" t="str">
        <f>IF(D767="","",COUNTIF($AG$3:AG767,AG767))</f>
        <v/>
      </c>
      <c r="AI767" s="5" t="str">
        <f t="shared" si="152"/>
        <v/>
      </c>
      <c r="AJ767" s="6" t="str">
        <f>IF(D767="","",COUNTIF($AI$3:AI767,AI767))</f>
        <v/>
      </c>
      <c r="AK767" s="5" t="str">
        <f t="shared" si="153"/>
        <v/>
      </c>
      <c r="AL767" s="6" t="str">
        <f>IF(D767="","",COUNTIF($AK$3:AK767,AK767))</f>
        <v/>
      </c>
      <c r="AM767" s="5" t="str">
        <f t="shared" si="154"/>
        <v/>
      </c>
      <c r="AN767" s="6" t="str">
        <f>IF(D767="","",COUNTIF($AM$3:AM767,AM767))</f>
        <v/>
      </c>
      <c r="AO767" s="5" t="str">
        <f t="shared" si="155"/>
        <v/>
      </c>
      <c r="AP767" s="6" t="str">
        <f>IF(D767="","",COUNTIF($AO$3:AO767,AO767))</f>
        <v/>
      </c>
    </row>
    <row r="768" spans="17:42" ht="20.100000000000001" customHeight="1" x14ac:dyDescent="0.25">
      <c r="Q768" s="5" t="str">
        <f t="shared" si="143"/>
        <v/>
      </c>
      <c r="R768" s="6" t="str">
        <f>IF(D768="","",COUNTIF($Q$3:Q768,Q768))</f>
        <v/>
      </c>
      <c r="S768" s="5" t="str">
        <f t="shared" si="144"/>
        <v/>
      </c>
      <c r="T768" s="6" t="str">
        <f>IF(D768="","",COUNTIF($S$3:S768,S768))</f>
        <v/>
      </c>
      <c r="U768" s="5" t="str">
        <f t="shared" si="145"/>
        <v/>
      </c>
      <c r="V768" s="6" t="str">
        <f>IF(D768="","",COUNTIF($U$3:U768,U768))</f>
        <v/>
      </c>
      <c r="W768" s="5" t="str">
        <f t="shared" si="146"/>
        <v/>
      </c>
      <c r="X768" s="6" t="str">
        <f>IF(D768="","",COUNTIF($W$3:W768,W768))</f>
        <v/>
      </c>
      <c r="Y768" s="5" t="str">
        <f t="shared" si="147"/>
        <v/>
      </c>
      <c r="Z768" s="6" t="str">
        <f>IF(D768="","",COUNTIF($Y$3:Y768,Y768))</f>
        <v/>
      </c>
      <c r="AA768" s="5" t="str">
        <f t="shared" si="148"/>
        <v/>
      </c>
      <c r="AB768" s="6" t="str">
        <f>IF(D768="","",COUNTIF($AA$3:AA768,AA768))</f>
        <v/>
      </c>
      <c r="AC768" s="5" t="str">
        <f t="shared" si="149"/>
        <v/>
      </c>
      <c r="AD768" s="6" t="str">
        <f>IF(D768="","",COUNTIF($AC$3:AC768,AC768))</f>
        <v/>
      </c>
      <c r="AE768" s="5" t="str">
        <f t="shared" si="150"/>
        <v/>
      </c>
      <c r="AF768" s="6" t="str">
        <f>IF(D768="","",COUNTIF($AE$3:AE768,AE768))</f>
        <v/>
      </c>
      <c r="AG768" s="5" t="str">
        <f t="shared" si="151"/>
        <v/>
      </c>
      <c r="AH768" s="6" t="str">
        <f>IF(D768="","",COUNTIF($AG$3:AG768,AG768))</f>
        <v/>
      </c>
      <c r="AI768" s="5" t="str">
        <f t="shared" si="152"/>
        <v/>
      </c>
      <c r="AJ768" s="6" t="str">
        <f>IF(D768="","",COUNTIF($AI$3:AI768,AI768))</f>
        <v/>
      </c>
      <c r="AK768" s="5" t="str">
        <f t="shared" si="153"/>
        <v/>
      </c>
      <c r="AL768" s="6" t="str">
        <f>IF(D768="","",COUNTIF($AK$3:AK768,AK768))</f>
        <v/>
      </c>
      <c r="AM768" s="5" t="str">
        <f t="shared" si="154"/>
        <v/>
      </c>
      <c r="AN768" s="6" t="str">
        <f>IF(D768="","",COUNTIF($AM$3:AM768,AM768))</f>
        <v/>
      </c>
      <c r="AO768" s="5" t="str">
        <f t="shared" si="155"/>
        <v/>
      </c>
      <c r="AP768" s="6" t="str">
        <f>IF(D768="","",COUNTIF($AO$3:AO768,AO768))</f>
        <v/>
      </c>
    </row>
    <row r="769" spans="17:42" ht="20.100000000000001" customHeight="1" x14ac:dyDescent="0.25">
      <c r="Q769" s="5" t="str">
        <f t="shared" si="143"/>
        <v/>
      </c>
      <c r="R769" s="6" t="str">
        <f>IF(D769="","",COUNTIF($Q$3:Q769,Q769))</f>
        <v/>
      </c>
      <c r="S769" s="5" t="str">
        <f t="shared" si="144"/>
        <v/>
      </c>
      <c r="T769" s="6" t="str">
        <f>IF(D769="","",COUNTIF($S$3:S769,S769))</f>
        <v/>
      </c>
      <c r="U769" s="5" t="str">
        <f t="shared" si="145"/>
        <v/>
      </c>
      <c r="V769" s="6" t="str">
        <f>IF(D769="","",COUNTIF($U$3:U769,U769))</f>
        <v/>
      </c>
      <c r="W769" s="5" t="str">
        <f t="shared" si="146"/>
        <v/>
      </c>
      <c r="X769" s="6" t="str">
        <f>IF(D769="","",COUNTIF($W$3:W769,W769))</f>
        <v/>
      </c>
      <c r="Y769" s="5" t="str">
        <f t="shared" si="147"/>
        <v/>
      </c>
      <c r="Z769" s="6" t="str">
        <f>IF(D769="","",COUNTIF($Y$3:Y769,Y769))</f>
        <v/>
      </c>
      <c r="AA769" s="5" t="str">
        <f t="shared" si="148"/>
        <v/>
      </c>
      <c r="AB769" s="6" t="str">
        <f>IF(D769="","",COUNTIF($AA$3:AA769,AA769))</f>
        <v/>
      </c>
      <c r="AC769" s="5" t="str">
        <f t="shared" si="149"/>
        <v/>
      </c>
      <c r="AD769" s="6" t="str">
        <f>IF(D769="","",COUNTIF($AC$3:AC769,AC769))</f>
        <v/>
      </c>
      <c r="AE769" s="5" t="str">
        <f t="shared" si="150"/>
        <v/>
      </c>
      <c r="AF769" s="6" t="str">
        <f>IF(D769="","",COUNTIF($AE$3:AE769,AE769))</f>
        <v/>
      </c>
      <c r="AG769" s="5" t="str">
        <f t="shared" si="151"/>
        <v/>
      </c>
      <c r="AH769" s="6" t="str">
        <f>IF(D769="","",COUNTIF($AG$3:AG769,AG769))</f>
        <v/>
      </c>
      <c r="AI769" s="5" t="str">
        <f t="shared" si="152"/>
        <v/>
      </c>
      <c r="AJ769" s="6" t="str">
        <f>IF(D769="","",COUNTIF($AI$3:AI769,AI769))</f>
        <v/>
      </c>
      <c r="AK769" s="5" t="str">
        <f t="shared" si="153"/>
        <v/>
      </c>
      <c r="AL769" s="6" t="str">
        <f>IF(D769="","",COUNTIF($AK$3:AK769,AK769))</f>
        <v/>
      </c>
      <c r="AM769" s="5" t="str">
        <f t="shared" si="154"/>
        <v/>
      </c>
      <c r="AN769" s="6" t="str">
        <f>IF(D769="","",COUNTIF($AM$3:AM769,AM769))</f>
        <v/>
      </c>
      <c r="AO769" s="5" t="str">
        <f t="shared" si="155"/>
        <v/>
      </c>
      <c r="AP769" s="6" t="str">
        <f>IF(D769="","",COUNTIF($AO$3:AO769,AO769))</f>
        <v/>
      </c>
    </row>
    <row r="770" spans="17:42" ht="20.100000000000001" customHeight="1" x14ac:dyDescent="0.25">
      <c r="Q770" s="5" t="str">
        <f t="shared" si="143"/>
        <v/>
      </c>
      <c r="R770" s="6" t="str">
        <f>IF(D770="","",COUNTIF($Q$3:Q770,Q770))</f>
        <v/>
      </c>
      <c r="S770" s="5" t="str">
        <f t="shared" si="144"/>
        <v/>
      </c>
      <c r="T770" s="6" t="str">
        <f>IF(D770="","",COUNTIF($S$3:S770,S770))</f>
        <v/>
      </c>
      <c r="U770" s="5" t="str">
        <f t="shared" si="145"/>
        <v/>
      </c>
      <c r="V770" s="6" t="str">
        <f>IF(D770="","",COUNTIF($U$3:U770,U770))</f>
        <v/>
      </c>
      <c r="W770" s="5" t="str">
        <f t="shared" si="146"/>
        <v/>
      </c>
      <c r="X770" s="6" t="str">
        <f>IF(D770="","",COUNTIF($W$3:W770,W770))</f>
        <v/>
      </c>
      <c r="Y770" s="5" t="str">
        <f t="shared" si="147"/>
        <v/>
      </c>
      <c r="Z770" s="6" t="str">
        <f>IF(D770="","",COUNTIF($Y$3:Y770,Y770))</f>
        <v/>
      </c>
      <c r="AA770" s="5" t="str">
        <f t="shared" si="148"/>
        <v/>
      </c>
      <c r="AB770" s="6" t="str">
        <f>IF(D770="","",COUNTIF($AA$3:AA770,AA770))</f>
        <v/>
      </c>
      <c r="AC770" s="5" t="str">
        <f t="shared" si="149"/>
        <v/>
      </c>
      <c r="AD770" s="6" t="str">
        <f>IF(D770="","",COUNTIF($AC$3:AC770,AC770))</f>
        <v/>
      </c>
      <c r="AE770" s="5" t="str">
        <f t="shared" si="150"/>
        <v/>
      </c>
      <c r="AF770" s="6" t="str">
        <f>IF(D770="","",COUNTIF($AE$3:AE770,AE770))</f>
        <v/>
      </c>
      <c r="AG770" s="5" t="str">
        <f t="shared" si="151"/>
        <v/>
      </c>
      <c r="AH770" s="6" t="str">
        <f>IF(D770="","",COUNTIF($AG$3:AG770,AG770))</f>
        <v/>
      </c>
      <c r="AI770" s="5" t="str">
        <f t="shared" si="152"/>
        <v/>
      </c>
      <c r="AJ770" s="6" t="str">
        <f>IF(D770="","",COUNTIF($AI$3:AI770,AI770))</f>
        <v/>
      </c>
      <c r="AK770" s="5" t="str">
        <f t="shared" si="153"/>
        <v/>
      </c>
      <c r="AL770" s="6" t="str">
        <f>IF(D770="","",COUNTIF($AK$3:AK770,AK770))</f>
        <v/>
      </c>
      <c r="AM770" s="5" t="str">
        <f t="shared" si="154"/>
        <v/>
      </c>
      <c r="AN770" s="6" t="str">
        <f>IF(D770="","",COUNTIF($AM$3:AM770,AM770))</f>
        <v/>
      </c>
      <c r="AO770" s="5" t="str">
        <f t="shared" si="155"/>
        <v/>
      </c>
      <c r="AP770" s="6" t="str">
        <f>IF(D770="","",COUNTIF($AO$3:AO770,AO770))</f>
        <v/>
      </c>
    </row>
    <row r="771" spans="17:42" ht="20.100000000000001" customHeight="1" x14ac:dyDescent="0.25">
      <c r="Q771" s="5" t="str">
        <f t="shared" ref="Q771:Q834" si="156">IF($D771="","",MID($D771,SEARCH($J$3,$D771),LEN($J$3)))</f>
        <v/>
      </c>
      <c r="R771" s="6" t="str">
        <f>IF(D771="","",COUNTIF($Q$3:Q771,Q771))</f>
        <v/>
      </c>
      <c r="S771" s="5" t="str">
        <f t="shared" ref="S771:S834" si="157">IF($D771="","",MID($D771,SEARCH($J$4,$D771),LEN($J$4)))</f>
        <v/>
      </c>
      <c r="T771" s="6" t="str">
        <f>IF(D771="","",COUNTIF($S$3:S771,S771))</f>
        <v/>
      </c>
      <c r="U771" s="5" t="str">
        <f t="shared" ref="U771:U834" si="158">IF($D771="","",MID($D771,SEARCH($J$5,$D771),LEN($J$5)))</f>
        <v/>
      </c>
      <c r="V771" s="6" t="str">
        <f>IF(D771="","",COUNTIF($U$3:U771,U771))</f>
        <v/>
      </c>
      <c r="W771" s="5" t="str">
        <f t="shared" ref="W771:W834" si="159">IF($D771="","",MID($D771,SEARCH($J$6,$D771),LEN($J$6)))</f>
        <v/>
      </c>
      <c r="X771" s="6" t="str">
        <f>IF(D771="","",COUNTIF($W$3:W771,W771))</f>
        <v/>
      </c>
      <c r="Y771" s="5" t="str">
        <f t="shared" ref="Y771:Y834" si="160">IF($D771="","",MID($D771,SEARCH($J$7,$D771),LEN($J$7)))</f>
        <v/>
      </c>
      <c r="Z771" s="6" t="str">
        <f>IF(D771="","",COUNTIF($Y$3:Y771,Y771))</f>
        <v/>
      </c>
      <c r="AA771" s="5" t="str">
        <f t="shared" ref="AA771:AA834" si="161">IF($D771="","",MID($D771,SEARCH($J$8,$D771),LEN($J$8)))</f>
        <v/>
      </c>
      <c r="AB771" s="6" t="str">
        <f>IF(D771="","",COUNTIF($AA$3:AA771,AA771))</f>
        <v/>
      </c>
      <c r="AC771" s="5" t="str">
        <f t="shared" ref="AC771:AC834" si="162">IF($D771="","",MID($D771,SEARCH($J$9,$D771),LEN($J$9)))</f>
        <v/>
      </c>
      <c r="AD771" s="6" t="str">
        <f>IF(D771="","",COUNTIF($AC$3:AC771,AC771))</f>
        <v/>
      </c>
      <c r="AE771" s="5" t="str">
        <f t="shared" ref="AE771:AE834" si="163">IF($D771="","",MID($D771,SEARCH($J$10,$D771),LEN($J$10)))</f>
        <v/>
      </c>
      <c r="AF771" s="6" t="str">
        <f>IF(D771="","",COUNTIF($AE$3:AE771,AE771))</f>
        <v/>
      </c>
      <c r="AG771" s="5" t="str">
        <f t="shared" ref="AG771:AG834" si="164">IF($D771="","",MID($D771,SEARCH($J$11,$D771),LEN($J$11)))</f>
        <v/>
      </c>
      <c r="AH771" s="6" t="str">
        <f>IF(D771="","",COUNTIF($AG$3:AG771,AG771))</f>
        <v/>
      </c>
      <c r="AI771" s="5" t="str">
        <f t="shared" ref="AI771:AI834" si="165">IF($D771="","",MID($D771,SEARCH($J$12,$D771),LEN($J$12)))</f>
        <v/>
      </c>
      <c r="AJ771" s="6" t="str">
        <f>IF(D771="","",COUNTIF($AI$3:AI771,AI771))</f>
        <v/>
      </c>
      <c r="AK771" s="5" t="str">
        <f t="shared" ref="AK771:AK834" si="166">IF($D771="","",MID($D771,SEARCH($J$13,$D771),LEN($J$13)))</f>
        <v/>
      </c>
      <c r="AL771" s="6" t="str">
        <f>IF(D771="","",COUNTIF($AK$3:AK771,AK771))</f>
        <v/>
      </c>
      <c r="AM771" s="5" t="str">
        <f t="shared" ref="AM771:AM834" si="167">IF($D771="","",MID($D771,SEARCH($J$14,$D771),LEN($J$14)))</f>
        <v/>
      </c>
      <c r="AN771" s="6" t="str">
        <f>IF(D771="","",COUNTIF($AM$3:AM771,AM771))</f>
        <v/>
      </c>
      <c r="AO771" s="5" t="str">
        <f t="shared" ref="AO771:AO834" si="168">IF($D771="","",MID($D771,SEARCH($J$15,$D771),LEN($J$15)))</f>
        <v/>
      </c>
      <c r="AP771" s="6" t="str">
        <f>IF(D771="","",COUNTIF($AO$3:AO771,AO771))</f>
        <v/>
      </c>
    </row>
    <row r="772" spans="17:42" ht="20.100000000000001" customHeight="1" x14ac:dyDescent="0.25">
      <c r="Q772" s="5" t="str">
        <f t="shared" si="156"/>
        <v/>
      </c>
      <c r="R772" s="6" t="str">
        <f>IF(D772="","",COUNTIF($Q$3:Q772,Q772))</f>
        <v/>
      </c>
      <c r="S772" s="5" t="str">
        <f t="shared" si="157"/>
        <v/>
      </c>
      <c r="T772" s="6" t="str">
        <f>IF(D772="","",COUNTIF($S$3:S772,S772))</f>
        <v/>
      </c>
      <c r="U772" s="5" t="str">
        <f t="shared" si="158"/>
        <v/>
      </c>
      <c r="V772" s="6" t="str">
        <f>IF(D772="","",COUNTIF($U$3:U772,U772))</f>
        <v/>
      </c>
      <c r="W772" s="5" t="str">
        <f t="shared" si="159"/>
        <v/>
      </c>
      <c r="X772" s="6" t="str">
        <f>IF(D772="","",COUNTIF($W$3:W772,W772))</f>
        <v/>
      </c>
      <c r="Y772" s="5" t="str">
        <f t="shared" si="160"/>
        <v/>
      </c>
      <c r="Z772" s="6" t="str">
        <f>IF(D772="","",COUNTIF($Y$3:Y772,Y772))</f>
        <v/>
      </c>
      <c r="AA772" s="5" t="str">
        <f t="shared" si="161"/>
        <v/>
      </c>
      <c r="AB772" s="6" t="str">
        <f>IF(D772="","",COUNTIF($AA$3:AA772,AA772))</f>
        <v/>
      </c>
      <c r="AC772" s="5" t="str">
        <f t="shared" si="162"/>
        <v/>
      </c>
      <c r="AD772" s="6" t="str">
        <f>IF(D772="","",COUNTIF($AC$3:AC772,AC772))</f>
        <v/>
      </c>
      <c r="AE772" s="5" t="str">
        <f t="shared" si="163"/>
        <v/>
      </c>
      <c r="AF772" s="6" t="str">
        <f>IF(D772="","",COUNTIF($AE$3:AE772,AE772))</f>
        <v/>
      </c>
      <c r="AG772" s="5" t="str">
        <f t="shared" si="164"/>
        <v/>
      </c>
      <c r="AH772" s="6" t="str">
        <f>IF(D772="","",COUNTIF($AG$3:AG772,AG772))</f>
        <v/>
      </c>
      <c r="AI772" s="5" t="str">
        <f t="shared" si="165"/>
        <v/>
      </c>
      <c r="AJ772" s="6" t="str">
        <f>IF(D772="","",COUNTIF($AI$3:AI772,AI772))</f>
        <v/>
      </c>
      <c r="AK772" s="5" t="str">
        <f t="shared" si="166"/>
        <v/>
      </c>
      <c r="AL772" s="6" t="str">
        <f>IF(D772="","",COUNTIF($AK$3:AK772,AK772))</f>
        <v/>
      </c>
      <c r="AM772" s="5" t="str">
        <f t="shared" si="167"/>
        <v/>
      </c>
      <c r="AN772" s="6" t="str">
        <f>IF(D772="","",COUNTIF($AM$3:AM772,AM772))</f>
        <v/>
      </c>
      <c r="AO772" s="5" t="str">
        <f t="shared" si="168"/>
        <v/>
      </c>
      <c r="AP772" s="6" t="str">
        <f>IF(D772="","",COUNTIF($AO$3:AO772,AO772))</f>
        <v/>
      </c>
    </row>
    <row r="773" spans="17:42" ht="20.100000000000001" customHeight="1" x14ac:dyDescent="0.25">
      <c r="Q773" s="5" t="str">
        <f t="shared" si="156"/>
        <v/>
      </c>
      <c r="R773" s="6" t="str">
        <f>IF(D773="","",COUNTIF($Q$3:Q773,Q773))</f>
        <v/>
      </c>
      <c r="S773" s="5" t="str">
        <f t="shared" si="157"/>
        <v/>
      </c>
      <c r="T773" s="6" t="str">
        <f>IF(D773="","",COUNTIF($S$3:S773,S773))</f>
        <v/>
      </c>
      <c r="U773" s="5" t="str">
        <f t="shared" si="158"/>
        <v/>
      </c>
      <c r="V773" s="6" t="str">
        <f>IF(D773="","",COUNTIF($U$3:U773,U773))</f>
        <v/>
      </c>
      <c r="W773" s="5" t="str">
        <f t="shared" si="159"/>
        <v/>
      </c>
      <c r="X773" s="6" t="str">
        <f>IF(D773="","",COUNTIF($W$3:W773,W773))</f>
        <v/>
      </c>
      <c r="Y773" s="5" t="str">
        <f t="shared" si="160"/>
        <v/>
      </c>
      <c r="Z773" s="6" t="str">
        <f>IF(D773="","",COUNTIF($Y$3:Y773,Y773))</f>
        <v/>
      </c>
      <c r="AA773" s="5" t="str">
        <f t="shared" si="161"/>
        <v/>
      </c>
      <c r="AB773" s="6" t="str">
        <f>IF(D773="","",COUNTIF($AA$3:AA773,AA773))</f>
        <v/>
      </c>
      <c r="AC773" s="5" t="str">
        <f t="shared" si="162"/>
        <v/>
      </c>
      <c r="AD773" s="6" t="str">
        <f>IF(D773="","",COUNTIF($AC$3:AC773,AC773))</f>
        <v/>
      </c>
      <c r="AE773" s="5" t="str">
        <f t="shared" si="163"/>
        <v/>
      </c>
      <c r="AF773" s="6" t="str">
        <f>IF(D773="","",COUNTIF($AE$3:AE773,AE773))</f>
        <v/>
      </c>
      <c r="AG773" s="5" t="str">
        <f t="shared" si="164"/>
        <v/>
      </c>
      <c r="AH773" s="6" t="str">
        <f>IF(D773="","",COUNTIF($AG$3:AG773,AG773))</f>
        <v/>
      </c>
      <c r="AI773" s="5" t="str">
        <f t="shared" si="165"/>
        <v/>
      </c>
      <c r="AJ773" s="6" t="str">
        <f>IF(D773="","",COUNTIF($AI$3:AI773,AI773))</f>
        <v/>
      </c>
      <c r="AK773" s="5" t="str">
        <f t="shared" si="166"/>
        <v/>
      </c>
      <c r="AL773" s="6" t="str">
        <f>IF(D773="","",COUNTIF($AK$3:AK773,AK773))</f>
        <v/>
      </c>
      <c r="AM773" s="5" t="str">
        <f t="shared" si="167"/>
        <v/>
      </c>
      <c r="AN773" s="6" t="str">
        <f>IF(D773="","",COUNTIF($AM$3:AM773,AM773))</f>
        <v/>
      </c>
      <c r="AO773" s="5" t="str">
        <f t="shared" si="168"/>
        <v/>
      </c>
      <c r="AP773" s="6" t="str">
        <f>IF(D773="","",COUNTIF($AO$3:AO773,AO773))</f>
        <v/>
      </c>
    </row>
    <row r="774" spans="17:42" ht="20.100000000000001" customHeight="1" x14ac:dyDescent="0.25">
      <c r="Q774" s="5" t="str">
        <f t="shared" si="156"/>
        <v/>
      </c>
      <c r="R774" s="6" t="str">
        <f>IF(D774="","",COUNTIF($Q$3:Q774,Q774))</f>
        <v/>
      </c>
      <c r="S774" s="5" t="str">
        <f t="shared" si="157"/>
        <v/>
      </c>
      <c r="T774" s="6" t="str">
        <f>IF(D774="","",COUNTIF($S$3:S774,S774))</f>
        <v/>
      </c>
      <c r="U774" s="5" t="str">
        <f t="shared" si="158"/>
        <v/>
      </c>
      <c r="V774" s="6" t="str">
        <f>IF(D774="","",COUNTIF($U$3:U774,U774))</f>
        <v/>
      </c>
      <c r="W774" s="5" t="str">
        <f t="shared" si="159"/>
        <v/>
      </c>
      <c r="X774" s="6" t="str">
        <f>IF(D774="","",COUNTIF($W$3:W774,W774))</f>
        <v/>
      </c>
      <c r="Y774" s="5" t="str">
        <f t="shared" si="160"/>
        <v/>
      </c>
      <c r="Z774" s="6" t="str">
        <f>IF(D774="","",COUNTIF($Y$3:Y774,Y774))</f>
        <v/>
      </c>
      <c r="AA774" s="5" t="str">
        <f t="shared" si="161"/>
        <v/>
      </c>
      <c r="AB774" s="6" t="str">
        <f>IF(D774="","",COUNTIF($AA$3:AA774,AA774))</f>
        <v/>
      </c>
      <c r="AC774" s="5" t="str">
        <f t="shared" si="162"/>
        <v/>
      </c>
      <c r="AD774" s="6" t="str">
        <f>IF(D774="","",COUNTIF($AC$3:AC774,AC774))</f>
        <v/>
      </c>
      <c r="AE774" s="5" t="str">
        <f t="shared" si="163"/>
        <v/>
      </c>
      <c r="AF774" s="6" t="str">
        <f>IF(D774="","",COUNTIF($AE$3:AE774,AE774))</f>
        <v/>
      </c>
      <c r="AG774" s="5" t="str">
        <f t="shared" si="164"/>
        <v/>
      </c>
      <c r="AH774" s="6" t="str">
        <f>IF(D774="","",COUNTIF($AG$3:AG774,AG774))</f>
        <v/>
      </c>
      <c r="AI774" s="5" t="str">
        <f t="shared" si="165"/>
        <v/>
      </c>
      <c r="AJ774" s="6" t="str">
        <f>IF(D774="","",COUNTIF($AI$3:AI774,AI774))</f>
        <v/>
      </c>
      <c r="AK774" s="5" t="str">
        <f t="shared" si="166"/>
        <v/>
      </c>
      <c r="AL774" s="6" t="str">
        <f>IF(D774="","",COUNTIF($AK$3:AK774,AK774))</f>
        <v/>
      </c>
      <c r="AM774" s="5" t="str">
        <f t="shared" si="167"/>
        <v/>
      </c>
      <c r="AN774" s="6" t="str">
        <f>IF(D774="","",COUNTIF($AM$3:AM774,AM774))</f>
        <v/>
      </c>
      <c r="AO774" s="5" t="str">
        <f t="shared" si="168"/>
        <v/>
      </c>
      <c r="AP774" s="6" t="str">
        <f>IF(D774="","",COUNTIF($AO$3:AO774,AO774))</f>
        <v/>
      </c>
    </row>
    <row r="775" spans="17:42" ht="20.100000000000001" customHeight="1" x14ac:dyDescent="0.25">
      <c r="Q775" s="5" t="str">
        <f t="shared" si="156"/>
        <v/>
      </c>
      <c r="R775" s="6" t="str">
        <f>IF(D775="","",COUNTIF($Q$3:Q775,Q775))</f>
        <v/>
      </c>
      <c r="S775" s="5" t="str">
        <f t="shared" si="157"/>
        <v/>
      </c>
      <c r="T775" s="6" t="str">
        <f>IF(D775="","",COUNTIF($S$3:S775,S775))</f>
        <v/>
      </c>
      <c r="U775" s="5" t="str">
        <f t="shared" si="158"/>
        <v/>
      </c>
      <c r="V775" s="6" t="str">
        <f>IF(D775="","",COUNTIF($U$3:U775,U775))</f>
        <v/>
      </c>
      <c r="W775" s="5" t="str">
        <f t="shared" si="159"/>
        <v/>
      </c>
      <c r="X775" s="6" t="str">
        <f>IF(D775="","",COUNTIF($W$3:W775,W775))</f>
        <v/>
      </c>
      <c r="Y775" s="5" t="str">
        <f t="shared" si="160"/>
        <v/>
      </c>
      <c r="Z775" s="6" t="str">
        <f>IF(D775="","",COUNTIF($Y$3:Y775,Y775))</f>
        <v/>
      </c>
      <c r="AA775" s="5" t="str">
        <f t="shared" si="161"/>
        <v/>
      </c>
      <c r="AB775" s="6" t="str">
        <f>IF(D775="","",COUNTIF($AA$3:AA775,AA775))</f>
        <v/>
      </c>
      <c r="AC775" s="5" t="str">
        <f t="shared" si="162"/>
        <v/>
      </c>
      <c r="AD775" s="6" t="str">
        <f>IF(D775="","",COUNTIF($AC$3:AC775,AC775))</f>
        <v/>
      </c>
      <c r="AE775" s="5" t="str">
        <f t="shared" si="163"/>
        <v/>
      </c>
      <c r="AF775" s="6" t="str">
        <f>IF(D775="","",COUNTIF($AE$3:AE775,AE775))</f>
        <v/>
      </c>
      <c r="AG775" s="5" t="str">
        <f t="shared" si="164"/>
        <v/>
      </c>
      <c r="AH775" s="6" t="str">
        <f>IF(D775="","",COUNTIF($AG$3:AG775,AG775))</f>
        <v/>
      </c>
      <c r="AI775" s="5" t="str">
        <f t="shared" si="165"/>
        <v/>
      </c>
      <c r="AJ775" s="6" t="str">
        <f>IF(D775="","",COUNTIF($AI$3:AI775,AI775))</f>
        <v/>
      </c>
      <c r="AK775" s="5" t="str">
        <f t="shared" si="166"/>
        <v/>
      </c>
      <c r="AL775" s="6" t="str">
        <f>IF(D775="","",COUNTIF($AK$3:AK775,AK775))</f>
        <v/>
      </c>
      <c r="AM775" s="5" t="str">
        <f t="shared" si="167"/>
        <v/>
      </c>
      <c r="AN775" s="6" t="str">
        <f>IF(D775="","",COUNTIF($AM$3:AM775,AM775))</f>
        <v/>
      </c>
      <c r="AO775" s="5" t="str">
        <f t="shared" si="168"/>
        <v/>
      </c>
      <c r="AP775" s="6" t="str">
        <f>IF(D775="","",COUNTIF($AO$3:AO775,AO775))</f>
        <v/>
      </c>
    </row>
    <row r="776" spans="17:42" ht="20.100000000000001" customHeight="1" x14ac:dyDescent="0.25">
      <c r="Q776" s="5" t="str">
        <f t="shared" si="156"/>
        <v/>
      </c>
      <c r="R776" s="6" t="str">
        <f>IF(D776="","",COUNTIF($Q$3:Q776,Q776))</f>
        <v/>
      </c>
      <c r="S776" s="5" t="str">
        <f t="shared" si="157"/>
        <v/>
      </c>
      <c r="T776" s="6" t="str">
        <f>IF(D776="","",COUNTIF($S$3:S776,S776))</f>
        <v/>
      </c>
      <c r="U776" s="5" t="str">
        <f t="shared" si="158"/>
        <v/>
      </c>
      <c r="V776" s="6" t="str">
        <f>IF(D776="","",COUNTIF($U$3:U776,U776))</f>
        <v/>
      </c>
      <c r="W776" s="5" t="str">
        <f t="shared" si="159"/>
        <v/>
      </c>
      <c r="X776" s="6" t="str">
        <f>IF(D776="","",COUNTIF($W$3:W776,W776))</f>
        <v/>
      </c>
      <c r="Y776" s="5" t="str">
        <f t="shared" si="160"/>
        <v/>
      </c>
      <c r="Z776" s="6" t="str">
        <f>IF(D776="","",COUNTIF($Y$3:Y776,Y776))</f>
        <v/>
      </c>
      <c r="AA776" s="5" t="str">
        <f t="shared" si="161"/>
        <v/>
      </c>
      <c r="AB776" s="6" t="str">
        <f>IF(D776="","",COUNTIF($AA$3:AA776,AA776))</f>
        <v/>
      </c>
      <c r="AC776" s="5" t="str">
        <f t="shared" si="162"/>
        <v/>
      </c>
      <c r="AD776" s="6" t="str">
        <f>IF(D776="","",COUNTIF($AC$3:AC776,AC776))</f>
        <v/>
      </c>
      <c r="AE776" s="5" t="str">
        <f t="shared" si="163"/>
        <v/>
      </c>
      <c r="AF776" s="6" t="str">
        <f>IF(D776="","",COUNTIF($AE$3:AE776,AE776))</f>
        <v/>
      </c>
      <c r="AG776" s="5" t="str">
        <f t="shared" si="164"/>
        <v/>
      </c>
      <c r="AH776" s="6" t="str">
        <f>IF(D776="","",COUNTIF($AG$3:AG776,AG776))</f>
        <v/>
      </c>
      <c r="AI776" s="5" t="str">
        <f t="shared" si="165"/>
        <v/>
      </c>
      <c r="AJ776" s="6" t="str">
        <f>IF(D776="","",COUNTIF($AI$3:AI776,AI776))</f>
        <v/>
      </c>
      <c r="AK776" s="5" t="str">
        <f t="shared" si="166"/>
        <v/>
      </c>
      <c r="AL776" s="6" t="str">
        <f>IF(D776="","",COUNTIF($AK$3:AK776,AK776))</f>
        <v/>
      </c>
      <c r="AM776" s="5" t="str">
        <f t="shared" si="167"/>
        <v/>
      </c>
      <c r="AN776" s="6" t="str">
        <f>IF(D776="","",COUNTIF($AM$3:AM776,AM776))</f>
        <v/>
      </c>
      <c r="AO776" s="5" t="str">
        <f t="shared" si="168"/>
        <v/>
      </c>
      <c r="AP776" s="6" t="str">
        <f>IF(D776="","",COUNTIF($AO$3:AO776,AO776))</f>
        <v/>
      </c>
    </row>
    <row r="777" spans="17:42" ht="20.100000000000001" customHeight="1" x14ac:dyDescent="0.25">
      <c r="Q777" s="5" t="str">
        <f t="shared" si="156"/>
        <v/>
      </c>
      <c r="R777" s="6" t="str">
        <f>IF(D777="","",COUNTIF($Q$3:Q777,Q777))</f>
        <v/>
      </c>
      <c r="S777" s="5" t="str">
        <f t="shared" si="157"/>
        <v/>
      </c>
      <c r="T777" s="6" t="str">
        <f>IF(D777="","",COUNTIF($S$3:S777,S777))</f>
        <v/>
      </c>
      <c r="U777" s="5" t="str">
        <f t="shared" si="158"/>
        <v/>
      </c>
      <c r="V777" s="6" t="str">
        <f>IF(D777="","",COUNTIF($U$3:U777,U777))</f>
        <v/>
      </c>
      <c r="W777" s="5" t="str">
        <f t="shared" si="159"/>
        <v/>
      </c>
      <c r="X777" s="6" t="str">
        <f>IF(D777="","",COUNTIF($W$3:W777,W777))</f>
        <v/>
      </c>
      <c r="Y777" s="5" t="str">
        <f t="shared" si="160"/>
        <v/>
      </c>
      <c r="Z777" s="6" t="str">
        <f>IF(D777="","",COUNTIF($Y$3:Y777,Y777))</f>
        <v/>
      </c>
      <c r="AA777" s="5" t="str">
        <f t="shared" si="161"/>
        <v/>
      </c>
      <c r="AB777" s="6" t="str">
        <f>IF(D777="","",COUNTIF($AA$3:AA777,AA777))</f>
        <v/>
      </c>
      <c r="AC777" s="5" t="str">
        <f t="shared" si="162"/>
        <v/>
      </c>
      <c r="AD777" s="6" t="str">
        <f>IF(D777="","",COUNTIF($AC$3:AC777,AC777))</f>
        <v/>
      </c>
      <c r="AE777" s="5" t="str">
        <f t="shared" si="163"/>
        <v/>
      </c>
      <c r="AF777" s="6" t="str">
        <f>IF(D777="","",COUNTIF($AE$3:AE777,AE777))</f>
        <v/>
      </c>
      <c r="AG777" s="5" t="str">
        <f t="shared" si="164"/>
        <v/>
      </c>
      <c r="AH777" s="6" t="str">
        <f>IF(D777="","",COUNTIF($AG$3:AG777,AG777))</f>
        <v/>
      </c>
      <c r="AI777" s="5" t="str">
        <f t="shared" si="165"/>
        <v/>
      </c>
      <c r="AJ777" s="6" t="str">
        <f>IF(D777="","",COUNTIF($AI$3:AI777,AI777))</f>
        <v/>
      </c>
      <c r="AK777" s="5" t="str">
        <f t="shared" si="166"/>
        <v/>
      </c>
      <c r="AL777" s="6" t="str">
        <f>IF(D777="","",COUNTIF($AK$3:AK777,AK777))</f>
        <v/>
      </c>
      <c r="AM777" s="5" t="str">
        <f t="shared" si="167"/>
        <v/>
      </c>
      <c r="AN777" s="6" t="str">
        <f>IF(D777="","",COUNTIF($AM$3:AM777,AM777))</f>
        <v/>
      </c>
      <c r="AO777" s="5" t="str">
        <f t="shared" si="168"/>
        <v/>
      </c>
      <c r="AP777" s="6" t="str">
        <f>IF(D777="","",COUNTIF($AO$3:AO777,AO777))</f>
        <v/>
      </c>
    </row>
    <row r="778" spans="17:42" ht="20.100000000000001" customHeight="1" x14ac:dyDescent="0.25">
      <c r="Q778" s="5" t="str">
        <f t="shared" si="156"/>
        <v/>
      </c>
      <c r="R778" s="6" t="str">
        <f>IF(D778="","",COUNTIF($Q$3:Q778,Q778))</f>
        <v/>
      </c>
      <c r="S778" s="5" t="str">
        <f t="shared" si="157"/>
        <v/>
      </c>
      <c r="T778" s="6" t="str">
        <f>IF(D778="","",COUNTIF($S$3:S778,S778))</f>
        <v/>
      </c>
      <c r="U778" s="5" t="str">
        <f t="shared" si="158"/>
        <v/>
      </c>
      <c r="V778" s="6" t="str">
        <f>IF(D778="","",COUNTIF($U$3:U778,U778))</f>
        <v/>
      </c>
      <c r="W778" s="5" t="str">
        <f t="shared" si="159"/>
        <v/>
      </c>
      <c r="X778" s="6" t="str">
        <f>IF(D778="","",COUNTIF($W$3:W778,W778))</f>
        <v/>
      </c>
      <c r="Y778" s="5" t="str">
        <f t="shared" si="160"/>
        <v/>
      </c>
      <c r="Z778" s="6" t="str">
        <f>IF(D778="","",COUNTIF($Y$3:Y778,Y778))</f>
        <v/>
      </c>
      <c r="AA778" s="5" t="str">
        <f t="shared" si="161"/>
        <v/>
      </c>
      <c r="AB778" s="6" t="str">
        <f>IF(D778="","",COUNTIF($AA$3:AA778,AA778))</f>
        <v/>
      </c>
      <c r="AC778" s="5" t="str">
        <f t="shared" si="162"/>
        <v/>
      </c>
      <c r="AD778" s="6" t="str">
        <f>IF(D778="","",COUNTIF($AC$3:AC778,AC778))</f>
        <v/>
      </c>
      <c r="AE778" s="5" t="str">
        <f t="shared" si="163"/>
        <v/>
      </c>
      <c r="AF778" s="6" t="str">
        <f>IF(D778="","",COUNTIF($AE$3:AE778,AE778))</f>
        <v/>
      </c>
      <c r="AG778" s="5" t="str">
        <f t="shared" si="164"/>
        <v/>
      </c>
      <c r="AH778" s="6" t="str">
        <f>IF(D778="","",COUNTIF($AG$3:AG778,AG778))</f>
        <v/>
      </c>
      <c r="AI778" s="5" t="str">
        <f t="shared" si="165"/>
        <v/>
      </c>
      <c r="AJ778" s="6" t="str">
        <f>IF(D778="","",COUNTIF($AI$3:AI778,AI778))</f>
        <v/>
      </c>
      <c r="AK778" s="5" t="str">
        <f t="shared" si="166"/>
        <v/>
      </c>
      <c r="AL778" s="6" t="str">
        <f>IF(D778="","",COUNTIF($AK$3:AK778,AK778))</f>
        <v/>
      </c>
      <c r="AM778" s="5" t="str">
        <f t="shared" si="167"/>
        <v/>
      </c>
      <c r="AN778" s="6" t="str">
        <f>IF(D778="","",COUNTIF($AM$3:AM778,AM778))</f>
        <v/>
      </c>
      <c r="AO778" s="5" t="str">
        <f t="shared" si="168"/>
        <v/>
      </c>
      <c r="AP778" s="6" t="str">
        <f>IF(D778="","",COUNTIF($AO$3:AO778,AO778))</f>
        <v/>
      </c>
    </row>
    <row r="779" spans="17:42" ht="20.100000000000001" customHeight="1" x14ac:dyDescent="0.25">
      <c r="Q779" s="5" t="str">
        <f t="shared" si="156"/>
        <v/>
      </c>
      <c r="R779" s="6" t="str">
        <f>IF(D779="","",COUNTIF($Q$3:Q779,Q779))</f>
        <v/>
      </c>
      <c r="S779" s="5" t="str">
        <f t="shared" si="157"/>
        <v/>
      </c>
      <c r="T779" s="6" t="str">
        <f>IF(D779="","",COUNTIF($S$3:S779,S779))</f>
        <v/>
      </c>
      <c r="U779" s="5" t="str">
        <f t="shared" si="158"/>
        <v/>
      </c>
      <c r="V779" s="6" t="str">
        <f>IF(D779="","",COUNTIF($U$3:U779,U779))</f>
        <v/>
      </c>
      <c r="W779" s="5" t="str">
        <f t="shared" si="159"/>
        <v/>
      </c>
      <c r="X779" s="6" t="str">
        <f>IF(D779="","",COUNTIF($W$3:W779,W779))</f>
        <v/>
      </c>
      <c r="Y779" s="5" t="str">
        <f t="shared" si="160"/>
        <v/>
      </c>
      <c r="Z779" s="6" t="str">
        <f>IF(D779="","",COUNTIF($Y$3:Y779,Y779))</f>
        <v/>
      </c>
      <c r="AA779" s="5" t="str">
        <f t="shared" si="161"/>
        <v/>
      </c>
      <c r="AB779" s="6" t="str">
        <f>IF(D779="","",COUNTIF($AA$3:AA779,AA779))</f>
        <v/>
      </c>
      <c r="AC779" s="5" t="str">
        <f t="shared" si="162"/>
        <v/>
      </c>
      <c r="AD779" s="6" t="str">
        <f>IF(D779="","",COUNTIF($AC$3:AC779,AC779))</f>
        <v/>
      </c>
      <c r="AE779" s="5" t="str">
        <f t="shared" si="163"/>
        <v/>
      </c>
      <c r="AF779" s="6" t="str">
        <f>IF(D779="","",COUNTIF($AE$3:AE779,AE779))</f>
        <v/>
      </c>
      <c r="AG779" s="5" t="str">
        <f t="shared" si="164"/>
        <v/>
      </c>
      <c r="AH779" s="6" t="str">
        <f>IF(D779="","",COUNTIF($AG$3:AG779,AG779))</f>
        <v/>
      </c>
      <c r="AI779" s="5" t="str">
        <f t="shared" si="165"/>
        <v/>
      </c>
      <c r="AJ779" s="6" t="str">
        <f>IF(D779="","",COUNTIF($AI$3:AI779,AI779))</f>
        <v/>
      </c>
      <c r="AK779" s="5" t="str">
        <f t="shared" si="166"/>
        <v/>
      </c>
      <c r="AL779" s="6" t="str">
        <f>IF(D779="","",COUNTIF($AK$3:AK779,AK779))</f>
        <v/>
      </c>
      <c r="AM779" s="5" t="str">
        <f t="shared" si="167"/>
        <v/>
      </c>
      <c r="AN779" s="6" t="str">
        <f>IF(D779="","",COUNTIF($AM$3:AM779,AM779))</f>
        <v/>
      </c>
      <c r="AO779" s="5" t="str">
        <f t="shared" si="168"/>
        <v/>
      </c>
      <c r="AP779" s="6" t="str">
        <f>IF(D779="","",COUNTIF($AO$3:AO779,AO779))</f>
        <v/>
      </c>
    </row>
    <row r="780" spans="17:42" ht="20.100000000000001" customHeight="1" x14ac:dyDescent="0.25">
      <c r="Q780" s="5" t="str">
        <f t="shared" si="156"/>
        <v/>
      </c>
      <c r="R780" s="6" t="str">
        <f>IF(D780="","",COUNTIF($Q$3:Q780,Q780))</f>
        <v/>
      </c>
      <c r="S780" s="5" t="str">
        <f t="shared" si="157"/>
        <v/>
      </c>
      <c r="T780" s="6" t="str">
        <f>IF(D780="","",COUNTIF($S$3:S780,S780))</f>
        <v/>
      </c>
      <c r="U780" s="5" t="str">
        <f t="shared" si="158"/>
        <v/>
      </c>
      <c r="V780" s="6" t="str">
        <f>IF(D780="","",COUNTIF($U$3:U780,U780))</f>
        <v/>
      </c>
      <c r="W780" s="5" t="str">
        <f t="shared" si="159"/>
        <v/>
      </c>
      <c r="X780" s="6" t="str">
        <f>IF(D780="","",COUNTIF($W$3:W780,W780))</f>
        <v/>
      </c>
      <c r="Y780" s="5" t="str">
        <f t="shared" si="160"/>
        <v/>
      </c>
      <c r="Z780" s="6" t="str">
        <f>IF(D780="","",COUNTIF($Y$3:Y780,Y780))</f>
        <v/>
      </c>
      <c r="AA780" s="5" t="str">
        <f t="shared" si="161"/>
        <v/>
      </c>
      <c r="AB780" s="6" t="str">
        <f>IF(D780="","",COUNTIF($AA$3:AA780,AA780))</f>
        <v/>
      </c>
      <c r="AC780" s="5" t="str">
        <f t="shared" si="162"/>
        <v/>
      </c>
      <c r="AD780" s="6" t="str">
        <f>IF(D780="","",COUNTIF($AC$3:AC780,AC780))</f>
        <v/>
      </c>
      <c r="AE780" s="5" t="str">
        <f t="shared" si="163"/>
        <v/>
      </c>
      <c r="AF780" s="6" t="str">
        <f>IF(D780="","",COUNTIF($AE$3:AE780,AE780))</f>
        <v/>
      </c>
      <c r="AG780" s="5" t="str">
        <f t="shared" si="164"/>
        <v/>
      </c>
      <c r="AH780" s="6" t="str">
        <f>IF(D780="","",COUNTIF($AG$3:AG780,AG780))</f>
        <v/>
      </c>
      <c r="AI780" s="5" t="str">
        <f t="shared" si="165"/>
        <v/>
      </c>
      <c r="AJ780" s="6" t="str">
        <f>IF(D780="","",COUNTIF($AI$3:AI780,AI780))</f>
        <v/>
      </c>
      <c r="AK780" s="5" t="str">
        <f t="shared" si="166"/>
        <v/>
      </c>
      <c r="AL780" s="6" t="str">
        <f>IF(D780="","",COUNTIF($AK$3:AK780,AK780))</f>
        <v/>
      </c>
      <c r="AM780" s="5" t="str">
        <f t="shared" si="167"/>
        <v/>
      </c>
      <c r="AN780" s="6" t="str">
        <f>IF(D780="","",COUNTIF($AM$3:AM780,AM780))</f>
        <v/>
      </c>
      <c r="AO780" s="5" t="str">
        <f t="shared" si="168"/>
        <v/>
      </c>
      <c r="AP780" s="6" t="str">
        <f>IF(D780="","",COUNTIF($AO$3:AO780,AO780))</f>
        <v/>
      </c>
    </row>
    <row r="781" spans="17:42" ht="20.100000000000001" customHeight="1" x14ac:dyDescent="0.25">
      <c r="Q781" s="5" t="str">
        <f t="shared" si="156"/>
        <v/>
      </c>
      <c r="R781" s="6" t="str">
        <f>IF(D781="","",COUNTIF($Q$3:Q781,Q781))</f>
        <v/>
      </c>
      <c r="S781" s="5" t="str">
        <f t="shared" si="157"/>
        <v/>
      </c>
      <c r="T781" s="6" t="str">
        <f>IF(D781="","",COUNTIF($S$3:S781,S781))</f>
        <v/>
      </c>
      <c r="U781" s="5" t="str">
        <f t="shared" si="158"/>
        <v/>
      </c>
      <c r="V781" s="6" t="str">
        <f>IF(D781="","",COUNTIF($U$3:U781,U781))</f>
        <v/>
      </c>
      <c r="W781" s="5" t="str">
        <f t="shared" si="159"/>
        <v/>
      </c>
      <c r="X781" s="6" t="str">
        <f>IF(D781="","",COUNTIF($W$3:W781,W781))</f>
        <v/>
      </c>
      <c r="Y781" s="5" t="str">
        <f t="shared" si="160"/>
        <v/>
      </c>
      <c r="Z781" s="6" t="str">
        <f>IF(D781="","",COUNTIF($Y$3:Y781,Y781))</f>
        <v/>
      </c>
      <c r="AA781" s="5" t="str">
        <f t="shared" si="161"/>
        <v/>
      </c>
      <c r="AB781" s="6" t="str">
        <f>IF(D781="","",COUNTIF($AA$3:AA781,AA781))</f>
        <v/>
      </c>
      <c r="AC781" s="5" t="str">
        <f t="shared" si="162"/>
        <v/>
      </c>
      <c r="AD781" s="6" t="str">
        <f>IF(D781="","",COUNTIF($AC$3:AC781,AC781))</f>
        <v/>
      </c>
      <c r="AE781" s="5" t="str">
        <f t="shared" si="163"/>
        <v/>
      </c>
      <c r="AF781" s="6" t="str">
        <f>IF(D781="","",COUNTIF($AE$3:AE781,AE781))</f>
        <v/>
      </c>
      <c r="AG781" s="5" t="str">
        <f t="shared" si="164"/>
        <v/>
      </c>
      <c r="AH781" s="6" t="str">
        <f>IF(D781="","",COUNTIF($AG$3:AG781,AG781))</f>
        <v/>
      </c>
      <c r="AI781" s="5" t="str">
        <f t="shared" si="165"/>
        <v/>
      </c>
      <c r="AJ781" s="6" t="str">
        <f>IF(D781="","",COUNTIF($AI$3:AI781,AI781))</f>
        <v/>
      </c>
      <c r="AK781" s="5" t="str">
        <f t="shared" si="166"/>
        <v/>
      </c>
      <c r="AL781" s="6" t="str">
        <f>IF(D781="","",COUNTIF($AK$3:AK781,AK781))</f>
        <v/>
      </c>
      <c r="AM781" s="5" t="str">
        <f t="shared" si="167"/>
        <v/>
      </c>
      <c r="AN781" s="6" t="str">
        <f>IF(D781="","",COUNTIF($AM$3:AM781,AM781))</f>
        <v/>
      </c>
      <c r="AO781" s="5" t="str">
        <f t="shared" si="168"/>
        <v/>
      </c>
      <c r="AP781" s="6" t="str">
        <f>IF(D781="","",COUNTIF($AO$3:AO781,AO781))</f>
        <v/>
      </c>
    </row>
    <row r="782" spans="17:42" ht="20.100000000000001" customHeight="1" x14ac:dyDescent="0.25">
      <c r="Q782" s="5" t="str">
        <f t="shared" si="156"/>
        <v/>
      </c>
      <c r="R782" s="6" t="str">
        <f>IF(D782="","",COUNTIF($Q$3:Q782,Q782))</f>
        <v/>
      </c>
      <c r="S782" s="5" t="str">
        <f t="shared" si="157"/>
        <v/>
      </c>
      <c r="T782" s="6" t="str">
        <f>IF(D782="","",COUNTIF($S$3:S782,S782))</f>
        <v/>
      </c>
      <c r="U782" s="5" t="str">
        <f t="shared" si="158"/>
        <v/>
      </c>
      <c r="V782" s="6" t="str">
        <f>IF(D782="","",COUNTIF($U$3:U782,U782))</f>
        <v/>
      </c>
      <c r="W782" s="5" t="str">
        <f t="shared" si="159"/>
        <v/>
      </c>
      <c r="X782" s="6" t="str">
        <f>IF(D782="","",COUNTIF($W$3:W782,W782))</f>
        <v/>
      </c>
      <c r="Y782" s="5" t="str">
        <f t="shared" si="160"/>
        <v/>
      </c>
      <c r="Z782" s="6" t="str">
        <f>IF(D782="","",COUNTIF($Y$3:Y782,Y782))</f>
        <v/>
      </c>
      <c r="AA782" s="5" t="str">
        <f t="shared" si="161"/>
        <v/>
      </c>
      <c r="AB782" s="6" t="str">
        <f>IF(D782="","",COUNTIF($AA$3:AA782,AA782))</f>
        <v/>
      </c>
      <c r="AC782" s="5" t="str">
        <f t="shared" si="162"/>
        <v/>
      </c>
      <c r="AD782" s="6" t="str">
        <f>IF(D782="","",COUNTIF($AC$3:AC782,AC782))</f>
        <v/>
      </c>
      <c r="AE782" s="5" t="str">
        <f t="shared" si="163"/>
        <v/>
      </c>
      <c r="AF782" s="6" t="str">
        <f>IF(D782="","",COUNTIF($AE$3:AE782,AE782))</f>
        <v/>
      </c>
      <c r="AG782" s="5" t="str">
        <f t="shared" si="164"/>
        <v/>
      </c>
      <c r="AH782" s="6" t="str">
        <f>IF(D782="","",COUNTIF($AG$3:AG782,AG782))</f>
        <v/>
      </c>
      <c r="AI782" s="5" t="str">
        <f t="shared" si="165"/>
        <v/>
      </c>
      <c r="AJ782" s="6" t="str">
        <f>IF(D782="","",COUNTIF($AI$3:AI782,AI782))</f>
        <v/>
      </c>
      <c r="AK782" s="5" t="str">
        <f t="shared" si="166"/>
        <v/>
      </c>
      <c r="AL782" s="6" t="str">
        <f>IF(D782="","",COUNTIF($AK$3:AK782,AK782))</f>
        <v/>
      </c>
      <c r="AM782" s="5" t="str">
        <f t="shared" si="167"/>
        <v/>
      </c>
      <c r="AN782" s="6" t="str">
        <f>IF(D782="","",COUNTIF($AM$3:AM782,AM782))</f>
        <v/>
      </c>
      <c r="AO782" s="5" t="str">
        <f t="shared" si="168"/>
        <v/>
      </c>
      <c r="AP782" s="6" t="str">
        <f>IF(D782="","",COUNTIF($AO$3:AO782,AO782))</f>
        <v/>
      </c>
    </row>
    <row r="783" spans="17:42" ht="20.100000000000001" customHeight="1" x14ac:dyDescent="0.25">
      <c r="Q783" s="5" t="str">
        <f t="shared" si="156"/>
        <v/>
      </c>
      <c r="R783" s="6" t="str">
        <f>IF(D783="","",COUNTIF($Q$3:Q783,Q783))</f>
        <v/>
      </c>
      <c r="S783" s="5" t="str">
        <f t="shared" si="157"/>
        <v/>
      </c>
      <c r="T783" s="6" t="str">
        <f>IF(D783="","",COUNTIF($S$3:S783,S783))</f>
        <v/>
      </c>
      <c r="U783" s="5" t="str">
        <f t="shared" si="158"/>
        <v/>
      </c>
      <c r="V783" s="6" t="str">
        <f>IF(D783="","",COUNTIF($U$3:U783,U783))</f>
        <v/>
      </c>
      <c r="W783" s="5" t="str">
        <f t="shared" si="159"/>
        <v/>
      </c>
      <c r="X783" s="6" t="str">
        <f>IF(D783="","",COUNTIF($W$3:W783,W783))</f>
        <v/>
      </c>
      <c r="Y783" s="5" t="str">
        <f t="shared" si="160"/>
        <v/>
      </c>
      <c r="Z783" s="6" t="str">
        <f>IF(D783="","",COUNTIF($Y$3:Y783,Y783))</f>
        <v/>
      </c>
      <c r="AA783" s="5" t="str">
        <f t="shared" si="161"/>
        <v/>
      </c>
      <c r="AB783" s="6" t="str">
        <f>IF(D783="","",COUNTIF($AA$3:AA783,AA783))</f>
        <v/>
      </c>
      <c r="AC783" s="5" t="str">
        <f t="shared" si="162"/>
        <v/>
      </c>
      <c r="AD783" s="6" t="str">
        <f>IF(D783="","",COUNTIF($AC$3:AC783,AC783))</f>
        <v/>
      </c>
      <c r="AE783" s="5" t="str">
        <f t="shared" si="163"/>
        <v/>
      </c>
      <c r="AF783" s="6" t="str">
        <f>IF(D783="","",COUNTIF($AE$3:AE783,AE783))</f>
        <v/>
      </c>
      <c r="AG783" s="5" t="str">
        <f t="shared" si="164"/>
        <v/>
      </c>
      <c r="AH783" s="6" t="str">
        <f>IF(D783="","",COUNTIF($AG$3:AG783,AG783))</f>
        <v/>
      </c>
      <c r="AI783" s="5" t="str">
        <f t="shared" si="165"/>
        <v/>
      </c>
      <c r="AJ783" s="6" t="str">
        <f>IF(D783="","",COUNTIF($AI$3:AI783,AI783))</f>
        <v/>
      </c>
      <c r="AK783" s="5" t="str">
        <f t="shared" si="166"/>
        <v/>
      </c>
      <c r="AL783" s="6" t="str">
        <f>IF(D783="","",COUNTIF($AK$3:AK783,AK783))</f>
        <v/>
      </c>
      <c r="AM783" s="5" t="str">
        <f t="shared" si="167"/>
        <v/>
      </c>
      <c r="AN783" s="6" t="str">
        <f>IF(D783="","",COUNTIF($AM$3:AM783,AM783))</f>
        <v/>
      </c>
      <c r="AO783" s="5" t="str">
        <f t="shared" si="168"/>
        <v/>
      </c>
      <c r="AP783" s="6" t="str">
        <f>IF(D783="","",COUNTIF($AO$3:AO783,AO783))</f>
        <v/>
      </c>
    </row>
    <row r="784" spans="17:42" ht="20.100000000000001" customHeight="1" x14ac:dyDescent="0.25">
      <c r="Q784" s="5" t="str">
        <f t="shared" si="156"/>
        <v/>
      </c>
      <c r="R784" s="6" t="str">
        <f>IF(D784="","",COUNTIF($Q$3:Q784,Q784))</f>
        <v/>
      </c>
      <c r="S784" s="5" t="str">
        <f t="shared" si="157"/>
        <v/>
      </c>
      <c r="T784" s="6" t="str">
        <f>IF(D784="","",COUNTIF($S$3:S784,S784))</f>
        <v/>
      </c>
      <c r="U784" s="5" t="str">
        <f t="shared" si="158"/>
        <v/>
      </c>
      <c r="V784" s="6" t="str">
        <f>IF(D784="","",COUNTIF($U$3:U784,U784))</f>
        <v/>
      </c>
      <c r="W784" s="5" t="str">
        <f t="shared" si="159"/>
        <v/>
      </c>
      <c r="X784" s="6" t="str">
        <f>IF(D784="","",COUNTIF($W$3:W784,W784))</f>
        <v/>
      </c>
      <c r="Y784" s="5" t="str">
        <f t="shared" si="160"/>
        <v/>
      </c>
      <c r="Z784" s="6" t="str">
        <f>IF(D784="","",COUNTIF($Y$3:Y784,Y784))</f>
        <v/>
      </c>
      <c r="AA784" s="5" t="str">
        <f t="shared" si="161"/>
        <v/>
      </c>
      <c r="AB784" s="6" t="str">
        <f>IF(D784="","",COUNTIF($AA$3:AA784,AA784))</f>
        <v/>
      </c>
      <c r="AC784" s="5" t="str">
        <f t="shared" si="162"/>
        <v/>
      </c>
      <c r="AD784" s="6" t="str">
        <f>IF(D784="","",COUNTIF($AC$3:AC784,AC784))</f>
        <v/>
      </c>
      <c r="AE784" s="5" t="str">
        <f t="shared" si="163"/>
        <v/>
      </c>
      <c r="AF784" s="6" t="str">
        <f>IF(D784="","",COUNTIF($AE$3:AE784,AE784))</f>
        <v/>
      </c>
      <c r="AG784" s="5" t="str">
        <f t="shared" si="164"/>
        <v/>
      </c>
      <c r="AH784" s="6" t="str">
        <f>IF(D784="","",COUNTIF($AG$3:AG784,AG784))</f>
        <v/>
      </c>
      <c r="AI784" s="5" t="str">
        <f t="shared" si="165"/>
        <v/>
      </c>
      <c r="AJ784" s="6" t="str">
        <f>IF(D784="","",COUNTIF($AI$3:AI784,AI784))</f>
        <v/>
      </c>
      <c r="AK784" s="5" t="str">
        <f t="shared" si="166"/>
        <v/>
      </c>
      <c r="AL784" s="6" t="str">
        <f>IF(D784="","",COUNTIF($AK$3:AK784,AK784))</f>
        <v/>
      </c>
      <c r="AM784" s="5" t="str">
        <f t="shared" si="167"/>
        <v/>
      </c>
      <c r="AN784" s="6" t="str">
        <f>IF(D784="","",COUNTIF($AM$3:AM784,AM784))</f>
        <v/>
      </c>
      <c r="AO784" s="5" t="str">
        <f t="shared" si="168"/>
        <v/>
      </c>
      <c r="AP784" s="6" t="str">
        <f>IF(D784="","",COUNTIF($AO$3:AO784,AO784))</f>
        <v/>
      </c>
    </row>
    <row r="785" spans="17:42" ht="20.100000000000001" customHeight="1" x14ac:dyDescent="0.25">
      <c r="Q785" s="5" t="str">
        <f t="shared" si="156"/>
        <v/>
      </c>
      <c r="R785" s="6" t="str">
        <f>IF(D785="","",COUNTIF($Q$3:Q785,Q785))</f>
        <v/>
      </c>
      <c r="S785" s="5" t="str">
        <f t="shared" si="157"/>
        <v/>
      </c>
      <c r="T785" s="6" t="str">
        <f>IF(D785="","",COUNTIF($S$3:S785,S785))</f>
        <v/>
      </c>
      <c r="U785" s="5" t="str">
        <f t="shared" si="158"/>
        <v/>
      </c>
      <c r="V785" s="6" t="str">
        <f>IF(D785="","",COUNTIF($U$3:U785,U785))</f>
        <v/>
      </c>
      <c r="W785" s="5" t="str">
        <f t="shared" si="159"/>
        <v/>
      </c>
      <c r="X785" s="6" t="str">
        <f>IF(D785="","",COUNTIF($W$3:W785,W785))</f>
        <v/>
      </c>
      <c r="Y785" s="5" t="str">
        <f t="shared" si="160"/>
        <v/>
      </c>
      <c r="Z785" s="6" t="str">
        <f>IF(D785="","",COUNTIF($Y$3:Y785,Y785))</f>
        <v/>
      </c>
      <c r="AA785" s="5" t="str">
        <f t="shared" si="161"/>
        <v/>
      </c>
      <c r="AB785" s="6" t="str">
        <f>IF(D785="","",COUNTIF($AA$3:AA785,AA785))</f>
        <v/>
      </c>
      <c r="AC785" s="5" t="str">
        <f t="shared" si="162"/>
        <v/>
      </c>
      <c r="AD785" s="6" t="str">
        <f>IF(D785="","",COUNTIF($AC$3:AC785,AC785))</f>
        <v/>
      </c>
      <c r="AE785" s="5" t="str">
        <f t="shared" si="163"/>
        <v/>
      </c>
      <c r="AF785" s="6" t="str">
        <f>IF(D785="","",COUNTIF($AE$3:AE785,AE785))</f>
        <v/>
      </c>
      <c r="AG785" s="5" t="str">
        <f t="shared" si="164"/>
        <v/>
      </c>
      <c r="AH785" s="6" t="str">
        <f>IF(D785="","",COUNTIF($AG$3:AG785,AG785))</f>
        <v/>
      </c>
      <c r="AI785" s="5" t="str">
        <f t="shared" si="165"/>
        <v/>
      </c>
      <c r="AJ785" s="6" t="str">
        <f>IF(D785="","",COUNTIF($AI$3:AI785,AI785))</f>
        <v/>
      </c>
      <c r="AK785" s="5" t="str">
        <f t="shared" si="166"/>
        <v/>
      </c>
      <c r="AL785" s="6" t="str">
        <f>IF(D785="","",COUNTIF($AK$3:AK785,AK785))</f>
        <v/>
      </c>
      <c r="AM785" s="5" t="str">
        <f t="shared" si="167"/>
        <v/>
      </c>
      <c r="AN785" s="6" t="str">
        <f>IF(D785="","",COUNTIF($AM$3:AM785,AM785))</f>
        <v/>
      </c>
      <c r="AO785" s="5" t="str">
        <f t="shared" si="168"/>
        <v/>
      </c>
      <c r="AP785" s="6" t="str">
        <f>IF(D785="","",COUNTIF($AO$3:AO785,AO785))</f>
        <v/>
      </c>
    </row>
    <row r="786" spans="17:42" ht="20.100000000000001" customHeight="1" x14ac:dyDescent="0.25">
      <c r="Q786" s="5" t="str">
        <f t="shared" si="156"/>
        <v/>
      </c>
      <c r="R786" s="6" t="str">
        <f>IF(D786="","",COUNTIF($Q$3:Q786,Q786))</f>
        <v/>
      </c>
      <c r="S786" s="5" t="str">
        <f t="shared" si="157"/>
        <v/>
      </c>
      <c r="T786" s="6" t="str">
        <f>IF(D786="","",COUNTIF($S$3:S786,S786))</f>
        <v/>
      </c>
      <c r="U786" s="5" t="str">
        <f t="shared" si="158"/>
        <v/>
      </c>
      <c r="V786" s="6" t="str">
        <f>IF(D786="","",COUNTIF($U$3:U786,U786))</f>
        <v/>
      </c>
      <c r="W786" s="5" t="str">
        <f t="shared" si="159"/>
        <v/>
      </c>
      <c r="X786" s="6" t="str">
        <f>IF(D786="","",COUNTIF($W$3:W786,W786))</f>
        <v/>
      </c>
      <c r="Y786" s="5" t="str">
        <f t="shared" si="160"/>
        <v/>
      </c>
      <c r="Z786" s="6" t="str">
        <f>IF(D786="","",COUNTIF($Y$3:Y786,Y786))</f>
        <v/>
      </c>
      <c r="AA786" s="5" t="str">
        <f t="shared" si="161"/>
        <v/>
      </c>
      <c r="AB786" s="6" t="str">
        <f>IF(D786="","",COUNTIF($AA$3:AA786,AA786))</f>
        <v/>
      </c>
      <c r="AC786" s="5" t="str">
        <f t="shared" si="162"/>
        <v/>
      </c>
      <c r="AD786" s="6" t="str">
        <f>IF(D786="","",COUNTIF($AC$3:AC786,AC786))</f>
        <v/>
      </c>
      <c r="AE786" s="5" t="str">
        <f t="shared" si="163"/>
        <v/>
      </c>
      <c r="AF786" s="6" t="str">
        <f>IF(D786="","",COUNTIF($AE$3:AE786,AE786))</f>
        <v/>
      </c>
      <c r="AG786" s="5" t="str">
        <f t="shared" si="164"/>
        <v/>
      </c>
      <c r="AH786" s="6" t="str">
        <f>IF(D786="","",COUNTIF($AG$3:AG786,AG786))</f>
        <v/>
      </c>
      <c r="AI786" s="5" t="str">
        <f t="shared" si="165"/>
        <v/>
      </c>
      <c r="AJ786" s="6" t="str">
        <f>IF(D786="","",COUNTIF($AI$3:AI786,AI786))</f>
        <v/>
      </c>
      <c r="AK786" s="5" t="str">
        <f t="shared" si="166"/>
        <v/>
      </c>
      <c r="AL786" s="6" t="str">
        <f>IF(D786="","",COUNTIF($AK$3:AK786,AK786))</f>
        <v/>
      </c>
      <c r="AM786" s="5" t="str">
        <f t="shared" si="167"/>
        <v/>
      </c>
      <c r="AN786" s="6" t="str">
        <f>IF(D786="","",COUNTIF($AM$3:AM786,AM786))</f>
        <v/>
      </c>
      <c r="AO786" s="5" t="str">
        <f t="shared" si="168"/>
        <v/>
      </c>
      <c r="AP786" s="6" t="str">
        <f>IF(D786="","",COUNTIF($AO$3:AO786,AO786))</f>
        <v/>
      </c>
    </row>
    <row r="787" spans="17:42" ht="20.100000000000001" customHeight="1" x14ac:dyDescent="0.25">
      <c r="Q787" s="5" t="str">
        <f t="shared" si="156"/>
        <v/>
      </c>
      <c r="R787" s="6" t="str">
        <f>IF(D787="","",COUNTIF($Q$3:Q787,Q787))</f>
        <v/>
      </c>
      <c r="S787" s="5" t="str">
        <f t="shared" si="157"/>
        <v/>
      </c>
      <c r="T787" s="6" t="str">
        <f>IF(D787="","",COUNTIF($S$3:S787,S787))</f>
        <v/>
      </c>
      <c r="U787" s="5" t="str">
        <f t="shared" si="158"/>
        <v/>
      </c>
      <c r="V787" s="6" t="str">
        <f>IF(D787="","",COUNTIF($U$3:U787,U787))</f>
        <v/>
      </c>
      <c r="W787" s="5" t="str">
        <f t="shared" si="159"/>
        <v/>
      </c>
      <c r="X787" s="6" t="str">
        <f>IF(D787="","",COUNTIF($W$3:W787,W787))</f>
        <v/>
      </c>
      <c r="Y787" s="5" t="str">
        <f t="shared" si="160"/>
        <v/>
      </c>
      <c r="Z787" s="6" t="str">
        <f>IF(D787="","",COUNTIF($Y$3:Y787,Y787))</f>
        <v/>
      </c>
      <c r="AA787" s="5" t="str">
        <f t="shared" si="161"/>
        <v/>
      </c>
      <c r="AB787" s="6" t="str">
        <f>IF(D787="","",COUNTIF($AA$3:AA787,AA787))</f>
        <v/>
      </c>
      <c r="AC787" s="5" t="str">
        <f t="shared" si="162"/>
        <v/>
      </c>
      <c r="AD787" s="6" t="str">
        <f>IF(D787="","",COUNTIF($AC$3:AC787,AC787))</f>
        <v/>
      </c>
      <c r="AE787" s="5" t="str">
        <f t="shared" si="163"/>
        <v/>
      </c>
      <c r="AF787" s="6" t="str">
        <f>IF(D787="","",COUNTIF($AE$3:AE787,AE787))</f>
        <v/>
      </c>
      <c r="AG787" s="5" t="str">
        <f t="shared" si="164"/>
        <v/>
      </c>
      <c r="AH787" s="6" t="str">
        <f>IF(D787="","",COUNTIF($AG$3:AG787,AG787))</f>
        <v/>
      </c>
      <c r="AI787" s="5" t="str">
        <f t="shared" si="165"/>
        <v/>
      </c>
      <c r="AJ787" s="6" t="str">
        <f>IF(D787="","",COUNTIF($AI$3:AI787,AI787))</f>
        <v/>
      </c>
      <c r="AK787" s="5" t="str">
        <f t="shared" si="166"/>
        <v/>
      </c>
      <c r="AL787" s="6" t="str">
        <f>IF(D787="","",COUNTIF($AK$3:AK787,AK787))</f>
        <v/>
      </c>
      <c r="AM787" s="5" t="str">
        <f t="shared" si="167"/>
        <v/>
      </c>
      <c r="AN787" s="6" t="str">
        <f>IF(D787="","",COUNTIF($AM$3:AM787,AM787))</f>
        <v/>
      </c>
      <c r="AO787" s="5" t="str">
        <f t="shared" si="168"/>
        <v/>
      </c>
      <c r="AP787" s="6" t="str">
        <f>IF(D787="","",COUNTIF($AO$3:AO787,AO787))</f>
        <v/>
      </c>
    </row>
    <row r="788" spans="17:42" ht="20.100000000000001" customHeight="1" x14ac:dyDescent="0.25">
      <c r="Q788" s="5" t="str">
        <f t="shared" si="156"/>
        <v/>
      </c>
      <c r="R788" s="6" t="str">
        <f>IF(D788="","",COUNTIF($Q$3:Q788,Q788))</f>
        <v/>
      </c>
      <c r="S788" s="5" t="str">
        <f t="shared" si="157"/>
        <v/>
      </c>
      <c r="T788" s="6" t="str">
        <f>IF(D788="","",COUNTIF($S$3:S788,S788))</f>
        <v/>
      </c>
      <c r="U788" s="5" t="str">
        <f t="shared" si="158"/>
        <v/>
      </c>
      <c r="V788" s="6" t="str">
        <f>IF(D788="","",COUNTIF($U$3:U788,U788))</f>
        <v/>
      </c>
      <c r="W788" s="5" t="str">
        <f t="shared" si="159"/>
        <v/>
      </c>
      <c r="X788" s="6" t="str">
        <f>IF(D788="","",COUNTIF($W$3:W788,W788))</f>
        <v/>
      </c>
      <c r="Y788" s="5" t="str">
        <f t="shared" si="160"/>
        <v/>
      </c>
      <c r="Z788" s="6" t="str">
        <f>IF(D788="","",COUNTIF($Y$3:Y788,Y788))</f>
        <v/>
      </c>
      <c r="AA788" s="5" t="str">
        <f t="shared" si="161"/>
        <v/>
      </c>
      <c r="AB788" s="6" t="str">
        <f>IF(D788="","",COUNTIF($AA$3:AA788,AA788))</f>
        <v/>
      </c>
      <c r="AC788" s="5" t="str">
        <f t="shared" si="162"/>
        <v/>
      </c>
      <c r="AD788" s="6" t="str">
        <f>IF(D788="","",COUNTIF($AC$3:AC788,AC788))</f>
        <v/>
      </c>
      <c r="AE788" s="5" t="str">
        <f t="shared" si="163"/>
        <v/>
      </c>
      <c r="AF788" s="6" t="str">
        <f>IF(D788="","",COUNTIF($AE$3:AE788,AE788))</f>
        <v/>
      </c>
      <c r="AG788" s="5" t="str">
        <f t="shared" si="164"/>
        <v/>
      </c>
      <c r="AH788" s="6" t="str">
        <f>IF(D788="","",COUNTIF($AG$3:AG788,AG788))</f>
        <v/>
      </c>
      <c r="AI788" s="5" t="str">
        <f t="shared" si="165"/>
        <v/>
      </c>
      <c r="AJ788" s="6" t="str">
        <f>IF(D788="","",COUNTIF($AI$3:AI788,AI788))</f>
        <v/>
      </c>
      <c r="AK788" s="5" t="str">
        <f t="shared" si="166"/>
        <v/>
      </c>
      <c r="AL788" s="6" t="str">
        <f>IF(D788="","",COUNTIF($AK$3:AK788,AK788))</f>
        <v/>
      </c>
      <c r="AM788" s="5" t="str">
        <f t="shared" si="167"/>
        <v/>
      </c>
      <c r="AN788" s="6" t="str">
        <f>IF(D788="","",COUNTIF($AM$3:AM788,AM788))</f>
        <v/>
      </c>
      <c r="AO788" s="5" t="str">
        <f t="shared" si="168"/>
        <v/>
      </c>
      <c r="AP788" s="6" t="str">
        <f>IF(D788="","",COUNTIF($AO$3:AO788,AO788))</f>
        <v/>
      </c>
    </row>
    <row r="789" spans="17:42" ht="20.100000000000001" customHeight="1" x14ac:dyDescent="0.25">
      <c r="Q789" s="5" t="str">
        <f t="shared" si="156"/>
        <v/>
      </c>
      <c r="R789" s="6" t="str">
        <f>IF(D789="","",COUNTIF($Q$3:Q789,Q789))</f>
        <v/>
      </c>
      <c r="S789" s="5" t="str">
        <f t="shared" si="157"/>
        <v/>
      </c>
      <c r="T789" s="6" t="str">
        <f>IF(D789="","",COUNTIF($S$3:S789,S789))</f>
        <v/>
      </c>
      <c r="U789" s="5" t="str">
        <f t="shared" si="158"/>
        <v/>
      </c>
      <c r="V789" s="6" t="str">
        <f>IF(D789="","",COUNTIF($U$3:U789,U789))</f>
        <v/>
      </c>
      <c r="W789" s="5" t="str">
        <f t="shared" si="159"/>
        <v/>
      </c>
      <c r="X789" s="6" t="str">
        <f>IF(D789="","",COUNTIF($W$3:W789,W789))</f>
        <v/>
      </c>
      <c r="Y789" s="5" t="str">
        <f t="shared" si="160"/>
        <v/>
      </c>
      <c r="Z789" s="6" t="str">
        <f>IF(D789="","",COUNTIF($Y$3:Y789,Y789))</f>
        <v/>
      </c>
      <c r="AA789" s="5" t="str">
        <f t="shared" si="161"/>
        <v/>
      </c>
      <c r="AB789" s="6" t="str">
        <f>IF(D789="","",COUNTIF($AA$3:AA789,AA789))</f>
        <v/>
      </c>
      <c r="AC789" s="5" t="str">
        <f t="shared" si="162"/>
        <v/>
      </c>
      <c r="AD789" s="6" t="str">
        <f>IF(D789="","",COUNTIF($AC$3:AC789,AC789))</f>
        <v/>
      </c>
      <c r="AE789" s="5" t="str">
        <f t="shared" si="163"/>
        <v/>
      </c>
      <c r="AF789" s="6" t="str">
        <f>IF(D789="","",COUNTIF($AE$3:AE789,AE789))</f>
        <v/>
      </c>
      <c r="AG789" s="5" t="str">
        <f t="shared" si="164"/>
        <v/>
      </c>
      <c r="AH789" s="6" t="str">
        <f>IF(D789="","",COUNTIF($AG$3:AG789,AG789))</f>
        <v/>
      </c>
      <c r="AI789" s="5" t="str">
        <f t="shared" si="165"/>
        <v/>
      </c>
      <c r="AJ789" s="6" t="str">
        <f>IF(D789="","",COUNTIF($AI$3:AI789,AI789))</f>
        <v/>
      </c>
      <c r="AK789" s="5" t="str">
        <f t="shared" si="166"/>
        <v/>
      </c>
      <c r="AL789" s="6" t="str">
        <f>IF(D789="","",COUNTIF($AK$3:AK789,AK789))</f>
        <v/>
      </c>
      <c r="AM789" s="5" t="str">
        <f t="shared" si="167"/>
        <v/>
      </c>
      <c r="AN789" s="6" t="str">
        <f>IF(D789="","",COUNTIF($AM$3:AM789,AM789))</f>
        <v/>
      </c>
      <c r="AO789" s="5" t="str">
        <f t="shared" si="168"/>
        <v/>
      </c>
      <c r="AP789" s="6" t="str">
        <f>IF(D789="","",COUNTIF($AO$3:AO789,AO789))</f>
        <v/>
      </c>
    </row>
    <row r="790" spans="17:42" ht="20.100000000000001" customHeight="1" x14ac:dyDescent="0.25">
      <c r="Q790" s="5" t="str">
        <f t="shared" si="156"/>
        <v/>
      </c>
      <c r="R790" s="6" t="str">
        <f>IF(D790="","",COUNTIF($Q$3:Q790,Q790))</f>
        <v/>
      </c>
      <c r="S790" s="5" t="str">
        <f t="shared" si="157"/>
        <v/>
      </c>
      <c r="T790" s="6" t="str">
        <f>IF(D790="","",COUNTIF($S$3:S790,S790))</f>
        <v/>
      </c>
      <c r="U790" s="5" t="str">
        <f t="shared" si="158"/>
        <v/>
      </c>
      <c r="V790" s="6" t="str">
        <f>IF(D790="","",COUNTIF($U$3:U790,U790))</f>
        <v/>
      </c>
      <c r="W790" s="5" t="str">
        <f t="shared" si="159"/>
        <v/>
      </c>
      <c r="X790" s="6" t="str">
        <f>IF(D790="","",COUNTIF($W$3:W790,W790))</f>
        <v/>
      </c>
      <c r="Y790" s="5" t="str">
        <f t="shared" si="160"/>
        <v/>
      </c>
      <c r="Z790" s="6" t="str">
        <f>IF(D790="","",COUNTIF($Y$3:Y790,Y790))</f>
        <v/>
      </c>
      <c r="AA790" s="5" t="str">
        <f t="shared" si="161"/>
        <v/>
      </c>
      <c r="AB790" s="6" t="str">
        <f>IF(D790="","",COUNTIF($AA$3:AA790,AA790))</f>
        <v/>
      </c>
      <c r="AC790" s="5" t="str">
        <f t="shared" si="162"/>
        <v/>
      </c>
      <c r="AD790" s="6" t="str">
        <f>IF(D790="","",COUNTIF($AC$3:AC790,AC790))</f>
        <v/>
      </c>
      <c r="AE790" s="5" t="str">
        <f t="shared" si="163"/>
        <v/>
      </c>
      <c r="AF790" s="6" t="str">
        <f>IF(D790="","",COUNTIF($AE$3:AE790,AE790))</f>
        <v/>
      </c>
      <c r="AG790" s="5" t="str">
        <f t="shared" si="164"/>
        <v/>
      </c>
      <c r="AH790" s="6" t="str">
        <f>IF(D790="","",COUNTIF($AG$3:AG790,AG790))</f>
        <v/>
      </c>
      <c r="AI790" s="5" t="str">
        <f t="shared" si="165"/>
        <v/>
      </c>
      <c r="AJ790" s="6" t="str">
        <f>IF(D790="","",COUNTIF($AI$3:AI790,AI790))</f>
        <v/>
      </c>
      <c r="AK790" s="5" t="str">
        <f t="shared" si="166"/>
        <v/>
      </c>
      <c r="AL790" s="6" t="str">
        <f>IF(D790="","",COUNTIF($AK$3:AK790,AK790))</f>
        <v/>
      </c>
      <c r="AM790" s="5" t="str">
        <f t="shared" si="167"/>
        <v/>
      </c>
      <c r="AN790" s="6" t="str">
        <f>IF(D790="","",COUNTIF($AM$3:AM790,AM790))</f>
        <v/>
      </c>
      <c r="AO790" s="5" t="str">
        <f t="shared" si="168"/>
        <v/>
      </c>
      <c r="AP790" s="6" t="str">
        <f>IF(D790="","",COUNTIF($AO$3:AO790,AO790))</f>
        <v/>
      </c>
    </row>
    <row r="791" spans="17:42" ht="20.100000000000001" customHeight="1" x14ac:dyDescent="0.25">
      <c r="Q791" s="5" t="str">
        <f t="shared" si="156"/>
        <v/>
      </c>
      <c r="R791" s="6" t="str">
        <f>IF(D791="","",COUNTIF($Q$3:Q791,Q791))</f>
        <v/>
      </c>
      <c r="S791" s="5" t="str">
        <f t="shared" si="157"/>
        <v/>
      </c>
      <c r="T791" s="6" t="str">
        <f>IF(D791="","",COUNTIF($S$3:S791,S791))</f>
        <v/>
      </c>
      <c r="U791" s="5" t="str">
        <f t="shared" si="158"/>
        <v/>
      </c>
      <c r="V791" s="6" t="str">
        <f>IF(D791="","",COUNTIF($U$3:U791,U791))</f>
        <v/>
      </c>
      <c r="W791" s="5" t="str">
        <f t="shared" si="159"/>
        <v/>
      </c>
      <c r="X791" s="6" t="str">
        <f>IF(D791="","",COUNTIF($W$3:W791,W791))</f>
        <v/>
      </c>
      <c r="Y791" s="5" t="str">
        <f t="shared" si="160"/>
        <v/>
      </c>
      <c r="Z791" s="6" t="str">
        <f>IF(D791="","",COUNTIF($Y$3:Y791,Y791))</f>
        <v/>
      </c>
      <c r="AA791" s="5" t="str">
        <f t="shared" si="161"/>
        <v/>
      </c>
      <c r="AB791" s="6" t="str">
        <f>IF(D791="","",COUNTIF($AA$3:AA791,AA791))</f>
        <v/>
      </c>
      <c r="AC791" s="5" t="str">
        <f t="shared" si="162"/>
        <v/>
      </c>
      <c r="AD791" s="6" t="str">
        <f>IF(D791="","",COUNTIF($AC$3:AC791,AC791))</f>
        <v/>
      </c>
      <c r="AE791" s="5" t="str">
        <f t="shared" si="163"/>
        <v/>
      </c>
      <c r="AF791" s="6" t="str">
        <f>IF(D791="","",COUNTIF($AE$3:AE791,AE791))</f>
        <v/>
      </c>
      <c r="AG791" s="5" t="str">
        <f t="shared" si="164"/>
        <v/>
      </c>
      <c r="AH791" s="6" t="str">
        <f>IF(D791="","",COUNTIF($AG$3:AG791,AG791))</f>
        <v/>
      </c>
      <c r="AI791" s="5" t="str">
        <f t="shared" si="165"/>
        <v/>
      </c>
      <c r="AJ791" s="6" t="str">
        <f>IF(D791="","",COUNTIF($AI$3:AI791,AI791))</f>
        <v/>
      </c>
      <c r="AK791" s="5" t="str">
        <f t="shared" si="166"/>
        <v/>
      </c>
      <c r="AL791" s="6" t="str">
        <f>IF(D791="","",COUNTIF($AK$3:AK791,AK791))</f>
        <v/>
      </c>
      <c r="AM791" s="5" t="str">
        <f t="shared" si="167"/>
        <v/>
      </c>
      <c r="AN791" s="6" t="str">
        <f>IF(D791="","",COUNTIF($AM$3:AM791,AM791))</f>
        <v/>
      </c>
      <c r="AO791" s="5" t="str">
        <f t="shared" si="168"/>
        <v/>
      </c>
      <c r="AP791" s="6" t="str">
        <f>IF(D791="","",COUNTIF($AO$3:AO791,AO791))</f>
        <v/>
      </c>
    </row>
    <row r="792" spans="17:42" ht="20.100000000000001" customHeight="1" x14ac:dyDescent="0.25">
      <c r="Q792" s="5" t="str">
        <f t="shared" si="156"/>
        <v/>
      </c>
      <c r="R792" s="6" t="str">
        <f>IF(D792="","",COUNTIF($Q$3:Q792,Q792))</f>
        <v/>
      </c>
      <c r="S792" s="5" t="str">
        <f t="shared" si="157"/>
        <v/>
      </c>
      <c r="T792" s="6" t="str">
        <f>IF(D792="","",COUNTIF($S$3:S792,S792))</f>
        <v/>
      </c>
      <c r="U792" s="5" t="str">
        <f t="shared" si="158"/>
        <v/>
      </c>
      <c r="V792" s="6" t="str">
        <f>IF(D792="","",COUNTIF($U$3:U792,U792))</f>
        <v/>
      </c>
      <c r="W792" s="5" t="str">
        <f t="shared" si="159"/>
        <v/>
      </c>
      <c r="X792" s="6" t="str">
        <f>IF(D792="","",COUNTIF($W$3:W792,W792))</f>
        <v/>
      </c>
      <c r="Y792" s="5" t="str">
        <f t="shared" si="160"/>
        <v/>
      </c>
      <c r="Z792" s="6" t="str">
        <f>IF(D792="","",COUNTIF($Y$3:Y792,Y792))</f>
        <v/>
      </c>
      <c r="AA792" s="5" t="str">
        <f t="shared" si="161"/>
        <v/>
      </c>
      <c r="AB792" s="6" t="str">
        <f>IF(D792="","",COUNTIF($AA$3:AA792,AA792))</f>
        <v/>
      </c>
      <c r="AC792" s="5" t="str">
        <f t="shared" si="162"/>
        <v/>
      </c>
      <c r="AD792" s="6" t="str">
        <f>IF(D792="","",COUNTIF($AC$3:AC792,AC792))</f>
        <v/>
      </c>
      <c r="AE792" s="5" t="str">
        <f t="shared" si="163"/>
        <v/>
      </c>
      <c r="AF792" s="6" t="str">
        <f>IF(D792="","",COUNTIF($AE$3:AE792,AE792))</f>
        <v/>
      </c>
      <c r="AG792" s="5" t="str">
        <f t="shared" si="164"/>
        <v/>
      </c>
      <c r="AH792" s="6" t="str">
        <f>IF(D792="","",COUNTIF($AG$3:AG792,AG792))</f>
        <v/>
      </c>
      <c r="AI792" s="5" t="str">
        <f t="shared" si="165"/>
        <v/>
      </c>
      <c r="AJ792" s="6" t="str">
        <f>IF(D792="","",COUNTIF($AI$3:AI792,AI792))</f>
        <v/>
      </c>
      <c r="AK792" s="5" t="str">
        <f t="shared" si="166"/>
        <v/>
      </c>
      <c r="AL792" s="6" t="str">
        <f>IF(D792="","",COUNTIF($AK$3:AK792,AK792))</f>
        <v/>
      </c>
      <c r="AM792" s="5" t="str">
        <f t="shared" si="167"/>
        <v/>
      </c>
      <c r="AN792" s="6" t="str">
        <f>IF(D792="","",COUNTIF($AM$3:AM792,AM792))</f>
        <v/>
      </c>
      <c r="AO792" s="5" t="str">
        <f t="shared" si="168"/>
        <v/>
      </c>
      <c r="AP792" s="6" t="str">
        <f>IF(D792="","",COUNTIF($AO$3:AO792,AO792))</f>
        <v/>
      </c>
    </row>
    <row r="793" spans="17:42" ht="20.100000000000001" customHeight="1" x14ac:dyDescent="0.25">
      <c r="Q793" s="5" t="str">
        <f t="shared" si="156"/>
        <v/>
      </c>
      <c r="R793" s="6" t="str">
        <f>IF(D793="","",COUNTIF($Q$3:Q793,Q793))</f>
        <v/>
      </c>
      <c r="S793" s="5" t="str">
        <f t="shared" si="157"/>
        <v/>
      </c>
      <c r="T793" s="6" t="str">
        <f>IF(D793="","",COUNTIF($S$3:S793,S793))</f>
        <v/>
      </c>
      <c r="U793" s="5" t="str">
        <f t="shared" si="158"/>
        <v/>
      </c>
      <c r="V793" s="6" t="str">
        <f>IF(D793="","",COUNTIF($U$3:U793,U793))</f>
        <v/>
      </c>
      <c r="W793" s="5" t="str">
        <f t="shared" si="159"/>
        <v/>
      </c>
      <c r="X793" s="6" t="str">
        <f>IF(D793="","",COUNTIF($W$3:W793,W793))</f>
        <v/>
      </c>
      <c r="Y793" s="5" t="str">
        <f t="shared" si="160"/>
        <v/>
      </c>
      <c r="Z793" s="6" t="str">
        <f>IF(D793="","",COUNTIF($Y$3:Y793,Y793))</f>
        <v/>
      </c>
      <c r="AA793" s="5" t="str">
        <f t="shared" si="161"/>
        <v/>
      </c>
      <c r="AB793" s="6" t="str">
        <f>IF(D793="","",COUNTIF($AA$3:AA793,AA793))</f>
        <v/>
      </c>
      <c r="AC793" s="5" t="str">
        <f t="shared" si="162"/>
        <v/>
      </c>
      <c r="AD793" s="6" t="str">
        <f>IF(D793="","",COUNTIF($AC$3:AC793,AC793))</f>
        <v/>
      </c>
      <c r="AE793" s="5" t="str">
        <f t="shared" si="163"/>
        <v/>
      </c>
      <c r="AF793" s="6" t="str">
        <f>IF(D793="","",COUNTIF($AE$3:AE793,AE793))</f>
        <v/>
      </c>
      <c r="AG793" s="5" t="str">
        <f t="shared" si="164"/>
        <v/>
      </c>
      <c r="AH793" s="6" t="str">
        <f>IF(D793="","",COUNTIF($AG$3:AG793,AG793))</f>
        <v/>
      </c>
      <c r="AI793" s="5" t="str">
        <f t="shared" si="165"/>
        <v/>
      </c>
      <c r="AJ793" s="6" t="str">
        <f>IF(D793="","",COUNTIF($AI$3:AI793,AI793))</f>
        <v/>
      </c>
      <c r="AK793" s="5" t="str">
        <f t="shared" si="166"/>
        <v/>
      </c>
      <c r="AL793" s="6" t="str">
        <f>IF(D793="","",COUNTIF($AK$3:AK793,AK793))</f>
        <v/>
      </c>
      <c r="AM793" s="5" t="str">
        <f t="shared" si="167"/>
        <v/>
      </c>
      <c r="AN793" s="6" t="str">
        <f>IF(D793="","",COUNTIF($AM$3:AM793,AM793))</f>
        <v/>
      </c>
      <c r="AO793" s="5" t="str">
        <f t="shared" si="168"/>
        <v/>
      </c>
      <c r="AP793" s="6" t="str">
        <f>IF(D793="","",COUNTIF($AO$3:AO793,AO793))</f>
        <v/>
      </c>
    </row>
    <row r="794" spans="17:42" ht="20.100000000000001" customHeight="1" x14ac:dyDescent="0.25">
      <c r="Q794" s="5" t="str">
        <f t="shared" si="156"/>
        <v/>
      </c>
      <c r="R794" s="6" t="str">
        <f>IF(D794="","",COUNTIF($Q$3:Q794,Q794))</f>
        <v/>
      </c>
      <c r="S794" s="5" t="str">
        <f t="shared" si="157"/>
        <v/>
      </c>
      <c r="T794" s="6" t="str">
        <f>IF(D794="","",COUNTIF($S$3:S794,S794))</f>
        <v/>
      </c>
      <c r="U794" s="5" t="str">
        <f t="shared" si="158"/>
        <v/>
      </c>
      <c r="V794" s="6" t="str">
        <f>IF(D794="","",COUNTIF($U$3:U794,U794))</f>
        <v/>
      </c>
      <c r="W794" s="5" t="str">
        <f t="shared" si="159"/>
        <v/>
      </c>
      <c r="X794" s="6" t="str">
        <f>IF(D794="","",COUNTIF($W$3:W794,W794))</f>
        <v/>
      </c>
      <c r="Y794" s="5" t="str">
        <f t="shared" si="160"/>
        <v/>
      </c>
      <c r="Z794" s="6" t="str">
        <f>IF(D794="","",COUNTIF($Y$3:Y794,Y794))</f>
        <v/>
      </c>
      <c r="AA794" s="5" t="str">
        <f t="shared" si="161"/>
        <v/>
      </c>
      <c r="AB794" s="6" t="str">
        <f>IF(D794="","",COUNTIF($AA$3:AA794,AA794))</f>
        <v/>
      </c>
      <c r="AC794" s="5" t="str">
        <f t="shared" si="162"/>
        <v/>
      </c>
      <c r="AD794" s="6" t="str">
        <f>IF(D794="","",COUNTIF($AC$3:AC794,AC794))</f>
        <v/>
      </c>
      <c r="AE794" s="5" t="str">
        <f t="shared" si="163"/>
        <v/>
      </c>
      <c r="AF794" s="6" t="str">
        <f>IF(D794="","",COUNTIF($AE$3:AE794,AE794))</f>
        <v/>
      </c>
      <c r="AG794" s="5" t="str">
        <f t="shared" si="164"/>
        <v/>
      </c>
      <c r="AH794" s="6" t="str">
        <f>IF(D794="","",COUNTIF($AG$3:AG794,AG794))</f>
        <v/>
      </c>
      <c r="AI794" s="5" t="str">
        <f t="shared" si="165"/>
        <v/>
      </c>
      <c r="AJ794" s="6" t="str">
        <f>IF(D794="","",COUNTIF($AI$3:AI794,AI794))</f>
        <v/>
      </c>
      <c r="AK794" s="5" t="str">
        <f t="shared" si="166"/>
        <v/>
      </c>
      <c r="AL794" s="6" t="str">
        <f>IF(D794="","",COUNTIF($AK$3:AK794,AK794))</f>
        <v/>
      </c>
      <c r="AM794" s="5" t="str">
        <f t="shared" si="167"/>
        <v/>
      </c>
      <c r="AN794" s="6" t="str">
        <f>IF(D794="","",COUNTIF($AM$3:AM794,AM794))</f>
        <v/>
      </c>
      <c r="AO794" s="5" t="str">
        <f t="shared" si="168"/>
        <v/>
      </c>
      <c r="AP794" s="6" t="str">
        <f>IF(D794="","",COUNTIF($AO$3:AO794,AO794))</f>
        <v/>
      </c>
    </row>
    <row r="795" spans="17:42" ht="20.100000000000001" customHeight="1" x14ac:dyDescent="0.25">
      <c r="Q795" s="5" t="str">
        <f t="shared" si="156"/>
        <v/>
      </c>
      <c r="R795" s="6" t="str">
        <f>IF(D795="","",COUNTIF($Q$3:Q795,Q795))</f>
        <v/>
      </c>
      <c r="S795" s="5" t="str">
        <f t="shared" si="157"/>
        <v/>
      </c>
      <c r="T795" s="6" t="str">
        <f>IF(D795="","",COUNTIF($S$3:S795,S795))</f>
        <v/>
      </c>
      <c r="U795" s="5" t="str">
        <f t="shared" si="158"/>
        <v/>
      </c>
      <c r="V795" s="6" t="str">
        <f>IF(D795="","",COUNTIF($U$3:U795,U795))</f>
        <v/>
      </c>
      <c r="W795" s="5" t="str">
        <f t="shared" si="159"/>
        <v/>
      </c>
      <c r="X795" s="6" t="str">
        <f>IF(D795="","",COUNTIF($W$3:W795,W795))</f>
        <v/>
      </c>
      <c r="Y795" s="5" t="str">
        <f t="shared" si="160"/>
        <v/>
      </c>
      <c r="Z795" s="6" t="str">
        <f>IF(D795="","",COUNTIF($Y$3:Y795,Y795))</f>
        <v/>
      </c>
      <c r="AA795" s="5" t="str">
        <f t="shared" si="161"/>
        <v/>
      </c>
      <c r="AB795" s="6" t="str">
        <f>IF(D795="","",COUNTIF($AA$3:AA795,AA795))</f>
        <v/>
      </c>
      <c r="AC795" s="5" t="str">
        <f t="shared" si="162"/>
        <v/>
      </c>
      <c r="AD795" s="6" t="str">
        <f>IF(D795="","",COUNTIF($AC$3:AC795,AC795))</f>
        <v/>
      </c>
      <c r="AE795" s="5" t="str">
        <f t="shared" si="163"/>
        <v/>
      </c>
      <c r="AF795" s="6" t="str">
        <f>IF(D795="","",COUNTIF($AE$3:AE795,AE795))</f>
        <v/>
      </c>
      <c r="AG795" s="5" t="str">
        <f t="shared" si="164"/>
        <v/>
      </c>
      <c r="AH795" s="6" t="str">
        <f>IF(D795="","",COUNTIF($AG$3:AG795,AG795))</f>
        <v/>
      </c>
      <c r="AI795" s="5" t="str">
        <f t="shared" si="165"/>
        <v/>
      </c>
      <c r="AJ795" s="6" t="str">
        <f>IF(D795="","",COUNTIF($AI$3:AI795,AI795))</f>
        <v/>
      </c>
      <c r="AK795" s="5" t="str">
        <f t="shared" si="166"/>
        <v/>
      </c>
      <c r="AL795" s="6" t="str">
        <f>IF(D795="","",COUNTIF($AK$3:AK795,AK795))</f>
        <v/>
      </c>
      <c r="AM795" s="5" t="str">
        <f t="shared" si="167"/>
        <v/>
      </c>
      <c r="AN795" s="6" t="str">
        <f>IF(D795="","",COUNTIF($AM$3:AM795,AM795))</f>
        <v/>
      </c>
      <c r="AO795" s="5" t="str">
        <f t="shared" si="168"/>
        <v/>
      </c>
      <c r="AP795" s="6" t="str">
        <f>IF(D795="","",COUNTIF($AO$3:AO795,AO795))</f>
        <v/>
      </c>
    </row>
    <row r="796" spans="17:42" ht="20.100000000000001" customHeight="1" x14ac:dyDescent="0.25">
      <c r="Q796" s="5" t="str">
        <f t="shared" si="156"/>
        <v/>
      </c>
      <c r="R796" s="6" t="str">
        <f>IF(D796="","",COUNTIF($Q$3:Q796,Q796))</f>
        <v/>
      </c>
      <c r="S796" s="5" t="str">
        <f t="shared" si="157"/>
        <v/>
      </c>
      <c r="T796" s="6" t="str">
        <f>IF(D796="","",COUNTIF($S$3:S796,S796))</f>
        <v/>
      </c>
      <c r="U796" s="5" t="str">
        <f t="shared" si="158"/>
        <v/>
      </c>
      <c r="V796" s="6" t="str">
        <f>IF(D796="","",COUNTIF($U$3:U796,U796))</f>
        <v/>
      </c>
      <c r="W796" s="5" t="str">
        <f t="shared" si="159"/>
        <v/>
      </c>
      <c r="X796" s="6" t="str">
        <f>IF(D796="","",COUNTIF($W$3:W796,W796))</f>
        <v/>
      </c>
      <c r="Y796" s="5" t="str">
        <f t="shared" si="160"/>
        <v/>
      </c>
      <c r="Z796" s="6" t="str">
        <f>IF(D796="","",COUNTIF($Y$3:Y796,Y796))</f>
        <v/>
      </c>
      <c r="AA796" s="5" t="str">
        <f t="shared" si="161"/>
        <v/>
      </c>
      <c r="AB796" s="6" t="str">
        <f>IF(D796="","",COUNTIF($AA$3:AA796,AA796))</f>
        <v/>
      </c>
      <c r="AC796" s="5" t="str">
        <f t="shared" si="162"/>
        <v/>
      </c>
      <c r="AD796" s="6" t="str">
        <f>IF(D796="","",COUNTIF($AC$3:AC796,AC796))</f>
        <v/>
      </c>
      <c r="AE796" s="5" t="str">
        <f t="shared" si="163"/>
        <v/>
      </c>
      <c r="AF796" s="6" t="str">
        <f>IF(D796="","",COUNTIF($AE$3:AE796,AE796))</f>
        <v/>
      </c>
      <c r="AG796" s="5" t="str">
        <f t="shared" si="164"/>
        <v/>
      </c>
      <c r="AH796" s="6" t="str">
        <f>IF(D796="","",COUNTIF($AG$3:AG796,AG796))</f>
        <v/>
      </c>
      <c r="AI796" s="5" t="str">
        <f t="shared" si="165"/>
        <v/>
      </c>
      <c r="AJ796" s="6" t="str">
        <f>IF(D796="","",COUNTIF($AI$3:AI796,AI796))</f>
        <v/>
      </c>
      <c r="AK796" s="5" t="str">
        <f t="shared" si="166"/>
        <v/>
      </c>
      <c r="AL796" s="6" t="str">
        <f>IF(D796="","",COUNTIF($AK$3:AK796,AK796))</f>
        <v/>
      </c>
      <c r="AM796" s="5" t="str">
        <f t="shared" si="167"/>
        <v/>
      </c>
      <c r="AN796" s="6" t="str">
        <f>IF(D796="","",COUNTIF($AM$3:AM796,AM796))</f>
        <v/>
      </c>
      <c r="AO796" s="5" t="str">
        <f t="shared" si="168"/>
        <v/>
      </c>
      <c r="AP796" s="6" t="str">
        <f>IF(D796="","",COUNTIF($AO$3:AO796,AO796))</f>
        <v/>
      </c>
    </row>
    <row r="797" spans="17:42" ht="20.100000000000001" customHeight="1" x14ac:dyDescent="0.25">
      <c r="Q797" s="5" t="str">
        <f t="shared" si="156"/>
        <v/>
      </c>
      <c r="R797" s="6" t="str">
        <f>IF(D797="","",COUNTIF($Q$3:Q797,Q797))</f>
        <v/>
      </c>
      <c r="S797" s="5" t="str">
        <f t="shared" si="157"/>
        <v/>
      </c>
      <c r="T797" s="6" t="str">
        <f>IF(D797="","",COUNTIF($S$3:S797,S797))</f>
        <v/>
      </c>
      <c r="U797" s="5" t="str">
        <f t="shared" si="158"/>
        <v/>
      </c>
      <c r="V797" s="6" t="str">
        <f>IF(D797="","",COUNTIF($U$3:U797,U797))</f>
        <v/>
      </c>
      <c r="W797" s="5" t="str">
        <f t="shared" si="159"/>
        <v/>
      </c>
      <c r="X797" s="6" t="str">
        <f>IF(D797="","",COUNTIF($W$3:W797,W797))</f>
        <v/>
      </c>
      <c r="Y797" s="5" t="str">
        <f t="shared" si="160"/>
        <v/>
      </c>
      <c r="Z797" s="6" t="str">
        <f>IF(D797="","",COUNTIF($Y$3:Y797,Y797))</f>
        <v/>
      </c>
      <c r="AA797" s="5" t="str">
        <f t="shared" si="161"/>
        <v/>
      </c>
      <c r="AB797" s="6" t="str">
        <f>IF(D797="","",COUNTIF($AA$3:AA797,AA797))</f>
        <v/>
      </c>
      <c r="AC797" s="5" t="str">
        <f t="shared" si="162"/>
        <v/>
      </c>
      <c r="AD797" s="6" t="str">
        <f>IF(D797="","",COUNTIF($AC$3:AC797,AC797))</f>
        <v/>
      </c>
      <c r="AE797" s="5" t="str">
        <f t="shared" si="163"/>
        <v/>
      </c>
      <c r="AF797" s="6" t="str">
        <f>IF(D797="","",COUNTIF($AE$3:AE797,AE797))</f>
        <v/>
      </c>
      <c r="AG797" s="5" t="str">
        <f t="shared" si="164"/>
        <v/>
      </c>
      <c r="AH797" s="6" t="str">
        <f>IF(D797="","",COUNTIF($AG$3:AG797,AG797))</f>
        <v/>
      </c>
      <c r="AI797" s="5" t="str">
        <f t="shared" si="165"/>
        <v/>
      </c>
      <c r="AJ797" s="6" t="str">
        <f>IF(D797="","",COUNTIF($AI$3:AI797,AI797))</f>
        <v/>
      </c>
      <c r="AK797" s="5" t="str">
        <f t="shared" si="166"/>
        <v/>
      </c>
      <c r="AL797" s="6" t="str">
        <f>IF(D797="","",COUNTIF($AK$3:AK797,AK797))</f>
        <v/>
      </c>
      <c r="AM797" s="5" t="str">
        <f t="shared" si="167"/>
        <v/>
      </c>
      <c r="AN797" s="6" t="str">
        <f>IF(D797="","",COUNTIF($AM$3:AM797,AM797))</f>
        <v/>
      </c>
      <c r="AO797" s="5" t="str">
        <f t="shared" si="168"/>
        <v/>
      </c>
      <c r="AP797" s="6" t="str">
        <f>IF(D797="","",COUNTIF($AO$3:AO797,AO797))</f>
        <v/>
      </c>
    </row>
    <row r="798" spans="17:42" ht="20.100000000000001" customHeight="1" x14ac:dyDescent="0.25">
      <c r="Q798" s="5" t="str">
        <f t="shared" si="156"/>
        <v/>
      </c>
      <c r="R798" s="6" t="str">
        <f>IF(D798="","",COUNTIF($Q$3:Q798,Q798))</f>
        <v/>
      </c>
      <c r="S798" s="5" t="str">
        <f t="shared" si="157"/>
        <v/>
      </c>
      <c r="T798" s="6" t="str">
        <f>IF(D798="","",COUNTIF($S$3:S798,S798))</f>
        <v/>
      </c>
      <c r="U798" s="5" t="str">
        <f t="shared" si="158"/>
        <v/>
      </c>
      <c r="V798" s="6" t="str">
        <f>IF(D798="","",COUNTIF($U$3:U798,U798))</f>
        <v/>
      </c>
      <c r="W798" s="5" t="str">
        <f t="shared" si="159"/>
        <v/>
      </c>
      <c r="X798" s="6" t="str">
        <f>IF(D798="","",COUNTIF($W$3:W798,W798))</f>
        <v/>
      </c>
      <c r="Y798" s="5" t="str">
        <f t="shared" si="160"/>
        <v/>
      </c>
      <c r="Z798" s="6" t="str">
        <f>IF(D798="","",COUNTIF($Y$3:Y798,Y798))</f>
        <v/>
      </c>
      <c r="AA798" s="5" t="str">
        <f t="shared" si="161"/>
        <v/>
      </c>
      <c r="AB798" s="6" t="str">
        <f>IF(D798="","",COUNTIF($AA$3:AA798,AA798))</f>
        <v/>
      </c>
      <c r="AC798" s="5" t="str">
        <f t="shared" si="162"/>
        <v/>
      </c>
      <c r="AD798" s="6" t="str">
        <f>IF(D798="","",COUNTIF($AC$3:AC798,AC798))</f>
        <v/>
      </c>
      <c r="AE798" s="5" t="str">
        <f t="shared" si="163"/>
        <v/>
      </c>
      <c r="AF798" s="6" t="str">
        <f>IF(D798="","",COUNTIF($AE$3:AE798,AE798))</f>
        <v/>
      </c>
      <c r="AG798" s="5" t="str">
        <f t="shared" si="164"/>
        <v/>
      </c>
      <c r="AH798" s="6" t="str">
        <f>IF(D798="","",COUNTIF($AG$3:AG798,AG798))</f>
        <v/>
      </c>
      <c r="AI798" s="5" t="str">
        <f t="shared" si="165"/>
        <v/>
      </c>
      <c r="AJ798" s="6" t="str">
        <f>IF(D798="","",COUNTIF($AI$3:AI798,AI798))</f>
        <v/>
      </c>
      <c r="AK798" s="5" t="str">
        <f t="shared" si="166"/>
        <v/>
      </c>
      <c r="AL798" s="6" t="str">
        <f>IF(D798="","",COUNTIF($AK$3:AK798,AK798))</f>
        <v/>
      </c>
      <c r="AM798" s="5" t="str">
        <f t="shared" si="167"/>
        <v/>
      </c>
      <c r="AN798" s="6" t="str">
        <f>IF(D798="","",COUNTIF($AM$3:AM798,AM798))</f>
        <v/>
      </c>
      <c r="AO798" s="5" t="str">
        <f t="shared" si="168"/>
        <v/>
      </c>
      <c r="AP798" s="6" t="str">
        <f>IF(D798="","",COUNTIF($AO$3:AO798,AO798))</f>
        <v/>
      </c>
    </row>
    <row r="799" spans="17:42" ht="20.100000000000001" customHeight="1" x14ac:dyDescent="0.25">
      <c r="Q799" s="5" t="str">
        <f t="shared" si="156"/>
        <v/>
      </c>
      <c r="R799" s="6" t="str">
        <f>IF(D799="","",COUNTIF($Q$3:Q799,Q799))</f>
        <v/>
      </c>
      <c r="S799" s="5" t="str">
        <f t="shared" si="157"/>
        <v/>
      </c>
      <c r="T799" s="6" t="str">
        <f>IF(D799="","",COUNTIF($S$3:S799,S799))</f>
        <v/>
      </c>
      <c r="U799" s="5" t="str">
        <f t="shared" si="158"/>
        <v/>
      </c>
      <c r="V799" s="6" t="str">
        <f>IF(D799="","",COUNTIF($U$3:U799,U799))</f>
        <v/>
      </c>
      <c r="W799" s="5" t="str">
        <f t="shared" si="159"/>
        <v/>
      </c>
      <c r="X799" s="6" t="str">
        <f>IF(D799="","",COUNTIF($W$3:W799,W799))</f>
        <v/>
      </c>
      <c r="Y799" s="5" t="str">
        <f t="shared" si="160"/>
        <v/>
      </c>
      <c r="Z799" s="6" t="str">
        <f>IF(D799="","",COUNTIF($Y$3:Y799,Y799))</f>
        <v/>
      </c>
      <c r="AA799" s="5" t="str">
        <f t="shared" si="161"/>
        <v/>
      </c>
      <c r="AB799" s="6" t="str">
        <f>IF(D799="","",COUNTIF($AA$3:AA799,AA799))</f>
        <v/>
      </c>
      <c r="AC799" s="5" t="str">
        <f t="shared" si="162"/>
        <v/>
      </c>
      <c r="AD799" s="6" t="str">
        <f>IF(D799="","",COUNTIF($AC$3:AC799,AC799))</f>
        <v/>
      </c>
      <c r="AE799" s="5" t="str">
        <f t="shared" si="163"/>
        <v/>
      </c>
      <c r="AF799" s="6" t="str">
        <f>IF(D799="","",COUNTIF($AE$3:AE799,AE799))</f>
        <v/>
      </c>
      <c r="AG799" s="5" t="str">
        <f t="shared" si="164"/>
        <v/>
      </c>
      <c r="AH799" s="6" t="str">
        <f>IF(D799="","",COUNTIF($AG$3:AG799,AG799))</f>
        <v/>
      </c>
      <c r="AI799" s="5" t="str">
        <f t="shared" si="165"/>
        <v/>
      </c>
      <c r="AJ799" s="6" t="str">
        <f>IF(D799="","",COUNTIF($AI$3:AI799,AI799))</f>
        <v/>
      </c>
      <c r="AK799" s="5" t="str">
        <f t="shared" si="166"/>
        <v/>
      </c>
      <c r="AL799" s="6" t="str">
        <f>IF(D799="","",COUNTIF($AK$3:AK799,AK799))</f>
        <v/>
      </c>
      <c r="AM799" s="5" t="str">
        <f t="shared" si="167"/>
        <v/>
      </c>
      <c r="AN799" s="6" t="str">
        <f>IF(D799="","",COUNTIF($AM$3:AM799,AM799))</f>
        <v/>
      </c>
      <c r="AO799" s="5" t="str">
        <f t="shared" si="168"/>
        <v/>
      </c>
      <c r="AP799" s="6" t="str">
        <f>IF(D799="","",COUNTIF($AO$3:AO799,AO799))</f>
        <v/>
      </c>
    </row>
    <row r="800" spans="17:42" ht="20.100000000000001" customHeight="1" x14ac:dyDescent="0.25">
      <c r="Q800" s="5" t="str">
        <f t="shared" si="156"/>
        <v/>
      </c>
      <c r="R800" s="6" t="str">
        <f>IF(D800="","",COUNTIF($Q$3:Q800,Q800))</f>
        <v/>
      </c>
      <c r="S800" s="5" t="str">
        <f t="shared" si="157"/>
        <v/>
      </c>
      <c r="T800" s="6" t="str">
        <f>IF(D800="","",COUNTIF($S$3:S800,S800))</f>
        <v/>
      </c>
      <c r="U800" s="5" t="str">
        <f t="shared" si="158"/>
        <v/>
      </c>
      <c r="V800" s="6" t="str">
        <f>IF(D800="","",COUNTIF($U$3:U800,U800))</f>
        <v/>
      </c>
      <c r="W800" s="5" t="str">
        <f t="shared" si="159"/>
        <v/>
      </c>
      <c r="X800" s="6" t="str">
        <f>IF(D800="","",COUNTIF($W$3:W800,W800))</f>
        <v/>
      </c>
      <c r="Y800" s="5" t="str">
        <f t="shared" si="160"/>
        <v/>
      </c>
      <c r="Z800" s="6" t="str">
        <f>IF(D800="","",COUNTIF($Y$3:Y800,Y800))</f>
        <v/>
      </c>
      <c r="AA800" s="5" t="str">
        <f t="shared" si="161"/>
        <v/>
      </c>
      <c r="AB800" s="6" t="str">
        <f>IF(D800="","",COUNTIF($AA$3:AA800,AA800))</f>
        <v/>
      </c>
      <c r="AC800" s="5" t="str">
        <f t="shared" si="162"/>
        <v/>
      </c>
      <c r="AD800" s="6" t="str">
        <f>IF(D800="","",COUNTIF($AC$3:AC800,AC800))</f>
        <v/>
      </c>
      <c r="AE800" s="5" t="str">
        <f t="shared" si="163"/>
        <v/>
      </c>
      <c r="AF800" s="6" t="str">
        <f>IF(D800="","",COUNTIF($AE$3:AE800,AE800))</f>
        <v/>
      </c>
      <c r="AG800" s="5" t="str">
        <f t="shared" si="164"/>
        <v/>
      </c>
      <c r="AH800" s="6" t="str">
        <f>IF(D800="","",COUNTIF($AG$3:AG800,AG800))</f>
        <v/>
      </c>
      <c r="AI800" s="5" t="str">
        <f t="shared" si="165"/>
        <v/>
      </c>
      <c r="AJ800" s="6" t="str">
        <f>IF(D800="","",COUNTIF($AI$3:AI800,AI800))</f>
        <v/>
      </c>
      <c r="AK800" s="5" t="str">
        <f t="shared" si="166"/>
        <v/>
      </c>
      <c r="AL800" s="6" t="str">
        <f>IF(D800="","",COUNTIF($AK$3:AK800,AK800))</f>
        <v/>
      </c>
      <c r="AM800" s="5" t="str">
        <f t="shared" si="167"/>
        <v/>
      </c>
      <c r="AN800" s="6" t="str">
        <f>IF(D800="","",COUNTIF($AM$3:AM800,AM800))</f>
        <v/>
      </c>
      <c r="AO800" s="5" t="str">
        <f t="shared" si="168"/>
        <v/>
      </c>
      <c r="AP800" s="6" t="str">
        <f>IF(D800="","",COUNTIF($AO$3:AO800,AO800))</f>
        <v/>
      </c>
    </row>
    <row r="801" spans="17:42" ht="20.100000000000001" customHeight="1" x14ac:dyDescent="0.25">
      <c r="Q801" s="5" t="str">
        <f t="shared" si="156"/>
        <v/>
      </c>
      <c r="R801" s="6" t="str">
        <f>IF(D801="","",COUNTIF($Q$3:Q801,Q801))</f>
        <v/>
      </c>
      <c r="S801" s="5" t="str">
        <f t="shared" si="157"/>
        <v/>
      </c>
      <c r="T801" s="6" t="str">
        <f>IF(D801="","",COUNTIF($S$3:S801,S801))</f>
        <v/>
      </c>
      <c r="U801" s="5" t="str">
        <f t="shared" si="158"/>
        <v/>
      </c>
      <c r="V801" s="6" t="str">
        <f>IF(D801="","",COUNTIF($U$3:U801,U801))</f>
        <v/>
      </c>
      <c r="W801" s="5" t="str">
        <f t="shared" si="159"/>
        <v/>
      </c>
      <c r="X801" s="6" t="str">
        <f>IF(D801="","",COUNTIF($W$3:W801,W801))</f>
        <v/>
      </c>
      <c r="Y801" s="5" t="str">
        <f t="shared" si="160"/>
        <v/>
      </c>
      <c r="Z801" s="6" t="str">
        <f>IF(D801="","",COUNTIF($Y$3:Y801,Y801))</f>
        <v/>
      </c>
      <c r="AA801" s="5" t="str">
        <f t="shared" si="161"/>
        <v/>
      </c>
      <c r="AB801" s="6" t="str">
        <f>IF(D801="","",COUNTIF($AA$3:AA801,AA801))</f>
        <v/>
      </c>
      <c r="AC801" s="5" t="str">
        <f t="shared" si="162"/>
        <v/>
      </c>
      <c r="AD801" s="6" t="str">
        <f>IF(D801="","",COUNTIF($AC$3:AC801,AC801))</f>
        <v/>
      </c>
      <c r="AE801" s="5" t="str">
        <f t="shared" si="163"/>
        <v/>
      </c>
      <c r="AF801" s="6" t="str">
        <f>IF(D801="","",COUNTIF($AE$3:AE801,AE801))</f>
        <v/>
      </c>
      <c r="AG801" s="5" t="str">
        <f t="shared" si="164"/>
        <v/>
      </c>
      <c r="AH801" s="6" t="str">
        <f>IF(D801="","",COUNTIF($AG$3:AG801,AG801))</f>
        <v/>
      </c>
      <c r="AI801" s="5" t="str">
        <f t="shared" si="165"/>
        <v/>
      </c>
      <c r="AJ801" s="6" t="str">
        <f>IF(D801="","",COUNTIF($AI$3:AI801,AI801))</f>
        <v/>
      </c>
      <c r="AK801" s="5" t="str">
        <f t="shared" si="166"/>
        <v/>
      </c>
      <c r="AL801" s="6" t="str">
        <f>IF(D801="","",COUNTIF($AK$3:AK801,AK801))</f>
        <v/>
      </c>
      <c r="AM801" s="5" t="str">
        <f t="shared" si="167"/>
        <v/>
      </c>
      <c r="AN801" s="6" t="str">
        <f>IF(D801="","",COUNTIF($AM$3:AM801,AM801))</f>
        <v/>
      </c>
      <c r="AO801" s="5" t="str">
        <f t="shared" si="168"/>
        <v/>
      </c>
      <c r="AP801" s="6" t="str">
        <f>IF(D801="","",COUNTIF($AO$3:AO801,AO801))</f>
        <v/>
      </c>
    </row>
    <row r="802" spans="17:42" ht="20.100000000000001" customHeight="1" x14ac:dyDescent="0.25">
      <c r="Q802" s="5" t="str">
        <f t="shared" si="156"/>
        <v/>
      </c>
      <c r="R802" s="6" t="str">
        <f>IF(D802="","",COUNTIF($Q$3:Q802,Q802))</f>
        <v/>
      </c>
      <c r="S802" s="5" t="str">
        <f t="shared" si="157"/>
        <v/>
      </c>
      <c r="T802" s="6" t="str">
        <f>IF(D802="","",COUNTIF($S$3:S802,S802))</f>
        <v/>
      </c>
      <c r="U802" s="5" t="str">
        <f t="shared" si="158"/>
        <v/>
      </c>
      <c r="V802" s="6" t="str">
        <f>IF(D802="","",COUNTIF($U$3:U802,U802))</f>
        <v/>
      </c>
      <c r="W802" s="5" t="str">
        <f t="shared" si="159"/>
        <v/>
      </c>
      <c r="X802" s="6" t="str">
        <f>IF(D802="","",COUNTIF($W$3:W802,W802))</f>
        <v/>
      </c>
      <c r="Y802" s="5" t="str">
        <f t="shared" si="160"/>
        <v/>
      </c>
      <c r="Z802" s="6" t="str">
        <f>IF(D802="","",COUNTIF($Y$3:Y802,Y802))</f>
        <v/>
      </c>
      <c r="AA802" s="5" t="str">
        <f t="shared" si="161"/>
        <v/>
      </c>
      <c r="AB802" s="6" t="str">
        <f>IF(D802="","",COUNTIF($AA$3:AA802,AA802))</f>
        <v/>
      </c>
      <c r="AC802" s="5" t="str">
        <f t="shared" si="162"/>
        <v/>
      </c>
      <c r="AD802" s="6" t="str">
        <f>IF(D802="","",COUNTIF($AC$3:AC802,AC802))</f>
        <v/>
      </c>
      <c r="AE802" s="5" t="str">
        <f t="shared" si="163"/>
        <v/>
      </c>
      <c r="AF802" s="6" t="str">
        <f>IF(D802="","",COUNTIF($AE$3:AE802,AE802))</f>
        <v/>
      </c>
      <c r="AG802" s="5" t="str">
        <f t="shared" si="164"/>
        <v/>
      </c>
      <c r="AH802" s="6" t="str">
        <f>IF(D802="","",COUNTIF($AG$3:AG802,AG802))</f>
        <v/>
      </c>
      <c r="AI802" s="5" t="str">
        <f t="shared" si="165"/>
        <v/>
      </c>
      <c r="AJ802" s="6" t="str">
        <f>IF(D802="","",COUNTIF($AI$3:AI802,AI802))</f>
        <v/>
      </c>
      <c r="AK802" s="5" t="str">
        <f t="shared" si="166"/>
        <v/>
      </c>
      <c r="AL802" s="6" t="str">
        <f>IF(D802="","",COUNTIF($AK$3:AK802,AK802))</f>
        <v/>
      </c>
      <c r="AM802" s="5" t="str">
        <f t="shared" si="167"/>
        <v/>
      </c>
      <c r="AN802" s="6" t="str">
        <f>IF(D802="","",COUNTIF($AM$3:AM802,AM802))</f>
        <v/>
      </c>
      <c r="AO802" s="5" t="str">
        <f t="shared" si="168"/>
        <v/>
      </c>
      <c r="AP802" s="6" t="str">
        <f>IF(D802="","",COUNTIF($AO$3:AO802,AO802))</f>
        <v/>
      </c>
    </row>
    <row r="803" spans="17:42" ht="20.100000000000001" customHeight="1" x14ac:dyDescent="0.25">
      <c r="Q803" s="5" t="str">
        <f t="shared" si="156"/>
        <v/>
      </c>
      <c r="R803" s="6" t="str">
        <f>IF(D803="","",COUNTIF($Q$3:Q803,Q803))</f>
        <v/>
      </c>
      <c r="S803" s="5" t="str">
        <f t="shared" si="157"/>
        <v/>
      </c>
      <c r="T803" s="6" t="str">
        <f>IF(D803="","",COUNTIF($S$3:S803,S803))</f>
        <v/>
      </c>
      <c r="U803" s="5" t="str">
        <f t="shared" si="158"/>
        <v/>
      </c>
      <c r="V803" s="6" t="str">
        <f>IF(D803="","",COUNTIF($U$3:U803,U803))</f>
        <v/>
      </c>
      <c r="W803" s="5" t="str">
        <f t="shared" si="159"/>
        <v/>
      </c>
      <c r="X803" s="6" t="str">
        <f>IF(D803="","",COUNTIF($W$3:W803,W803))</f>
        <v/>
      </c>
      <c r="Y803" s="5" t="str">
        <f t="shared" si="160"/>
        <v/>
      </c>
      <c r="Z803" s="6" t="str">
        <f>IF(D803="","",COUNTIF($Y$3:Y803,Y803))</f>
        <v/>
      </c>
      <c r="AA803" s="5" t="str">
        <f t="shared" si="161"/>
        <v/>
      </c>
      <c r="AB803" s="6" t="str">
        <f>IF(D803="","",COUNTIF($AA$3:AA803,AA803))</f>
        <v/>
      </c>
      <c r="AC803" s="5" t="str">
        <f t="shared" si="162"/>
        <v/>
      </c>
      <c r="AD803" s="6" t="str">
        <f>IF(D803="","",COUNTIF($AC$3:AC803,AC803))</f>
        <v/>
      </c>
      <c r="AE803" s="5" t="str">
        <f t="shared" si="163"/>
        <v/>
      </c>
      <c r="AF803" s="6" t="str">
        <f>IF(D803="","",COUNTIF($AE$3:AE803,AE803))</f>
        <v/>
      </c>
      <c r="AG803" s="5" t="str">
        <f t="shared" si="164"/>
        <v/>
      </c>
      <c r="AH803" s="6" t="str">
        <f>IF(D803="","",COUNTIF($AG$3:AG803,AG803))</f>
        <v/>
      </c>
      <c r="AI803" s="5" t="str">
        <f t="shared" si="165"/>
        <v/>
      </c>
      <c r="AJ803" s="6" t="str">
        <f>IF(D803="","",COUNTIF($AI$3:AI803,AI803))</f>
        <v/>
      </c>
      <c r="AK803" s="5" t="str">
        <f t="shared" si="166"/>
        <v/>
      </c>
      <c r="AL803" s="6" t="str">
        <f>IF(D803="","",COUNTIF($AK$3:AK803,AK803))</f>
        <v/>
      </c>
      <c r="AM803" s="5" t="str">
        <f t="shared" si="167"/>
        <v/>
      </c>
      <c r="AN803" s="6" t="str">
        <f>IF(D803="","",COUNTIF($AM$3:AM803,AM803))</f>
        <v/>
      </c>
      <c r="AO803" s="5" t="str">
        <f t="shared" si="168"/>
        <v/>
      </c>
      <c r="AP803" s="6" t="str">
        <f>IF(D803="","",COUNTIF($AO$3:AO803,AO803))</f>
        <v/>
      </c>
    </row>
    <row r="804" spans="17:42" ht="20.100000000000001" customHeight="1" x14ac:dyDescent="0.25">
      <c r="Q804" s="5" t="str">
        <f t="shared" si="156"/>
        <v/>
      </c>
      <c r="R804" s="6" t="str">
        <f>IF(D804="","",COUNTIF($Q$3:Q804,Q804))</f>
        <v/>
      </c>
      <c r="S804" s="5" t="str">
        <f t="shared" si="157"/>
        <v/>
      </c>
      <c r="T804" s="6" t="str">
        <f>IF(D804="","",COUNTIF($S$3:S804,S804))</f>
        <v/>
      </c>
      <c r="U804" s="5" t="str">
        <f t="shared" si="158"/>
        <v/>
      </c>
      <c r="V804" s="6" t="str">
        <f>IF(D804="","",COUNTIF($U$3:U804,U804))</f>
        <v/>
      </c>
      <c r="W804" s="5" t="str">
        <f t="shared" si="159"/>
        <v/>
      </c>
      <c r="X804" s="6" t="str">
        <f>IF(D804="","",COUNTIF($W$3:W804,W804))</f>
        <v/>
      </c>
      <c r="Y804" s="5" t="str">
        <f t="shared" si="160"/>
        <v/>
      </c>
      <c r="Z804" s="6" t="str">
        <f>IF(D804="","",COUNTIF($Y$3:Y804,Y804))</f>
        <v/>
      </c>
      <c r="AA804" s="5" t="str">
        <f t="shared" si="161"/>
        <v/>
      </c>
      <c r="AB804" s="6" t="str">
        <f>IF(D804="","",COUNTIF($AA$3:AA804,AA804))</f>
        <v/>
      </c>
      <c r="AC804" s="5" t="str">
        <f t="shared" si="162"/>
        <v/>
      </c>
      <c r="AD804" s="6" t="str">
        <f>IF(D804="","",COUNTIF($AC$3:AC804,AC804))</f>
        <v/>
      </c>
      <c r="AE804" s="5" t="str">
        <f t="shared" si="163"/>
        <v/>
      </c>
      <c r="AF804" s="6" t="str">
        <f>IF(D804="","",COUNTIF($AE$3:AE804,AE804))</f>
        <v/>
      </c>
      <c r="AG804" s="5" t="str">
        <f t="shared" si="164"/>
        <v/>
      </c>
      <c r="AH804" s="6" t="str">
        <f>IF(D804="","",COUNTIF($AG$3:AG804,AG804))</f>
        <v/>
      </c>
      <c r="AI804" s="5" t="str">
        <f t="shared" si="165"/>
        <v/>
      </c>
      <c r="AJ804" s="6" t="str">
        <f>IF(D804="","",COUNTIF($AI$3:AI804,AI804))</f>
        <v/>
      </c>
      <c r="AK804" s="5" t="str">
        <f t="shared" si="166"/>
        <v/>
      </c>
      <c r="AL804" s="6" t="str">
        <f>IF(D804="","",COUNTIF($AK$3:AK804,AK804))</f>
        <v/>
      </c>
      <c r="AM804" s="5" t="str">
        <f t="shared" si="167"/>
        <v/>
      </c>
      <c r="AN804" s="6" t="str">
        <f>IF(D804="","",COUNTIF($AM$3:AM804,AM804))</f>
        <v/>
      </c>
      <c r="AO804" s="5" t="str">
        <f t="shared" si="168"/>
        <v/>
      </c>
      <c r="AP804" s="6" t="str">
        <f>IF(D804="","",COUNTIF($AO$3:AO804,AO804))</f>
        <v/>
      </c>
    </row>
    <row r="805" spans="17:42" ht="20.100000000000001" customHeight="1" x14ac:dyDescent="0.25">
      <c r="Q805" s="5" t="str">
        <f t="shared" si="156"/>
        <v/>
      </c>
      <c r="R805" s="6" t="str">
        <f>IF(D805="","",COUNTIF($Q$3:Q805,Q805))</f>
        <v/>
      </c>
      <c r="S805" s="5" t="str">
        <f t="shared" si="157"/>
        <v/>
      </c>
      <c r="T805" s="6" t="str">
        <f>IF(D805="","",COUNTIF($S$3:S805,S805))</f>
        <v/>
      </c>
      <c r="U805" s="5" t="str">
        <f t="shared" si="158"/>
        <v/>
      </c>
      <c r="V805" s="6" t="str">
        <f>IF(D805="","",COUNTIF($U$3:U805,U805))</f>
        <v/>
      </c>
      <c r="W805" s="5" t="str">
        <f t="shared" si="159"/>
        <v/>
      </c>
      <c r="X805" s="6" t="str">
        <f>IF(D805="","",COUNTIF($W$3:W805,W805))</f>
        <v/>
      </c>
      <c r="Y805" s="5" t="str">
        <f t="shared" si="160"/>
        <v/>
      </c>
      <c r="Z805" s="6" t="str">
        <f>IF(D805="","",COUNTIF($Y$3:Y805,Y805))</f>
        <v/>
      </c>
      <c r="AA805" s="5" t="str">
        <f t="shared" si="161"/>
        <v/>
      </c>
      <c r="AB805" s="6" t="str">
        <f>IF(D805="","",COUNTIF($AA$3:AA805,AA805))</f>
        <v/>
      </c>
      <c r="AC805" s="5" t="str">
        <f t="shared" si="162"/>
        <v/>
      </c>
      <c r="AD805" s="6" t="str">
        <f>IF(D805="","",COUNTIF($AC$3:AC805,AC805))</f>
        <v/>
      </c>
      <c r="AE805" s="5" t="str">
        <f t="shared" si="163"/>
        <v/>
      </c>
      <c r="AF805" s="6" t="str">
        <f>IF(D805="","",COUNTIF($AE$3:AE805,AE805))</f>
        <v/>
      </c>
      <c r="AG805" s="5" t="str">
        <f t="shared" si="164"/>
        <v/>
      </c>
      <c r="AH805" s="6" t="str">
        <f>IF(D805="","",COUNTIF($AG$3:AG805,AG805))</f>
        <v/>
      </c>
      <c r="AI805" s="5" t="str">
        <f t="shared" si="165"/>
        <v/>
      </c>
      <c r="AJ805" s="6" t="str">
        <f>IF(D805="","",COUNTIF($AI$3:AI805,AI805))</f>
        <v/>
      </c>
      <c r="AK805" s="5" t="str">
        <f t="shared" si="166"/>
        <v/>
      </c>
      <c r="AL805" s="6" t="str">
        <f>IF(D805="","",COUNTIF($AK$3:AK805,AK805))</f>
        <v/>
      </c>
      <c r="AM805" s="5" t="str">
        <f t="shared" si="167"/>
        <v/>
      </c>
      <c r="AN805" s="6" t="str">
        <f>IF(D805="","",COUNTIF($AM$3:AM805,AM805))</f>
        <v/>
      </c>
      <c r="AO805" s="5" t="str">
        <f t="shared" si="168"/>
        <v/>
      </c>
      <c r="AP805" s="6" t="str">
        <f>IF(D805="","",COUNTIF($AO$3:AO805,AO805))</f>
        <v/>
      </c>
    </row>
    <row r="806" spans="17:42" ht="20.100000000000001" customHeight="1" x14ac:dyDescent="0.25">
      <c r="Q806" s="5" t="str">
        <f t="shared" si="156"/>
        <v/>
      </c>
      <c r="R806" s="6" t="str">
        <f>IF(D806="","",COUNTIF($Q$3:Q806,Q806))</f>
        <v/>
      </c>
      <c r="S806" s="5" t="str">
        <f t="shared" si="157"/>
        <v/>
      </c>
      <c r="T806" s="6" t="str">
        <f>IF(D806="","",COUNTIF($S$3:S806,S806))</f>
        <v/>
      </c>
      <c r="U806" s="5" t="str">
        <f t="shared" si="158"/>
        <v/>
      </c>
      <c r="V806" s="6" t="str">
        <f>IF(D806="","",COUNTIF($U$3:U806,U806))</f>
        <v/>
      </c>
      <c r="W806" s="5" t="str">
        <f t="shared" si="159"/>
        <v/>
      </c>
      <c r="X806" s="6" t="str">
        <f>IF(D806="","",COUNTIF($W$3:W806,W806))</f>
        <v/>
      </c>
      <c r="Y806" s="5" t="str">
        <f t="shared" si="160"/>
        <v/>
      </c>
      <c r="Z806" s="6" t="str">
        <f>IF(D806="","",COUNTIF($Y$3:Y806,Y806))</f>
        <v/>
      </c>
      <c r="AA806" s="5" t="str">
        <f t="shared" si="161"/>
        <v/>
      </c>
      <c r="AB806" s="6" t="str">
        <f>IF(D806="","",COUNTIF($AA$3:AA806,AA806))</f>
        <v/>
      </c>
      <c r="AC806" s="5" t="str">
        <f t="shared" si="162"/>
        <v/>
      </c>
      <c r="AD806" s="6" t="str">
        <f>IF(D806="","",COUNTIF($AC$3:AC806,AC806))</f>
        <v/>
      </c>
      <c r="AE806" s="5" t="str">
        <f t="shared" si="163"/>
        <v/>
      </c>
      <c r="AF806" s="6" t="str">
        <f>IF(D806="","",COUNTIF($AE$3:AE806,AE806))</f>
        <v/>
      </c>
      <c r="AG806" s="5" t="str">
        <f t="shared" si="164"/>
        <v/>
      </c>
      <c r="AH806" s="6" t="str">
        <f>IF(D806="","",COUNTIF($AG$3:AG806,AG806))</f>
        <v/>
      </c>
      <c r="AI806" s="5" t="str">
        <f t="shared" si="165"/>
        <v/>
      </c>
      <c r="AJ806" s="6" t="str">
        <f>IF(D806="","",COUNTIF($AI$3:AI806,AI806))</f>
        <v/>
      </c>
      <c r="AK806" s="5" t="str">
        <f t="shared" si="166"/>
        <v/>
      </c>
      <c r="AL806" s="6" t="str">
        <f>IF(D806="","",COUNTIF($AK$3:AK806,AK806))</f>
        <v/>
      </c>
      <c r="AM806" s="5" t="str">
        <f t="shared" si="167"/>
        <v/>
      </c>
      <c r="AN806" s="6" t="str">
        <f>IF(D806="","",COUNTIF($AM$3:AM806,AM806))</f>
        <v/>
      </c>
      <c r="AO806" s="5" t="str">
        <f t="shared" si="168"/>
        <v/>
      </c>
      <c r="AP806" s="6" t="str">
        <f>IF(D806="","",COUNTIF($AO$3:AO806,AO806))</f>
        <v/>
      </c>
    </row>
    <row r="807" spans="17:42" ht="20.100000000000001" customHeight="1" x14ac:dyDescent="0.25">
      <c r="Q807" s="5" t="str">
        <f t="shared" si="156"/>
        <v/>
      </c>
      <c r="R807" s="6" t="str">
        <f>IF(D807="","",COUNTIF($Q$3:Q807,Q807))</f>
        <v/>
      </c>
      <c r="S807" s="5" t="str">
        <f t="shared" si="157"/>
        <v/>
      </c>
      <c r="T807" s="6" t="str">
        <f>IF(D807="","",COUNTIF($S$3:S807,S807))</f>
        <v/>
      </c>
      <c r="U807" s="5" t="str">
        <f t="shared" si="158"/>
        <v/>
      </c>
      <c r="V807" s="6" t="str">
        <f>IF(D807="","",COUNTIF($U$3:U807,U807))</f>
        <v/>
      </c>
      <c r="W807" s="5" t="str">
        <f t="shared" si="159"/>
        <v/>
      </c>
      <c r="X807" s="6" t="str">
        <f>IF(D807="","",COUNTIF($W$3:W807,W807))</f>
        <v/>
      </c>
      <c r="Y807" s="5" t="str">
        <f t="shared" si="160"/>
        <v/>
      </c>
      <c r="Z807" s="6" t="str">
        <f>IF(D807="","",COUNTIF($Y$3:Y807,Y807))</f>
        <v/>
      </c>
      <c r="AA807" s="5" t="str">
        <f t="shared" si="161"/>
        <v/>
      </c>
      <c r="AB807" s="6" t="str">
        <f>IF(D807="","",COUNTIF($AA$3:AA807,AA807))</f>
        <v/>
      </c>
      <c r="AC807" s="5" t="str">
        <f t="shared" si="162"/>
        <v/>
      </c>
      <c r="AD807" s="6" t="str">
        <f>IF(D807="","",COUNTIF($AC$3:AC807,AC807))</f>
        <v/>
      </c>
      <c r="AE807" s="5" t="str">
        <f t="shared" si="163"/>
        <v/>
      </c>
      <c r="AF807" s="6" t="str">
        <f>IF(D807="","",COUNTIF($AE$3:AE807,AE807))</f>
        <v/>
      </c>
      <c r="AG807" s="5" t="str">
        <f t="shared" si="164"/>
        <v/>
      </c>
      <c r="AH807" s="6" t="str">
        <f>IF(D807="","",COUNTIF($AG$3:AG807,AG807))</f>
        <v/>
      </c>
      <c r="AI807" s="5" t="str">
        <f t="shared" si="165"/>
        <v/>
      </c>
      <c r="AJ807" s="6" t="str">
        <f>IF(D807="","",COUNTIF($AI$3:AI807,AI807))</f>
        <v/>
      </c>
      <c r="AK807" s="5" t="str">
        <f t="shared" si="166"/>
        <v/>
      </c>
      <c r="AL807" s="6" t="str">
        <f>IF(D807="","",COUNTIF($AK$3:AK807,AK807))</f>
        <v/>
      </c>
      <c r="AM807" s="5" t="str">
        <f t="shared" si="167"/>
        <v/>
      </c>
      <c r="AN807" s="6" t="str">
        <f>IF(D807="","",COUNTIF($AM$3:AM807,AM807))</f>
        <v/>
      </c>
      <c r="AO807" s="5" t="str">
        <f t="shared" si="168"/>
        <v/>
      </c>
      <c r="AP807" s="6" t="str">
        <f>IF(D807="","",COUNTIF($AO$3:AO807,AO807))</f>
        <v/>
      </c>
    </row>
    <row r="808" spans="17:42" ht="20.100000000000001" customHeight="1" x14ac:dyDescent="0.25">
      <c r="Q808" s="5" t="str">
        <f t="shared" si="156"/>
        <v/>
      </c>
      <c r="R808" s="6" t="str">
        <f>IF(D808="","",COUNTIF($Q$3:Q808,Q808))</f>
        <v/>
      </c>
      <c r="S808" s="5" t="str">
        <f t="shared" si="157"/>
        <v/>
      </c>
      <c r="T808" s="6" t="str">
        <f>IF(D808="","",COUNTIF($S$3:S808,S808))</f>
        <v/>
      </c>
      <c r="U808" s="5" t="str">
        <f t="shared" si="158"/>
        <v/>
      </c>
      <c r="V808" s="6" t="str">
        <f>IF(D808="","",COUNTIF($U$3:U808,U808))</f>
        <v/>
      </c>
      <c r="W808" s="5" t="str">
        <f t="shared" si="159"/>
        <v/>
      </c>
      <c r="X808" s="6" t="str">
        <f>IF(D808="","",COUNTIF($W$3:W808,W808))</f>
        <v/>
      </c>
      <c r="Y808" s="5" t="str">
        <f t="shared" si="160"/>
        <v/>
      </c>
      <c r="Z808" s="6" t="str">
        <f>IF(D808="","",COUNTIF($Y$3:Y808,Y808))</f>
        <v/>
      </c>
      <c r="AA808" s="5" t="str">
        <f t="shared" si="161"/>
        <v/>
      </c>
      <c r="AB808" s="6" t="str">
        <f>IF(D808="","",COUNTIF($AA$3:AA808,AA808))</f>
        <v/>
      </c>
      <c r="AC808" s="5" t="str">
        <f t="shared" si="162"/>
        <v/>
      </c>
      <c r="AD808" s="6" t="str">
        <f>IF(D808="","",COUNTIF($AC$3:AC808,AC808))</f>
        <v/>
      </c>
      <c r="AE808" s="5" t="str">
        <f t="shared" si="163"/>
        <v/>
      </c>
      <c r="AF808" s="6" t="str">
        <f>IF(D808="","",COUNTIF($AE$3:AE808,AE808))</f>
        <v/>
      </c>
      <c r="AG808" s="5" t="str">
        <f t="shared" si="164"/>
        <v/>
      </c>
      <c r="AH808" s="6" t="str">
        <f>IF(D808="","",COUNTIF($AG$3:AG808,AG808))</f>
        <v/>
      </c>
      <c r="AI808" s="5" t="str">
        <f t="shared" si="165"/>
        <v/>
      </c>
      <c r="AJ808" s="6" t="str">
        <f>IF(D808="","",COUNTIF($AI$3:AI808,AI808))</f>
        <v/>
      </c>
      <c r="AK808" s="5" t="str">
        <f t="shared" si="166"/>
        <v/>
      </c>
      <c r="AL808" s="6" t="str">
        <f>IF(D808="","",COUNTIF($AK$3:AK808,AK808))</f>
        <v/>
      </c>
      <c r="AM808" s="5" t="str">
        <f t="shared" si="167"/>
        <v/>
      </c>
      <c r="AN808" s="6" t="str">
        <f>IF(D808="","",COUNTIF($AM$3:AM808,AM808))</f>
        <v/>
      </c>
      <c r="AO808" s="5" t="str">
        <f t="shared" si="168"/>
        <v/>
      </c>
      <c r="AP808" s="6" t="str">
        <f>IF(D808="","",COUNTIF($AO$3:AO808,AO808))</f>
        <v/>
      </c>
    </row>
    <row r="809" spans="17:42" ht="20.100000000000001" customHeight="1" x14ac:dyDescent="0.25">
      <c r="Q809" s="5" t="str">
        <f t="shared" si="156"/>
        <v/>
      </c>
      <c r="R809" s="6" t="str">
        <f>IF(D809="","",COUNTIF($Q$3:Q809,Q809))</f>
        <v/>
      </c>
      <c r="S809" s="5" t="str">
        <f t="shared" si="157"/>
        <v/>
      </c>
      <c r="T809" s="6" t="str">
        <f>IF(D809="","",COUNTIF($S$3:S809,S809))</f>
        <v/>
      </c>
      <c r="U809" s="5" t="str">
        <f t="shared" si="158"/>
        <v/>
      </c>
      <c r="V809" s="6" t="str">
        <f>IF(D809="","",COUNTIF($U$3:U809,U809))</f>
        <v/>
      </c>
      <c r="W809" s="5" t="str">
        <f t="shared" si="159"/>
        <v/>
      </c>
      <c r="X809" s="6" t="str">
        <f>IF(D809="","",COUNTIF($W$3:W809,W809))</f>
        <v/>
      </c>
      <c r="Y809" s="5" t="str">
        <f t="shared" si="160"/>
        <v/>
      </c>
      <c r="Z809" s="6" t="str">
        <f>IF(D809="","",COUNTIF($Y$3:Y809,Y809))</f>
        <v/>
      </c>
      <c r="AA809" s="5" t="str">
        <f t="shared" si="161"/>
        <v/>
      </c>
      <c r="AB809" s="6" t="str">
        <f>IF(D809="","",COUNTIF($AA$3:AA809,AA809))</f>
        <v/>
      </c>
      <c r="AC809" s="5" t="str">
        <f t="shared" si="162"/>
        <v/>
      </c>
      <c r="AD809" s="6" t="str">
        <f>IF(D809="","",COUNTIF($AC$3:AC809,AC809))</f>
        <v/>
      </c>
      <c r="AE809" s="5" t="str">
        <f t="shared" si="163"/>
        <v/>
      </c>
      <c r="AF809" s="6" t="str">
        <f>IF(D809="","",COUNTIF($AE$3:AE809,AE809))</f>
        <v/>
      </c>
      <c r="AG809" s="5" t="str">
        <f t="shared" si="164"/>
        <v/>
      </c>
      <c r="AH809" s="6" t="str">
        <f>IF(D809="","",COUNTIF($AG$3:AG809,AG809))</f>
        <v/>
      </c>
      <c r="AI809" s="5" t="str">
        <f t="shared" si="165"/>
        <v/>
      </c>
      <c r="AJ809" s="6" t="str">
        <f>IF(D809="","",COUNTIF($AI$3:AI809,AI809))</f>
        <v/>
      </c>
      <c r="AK809" s="5" t="str">
        <f t="shared" si="166"/>
        <v/>
      </c>
      <c r="AL809" s="6" t="str">
        <f>IF(D809="","",COUNTIF($AK$3:AK809,AK809))</f>
        <v/>
      </c>
      <c r="AM809" s="5" t="str">
        <f t="shared" si="167"/>
        <v/>
      </c>
      <c r="AN809" s="6" t="str">
        <f>IF(D809="","",COUNTIF($AM$3:AM809,AM809))</f>
        <v/>
      </c>
      <c r="AO809" s="5" t="str">
        <f t="shared" si="168"/>
        <v/>
      </c>
      <c r="AP809" s="6" t="str">
        <f>IF(D809="","",COUNTIF($AO$3:AO809,AO809))</f>
        <v/>
      </c>
    </row>
    <row r="810" spans="17:42" ht="20.100000000000001" customHeight="1" x14ac:dyDescent="0.25">
      <c r="Q810" s="5" t="str">
        <f t="shared" si="156"/>
        <v/>
      </c>
      <c r="R810" s="6" t="str">
        <f>IF(D810="","",COUNTIF($Q$3:Q810,Q810))</f>
        <v/>
      </c>
      <c r="S810" s="5" t="str">
        <f t="shared" si="157"/>
        <v/>
      </c>
      <c r="T810" s="6" t="str">
        <f>IF(D810="","",COUNTIF($S$3:S810,S810))</f>
        <v/>
      </c>
      <c r="U810" s="5" t="str">
        <f t="shared" si="158"/>
        <v/>
      </c>
      <c r="V810" s="6" t="str">
        <f>IF(D810="","",COUNTIF($U$3:U810,U810))</f>
        <v/>
      </c>
      <c r="W810" s="5" t="str">
        <f t="shared" si="159"/>
        <v/>
      </c>
      <c r="X810" s="6" t="str">
        <f>IF(D810="","",COUNTIF($W$3:W810,W810))</f>
        <v/>
      </c>
      <c r="Y810" s="5" t="str">
        <f t="shared" si="160"/>
        <v/>
      </c>
      <c r="Z810" s="6" t="str">
        <f>IF(D810="","",COUNTIF($Y$3:Y810,Y810))</f>
        <v/>
      </c>
      <c r="AA810" s="5" t="str">
        <f t="shared" si="161"/>
        <v/>
      </c>
      <c r="AB810" s="6" t="str">
        <f>IF(D810="","",COUNTIF($AA$3:AA810,AA810))</f>
        <v/>
      </c>
      <c r="AC810" s="5" t="str">
        <f t="shared" si="162"/>
        <v/>
      </c>
      <c r="AD810" s="6" t="str">
        <f>IF(D810="","",COUNTIF($AC$3:AC810,AC810))</f>
        <v/>
      </c>
      <c r="AE810" s="5" t="str">
        <f t="shared" si="163"/>
        <v/>
      </c>
      <c r="AF810" s="6" t="str">
        <f>IF(D810="","",COUNTIF($AE$3:AE810,AE810))</f>
        <v/>
      </c>
      <c r="AG810" s="5" t="str">
        <f t="shared" si="164"/>
        <v/>
      </c>
      <c r="AH810" s="6" t="str">
        <f>IF(D810="","",COUNTIF($AG$3:AG810,AG810))</f>
        <v/>
      </c>
      <c r="AI810" s="5" t="str">
        <f t="shared" si="165"/>
        <v/>
      </c>
      <c r="AJ810" s="6" t="str">
        <f>IF(D810="","",COUNTIF($AI$3:AI810,AI810))</f>
        <v/>
      </c>
      <c r="AK810" s="5" t="str">
        <f t="shared" si="166"/>
        <v/>
      </c>
      <c r="AL810" s="6" t="str">
        <f>IF(D810="","",COUNTIF($AK$3:AK810,AK810))</f>
        <v/>
      </c>
      <c r="AM810" s="5" t="str">
        <f t="shared" si="167"/>
        <v/>
      </c>
      <c r="AN810" s="6" t="str">
        <f>IF(D810="","",COUNTIF($AM$3:AM810,AM810))</f>
        <v/>
      </c>
      <c r="AO810" s="5" t="str">
        <f t="shared" si="168"/>
        <v/>
      </c>
      <c r="AP810" s="6" t="str">
        <f>IF(D810="","",COUNTIF($AO$3:AO810,AO810))</f>
        <v/>
      </c>
    </row>
    <row r="811" spans="17:42" ht="20.100000000000001" customHeight="1" x14ac:dyDescent="0.25">
      <c r="Q811" s="5" t="str">
        <f t="shared" si="156"/>
        <v/>
      </c>
      <c r="R811" s="6" t="str">
        <f>IF(D811="","",COUNTIF($Q$3:Q811,Q811))</f>
        <v/>
      </c>
      <c r="S811" s="5" t="str">
        <f t="shared" si="157"/>
        <v/>
      </c>
      <c r="T811" s="6" t="str">
        <f>IF(D811="","",COUNTIF($S$3:S811,S811))</f>
        <v/>
      </c>
      <c r="U811" s="5" t="str">
        <f t="shared" si="158"/>
        <v/>
      </c>
      <c r="V811" s="6" t="str">
        <f>IF(D811="","",COUNTIF($U$3:U811,U811))</f>
        <v/>
      </c>
      <c r="W811" s="5" t="str">
        <f t="shared" si="159"/>
        <v/>
      </c>
      <c r="X811" s="6" t="str">
        <f>IF(D811="","",COUNTIF($W$3:W811,W811))</f>
        <v/>
      </c>
      <c r="Y811" s="5" t="str">
        <f t="shared" si="160"/>
        <v/>
      </c>
      <c r="Z811" s="6" t="str">
        <f>IF(D811="","",COUNTIF($Y$3:Y811,Y811))</f>
        <v/>
      </c>
      <c r="AA811" s="5" t="str">
        <f t="shared" si="161"/>
        <v/>
      </c>
      <c r="AB811" s="6" t="str">
        <f>IF(D811="","",COUNTIF($AA$3:AA811,AA811))</f>
        <v/>
      </c>
      <c r="AC811" s="5" t="str">
        <f t="shared" si="162"/>
        <v/>
      </c>
      <c r="AD811" s="6" t="str">
        <f>IF(D811="","",COUNTIF($AC$3:AC811,AC811))</f>
        <v/>
      </c>
      <c r="AE811" s="5" t="str">
        <f t="shared" si="163"/>
        <v/>
      </c>
      <c r="AF811" s="6" t="str">
        <f>IF(D811="","",COUNTIF($AE$3:AE811,AE811))</f>
        <v/>
      </c>
      <c r="AG811" s="5" t="str">
        <f t="shared" si="164"/>
        <v/>
      </c>
      <c r="AH811" s="6" t="str">
        <f>IF(D811="","",COUNTIF($AG$3:AG811,AG811))</f>
        <v/>
      </c>
      <c r="AI811" s="5" t="str">
        <f t="shared" si="165"/>
        <v/>
      </c>
      <c r="AJ811" s="6" t="str">
        <f>IF(D811="","",COUNTIF($AI$3:AI811,AI811))</f>
        <v/>
      </c>
      <c r="AK811" s="5" t="str">
        <f t="shared" si="166"/>
        <v/>
      </c>
      <c r="AL811" s="6" t="str">
        <f>IF(D811="","",COUNTIF($AK$3:AK811,AK811))</f>
        <v/>
      </c>
      <c r="AM811" s="5" t="str">
        <f t="shared" si="167"/>
        <v/>
      </c>
      <c r="AN811" s="6" t="str">
        <f>IF(D811="","",COUNTIF($AM$3:AM811,AM811))</f>
        <v/>
      </c>
      <c r="AO811" s="5" t="str">
        <f t="shared" si="168"/>
        <v/>
      </c>
      <c r="AP811" s="6" t="str">
        <f>IF(D811="","",COUNTIF($AO$3:AO811,AO811))</f>
        <v/>
      </c>
    </row>
    <row r="812" spans="17:42" ht="20.100000000000001" customHeight="1" x14ac:dyDescent="0.25">
      <c r="Q812" s="5" t="str">
        <f t="shared" si="156"/>
        <v/>
      </c>
      <c r="R812" s="6" t="str">
        <f>IF(D812="","",COUNTIF($Q$3:Q812,Q812))</f>
        <v/>
      </c>
      <c r="S812" s="5" t="str">
        <f t="shared" si="157"/>
        <v/>
      </c>
      <c r="T812" s="6" t="str">
        <f>IF(D812="","",COUNTIF($S$3:S812,S812))</f>
        <v/>
      </c>
      <c r="U812" s="5" t="str">
        <f t="shared" si="158"/>
        <v/>
      </c>
      <c r="V812" s="6" t="str">
        <f>IF(D812="","",COUNTIF($U$3:U812,U812))</f>
        <v/>
      </c>
      <c r="W812" s="5" t="str">
        <f t="shared" si="159"/>
        <v/>
      </c>
      <c r="X812" s="6" t="str">
        <f>IF(D812="","",COUNTIF($W$3:W812,W812))</f>
        <v/>
      </c>
      <c r="Y812" s="5" t="str">
        <f t="shared" si="160"/>
        <v/>
      </c>
      <c r="Z812" s="6" t="str">
        <f>IF(D812="","",COUNTIF($Y$3:Y812,Y812))</f>
        <v/>
      </c>
      <c r="AA812" s="5" t="str">
        <f t="shared" si="161"/>
        <v/>
      </c>
      <c r="AB812" s="6" t="str">
        <f>IF(D812="","",COUNTIF($AA$3:AA812,AA812))</f>
        <v/>
      </c>
      <c r="AC812" s="5" t="str">
        <f t="shared" si="162"/>
        <v/>
      </c>
      <c r="AD812" s="6" t="str">
        <f>IF(D812="","",COUNTIF($AC$3:AC812,AC812))</f>
        <v/>
      </c>
      <c r="AE812" s="5" t="str">
        <f t="shared" si="163"/>
        <v/>
      </c>
      <c r="AF812" s="6" t="str">
        <f>IF(D812="","",COUNTIF($AE$3:AE812,AE812))</f>
        <v/>
      </c>
      <c r="AG812" s="5" t="str">
        <f t="shared" si="164"/>
        <v/>
      </c>
      <c r="AH812" s="6" t="str">
        <f>IF(D812="","",COUNTIF($AG$3:AG812,AG812))</f>
        <v/>
      </c>
      <c r="AI812" s="5" t="str">
        <f t="shared" si="165"/>
        <v/>
      </c>
      <c r="AJ812" s="6" t="str">
        <f>IF(D812="","",COUNTIF($AI$3:AI812,AI812))</f>
        <v/>
      </c>
      <c r="AK812" s="5" t="str">
        <f t="shared" si="166"/>
        <v/>
      </c>
      <c r="AL812" s="6" t="str">
        <f>IF(D812="","",COUNTIF($AK$3:AK812,AK812))</f>
        <v/>
      </c>
      <c r="AM812" s="5" t="str">
        <f t="shared" si="167"/>
        <v/>
      </c>
      <c r="AN812" s="6" t="str">
        <f>IF(D812="","",COUNTIF($AM$3:AM812,AM812))</f>
        <v/>
      </c>
      <c r="AO812" s="5" t="str">
        <f t="shared" si="168"/>
        <v/>
      </c>
      <c r="AP812" s="6" t="str">
        <f>IF(D812="","",COUNTIF($AO$3:AO812,AO812))</f>
        <v/>
      </c>
    </row>
    <row r="813" spans="17:42" ht="20.100000000000001" customHeight="1" x14ac:dyDescent="0.25">
      <c r="Q813" s="5" t="str">
        <f t="shared" si="156"/>
        <v/>
      </c>
      <c r="R813" s="6" t="str">
        <f>IF(D813="","",COUNTIF($Q$3:Q813,Q813))</f>
        <v/>
      </c>
      <c r="S813" s="5" t="str">
        <f t="shared" si="157"/>
        <v/>
      </c>
      <c r="T813" s="6" t="str">
        <f>IF(D813="","",COUNTIF($S$3:S813,S813))</f>
        <v/>
      </c>
      <c r="U813" s="5" t="str">
        <f t="shared" si="158"/>
        <v/>
      </c>
      <c r="V813" s="6" t="str">
        <f>IF(D813="","",COUNTIF($U$3:U813,U813))</f>
        <v/>
      </c>
      <c r="W813" s="5" t="str">
        <f t="shared" si="159"/>
        <v/>
      </c>
      <c r="X813" s="6" t="str">
        <f>IF(D813="","",COUNTIF($W$3:W813,W813))</f>
        <v/>
      </c>
      <c r="Y813" s="5" t="str">
        <f t="shared" si="160"/>
        <v/>
      </c>
      <c r="Z813" s="6" t="str">
        <f>IF(D813="","",COUNTIF($Y$3:Y813,Y813))</f>
        <v/>
      </c>
      <c r="AA813" s="5" t="str">
        <f t="shared" si="161"/>
        <v/>
      </c>
      <c r="AB813" s="6" t="str">
        <f>IF(D813="","",COUNTIF($AA$3:AA813,AA813))</f>
        <v/>
      </c>
      <c r="AC813" s="5" t="str">
        <f t="shared" si="162"/>
        <v/>
      </c>
      <c r="AD813" s="6" t="str">
        <f>IF(D813="","",COUNTIF($AC$3:AC813,AC813))</f>
        <v/>
      </c>
      <c r="AE813" s="5" t="str">
        <f t="shared" si="163"/>
        <v/>
      </c>
      <c r="AF813" s="6" t="str">
        <f>IF(D813="","",COUNTIF($AE$3:AE813,AE813))</f>
        <v/>
      </c>
      <c r="AG813" s="5" t="str">
        <f t="shared" si="164"/>
        <v/>
      </c>
      <c r="AH813" s="6" t="str">
        <f>IF(D813="","",COUNTIF($AG$3:AG813,AG813))</f>
        <v/>
      </c>
      <c r="AI813" s="5" t="str">
        <f t="shared" si="165"/>
        <v/>
      </c>
      <c r="AJ813" s="6" t="str">
        <f>IF(D813="","",COUNTIF($AI$3:AI813,AI813))</f>
        <v/>
      </c>
      <c r="AK813" s="5" t="str">
        <f t="shared" si="166"/>
        <v/>
      </c>
      <c r="AL813" s="6" t="str">
        <f>IF(D813="","",COUNTIF($AK$3:AK813,AK813))</f>
        <v/>
      </c>
      <c r="AM813" s="5" t="str">
        <f t="shared" si="167"/>
        <v/>
      </c>
      <c r="AN813" s="6" t="str">
        <f>IF(D813="","",COUNTIF($AM$3:AM813,AM813))</f>
        <v/>
      </c>
      <c r="AO813" s="5" t="str">
        <f t="shared" si="168"/>
        <v/>
      </c>
      <c r="AP813" s="6" t="str">
        <f>IF(D813="","",COUNTIF($AO$3:AO813,AO813))</f>
        <v/>
      </c>
    </row>
    <row r="814" spans="17:42" ht="20.100000000000001" customHeight="1" x14ac:dyDescent="0.25">
      <c r="Q814" s="5" t="str">
        <f t="shared" si="156"/>
        <v/>
      </c>
      <c r="R814" s="6" t="str">
        <f>IF(D814="","",COUNTIF($Q$3:Q814,Q814))</f>
        <v/>
      </c>
      <c r="S814" s="5" t="str">
        <f t="shared" si="157"/>
        <v/>
      </c>
      <c r="T814" s="6" t="str">
        <f>IF(D814="","",COUNTIF($S$3:S814,S814))</f>
        <v/>
      </c>
      <c r="U814" s="5" t="str">
        <f t="shared" si="158"/>
        <v/>
      </c>
      <c r="V814" s="6" t="str">
        <f>IF(D814="","",COUNTIF($U$3:U814,U814))</f>
        <v/>
      </c>
      <c r="W814" s="5" t="str">
        <f t="shared" si="159"/>
        <v/>
      </c>
      <c r="X814" s="6" t="str">
        <f>IF(D814="","",COUNTIF($W$3:W814,W814))</f>
        <v/>
      </c>
      <c r="Y814" s="5" t="str">
        <f t="shared" si="160"/>
        <v/>
      </c>
      <c r="Z814" s="6" t="str">
        <f>IF(D814="","",COUNTIF($Y$3:Y814,Y814))</f>
        <v/>
      </c>
      <c r="AA814" s="5" t="str">
        <f t="shared" si="161"/>
        <v/>
      </c>
      <c r="AB814" s="6" t="str">
        <f>IF(D814="","",COUNTIF($AA$3:AA814,AA814))</f>
        <v/>
      </c>
      <c r="AC814" s="5" t="str">
        <f t="shared" si="162"/>
        <v/>
      </c>
      <c r="AD814" s="6" t="str">
        <f>IF(D814="","",COUNTIF($AC$3:AC814,AC814))</f>
        <v/>
      </c>
      <c r="AE814" s="5" t="str">
        <f t="shared" si="163"/>
        <v/>
      </c>
      <c r="AF814" s="6" t="str">
        <f>IF(D814="","",COUNTIF($AE$3:AE814,AE814))</f>
        <v/>
      </c>
      <c r="AG814" s="5" t="str">
        <f t="shared" si="164"/>
        <v/>
      </c>
      <c r="AH814" s="6" t="str">
        <f>IF(D814="","",COUNTIF($AG$3:AG814,AG814))</f>
        <v/>
      </c>
      <c r="AI814" s="5" t="str">
        <f t="shared" si="165"/>
        <v/>
      </c>
      <c r="AJ814" s="6" t="str">
        <f>IF(D814="","",COUNTIF($AI$3:AI814,AI814))</f>
        <v/>
      </c>
      <c r="AK814" s="5" t="str">
        <f t="shared" si="166"/>
        <v/>
      </c>
      <c r="AL814" s="6" t="str">
        <f>IF(D814="","",COUNTIF($AK$3:AK814,AK814))</f>
        <v/>
      </c>
      <c r="AM814" s="5" t="str">
        <f t="shared" si="167"/>
        <v/>
      </c>
      <c r="AN814" s="6" t="str">
        <f>IF(D814="","",COUNTIF($AM$3:AM814,AM814))</f>
        <v/>
      </c>
      <c r="AO814" s="5" t="str">
        <f t="shared" si="168"/>
        <v/>
      </c>
      <c r="AP814" s="6" t="str">
        <f>IF(D814="","",COUNTIF($AO$3:AO814,AO814))</f>
        <v/>
      </c>
    </row>
    <row r="815" spans="17:42" ht="20.100000000000001" customHeight="1" x14ac:dyDescent="0.25">
      <c r="Q815" s="5" t="str">
        <f t="shared" si="156"/>
        <v/>
      </c>
      <c r="R815" s="6" t="str">
        <f>IF(D815="","",COUNTIF($Q$3:Q815,Q815))</f>
        <v/>
      </c>
      <c r="S815" s="5" t="str">
        <f t="shared" si="157"/>
        <v/>
      </c>
      <c r="T815" s="6" t="str">
        <f>IF(D815="","",COUNTIF($S$3:S815,S815))</f>
        <v/>
      </c>
      <c r="U815" s="5" t="str">
        <f t="shared" si="158"/>
        <v/>
      </c>
      <c r="V815" s="6" t="str">
        <f>IF(D815="","",COUNTIF($U$3:U815,U815))</f>
        <v/>
      </c>
      <c r="W815" s="5" t="str">
        <f t="shared" si="159"/>
        <v/>
      </c>
      <c r="X815" s="6" t="str">
        <f>IF(D815="","",COUNTIF($W$3:W815,W815))</f>
        <v/>
      </c>
      <c r="Y815" s="5" t="str">
        <f t="shared" si="160"/>
        <v/>
      </c>
      <c r="Z815" s="6" t="str">
        <f>IF(D815="","",COUNTIF($Y$3:Y815,Y815))</f>
        <v/>
      </c>
      <c r="AA815" s="5" t="str">
        <f t="shared" si="161"/>
        <v/>
      </c>
      <c r="AB815" s="6" t="str">
        <f>IF(D815="","",COUNTIF($AA$3:AA815,AA815))</f>
        <v/>
      </c>
      <c r="AC815" s="5" t="str">
        <f t="shared" si="162"/>
        <v/>
      </c>
      <c r="AD815" s="6" t="str">
        <f>IF(D815="","",COUNTIF($AC$3:AC815,AC815))</f>
        <v/>
      </c>
      <c r="AE815" s="5" t="str">
        <f t="shared" si="163"/>
        <v/>
      </c>
      <c r="AF815" s="6" t="str">
        <f>IF(D815="","",COUNTIF($AE$3:AE815,AE815))</f>
        <v/>
      </c>
      <c r="AG815" s="5" t="str">
        <f t="shared" si="164"/>
        <v/>
      </c>
      <c r="AH815" s="6" t="str">
        <f>IF(D815="","",COUNTIF($AG$3:AG815,AG815))</f>
        <v/>
      </c>
      <c r="AI815" s="5" t="str">
        <f t="shared" si="165"/>
        <v/>
      </c>
      <c r="AJ815" s="6" t="str">
        <f>IF(D815="","",COUNTIF($AI$3:AI815,AI815))</f>
        <v/>
      </c>
      <c r="AK815" s="5" t="str">
        <f t="shared" si="166"/>
        <v/>
      </c>
      <c r="AL815" s="6" t="str">
        <f>IF(D815="","",COUNTIF($AK$3:AK815,AK815))</f>
        <v/>
      </c>
      <c r="AM815" s="5" t="str">
        <f t="shared" si="167"/>
        <v/>
      </c>
      <c r="AN815" s="6" t="str">
        <f>IF(D815="","",COUNTIF($AM$3:AM815,AM815))</f>
        <v/>
      </c>
      <c r="AO815" s="5" t="str">
        <f t="shared" si="168"/>
        <v/>
      </c>
      <c r="AP815" s="6" t="str">
        <f>IF(D815="","",COUNTIF($AO$3:AO815,AO815))</f>
        <v/>
      </c>
    </row>
    <row r="816" spans="17:42" ht="20.100000000000001" customHeight="1" x14ac:dyDescent="0.25">
      <c r="Q816" s="5" t="str">
        <f t="shared" si="156"/>
        <v/>
      </c>
      <c r="R816" s="6" t="str">
        <f>IF(D816="","",COUNTIF($Q$3:Q816,Q816))</f>
        <v/>
      </c>
      <c r="S816" s="5" t="str">
        <f t="shared" si="157"/>
        <v/>
      </c>
      <c r="T816" s="6" t="str">
        <f>IF(D816="","",COUNTIF($S$3:S816,S816))</f>
        <v/>
      </c>
      <c r="U816" s="5" t="str">
        <f t="shared" si="158"/>
        <v/>
      </c>
      <c r="V816" s="6" t="str">
        <f>IF(D816="","",COUNTIF($U$3:U816,U816))</f>
        <v/>
      </c>
      <c r="W816" s="5" t="str">
        <f t="shared" si="159"/>
        <v/>
      </c>
      <c r="X816" s="6" t="str">
        <f>IF(D816="","",COUNTIF($W$3:W816,W816))</f>
        <v/>
      </c>
      <c r="Y816" s="5" t="str">
        <f t="shared" si="160"/>
        <v/>
      </c>
      <c r="Z816" s="6" t="str">
        <f>IF(D816="","",COUNTIF($Y$3:Y816,Y816))</f>
        <v/>
      </c>
      <c r="AA816" s="5" t="str">
        <f t="shared" si="161"/>
        <v/>
      </c>
      <c r="AB816" s="6" t="str">
        <f>IF(D816="","",COUNTIF($AA$3:AA816,AA816))</f>
        <v/>
      </c>
      <c r="AC816" s="5" t="str">
        <f t="shared" si="162"/>
        <v/>
      </c>
      <c r="AD816" s="6" t="str">
        <f>IF(D816="","",COUNTIF($AC$3:AC816,AC816))</f>
        <v/>
      </c>
      <c r="AE816" s="5" t="str">
        <f t="shared" si="163"/>
        <v/>
      </c>
      <c r="AF816" s="6" t="str">
        <f>IF(D816="","",COUNTIF($AE$3:AE816,AE816))</f>
        <v/>
      </c>
      <c r="AG816" s="5" t="str">
        <f t="shared" si="164"/>
        <v/>
      </c>
      <c r="AH816" s="6" t="str">
        <f>IF(D816="","",COUNTIF($AG$3:AG816,AG816))</f>
        <v/>
      </c>
      <c r="AI816" s="5" t="str">
        <f t="shared" si="165"/>
        <v/>
      </c>
      <c r="AJ816" s="6" t="str">
        <f>IF(D816="","",COUNTIF($AI$3:AI816,AI816))</f>
        <v/>
      </c>
      <c r="AK816" s="5" t="str">
        <f t="shared" si="166"/>
        <v/>
      </c>
      <c r="AL816" s="6" t="str">
        <f>IF(D816="","",COUNTIF($AK$3:AK816,AK816))</f>
        <v/>
      </c>
      <c r="AM816" s="5" t="str">
        <f t="shared" si="167"/>
        <v/>
      </c>
      <c r="AN816" s="6" t="str">
        <f>IF(D816="","",COUNTIF($AM$3:AM816,AM816))</f>
        <v/>
      </c>
      <c r="AO816" s="5" t="str">
        <f t="shared" si="168"/>
        <v/>
      </c>
      <c r="AP816" s="6" t="str">
        <f>IF(D816="","",COUNTIF($AO$3:AO816,AO816))</f>
        <v/>
      </c>
    </row>
    <row r="817" spans="17:42" ht="20.100000000000001" customHeight="1" x14ac:dyDescent="0.25">
      <c r="Q817" s="5" t="str">
        <f t="shared" si="156"/>
        <v/>
      </c>
      <c r="R817" s="6" t="str">
        <f>IF(D817="","",COUNTIF($Q$3:Q817,Q817))</f>
        <v/>
      </c>
      <c r="S817" s="5" t="str">
        <f t="shared" si="157"/>
        <v/>
      </c>
      <c r="T817" s="6" t="str">
        <f>IF(D817="","",COUNTIF($S$3:S817,S817))</f>
        <v/>
      </c>
      <c r="U817" s="5" t="str">
        <f t="shared" si="158"/>
        <v/>
      </c>
      <c r="V817" s="6" t="str">
        <f>IF(D817="","",COUNTIF($U$3:U817,U817))</f>
        <v/>
      </c>
      <c r="W817" s="5" t="str">
        <f t="shared" si="159"/>
        <v/>
      </c>
      <c r="X817" s="6" t="str">
        <f>IF(D817="","",COUNTIF($W$3:W817,W817))</f>
        <v/>
      </c>
      <c r="Y817" s="5" t="str">
        <f t="shared" si="160"/>
        <v/>
      </c>
      <c r="Z817" s="6" t="str">
        <f>IF(D817="","",COUNTIF($Y$3:Y817,Y817))</f>
        <v/>
      </c>
      <c r="AA817" s="5" t="str">
        <f t="shared" si="161"/>
        <v/>
      </c>
      <c r="AB817" s="6" t="str">
        <f>IF(D817="","",COUNTIF($AA$3:AA817,AA817))</f>
        <v/>
      </c>
      <c r="AC817" s="5" t="str">
        <f t="shared" si="162"/>
        <v/>
      </c>
      <c r="AD817" s="6" t="str">
        <f>IF(D817="","",COUNTIF($AC$3:AC817,AC817))</f>
        <v/>
      </c>
      <c r="AE817" s="5" t="str">
        <f t="shared" si="163"/>
        <v/>
      </c>
      <c r="AF817" s="6" t="str">
        <f>IF(D817="","",COUNTIF($AE$3:AE817,AE817))</f>
        <v/>
      </c>
      <c r="AG817" s="5" t="str">
        <f t="shared" si="164"/>
        <v/>
      </c>
      <c r="AH817" s="6" t="str">
        <f>IF(D817="","",COUNTIF($AG$3:AG817,AG817))</f>
        <v/>
      </c>
      <c r="AI817" s="5" t="str">
        <f t="shared" si="165"/>
        <v/>
      </c>
      <c r="AJ817" s="6" t="str">
        <f>IF(D817="","",COUNTIF($AI$3:AI817,AI817))</f>
        <v/>
      </c>
      <c r="AK817" s="5" t="str">
        <f t="shared" si="166"/>
        <v/>
      </c>
      <c r="AL817" s="6" t="str">
        <f>IF(D817="","",COUNTIF($AK$3:AK817,AK817))</f>
        <v/>
      </c>
      <c r="AM817" s="5" t="str">
        <f t="shared" si="167"/>
        <v/>
      </c>
      <c r="AN817" s="6" t="str">
        <f>IF(D817="","",COUNTIF($AM$3:AM817,AM817))</f>
        <v/>
      </c>
      <c r="AO817" s="5" t="str">
        <f t="shared" si="168"/>
        <v/>
      </c>
      <c r="AP817" s="6" t="str">
        <f>IF(D817="","",COUNTIF($AO$3:AO817,AO817))</f>
        <v/>
      </c>
    </row>
    <row r="818" spans="17:42" ht="20.100000000000001" customHeight="1" x14ac:dyDescent="0.25">
      <c r="Q818" s="5" t="str">
        <f t="shared" si="156"/>
        <v/>
      </c>
      <c r="R818" s="6" t="str">
        <f>IF(D818="","",COUNTIF($Q$3:Q818,Q818))</f>
        <v/>
      </c>
      <c r="S818" s="5" t="str">
        <f t="shared" si="157"/>
        <v/>
      </c>
      <c r="T818" s="6" t="str">
        <f>IF(D818="","",COUNTIF($S$3:S818,S818))</f>
        <v/>
      </c>
      <c r="U818" s="5" t="str">
        <f t="shared" si="158"/>
        <v/>
      </c>
      <c r="V818" s="6" t="str">
        <f>IF(D818="","",COUNTIF($U$3:U818,U818))</f>
        <v/>
      </c>
      <c r="W818" s="5" t="str">
        <f t="shared" si="159"/>
        <v/>
      </c>
      <c r="X818" s="6" t="str">
        <f>IF(D818="","",COUNTIF($W$3:W818,W818))</f>
        <v/>
      </c>
      <c r="Y818" s="5" t="str">
        <f t="shared" si="160"/>
        <v/>
      </c>
      <c r="Z818" s="6" t="str">
        <f>IF(D818="","",COUNTIF($Y$3:Y818,Y818))</f>
        <v/>
      </c>
      <c r="AA818" s="5" t="str">
        <f t="shared" si="161"/>
        <v/>
      </c>
      <c r="AB818" s="6" t="str">
        <f>IF(D818="","",COUNTIF($AA$3:AA818,AA818))</f>
        <v/>
      </c>
      <c r="AC818" s="5" t="str">
        <f t="shared" si="162"/>
        <v/>
      </c>
      <c r="AD818" s="6" t="str">
        <f>IF(D818="","",COUNTIF($AC$3:AC818,AC818))</f>
        <v/>
      </c>
      <c r="AE818" s="5" t="str">
        <f t="shared" si="163"/>
        <v/>
      </c>
      <c r="AF818" s="6" t="str">
        <f>IF(D818="","",COUNTIF($AE$3:AE818,AE818))</f>
        <v/>
      </c>
      <c r="AG818" s="5" t="str">
        <f t="shared" si="164"/>
        <v/>
      </c>
      <c r="AH818" s="6" t="str">
        <f>IF(D818="","",COUNTIF($AG$3:AG818,AG818))</f>
        <v/>
      </c>
      <c r="AI818" s="5" t="str">
        <f t="shared" si="165"/>
        <v/>
      </c>
      <c r="AJ818" s="6" t="str">
        <f>IF(D818="","",COUNTIF($AI$3:AI818,AI818))</f>
        <v/>
      </c>
      <c r="AK818" s="5" t="str">
        <f t="shared" si="166"/>
        <v/>
      </c>
      <c r="AL818" s="6" t="str">
        <f>IF(D818="","",COUNTIF($AK$3:AK818,AK818))</f>
        <v/>
      </c>
      <c r="AM818" s="5" t="str">
        <f t="shared" si="167"/>
        <v/>
      </c>
      <c r="AN818" s="6" t="str">
        <f>IF(D818="","",COUNTIF($AM$3:AM818,AM818))</f>
        <v/>
      </c>
      <c r="AO818" s="5" t="str">
        <f t="shared" si="168"/>
        <v/>
      </c>
      <c r="AP818" s="6" t="str">
        <f>IF(D818="","",COUNTIF($AO$3:AO818,AO818))</f>
        <v/>
      </c>
    </row>
    <row r="819" spans="17:42" ht="20.100000000000001" customHeight="1" x14ac:dyDescent="0.25">
      <c r="Q819" s="5" t="str">
        <f t="shared" si="156"/>
        <v/>
      </c>
      <c r="R819" s="6" t="str">
        <f>IF(D819="","",COUNTIF($Q$3:Q819,Q819))</f>
        <v/>
      </c>
      <c r="S819" s="5" t="str">
        <f t="shared" si="157"/>
        <v/>
      </c>
      <c r="T819" s="6" t="str">
        <f>IF(D819="","",COUNTIF($S$3:S819,S819))</f>
        <v/>
      </c>
      <c r="U819" s="5" t="str">
        <f t="shared" si="158"/>
        <v/>
      </c>
      <c r="V819" s="6" t="str">
        <f>IF(D819="","",COUNTIF($U$3:U819,U819))</f>
        <v/>
      </c>
      <c r="W819" s="5" t="str">
        <f t="shared" si="159"/>
        <v/>
      </c>
      <c r="X819" s="6" t="str">
        <f>IF(D819="","",COUNTIF($W$3:W819,W819))</f>
        <v/>
      </c>
      <c r="Y819" s="5" t="str">
        <f t="shared" si="160"/>
        <v/>
      </c>
      <c r="Z819" s="6" t="str">
        <f>IF(D819="","",COUNTIF($Y$3:Y819,Y819))</f>
        <v/>
      </c>
      <c r="AA819" s="5" t="str">
        <f t="shared" si="161"/>
        <v/>
      </c>
      <c r="AB819" s="6" t="str">
        <f>IF(D819="","",COUNTIF($AA$3:AA819,AA819))</f>
        <v/>
      </c>
      <c r="AC819" s="5" t="str">
        <f t="shared" si="162"/>
        <v/>
      </c>
      <c r="AD819" s="6" t="str">
        <f>IF(D819="","",COUNTIF($AC$3:AC819,AC819))</f>
        <v/>
      </c>
      <c r="AE819" s="5" t="str">
        <f t="shared" si="163"/>
        <v/>
      </c>
      <c r="AF819" s="6" t="str">
        <f>IF(D819="","",COUNTIF($AE$3:AE819,AE819))</f>
        <v/>
      </c>
      <c r="AG819" s="5" t="str">
        <f t="shared" si="164"/>
        <v/>
      </c>
      <c r="AH819" s="6" t="str">
        <f>IF(D819="","",COUNTIF($AG$3:AG819,AG819))</f>
        <v/>
      </c>
      <c r="AI819" s="5" t="str">
        <f t="shared" si="165"/>
        <v/>
      </c>
      <c r="AJ819" s="6" t="str">
        <f>IF(D819="","",COUNTIF($AI$3:AI819,AI819))</f>
        <v/>
      </c>
      <c r="AK819" s="5" t="str">
        <f t="shared" si="166"/>
        <v/>
      </c>
      <c r="AL819" s="6" t="str">
        <f>IF(D819="","",COUNTIF($AK$3:AK819,AK819))</f>
        <v/>
      </c>
      <c r="AM819" s="5" t="str">
        <f t="shared" si="167"/>
        <v/>
      </c>
      <c r="AN819" s="6" t="str">
        <f>IF(D819="","",COUNTIF($AM$3:AM819,AM819))</f>
        <v/>
      </c>
      <c r="AO819" s="5" t="str">
        <f t="shared" si="168"/>
        <v/>
      </c>
      <c r="AP819" s="6" t="str">
        <f>IF(D819="","",COUNTIF($AO$3:AO819,AO819))</f>
        <v/>
      </c>
    </row>
    <row r="820" spans="17:42" ht="20.100000000000001" customHeight="1" x14ac:dyDescent="0.25">
      <c r="Q820" s="5" t="str">
        <f t="shared" si="156"/>
        <v/>
      </c>
      <c r="R820" s="6" t="str">
        <f>IF(D820="","",COUNTIF($Q$3:Q820,Q820))</f>
        <v/>
      </c>
      <c r="S820" s="5" t="str">
        <f t="shared" si="157"/>
        <v/>
      </c>
      <c r="T820" s="6" t="str">
        <f>IF(D820="","",COUNTIF($S$3:S820,S820))</f>
        <v/>
      </c>
      <c r="U820" s="5" t="str">
        <f t="shared" si="158"/>
        <v/>
      </c>
      <c r="V820" s="6" t="str">
        <f>IF(D820="","",COUNTIF($U$3:U820,U820))</f>
        <v/>
      </c>
      <c r="W820" s="5" t="str">
        <f t="shared" si="159"/>
        <v/>
      </c>
      <c r="X820" s="6" t="str">
        <f>IF(D820="","",COUNTIF($W$3:W820,W820))</f>
        <v/>
      </c>
      <c r="Y820" s="5" t="str">
        <f t="shared" si="160"/>
        <v/>
      </c>
      <c r="Z820" s="6" t="str">
        <f>IF(D820="","",COUNTIF($Y$3:Y820,Y820))</f>
        <v/>
      </c>
      <c r="AA820" s="5" t="str">
        <f t="shared" si="161"/>
        <v/>
      </c>
      <c r="AB820" s="6" t="str">
        <f>IF(D820="","",COUNTIF($AA$3:AA820,AA820))</f>
        <v/>
      </c>
      <c r="AC820" s="5" t="str">
        <f t="shared" si="162"/>
        <v/>
      </c>
      <c r="AD820" s="6" t="str">
        <f>IF(D820="","",COUNTIF($AC$3:AC820,AC820))</f>
        <v/>
      </c>
      <c r="AE820" s="5" t="str">
        <f t="shared" si="163"/>
        <v/>
      </c>
      <c r="AF820" s="6" t="str">
        <f>IF(D820="","",COUNTIF($AE$3:AE820,AE820))</f>
        <v/>
      </c>
      <c r="AG820" s="5" t="str">
        <f t="shared" si="164"/>
        <v/>
      </c>
      <c r="AH820" s="6" t="str">
        <f>IF(D820="","",COUNTIF($AG$3:AG820,AG820))</f>
        <v/>
      </c>
      <c r="AI820" s="5" t="str">
        <f t="shared" si="165"/>
        <v/>
      </c>
      <c r="AJ820" s="6" t="str">
        <f>IF(D820="","",COUNTIF($AI$3:AI820,AI820))</f>
        <v/>
      </c>
      <c r="AK820" s="5" t="str">
        <f t="shared" si="166"/>
        <v/>
      </c>
      <c r="AL820" s="6" t="str">
        <f>IF(D820="","",COUNTIF($AK$3:AK820,AK820))</f>
        <v/>
      </c>
      <c r="AM820" s="5" t="str">
        <f t="shared" si="167"/>
        <v/>
      </c>
      <c r="AN820" s="6" t="str">
        <f>IF(D820="","",COUNTIF($AM$3:AM820,AM820))</f>
        <v/>
      </c>
      <c r="AO820" s="5" t="str">
        <f t="shared" si="168"/>
        <v/>
      </c>
      <c r="AP820" s="6" t="str">
        <f>IF(D820="","",COUNTIF($AO$3:AO820,AO820))</f>
        <v/>
      </c>
    </row>
    <row r="821" spans="17:42" ht="20.100000000000001" customHeight="1" x14ac:dyDescent="0.25">
      <c r="Q821" s="5" t="str">
        <f t="shared" si="156"/>
        <v/>
      </c>
      <c r="R821" s="6" t="str">
        <f>IF(D821="","",COUNTIF($Q$3:Q821,Q821))</f>
        <v/>
      </c>
      <c r="S821" s="5" t="str">
        <f t="shared" si="157"/>
        <v/>
      </c>
      <c r="T821" s="6" t="str">
        <f>IF(D821="","",COUNTIF($S$3:S821,S821))</f>
        <v/>
      </c>
      <c r="U821" s="5" t="str">
        <f t="shared" si="158"/>
        <v/>
      </c>
      <c r="V821" s="6" t="str">
        <f>IF(D821="","",COUNTIF($U$3:U821,U821))</f>
        <v/>
      </c>
      <c r="W821" s="5" t="str">
        <f t="shared" si="159"/>
        <v/>
      </c>
      <c r="X821" s="6" t="str">
        <f>IF(D821="","",COUNTIF($W$3:W821,W821))</f>
        <v/>
      </c>
      <c r="Y821" s="5" t="str">
        <f t="shared" si="160"/>
        <v/>
      </c>
      <c r="Z821" s="6" t="str">
        <f>IF(D821="","",COUNTIF($Y$3:Y821,Y821))</f>
        <v/>
      </c>
      <c r="AA821" s="5" t="str">
        <f t="shared" si="161"/>
        <v/>
      </c>
      <c r="AB821" s="6" t="str">
        <f>IF(D821="","",COUNTIF($AA$3:AA821,AA821))</f>
        <v/>
      </c>
      <c r="AC821" s="5" t="str">
        <f t="shared" si="162"/>
        <v/>
      </c>
      <c r="AD821" s="6" t="str">
        <f>IF(D821="","",COUNTIF($AC$3:AC821,AC821))</f>
        <v/>
      </c>
      <c r="AE821" s="5" t="str">
        <f t="shared" si="163"/>
        <v/>
      </c>
      <c r="AF821" s="6" t="str">
        <f>IF(D821="","",COUNTIF($AE$3:AE821,AE821))</f>
        <v/>
      </c>
      <c r="AG821" s="5" t="str">
        <f t="shared" si="164"/>
        <v/>
      </c>
      <c r="AH821" s="6" t="str">
        <f>IF(D821="","",COUNTIF($AG$3:AG821,AG821))</f>
        <v/>
      </c>
      <c r="AI821" s="5" t="str">
        <f t="shared" si="165"/>
        <v/>
      </c>
      <c r="AJ821" s="6" t="str">
        <f>IF(D821="","",COUNTIF($AI$3:AI821,AI821))</f>
        <v/>
      </c>
      <c r="AK821" s="5" t="str">
        <f t="shared" si="166"/>
        <v/>
      </c>
      <c r="AL821" s="6" t="str">
        <f>IF(D821="","",COUNTIF($AK$3:AK821,AK821))</f>
        <v/>
      </c>
      <c r="AM821" s="5" t="str">
        <f t="shared" si="167"/>
        <v/>
      </c>
      <c r="AN821" s="6" t="str">
        <f>IF(D821="","",COUNTIF($AM$3:AM821,AM821))</f>
        <v/>
      </c>
      <c r="AO821" s="5" t="str">
        <f t="shared" si="168"/>
        <v/>
      </c>
      <c r="AP821" s="6" t="str">
        <f>IF(D821="","",COUNTIF($AO$3:AO821,AO821))</f>
        <v/>
      </c>
    </row>
    <row r="822" spans="17:42" ht="20.100000000000001" customHeight="1" x14ac:dyDescent="0.25">
      <c r="Q822" s="5" t="str">
        <f t="shared" si="156"/>
        <v/>
      </c>
      <c r="R822" s="6" t="str">
        <f>IF(D822="","",COUNTIF($Q$3:Q822,Q822))</f>
        <v/>
      </c>
      <c r="S822" s="5" t="str">
        <f t="shared" si="157"/>
        <v/>
      </c>
      <c r="T822" s="6" t="str">
        <f>IF(D822="","",COUNTIF($S$3:S822,S822))</f>
        <v/>
      </c>
      <c r="U822" s="5" t="str">
        <f t="shared" si="158"/>
        <v/>
      </c>
      <c r="V822" s="6" t="str">
        <f>IF(D822="","",COUNTIF($U$3:U822,U822))</f>
        <v/>
      </c>
      <c r="W822" s="5" t="str">
        <f t="shared" si="159"/>
        <v/>
      </c>
      <c r="X822" s="6" t="str">
        <f>IF(D822="","",COUNTIF($W$3:W822,W822))</f>
        <v/>
      </c>
      <c r="Y822" s="5" t="str">
        <f t="shared" si="160"/>
        <v/>
      </c>
      <c r="Z822" s="6" t="str">
        <f>IF(D822="","",COUNTIF($Y$3:Y822,Y822))</f>
        <v/>
      </c>
      <c r="AA822" s="5" t="str">
        <f t="shared" si="161"/>
        <v/>
      </c>
      <c r="AB822" s="6" t="str">
        <f>IF(D822="","",COUNTIF($AA$3:AA822,AA822))</f>
        <v/>
      </c>
      <c r="AC822" s="5" t="str">
        <f t="shared" si="162"/>
        <v/>
      </c>
      <c r="AD822" s="6" t="str">
        <f>IF(D822="","",COUNTIF($AC$3:AC822,AC822))</f>
        <v/>
      </c>
      <c r="AE822" s="5" t="str">
        <f t="shared" si="163"/>
        <v/>
      </c>
      <c r="AF822" s="6" t="str">
        <f>IF(D822="","",COUNTIF($AE$3:AE822,AE822))</f>
        <v/>
      </c>
      <c r="AG822" s="5" t="str">
        <f t="shared" si="164"/>
        <v/>
      </c>
      <c r="AH822" s="6" t="str">
        <f>IF(D822="","",COUNTIF($AG$3:AG822,AG822))</f>
        <v/>
      </c>
      <c r="AI822" s="5" t="str">
        <f t="shared" si="165"/>
        <v/>
      </c>
      <c r="AJ822" s="6" t="str">
        <f>IF(D822="","",COUNTIF($AI$3:AI822,AI822))</f>
        <v/>
      </c>
      <c r="AK822" s="5" t="str">
        <f t="shared" si="166"/>
        <v/>
      </c>
      <c r="AL822" s="6" t="str">
        <f>IF(D822="","",COUNTIF($AK$3:AK822,AK822))</f>
        <v/>
      </c>
      <c r="AM822" s="5" t="str">
        <f t="shared" si="167"/>
        <v/>
      </c>
      <c r="AN822" s="6" t="str">
        <f>IF(D822="","",COUNTIF($AM$3:AM822,AM822))</f>
        <v/>
      </c>
      <c r="AO822" s="5" t="str">
        <f t="shared" si="168"/>
        <v/>
      </c>
      <c r="AP822" s="6" t="str">
        <f>IF(D822="","",COUNTIF($AO$3:AO822,AO822))</f>
        <v/>
      </c>
    </row>
    <row r="823" spans="17:42" ht="20.100000000000001" customHeight="1" x14ac:dyDescent="0.25">
      <c r="Q823" s="5" t="str">
        <f t="shared" si="156"/>
        <v/>
      </c>
      <c r="R823" s="6" t="str">
        <f>IF(D823="","",COUNTIF($Q$3:Q823,Q823))</f>
        <v/>
      </c>
      <c r="S823" s="5" t="str">
        <f t="shared" si="157"/>
        <v/>
      </c>
      <c r="T823" s="6" t="str">
        <f>IF(D823="","",COUNTIF($S$3:S823,S823))</f>
        <v/>
      </c>
      <c r="U823" s="5" t="str">
        <f t="shared" si="158"/>
        <v/>
      </c>
      <c r="V823" s="6" t="str">
        <f>IF(D823="","",COUNTIF($U$3:U823,U823))</f>
        <v/>
      </c>
      <c r="W823" s="5" t="str">
        <f t="shared" si="159"/>
        <v/>
      </c>
      <c r="X823" s="6" t="str">
        <f>IF(D823="","",COUNTIF($W$3:W823,W823))</f>
        <v/>
      </c>
      <c r="Y823" s="5" t="str">
        <f t="shared" si="160"/>
        <v/>
      </c>
      <c r="Z823" s="6" t="str">
        <f>IF(D823="","",COUNTIF($Y$3:Y823,Y823))</f>
        <v/>
      </c>
      <c r="AA823" s="5" t="str">
        <f t="shared" si="161"/>
        <v/>
      </c>
      <c r="AB823" s="6" t="str">
        <f>IF(D823="","",COUNTIF($AA$3:AA823,AA823))</f>
        <v/>
      </c>
      <c r="AC823" s="5" t="str">
        <f t="shared" si="162"/>
        <v/>
      </c>
      <c r="AD823" s="6" t="str">
        <f>IF(D823="","",COUNTIF($AC$3:AC823,AC823))</f>
        <v/>
      </c>
      <c r="AE823" s="5" t="str">
        <f t="shared" si="163"/>
        <v/>
      </c>
      <c r="AF823" s="6" t="str">
        <f>IF(D823="","",COUNTIF($AE$3:AE823,AE823))</f>
        <v/>
      </c>
      <c r="AG823" s="5" t="str">
        <f t="shared" si="164"/>
        <v/>
      </c>
      <c r="AH823" s="6" t="str">
        <f>IF(D823="","",COUNTIF($AG$3:AG823,AG823))</f>
        <v/>
      </c>
      <c r="AI823" s="5" t="str">
        <f t="shared" si="165"/>
        <v/>
      </c>
      <c r="AJ823" s="6" t="str">
        <f>IF(D823="","",COUNTIF($AI$3:AI823,AI823))</f>
        <v/>
      </c>
      <c r="AK823" s="5" t="str">
        <f t="shared" si="166"/>
        <v/>
      </c>
      <c r="AL823" s="6" t="str">
        <f>IF(D823="","",COUNTIF($AK$3:AK823,AK823))</f>
        <v/>
      </c>
      <c r="AM823" s="5" t="str">
        <f t="shared" si="167"/>
        <v/>
      </c>
      <c r="AN823" s="6" t="str">
        <f>IF(D823="","",COUNTIF($AM$3:AM823,AM823))</f>
        <v/>
      </c>
      <c r="AO823" s="5" t="str">
        <f t="shared" si="168"/>
        <v/>
      </c>
      <c r="AP823" s="6" t="str">
        <f>IF(D823="","",COUNTIF($AO$3:AO823,AO823))</f>
        <v/>
      </c>
    </row>
    <row r="824" spans="17:42" ht="20.100000000000001" customHeight="1" x14ac:dyDescent="0.25">
      <c r="Q824" s="5" t="str">
        <f t="shared" si="156"/>
        <v/>
      </c>
      <c r="R824" s="6" t="str">
        <f>IF(D824="","",COUNTIF($Q$3:Q824,Q824))</f>
        <v/>
      </c>
      <c r="S824" s="5" t="str">
        <f t="shared" si="157"/>
        <v/>
      </c>
      <c r="T824" s="6" t="str">
        <f>IF(D824="","",COUNTIF($S$3:S824,S824))</f>
        <v/>
      </c>
      <c r="U824" s="5" t="str">
        <f t="shared" si="158"/>
        <v/>
      </c>
      <c r="V824" s="6" t="str">
        <f>IF(D824="","",COUNTIF($U$3:U824,U824))</f>
        <v/>
      </c>
      <c r="W824" s="5" t="str">
        <f t="shared" si="159"/>
        <v/>
      </c>
      <c r="X824" s="6" t="str">
        <f>IF(D824="","",COUNTIF($W$3:W824,W824))</f>
        <v/>
      </c>
      <c r="Y824" s="5" t="str">
        <f t="shared" si="160"/>
        <v/>
      </c>
      <c r="Z824" s="6" t="str">
        <f>IF(D824="","",COUNTIF($Y$3:Y824,Y824))</f>
        <v/>
      </c>
      <c r="AA824" s="5" t="str">
        <f t="shared" si="161"/>
        <v/>
      </c>
      <c r="AB824" s="6" t="str">
        <f>IF(D824="","",COUNTIF($AA$3:AA824,AA824))</f>
        <v/>
      </c>
      <c r="AC824" s="5" t="str">
        <f t="shared" si="162"/>
        <v/>
      </c>
      <c r="AD824" s="6" t="str">
        <f>IF(D824="","",COUNTIF($AC$3:AC824,AC824))</f>
        <v/>
      </c>
      <c r="AE824" s="5" t="str">
        <f t="shared" si="163"/>
        <v/>
      </c>
      <c r="AF824" s="6" t="str">
        <f>IF(D824="","",COUNTIF($AE$3:AE824,AE824))</f>
        <v/>
      </c>
      <c r="AG824" s="5" t="str">
        <f t="shared" si="164"/>
        <v/>
      </c>
      <c r="AH824" s="6" t="str">
        <f>IF(D824="","",COUNTIF($AG$3:AG824,AG824))</f>
        <v/>
      </c>
      <c r="AI824" s="5" t="str">
        <f t="shared" si="165"/>
        <v/>
      </c>
      <c r="AJ824" s="6" t="str">
        <f>IF(D824="","",COUNTIF($AI$3:AI824,AI824))</f>
        <v/>
      </c>
      <c r="AK824" s="5" t="str">
        <f t="shared" si="166"/>
        <v/>
      </c>
      <c r="AL824" s="6" t="str">
        <f>IF(D824="","",COUNTIF($AK$3:AK824,AK824))</f>
        <v/>
      </c>
      <c r="AM824" s="5" t="str">
        <f t="shared" si="167"/>
        <v/>
      </c>
      <c r="AN824" s="6" t="str">
        <f>IF(D824="","",COUNTIF($AM$3:AM824,AM824))</f>
        <v/>
      </c>
      <c r="AO824" s="5" t="str">
        <f t="shared" si="168"/>
        <v/>
      </c>
      <c r="AP824" s="6" t="str">
        <f>IF(D824="","",COUNTIF($AO$3:AO824,AO824))</f>
        <v/>
      </c>
    </row>
    <row r="825" spans="17:42" ht="20.100000000000001" customHeight="1" x14ac:dyDescent="0.25">
      <c r="Q825" s="5" t="str">
        <f t="shared" si="156"/>
        <v/>
      </c>
      <c r="R825" s="6" t="str">
        <f>IF(D825="","",COUNTIF($Q$3:Q825,Q825))</f>
        <v/>
      </c>
      <c r="S825" s="5" t="str">
        <f t="shared" si="157"/>
        <v/>
      </c>
      <c r="T825" s="6" t="str">
        <f>IF(D825="","",COUNTIF($S$3:S825,S825))</f>
        <v/>
      </c>
      <c r="U825" s="5" t="str">
        <f t="shared" si="158"/>
        <v/>
      </c>
      <c r="V825" s="6" t="str">
        <f>IF(D825="","",COUNTIF($U$3:U825,U825))</f>
        <v/>
      </c>
      <c r="W825" s="5" t="str">
        <f t="shared" si="159"/>
        <v/>
      </c>
      <c r="X825" s="6" t="str">
        <f>IF(D825="","",COUNTIF($W$3:W825,W825))</f>
        <v/>
      </c>
      <c r="Y825" s="5" t="str">
        <f t="shared" si="160"/>
        <v/>
      </c>
      <c r="Z825" s="6" t="str">
        <f>IF(D825="","",COUNTIF($Y$3:Y825,Y825))</f>
        <v/>
      </c>
      <c r="AA825" s="5" t="str">
        <f t="shared" si="161"/>
        <v/>
      </c>
      <c r="AB825" s="6" t="str">
        <f>IF(D825="","",COUNTIF($AA$3:AA825,AA825))</f>
        <v/>
      </c>
      <c r="AC825" s="5" t="str">
        <f t="shared" si="162"/>
        <v/>
      </c>
      <c r="AD825" s="6" t="str">
        <f>IF(D825="","",COUNTIF($AC$3:AC825,AC825))</f>
        <v/>
      </c>
      <c r="AE825" s="5" t="str">
        <f t="shared" si="163"/>
        <v/>
      </c>
      <c r="AF825" s="6" t="str">
        <f>IF(D825="","",COUNTIF($AE$3:AE825,AE825))</f>
        <v/>
      </c>
      <c r="AG825" s="5" t="str">
        <f t="shared" si="164"/>
        <v/>
      </c>
      <c r="AH825" s="6" t="str">
        <f>IF(D825="","",COUNTIF($AG$3:AG825,AG825))</f>
        <v/>
      </c>
      <c r="AI825" s="5" t="str">
        <f t="shared" si="165"/>
        <v/>
      </c>
      <c r="AJ825" s="6" t="str">
        <f>IF(D825="","",COUNTIF($AI$3:AI825,AI825))</f>
        <v/>
      </c>
      <c r="AK825" s="5" t="str">
        <f t="shared" si="166"/>
        <v/>
      </c>
      <c r="AL825" s="6" t="str">
        <f>IF(D825="","",COUNTIF($AK$3:AK825,AK825))</f>
        <v/>
      </c>
      <c r="AM825" s="5" t="str">
        <f t="shared" si="167"/>
        <v/>
      </c>
      <c r="AN825" s="6" t="str">
        <f>IF(D825="","",COUNTIF($AM$3:AM825,AM825))</f>
        <v/>
      </c>
      <c r="AO825" s="5" t="str">
        <f t="shared" si="168"/>
        <v/>
      </c>
      <c r="AP825" s="6" t="str">
        <f>IF(D825="","",COUNTIF($AO$3:AO825,AO825))</f>
        <v/>
      </c>
    </row>
    <row r="826" spans="17:42" ht="20.100000000000001" customHeight="1" x14ac:dyDescent="0.25">
      <c r="Q826" s="5" t="str">
        <f t="shared" si="156"/>
        <v/>
      </c>
      <c r="R826" s="6" t="str">
        <f>IF(D826="","",COUNTIF($Q$3:Q826,Q826))</f>
        <v/>
      </c>
      <c r="S826" s="5" t="str">
        <f t="shared" si="157"/>
        <v/>
      </c>
      <c r="T826" s="6" t="str">
        <f>IF(D826="","",COUNTIF($S$3:S826,S826))</f>
        <v/>
      </c>
      <c r="U826" s="5" t="str">
        <f t="shared" si="158"/>
        <v/>
      </c>
      <c r="V826" s="6" t="str">
        <f>IF(D826="","",COUNTIF($U$3:U826,U826))</f>
        <v/>
      </c>
      <c r="W826" s="5" t="str">
        <f t="shared" si="159"/>
        <v/>
      </c>
      <c r="X826" s="6" t="str">
        <f>IF(D826="","",COUNTIF($W$3:W826,W826))</f>
        <v/>
      </c>
      <c r="Y826" s="5" t="str">
        <f t="shared" si="160"/>
        <v/>
      </c>
      <c r="Z826" s="6" t="str">
        <f>IF(D826="","",COUNTIF($Y$3:Y826,Y826))</f>
        <v/>
      </c>
      <c r="AA826" s="5" t="str">
        <f t="shared" si="161"/>
        <v/>
      </c>
      <c r="AB826" s="6" t="str">
        <f>IF(D826="","",COUNTIF($AA$3:AA826,AA826))</f>
        <v/>
      </c>
      <c r="AC826" s="5" t="str">
        <f t="shared" si="162"/>
        <v/>
      </c>
      <c r="AD826" s="6" t="str">
        <f>IF(D826="","",COUNTIF($AC$3:AC826,AC826))</f>
        <v/>
      </c>
      <c r="AE826" s="5" t="str">
        <f t="shared" si="163"/>
        <v/>
      </c>
      <c r="AF826" s="6" t="str">
        <f>IF(D826="","",COUNTIF($AE$3:AE826,AE826))</f>
        <v/>
      </c>
      <c r="AG826" s="5" t="str">
        <f t="shared" si="164"/>
        <v/>
      </c>
      <c r="AH826" s="6" t="str">
        <f>IF(D826="","",COUNTIF($AG$3:AG826,AG826))</f>
        <v/>
      </c>
      <c r="AI826" s="5" t="str">
        <f t="shared" si="165"/>
        <v/>
      </c>
      <c r="AJ826" s="6" t="str">
        <f>IF(D826="","",COUNTIF($AI$3:AI826,AI826))</f>
        <v/>
      </c>
      <c r="AK826" s="5" t="str">
        <f t="shared" si="166"/>
        <v/>
      </c>
      <c r="AL826" s="6" t="str">
        <f>IF(D826="","",COUNTIF($AK$3:AK826,AK826))</f>
        <v/>
      </c>
      <c r="AM826" s="5" t="str">
        <f t="shared" si="167"/>
        <v/>
      </c>
      <c r="AN826" s="6" t="str">
        <f>IF(D826="","",COUNTIF($AM$3:AM826,AM826))</f>
        <v/>
      </c>
      <c r="AO826" s="5" t="str">
        <f t="shared" si="168"/>
        <v/>
      </c>
      <c r="AP826" s="6" t="str">
        <f>IF(D826="","",COUNTIF($AO$3:AO826,AO826))</f>
        <v/>
      </c>
    </row>
    <row r="827" spans="17:42" ht="20.100000000000001" customHeight="1" x14ac:dyDescent="0.25">
      <c r="Q827" s="5" t="str">
        <f t="shared" si="156"/>
        <v/>
      </c>
      <c r="R827" s="6" t="str">
        <f>IF(D827="","",COUNTIF($Q$3:Q827,Q827))</f>
        <v/>
      </c>
      <c r="S827" s="5" t="str">
        <f t="shared" si="157"/>
        <v/>
      </c>
      <c r="T827" s="6" t="str">
        <f>IF(D827="","",COUNTIF($S$3:S827,S827))</f>
        <v/>
      </c>
      <c r="U827" s="5" t="str">
        <f t="shared" si="158"/>
        <v/>
      </c>
      <c r="V827" s="6" t="str">
        <f>IF(D827="","",COUNTIF($U$3:U827,U827))</f>
        <v/>
      </c>
      <c r="W827" s="5" t="str">
        <f t="shared" si="159"/>
        <v/>
      </c>
      <c r="X827" s="6" t="str">
        <f>IF(D827="","",COUNTIF($W$3:W827,W827))</f>
        <v/>
      </c>
      <c r="Y827" s="5" t="str">
        <f t="shared" si="160"/>
        <v/>
      </c>
      <c r="Z827" s="6" t="str">
        <f>IF(D827="","",COUNTIF($Y$3:Y827,Y827))</f>
        <v/>
      </c>
      <c r="AA827" s="5" t="str">
        <f t="shared" si="161"/>
        <v/>
      </c>
      <c r="AB827" s="6" t="str">
        <f>IF(D827="","",COUNTIF($AA$3:AA827,AA827))</f>
        <v/>
      </c>
      <c r="AC827" s="5" t="str">
        <f t="shared" si="162"/>
        <v/>
      </c>
      <c r="AD827" s="6" t="str">
        <f>IF(D827="","",COUNTIF($AC$3:AC827,AC827))</f>
        <v/>
      </c>
      <c r="AE827" s="5" t="str">
        <f t="shared" si="163"/>
        <v/>
      </c>
      <c r="AF827" s="6" t="str">
        <f>IF(D827="","",COUNTIF($AE$3:AE827,AE827))</f>
        <v/>
      </c>
      <c r="AG827" s="5" t="str">
        <f t="shared" si="164"/>
        <v/>
      </c>
      <c r="AH827" s="6" t="str">
        <f>IF(D827="","",COUNTIF($AG$3:AG827,AG827))</f>
        <v/>
      </c>
      <c r="AI827" s="5" t="str">
        <f t="shared" si="165"/>
        <v/>
      </c>
      <c r="AJ827" s="6" t="str">
        <f>IF(D827="","",COUNTIF($AI$3:AI827,AI827))</f>
        <v/>
      </c>
      <c r="AK827" s="5" t="str">
        <f t="shared" si="166"/>
        <v/>
      </c>
      <c r="AL827" s="6" t="str">
        <f>IF(D827="","",COUNTIF($AK$3:AK827,AK827))</f>
        <v/>
      </c>
      <c r="AM827" s="5" t="str">
        <f t="shared" si="167"/>
        <v/>
      </c>
      <c r="AN827" s="6" t="str">
        <f>IF(D827="","",COUNTIF($AM$3:AM827,AM827))</f>
        <v/>
      </c>
      <c r="AO827" s="5" t="str">
        <f t="shared" si="168"/>
        <v/>
      </c>
      <c r="AP827" s="6" t="str">
        <f>IF(D827="","",COUNTIF($AO$3:AO827,AO827))</f>
        <v/>
      </c>
    </row>
    <row r="828" spans="17:42" ht="20.100000000000001" customHeight="1" x14ac:dyDescent="0.25">
      <c r="Q828" s="5" t="str">
        <f t="shared" si="156"/>
        <v/>
      </c>
      <c r="R828" s="6" t="str">
        <f>IF(D828="","",COUNTIF($Q$3:Q828,Q828))</f>
        <v/>
      </c>
      <c r="S828" s="5" t="str">
        <f t="shared" si="157"/>
        <v/>
      </c>
      <c r="T828" s="6" t="str">
        <f>IF(D828="","",COUNTIF($S$3:S828,S828))</f>
        <v/>
      </c>
      <c r="U828" s="5" t="str">
        <f t="shared" si="158"/>
        <v/>
      </c>
      <c r="V828" s="6" t="str">
        <f>IF(D828="","",COUNTIF($U$3:U828,U828))</f>
        <v/>
      </c>
      <c r="W828" s="5" t="str">
        <f t="shared" si="159"/>
        <v/>
      </c>
      <c r="X828" s="6" t="str">
        <f>IF(D828="","",COUNTIF($W$3:W828,W828))</f>
        <v/>
      </c>
      <c r="Y828" s="5" t="str">
        <f t="shared" si="160"/>
        <v/>
      </c>
      <c r="Z828" s="6" t="str">
        <f>IF(D828="","",COUNTIF($Y$3:Y828,Y828))</f>
        <v/>
      </c>
      <c r="AA828" s="5" t="str">
        <f t="shared" si="161"/>
        <v/>
      </c>
      <c r="AB828" s="6" t="str">
        <f>IF(D828="","",COUNTIF($AA$3:AA828,AA828))</f>
        <v/>
      </c>
      <c r="AC828" s="5" t="str">
        <f t="shared" si="162"/>
        <v/>
      </c>
      <c r="AD828" s="6" t="str">
        <f>IF(D828="","",COUNTIF($AC$3:AC828,AC828))</f>
        <v/>
      </c>
      <c r="AE828" s="5" t="str">
        <f t="shared" si="163"/>
        <v/>
      </c>
      <c r="AF828" s="6" t="str">
        <f>IF(D828="","",COUNTIF($AE$3:AE828,AE828))</f>
        <v/>
      </c>
      <c r="AG828" s="5" t="str">
        <f t="shared" si="164"/>
        <v/>
      </c>
      <c r="AH828" s="6" t="str">
        <f>IF(D828="","",COUNTIF($AG$3:AG828,AG828))</f>
        <v/>
      </c>
      <c r="AI828" s="5" t="str">
        <f t="shared" si="165"/>
        <v/>
      </c>
      <c r="AJ828" s="6" t="str">
        <f>IF(D828="","",COUNTIF($AI$3:AI828,AI828))</f>
        <v/>
      </c>
      <c r="AK828" s="5" t="str">
        <f t="shared" si="166"/>
        <v/>
      </c>
      <c r="AL828" s="6" t="str">
        <f>IF(D828="","",COUNTIF($AK$3:AK828,AK828))</f>
        <v/>
      </c>
      <c r="AM828" s="5" t="str">
        <f t="shared" si="167"/>
        <v/>
      </c>
      <c r="AN828" s="6" t="str">
        <f>IF(D828="","",COUNTIF($AM$3:AM828,AM828))</f>
        <v/>
      </c>
      <c r="AO828" s="5" t="str">
        <f t="shared" si="168"/>
        <v/>
      </c>
      <c r="AP828" s="6" t="str">
        <f>IF(D828="","",COUNTIF($AO$3:AO828,AO828))</f>
        <v/>
      </c>
    </row>
    <row r="829" spans="17:42" ht="20.100000000000001" customHeight="1" x14ac:dyDescent="0.25">
      <c r="Q829" s="5" t="str">
        <f t="shared" si="156"/>
        <v/>
      </c>
      <c r="R829" s="6" t="str">
        <f>IF(D829="","",COUNTIF($Q$3:Q829,Q829))</f>
        <v/>
      </c>
      <c r="S829" s="5" t="str">
        <f t="shared" si="157"/>
        <v/>
      </c>
      <c r="T829" s="6" t="str">
        <f>IF(D829="","",COUNTIF($S$3:S829,S829))</f>
        <v/>
      </c>
      <c r="U829" s="5" t="str">
        <f t="shared" si="158"/>
        <v/>
      </c>
      <c r="V829" s="6" t="str">
        <f>IF(D829="","",COUNTIF($U$3:U829,U829))</f>
        <v/>
      </c>
      <c r="W829" s="5" t="str">
        <f t="shared" si="159"/>
        <v/>
      </c>
      <c r="X829" s="6" t="str">
        <f>IF(D829="","",COUNTIF($W$3:W829,W829))</f>
        <v/>
      </c>
      <c r="Y829" s="5" t="str">
        <f t="shared" si="160"/>
        <v/>
      </c>
      <c r="Z829" s="6" t="str">
        <f>IF(D829="","",COUNTIF($Y$3:Y829,Y829))</f>
        <v/>
      </c>
      <c r="AA829" s="5" t="str">
        <f t="shared" si="161"/>
        <v/>
      </c>
      <c r="AB829" s="6" t="str">
        <f>IF(D829="","",COUNTIF($AA$3:AA829,AA829))</f>
        <v/>
      </c>
      <c r="AC829" s="5" t="str">
        <f t="shared" si="162"/>
        <v/>
      </c>
      <c r="AD829" s="6" t="str">
        <f>IF(D829="","",COUNTIF($AC$3:AC829,AC829))</f>
        <v/>
      </c>
      <c r="AE829" s="5" t="str">
        <f t="shared" si="163"/>
        <v/>
      </c>
      <c r="AF829" s="6" t="str">
        <f>IF(D829="","",COUNTIF($AE$3:AE829,AE829))</f>
        <v/>
      </c>
      <c r="AG829" s="5" t="str">
        <f t="shared" si="164"/>
        <v/>
      </c>
      <c r="AH829" s="6" t="str">
        <f>IF(D829="","",COUNTIF($AG$3:AG829,AG829))</f>
        <v/>
      </c>
      <c r="AI829" s="5" t="str">
        <f t="shared" si="165"/>
        <v/>
      </c>
      <c r="AJ829" s="6" t="str">
        <f>IF(D829="","",COUNTIF($AI$3:AI829,AI829))</f>
        <v/>
      </c>
      <c r="AK829" s="5" t="str">
        <f t="shared" si="166"/>
        <v/>
      </c>
      <c r="AL829" s="6" t="str">
        <f>IF(D829="","",COUNTIF($AK$3:AK829,AK829))</f>
        <v/>
      </c>
      <c r="AM829" s="5" t="str">
        <f t="shared" si="167"/>
        <v/>
      </c>
      <c r="AN829" s="6" t="str">
        <f>IF(D829="","",COUNTIF($AM$3:AM829,AM829))</f>
        <v/>
      </c>
      <c r="AO829" s="5" t="str">
        <f t="shared" si="168"/>
        <v/>
      </c>
      <c r="AP829" s="6" t="str">
        <f>IF(D829="","",COUNTIF($AO$3:AO829,AO829))</f>
        <v/>
      </c>
    </row>
    <row r="830" spans="17:42" ht="20.100000000000001" customHeight="1" x14ac:dyDescent="0.25">
      <c r="Q830" s="5" t="str">
        <f t="shared" si="156"/>
        <v/>
      </c>
      <c r="R830" s="6" t="str">
        <f>IF(D830="","",COUNTIF($Q$3:Q830,Q830))</f>
        <v/>
      </c>
      <c r="S830" s="5" t="str">
        <f t="shared" si="157"/>
        <v/>
      </c>
      <c r="T830" s="6" t="str">
        <f>IF(D830="","",COUNTIF($S$3:S830,S830))</f>
        <v/>
      </c>
      <c r="U830" s="5" t="str">
        <f t="shared" si="158"/>
        <v/>
      </c>
      <c r="V830" s="6" t="str">
        <f>IF(D830="","",COUNTIF($U$3:U830,U830))</f>
        <v/>
      </c>
      <c r="W830" s="5" t="str">
        <f t="shared" si="159"/>
        <v/>
      </c>
      <c r="X830" s="6" t="str">
        <f>IF(D830="","",COUNTIF($W$3:W830,W830))</f>
        <v/>
      </c>
      <c r="Y830" s="5" t="str">
        <f t="shared" si="160"/>
        <v/>
      </c>
      <c r="Z830" s="6" t="str">
        <f>IF(D830="","",COUNTIF($Y$3:Y830,Y830))</f>
        <v/>
      </c>
      <c r="AA830" s="5" t="str">
        <f t="shared" si="161"/>
        <v/>
      </c>
      <c r="AB830" s="6" t="str">
        <f>IF(D830="","",COUNTIF($AA$3:AA830,AA830))</f>
        <v/>
      </c>
      <c r="AC830" s="5" t="str">
        <f t="shared" si="162"/>
        <v/>
      </c>
      <c r="AD830" s="6" t="str">
        <f>IF(D830="","",COUNTIF($AC$3:AC830,AC830))</f>
        <v/>
      </c>
      <c r="AE830" s="5" t="str">
        <f t="shared" si="163"/>
        <v/>
      </c>
      <c r="AF830" s="6" t="str">
        <f>IF(D830="","",COUNTIF($AE$3:AE830,AE830))</f>
        <v/>
      </c>
      <c r="AG830" s="5" t="str">
        <f t="shared" si="164"/>
        <v/>
      </c>
      <c r="AH830" s="6" t="str">
        <f>IF(D830="","",COUNTIF($AG$3:AG830,AG830))</f>
        <v/>
      </c>
      <c r="AI830" s="5" t="str">
        <f t="shared" si="165"/>
        <v/>
      </c>
      <c r="AJ830" s="6" t="str">
        <f>IF(D830="","",COUNTIF($AI$3:AI830,AI830))</f>
        <v/>
      </c>
      <c r="AK830" s="5" t="str">
        <f t="shared" si="166"/>
        <v/>
      </c>
      <c r="AL830" s="6" t="str">
        <f>IF(D830="","",COUNTIF($AK$3:AK830,AK830))</f>
        <v/>
      </c>
      <c r="AM830" s="5" t="str">
        <f t="shared" si="167"/>
        <v/>
      </c>
      <c r="AN830" s="6" t="str">
        <f>IF(D830="","",COUNTIF($AM$3:AM830,AM830))</f>
        <v/>
      </c>
      <c r="AO830" s="5" t="str">
        <f t="shared" si="168"/>
        <v/>
      </c>
      <c r="AP830" s="6" t="str">
        <f>IF(D830="","",COUNTIF($AO$3:AO830,AO830))</f>
        <v/>
      </c>
    </row>
    <row r="831" spans="17:42" ht="20.100000000000001" customHeight="1" x14ac:dyDescent="0.25">
      <c r="Q831" s="5" t="str">
        <f t="shared" si="156"/>
        <v/>
      </c>
      <c r="R831" s="6" t="str">
        <f>IF(D831="","",COUNTIF($Q$3:Q831,Q831))</f>
        <v/>
      </c>
      <c r="S831" s="5" t="str">
        <f t="shared" si="157"/>
        <v/>
      </c>
      <c r="T831" s="6" t="str">
        <f>IF(D831="","",COUNTIF($S$3:S831,S831))</f>
        <v/>
      </c>
      <c r="U831" s="5" t="str">
        <f t="shared" si="158"/>
        <v/>
      </c>
      <c r="V831" s="6" t="str">
        <f>IF(D831="","",COUNTIF($U$3:U831,U831))</f>
        <v/>
      </c>
      <c r="W831" s="5" t="str">
        <f t="shared" si="159"/>
        <v/>
      </c>
      <c r="X831" s="6" t="str">
        <f>IF(D831="","",COUNTIF($W$3:W831,W831))</f>
        <v/>
      </c>
      <c r="Y831" s="5" t="str">
        <f t="shared" si="160"/>
        <v/>
      </c>
      <c r="Z831" s="6" t="str">
        <f>IF(D831="","",COUNTIF($Y$3:Y831,Y831))</f>
        <v/>
      </c>
      <c r="AA831" s="5" t="str">
        <f t="shared" si="161"/>
        <v/>
      </c>
      <c r="AB831" s="6" t="str">
        <f>IF(D831="","",COUNTIF($AA$3:AA831,AA831))</f>
        <v/>
      </c>
      <c r="AC831" s="5" t="str">
        <f t="shared" si="162"/>
        <v/>
      </c>
      <c r="AD831" s="6" t="str">
        <f>IF(D831="","",COUNTIF($AC$3:AC831,AC831))</f>
        <v/>
      </c>
      <c r="AE831" s="5" t="str">
        <f t="shared" si="163"/>
        <v/>
      </c>
      <c r="AF831" s="6" t="str">
        <f>IF(D831="","",COUNTIF($AE$3:AE831,AE831))</f>
        <v/>
      </c>
      <c r="AG831" s="5" t="str">
        <f t="shared" si="164"/>
        <v/>
      </c>
      <c r="AH831" s="6" t="str">
        <f>IF(D831="","",COUNTIF($AG$3:AG831,AG831))</f>
        <v/>
      </c>
      <c r="AI831" s="5" t="str">
        <f t="shared" si="165"/>
        <v/>
      </c>
      <c r="AJ831" s="6" t="str">
        <f>IF(D831="","",COUNTIF($AI$3:AI831,AI831))</f>
        <v/>
      </c>
      <c r="AK831" s="5" t="str">
        <f t="shared" si="166"/>
        <v/>
      </c>
      <c r="AL831" s="6" t="str">
        <f>IF(D831="","",COUNTIF($AK$3:AK831,AK831))</f>
        <v/>
      </c>
      <c r="AM831" s="5" t="str">
        <f t="shared" si="167"/>
        <v/>
      </c>
      <c r="AN831" s="6" t="str">
        <f>IF(D831="","",COUNTIF($AM$3:AM831,AM831))</f>
        <v/>
      </c>
      <c r="AO831" s="5" t="str">
        <f t="shared" si="168"/>
        <v/>
      </c>
      <c r="AP831" s="6" t="str">
        <f>IF(D831="","",COUNTIF($AO$3:AO831,AO831))</f>
        <v/>
      </c>
    </row>
    <row r="832" spans="17:42" ht="20.100000000000001" customHeight="1" x14ac:dyDescent="0.25">
      <c r="Q832" s="5" t="str">
        <f t="shared" si="156"/>
        <v/>
      </c>
      <c r="R832" s="6" t="str">
        <f>IF(D832="","",COUNTIF($Q$3:Q832,Q832))</f>
        <v/>
      </c>
      <c r="S832" s="5" t="str">
        <f t="shared" si="157"/>
        <v/>
      </c>
      <c r="T832" s="6" t="str">
        <f>IF(D832="","",COUNTIF($S$3:S832,S832))</f>
        <v/>
      </c>
      <c r="U832" s="5" t="str">
        <f t="shared" si="158"/>
        <v/>
      </c>
      <c r="V832" s="6" t="str">
        <f>IF(D832="","",COUNTIF($U$3:U832,U832))</f>
        <v/>
      </c>
      <c r="W832" s="5" t="str">
        <f t="shared" si="159"/>
        <v/>
      </c>
      <c r="X832" s="6" t="str">
        <f>IF(D832="","",COUNTIF($W$3:W832,W832))</f>
        <v/>
      </c>
      <c r="Y832" s="5" t="str">
        <f t="shared" si="160"/>
        <v/>
      </c>
      <c r="Z832" s="6" t="str">
        <f>IF(D832="","",COUNTIF($Y$3:Y832,Y832))</f>
        <v/>
      </c>
      <c r="AA832" s="5" t="str">
        <f t="shared" si="161"/>
        <v/>
      </c>
      <c r="AB832" s="6" t="str">
        <f>IF(D832="","",COUNTIF($AA$3:AA832,AA832))</f>
        <v/>
      </c>
      <c r="AC832" s="5" t="str">
        <f t="shared" si="162"/>
        <v/>
      </c>
      <c r="AD832" s="6" t="str">
        <f>IF(D832="","",COUNTIF($AC$3:AC832,AC832))</f>
        <v/>
      </c>
      <c r="AE832" s="5" t="str">
        <f t="shared" si="163"/>
        <v/>
      </c>
      <c r="AF832" s="6" t="str">
        <f>IF(D832="","",COUNTIF($AE$3:AE832,AE832))</f>
        <v/>
      </c>
      <c r="AG832" s="5" t="str">
        <f t="shared" si="164"/>
        <v/>
      </c>
      <c r="AH832" s="6" t="str">
        <f>IF(D832="","",COUNTIF($AG$3:AG832,AG832))</f>
        <v/>
      </c>
      <c r="AI832" s="5" t="str">
        <f t="shared" si="165"/>
        <v/>
      </c>
      <c r="AJ832" s="6" t="str">
        <f>IF(D832="","",COUNTIF($AI$3:AI832,AI832))</f>
        <v/>
      </c>
      <c r="AK832" s="5" t="str">
        <f t="shared" si="166"/>
        <v/>
      </c>
      <c r="AL832" s="6" t="str">
        <f>IF(D832="","",COUNTIF($AK$3:AK832,AK832))</f>
        <v/>
      </c>
      <c r="AM832" s="5" t="str">
        <f t="shared" si="167"/>
        <v/>
      </c>
      <c r="AN832" s="6" t="str">
        <f>IF(D832="","",COUNTIF($AM$3:AM832,AM832))</f>
        <v/>
      </c>
      <c r="AO832" s="5" t="str">
        <f t="shared" si="168"/>
        <v/>
      </c>
      <c r="AP832" s="6" t="str">
        <f>IF(D832="","",COUNTIF($AO$3:AO832,AO832))</f>
        <v/>
      </c>
    </row>
    <row r="833" spans="17:42" ht="20.100000000000001" customHeight="1" x14ac:dyDescent="0.25">
      <c r="Q833" s="5" t="str">
        <f t="shared" si="156"/>
        <v/>
      </c>
      <c r="R833" s="6" t="str">
        <f>IF(D833="","",COUNTIF($Q$3:Q833,Q833))</f>
        <v/>
      </c>
      <c r="S833" s="5" t="str">
        <f t="shared" si="157"/>
        <v/>
      </c>
      <c r="T833" s="6" t="str">
        <f>IF(D833="","",COUNTIF($S$3:S833,S833))</f>
        <v/>
      </c>
      <c r="U833" s="5" t="str">
        <f t="shared" si="158"/>
        <v/>
      </c>
      <c r="V833" s="6" t="str">
        <f>IF(D833="","",COUNTIF($U$3:U833,U833))</f>
        <v/>
      </c>
      <c r="W833" s="5" t="str">
        <f t="shared" si="159"/>
        <v/>
      </c>
      <c r="X833" s="6" t="str">
        <f>IF(D833="","",COUNTIF($W$3:W833,W833))</f>
        <v/>
      </c>
      <c r="Y833" s="5" t="str">
        <f t="shared" si="160"/>
        <v/>
      </c>
      <c r="Z833" s="6" t="str">
        <f>IF(D833="","",COUNTIF($Y$3:Y833,Y833))</f>
        <v/>
      </c>
      <c r="AA833" s="5" t="str">
        <f t="shared" si="161"/>
        <v/>
      </c>
      <c r="AB833" s="6" t="str">
        <f>IF(D833="","",COUNTIF($AA$3:AA833,AA833))</f>
        <v/>
      </c>
      <c r="AC833" s="5" t="str">
        <f t="shared" si="162"/>
        <v/>
      </c>
      <c r="AD833" s="6" t="str">
        <f>IF(D833="","",COUNTIF($AC$3:AC833,AC833))</f>
        <v/>
      </c>
      <c r="AE833" s="5" t="str">
        <f t="shared" si="163"/>
        <v/>
      </c>
      <c r="AF833" s="6" t="str">
        <f>IF(D833="","",COUNTIF($AE$3:AE833,AE833))</f>
        <v/>
      </c>
      <c r="AG833" s="5" t="str">
        <f t="shared" si="164"/>
        <v/>
      </c>
      <c r="AH833" s="6" t="str">
        <f>IF(D833="","",COUNTIF($AG$3:AG833,AG833))</f>
        <v/>
      </c>
      <c r="AI833" s="5" t="str">
        <f t="shared" si="165"/>
        <v/>
      </c>
      <c r="AJ833" s="6" t="str">
        <f>IF(D833="","",COUNTIF($AI$3:AI833,AI833))</f>
        <v/>
      </c>
      <c r="AK833" s="5" t="str">
        <f t="shared" si="166"/>
        <v/>
      </c>
      <c r="AL833" s="6" t="str">
        <f>IF(D833="","",COUNTIF($AK$3:AK833,AK833))</f>
        <v/>
      </c>
      <c r="AM833" s="5" t="str">
        <f t="shared" si="167"/>
        <v/>
      </c>
      <c r="AN833" s="6" t="str">
        <f>IF(D833="","",COUNTIF($AM$3:AM833,AM833))</f>
        <v/>
      </c>
      <c r="AO833" s="5" t="str">
        <f t="shared" si="168"/>
        <v/>
      </c>
      <c r="AP833" s="6" t="str">
        <f>IF(D833="","",COUNTIF($AO$3:AO833,AO833))</f>
        <v/>
      </c>
    </row>
    <row r="834" spans="17:42" ht="20.100000000000001" customHeight="1" x14ac:dyDescent="0.25">
      <c r="Q834" s="5" t="str">
        <f t="shared" si="156"/>
        <v/>
      </c>
      <c r="R834" s="6" t="str">
        <f>IF(D834="","",COUNTIF($Q$3:Q834,Q834))</f>
        <v/>
      </c>
      <c r="S834" s="5" t="str">
        <f t="shared" si="157"/>
        <v/>
      </c>
      <c r="T834" s="6" t="str">
        <f>IF(D834="","",COUNTIF($S$3:S834,S834))</f>
        <v/>
      </c>
      <c r="U834" s="5" t="str">
        <f t="shared" si="158"/>
        <v/>
      </c>
      <c r="V834" s="6" t="str">
        <f>IF(D834="","",COUNTIF($U$3:U834,U834))</f>
        <v/>
      </c>
      <c r="W834" s="5" t="str">
        <f t="shared" si="159"/>
        <v/>
      </c>
      <c r="X834" s="6" t="str">
        <f>IF(D834="","",COUNTIF($W$3:W834,W834))</f>
        <v/>
      </c>
      <c r="Y834" s="5" t="str">
        <f t="shared" si="160"/>
        <v/>
      </c>
      <c r="Z834" s="6" t="str">
        <f>IF(D834="","",COUNTIF($Y$3:Y834,Y834))</f>
        <v/>
      </c>
      <c r="AA834" s="5" t="str">
        <f t="shared" si="161"/>
        <v/>
      </c>
      <c r="AB834" s="6" t="str">
        <f>IF(D834="","",COUNTIF($AA$3:AA834,AA834))</f>
        <v/>
      </c>
      <c r="AC834" s="5" t="str">
        <f t="shared" si="162"/>
        <v/>
      </c>
      <c r="AD834" s="6" t="str">
        <f>IF(D834="","",COUNTIF($AC$3:AC834,AC834))</f>
        <v/>
      </c>
      <c r="AE834" s="5" t="str">
        <f t="shared" si="163"/>
        <v/>
      </c>
      <c r="AF834" s="6" t="str">
        <f>IF(D834="","",COUNTIF($AE$3:AE834,AE834))</f>
        <v/>
      </c>
      <c r="AG834" s="5" t="str">
        <f t="shared" si="164"/>
        <v/>
      </c>
      <c r="AH834" s="6" t="str">
        <f>IF(D834="","",COUNTIF($AG$3:AG834,AG834))</f>
        <v/>
      </c>
      <c r="AI834" s="5" t="str">
        <f t="shared" si="165"/>
        <v/>
      </c>
      <c r="AJ834" s="6" t="str">
        <f>IF(D834="","",COUNTIF($AI$3:AI834,AI834))</f>
        <v/>
      </c>
      <c r="AK834" s="5" t="str">
        <f t="shared" si="166"/>
        <v/>
      </c>
      <c r="AL834" s="6" t="str">
        <f>IF(D834="","",COUNTIF($AK$3:AK834,AK834))</f>
        <v/>
      </c>
      <c r="AM834" s="5" t="str">
        <f t="shared" si="167"/>
        <v/>
      </c>
      <c r="AN834" s="6" t="str">
        <f>IF(D834="","",COUNTIF($AM$3:AM834,AM834))</f>
        <v/>
      </c>
      <c r="AO834" s="5" t="str">
        <f t="shared" si="168"/>
        <v/>
      </c>
      <c r="AP834" s="6" t="str">
        <f>IF(D834="","",COUNTIF($AO$3:AO834,AO834))</f>
        <v/>
      </c>
    </row>
    <row r="835" spans="17:42" ht="20.100000000000001" customHeight="1" x14ac:dyDescent="0.25">
      <c r="Q835" s="5" t="str">
        <f t="shared" ref="Q835:Q900" si="169">IF($D835="","",MID($D835,SEARCH($J$3,$D835),LEN($J$3)))</f>
        <v/>
      </c>
      <c r="R835" s="6" t="str">
        <f>IF(D835="","",COUNTIF($Q$3:Q835,Q835))</f>
        <v/>
      </c>
      <c r="S835" s="5" t="str">
        <f t="shared" ref="S835:S900" si="170">IF($D835="","",MID($D835,SEARCH($J$4,$D835),LEN($J$4)))</f>
        <v/>
      </c>
      <c r="T835" s="6" t="str">
        <f>IF(D835="","",COUNTIF($S$3:S835,S835))</f>
        <v/>
      </c>
      <c r="U835" s="5" t="str">
        <f t="shared" ref="U835:U900" si="171">IF($D835="","",MID($D835,SEARCH($J$5,$D835),LEN($J$5)))</f>
        <v/>
      </c>
      <c r="V835" s="6" t="str">
        <f>IF(D835="","",COUNTIF($U$3:U835,U835))</f>
        <v/>
      </c>
      <c r="W835" s="5" t="str">
        <f t="shared" ref="W835:W900" si="172">IF($D835="","",MID($D835,SEARCH($J$6,$D835),LEN($J$6)))</f>
        <v/>
      </c>
      <c r="X835" s="6" t="str">
        <f>IF(D835="","",COUNTIF($W$3:W835,W835))</f>
        <v/>
      </c>
      <c r="Y835" s="5" t="str">
        <f t="shared" ref="Y835:Y900" si="173">IF($D835="","",MID($D835,SEARCH($J$7,$D835),LEN($J$7)))</f>
        <v/>
      </c>
      <c r="Z835" s="6" t="str">
        <f>IF(D835="","",COUNTIF($Y$3:Y835,Y835))</f>
        <v/>
      </c>
      <c r="AA835" s="5" t="str">
        <f t="shared" ref="AA835:AA900" si="174">IF($D835="","",MID($D835,SEARCH($J$8,$D835),LEN($J$8)))</f>
        <v/>
      </c>
      <c r="AB835" s="6" t="str">
        <f>IF(D835="","",COUNTIF($AA$3:AA835,AA835))</f>
        <v/>
      </c>
      <c r="AC835" s="5" t="str">
        <f t="shared" ref="AC835:AC900" si="175">IF($D835="","",MID($D835,SEARCH($J$9,$D835),LEN($J$9)))</f>
        <v/>
      </c>
      <c r="AD835" s="6" t="str">
        <f>IF(D835="","",COUNTIF($AC$3:AC835,AC835))</f>
        <v/>
      </c>
      <c r="AE835" s="5" t="str">
        <f t="shared" ref="AE835:AE900" si="176">IF($D835="","",MID($D835,SEARCH($J$10,$D835),LEN($J$10)))</f>
        <v/>
      </c>
      <c r="AF835" s="6" t="str">
        <f>IF(D835="","",COUNTIF($AE$3:AE835,AE835))</f>
        <v/>
      </c>
      <c r="AG835" s="5" t="str">
        <f t="shared" ref="AG835:AG900" si="177">IF($D835="","",MID($D835,SEARCH($J$11,$D835),LEN($J$11)))</f>
        <v/>
      </c>
      <c r="AH835" s="6" t="str">
        <f>IF(D835="","",COUNTIF($AG$3:AG835,AG835))</f>
        <v/>
      </c>
      <c r="AI835" s="5" t="str">
        <f t="shared" ref="AI835:AI900" si="178">IF($D835="","",MID($D835,SEARCH($J$12,$D835),LEN($J$12)))</f>
        <v/>
      </c>
      <c r="AJ835" s="6" t="str">
        <f>IF(D835="","",COUNTIF($AI$3:AI835,AI835))</f>
        <v/>
      </c>
      <c r="AK835" s="5" t="str">
        <f t="shared" ref="AK835:AK900" si="179">IF($D835="","",MID($D835,SEARCH($J$13,$D835),LEN($J$13)))</f>
        <v/>
      </c>
      <c r="AL835" s="6" t="str">
        <f>IF(D835="","",COUNTIF($AK$3:AK835,AK835))</f>
        <v/>
      </c>
      <c r="AM835" s="5" t="str">
        <f t="shared" ref="AM835:AM900" si="180">IF($D835="","",MID($D835,SEARCH($J$14,$D835),LEN($J$14)))</f>
        <v/>
      </c>
      <c r="AN835" s="6" t="str">
        <f>IF(D835="","",COUNTIF($AM$3:AM835,AM835))</f>
        <v/>
      </c>
      <c r="AO835" s="5" t="str">
        <f t="shared" ref="AO835:AO900" si="181">IF($D835="","",MID($D835,SEARCH($J$15,$D835),LEN($J$15)))</f>
        <v/>
      </c>
      <c r="AP835" s="6" t="str">
        <f>IF(D835="","",COUNTIF($AO$3:AO835,AO835))</f>
        <v/>
      </c>
    </row>
    <row r="836" spans="17:42" ht="20.100000000000001" customHeight="1" x14ac:dyDescent="0.25">
      <c r="Q836" s="5" t="str">
        <f t="shared" si="169"/>
        <v/>
      </c>
      <c r="R836" s="6" t="str">
        <f>IF(D836="","",COUNTIF($Q$3:Q836,Q836))</f>
        <v/>
      </c>
      <c r="S836" s="5" t="str">
        <f t="shared" si="170"/>
        <v/>
      </c>
      <c r="T836" s="6" t="str">
        <f>IF(D836="","",COUNTIF($S$3:S836,S836))</f>
        <v/>
      </c>
      <c r="U836" s="5" t="str">
        <f t="shared" si="171"/>
        <v/>
      </c>
      <c r="V836" s="6" t="str">
        <f>IF(D836="","",COUNTIF($U$3:U836,U836))</f>
        <v/>
      </c>
      <c r="W836" s="5" t="str">
        <f t="shared" si="172"/>
        <v/>
      </c>
      <c r="X836" s="6" t="str">
        <f>IF(D836="","",COUNTIF($W$3:W836,W836))</f>
        <v/>
      </c>
      <c r="Y836" s="5" t="str">
        <f t="shared" si="173"/>
        <v/>
      </c>
      <c r="Z836" s="6" t="str">
        <f>IF(D836="","",COUNTIF($Y$3:Y836,Y836))</f>
        <v/>
      </c>
      <c r="AA836" s="5" t="str">
        <f t="shared" si="174"/>
        <v/>
      </c>
      <c r="AB836" s="6" t="str">
        <f>IF(D836="","",COUNTIF($AA$3:AA836,AA836))</f>
        <v/>
      </c>
      <c r="AC836" s="5" t="str">
        <f t="shared" si="175"/>
        <v/>
      </c>
      <c r="AD836" s="6" t="str">
        <f>IF(D836="","",COUNTIF($AC$3:AC836,AC836))</f>
        <v/>
      </c>
      <c r="AE836" s="5" t="str">
        <f t="shared" si="176"/>
        <v/>
      </c>
      <c r="AF836" s="6" t="str">
        <f>IF(D836="","",COUNTIF($AE$3:AE836,AE836))</f>
        <v/>
      </c>
      <c r="AG836" s="5" t="str">
        <f t="shared" si="177"/>
        <v/>
      </c>
      <c r="AH836" s="6" t="str">
        <f>IF(D836="","",COUNTIF($AG$3:AG836,AG836))</f>
        <v/>
      </c>
      <c r="AI836" s="5" t="str">
        <f t="shared" si="178"/>
        <v/>
      </c>
      <c r="AJ836" s="6" t="str">
        <f>IF(D836="","",COUNTIF($AI$3:AI836,AI836))</f>
        <v/>
      </c>
      <c r="AK836" s="5" t="str">
        <f t="shared" si="179"/>
        <v/>
      </c>
      <c r="AL836" s="6" t="str">
        <f>IF(D836="","",COUNTIF($AK$3:AK836,AK836))</f>
        <v/>
      </c>
      <c r="AM836" s="5" t="str">
        <f t="shared" si="180"/>
        <v/>
      </c>
      <c r="AN836" s="6" t="str">
        <f>IF(D836="","",COUNTIF($AM$3:AM836,AM836))</f>
        <v/>
      </c>
      <c r="AO836" s="5" t="str">
        <f t="shared" si="181"/>
        <v/>
      </c>
      <c r="AP836" s="6" t="str">
        <f>IF(D836="","",COUNTIF($AO$3:AO836,AO836))</f>
        <v/>
      </c>
    </row>
    <row r="837" spans="17:42" ht="20.100000000000001" customHeight="1" x14ac:dyDescent="0.25">
      <c r="Q837" s="5" t="str">
        <f t="shared" si="169"/>
        <v/>
      </c>
      <c r="R837" s="6" t="str">
        <f>IF(D837="","",COUNTIF($Q$3:Q837,Q837))</f>
        <v/>
      </c>
      <c r="S837" s="5" t="str">
        <f t="shared" si="170"/>
        <v/>
      </c>
      <c r="T837" s="6" t="str">
        <f>IF(D837="","",COUNTIF($S$3:S837,S837))</f>
        <v/>
      </c>
      <c r="U837" s="5" t="str">
        <f t="shared" si="171"/>
        <v/>
      </c>
      <c r="V837" s="6" t="str">
        <f>IF(D837="","",COUNTIF($U$3:U837,U837))</f>
        <v/>
      </c>
      <c r="W837" s="5" t="str">
        <f t="shared" si="172"/>
        <v/>
      </c>
      <c r="X837" s="6" t="str">
        <f>IF(D837="","",COUNTIF($W$3:W837,W837))</f>
        <v/>
      </c>
      <c r="Y837" s="5" t="str">
        <f t="shared" si="173"/>
        <v/>
      </c>
      <c r="Z837" s="6" t="str">
        <f>IF(D837="","",COUNTIF($Y$3:Y837,Y837))</f>
        <v/>
      </c>
      <c r="AA837" s="5" t="str">
        <f t="shared" si="174"/>
        <v/>
      </c>
      <c r="AB837" s="6" t="str">
        <f>IF(D837="","",COUNTIF($AA$3:AA837,AA837))</f>
        <v/>
      </c>
      <c r="AC837" s="5" t="str">
        <f t="shared" si="175"/>
        <v/>
      </c>
      <c r="AD837" s="6" t="str">
        <f>IF(D837="","",COUNTIF($AC$3:AC837,AC837))</f>
        <v/>
      </c>
      <c r="AE837" s="5" t="str">
        <f t="shared" si="176"/>
        <v/>
      </c>
      <c r="AF837" s="6" t="str">
        <f>IF(D837="","",COUNTIF($AE$3:AE837,AE837))</f>
        <v/>
      </c>
      <c r="AG837" s="5" t="str">
        <f t="shared" si="177"/>
        <v/>
      </c>
      <c r="AH837" s="6" t="str">
        <f>IF(D837="","",COUNTIF($AG$3:AG837,AG837))</f>
        <v/>
      </c>
      <c r="AI837" s="5" t="str">
        <f t="shared" si="178"/>
        <v/>
      </c>
      <c r="AJ837" s="6" t="str">
        <f>IF(D837="","",COUNTIF($AI$3:AI837,AI837))</f>
        <v/>
      </c>
      <c r="AK837" s="5" t="str">
        <f t="shared" si="179"/>
        <v/>
      </c>
      <c r="AL837" s="6" t="str">
        <f>IF(D837="","",COUNTIF($AK$3:AK837,AK837))</f>
        <v/>
      </c>
      <c r="AM837" s="5" t="str">
        <f t="shared" si="180"/>
        <v/>
      </c>
      <c r="AN837" s="6" t="str">
        <f>IF(D837="","",COUNTIF($AM$3:AM837,AM837))</f>
        <v/>
      </c>
      <c r="AO837" s="5" t="str">
        <f t="shared" si="181"/>
        <v/>
      </c>
      <c r="AP837" s="6" t="str">
        <f>IF(D837="","",COUNTIF($AO$3:AO837,AO837))</f>
        <v/>
      </c>
    </row>
    <row r="838" spans="17:42" ht="20.100000000000001" customHeight="1" x14ac:dyDescent="0.25">
      <c r="Q838" s="5" t="str">
        <f t="shared" si="169"/>
        <v/>
      </c>
      <c r="R838" s="6" t="str">
        <f>IF(D838="","",COUNTIF($Q$3:Q838,Q838))</f>
        <v/>
      </c>
      <c r="S838" s="5" t="str">
        <f t="shared" si="170"/>
        <v/>
      </c>
      <c r="T838" s="6" t="str">
        <f>IF(D838="","",COUNTIF($S$3:S838,S838))</f>
        <v/>
      </c>
      <c r="U838" s="5" t="str">
        <f t="shared" si="171"/>
        <v/>
      </c>
      <c r="V838" s="6" t="str">
        <f>IF(D838="","",COUNTIF($U$3:U838,U838))</f>
        <v/>
      </c>
      <c r="W838" s="5" t="str">
        <f t="shared" si="172"/>
        <v/>
      </c>
      <c r="X838" s="6" t="str">
        <f>IF(D838="","",COUNTIF($W$3:W838,W838))</f>
        <v/>
      </c>
      <c r="Y838" s="5" t="str">
        <f t="shared" si="173"/>
        <v/>
      </c>
      <c r="Z838" s="6" t="str">
        <f>IF(D838="","",COUNTIF($Y$3:Y838,Y838))</f>
        <v/>
      </c>
      <c r="AA838" s="5" t="str">
        <f t="shared" si="174"/>
        <v/>
      </c>
      <c r="AB838" s="6" t="str">
        <f>IF(D838="","",COUNTIF($AA$3:AA838,AA838))</f>
        <v/>
      </c>
      <c r="AC838" s="5" t="str">
        <f t="shared" si="175"/>
        <v/>
      </c>
      <c r="AD838" s="6" t="str">
        <f>IF(D838="","",COUNTIF($AC$3:AC838,AC838))</f>
        <v/>
      </c>
      <c r="AE838" s="5" t="str">
        <f t="shared" si="176"/>
        <v/>
      </c>
      <c r="AF838" s="6" t="str">
        <f>IF(D838="","",COUNTIF($AE$3:AE838,AE838))</f>
        <v/>
      </c>
      <c r="AG838" s="5" t="str">
        <f t="shared" si="177"/>
        <v/>
      </c>
      <c r="AH838" s="6" t="str">
        <f>IF(D838="","",COUNTIF($AG$3:AG838,AG838))</f>
        <v/>
      </c>
      <c r="AI838" s="5" t="str">
        <f t="shared" si="178"/>
        <v/>
      </c>
      <c r="AJ838" s="6" t="str">
        <f>IF(D838="","",COUNTIF($AI$3:AI838,AI838))</f>
        <v/>
      </c>
      <c r="AK838" s="5" t="str">
        <f t="shared" si="179"/>
        <v/>
      </c>
      <c r="AL838" s="6" t="str">
        <f>IF(D838="","",COUNTIF($AK$3:AK838,AK838))</f>
        <v/>
      </c>
      <c r="AM838" s="5" t="str">
        <f t="shared" si="180"/>
        <v/>
      </c>
      <c r="AN838" s="6" t="str">
        <f>IF(D838="","",COUNTIF($AM$3:AM838,AM838))</f>
        <v/>
      </c>
      <c r="AO838" s="5" t="str">
        <f t="shared" si="181"/>
        <v/>
      </c>
      <c r="AP838" s="6" t="str">
        <f>IF(D838="","",COUNTIF($AO$3:AO838,AO838))</f>
        <v/>
      </c>
    </row>
    <row r="839" spans="17:42" ht="20.100000000000001" customHeight="1" x14ac:dyDescent="0.25">
      <c r="Q839" s="5" t="str">
        <f t="shared" si="169"/>
        <v/>
      </c>
      <c r="R839" s="6" t="str">
        <f>IF(D839="","",COUNTIF($Q$3:Q839,Q839))</f>
        <v/>
      </c>
      <c r="S839" s="5" t="str">
        <f t="shared" si="170"/>
        <v/>
      </c>
      <c r="T839" s="6" t="str">
        <f>IF(D839="","",COUNTIF($S$3:S839,S839))</f>
        <v/>
      </c>
      <c r="U839" s="5" t="str">
        <f t="shared" si="171"/>
        <v/>
      </c>
      <c r="V839" s="6" t="str">
        <f>IF(D839="","",COUNTIF($U$3:U839,U839))</f>
        <v/>
      </c>
      <c r="W839" s="5" t="str">
        <f t="shared" si="172"/>
        <v/>
      </c>
      <c r="X839" s="6" t="str">
        <f>IF(D839="","",COUNTIF($W$3:W839,W839))</f>
        <v/>
      </c>
      <c r="Y839" s="5" t="str">
        <f t="shared" si="173"/>
        <v/>
      </c>
      <c r="Z839" s="6" t="str">
        <f>IF(D839="","",COUNTIF($Y$3:Y839,Y839))</f>
        <v/>
      </c>
      <c r="AA839" s="5" t="str">
        <f t="shared" si="174"/>
        <v/>
      </c>
      <c r="AB839" s="6" t="str">
        <f>IF(D839="","",COUNTIF($AA$3:AA839,AA839))</f>
        <v/>
      </c>
      <c r="AC839" s="5" t="str">
        <f t="shared" si="175"/>
        <v/>
      </c>
      <c r="AD839" s="6" t="str">
        <f>IF(D839="","",COUNTIF($AC$3:AC839,AC839))</f>
        <v/>
      </c>
      <c r="AE839" s="5" t="str">
        <f t="shared" si="176"/>
        <v/>
      </c>
      <c r="AF839" s="6" t="str">
        <f>IF(D839="","",COUNTIF($AE$3:AE839,AE839))</f>
        <v/>
      </c>
      <c r="AG839" s="5" t="str">
        <f t="shared" si="177"/>
        <v/>
      </c>
      <c r="AH839" s="6" t="str">
        <f>IF(D839="","",COUNTIF($AG$3:AG839,AG839))</f>
        <v/>
      </c>
      <c r="AI839" s="5" t="str">
        <f t="shared" si="178"/>
        <v/>
      </c>
      <c r="AJ839" s="6" t="str">
        <f>IF(D839="","",COUNTIF($AI$3:AI839,AI839))</f>
        <v/>
      </c>
      <c r="AK839" s="5" t="str">
        <f t="shared" si="179"/>
        <v/>
      </c>
      <c r="AL839" s="6" t="str">
        <f>IF(D839="","",COUNTIF($AK$3:AK839,AK839))</f>
        <v/>
      </c>
      <c r="AM839" s="5" t="str">
        <f t="shared" si="180"/>
        <v/>
      </c>
      <c r="AN839" s="6" t="str">
        <f>IF(D839="","",COUNTIF($AM$3:AM839,AM839))</f>
        <v/>
      </c>
      <c r="AO839" s="5" t="str">
        <f t="shared" si="181"/>
        <v/>
      </c>
      <c r="AP839" s="6" t="str">
        <f>IF(D839="","",COUNTIF($AO$3:AO839,AO839))</f>
        <v/>
      </c>
    </row>
    <row r="840" spans="17:42" ht="20.100000000000001" customHeight="1" x14ac:dyDescent="0.25">
      <c r="Q840" s="5" t="str">
        <f t="shared" si="169"/>
        <v/>
      </c>
      <c r="R840" s="6" t="str">
        <f>IF(D840="","",COUNTIF($Q$3:Q840,Q840))</f>
        <v/>
      </c>
      <c r="S840" s="5" t="str">
        <f t="shared" si="170"/>
        <v/>
      </c>
      <c r="T840" s="6" t="str">
        <f>IF(D840="","",COUNTIF($S$3:S840,S840))</f>
        <v/>
      </c>
      <c r="U840" s="5" t="str">
        <f t="shared" si="171"/>
        <v/>
      </c>
      <c r="V840" s="6" t="str">
        <f>IF(D840="","",COUNTIF($U$3:U840,U840))</f>
        <v/>
      </c>
      <c r="W840" s="5" t="str">
        <f t="shared" si="172"/>
        <v/>
      </c>
      <c r="X840" s="6" t="str">
        <f>IF(D840="","",COUNTIF($W$3:W840,W840))</f>
        <v/>
      </c>
      <c r="Y840" s="5" t="str">
        <f t="shared" si="173"/>
        <v/>
      </c>
      <c r="Z840" s="6" t="str">
        <f>IF(D840="","",COUNTIF($Y$3:Y840,Y840))</f>
        <v/>
      </c>
      <c r="AA840" s="5" t="str">
        <f t="shared" si="174"/>
        <v/>
      </c>
      <c r="AB840" s="6" t="str">
        <f>IF(D840="","",COUNTIF($AA$3:AA840,AA840))</f>
        <v/>
      </c>
      <c r="AC840" s="5" t="str">
        <f t="shared" si="175"/>
        <v/>
      </c>
      <c r="AD840" s="6" t="str">
        <f>IF(D840="","",COUNTIF($AC$3:AC840,AC840))</f>
        <v/>
      </c>
      <c r="AE840" s="5" t="str">
        <f t="shared" si="176"/>
        <v/>
      </c>
      <c r="AF840" s="6" t="str">
        <f>IF(D840="","",COUNTIF($AE$3:AE840,AE840))</f>
        <v/>
      </c>
      <c r="AG840" s="5" t="str">
        <f t="shared" si="177"/>
        <v/>
      </c>
      <c r="AH840" s="6" t="str">
        <f>IF(D840="","",COUNTIF($AG$3:AG840,AG840))</f>
        <v/>
      </c>
      <c r="AI840" s="5" t="str">
        <f t="shared" si="178"/>
        <v/>
      </c>
      <c r="AJ840" s="6" t="str">
        <f>IF(D840="","",COUNTIF($AI$3:AI840,AI840))</f>
        <v/>
      </c>
      <c r="AK840" s="5" t="str">
        <f t="shared" si="179"/>
        <v/>
      </c>
      <c r="AL840" s="6" t="str">
        <f>IF(D840="","",COUNTIF($AK$3:AK840,AK840))</f>
        <v/>
      </c>
      <c r="AM840" s="5" t="str">
        <f t="shared" si="180"/>
        <v/>
      </c>
      <c r="AN840" s="6" t="str">
        <f>IF(D840="","",COUNTIF($AM$3:AM840,AM840))</f>
        <v/>
      </c>
      <c r="AO840" s="5" t="str">
        <f t="shared" si="181"/>
        <v/>
      </c>
      <c r="AP840" s="6" t="str">
        <f>IF(D840="","",COUNTIF($AO$3:AO840,AO840))</f>
        <v/>
      </c>
    </row>
    <row r="841" spans="17:42" ht="20.100000000000001" customHeight="1" x14ac:dyDescent="0.25">
      <c r="Q841" s="5" t="str">
        <f t="shared" si="169"/>
        <v/>
      </c>
      <c r="R841" s="6" t="str">
        <f>IF(D841="","",COUNTIF($Q$3:Q841,Q841))</f>
        <v/>
      </c>
      <c r="S841" s="5" t="str">
        <f t="shared" si="170"/>
        <v/>
      </c>
      <c r="T841" s="6" t="str">
        <f>IF(D841="","",COUNTIF($S$3:S841,S841))</f>
        <v/>
      </c>
      <c r="U841" s="5" t="str">
        <f t="shared" si="171"/>
        <v/>
      </c>
      <c r="V841" s="6" t="str">
        <f>IF(D841="","",COUNTIF($U$3:U841,U841))</f>
        <v/>
      </c>
      <c r="W841" s="5" t="str">
        <f t="shared" si="172"/>
        <v/>
      </c>
      <c r="X841" s="6" t="str">
        <f>IF(D841="","",COUNTIF($W$3:W841,W841))</f>
        <v/>
      </c>
      <c r="Y841" s="5" t="str">
        <f t="shared" si="173"/>
        <v/>
      </c>
      <c r="Z841" s="6" t="str">
        <f>IF(D841="","",COUNTIF($Y$3:Y841,Y841))</f>
        <v/>
      </c>
      <c r="AA841" s="5" t="str">
        <f t="shared" si="174"/>
        <v/>
      </c>
      <c r="AB841" s="6" t="str">
        <f>IF(D841="","",COUNTIF($AA$3:AA841,AA841))</f>
        <v/>
      </c>
      <c r="AC841" s="5" t="str">
        <f t="shared" si="175"/>
        <v/>
      </c>
      <c r="AD841" s="6" t="str">
        <f>IF(D841="","",COUNTIF($AC$3:AC841,AC841))</f>
        <v/>
      </c>
      <c r="AE841" s="5" t="str">
        <f t="shared" si="176"/>
        <v/>
      </c>
      <c r="AF841" s="6" t="str">
        <f>IF(D841="","",COUNTIF($AE$3:AE841,AE841))</f>
        <v/>
      </c>
      <c r="AG841" s="5" t="str">
        <f t="shared" si="177"/>
        <v/>
      </c>
      <c r="AH841" s="6" t="str">
        <f>IF(D841="","",COUNTIF($AG$3:AG841,AG841))</f>
        <v/>
      </c>
      <c r="AI841" s="5" t="str">
        <f t="shared" si="178"/>
        <v/>
      </c>
      <c r="AJ841" s="6" t="str">
        <f>IF(D841="","",COUNTIF($AI$3:AI841,AI841))</f>
        <v/>
      </c>
      <c r="AK841" s="5" t="str">
        <f t="shared" si="179"/>
        <v/>
      </c>
      <c r="AL841" s="6" t="str">
        <f>IF(D841="","",COUNTIF($AK$3:AK841,AK841))</f>
        <v/>
      </c>
      <c r="AM841" s="5" t="str">
        <f t="shared" si="180"/>
        <v/>
      </c>
      <c r="AN841" s="6" t="str">
        <f>IF(D841="","",COUNTIF($AM$3:AM841,AM841))</f>
        <v/>
      </c>
      <c r="AO841" s="5" t="str">
        <f t="shared" si="181"/>
        <v/>
      </c>
      <c r="AP841" s="6" t="str">
        <f>IF(D841="","",COUNTIF($AO$3:AO841,AO841))</f>
        <v/>
      </c>
    </row>
    <row r="842" spans="17:42" ht="20.100000000000001" customHeight="1" x14ac:dyDescent="0.25">
      <c r="Q842" s="5" t="str">
        <f t="shared" si="169"/>
        <v/>
      </c>
      <c r="R842" s="6" t="str">
        <f>IF(D842="","",COUNTIF($Q$3:Q842,Q842))</f>
        <v/>
      </c>
      <c r="S842" s="5" t="str">
        <f t="shared" si="170"/>
        <v/>
      </c>
      <c r="T842" s="6" t="str">
        <f>IF(D842="","",COUNTIF($S$3:S842,S842))</f>
        <v/>
      </c>
      <c r="U842" s="5" t="str">
        <f t="shared" si="171"/>
        <v/>
      </c>
      <c r="V842" s="6" t="str">
        <f>IF(D842="","",COUNTIF($U$3:U842,U842))</f>
        <v/>
      </c>
      <c r="W842" s="5" t="str">
        <f t="shared" si="172"/>
        <v/>
      </c>
      <c r="X842" s="6" t="str">
        <f>IF(D842="","",COUNTIF($W$3:W842,W842))</f>
        <v/>
      </c>
      <c r="Y842" s="5" t="str">
        <f t="shared" si="173"/>
        <v/>
      </c>
      <c r="Z842" s="6" t="str">
        <f>IF(D842="","",COUNTIF($Y$3:Y842,Y842))</f>
        <v/>
      </c>
      <c r="AA842" s="5" t="str">
        <f t="shared" si="174"/>
        <v/>
      </c>
      <c r="AB842" s="6" t="str">
        <f>IF(D842="","",COUNTIF($AA$3:AA842,AA842))</f>
        <v/>
      </c>
      <c r="AC842" s="5" t="str">
        <f t="shared" si="175"/>
        <v/>
      </c>
      <c r="AD842" s="6" t="str">
        <f>IF(D842="","",COUNTIF($AC$3:AC842,AC842))</f>
        <v/>
      </c>
      <c r="AE842" s="5" t="str">
        <f t="shared" si="176"/>
        <v/>
      </c>
      <c r="AF842" s="6" t="str">
        <f>IF(D842="","",COUNTIF($AE$3:AE842,AE842))</f>
        <v/>
      </c>
      <c r="AG842" s="5" t="str">
        <f t="shared" si="177"/>
        <v/>
      </c>
      <c r="AH842" s="6" t="str">
        <f>IF(D842="","",COUNTIF($AG$3:AG842,AG842))</f>
        <v/>
      </c>
      <c r="AI842" s="5" t="str">
        <f t="shared" si="178"/>
        <v/>
      </c>
      <c r="AJ842" s="6" t="str">
        <f>IF(D842="","",COUNTIF($AI$3:AI842,AI842))</f>
        <v/>
      </c>
      <c r="AK842" s="5" t="str">
        <f t="shared" si="179"/>
        <v/>
      </c>
      <c r="AL842" s="6" t="str">
        <f>IF(D842="","",COUNTIF($AK$3:AK842,AK842))</f>
        <v/>
      </c>
      <c r="AM842" s="5" t="str">
        <f t="shared" si="180"/>
        <v/>
      </c>
      <c r="AN842" s="6" t="str">
        <f>IF(D842="","",COUNTIF($AM$3:AM842,AM842))</f>
        <v/>
      </c>
      <c r="AO842" s="5" t="str">
        <f t="shared" si="181"/>
        <v/>
      </c>
      <c r="AP842" s="6" t="str">
        <f>IF(D842="","",COUNTIF($AO$3:AO842,AO842))</f>
        <v/>
      </c>
    </row>
    <row r="843" spans="17:42" ht="20.100000000000001" customHeight="1" x14ac:dyDescent="0.25">
      <c r="Q843" s="5" t="str">
        <f t="shared" si="169"/>
        <v/>
      </c>
      <c r="R843" s="6" t="str">
        <f>IF(D843="","",COUNTIF($Q$3:Q843,Q843))</f>
        <v/>
      </c>
      <c r="S843" s="5" t="str">
        <f t="shared" si="170"/>
        <v/>
      </c>
      <c r="T843" s="6" t="str">
        <f>IF(D843="","",COUNTIF($S$3:S843,S843))</f>
        <v/>
      </c>
      <c r="U843" s="5" t="str">
        <f t="shared" si="171"/>
        <v/>
      </c>
      <c r="V843" s="6" t="str">
        <f>IF(D843="","",COUNTIF($U$3:U843,U843))</f>
        <v/>
      </c>
      <c r="W843" s="5" t="str">
        <f t="shared" si="172"/>
        <v/>
      </c>
      <c r="X843" s="6" t="str">
        <f>IF(D843="","",COUNTIF($W$3:W843,W843))</f>
        <v/>
      </c>
      <c r="Y843" s="5" t="str">
        <f t="shared" si="173"/>
        <v/>
      </c>
      <c r="Z843" s="6" t="str">
        <f>IF(D843="","",COUNTIF($Y$3:Y843,Y843))</f>
        <v/>
      </c>
      <c r="AA843" s="5" t="str">
        <f t="shared" si="174"/>
        <v/>
      </c>
      <c r="AB843" s="6" t="str">
        <f>IF(D843="","",COUNTIF($AA$3:AA843,AA843))</f>
        <v/>
      </c>
      <c r="AC843" s="5" t="str">
        <f t="shared" si="175"/>
        <v/>
      </c>
      <c r="AD843" s="6" t="str">
        <f>IF(D843="","",COUNTIF($AC$3:AC843,AC843))</f>
        <v/>
      </c>
      <c r="AE843" s="5" t="str">
        <f t="shared" si="176"/>
        <v/>
      </c>
      <c r="AF843" s="6" t="str">
        <f>IF(D843="","",COUNTIF($AE$3:AE843,AE843))</f>
        <v/>
      </c>
      <c r="AG843" s="5" t="str">
        <f t="shared" si="177"/>
        <v/>
      </c>
      <c r="AH843" s="6" t="str">
        <f>IF(D843="","",COUNTIF($AG$3:AG843,AG843))</f>
        <v/>
      </c>
      <c r="AI843" s="5" t="str">
        <f t="shared" si="178"/>
        <v/>
      </c>
      <c r="AJ843" s="6" t="str">
        <f>IF(D843="","",COUNTIF($AI$3:AI843,AI843))</f>
        <v/>
      </c>
      <c r="AK843" s="5" t="str">
        <f t="shared" si="179"/>
        <v/>
      </c>
      <c r="AL843" s="6" t="str">
        <f>IF(D843="","",COUNTIF($AK$3:AK843,AK843))</f>
        <v/>
      </c>
      <c r="AM843" s="5" t="str">
        <f t="shared" si="180"/>
        <v/>
      </c>
      <c r="AN843" s="6" t="str">
        <f>IF(D843="","",COUNTIF($AM$3:AM843,AM843))</f>
        <v/>
      </c>
      <c r="AO843" s="5" t="str">
        <f t="shared" si="181"/>
        <v/>
      </c>
      <c r="AP843" s="6" t="str">
        <f>IF(D843="","",COUNTIF($AO$3:AO843,AO843))</f>
        <v/>
      </c>
    </row>
    <row r="844" spans="17:42" ht="20.100000000000001" customHeight="1" x14ac:dyDescent="0.25">
      <c r="Q844" s="5" t="str">
        <f t="shared" si="169"/>
        <v/>
      </c>
      <c r="R844" s="6" t="str">
        <f>IF(D844="","",COUNTIF($Q$3:Q844,Q844))</f>
        <v/>
      </c>
      <c r="S844" s="5" t="str">
        <f t="shared" si="170"/>
        <v/>
      </c>
      <c r="T844" s="6" t="str">
        <f>IF(D844="","",COUNTIF($S$3:S844,S844))</f>
        <v/>
      </c>
      <c r="U844" s="5" t="str">
        <f t="shared" si="171"/>
        <v/>
      </c>
      <c r="V844" s="6" t="str">
        <f>IF(D844="","",COUNTIF($U$3:U844,U844))</f>
        <v/>
      </c>
      <c r="W844" s="5" t="str">
        <f t="shared" si="172"/>
        <v/>
      </c>
      <c r="X844" s="6" t="str">
        <f>IF(D844="","",COUNTIF($W$3:W844,W844))</f>
        <v/>
      </c>
      <c r="Y844" s="5" t="str">
        <f t="shared" si="173"/>
        <v/>
      </c>
      <c r="Z844" s="6" t="str">
        <f>IF(D844="","",COUNTIF($Y$3:Y844,Y844))</f>
        <v/>
      </c>
      <c r="AA844" s="5" t="str">
        <f t="shared" si="174"/>
        <v/>
      </c>
      <c r="AB844" s="6" t="str">
        <f>IF(D844="","",COUNTIF($AA$3:AA844,AA844))</f>
        <v/>
      </c>
      <c r="AC844" s="5" t="str">
        <f t="shared" si="175"/>
        <v/>
      </c>
      <c r="AD844" s="6" t="str">
        <f>IF(D844="","",COUNTIF($AC$3:AC844,AC844))</f>
        <v/>
      </c>
      <c r="AE844" s="5" t="str">
        <f t="shared" si="176"/>
        <v/>
      </c>
      <c r="AF844" s="6" t="str">
        <f>IF(D844="","",COUNTIF($AE$3:AE844,AE844))</f>
        <v/>
      </c>
      <c r="AG844" s="5" t="str">
        <f t="shared" si="177"/>
        <v/>
      </c>
      <c r="AH844" s="6" t="str">
        <f>IF(D844="","",COUNTIF($AG$3:AG844,AG844))</f>
        <v/>
      </c>
      <c r="AI844" s="5" t="str">
        <f t="shared" si="178"/>
        <v/>
      </c>
      <c r="AJ844" s="6" t="str">
        <f>IF(D844="","",COUNTIF($AI$3:AI844,AI844))</f>
        <v/>
      </c>
      <c r="AK844" s="5" t="str">
        <f t="shared" si="179"/>
        <v/>
      </c>
      <c r="AL844" s="6" t="str">
        <f>IF(D844="","",COUNTIF($AK$3:AK844,AK844))</f>
        <v/>
      </c>
      <c r="AM844" s="5" t="str">
        <f t="shared" si="180"/>
        <v/>
      </c>
      <c r="AN844" s="6" t="str">
        <f>IF(D844="","",COUNTIF($AM$3:AM844,AM844))</f>
        <v/>
      </c>
      <c r="AO844" s="5" t="str">
        <f t="shared" si="181"/>
        <v/>
      </c>
      <c r="AP844" s="6" t="str">
        <f>IF(D844="","",COUNTIF($AO$3:AO844,AO844))</f>
        <v/>
      </c>
    </row>
    <row r="845" spans="17:42" ht="20.100000000000001" customHeight="1" x14ac:dyDescent="0.25">
      <c r="Q845" s="5" t="str">
        <f t="shared" si="169"/>
        <v/>
      </c>
      <c r="R845" s="6" t="str">
        <f>IF(D845="","",COUNTIF($Q$3:Q845,Q845))</f>
        <v/>
      </c>
      <c r="S845" s="5" t="str">
        <f t="shared" si="170"/>
        <v/>
      </c>
      <c r="T845" s="6" t="str">
        <f>IF(D845="","",COUNTIF($S$3:S845,S845))</f>
        <v/>
      </c>
      <c r="U845" s="5" t="str">
        <f t="shared" si="171"/>
        <v/>
      </c>
      <c r="V845" s="6" t="str">
        <f>IF(D845="","",COUNTIF($U$3:U845,U845))</f>
        <v/>
      </c>
      <c r="W845" s="5" t="str">
        <f t="shared" si="172"/>
        <v/>
      </c>
      <c r="X845" s="6" t="str">
        <f>IF(D845="","",COUNTIF($W$3:W845,W845))</f>
        <v/>
      </c>
      <c r="Y845" s="5" t="str">
        <f t="shared" si="173"/>
        <v/>
      </c>
      <c r="Z845" s="6" t="str">
        <f>IF(D845="","",COUNTIF($Y$3:Y845,Y845))</f>
        <v/>
      </c>
      <c r="AA845" s="5" t="str">
        <f t="shared" si="174"/>
        <v/>
      </c>
      <c r="AB845" s="6" t="str">
        <f>IF(D845="","",COUNTIF($AA$3:AA845,AA845))</f>
        <v/>
      </c>
      <c r="AC845" s="5" t="str">
        <f t="shared" si="175"/>
        <v/>
      </c>
      <c r="AD845" s="6" t="str">
        <f>IF(D845="","",COUNTIF($AC$3:AC845,AC845))</f>
        <v/>
      </c>
      <c r="AE845" s="5" t="str">
        <f t="shared" si="176"/>
        <v/>
      </c>
      <c r="AF845" s="6" t="str">
        <f>IF(D845="","",COUNTIF($AE$3:AE845,AE845))</f>
        <v/>
      </c>
      <c r="AG845" s="5" t="str">
        <f t="shared" si="177"/>
        <v/>
      </c>
      <c r="AH845" s="6" t="str">
        <f>IF(D845="","",COUNTIF($AG$3:AG845,AG845))</f>
        <v/>
      </c>
      <c r="AI845" s="5" t="str">
        <f t="shared" si="178"/>
        <v/>
      </c>
      <c r="AJ845" s="6" t="str">
        <f>IF(D845="","",COUNTIF($AI$3:AI845,AI845))</f>
        <v/>
      </c>
      <c r="AK845" s="5" t="str">
        <f t="shared" si="179"/>
        <v/>
      </c>
      <c r="AL845" s="6" t="str">
        <f>IF(D845="","",COUNTIF($AK$3:AK845,AK845))</f>
        <v/>
      </c>
      <c r="AM845" s="5" t="str">
        <f t="shared" si="180"/>
        <v/>
      </c>
      <c r="AN845" s="6" t="str">
        <f>IF(D845="","",COUNTIF($AM$3:AM845,AM845))</f>
        <v/>
      </c>
      <c r="AO845" s="5" t="str">
        <f t="shared" si="181"/>
        <v/>
      </c>
      <c r="AP845" s="6" t="str">
        <f>IF(D845="","",COUNTIF($AO$3:AO845,AO845))</f>
        <v/>
      </c>
    </row>
    <row r="846" spans="17:42" ht="20.100000000000001" customHeight="1" x14ac:dyDescent="0.25">
      <c r="Q846" s="5" t="str">
        <f t="shared" si="169"/>
        <v/>
      </c>
      <c r="R846" s="6" t="str">
        <f>IF(D846="","",COUNTIF($Q$3:Q846,Q846))</f>
        <v/>
      </c>
      <c r="S846" s="5" t="str">
        <f t="shared" si="170"/>
        <v/>
      </c>
      <c r="T846" s="6" t="str">
        <f>IF(D846="","",COUNTIF($S$3:S846,S846))</f>
        <v/>
      </c>
      <c r="U846" s="5" t="str">
        <f t="shared" si="171"/>
        <v/>
      </c>
      <c r="V846" s="6" t="str">
        <f>IF(D846="","",COUNTIF($U$3:U846,U846))</f>
        <v/>
      </c>
      <c r="W846" s="5" t="str">
        <f t="shared" si="172"/>
        <v/>
      </c>
      <c r="X846" s="6" t="str">
        <f>IF(D846="","",COUNTIF($W$3:W846,W846))</f>
        <v/>
      </c>
      <c r="Y846" s="5" t="str">
        <f t="shared" si="173"/>
        <v/>
      </c>
      <c r="Z846" s="6" t="str">
        <f>IF(D846="","",COUNTIF($Y$3:Y846,Y846))</f>
        <v/>
      </c>
      <c r="AA846" s="5" t="str">
        <f t="shared" si="174"/>
        <v/>
      </c>
      <c r="AB846" s="6" t="str">
        <f>IF(D846="","",COUNTIF($AA$3:AA846,AA846))</f>
        <v/>
      </c>
      <c r="AC846" s="5" t="str">
        <f t="shared" si="175"/>
        <v/>
      </c>
      <c r="AD846" s="6" t="str">
        <f>IF(D846="","",COUNTIF($AC$3:AC846,AC846))</f>
        <v/>
      </c>
      <c r="AE846" s="5" t="str">
        <f t="shared" si="176"/>
        <v/>
      </c>
      <c r="AF846" s="6" t="str">
        <f>IF(D846="","",COUNTIF($AE$3:AE846,AE846))</f>
        <v/>
      </c>
      <c r="AG846" s="5" t="str">
        <f t="shared" si="177"/>
        <v/>
      </c>
      <c r="AH846" s="6" t="str">
        <f>IF(D846="","",COUNTIF($AG$3:AG846,AG846))</f>
        <v/>
      </c>
      <c r="AI846" s="5" t="str">
        <f t="shared" si="178"/>
        <v/>
      </c>
      <c r="AJ846" s="6" t="str">
        <f>IF(D846="","",COUNTIF($AI$3:AI846,AI846))</f>
        <v/>
      </c>
      <c r="AK846" s="5" t="str">
        <f t="shared" si="179"/>
        <v/>
      </c>
      <c r="AL846" s="6" t="str">
        <f>IF(D846="","",COUNTIF($AK$3:AK846,AK846))</f>
        <v/>
      </c>
      <c r="AM846" s="5" t="str">
        <f t="shared" si="180"/>
        <v/>
      </c>
      <c r="AN846" s="6" t="str">
        <f>IF(D846="","",COUNTIF($AM$3:AM846,AM846))</f>
        <v/>
      </c>
      <c r="AO846" s="5" t="str">
        <f t="shared" si="181"/>
        <v/>
      </c>
      <c r="AP846" s="6" t="str">
        <f>IF(D846="","",COUNTIF($AO$3:AO846,AO846))</f>
        <v/>
      </c>
    </row>
    <row r="847" spans="17:42" ht="20.100000000000001" customHeight="1" x14ac:dyDescent="0.25">
      <c r="Q847" s="5" t="str">
        <f t="shared" si="169"/>
        <v/>
      </c>
      <c r="R847" s="6" t="str">
        <f>IF(D847="","",COUNTIF($Q$3:Q847,Q847))</f>
        <v/>
      </c>
      <c r="S847" s="5" t="str">
        <f t="shared" si="170"/>
        <v/>
      </c>
      <c r="T847" s="6" t="str">
        <f>IF(D847="","",COUNTIF($S$3:S847,S847))</f>
        <v/>
      </c>
      <c r="U847" s="5" t="str">
        <f t="shared" si="171"/>
        <v/>
      </c>
      <c r="V847" s="6" t="str">
        <f>IF(D847="","",COUNTIF($U$3:U847,U847))</f>
        <v/>
      </c>
      <c r="W847" s="5" t="str">
        <f t="shared" si="172"/>
        <v/>
      </c>
      <c r="X847" s="6" t="str">
        <f>IF(D847="","",COUNTIF($W$3:W847,W847))</f>
        <v/>
      </c>
      <c r="Y847" s="5" t="str">
        <f t="shared" si="173"/>
        <v/>
      </c>
      <c r="Z847" s="6" t="str">
        <f>IF(D847="","",COUNTIF($Y$3:Y847,Y847))</f>
        <v/>
      </c>
      <c r="AA847" s="5" t="str">
        <f t="shared" si="174"/>
        <v/>
      </c>
      <c r="AB847" s="6" t="str">
        <f>IF(D847="","",COUNTIF($AA$3:AA847,AA847))</f>
        <v/>
      </c>
      <c r="AC847" s="5" t="str">
        <f t="shared" si="175"/>
        <v/>
      </c>
      <c r="AD847" s="6" t="str">
        <f>IF(D847="","",COUNTIF($AC$3:AC847,AC847))</f>
        <v/>
      </c>
      <c r="AE847" s="5" t="str">
        <f t="shared" si="176"/>
        <v/>
      </c>
      <c r="AF847" s="6" t="str">
        <f>IF(D847="","",COUNTIF($AE$3:AE847,AE847))</f>
        <v/>
      </c>
      <c r="AG847" s="5" t="str">
        <f t="shared" si="177"/>
        <v/>
      </c>
      <c r="AH847" s="6" t="str">
        <f>IF(D847="","",COUNTIF($AG$3:AG847,AG847))</f>
        <v/>
      </c>
      <c r="AI847" s="5" t="str">
        <f t="shared" si="178"/>
        <v/>
      </c>
      <c r="AJ847" s="6" t="str">
        <f>IF(D847="","",COUNTIF($AI$3:AI847,AI847))</f>
        <v/>
      </c>
      <c r="AK847" s="5" t="str">
        <f t="shared" si="179"/>
        <v/>
      </c>
      <c r="AL847" s="6" t="str">
        <f>IF(D847="","",COUNTIF($AK$3:AK847,AK847))</f>
        <v/>
      </c>
      <c r="AM847" s="5" t="str">
        <f t="shared" si="180"/>
        <v/>
      </c>
      <c r="AN847" s="6" t="str">
        <f>IF(D847="","",COUNTIF($AM$3:AM847,AM847))</f>
        <v/>
      </c>
      <c r="AO847" s="5" t="str">
        <f t="shared" si="181"/>
        <v/>
      </c>
      <c r="AP847" s="6" t="str">
        <f>IF(D847="","",COUNTIF($AO$3:AO847,AO847))</f>
        <v/>
      </c>
    </row>
    <row r="848" spans="17:42" ht="20.100000000000001" customHeight="1" x14ac:dyDescent="0.25">
      <c r="Q848" s="5" t="str">
        <f t="shared" si="169"/>
        <v/>
      </c>
      <c r="R848" s="6" t="str">
        <f>IF(D848="","",COUNTIF($Q$3:Q848,Q848))</f>
        <v/>
      </c>
      <c r="S848" s="5" t="str">
        <f t="shared" si="170"/>
        <v/>
      </c>
      <c r="T848" s="6" t="str">
        <f>IF(D848="","",COUNTIF($S$3:S848,S848))</f>
        <v/>
      </c>
      <c r="U848" s="5" t="str">
        <f t="shared" si="171"/>
        <v/>
      </c>
      <c r="V848" s="6" t="str">
        <f>IF(D848="","",COUNTIF($U$3:U848,U848))</f>
        <v/>
      </c>
      <c r="W848" s="5" t="str">
        <f t="shared" si="172"/>
        <v/>
      </c>
      <c r="X848" s="6" t="str">
        <f>IF(D848="","",COUNTIF($W$3:W848,W848))</f>
        <v/>
      </c>
      <c r="Y848" s="5" t="str">
        <f t="shared" si="173"/>
        <v/>
      </c>
      <c r="Z848" s="6" t="str">
        <f>IF(D848="","",COUNTIF($Y$3:Y848,Y848))</f>
        <v/>
      </c>
      <c r="AA848" s="5" t="str">
        <f t="shared" si="174"/>
        <v/>
      </c>
      <c r="AB848" s="6" t="str">
        <f>IF(D848="","",COUNTIF($AA$3:AA848,AA848))</f>
        <v/>
      </c>
      <c r="AC848" s="5" t="str">
        <f t="shared" si="175"/>
        <v/>
      </c>
      <c r="AD848" s="6" t="str">
        <f>IF(D848="","",COUNTIF($AC$3:AC848,AC848))</f>
        <v/>
      </c>
      <c r="AE848" s="5" t="str">
        <f t="shared" si="176"/>
        <v/>
      </c>
      <c r="AF848" s="6" t="str">
        <f>IF(D848="","",COUNTIF($AE$3:AE848,AE848))</f>
        <v/>
      </c>
      <c r="AG848" s="5" t="str">
        <f t="shared" si="177"/>
        <v/>
      </c>
      <c r="AH848" s="6" t="str">
        <f>IF(D848="","",COUNTIF($AG$3:AG848,AG848))</f>
        <v/>
      </c>
      <c r="AI848" s="5" t="str">
        <f t="shared" si="178"/>
        <v/>
      </c>
      <c r="AJ848" s="6" t="str">
        <f>IF(D848="","",COUNTIF($AI$3:AI848,AI848))</f>
        <v/>
      </c>
      <c r="AK848" s="5" t="str">
        <f t="shared" si="179"/>
        <v/>
      </c>
      <c r="AL848" s="6" t="str">
        <f>IF(D848="","",COUNTIF($AK$3:AK848,AK848))</f>
        <v/>
      </c>
      <c r="AM848" s="5" t="str">
        <f t="shared" si="180"/>
        <v/>
      </c>
      <c r="AN848" s="6" t="str">
        <f>IF(D848="","",COUNTIF($AM$3:AM848,AM848))</f>
        <v/>
      </c>
      <c r="AO848" s="5" t="str">
        <f t="shared" si="181"/>
        <v/>
      </c>
      <c r="AP848" s="6" t="str">
        <f>IF(D848="","",COUNTIF($AO$3:AO848,AO848))</f>
        <v/>
      </c>
    </row>
    <row r="849" spans="17:42" ht="20.100000000000001" customHeight="1" x14ac:dyDescent="0.25">
      <c r="Q849" s="5" t="str">
        <f t="shared" si="169"/>
        <v/>
      </c>
      <c r="R849" s="6" t="str">
        <f>IF(D849="","",COUNTIF($Q$3:Q849,Q849))</f>
        <v/>
      </c>
      <c r="S849" s="5" t="str">
        <f t="shared" si="170"/>
        <v/>
      </c>
      <c r="T849" s="6" t="str">
        <f>IF(D849="","",COUNTIF($S$3:S849,S849))</f>
        <v/>
      </c>
      <c r="U849" s="5" t="str">
        <f t="shared" si="171"/>
        <v/>
      </c>
      <c r="V849" s="6" t="str">
        <f>IF(D849="","",COUNTIF($U$3:U849,U849))</f>
        <v/>
      </c>
      <c r="W849" s="5" t="str">
        <f t="shared" si="172"/>
        <v/>
      </c>
      <c r="X849" s="6" t="str">
        <f>IF(D849="","",COUNTIF($W$3:W849,W849))</f>
        <v/>
      </c>
      <c r="Y849" s="5" t="str">
        <f t="shared" si="173"/>
        <v/>
      </c>
      <c r="Z849" s="6" t="str">
        <f>IF(D849="","",COUNTIF($Y$3:Y849,Y849))</f>
        <v/>
      </c>
      <c r="AA849" s="5" t="str">
        <f t="shared" si="174"/>
        <v/>
      </c>
      <c r="AB849" s="6" t="str">
        <f>IF(D849="","",COUNTIF($AA$3:AA849,AA849))</f>
        <v/>
      </c>
      <c r="AC849" s="5" t="str">
        <f t="shared" si="175"/>
        <v/>
      </c>
      <c r="AD849" s="6" t="str">
        <f>IF(D849="","",COUNTIF($AC$3:AC849,AC849))</f>
        <v/>
      </c>
      <c r="AE849" s="5" t="str">
        <f t="shared" si="176"/>
        <v/>
      </c>
      <c r="AF849" s="6" t="str">
        <f>IF(D849="","",COUNTIF($AE$3:AE849,AE849))</f>
        <v/>
      </c>
      <c r="AG849" s="5" t="str">
        <f t="shared" si="177"/>
        <v/>
      </c>
      <c r="AH849" s="6" t="str">
        <f>IF(D849="","",COUNTIF($AG$3:AG849,AG849))</f>
        <v/>
      </c>
      <c r="AI849" s="5" t="str">
        <f t="shared" si="178"/>
        <v/>
      </c>
      <c r="AJ849" s="6" t="str">
        <f>IF(D849="","",COUNTIF($AI$3:AI849,AI849))</f>
        <v/>
      </c>
      <c r="AK849" s="5" t="str">
        <f t="shared" si="179"/>
        <v/>
      </c>
      <c r="AL849" s="6" t="str">
        <f>IF(D849="","",COUNTIF($AK$3:AK849,AK849))</f>
        <v/>
      </c>
      <c r="AM849" s="5" t="str">
        <f t="shared" si="180"/>
        <v/>
      </c>
      <c r="AN849" s="6" t="str">
        <f>IF(D849="","",COUNTIF($AM$3:AM849,AM849))</f>
        <v/>
      </c>
      <c r="AO849" s="5" t="str">
        <f t="shared" si="181"/>
        <v/>
      </c>
      <c r="AP849" s="6" t="str">
        <f>IF(D849="","",COUNTIF($AO$3:AO849,AO849))</f>
        <v/>
      </c>
    </row>
    <row r="850" spans="17:42" ht="20.100000000000001" customHeight="1" x14ac:dyDescent="0.25">
      <c r="Q850" s="5" t="str">
        <f t="shared" si="169"/>
        <v/>
      </c>
      <c r="R850" s="6" t="str">
        <f>IF(D850="","",COUNTIF($Q$3:Q850,Q850))</f>
        <v/>
      </c>
      <c r="S850" s="5" t="str">
        <f t="shared" si="170"/>
        <v/>
      </c>
      <c r="T850" s="6" t="str">
        <f>IF(D850="","",COUNTIF($S$3:S850,S850))</f>
        <v/>
      </c>
      <c r="U850" s="5" t="str">
        <f t="shared" si="171"/>
        <v/>
      </c>
      <c r="V850" s="6" t="str">
        <f>IF(D850="","",COUNTIF($U$3:U850,U850))</f>
        <v/>
      </c>
      <c r="W850" s="5" t="str">
        <f t="shared" si="172"/>
        <v/>
      </c>
      <c r="X850" s="6" t="str">
        <f>IF(D850="","",COUNTIF($W$3:W850,W850))</f>
        <v/>
      </c>
      <c r="Y850" s="5" t="str">
        <f t="shared" si="173"/>
        <v/>
      </c>
      <c r="Z850" s="6" t="str">
        <f>IF(D850="","",COUNTIF($Y$3:Y850,Y850))</f>
        <v/>
      </c>
      <c r="AA850" s="5" t="str">
        <f t="shared" si="174"/>
        <v/>
      </c>
      <c r="AB850" s="6" t="str">
        <f>IF(D850="","",COUNTIF($AA$3:AA850,AA850))</f>
        <v/>
      </c>
      <c r="AC850" s="5" t="str">
        <f t="shared" si="175"/>
        <v/>
      </c>
      <c r="AD850" s="6" t="str">
        <f>IF(D850="","",COUNTIF($AC$3:AC850,AC850))</f>
        <v/>
      </c>
      <c r="AE850" s="5" t="str">
        <f t="shared" si="176"/>
        <v/>
      </c>
      <c r="AF850" s="6" t="str">
        <f>IF(D850="","",COUNTIF($AE$3:AE850,AE850))</f>
        <v/>
      </c>
      <c r="AG850" s="5" t="str">
        <f t="shared" si="177"/>
        <v/>
      </c>
      <c r="AH850" s="6" t="str">
        <f>IF(D850="","",COUNTIF($AG$3:AG850,AG850))</f>
        <v/>
      </c>
      <c r="AI850" s="5" t="str">
        <f t="shared" si="178"/>
        <v/>
      </c>
      <c r="AJ850" s="6" t="str">
        <f>IF(D850="","",COUNTIF($AI$3:AI850,AI850))</f>
        <v/>
      </c>
      <c r="AK850" s="5" t="str">
        <f t="shared" si="179"/>
        <v/>
      </c>
      <c r="AL850" s="6" t="str">
        <f>IF(D850="","",COUNTIF($AK$3:AK850,AK850))</f>
        <v/>
      </c>
      <c r="AM850" s="5" t="str">
        <f t="shared" si="180"/>
        <v/>
      </c>
      <c r="AN850" s="6" t="str">
        <f>IF(D850="","",COUNTIF($AM$3:AM850,AM850))</f>
        <v/>
      </c>
      <c r="AO850" s="5" t="str">
        <f t="shared" si="181"/>
        <v/>
      </c>
      <c r="AP850" s="6" t="str">
        <f>IF(D850="","",COUNTIF($AO$3:AO850,AO850))</f>
        <v/>
      </c>
    </row>
    <row r="851" spans="17:42" ht="20.100000000000001" customHeight="1" x14ac:dyDescent="0.25">
      <c r="Q851" s="5" t="str">
        <f t="shared" si="169"/>
        <v/>
      </c>
      <c r="R851" s="6" t="str">
        <f>IF(D851="","",COUNTIF($Q$3:Q851,Q851))</f>
        <v/>
      </c>
      <c r="S851" s="5" t="str">
        <f t="shared" si="170"/>
        <v/>
      </c>
      <c r="T851" s="6" t="str">
        <f>IF(D851="","",COUNTIF($S$3:S851,S851))</f>
        <v/>
      </c>
      <c r="U851" s="5" t="str">
        <f t="shared" si="171"/>
        <v/>
      </c>
      <c r="V851" s="6" t="str">
        <f>IF(D851="","",COUNTIF($U$3:U851,U851))</f>
        <v/>
      </c>
      <c r="W851" s="5" t="str">
        <f t="shared" si="172"/>
        <v/>
      </c>
      <c r="X851" s="6" t="str">
        <f>IF(D851="","",COUNTIF($W$3:W851,W851))</f>
        <v/>
      </c>
      <c r="Y851" s="5" t="str">
        <f t="shared" si="173"/>
        <v/>
      </c>
      <c r="Z851" s="6" t="str">
        <f>IF(D851="","",COUNTIF($Y$3:Y851,Y851))</f>
        <v/>
      </c>
      <c r="AA851" s="5" t="str">
        <f t="shared" si="174"/>
        <v/>
      </c>
      <c r="AB851" s="6" t="str">
        <f>IF(D851="","",COUNTIF($AA$3:AA851,AA851))</f>
        <v/>
      </c>
      <c r="AC851" s="5" t="str">
        <f t="shared" si="175"/>
        <v/>
      </c>
      <c r="AD851" s="6" t="str">
        <f>IF(D851="","",COUNTIF($AC$3:AC851,AC851))</f>
        <v/>
      </c>
      <c r="AE851" s="5" t="str">
        <f t="shared" si="176"/>
        <v/>
      </c>
      <c r="AF851" s="6" t="str">
        <f>IF(D851="","",COUNTIF($AE$3:AE851,AE851))</f>
        <v/>
      </c>
      <c r="AG851" s="5" t="str">
        <f t="shared" si="177"/>
        <v/>
      </c>
      <c r="AH851" s="6" t="str">
        <f>IF(D851="","",COUNTIF($AG$3:AG851,AG851))</f>
        <v/>
      </c>
      <c r="AI851" s="5" t="str">
        <f t="shared" si="178"/>
        <v/>
      </c>
      <c r="AJ851" s="6" t="str">
        <f>IF(D851="","",COUNTIF($AI$3:AI851,AI851))</f>
        <v/>
      </c>
      <c r="AK851" s="5" t="str">
        <f t="shared" si="179"/>
        <v/>
      </c>
      <c r="AL851" s="6" t="str">
        <f>IF(D851="","",COUNTIF($AK$3:AK851,AK851))</f>
        <v/>
      </c>
      <c r="AM851" s="5" t="str">
        <f t="shared" si="180"/>
        <v/>
      </c>
      <c r="AN851" s="6" t="str">
        <f>IF(D851="","",COUNTIF($AM$3:AM851,AM851))</f>
        <v/>
      </c>
      <c r="AO851" s="5" t="str">
        <f t="shared" si="181"/>
        <v/>
      </c>
      <c r="AP851" s="6" t="str">
        <f>IF(D851="","",COUNTIF($AO$3:AO851,AO851))</f>
        <v/>
      </c>
    </row>
    <row r="852" spans="17:42" ht="20.100000000000001" customHeight="1" x14ac:dyDescent="0.25">
      <c r="Q852" s="5" t="str">
        <f t="shared" si="169"/>
        <v/>
      </c>
      <c r="R852" s="6" t="str">
        <f>IF(D852="","",COUNTIF($Q$3:Q852,Q852))</f>
        <v/>
      </c>
      <c r="S852" s="5" t="str">
        <f t="shared" si="170"/>
        <v/>
      </c>
      <c r="T852" s="6" t="str">
        <f>IF(D852="","",COUNTIF($S$3:S852,S852))</f>
        <v/>
      </c>
      <c r="U852" s="5" t="str">
        <f t="shared" si="171"/>
        <v/>
      </c>
      <c r="V852" s="6" t="str">
        <f>IF(D852="","",COUNTIF($U$3:U852,U852))</f>
        <v/>
      </c>
      <c r="W852" s="5" t="str">
        <f t="shared" si="172"/>
        <v/>
      </c>
      <c r="X852" s="6" t="str">
        <f>IF(D852="","",COUNTIF($W$3:W852,W852))</f>
        <v/>
      </c>
      <c r="Y852" s="5" t="str">
        <f t="shared" si="173"/>
        <v/>
      </c>
      <c r="Z852" s="6" t="str">
        <f>IF(D852="","",COUNTIF($Y$3:Y852,Y852))</f>
        <v/>
      </c>
      <c r="AA852" s="5" t="str">
        <f t="shared" si="174"/>
        <v/>
      </c>
      <c r="AB852" s="6" t="str">
        <f>IF(D852="","",COUNTIF($AA$3:AA852,AA852))</f>
        <v/>
      </c>
      <c r="AC852" s="5" t="str">
        <f t="shared" si="175"/>
        <v/>
      </c>
      <c r="AD852" s="6" t="str">
        <f>IF(D852="","",COUNTIF($AC$3:AC852,AC852))</f>
        <v/>
      </c>
      <c r="AE852" s="5" t="str">
        <f t="shared" si="176"/>
        <v/>
      </c>
      <c r="AF852" s="6" t="str">
        <f>IF(D852="","",COUNTIF($AE$3:AE852,AE852))</f>
        <v/>
      </c>
      <c r="AG852" s="5" t="str">
        <f t="shared" si="177"/>
        <v/>
      </c>
      <c r="AH852" s="6" t="str">
        <f>IF(D852="","",COUNTIF($AG$3:AG852,AG852))</f>
        <v/>
      </c>
      <c r="AI852" s="5" t="str">
        <f t="shared" si="178"/>
        <v/>
      </c>
      <c r="AJ852" s="6" t="str">
        <f>IF(D852="","",COUNTIF($AI$3:AI852,AI852))</f>
        <v/>
      </c>
      <c r="AK852" s="5" t="str">
        <f t="shared" si="179"/>
        <v/>
      </c>
      <c r="AL852" s="6" t="str">
        <f>IF(D852="","",COUNTIF($AK$3:AK852,AK852))</f>
        <v/>
      </c>
      <c r="AM852" s="5" t="str">
        <f t="shared" si="180"/>
        <v/>
      </c>
      <c r="AN852" s="6" t="str">
        <f>IF(D852="","",COUNTIF($AM$3:AM852,AM852))</f>
        <v/>
      </c>
      <c r="AO852" s="5" t="str">
        <f t="shared" si="181"/>
        <v/>
      </c>
      <c r="AP852" s="6" t="str">
        <f>IF(D852="","",COUNTIF($AO$3:AO852,AO852))</f>
        <v/>
      </c>
    </row>
    <row r="853" spans="17:42" ht="20.100000000000001" customHeight="1" x14ac:dyDescent="0.25">
      <c r="Q853" s="5" t="str">
        <f t="shared" si="169"/>
        <v/>
      </c>
      <c r="R853" s="6" t="str">
        <f>IF(D853="","",COUNTIF($Q$3:Q853,Q853))</f>
        <v/>
      </c>
      <c r="S853" s="5" t="str">
        <f t="shared" si="170"/>
        <v/>
      </c>
      <c r="T853" s="6" t="str">
        <f>IF(D853="","",COUNTIF($S$3:S853,S853))</f>
        <v/>
      </c>
      <c r="U853" s="5" t="str">
        <f t="shared" si="171"/>
        <v/>
      </c>
      <c r="V853" s="6" t="str">
        <f>IF(D853="","",COUNTIF($U$3:U853,U853))</f>
        <v/>
      </c>
      <c r="W853" s="5" t="str">
        <f t="shared" si="172"/>
        <v/>
      </c>
      <c r="X853" s="6" t="str">
        <f>IF(D853="","",COUNTIF($W$3:W853,W853))</f>
        <v/>
      </c>
      <c r="Y853" s="5" t="str">
        <f t="shared" si="173"/>
        <v/>
      </c>
      <c r="Z853" s="6" t="str">
        <f>IF(D853="","",COUNTIF($Y$3:Y853,Y853))</f>
        <v/>
      </c>
      <c r="AA853" s="5" t="str">
        <f t="shared" si="174"/>
        <v/>
      </c>
      <c r="AB853" s="6" t="str">
        <f>IF(D853="","",COUNTIF($AA$3:AA853,AA853))</f>
        <v/>
      </c>
      <c r="AC853" s="5" t="str">
        <f t="shared" si="175"/>
        <v/>
      </c>
      <c r="AD853" s="6" t="str">
        <f>IF(D853="","",COUNTIF($AC$3:AC853,AC853))</f>
        <v/>
      </c>
      <c r="AE853" s="5" t="str">
        <f t="shared" si="176"/>
        <v/>
      </c>
      <c r="AF853" s="6" t="str">
        <f>IF(D853="","",COUNTIF($AE$3:AE853,AE853))</f>
        <v/>
      </c>
      <c r="AG853" s="5" t="str">
        <f t="shared" si="177"/>
        <v/>
      </c>
      <c r="AH853" s="6" t="str">
        <f>IF(D853="","",COUNTIF($AG$3:AG853,AG853))</f>
        <v/>
      </c>
      <c r="AI853" s="5" t="str">
        <f t="shared" si="178"/>
        <v/>
      </c>
      <c r="AJ853" s="6" t="str">
        <f>IF(D853="","",COUNTIF($AI$3:AI853,AI853))</f>
        <v/>
      </c>
      <c r="AK853" s="5" t="str">
        <f t="shared" si="179"/>
        <v/>
      </c>
      <c r="AL853" s="6" t="str">
        <f>IF(D853="","",COUNTIF($AK$3:AK853,AK853))</f>
        <v/>
      </c>
      <c r="AM853" s="5" t="str">
        <f t="shared" si="180"/>
        <v/>
      </c>
      <c r="AN853" s="6" t="str">
        <f>IF(D853="","",COUNTIF($AM$3:AM853,AM853))</f>
        <v/>
      </c>
      <c r="AO853" s="5" t="str">
        <f t="shared" si="181"/>
        <v/>
      </c>
      <c r="AP853" s="6" t="str">
        <f>IF(D853="","",COUNTIF($AO$3:AO853,AO853))</f>
        <v/>
      </c>
    </row>
    <row r="854" spans="17:42" ht="20.100000000000001" customHeight="1" x14ac:dyDescent="0.25">
      <c r="Q854" s="5" t="str">
        <f t="shared" si="169"/>
        <v/>
      </c>
      <c r="R854" s="6" t="str">
        <f>IF(D854="","",COUNTIF($Q$3:Q854,Q854))</f>
        <v/>
      </c>
      <c r="S854" s="5" t="str">
        <f t="shared" si="170"/>
        <v/>
      </c>
      <c r="T854" s="6" t="str">
        <f>IF(D854="","",COUNTIF($S$3:S854,S854))</f>
        <v/>
      </c>
      <c r="U854" s="5" t="str">
        <f t="shared" si="171"/>
        <v/>
      </c>
      <c r="V854" s="6" t="str">
        <f>IF(D854="","",COUNTIF($U$3:U854,U854))</f>
        <v/>
      </c>
      <c r="W854" s="5" t="str">
        <f t="shared" si="172"/>
        <v/>
      </c>
      <c r="X854" s="6" t="str">
        <f>IF(D854="","",COUNTIF($W$3:W854,W854))</f>
        <v/>
      </c>
      <c r="Y854" s="5" t="str">
        <f t="shared" si="173"/>
        <v/>
      </c>
      <c r="Z854" s="6" t="str">
        <f>IF(D854="","",COUNTIF($Y$3:Y854,Y854))</f>
        <v/>
      </c>
      <c r="AA854" s="5" t="str">
        <f t="shared" si="174"/>
        <v/>
      </c>
      <c r="AB854" s="6" t="str">
        <f>IF(D854="","",COUNTIF($AA$3:AA854,AA854))</f>
        <v/>
      </c>
      <c r="AC854" s="5" t="str">
        <f t="shared" si="175"/>
        <v/>
      </c>
      <c r="AD854" s="6" t="str">
        <f>IF(D854="","",COUNTIF($AC$3:AC854,AC854))</f>
        <v/>
      </c>
      <c r="AE854" s="5" t="str">
        <f t="shared" si="176"/>
        <v/>
      </c>
      <c r="AF854" s="6" t="str">
        <f>IF(D854="","",COUNTIF($AE$3:AE854,AE854))</f>
        <v/>
      </c>
      <c r="AG854" s="5" t="str">
        <f t="shared" si="177"/>
        <v/>
      </c>
      <c r="AH854" s="6" t="str">
        <f>IF(D854="","",COUNTIF($AG$3:AG854,AG854))</f>
        <v/>
      </c>
      <c r="AI854" s="5" t="str">
        <f t="shared" si="178"/>
        <v/>
      </c>
      <c r="AJ854" s="6" t="str">
        <f>IF(D854="","",COUNTIF($AI$3:AI854,AI854))</f>
        <v/>
      </c>
      <c r="AK854" s="5" t="str">
        <f t="shared" si="179"/>
        <v/>
      </c>
      <c r="AL854" s="6" t="str">
        <f>IF(D854="","",COUNTIF($AK$3:AK854,AK854))</f>
        <v/>
      </c>
      <c r="AM854" s="5" t="str">
        <f t="shared" si="180"/>
        <v/>
      </c>
      <c r="AN854" s="6" t="str">
        <f>IF(D854="","",COUNTIF($AM$3:AM854,AM854))</f>
        <v/>
      </c>
      <c r="AO854" s="5" t="str">
        <f t="shared" si="181"/>
        <v/>
      </c>
      <c r="AP854" s="6" t="str">
        <f>IF(D854="","",COUNTIF($AO$3:AO854,AO854))</f>
        <v/>
      </c>
    </row>
    <row r="855" spans="17:42" ht="20.100000000000001" customHeight="1" x14ac:dyDescent="0.25">
      <c r="Q855" s="5" t="str">
        <f t="shared" si="169"/>
        <v/>
      </c>
      <c r="R855" s="6" t="str">
        <f>IF(D855="","",COUNTIF($Q$3:Q855,Q855))</f>
        <v/>
      </c>
      <c r="S855" s="5" t="str">
        <f t="shared" si="170"/>
        <v/>
      </c>
      <c r="T855" s="6" t="str">
        <f>IF(D855="","",COUNTIF($S$3:S855,S855))</f>
        <v/>
      </c>
      <c r="U855" s="5" t="str">
        <f t="shared" si="171"/>
        <v/>
      </c>
      <c r="V855" s="6" t="str">
        <f>IF(D855="","",COUNTIF($U$3:U855,U855))</f>
        <v/>
      </c>
      <c r="W855" s="5" t="str">
        <f t="shared" si="172"/>
        <v/>
      </c>
      <c r="X855" s="6" t="str">
        <f>IF(D855="","",COUNTIF($W$3:W855,W855))</f>
        <v/>
      </c>
      <c r="Y855" s="5" t="str">
        <f t="shared" si="173"/>
        <v/>
      </c>
      <c r="Z855" s="6" t="str">
        <f>IF(D855="","",COUNTIF($Y$3:Y855,Y855))</f>
        <v/>
      </c>
      <c r="AA855" s="5" t="str">
        <f t="shared" si="174"/>
        <v/>
      </c>
      <c r="AB855" s="6" t="str">
        <f>IF(D855="","",COUNTIF($AA$3:AA855,AA855))</f>
        <v/>
      </c>
      <c r="AC855" s="5" t="str">
        <f t="shared" si="175"/>
        <v/>
      </c>
      <c r="AD855" s="6" t="str">
        <f>IF(D855="","",COUNTIF($AC$3:AC855,AC855))</f>
        <v/>
      </c>
      <c r="AE855" s="5" t="str">
        <f t="shared" si="176"/>
        <v/>
      </c>
      <c r="AF855" s="6" t="str">
        <f>IF(D855="","",COUNTIF($AE$3:AE855,AE855))</f>
        <v/>
      </c>
      <c r="AG855" s="5" t="str">
        <f t="shared" si="177"/>
        <v/>
      </c>
      <c r="AH855" s="6" t="str">
        <f>IF(D855="","",COUNTIF($AG$3:AG855,AG855))</f>
        <v/>
      </c>
      <c r="AI855" s="5" t="str">
        <f t="shared" si="178"/>
        <v/>
      </c>
      <c r="AJ855" s="6" t="str">
        <f>IF(D855="","",COUNTIF($AI$3:AI855,AI855))</f>
        <v/>
      </c>
      <c r="AK855" s="5" t="str">
        <f t="shared" si="179"/>
        <v/>
      </c>
      <c r="AL855" s="6" t="str">
        <f>IF(D855="","",COUNTIF($AK$3:AK855,AK855))</f>
        <v/>
      </c>
      <c r="AM855" s="5" t="str">
        <f t="shared" si="180"/>
        <v/>
      </c>
      <c r="AN855" s="6" t="str">
        <f>IF(D855="","",COUNTIF($AM$3:AM855,AM855))</f>
        <v/>
      </c>
      <c r="AO855" s="5" t="str">
        <f t="shared" si="181"/>
        <v/>
      </c>
      <c r="AP855" s="6" t="str">
        <f>IF(D855="","",COUNTIF($AO$3:AO855,AO855))</f>
        <v/>
      </c>
    </row>
    <row r="856" spans="17:42" ht="20.100000000000001" customHeight="1" x14ac:dyDescent="0.25">
      <c r="Q856" s="5" t="str">
        <f t="shared" si="169"/>
        <v/>
      </c>
      <c r="R856" s="6" t="str">
        <f>IF(D856="","",COUNTIF($Q$3:Q856,Q856))</f>
        <v/>
      </c>
      <c r="S856" s="5" t="str">
        <f t="shared" si="170"/>
        <v/>
      </c>
      <c r="T856" s="6" t="str">
        <f>IF(D856="","",COUNTIF($S$3:S856,S856))</f>
        <v/>
      </c>
      <c r="U856" s="5" t="str">
        <f t="shared" si="171"/>
        <v/>
      </c>
      <c r="V856" s="6" t="str">
        <f>IF(D856="","",COUNTIF($U$3:U856,U856))</f>
        <v/>
      </c>
      <c r="W856" s="5" t="str">
        <f t="shared" si="172"/>
        <v/>
      </c>
      <c r="X856" s="6" t="str">
        <f>IF(D856="","",COUNTIF($W$3:W856,W856))</f>
        <v/>
      </c>
      <c r="Y856" s="5" t="str">
        <f t="shared" si="173"/>
        <v/>
      </c>
      <c r="Z856" s="6" t="str">
        <f>IF(D856="","",COUNTIF($Y$3:Y856,Y856))</f>
        <v/>
      </c>
      <c r="AA856" s="5" t="str">
        <f t="shared" si="174"/>
        <v/>
      </c>
      <c r="AB856" s="6" t="str">
        <f>IF(D856="","",COUNTIF($AA$3:AA856,AA856))</f>
        <v/>
      </c>
      <c r="AC856" s="5" t="str">
        <f t="shared" si="175"/>
        <v/>
      </c>
      <c r="AD856" s="6" t="str">
        <f>IF(D856="","",COUNTIF($AC$3:AC856,AC856))</f>
        <v/>
      </c>
      <c r="AE856" s="5" t="str">
        <f t="shared" si="176"/>
        <v/>
      </c>
      <c r="AF856" s="6" t="str">
        <f>IF(D856="","",COUNTIF($AE$3:AE856,AE856))</f>
        <v/>
      </c>
      <c r="AG856" s="5" t="str">
        <f t="shared" si="177"/>
        <v/>
      </c>
      <c r="AH856" s="6" t="str">
        <f>IF(D856="","",COUNTIF($AG$3:AG856,AG856))</f>
        <v/>
      </c>
      <c r="AI856" s="5" t="str">
        <f t="shared" si="178"/>
        <v/>
      </c>
      <c r="AJ856" s="6" t="str">
        <f>IF(D856="","",COUNTIF($AI$3:AI856,AI856))</f>
        <v/>
      </c>
      <c r="AK856" s="5" t="str">
        <f t="shared" si="179"/>
        <v/>
      </c>
      <c r="AL856" s="6" t="str">
        <f>IF(D856="","",COUNTIF($AK$3:AK856,AK856))</f>
        <v/>
      </c>
      <c r="AM856" s="5" t="str">
        <f t="shared" si="180"/>
        <v/>
      </c>
      <c r="AN856" s="6" t="str">
        <f>IF(D856="","",COUNTIF($AM$3:AM856,AM856))</f>
        <v/>
      </c>
      <c r="AO856" s="5" t="str">
        <f t="shared" si="181"/>
        <v/>
      </c>
      <c r="AP856" s="6" t="str">
        <f>IF(D856="","",COUNTIF($AO$3:AO856,AO856))</f>
        <v/>
      </c>
    </row>
    <row r="857" spans="17:42" ht="20.100000000000001" customHeight="1" x14ac:dyDescent="0.25">
      <c r="Q857" s="5" t="str">
        <f t="shared" si="169"/>
        <v/>
      </c>
      <c r="R857" s="6" t="str">
        <f>IF(D857="","",COUNTIF($Q$3:Q857,Q857))</f>
        <v/>
      </c>
      <c r="S857" s="5" t="str">
        <f t="shared" si="170"/>
        <v/>
      </c>
      <c r="T857" s="6" t="str">
        <f>IF(D857="","",COUNTIF($S$3:S857,S857))</f>
        <v/>
      </c>
      <c r="U857" s="5" t="str">
        <f t="shared" si="171"/>
        <v/>
      </c>
      <c r="V857" s="6" t="str">
        <f>IF(D857="","",COUNTIF($U$3:U857,U857))</f>
        <v/>
      </c>
      <c r="W857" s="5" t="str">
        <f t="shared" si="172"/>
        <v/>
      </c>
      <c r="X857" s="6" t="str">
        <f>IF(D857="","",COUNTIF($W$3:W857,W857))</f>
        <v/>
      </c>
      <c r="Y857" s="5" t="str">
        <f t="shared" si="173"/>
        <v/>
      </c>
      <c r="Z857" s="6" t="str">
        <f>IF(D857="","",COUNTIF($Y$3:Y857,Y857))</f>
        <v/>
      </c>
      <c r="AA857" s="5" t="str">
        <f t="shared" si="174"/>
        <v/>
      </c>
      <c r="AB857" s="6" t="str">
        <f>IF(D857="","",COUNTIF($AA$3:AA857,AA857))</f>
        <v/>
      </c>
      <c r="AC857" s="5" t="str">
        <f t="shared" si="175"/>
        <v/>
      </c>
      <c r="AD857" s="6" t="str">
        <f>IF(D857="","",COUNTIF($AC$3:AC857,AC857))</f>
        <v/>
      </c>
      <c r="AE857" s="5" t="str">
        <f t="shared" si="176"/>
        <v/>
      </c>
      <c r="AF857" s="6" t="str">
        <f>IF(D857="","",COUNTIF($AE$3:AE857,AE857))</f>
        <v/>
      </c>
      <c r="AG857" s="5" t="str">
        <f t="shared" si="177"/>
        <v/>
      </c>
      <c r="AH857" s="6" t="str">
        <f>IF(D857="","",COUNTIF($AG$3:AG857,AG857))</f>
        <v/>
      </c>
      <c r="AI857" s="5" t="str">
        <f t="shared" si="178"/>
        <v/>
      </c>
      <c r="AJ857" s="6" t="str">
        <f>IF(D857="","",COUNTIF($AI$3:AI857,AI857))</f>
        <v/>
      </c>
      <c r="AK857" s="5" t="str">
        <f t="shared" si="179"/>
        <v/>
      </c>
      <c r="AL857" s="6" t="str">
        <f>IF(D857="","",COUNTIF($AK$3:AK857,AK857))</f>
        <v/>
      </c>
      <c r="AM857" s="5" t="str">
        <f t="shared" si="180"/>
        <v/>
      </c>
      <c r="AN857" s="6" t="str">
        <f>IF(D857="","",COUNTIF($AM$3:AM857,AM857))</f>
        <v/>
      </c>
      <c r="AO857" s="5" t="str">
        <f t="shared" si="181"/>
        <v/>
      </c>
      <c r="AP857" s="6" t="str">
        <f>IF(D857="","",COUNTIF($AO$3:AO857,AO857))</f>
        <v/>
      </c>
    </row>
    <row r="858" spans="17:42" ht="20.100000000000001" customHeight="1" x14ac:dyDescent="0.25">
      <c r="Q858" s="5" t="str">
        <f t="shared" si="169"/>
        <v/>
      </c>
      <c r="R858" s="6" t="str">
        <f>IF(D858="","",COUNTIF($Q$3:Q858,Q858))</f>
        <v/>
      </c>
      <c r="S858" s="5" t="str">
        <f t="shared" si="170"/>
        <v/>
      </c>
      <c r="T858" s="6" t="str">
        <f>IF(D858="","",COUNTIF($S$3:S858,S858))</f>
        <v/>
      </c>
      <c r="U858" s="5" t="str">
        <f t="shared" si="171"/>
        <v/>
      </c>
      <c r="V858" s="6" t="str">
        <f>IF(D858="","",COUNTIF($U$3:U858,U858))</f>
        <v/>
      </c>
      <c r="W858" s="5" t="str">
        <f t="shared" si="172"/>
        <v/>
      </c>
      <c r="X858" s="6" t="str">
        <f>IF(D858="","",COUNTIF($W$3:W858,W858))</f>
        <v/>
      </c>
      <c r="Y858" s="5" t="str">
        <f t="shared" si="173"/>
        <v/>
      </c>
      <c r="Z858" s="6" t="str">
        <f>IF(D858="","",COUNTIF($Y$3:Y858,Y858))</f>
        <v/>
      </c>
      <c r="AA858" s="5" t="str">
        <f t="shared" si="174"/>
        <v/>
      </c>
      <c r="AB858" s="6" t="str">
        <f>IF(D858="","",COUNTIF($AA$3:AA858,AA858))</f>
        <v/>
      </c>
      <c r="AC858" s="5" t="str">
        <f t="shared" si="175"/>
        <v/>
      </c>
      <c r="AD858" s="6" t="str">
        <f>IF(D858="","",COUNTIF($AC$3:AC858,AC858))</f>
        <v/>
      </c>
      <c r="AE858" s="5" t="str">
        <f t="shared" si="176"/>
        <v/>
      </c>
      <c r="AF858" s="6" t="str">
        <f>IF(D858="","",COUNTIF($AE$3:AE858,AE858))</f>
        <v/>
      </c>
      <c r="AG858" s="5" t="str">
        <f t="shared" si="177"/>
        <v/>
      </c>
      <c r="AH858" s="6" t="str">
        <f>IF(D858="","",COUNTIF($AG$3:AG858,AG858))</f>
        <v/>
      </c>
      <c r="AI858" s="5" t="str">
        <f t="shared" si="178"/>
        <v/>
      </c>
      <c r="AJ858" s="6" t="str">
        <f>IF(D858="","",COUNTIF($AI$3:AI858,AI858))</f>
        <v/>
      </c>
      <c r="AK858" s="5" t="str">
        <f t="shared" si="179"/>
        <v/>
      </c>
      <c r="AL858" s="6" t="str">
        <f>IF(D858="","",COUNTIF($AK$3:AK858,AK858))</f>
        <v/>
      </c>
      <c r="AM858" s="5" t="str">
        <f t="shared" si="180"/>
        <v/>
      </c>
      <c r="AN858" s="6" t="str">
        <f>IF(D858="","",COUNTIF($AM$3:AM858,AM858))</f>
        <v/>
      </c>
      <c r="AO858" s="5" t="str">
        <f t="shared" si="181"/>
        <v/>
      </c>
      <c r="AP858" s="6" t="str">
        <f>IF(D858="","",COUNTIF($AO$3:AO858,AO858))</f>
        <v/>
      </c>
    </row>
    <row r="859" spans="17:42" ht="20.100000000000001" customHeight="1" x14ac:dyDescent="0.25">
      <c r="Q859" s="5" t="str">
        <f t="shared" si="169"/>
        <v/>
      </c>
      <c r="R859" s="6" t="str">
        <f>IF(D859="","",COUNTIF($Q$3:Q859,Q859))</f>
        <v/>
      </c>
      <c r="S859" s="5" t="str">
        <f t="shared" si="170"/>
        <v/>
      </c>
      <c r="T859" s="6" t="str">
        <f>IF(D859="","",COUNTIF($S$3:S859,S859))</f>
        <v/>
      </c>
      <c r="U859" s="5" t="str">
        <f t="shared" si="171"/>
        <v/>
      </c>
      <c r="V859" s="6" t="str">
        <f>IF(D859="","",COUNTIF($U$3:U859,U859))</f>
        <v/>
      </c>
      <c r="W859" s="5" t="str">
        <f t="shared" si="172"/>
        <v/>
      </c>
      <c r="X859" s="6" t="str">
        <f>IF(D859="","",COUNTIF($W$3:W859,W859))</f>
        <v/>
      </c>
      <c r="Y859" s="5" t="str">
        <f t="shared" si="173"/>
        <v/>
      </c>
      <c r="Z859" s="6" t="str">
        <f>IF(D859="","",COUNTIF($Y$3:Y859,Y859))</f>
        <v/>
      </c>
      <c r="AA859" s="5" t="str">
        <f t="shared" si="174"/>
        <v/>
      </c>
      <c r="AB859" s="6" t="str">
        <f>IF(D859="","",COUNTIF($AA$3:AA859,AA859))</f>
        <v/>
      </c>
      <c r="AC859" s="5" t="str">
        <f t="shared" si="175"/>
        <v/>
      </c>
      <c r="AD859" s="6" t="str">
        <f>IF(D859="","",COUNTIF($AC$3:AC859,AC859))</f>
        <v/>
      </c>
      <c r="AE859" s="5" t="str">
        <f t="shared" si="176"/>
        <v/>
      </c>
      <c r="AF859" s="6" t="str">
        <f>IF(D859="","",COUNTIF($AE$3:AE859,AE859))</f>
        <v/>
      </c>
      <c r="AG859" s="5" t="str">
        <f t="shared" si="177"/>
        <v/>
      </c>
      <c r="AH859" s="6" t="str">
        <f>IF(D859="","",COUNTIF($AG$3:AG859,AG859))</f>
        <v/>
      </c>
      <c r="AI859" s="5" t="str">
        <f t="shared" si="178"/>
        <v/>
      </c>
      <c r="AJ859" s="6" t="str">
        <f>IF(D859="","",COUNTIF($AI$3:AI859,AI859))</f>
        <v/>
      </c>
      <c r="AK859" s="5" t="str">
        <f t="shared" si="179"/>
        <v/>
      </c>
      <c r="AL859" s="6" t="str">
        <f>IF(D859="","",COUNTIF($AK$3:AK859,AK859))</f>
        <v/>
      </c>
      <c r="AM859" s="5" t="str">
        <f t="shared" si="180"/>
        <v/>
      </c>
      <c r="AN859" s="6" t="str">
        <f>IF(D859="","",COUNTIF($AM$3:AM859,AM859))</f>
        <v/>
      </c>
      <c r="AO859" s="5" t="str">
        <f t="shared" si="181"/>
        <v/>
      </c>
      <c r="AP859" s="6" t="str">
        <f>IF(D859="","",COUNTIF($AO$3:AO859,AO859))</f>
        <v/>
      </c>
    </row>
    <row r="860" spans="17:42" ht="20.100000000000001" customHeight="1" x14ac:dyDescent="0.25">
      <c r="Q860" s="5" t="str">
        <f t="shared" si="169"/>
        <v/>
      </c>
      <c r="R860" s="6" t="str">
        <f>IF(D860="","",COUNTIF($Q$3:Q860,Q860))</f>
        <v/>
      </c>
      <c r="S860" s="5" t="str">
        <f t="shared" si="170"/>
        <v/>
      </c>
      <c r="T860" s="6" t="str">
        <f>IF(D860="","",COUNTIF($S$3:S860,S860))</f>
        <v/>
      </c>
      <c r="U860" s="5" t="str">
        <f t="shared" si="171"/>
        <v/>
      </c>
      <c r="V860" s="6" t="str">
        <f>IF(D860="","",COUNTIF($U$3:U860,U860))</f>
        <v/>
      </c>
      <c r="W860" s="5" t="str">
        <f t="shared" si="172"/>
        <v/>
      </c>
      <c r="X860" s="6" t="str">
        <f>IF(D860="","",COUNTIF($W$3:W860,W860))</f>
        <v/>
      </c>
      <c r="Y860" s="5" t="str">
        <f t="shared" si="173"/>
        <v/>
      </c>
      <c r="Z860" s="6" t="str">
        <f>IF(D860="","",COUNTIF($Y$3:Y860,Y860))</f>
        <v/>
      </c>
      <c r="AA860" s="5" t="str">
        <f t="shared" si="174"/>
        <v/>
      </c>
      <c r="AB860" s="6" t="str">
        <f>IF(D860="","",COUNTIF($AA$3:AA860,AA860))</f>
        <v/>
      </c>
      <c r="AC860" s="5" t="str">
        <f t="shared" si="175"/>
        <v/>
      </c>
      <c r="AD860" s="6" t="str">
        <f>IF(D860="","",COUNTIF($AC$3:AC860,AC860))</f>
        <v/>
      </c>
      <c r="AE860" s="5" t="str">
        <f t="shared" si="176"/>
        <v/>
      </c>
      <c r="AF860" s="6" t="str">
        <f>IF(D860="","",COUNTIF($AE$3:AE860,AE860))</f>
        <v/>
      </c>
      <c r="AG860" s="5" t="str">
        <f t="shared" si="177"/>
        <v/>
      </c>
      <c r="AH860" s="6" t="str">
        <f>IF(D860="","",COUNTIF($AG$3:AG860,AG860))</f>
        <v/>
      </c>
      <c r="AI860" s="5" t="str">
        <f t="shared" si="178"/>
        <v/>
      </c>
      <c r="AJ860" s="6" t="str">
        <f>IF(D860="","",COUNTIF($AI$3:AI860,AI860))</f>
        <v/>
      </c>
      <c r="AK860" s="5" t="str">
        <f t="shared" si="179"/>
        <v/>
      </c>
      <c r="AL860" s="6" t="str">
        <f>IF(D860="","",COUNTIF($AK$3:AK860,AK860))</f>
        <v/>
      </c>
      <c r="AM860" s="5" t="str">
        <f t="shared" si="180"/>
        <v/>
      </c>
      <c r="AN860" s="6" t="str">
        <f>IF(D860="","",COUNTIF($AM$3:AM860,AM860))</f>
        <v/>
      </c>
      <c r="AO860" s="5" t="str">
        <f t="shared" si="181"/>
        <v/>
      </c>
      <c r="AP860" s="6" t="str">
        <f>IF(D860="","",COUNTIF($AO$3:AO860,AO860))</f>
        <v/>
      </c>
    </row>
    <row r="861" spans="17:42" ht="20.100000000000001" customHeight="1" x14ac:dyDescent="0.25">
      <c r="Q861" s="5" t="str">
        <f t="shared" si="169"/>
        <v/>
      </c>
      <c r="R861" s="6" t="str">
        <f>IF(D861="","",COUNTIF($Q$3:Q861,Q861))</f>
        <v/>
      </c>
      <c r="S861" s="5" t="str">
        <f t="shared" si="170"/>
        <v/>
      </c>
      <c r="T861" s="6" t="str">
        <f>IF(D861="","",COUNTIF($S$3:S861,S861))</f>
        <v/>
      </c>
      <c r="U861" s="5" t="str">
        <f t="shared" si="171"/>
        <v/>
      </c>
      <c r="V861" s="6" t="str">
        <f>IF(D861="","",COUNTIF($U$3:U861,U861))</f>
        <v/>
      </c>
      <c r="W861" s="5" t="str">
        <f t="shared" si="172"/>
        <v/>
      </c>
      <c r="X861" s="6" t="str">
        <f>IF(D861="","",COUNTIF($W$3:W861,W861))</f>
        <v/>
      </c>
      <c r="Y861" s="5" t="str">
        <f t="shared" si="173"/>
        <v/>
      </c>
      <c r="Z861" s="6" t="str">
        <f>IF(D861="","",COUNTIF($Y$3:Y861,Y861))</f>
        <v/>
      </c>
      <c r="AA861" s="5" t="str">
        <f t="shared" si="174"/>
        <v/>
      </c>
      <c r="AB861" s="6" t="str">
        <f>IF(D861="","",COUNTIF($AA$3:AA861,AA861))</f>
        <v/>
      </c>
      <c r="AC861" s="5" t="str">
        <f t="shared" si="175"/>
        <v/>
      </c>
      <c r="AD861" s="6" t="str">
        <f>IF(D861="","",COUNTIF($AC$3:AC861,AC861))</f>
        <v/>
      </c>
      <c r="AE861" s="5" t="str">
        <f t="shared" si="176"/>
        <v/>
      </c>
      <c r="AF861" s="6" t="str">
        <f>IF(D861="","",COUNTIF($AE$3:AE861,AE861))</f>
        <v/>
      </c>
      <c r="AG861" s="5" t="str">
        <f t="shared" si="177"/>
        <v/>
      </c>
      <c r="AH861" s="6" t="str">
        <f>IF(D861="","",COUNTIF($AG$3:AG861,AG861))</f>
        <v/>
      </c>
      <c r="AI861" s="5" t="str">
        <f t="shared" si="178"/>
        <v/>
      </c>
      <c r="AJ861" s="6" t="str">
        <f>IF(D861="","",COUNTIF($AI$3:AI861,AI861))</f>
        <v/>
      </c>
      <c r="AK861" s="5" t="str">
        <f t="shared" si="179"/>
        <v/>
      </c>
      <c r="AL861" s="6" t="str">
        <f>IF(D861="","",COUNTIF($AK$3:AK861,AK861))</f>
        <v/>
      </c>
      <c r="AM861" s="5" t="str">
        <f t="shared" si="180"/>
        <v/>
      </c>
      <c r="AN861" s="6" t="str">
        <f>IF(D861="","",COUNTIF($AM$3:AM861,AM861))</f>
        <v/>
      </c>
      <c r="AO861" s="5" t="str">
        <f t="shared" si="181"/>
        <v/>
      </c>
      <c r="AP861" s="6" t="str">
        <f>IF(D861="","",COUNTIF($AO$3:AO861,AO861))</f>
        <v/>
      </c>
    </row>
    <row r="862" spans="17:42" ht="20.100000000000001" customHeight="1" x14ac:dyDescent="0.25">
      <c r="Q862" s="5" t="str">
        <f t="shared" si="169"/>
        <v/>
      </c>
      <c r="R862" s="6" t="str">
        <f>IF(D862="","",COUNTIF($Q$3:Q862,Q862))</f>
        <v/>
      </c>
      <c r="S862" s="5" t="str">
        <f t="shared" si="170"/>
        <v/>
      </c>
      <c r="T862" s="6" t="str">
        <f>IF(D862="","",COUNTIF($S$3:S862,S862))</f>
        <v/>
      </c>
      <c r="U862" s="5" t="str">
        <f t="shared" si="171"/>
        <v/>
      </c>
      <c r="V862" s="6" t="str">
        <f>IF(D862="","",COUNTIF($U$3:U862,U862))</f>
        <v/>
      </c>
      <c r="W862" s="5" t="str">
        <f t="shared" si="172"/>
        <v/>
      </c>
      <c r="X862" s="6" t="str">
        <f>IF(D862="","",COUNTIF($W$3:W862,W862))</f>
        <v/>
      </c>
      <c r="Y862" s="5" t="str">
        <f t="shared" si="173"/>
        <v/>
      </c>
      <c r="Z862" s="6" t="str">
        <f>IF(D862="","",COUNTIF($Y$3:Y862,Y862))</f>
        <v/>
      </c>
      <c r="AA862" s="5" t="str">
        <f t="shared" si="174"/>
        <v/>
      </c>
      <c r="AB862" s="6" t="str">
        <f>IF(D862="","",COUNTIF($AA$3:AA862,AA862))</f>
        <v/>
      </c>
      <c r="AC862" s="5" t="str">
        <f t="shared" si="175"/>
        <v/>
      </c>
      <c r="AD862" s="6" t="str">
        <f>IF(D862="","",COUNTIF($AC$3:AC862,AC862))</f>
        <v/>
      </c>
      <c r="AE862" s="5" t="str">
        <f t="shared" si="176"/>
        <v/>
      </c>
      <c r="AF862" s="6" t="str">
        <f>IF(D862="","",COUNTIF($AE$3:AE862,AE862))</f>
        <v/>
      </c>
      <c r="AG862" s="5" t="str">
        <f t="shared" si="177"/>
        <v/>
      </c>
      <c r="AH862" s="6" t="str">
        <f>IF(D862="","",COUNTIF($AG$3:AG862,AG862))</f>
        <v/>
      </c>
      <c r="AI862" s="5" t="str">
        <f t="shared" si="178"/>
        <v/>
      </c>
      <c r="AJ862" s="6" t="str">
        <f>IF(D862="","",COUNTIF($AI$3:AI862,AI862))</f>
        <v/>
      </c>
      <c r="AK862" s="5" t="str">
        <f t="shared" si="179"/>
        <v/>
      </c>
      <c r="AL862" s="6" t="str">
        <f>IF(D862="","",COUNTIF($AK$3:AK862,AK862))</f>
        <v/>
      </c>
      <c r="AM862" s="5" t="str">
        <f t="shared" si="180"/>
        <v/>
      </c>
      <c r="AN862" s="6" t="str">
        <f>IF(D862="","",COUNTIF($AM$3:AM862,AM862))</f>
        <v/>
      </c>
      <c r="AO862" s="5" t="str">
        <f t="shared" si="181"/>
        <v/>
      </c>
      <c r="AP862" s="6" t="str">
        <f>IF(D862="","",COUNTIF($AO$3:AO862,AO862))</f>
        <v/>
      </c>
    </row>
    <row r="863" spans="17:42" ht="20.100000000000001" customHeight="1" x14ac:dyDescent="0.25">
      <c r="Q863" s="5" t="str">
        <f t="shared" si="169"/>
        <v/>
      </c>
      <c r="R863" s="6" t="str">
        <f>IF(D863="","",COUNTIF($Q$3:Q863,Q863))</f>
        <v/>
      </c>
      <c r="S863" s="5" t="str">
        <f t="shared" si="170"/>
        <v/>
      </c>
      <c r="T863" s="6" t="str">
        <f>IF(D863="","",COUNTIF($S$3:S863,S863))</f>
        <v/>
      </c>
      <c r="U863" s="5" t="str">
        <f t="shared" si="171"/>
        <v/>
      </c>
      <c r="V863" s="6" t="str">
        <f>IF(D863="","",COUNTIF($U$3:U863,U863))</f>
        <v/>
      </c>
      <c r="W863" s="5" t="str">
        <f t="shared" si="172"/>
        <v/>
      </c>
      <c r="X863" s="6" t="str">
        <f>IF(D863="","",COUNTIF($W$3:W863,W863))</f>
        <v/>
      </c>
      <c r="Y863" s="5" t="str">
        <f t="shared" si="173"/>
        <v/>
      </c>
      <c r="Z863" s="6" t="str">
        <f>IF(D863="","",COUNTIF($Y$3:Y863,Y863))</f>
        <v/>
      </c>
      <c r="AA863" s="5" t="str">
        <f t="shared" si="174"/>
        <v/>
      </c>
      <c r="AB863" s="6" t="str">
        <f>IF(D863="","",COUNTIF($AA$3:AA863,AA863))</f>
        <v/>
      </c>
      <c r="AC863" s="5" t="str">
        <f t="shared" si="175"/>
        <v/>
      </c>
      <c r="AD863" s="6" t="str">
        <f>IF(D863="","",COUNTIF($AC$3:AC863,AC863))</f>
        <v/>
      </c>
      <c r="AE863" s="5" t="str">
        <f t="shared" si="176"/>
        <v/>
      </c>
      <c r="AF863" s="6" t="str">
        <f>IF(D863="","",COUNTIF($AE$3:AE863,AE863))</f>
        <v/>
      </c>
      <c r="AG863" s="5" t="str">
        <f t="shared" si="177"/>
        <v/>
      </c>
      <c r="AH863" s="6" t="str">
        <f>IF(D863="","",COUNTIF($AG$3:AG863,AG863))</f>
        <v/>
      </c>
      <c r="AI863" s="5" t="str">
        <f t="shared" si="178"/>
        <v/>
      </c>
      <c r="AJ863" s="6" t="str">
        <f>IF(D863="","",COUNTIF($AI$3:AI863,AI863))</f>
        <v/>
      </c>
      <c r="AK863" s="5" t="str">
        <f t="shared" si="179"/>
        <v/>
      </c>
      <c r="AL863" s="6" t="str">
        <f>IF(D863="","",COUNTIF($AK$3:AK863,AK863))</f>
        <v/>
      </c>
      <c r="AM863" s="5" t="str">
        <f t="shared" si="180"/>
        <v/>
      </c>
      <c r="AN863" s="6" t="str">
        <f>IF(D863="","",COUNTIF($AM$3:AM863,AM863))</f>
        <v/>
      </c>
      <c r="AO863" s="5" t="str">
        <f t="shared" si="181"/>
        <v/>
      </c>
      <c r="AP863" s="6" t="str">
        <f>IF(D863="","",COUNTIF($AO$3:AO863,AO863))</f>
        <v/>
      </c>
    </row>
    <row r="864" spans="17:42" ht="20.100000000000001" customHeight="1" x14ac:dyDescent="0.25">
      <c r="Q864" s="5" t="str">
        <f t="shared" si="169"/>
        <v/>
      </c>
      <c r="R864" s="6" t="str">
        <f>IF(D864="","",COUNTIF($Q$3:Q864,Q864))</f>
        <v/>
      </c>
      <c r="S864" s="5" t="str">
        <f t="shared" si="170"/>
        <v/>
      </c>
      <c r="T864" s="6" t="str">
        <f>IF(D864="","",COUNTIF($S$3:S864,S864))</f>
        <v/>
      </c>
      <c r="U864" s="5" t="str">
        <f t="shared" si="171"/>
        <v/>
      </c>
      <c r="V864" s="6" t="str">
        <f>IF(D864="","",COUNTIF($U$3:U864,U864))</f>
        <v/>
      </c>
      <c r="W864" s="5" t="str">
        <f t="shared" si="172"/>
        <v/>
      </c>
      <c r="X864" s="6" t="str">
        <f>IF(D864="","",COUNTIF($W$3:W864,W864))</f>
        <v/>
      </c>
      <c r="Y864" s="5" t="str">
        <f t="shared" si="173"/>
        <v/>
      </c>
      <c r="Z864" s="6" t="str">
        <f>IF(D864="","",COUNTIF($Y$3:Y864,Y864))</f>
        <v/>
      </c>
      <c r="AA864" s="5" t="str">
        <f t="shared" si="174"/>
        <v/>
      </c>
      <c r="AB864" s="6" t="str">
        <f>IF(D864="","",COUNTIF($AA$3:AA864,AA864))</f>
        <v/>
      </c>
      <c r="AC864" s="5" t="str">
        <f t="shared" si="175"/>
        <v/>
      </c>
      <c r="AD864" s="6" t="str">
        <f>IF(D864="","",COUNTIF($AC$3:AC864,AC864))</f>
        <v/>
      </c>
      <c r="AE864" s="5" t="str">
        <f t="shared" si="176"/>
        <v/>
      </c>
      <c r="AF864" s="6" t="str">
        <f>IF(D864="","",COUNTIF($AE$3:AE864,AE864))</f>
        <v/>
      </c>
      <c r="AG864" s="5" t="str">
        <f t="shared" si="177"/>
        <v/>
      </c>
      <c r="AH864" s="6" t="str">
        <f>IF(D864="","",COUNTIF($AG$3:AG864,AG864))</f>
        <v/>
      </c>
      <c r="AI864" s="5" t="str">
        <f t="shared" si="178"/>
        <v/>
      </c>
      <c r="AJ864" s="6" t="str">
        <f>IF(D864="","",COUNTIF($AI$3:AI864,AI864))</f>
        <v/>
      </c>
      <c r="AK864" s="5" t="str">
        <f t="shared" si="179"/>
        <v/>
      </c>
      <c r="AL864" s="6" t="str">
        <f>IF(D864="","",COUNTIF($AK$3:AK864,AK864))</f>
        <v/>
      </c>
      <c r="AM864" s="5" t="str">
        <f t="shared" si="180"/>
        <v/>
      </c>
      <c r="AN864" s="6" t="str">
        <f>IF(D864="","",COUNTIF($AM$3:AM864,AM864))</f>
        <v/>
      </c>
      <c r="AO864" s="5" t="str">
        <f t="shared" si="181"/>
        <v/>
      </c>
      <c r="AP864" s="6" t="str">
        <f>IF(D864="","",COUNTIF($AO$3:AO864,AO864))</f>
        <v/>
      </c>
    </row>
    <row r="865" spans="17:42" ht="20.100000000000001" customHeight="1" x14ac:dyDescent="0.25">
      <c r="Q865" s="5" t="str">
        <f t="shared" si="169"/>
        <v/>
      </c>
      <c r="R865" s="6" t="str">
        <f>IF(D865="","",COUNTIF($Q$3:Q865,Q865))</f>
        <v/>
      </c>
      <c r="S865" s="5" t="str">
        <f t="shared" si="170"/>
        <v/>
      </c>
      <c r="T865" s="6" t="str">
        <f>IF(D865="","",COUNTIF($S$3:S865,S865))</f>
        <v/>
      </c>
      <c r="U865" s="5" t="str">
        <f t="shared" si="171"/>
        <v/>
      </c>
      <c r="V865" s="6" t="str">
        <f>IF(D865="","",COUNTIF($U$3:U865,U865))</f>
        <v/>
      </c>
      <c r="W865" s="5" t="str">
        <f t="shared" si="172"/>
        <v/>
      </c>
      <c r="X865" s="6" t="str">
        <f>IF(D865="","",COUNTIF($W$3:W865,W865))</f>
        <v/>
      </c>
      <c r="Y865" s="5" t="str">
        <f t="shared" si="173"/>
        <v/>
      </c>
      <c r="Z865" s="6" t="str">
        <f>IF(D865="","",COUNTIF($Y$3:Y865,Y865))</f>
        <v/>
      </c>
      <c r="AA865" s="5" t="str">
        <f t="shared" si="174"/>
        <v/>
      </c>
      <c r="AB865" s="6" t="str">
        <f>IF(D865="","",COUNTIF($AA$3:AA865,AA865))</f>
        <v/>
      </c>
      <c r="AC865" s="5" t="str">
        <f t="shared" si="175"/>
        <v/>
      </c>
      <c r="AD865" s="6" t="str">
        <f>IF(D865="","",COUNTIF($AC$3:AC865,AC865))</f>
        <v/>
      </c>
      <c r="AE865" s="5" t="str">
        <f t="shared" si="176"/>
        <v/>
      </c>
      <c r="AF865" s="6" t="str">
        <f>IF(D865="","",COUNTIF($AE$3:AE865,AE865))</f>
        <v/>
      </c>
      <c r="AG865" s="5" t="str">
        <f t="shared" si="177"/>
        <v/>
      </c>
      <c r="AH865" s="6" t="str">
        <f>IF(D865="","",COUNTIF($AG$3:AG865,AG865))</f>
        <v/>
      </c>
      <c r="AI865" s="5" t="str">
        <f t="shared" si="178"/>
        <v/>
      </c>
      <c r="AJ865" s="6" t="str">
        <f>IF(D865="","",COUNTIF($AI$3:AI865,AI865))</f>
        <v/>
      </c>
      <c r="AK865" s="5" t="str">
        <f t="shared" si="179"/>
        <v/>
      </c>
      <c r="AL865" s="6" t="str">
        <f>IF(D865="","",COUNTIF($AK$3:AK865,AK865))</f>
        <v/>
      </c>
      <c r="AM865" s="5" t="str">
        <f t="shared" si="180"/>
        <v/>
      </c>
      <c r="AN865" s="6" t="str">
        <f>IF(D865="","",COUNTIF($AM$3:AM865,AM865))</f>
        <v/>
      </c>
      <c r="AO865" s="5" t="str">
        <f t="shared" si="181"/>
        <v/>
      </c>
      <c r="AP865" s="6" t="str">
        <f>IF(D865="","",COUNTIF($AO$3:AO865,AO865))</f>
        <v/>
      </c>
    </row>
    <row r="866" spans="17:42" ht="20.100000000000001" customHeight="1" x14ac:dyDescent="0.25">
      <c r="Q866" s="5" t="str">
        <f t="shared" si="169"/>
        <v/>
      </c>
      <c r="R866" s="6" t="str">
        <f>IF(D866="","",COUNTIF($Q$3:Q866,Q866))</f>
        <v/>
      </c>
      <c r="S866" s="5" t="str">
        <f t="shared" si="170"/>
        <v/>
      </c>
      <c r="T866" s="6" t="str">
        <f>IF(D866="","",COUNTIF($S$3:S866,S866))</f>
        <v/>
      </c>
      <c r="U866" s="5" t="str">
        <f t="shared" si="171"/>
        <v/>
      </c>
      <c r="V866" s="6" t="str">
        <f>IF(D866="","",COUNTIF($U$3:U866,U866))</f>
        <v/>
      </c>
      <c r="W866" s="5" t="str">
        <f t="shared" si="172"/>
        <v/>
      </c>
      <c r="X866" s="6" t="str">
        <f>IF(D866="","",COUNTIF($W$3:W866,W866))</f>
        <v/>
      </c>
      <c r="Y866" s="5" t="str">
        <f t="shared" si="173"/>
        <v/>
      </c>
      <c r="Z866" s="6" t="str">
        <f>IF(D866="","",COUNTIF($Y$3:Y866,Y866))</f>
        <v/>
      </c>
      <c r="AA866" s="5" t="str">
        <f t="shared" si="174"/>
        <v/>
      </c>
      <c r="AB866" s="6" t="str">
        <f>IF(D866="","",COUNTIF($AA$3:AA866,AA866))</f>
        <v/>
      </c>
      <c r="AC866" s="5" t="str">
        <f t="shared" si="175"/>
        <v/>
      </c>
      <c r="AD866" s="6" t="str">
        <f>IF(D866="","",COUNTIF($AC$3:AC866,AC866))</f>
        <v/>
      </c>
      <c r="AE866" s="5" t="str">
        <f t="shared" si="176"/>
        <v/>
      </c>
      <c r="AF866" s="6" t="str">
        <f>IF(D866="","",COUNTIF($AE$3:AE866,AE866))</f>
        <v/>
      </c>
      <c r="AG866" s="5" t="str">
        <f t="shared" si="177"/>
        <v/>
      </c>
      <c r="AH866" s="6" t="str">
        <f>IF(D866="","",COUNTIF($AG$3:AG866,AG866))</f>
        <v/>
      </c>
      <c r="AI866" s="5" t="str">
        <f t="shared" si="178"/>
        <v/>
      </c>
      <c r="AJ866" s="6" t="str">
        <f>IF(D866="","",COUNTIF($AI$3:AI866,AI866))</f>
        <v/>
      </c>
      <c r="AK866" s="5" t="str">
        <f t="shared" si="179"/>
        <v/>
      </c>
      <c r="AL866" s="6" t="str">
        <f>IF(D866="","",COUNTIF($AK$3:AK866,AK866))</f>
        <v/>
      </c>
      <c r="AM866" s="5" t="str">
        <f t="shared" si="180"/>
        <v/>
      </c>
      <c r="AN866" s="6" t="str">
        <f>IF(D866="","",COUNTIF($AM$3:AM866,AM866))</f>
        <v/>
      </c>
      <c r="AO866" s="5" t="str">
        <f t="shared" si="181"/>
        <v/>
      </c>
      <c r="AP866" s="6" t="str">
        <f>IF(D866="","",COUNTIF($AO$3:AO866,AO866))</f>
        <v/>
      </c>
    </row>
    <row r="867" spans="17:42" ht="20.100000000000001" customHeight="1" x14ac:dyDescent="0.25">
      <c r="Q867" s="5" t="str">
        <f t="shared" si="169"/>
        <v/>
      </c>
      <c r="R867" s="6" t="str">
        <f>IF(D867="","",COUNTIF($Q$3:Q867,Q867))</f>
        <v/>
      </c>
      <c r="S867" s="5" t="str">
        <f t="shared" si="170"/>
        <v/>
      </c>
      <c r="T867" s="6" t="str">
        <f>IF(D867="","",COUNTIF($S$3:S867,S867))</f>
        <v/>
      </c>
      <c r="U867" s="5" t="str">
        <f t="shared" si="171"/>
        <v/>
      </c>
      <c r="V867" s="6" t="str">
        <f>IF(D867="","",COUNTIF($U$3:U867,U867))</f>
        <v/>
      </c>
      <c r="W867" s="5" t="str">
        <f t="shared" si="172"/>
        <v/>
      </c>
      <c r="X867" s="6" t="str">
        <f>IF(D867="","",COUNTIF($W$3:W867,W867))</f>
        <v/>
      </c>
      <c r="Y867" s="5" t="str">
        <f t="shared" si="173"/>
        <v/>
      </c>
      <c r="Z867" s="6" t="str">
        <f>IF(D867="","",COUNTIF($Y$3:Y867,Y867))</f>
        <v/>
      </c>
      <c r="AA867" s="5" t="str">
        <f t="shared" si="174"/>
        <v/>
      </c>
      <c r="AB867" s="6" t="str">
        <f>IF(D867="","",COUNTIF($AA$3:AA867,AA867))</f>
        <v/>
      </c>
      <c r="AC867" s="5" t="str">
        <f t="shared" si="175"/>
        <v/>
      </c>
      <c r="AD867" s="6" t="str">
        <f>IF(D867="","",COUNTIF($AC$3:AC867,AC867))</f>
        <v/>
      </c>
      <c r="AE867" s="5" t="str">
        <f t="shared" si="176"/>
        <v/>
      </c>
      <c r="AF867" s="6" t="str">
        <f>IF(D867="","",COUNTIF($AE$3:AE867,AE867))</f>
        <v/>
      </c>
      <c r="AG867" s="5" t="str">
        <f t="shared" si="177"/>
        <v/>
      </c>
      <c r="AH867" s="6" t="str">
        <f>IF(D867="","",COUNTIF($AG$3:AG867,AG867))</f>
        <v/>
      </c>
      <c r="AI867" s="5" t="str">
        <f t="shared" si="178"/>
        <v/>
      </c>
      <c r="AJ867" s="6" t="str">
        <f>IF(D867="","",COUNTIF($AI$3:AI867,AI867))</f>
        <v/>
      </c>
      <c r="AK867" s="5" t="str">
        <f t="shared" si="179"/>
        <v/>
      </c>
      <c r="AL867" s="6" t="str">
        <f>IF(D867="","",COUNTIF($AK$3:AK867,AK867))</f>
        <v/>
      </c>
      <c r="AM867" s="5" t="str">
        <f t="shared" si="180"/>
        <v/>
      </c>
      <c r="AN867" s="6" t="str">
        <f>IF(D867="","",COUNTIF($AM$3:AM867,AM867))</f>
        <v/>
      </c>
      <c r="AO867" s="5" t="str">
        <f t="shared" si="181"/>
        <v/>
      </c>
      <c r="AP867" s="6" t="str">
        <f>IF(D867="","",COUNTIF($AO$3:AO867,AO867))</f>
        <v/>
      </c>
    </row>
    <row r="868" spans="17:42" ht="20.100000000000001" customHeight="1" x14ac:dyDescent="0.25">
      <c r="Q868" s="5" t="str">
        <f t="shared" si="169"/>
        <v/>
      </c>
      <c r="R868" s="6" t="str">
        <f>IF(D868="","",COUNTIF($Q$3:Q868,Q868))</f>
        <v/>
      </c>
      <c r="S868" s="5" t="str">
        <f t="shared" si="170"/>
        <v/>
      </c>
      <c r="T868" s="6" t="str">
        <f>IF(D868="","",COUNTIF($S$3:S868,S868))</f>
        <v/>
      </c>
      <c r="U868" s="5" t="str">
        <f t="shared" si="171"/>
        <v/>
      </c>
      <c r="V868" s="6" t="str">
        <f>IF(D868="","",COUNTIF($U$3:U868,U868))</f>
        <v/>
      </c>
      <c r="W868" s="5" t="str">
        <f t="shared" si="172"/>
        <v/>
      </c>
      <c r="X868" s="6" t="str">
        <f>IF(D868="","",COUNTIF($W$3:W868,W868))</f>
        <v/>
      </c>
      <c r="Y868" s="5" t="str">
        <f t="shared" si="173"/>
        <v/>
      </c>
      <c r="Z868" s="6" t="str">
        <f>IF(D868="","",COUNTIF($Y$3:Y868,Y868))</f>
        <v/>
      </c>
      <c r="AA868" s="5" t="str">
        <f t="shared" si="174"/>
        <v/>
      </c>
      <c r="AB868" s="6" t="str">
        <f>IF(D868="","",COUNTIF($AA$3:AA868,AA868))</f>
        <v/>
      </c>
      <c r="AC868" s="5" t="str">
        <f t="shared" si="175"/>
        <v/>
      </c>
      <c r="AD868" s="6" t="str">
        <f>IF(D868="","",COUNTIF($AC$3:AC868,AC868))</f>
        <v/>
      </c>
      <c r="AE868" s="5" t="str">
        <f t="shared" si="176"/>
        <v/>
      </c>
      <c r="AF868" s="6" t="str">
        <f>IF(D868="","",COUNTIF($AE$3:AE868,AE868))</f>
        <v/>
      </c>
      <c r="AG868" s="5" t="str">
        <f t="shared" si="177"/>
        <v/>
      </c>
      <c r="AH868" s="6" t="str">
        <f>IF(D868="","",COUNTIF($AG$3:AG868,AG868))</f>
        <v/>
      </c>
      <c r="AI868" s="5" t="str">
        <f t="shared" si="178"/>
        <v/>
      </c>
      <c r="AJ868" s="6" t="str">
        <f>IF(D868="","",COUNTIF($AI$3:AI868,AI868))</f>
        <v/>
      </c>
      <c r="AK868" s="5" t="str">
        <f t="shared" si="179"/>
        <v/>
      </c>
      <c r="AL868" s="6" t="str">
        <f>IF(D868="","",COUNTIF($AK$3:AK868,AK868))</f>
        <v/>
      </c>
      <c r="AM868" s="5" t="str">
        <f t="shared" si="180"/>
        <v/>
      </c>
      <c r="AN868" s="6" t="str">
        <f>IF(D868="","",COUNTIF($AM$3:AM868,AM868))</f>
        <v/>
      </c>
      <c r="AO868" s="5" t="str">
        <f t="shared" si="181"/>
        <v/>
      </c>
      <c r="AP868" s="6" t="str">
        <f>IF(D868="","",COUNTIF($AO$3:AO868,AO868))</f>
        <v/>
      </c>
    </row>
    <row r="869" spans="17:42" ht="20.100000000000001" customHeight="1" x14ac:dyDescent="0.25">
      <c r="Q869" s="5" t="str">
        <f t="shared" si="169"/>
        <v/>
      </c>
      <c r="R869" s="6" t="str">
        <f>IF(D869="","",COUNTIF($Q$3:Q869,Q869))</f>
        <v/>
      </c>
      <c r="S869" s="5" t="str">
        <f t="shared" si="170"/>
        <v/>
      </c>
      <c r="T869" s="6" t="str">
        <f>IF(D869="","",COUNTIF($S$3:S869,S869))</f>
        <v/>
      </c>
      <c r="U869" s="5" t="str">
        <f t="shared" si="171"/>
        <v/>
      </c>
      <c r="V869" s="6" t="str">
        <f>IF(D869="","",COUNTIF($U$3:U869,U869))</f>
        <v/>
      </c>
      <c r="W869" s="5" t="str">
        <f t="shared" si="172"/>
        <v/>
      </c>
      <c r="X869" s="6" t="str">
        <f>IF(D869="","",COUNTIF($W$3:W869,W869))</f>
        <v/>
      </c>
      <c r="Y869" s="5" t="str">
        <f t="shared" si="173"/>
        <v/>
      </c>
      <c r="Z869" s="6" t="str">
        <f>IF(D869="","",COUNTIF($Y$3:Y869,Y869))</f>
        <v/>
      </c>
      <c r="AA869" s="5" t="str">
        <f t="shared" si="174"/>
        <v/>
      </c>
      <c r="AB869" s="6" t="str">
        <f>IF(D869="","",COUNTIF($AA$3:AA869,AA869))</f>
        <v/>
      </c>
      <c r="AC869" s="5" t="str">
        <f t="shared" si="175"/>
        <v/>
      </c>
      <c r="AD869" s="6" t="str">
        <f>IF(D869="","",COUNTIF($AC$3:AC869,AC869))</f>
        <v/>
      </c>
      <c r="AE869" s="5" t="str">
        <f t="shared" si="176"/>
        <v/>
      </c>
      <c r="AF869" s="6" t="str">
        <f>IF(D869="","",COUNTIF($AE$3:AE869,AE869))</f>
        <v/>
      </c>
      <c r="AG869" s="5" t="str">
        <f t="shared" si="177"/>
        <v/>
      </c>
      <c r="AH869" s="6" t="str">
        <f>IF(D869="","",COUNTIF($AG$3:AG869,AG869))</f>
        <v/>
      </c>
      <c r="AI869" s="5" t="str">
        <f t="shared" si="178"/>
        <v/>
      </c>
      <c r="AJ869" s="6" t="str">
        <f>IF(D869="","",COUNTIF($AI$3:AI869,AI869))</f>
        <v/>
      </c>
      <c r="AK869" s="5" t="str">
        <f t="shared" si="179"/>
        <v/>
      </c>
      <c r="AL869" s="6" t="str">
        <f>IF(D869="","",COUNTIF($AK$3:AK869,AK869))</f>
        <v/>
      </c>
      <c r="AM869" s="5" t="str">
        <f t="shared" si="180"/>
        <v/>
      </c>
      <c r="AN869" s="6" t="str">
        <f>IF(D869="","",COUNTIF($AM$3:AM869,AM869))</f>
        <v/>
      </c>
      <c r="AO869" s="5" t="str">
        <f t="shared" si="181"/>
        <v/>
      </c>
      <c r="AP869" s="6" t="str">
        <f>IF(D869="","",COUNTIF($AO$3:AO869,AO869))</f>
        <v/>
      </c>
    </row>
    <row r="870" spans="17:42" ht="20.100000000000001" customHeight="1" x14ac:dyDescent="0.25">
      <c r="Q870" s="5" t="str">
        <f t="shared" si="169"/>
        <v/>
      </c>
      <c r="R870" s="6" t="str">
        <f>IF(D870="","",COUNTIF($Q$3:Q870,Q870))</f>
        <v/>
      </c>
      <c r="S870" s="5" t="str">
        <f t="shared" si="170"/>
        <v/>
      </c>
      <c r="T870" s="6" t="str">
        <f>IF(D870="","",COUNTIF($S$3:S870,S870))</f>
        <v/>
      </c>
      <c r="U870" s="5" t="str">
        <f t="shared" si="171"/>
        <v/>
      </c>
      <c r="V870" s="6" t="str">
        <f>IF(D870="","",COUNTIF($U$3:U870,U870))</f>
        <v/>
      </c>
      <c r="W870" s="5" t="str">
        <f t="shared" si="172"/>
        <v/>
      </c>
      <c r="X870" s="6" t="str">
        <f>IF(D870="","",COUNTIF($W$3:W870,W870))</f>
        <v/>
      </c>
      <c r="Y870" s="5" t="str">
        <f t="shared" si="173"/>
        <v/>
      </c>
      <c r="Z870" s="6" t="str">
        <f>IF(D870="","",COUNTIF($Y$3:Y870,Y870))</f>
        <v/>
      </c>
      <c r="AA870" s="5" t="str">
        <f t="shared" si="174"/>
        <v/>
      </c>
      <c r="AB870" s="6" t="str">
        <f>IF(D870="","",COUNTIF($AA$3:AA870,AA870))</f>
        <v/>
      </c>
      <c r="AC870" s="5" t="str">
        <f t="shared" si="175"/>
        <v/>
      </c>
      <c r="AD870" s="6" t="str">
        <f>IF(D870="","",COUNTIF($AC$3:AC870,AC870))</f>
        <v/>
      </c>
      <c r="AE870" s="5" t="str">
        <f t="shared" si="176"/>
        <v/>
      </c>
      <c r="AF870" s="6" t="str">
        <f>IF(D870="","",COUNTIF($AE$3:AE870,AE870))</f>
        <v/>
      </c>
      <c r="AG870" s="5" t="str">
        <f t="shared" si="177"/>
        <v/>
      </c>
      <c r="AH870" s="6" t="str">
        <f>IF(D870="","",COUNTIF($AG$3:AG870,AG870))</f>
        <v/>
      </c>
      <c r="AI870" s="5" t="str">
        <f t="shared" si="178"/>
        <v/>
      </c>
      <c r="AJ870" s="6" t="str">
        <f>IF(D870="","",COUNTIF($AI$3:AI870,AI870))</f>
        <v/>
      </c>
      <c r="AK870" s="5" t="str">
        <f t="shared" si="179"/>
        <v/>
      </c>
      <c r="AL870" s="6" t="str">
        <f>IF(D870="","",COUNTIF($AK$3:AK870,AK870))</f>
        <v/>
      </c>
      <c r="AM870" s="5" t="str">
        <f t="shared" si="180"/>
        <v/>
      </c>
      <c r="AN870" s="6" t="str">
        <f>IF(D870="","",COUNTIF($AM$3:AM870,AM870))</f>
        <v/>
      </c>
      <c r="AO870" s="5" t="str">
        <f t="shared" si="181"/>
        <v/>
      </c>
      <c r="AP870" s="6" t="str">
        <f>IF(D870="","",COUNTIF($AO$3:AO870,AO870))</f>
        <v/>
      </c>
    </row>
    <row r="871" spans="17:42" ht="20.100000000000001" customHeight="1" x14ac:dyDescent="0.25">
      <c r="Q871" s="5" t="str">
        <f t="shared" si="169"/>
        <v/>
      </c>
      <c r="R871" s="6" t="str">
        <f>IF(D871="","",COUNTIF($Q$3:Q871,Q871))</f>
        <v/>
      </c>
      <c r="S871" s="5" t="str">
        <f t="shared" si="170"/>
        <v/>
      </c>
      <c r="T871" s="6" t="str">
        <f>IF(D871="","",COUNTIF($S$3:S871,S871))</f>
        <v/>
      </c>
      <c r="U871" s="5" t="str">
        <f t="shared" si="171"/>
        <v/>
      </c>
      <c r="V871" s="6" t="str">
        <f>IF(D871="","",COUNTIF($U$3:U871,U871))</f>
        <v/>
      </c>
      <c r="W871" s="5" t="str">
        <f t="shared" si="172"/>
        <v/>
      </c>
      <c r="X871" s="6" t="str">
        <f>IF(D871="","",COUNTIF($W$3:W871,W871))</f>
        <v/>
      </c>
      <c r="Y871" s="5" t="str">
        <f t="shared" si="173"/>
        <v/>
      </c>
      <c r="Z871" s="6" t="str">
        <f>IF(D871="","",COUNTIF($Y$3:Y871,Y871))</f>
        <v/>
      </c>
      <c r="AA871" s="5" t="str">
        <f t="shared" si="174"/>
        <v/>
      </c>
      <c r="AB871" s="6" t="str">
        <f>IF(D871="","",COUNTIF($AA$3:AA871,AA871))</f>
        <v/>
      </c>
      <c r="AC871" s="5" t="str">
        <f t="shared" si="175"/>
        <v/>
      </c>
      <c r="AD871" s="6" t="str">
        <f>IF(D871="","",COUNTIF($AC$3:AC871,AC871))</f>
        <v/>
      </c>
      <c r="AE871" s="5" t="str">
        <f t="shared" si="176"/>
        <v/>
      </c>
      <c r="AF871" s="6" t="str">
        <f>IF(D871="","",COUNTIF($AE$3:AE871,AE871))</f>
        <v/>
      </c>
      <c r="AG871" s="5" t="str">
        <f t="shared" si="177"/>
        <v/>
      </c>
      <c r="AH871" s="6" t="str">
        <f>IF(D871="","",COUNTIF($AG$3:AG871,AG871))</f>
        <v/>
      </c>
      <c r="AI871" s="5" t="str">
        <f t="shared" si="178"/>
        <v/>
      </c>
      <c r="AJ871" s="6" t="str">
        <f>IF(D871="","",COUNTIF($AI$3:AI871,AI871))</f>
        <v/>
      </c>
      <c r="AK871" s="5" t="str">
        <f t="shared" si="179"/>
        <v/>
      </c>
      <c r="AL871" s="6" t="str">
        <f>IF(D871="","",COUNTIF($AK$3:AK871,AK871))</f>
        <v/>
      </c>
      <c r="AM871" s="5" t="str">
        <f t="shared" si="180"/>
        <v/>
      </c>
      <c r="AN871" s="6" t="str">
        <f>IF(D871="","",COUNTIF($AM$3:AM871,AM871))</f>
        <v/>
      </c>
      <c r="AO871" s="5" t="str">
        <f t="shared" si="181"/>
        <v/>
      </c>
      <c r="AP871" s="6" t="str">
        <f>IF(D871="","",COUNTIF($AO$3:AO871,AO871))</f>
        <v/>
      </c>
    </row>
    <row r="872" spans="17:42" ht="20.100000000000001" customHeight="1" x14ac:dyDescent="0.25">
      <c r="Q872" s="5" t="str">
        <f t="shared" si="169"/>
        <v/>
      </c>
      <c r="R872" s="6" t="str">
        <f>IF(D872="","",COUNTIF($Q$3:Q872,Q872))</f>
        <v/>
      </c>
      <c r="S872" s="5" t="str">
        <f t="shared" si="170"/>
        <v/>
      </c>
      <c r="T872" s="6" t="str">
        <f>IF(D872="","",COUNTIF($S$3:S872,S872))</f>
        <v/>
      </c>
      <c r="U872" s="5" t="str">
        <f t="shared" si="171"/>
        <v/>
      </c>
      <c r="V872" s="6" t="str">
        <f>IF(D872="","",COUNTIF($U$3:U872,U872))</f>
        <v/>
      </c>
      <c r="W872" s="5" t="str">
        <f t="shared" si="172"/>
        <v/>
      </c>
      <c r="X872" s="6" t="str">
        <f>IF(D872="","",COUNTIF($W$3:W872,W872))</f>
        <v/>
      </c>
      <c r="Y872" s="5" t="str">
        <f t="shared" si="173"/>
        <v/>
      </c>
      <c r="Z872" s="6" t="str">
        <f>IF(D872="","",COUNTIF($Y$3:Y872,Y872))</f>
        <v/>
      </c>
      <c r="AA872" s="5" t="str">
        <f t="shared" si="174"/>
        <v/>
      </c>
      <c r="AB872" s="6" t="str">
        <f>IF(D872="","",COUNTIF($AA$3:AA872,AA872))</f>
        <v/>
      </c>
      <c r="AC872" s="5" t="str">
        <f t="shared" si="175"/>
        <v/>
      </c>
      <c r="AD872" s="6" t="str">
        <f>IF(D872="","",COUNTIF($AC$3:AC872,AC872))</f>
        <v/>
      </c>
      <c r="AE872" s="5" t="str">
        <f t="shared" si="176"/>
        <v/>
      </c>
      <c r="AF872" s="6" t="str">
        <f>IF(D872="","",COUNTIF($AE$3:AE872,AE872))</f>
        <v/>
      </c>
      <c r="AG872" s="5" t="str">
        <f t="shared" si="177"/>
        <v/>
      </c>
      <c r="AH872" s="6" t="str">
        <f>IF(D872="","",COUNTIF($AG$3:AG872,AG872))</f>
        <v/>
      </c>
      <c r="AI872" s="5" t="str">
        <f t="shared" si="178"/>
        <v/>
      </c>
      <c r="AJ872" s="6" t="str">
        <f>IF(D872="","",COUNTIF($AI$3:AI872,AI872))</f>
        <v/>
      </c>
      <c r="AK872" s="5" t="str">
        <f t="shared" si="179"/>
        <v/>
      </c>
      <c r="AL872" s="6" t="str">
        <f>IF(D872="","",COUNTIF($AK$3:AK872,AK872))</f>
        <v/>
      </c>
      <c r="AM872" s="5" t="str">
        <f t="shared" si="180"/>
        <v/>
      </c>
      <c r="AN872" s="6" t="str">
        <f>IF(D872="","",COUNTIF($AM$3:AM872,AM872))</f>
        <v/>
      </c>
      <c r="AO872" s="5" t="str">
        <f t="shared" si="181"/>
        <v/>
      </c>
      <c r="AP872" s="6" t="str">
        <f>IF(D872="","",COUNTIF($AO$3:AO872,AO872))</f>
        <v/>
      </c>
    </row>
    <row r="873" spans="17:42" ht="20.100000000000001" customHeight="1" x14ac:dyDescent="0.25">
      <c r="Q873" s="5" t="str">
        <f t="shared" si="169"/>
        <v/>
      </c>
      <c r="R873" s="6" t="str">
        <f>IF(D873="","",COUNTIF($Q$3:Q873,Q873))</f>
        <v/>
      </c>
      <c r="S873" s="5" t="str">
        <f t="shared" si="170"/>
        <v/>
      </c>
      <c r="T873" s="6" t="str">
        <f>IF(D873="","",COUNTIF($S$3:S873,S873))</f>
        <v/>
      </c>
      <c r="U873" s="5" t="str">
        <f t="shared" si="171"/>
        <v/>
      </c>
      <c r="V873" s="6" t="str">
        <f>IF(D873="","",COUNTIF($U$3:U873,U873))</f>
        <v/>
      </c>
      <c r="W873" s="5" t="str">
        <f t="shared" si="172"/>
        <v/>
      </c>
      <c r="X873" s="6" t="str">
        <f>IF(D873="","",COUNTIF($W$3:W873,W873))</f>
        <v/>
      </c>
      <c r="Y873" s="5" t="str">
        <f t="shared" si="173"/>
        <v/>
      </c>
      <c r="Z873" s="6" t="str">
        <f>IF(D873="","",COUNTIF($Y$3:Y873,Y873))</f>
        <v/>
      </c>
      <c r="AA873" s="5" t="str">
        <f t="shared" si="174"/>
        <v/>
      </c>
      <c r="AB873" s="6" t="str">
        <f>IF(D873="","",COUNTIF($AA$3:AA873,AA873))</f>
        <v/>
      </c>
      <c r="AC873" s="5" t="str">
        <f t="shared" si="175"/>
        <v/>
      </c>
      <c r="AD873" s="6" t="str">
        <f>IF(D873="","",COUNTIF($AC$3:AC873,AC873))</f>
        <v/>
      </c>
      <c r="AE873" s="5" t="str">
        <f t="shared" si="176"/>
        <v/>
      </c>
      <c r="AF873" s="6" t="str">
        <f>IF(D873="","",COUNTIF($AE$3:AE873,AE873))</f>
        <v/>
      </c>
      <c r="AG873" s="5" t="str">
        <f t="shared" si="177"/>
        <v/>
      </c>
      <c r="AH873" s="6" t="str">
        <f>IF(D873="","",COUNTIF($AG$3:AG873,AG873))</f>
        <v/>
      </c>
      <c r="AI873" s="5" t="str">
        <f t="shared" si="178"/>
        <v/>
      </c>
      <c r="AJ873" s="6" t="str">
        <f>IF(D873="","",COUNTIF($AI$3:AI873,AI873))</f>
        <v/>
      </c>
      <c r="AK873" s="5" t="str">
        <f t="shared" si="179"/>
        <v/>
      </c>
      <c r="AL873" s="6" t="str">
        <f>IF(D873="","",COUNTIF($AK$3:AK873,AK873))</f>
        <v/>
      </c>
      <c r="AM873" s="5" t="str">
        <f t="shared" si="180"/>
        <v/>
      </c>
      <c r="AN873" s="6" t="str">
        <f>IF(D873="","",COUNTIF($AM$3:AM873,AM873))</f>
        <v/>
      </c>
      <c r="AO873" s="5" t="str">
        <f t="shared" si="181"/>
        <v/>
      </c>
      <c r="AP873" s="6" t="str">
        <f>IF(D873="","",COUNTIF($AO$3:AO873,AO873))</f>
        <v/>
      </c>
    </row>
    <row r="874" spans="17:42" ht="20.100000000000001" customHeight="1" x14ac:dyDescent="0.25">
      <c r="Q874" s="5" t="str">
        <f t="shared" si="169"/>
        <v/>
      </c>
      <c r="R874" s="6" t="str">
        <f>IF(D874="","",COUNTIF($Q$3:Q874,Q874))</f>
        <v/>
      </c>
      <c r="S874" s="5" t="str">
        <f t="shared" si="170"/>
        <v/>
      </c>
      <c r="T874" s="6" t="str">
        <f>IF(D874="","",COUNTIF($S$3:S874,S874))</f>
        <v/>
      </c>
      <c r="U874" s="5" t="str">
        <f t="shared" si="171"/>
        <v/>
      </c>
      <c r="V874" s="6" t="str">
        <f>IF(D874="","",COUNTIF($U$3:U874,U874))</f>
        <v/>
      </c>
      <c r="W874" s="5" t="str">
        <f t="shared" si="172"/>
        <v/>
      </c>
      <c r="X874" s="6" t="str">
        <f>IF(D874="","",COUNTIF($W$3:W874,W874))</f>
        <v/>
      </c>
      <c r="Y874" s="5" t="str">
        <f t="shared" si="173"/>
        <v/>
      </c>
      <c r="Z874" s="6" t="str">
        <f>IF(D874="","",COUNTIF($Y$3:Y874,Y874))</f>
        <v/>
      </c>
      <c r="AA874" s="5" t="str">
        <f t="shared" si="174"/>
        <v/>
      </c>
      <c r="AB874" s="6" t="str">
        <f>IF(D874="","",COUNTIF($AA$3:AA874,AA874))</f>
        <v/>
      </c>
      <c r="AC874" s="5" t="str">
        <f t="shared" si="175"/>
        <v/>
      </c>
      <c r="AD874" s="6" t="str">
        <f>IF(D874="","",COUNTIF($AC$3:AC874,AC874))</f>
        <v/>
      </c>
      <c r="AE874" s="5" t="str">
        <f t="shared" si="176"/>
        <v/>
      </c>
      <c r="AF874" s="6" t="str">
        <f>IF(D874="","",COUNTIF($AE$3:AE874,AE874))</f>
        <v/>
      </c>
      <c r="AG874" s="5" t="str">
        <f t="shared" si="177"/>
        <v/>
      </c>
      <c r="AH874" s="6" t="str">
        <f>IF(D874="","",COUNTIF($AG$3:AG874,AG874))</f>
        <v/>
      </c>
      <c r="AI874" s="5" t="str">
        <f t="shared" si="178"/>
        <v/>
      </c>
      <c r="AJ874" s="6" t="str">
        <f>IF(D874="","",COUNTIF($AI$3:AI874,AI874))</f>
        <v/>
      </c>
      <c r="AK874" s="5" t="str">
        <f t="shared" si="179"/>
        <v/>
      </c>
      <c r="AL874" s="6" t="str">
        <f>IF(D874="","",COUNTIF($AK$3:AK874,AK874))</f>
        <v/>
      </c>
      <c r="AM874" s="5" t="str">
        <f t="shared" si="180"/>
        <v/>
      </c>
      <c r="AN874" s="6" t="str">
        <f>IF(D874="","",COUNTIF($AM$3:AM874,AM874))</f>
        <v/>
      </c>
      <c r="AO874" s="5" t="str">
        <f t="shared" si="181"/>
        <v/>
      </c>
      <c r="AP874" s="6" t="str">
        <f>IF(D874="","",COUNTIF($AO$3:AO874,AO874))</f>
        <v/>
      </c>
    </row>
    <row r="875" spans="17:42" ht="20.100000000000001" customHeight="1" x14ac:dyDescent="0.25">
      <c r="Q875" s="5" t="str">
        <f t="shared" si="169"/>
        <v/>
      </c>
      <c r="R875" s="6" t="str">
        <f>IF(D875="","",COUNTIF($Q$3:Q875,Q875))</f>
        <v/>
      </c>
      <c r="S875" s="5" t="str">
        <f t="shared" si="170"/>
        <v/>
      </c>
      <c r="T875" s="6" t="str">
        <f>IF(D875="","",COUNTIF($S$3:S875,S875))</f>
        <v/>
      </c>
      <c r="U875" s="5" t="str">
        <f t="shared" si="171"/>
        <v/>
      </c>
      <c r="V875" s="6" t="str">
        <f>IF(D875="","",COUNTIF($U$3:U875,U875))</f>
        <v/>
      </c>
      <c r="W875" s="5" t="str">
        <f t="shared" si="172"/>
        <v/>
      </c>
      <c r="X875" s="6" t="str">
        <f>IF(D875="","",COUNTIF($W$3:W875,W875))</f>
        <v/>
      </c>
      <c r="Y875" s="5" t="str">
        <f t="shared" si="173"/>
        <v/>
      </c>
      <c r="Z875" s="6" t="str">
        <f>IF(D875="","",COUNTIF($Y$3:Y875,Y875))</f>
        <v/>
      </c>
      <c r="AA875" s="5" t="str">
        <f t="shared" si="174"/>
        <v/>
      </c>
      <c r="AB875" s="6" t="str">
        <f>IF(D875="","",COUNTIF($AA$3:AA875,AA875))</f>
        <v/>
      </c>
      <c r="AC875" s="5" t="str">
        <f t="shared" si="175"/>
        <v/>
      </c>
      <c r="AD875" s="6" t="str">
        <f>IF(D875="","",COUNTIF($AC$3:AC875,AC875))</f>
        <v/>
      </c>
      <c r="AE875" s="5" t="str">
        <f t="shared" si="176"/>
        <v/>
      </c>
      <c r="AF875" s="6" t="str">
        <f>IF(D875="","",COUNTIF($AE$3:AE875,AE875))</f>
        <v/>
      </c>
      <c r="AG875" s="5" t="str">
        <f t="shared" si="177"/>
        <v/>
      </c>
      <c r="AH875" s="6" t="str">
        <f>IF(D875="","",COUNTIF($AG$3:AG875,AG875))</f>
        <v/>
      </c>
      <c r="AI875" s="5" t="str">
        <f t="shared" si="178"/>
        <v/>
      </c>
      <c r="AJ875" s="6" t="str">
        <f>IF(D875="","",COUNTIF($AI$3:AI875,AI875))</f>
        <v/>
      </c>
      <c r="AK875" s="5" t="str">
        <f t="shared" si="179"/>
        <v/>
      </c>
      <c r="AL875" s="6" t="str">
        <f>IF(D875="","",COUNTIF($AK$3:AK875,AK875))</f>
        <v/>
      </c>
      <c r="AM875" s="5" t="str">
        <f t="shared" si="180"/>
        <v/>
      </c>
      <c r="AN875" s="6" t="str">
        <f>IF(D875="","",COUNTIF($AM$3:AM875,AM875))</f>
        <v/>
      </c>
      <c r="AO875" s="5" t="str">
        <f t="shared" si="181"/>
        <v/>
      </c>
      <c r="AP875" s="6" t="str">
        <f>IF(D875="","",COUNTIF($AO$3:AO875,AO875))</f>
        <v/>
      </c>
    </row>
    <row r="876" spans="17:42" ht="20.100000000000001" customHeight="1" x14ac:dyDescent="0.25">
      <c r="Q876" s="5" t="str">
        <f t="shared" si="169"/>
        <v/>
      </c>
      <c r="R876" s="6" t="str">
        <f>IF(D876="","",COUNTIF($Q$3:Q876,Q876))</f>
        <v/>
      </c>
      <c r="S876" s="5" t="str">
        <f t="shared" si="170"/>
        <v/>
      </c>
      <c r="T876" s="6" t="str">
        <f>IF(D876="","",COUNTIF($S$3:S876,S876))</f>
        <v/>
      </c>
      <c r="U876" s="5" t="str">
        <f t="shared" si="171"/>
        <v/>
      </c>
      <c r="V876" s="6" t="str">
        <f>IF(D876="","",COUNTIF($U$3:U876,U876))</f>
        <v/>
      </c>
      <c r="W876" s="5" t="str">
        <f t="shared" si="172"/>
        <v/>
      </c>
      <c r="X876" s="6" t="str">
        <f>IF(D876="","",COUNTIF($W$3:W876,W876))</f>
        <v/>
      </c>
      <c r="Y876" s="5" t="str">
        <f t="shared" si="173"/>
        <v/>
      </c>
      <c r="Z876" s="6" t="str">
        <f>IF(D876="","",COUNTIF($Y$3:Y876,Y876))</f>
        <v/>
      </c>
      <c r="AA876" s="5" t="str">
        <f t="shared" si="174"/>
        <v/>
      </c>
      <c r="AB876" s="6" t="str">
        <f>IF(D876="","",COUNTIF($AA$3:AA876,AA876))</f>
        <v/>
      </c>
      <c r="AC876" s="5" t="str">
        <f t="shared" si="175"/>
        <v/>
      </c>
      <c r="AD876" s="6" t="str">
        <f>IF(D876="","",COUNTIF($AC$3:AC876,AC876))</f>
        <v/>
      </c>
      <c r="AE876" s="5" t="str">
        <f t="shared" si="176"/>
        <v/>
      </c>
      <c r="AF876" s="6" t="str">
        <f>IF(D876="","",COUNTIF($AE$3:AE876,AE876))</f>
        <v/>
      </c>
      <c r="AG876" s="5" t="str">
        <f t="shared" si="177"/>
        <v/>
      </c>
      <c r="AH876" s="6" t="str">
        <f>IF(D876="","",COUNTIF($AG$3:AG876,AG876))</f>
        <v/>
      </c>
      <c r="AI876" s="5" t="str">
        <f t="shared" si="178"/>
        <v/>
      </c>
      <c r="AJ876" s="6" t="str">
        <f>IF(D876="","",COUNTIF($AI$3:AI876,AI876))</f>
        <v/>
      </c>
      <c r="AK876" s="5" t="str">
        <f t="shared" si="179"/>
        <v/>
      </c>
      <c r="AL876" s="6" t="str">
        <f>IF(D876="","",COUNTIF($AK$3:AK876,AK876))</f>
        <v/>
      </c>
      <c r="AM876" s="5" t="str">
        <f t="shared" si="180"/>
        <v/>
      </c>
      <c r="AN876" s="6" t="str">
        <f>IF(D876="","",COUNTIF($AM$3:AM876,AM876))</f>
        <v/>
      </c>
      <c r="AO876" s="5" t="str">
        <f t="shared" si="181"/>
        <v/>
      </c>
      <c r="AP876" s="6" t="str">
        <f>IF(D876="","",COUNTIF($AO$3:AO876,AO876))</f>
        <v/>
      </c>
    </row>
    <row r="877" spans="17:42" ht="20.100000000000001" customHeight="1" x14ac:dyDescent="0.25">
      <c r="Q877" s="5" t="str">
        <f t="shared" si="169"/>
        <v/>
      </c>
      <c r="R877" s="6" t="str">
        <f>IF(D877="","",COUNTIF($Q$3:Q877,Q877))</f>
        <v/>
      </c>
      <c r="S877" s="5" t="str">
        <f t="shared" si="170"/>
        <v/>
      </c>
      <c r="T877" s="6" t="str">
        <f>IF(D877="","",COUNTIF($S$3:S877,S877))</f>
        <v/>
      </c>
      <c r="U877" s="5" t="str">
        <f t="shared" si="171"/>
        <v/>
      </c>
      <c r="V877" s="6" t="str">
        <f>IF(D877="","",COUNTIF($U$3:U877,U877))</f>
        <v/>
      </c>
      <c r="W877" s="5" t="str">
        <f t="shared" si="172"/>
        <v/>
      </c>
      <c r="X877" s="6" t="str">
        <f>IF(D877="","",COUNTIF($W$3:W877,W877))</f>
        <v/>
      </c>
      <c r="Y877" s="5" t="str">
        <f t="shared" si="173"/>
        <v/>
      </c>
      <c r="Z877" s="6" t="str">
        <f>IF(D877="","",COUNTIF($Y$3:Y877,Y877))</f>
        <v/>
      </c>
      <c r="AA877" s="5" t="str">
        <f t="shared" si="174"/>
        <v/>
      </c>
      <c r="AB877" s="6" t="str">
        <f>IF(D877="","",COUNTIF($AA$3:AA877,AA877))</f>
        <v/>
      </c>
      <c r="AC877" s="5" t="str">
        <f t="shared" si="175"/>
        <v/>
      </c>
      <c r="AD877" s="6" t="str">
        <f>IF(D877="","",COUNTIF($AC$3:AC877,AC877))</f>
        <v/>
      </c>
      <c r="AE877" s="5" t="str">
        <f t="shared" si="176"/>
        <v/>
      </c>
      <c r="AF877" s="6" t="str">
        <f>IF(D877="","",COUNTIF($AE$3:AE877,AE877))</f>
        <v/>
      </c>
      <c r="AG877" s="5" t="str">
        <f t="shared" si="177"/>
        <v/>
      </c>
      <c r="AH877" s="6" t="str">
        <f>IF(D877="","",COUNTIF($AG$3:AG877,AG877))</f>
        <v/>
      </c>
      <c r="AI877" s="5" t="str">
        <f t="shared" si="178"/>
        <v/>
      </c>
      <c r="AJ877" s="6" t="str">
        <f>IF(D877="","",COUNTIF($AI$3:AI877,AI877))</f>
        <v/>
      </c>
      <c r="AK877" s="5" t="str">
        <f t="shared" si="179"/>
        <v/>
      </c>
      <c r="AL877" s="6" t="str">
        <f>IF(D877="","",COUNTIF($AK$3:AK877,AK877))</f>
        <v/>
      </c>
      <c r="AM877" s="5" t="str">
        <f t="shared" si="180"/>
        <v/>
      </c>
      <c r="AN877" s="6" t="str">
        <f>IF(D877="","",COUNTIF($AM$3:AM877,AM877))</f>
        <v/>
      </c>
      <c r="AO877" s="5" t="str">
        <f t="shared" si="181"/>
        <v/>
      </c>
      <c r="AP877" s="6" t="str">
        <f>IF(D877="","",COUNTIF($AO$3:AO877,AO877))</f>
        <v/>
      </c>
    </row>
    <row r="878" spans="17:42" ht="20.100000000000001" customHeight="1" x14ac:dyDescent="0.25">
      <c r="Q878" s="5" t="str">
        <f t="shared" si="169"/>
        <v/>
      </c>
      <c r="R878" s="6" t="str">
        <f>IF(D878="","",COUNTIF($Q$3:Q878,Q878))</f>
        <v/>
      </c>
      <c r="S878" s="5" t="str">
        <f t="shared" si="170"/>
        <v/>
      </c>
      <c r="T878" s="6" t="str">
        <f>IF(D878="","",COUNTIF($S$3:S878,S878))</f>
        <v/>
      </c>
      <c r="U878" s="5" t="str">
        <f t="shared" si="171"/>
        <v/>
      </c>
      <c r="V878" s="6" t="str">
        <f>IF(D878="","",COUNTIF($U$3:U878,U878))</f>
        <v/>
      </c>
      <c r="W878" s="5" t="str">
        <f t="shared" si="172"/>
        <v/>
      </c>
      <c r="X878" s="6" t="str">
        <f>IF(D878="","",COUNTIF($W$3:W878,W878))</f>
        <v/>
      </c>
      <c r="Y878" s="5" t="str">
        <f t="shared" si="173"/>
        <v/>
      </c>
      <c r="Z878" s="6" t="str">
        <f>IF(D878="","",COUNTIF($Y$3:Y878,Y878))</f>
        <v/>
      </c>
      <c r="AA878" s="5" t="str">
        <f t="shared" si="174"/>
        <v/>
      </c>
      <c r="AB878" s="6" t="str">
        <f>IF(D878="","",COUNTIF($AA$3:AA878,AA878))</f>
        <v/>
      </c>
      <c r="AC878" s="5" t="str">
        <f t="shared" si="175"/>
        <v/>
      </c>
      <c r="AD878" s="6" t="str">
        <f>IF(D878="","",COUNTIF($AC$3:AC878,AC878))</f>
        <v/>
      </c>
      <c r="AE878" s="5" t="str">
        <f t="shared" si="176"/>
        <v/>
      </c>
      <c r="AF878" s="6" t="str">
        <f>IF(D878="","",COUNTIF($AE$3:AE878,AE878))</f>
        <v/>
      </c>
      <c r="AG878" s="5" t="str">
        <f t="shared" si="177"/>
        <v/>
      </c>
      <c r="AH878" s="6" t="str">
        <f>IF(D878="","",COUNTIF($AG$3:AG878,AG878))</f>
        <v/>
      </c>
      <c r="AI878" s="5" t="str">
        <f t="shared" si="178"/>
        <v/>
      </c>
      <c r="AJ878" s="6" t="str">
        <f>IF(D878="","",COUNTIF($AI$3:AI878,AI878))</f>
        <v/>
      </c>
      <c r="AK878" s="5" t="str">
        <f t="shared" si="179"/>
        <v/>
      </c>
      <c r="AL878" s="6" t="str">
        <f>IF(D878="","",COUNTIF($AK$3:AK878,AK878))</f>
        <v/>
      </c>
      <c r="AM878" s="5" t="str">
        <f t="shared" si="180"/>
        <v/>
      </c>
      <c r="AN878" s="6" t="str">
        <f>IF(D878="","",COUNTIF($AM$3:AM878,AM878))</f>
        <v/>
      </c>
      <c r="AO878" s="5" t="str">
        <f t="shared" si="181"/>
        <v/>
      </c>
      <c r="AP878" s="6" t="str">
        <f>IF(D878="","",COUNTIF($AO$3:AO878,AO878))</f>
        <v/>
      </c>
    </row>
    <row r="879" spans="17:42" ht="20.100000000000001" customHeight="1" x14ac:dyDescent="0.25">
      <c r="Q879" s="5" t="str">
        <f t="shared" si="169"/>
        <v/>
      </c>
      <c r="R879" s="6" t="str">
        <f>IF(D879="","",COUNTIF($Q$3:Q879,Q879))</f>
        <v/>
      </c>
      <c r="S879" s="5" t="str">
        <f t="shared" si="170"/>
        <v/>
      </c>
      <c r="T879" s="6" t="str">
        <f>IF(D879="","",COUNTIF($S$3:S879,S879))</f>
        <v/>
      </c>
      <c r="U879" s="5" t="str">
        <f t="shared" si="171"/>
        <v/>
      </c>
      <c r="V879" s="6" t="str">
        <f>IF(D879="","",COUNTIF($U$3:U879,U879))</f>
        <v/>
      </c>
      <c r="W879" s="5" t="str">
        <f t="shared" si="172"/>
        <v/>
      </c>
      <c r="X879" s="6" t="str">
        <f>IF(D879="","",COUNTIF($W$3:W879,W879))</f>
        <v/>
      </c>
      <c r="Y879" s="5" t="str">
        <f t="shared" si="173"/>
        <v/>
      </c>
      <c r="Z879" s="6" t="str">
        <f>IF(D879="","",COUNTIF($Y$3:Y879,Y879))</f>
        <v/>
      </c>
      <c r="AA879" s="5" t="str">
        <f t="shared" si="174"/>
        <v/>
      </c>
      <c r="AB879" s="6" t="str">
        <f>IF(D879="","",COUNTIF($AA$3:AA879,AA879))</f>
        <v/>
      </c>
      <c r="AC879" s="5" t="str">
        <f t="shared" si="175"/>
        <v/>
      </c>
      <c r="AD879" s="6" t="str">
        <f>IF(D879="","",COUNTIF($AC$3:AC879,AC879))</f>
        <v/>
      </c>
      <c r="AE879" s="5" t="str">
        <f t="shared" si="176"/>
        <v/>
      </c>
      <c r="AF879" s="6" t="str">
        <f>IF(D879="","",COUNTIF($AE$3:AE879,AE879))</f>
        <v/>
      </c>
      <c r="AG879" s="5" t="str">
        <f t="shared" si="177"/>
        <v/>
      </c>
      <c r="AH879" s="6" t="str">
        <f>IF(D879="","",COUNTIF($AG$3:AG879,AG879))</f>
        <v/>
      </c>
      <c r="AI879" s="5" t="str">
        <f t="shared" si="178"/>
        <v/>
      </c>
      <c r="AJ879" s="6" t="str">
        <f>IF(D879="","",COUNTIF($AI$3:AI879,AI879))</f>
        <v/>
      </c>
      <c r="AK879" s="5" t="str">
        <f t="shared" si="179"/>
        <v/>
      </c>
      <c r="AL879" s="6" t="str">
        <f>IF(D879="","",COUNTIF($AK$3:AK879,AK879))</f>
        <v/>
      </c>
      <c r="AM879" s="5" t="str">
        <f t="shared" si="180"/>
        <v/>
      </c>
      <c r="AN879" s="6" t="str">
        <f>IF(D879="","",COUNTIF($AM$3:AM879,AM879))</f>
        <v/>
      </c>
      <c r="AO879" s="5" t="str">
        <f t="shared" si="181"/>
        <v/>
      </c>
      <c r="AP879" s="6" t="str">
        <f>IF(D879="","",COUNTIF($AO$3:AO879,AO879))</f>
        <v/>
      </c>
    </row>
    <row r="880" spans="17:42" ht="20.100000000000001" customHeight="1" x14ac:dyDescent="0.25">
      <c r="Q880" s="5" t="str">
        <f t="shared" si="169"/>
        <v/>
      </c>
      <c r="R880" s="6" t="str">
        <f>IF(D880="","",COUNTIF($Q$3:Q880,Q880))</f>
        <v/>
      </c>
      <c r="S880" s="5" t="str">
        <f t="shared" si="170"/>
        <v/>
      </c>
      <c r="T880" s="6" t="str">
        <f>IF(D880="","",COUNTIF($S$3:S880,S880))</f>
        <v/>
      </c>
      <c r="U880" s="5" t="str">
        <f t="shared" si="171"/>
        <v/>
      </c>
      <c r="V880" s="6" t="str">
        <f>IF(D880="","",COUNTIF($U$3:U880,U880))</f>
        <v/>
      </c>
      <c r="W880" s="5" t="str">
        <f t="shared" si="172"/>
        <v/>
      </c>
      <c r="X880" s="6" t="str">
        <f>IF(D880="","",COUNTIF($W$3:W880,W880))</f>
        <v/>
      </c>
      <c r="Y880" s="5" t="str">
        <f t="shared" si="173"/>
        <v/>
      </c>
      <c r="Z880" s="6" t="str">
        <f>IF(D880="","",COUNTIF($Y$3:Y880,Y880))</f>
        <v/>
      </c>
      <c r="AA880" s="5" t="str">
        <f t="shared" si="174"/>
        <v/>
      </c>
      <c r="AB880" s="6" t="str">
        <f>IF(D880="","",COUNTIF($AA$3:AA880,AA880))</f>
        <v/>
      </c>
      <c r="AC880" s="5" t="str">
        <f t="shared" si="175"/>
        <v/>
      </c>
      <c r="AD880" s="6" t="str">
        <f>IF(D880="","",COUNTIF($AC$3:AC880,AC880))</f>
        <v/>
      </c>
      <c r="AE880" s="5" t="str">
        <f t="shared" si="176"/>
        <v/>
      </c>
      <c r="AF880" s="6" t="str">
        <f>IF(D880="","",COUNTIF($AE$3:AE880,AE880))</f>
        <v/>
      </c>
      <c r="AG880" s="5" t="str">
        <f t="shared" si="177"/>
        <v/>
      </c>
      <c r="AH880" s="6" t="str">
        <f>IF(D880="","",COUNTIF($AG$3:AG880,AG880))</f>
        <v/>
      </c>
      <c r="AI880" s="5" t="str">
        <f t="shared" si="178"/>
        <v/>
      </c>
      <c r="AJ880" s="6" t="str">
        <f>IF(D880="","",COUNTIF($AI$3:AI880,AI880))</f>
        <v/>
      </c>
      <c r="AK880" s="5" t="str">
        <f t="shared" si="179"/>
        <v/>
      </c>
      <c r="AL880" s="6" t="str">
        <f>IF(D880="","",COUNTIF($AK$3:AK880,AK880))</f>
        <v/>
      </c>
      <c r="AM880" s="5" t="str">
        <f t="shared" si="180"/>
        <v/>
      </c>
      <c r="AN880" s="6" t="str">
        <f>IF(D880="","",COUNTIF($AM$3:AM880,AM880))</f>
        <v/>
      </c>
      <c r="AO880" s="5" t="str">
        <f t="shared" si="181"/>
        <v/>
      </c>
      <c r="AP880" s="6" t="str">
        <f>IF(D880="","",COUNTIF($AO$3:AO880,AO880))</f>
        <v/>
      </c>
    </row>
    <row r="881" spans="17:42" ht="20.100000000000001" customHeight="1" x14ac:dyDescent="0.25">
      <c r="Q881" s="5" t="str">
        <f t="shared" si="169"/>
        <v/>
      </c>
      <c r="R881" s="6" t="str">
        <f>IF(D881="","",COUNTIF($Q$3:Q881,Q881))</f>
        <v/>
      </c>
      <c r="S881" s="5" t="str">
        <f t="shared" si="170"/>
        <v/>
      </c>
      <c r="T881" s="6" t="str">
        <f>IF(D881="","",COUNTIF($S$3:S881,S881))</f>
        <v/>
      </c>
      <c r="U881" s="5" t="str">
        <f t="shared" si="171"/>
        <v/>
      </c>
      <c r="V881" s="6" t="str">
        <f>IF(D881="","",COUNTIF($U$3:U881,U881))</f>
        <v/>
      </c>
      <c r="W881" s="5" t="str">
        <f t="shared" si="172"/>
        <v/>
      </c>
      <c r="X881" s="6" t="str">
        <f>IF(D881="","",COUNTIF($W$3:W881,W881))</f>
        <v/>
      </c>
      <c r="Y881" s="5" t="str">
        <f t="shared" si="173"/>
        <v/>
      </c>
      <c r="Z881" s="6" t="str">
        <f>IF(D881="","",COUNTIF($Y$3:Y881,Y881))</f>
        <v/>
      </c>
      <c r="AA881" s="5" t="str">
        <f t="shared" si="174"/>
        <v/>
      </c>
      <c r="AB881" s="6" t="str">
        <f>IF(D881="","",COUNTIF($AA$3:AA881,AA881))</f>
        <v/>
      </c>
      <c r="AC881" s="5" t="str">
        <f t="shared" si="175"/>
        <v/>
      </c>
      <c r="AD881" s="6" t="str">
        <f>IF(D881="","",COUNTIF($AC$3:AC881,AC881))</f>
        <v/>
      </c>
      <c r="AE881" s="5" t="str">
        <f t="shared" si="176"/>
        <v/>
      </c>
      <c r="AF881" s="6" t="str">
        <f>IF(D881="","",COUNTIF($AE$3:AE881,AE881))</f>
        <v/>
      </c>
      <c r="AG881" s="5" t="str">
        <f t="shared" si="177"/>
        <v/>
      </c>
      <c r="AH881" s="6" t="str">
        <f>IF(D881="","",COUNTIF($AG$3:AG881,AG881))</f>
        <v/>
      </c>
      <c r="AI881" s="5" t="str">
        <f t="shared" si="178"/>
        <v/>
      </c>
      <c r="AJ881" s="6" t="str">
        <f>IF(D881="","",COUNTIF($AI$3:AI881,AI881))</f>
        <v/>
      </c>
      <c r="AK881" s="5" t="str">
        <f t="shared" si="179"/>
        <v/>
      </c>
      <c r="AL881" s="6" t="str">
        <f>IF(D881="","",COUNTIF($AK$3:AK881,AK881))</f>
        <v/>
      </c>
      <c r="AM881" s="5" t="str">
        <f t="shared" si="180"/>
        <v/>
      </c>
      <c r="AN881" s="6" t="str">
        <f>IF(D881="","",COUNTIF($AM$3:AM881,AM881))</f>
        <v/>
      </c>
      <c r="AO881" s="5" t="str">
        <f t="shared" si="181"/>
        <v/>
      </c>
      <c r="AP881" s="6" t="str">
        <f>IF(D881="","",COUNTIF($AO$3:AO881,AO881))</f>
        <v/>
      </c>
    </row>
    <row r="882" spans="17:42" ht="20.100000000000001" customHeight="1" x14ac:dyDescent="0.25">
      <c r="Q882" s="5" t="str">
        <f t="shared" si="169"/>
        <v/>
      </c>
      <c r="R882" s="6" t="str">
        <f>IF(D882="","",COUNTIF($Q$3:Q882,Q882))</f>
        <v/>
      </c>
      <c r="S882" s="5" t="str">
        <f t="shared" si="170"/>
        <v/>
      </c>
      <c r="T882" s="6" t="str">
        <f>IF(D882="","",COUNTIF($S$3:S882,S882))</f>
        <v/>
      </c>
      <c r="U882" s="5" t="str">
        <f t="shared" si="171"/>
        <v/>
      </c>
      <c r="V882" s="6" t="str">
        <f>IF(D882="","",COUNTIF($U$3:U882,U882))</f>
        <v/>
      </c>
      <c r="W882" s="5" t="str">
        <f t="shared" si="172"/>
        <v/>
      </c>
      <c r="X882" s="6" t="str">
        <f>IF(D882="","",COUNTIF($W$3:W882,W882))</f>
        <v/>
      </c>
      <c r="Y882" s="5" t="str">
        <f t="shared" si="173"/>
        <v/>
      </c>
      <c r="Z882" s="6" t="str">
        <f>IF(D882="","",COUNTIF($Y$3:Y882,Y882))</f>
        <v/>
      </c>
      <c r="AA882" s="5" t="str">
        <f t="shared" si="174"/>
        <v/>
      </c>
      <c r="AB882" s="6" t="str">
        <f>IF(D882="","",COUNTIF($AA$3:AA882,AA882))</f>
        <v/>
      </c>
      <c r="AC882" s="5" t="str">
        <f t="shared" si="175"/>
        <v/>
      </c>
      <c r="AD882" s="6" t="str">
        <f>IF(D882="","",COUNTIF($AC$3:AC882,AC882))</f>
        <v/>
      </c>
      <c r="AE882" s="5" t="str">
        <f t="shared" si="176"/>
        <v/>
      </c>
      <c r="AF882" s="6" t="str">
        <f>IF(D882="","",COUNTIF($AE$3:AE882,AE882))</f>
        <v/>
      </c>
      <c r="AG882" s="5" t="str">
        <f t="shared" si="177"/>
        <v/>
      </c>
      <c r="AH882" s="6" t="str">
        <f>IF(D882="","",COUNTIF($AG$3:AG882,AG882))</f>
        <v/>
      </c>
      <c r="AI882" s="5" t="str">
        <f t="shared" si="178"/>
        <v/>
      </c>
      <c r="AJ882" s="6" t="str">
        <f>IF(D882="","",COUNTIF($AI$3:AI882,AI882))</f>
        <v/>
      </c>
      <c r="AK882" s="5" t="str">
        <f t="shared" si="179"/>
        <v/>
      </c>
      <c r="AL882" s="6" t="str">
        <f>IF(D882="","",COUNTIF($AK$3:AK882,AK882))</f>
        <v/>
      </c>
      <c r="AM882" s="5" t="str">
        <f t="shared" si="180"/>
        <v/>
      </c>
      <c r="AN882" s="6" t="str">
        <f>IF(D882="","",COUNTIF($AM$3:AM882,AM882))</f>
        <v/>
      </c>
      <c r="AO882" s="5" t="str">
        <f t="shared" si="181"/>
        <v/>
      </c>
      <c r="AP882" s="6" t="str">
        <f>IF(D882="","",COUNTIF($AO$3:AO882,AO882))</f>
        <v/>
      </c>
    </row>
    <row r="883" spans="17:42" ht="20.100000000000001" customHeight="1" x14ac:dyDescent="0.25">
      <c r="Q883" s="5" t="str">
        <f t="shared" si="169"/>
        <v/>
      </c>
      <c r="R883" s="6" t="str">
        <f>IF(D883="","",COUNTIF($Q$3:Q883,Q883))</f>
        <v/>
      </c>
      <c r="S883" s="5" t="str">
        <f t="shared" si="170"/>
        <v/>
      </c>
      <c r="T883" s="6" t="str">
        <f>IF(D883="","",COUNTIF($S$3:S883,S883))</f>
        <v/>
      </c>
      <c r="U883" s="5" t="str">
        <f t="shared" si="171"/>
        <v/>
      </c>
      <c r="V883" s="6" t="str">
        <f>IF(D883="","",COUNTIF($U$3:U883,U883))</f>
        <v/>
      </c>
      <c r="W883" s="5" t="str">
        <f t="shared" si="172"/>
        <v/>
      </c>
      <c r="X883" s="6" t="str">
        <f>IF(D883="","",COUNTIF($W$3:W883,W883))</f>
        <v/>
      </c>
      <c r="Y883" s="5" t="str">
        <f t="shared" si="173"/>
        <v/>
      </c>
      <c r="Z883" s="6" t="str">
        <f>IF(D883="","",COUNTIF($Y$3:Y883,Y883))</f>
        <v/>
      </c>
      <c r="AA883" s="5" t="str">
        <f t="shared" si="174"/>
        <v/>
      </c>
      <c r="AB883" s="6" t="str">
        <f>IF(D883="","",COUNTIF($AA$3:AA883,AA883))</f>
        <v/>
      </c>
      <c r="AC883" s="5" t="str">
        <f t="shared" si="175"/>
        <v/>
      </c>
      <c r="AD883" s="6" t="str">
        <f>IF(D883="","",COUNTIF($AC$3:AC883,AC883))</f>
        <v/>
      </c>
      <c r="AE883" s="5" t="str">
        <f t="shared" si="176"/>
        <v/>
      </c>
      <c r="AF883" s="6" t="str">
        <f>IF(D883="","",COUNTIF($AE$3:AE883,AE883))</f>
        <v/>
      </c>
      <c r="AG883" s="5" t="str">
        <f t="shared" si="177"/>
        <v/>
      </c>
      <c r="AH883" s="6" t="str">
        <f>IF(D883="","",COUNTIF($AG$3:AG883,AG883))</f>
        <v/>
      </c>
      <c r="AI883" s="5" t="str">
        <f t="shared" si="178"/>
        <v/>
      </c>
      <c r="AJ883" s="6" t="str">
        <f>IF(D883="","",COUNTIF($AI$3:AI883,AI883))</f>
        <v/>
      </c>
      <c r="AK883" s="5" t="str">
        <f t="shared" si="179"/>
        <v/>
      </c>
      <c r="AL883" s="6" t="str">
        <f>IF(D883="","",COUNTIF($AK$3:AK883,AK883))</f>
        <v/>
      </c>
      <c r="AM883" s="5" t="str">
        <f t="shared" si="180"/>
        <v/>
      </c>
      <c r="AN883" s="6" t="str">
        <f>IF(D883="","",COUNTIF($AM$3:AM883,AM883))</f>
        <v/>
      </c>
      <c r="AO883" s="5" t="str">
        <f t="shared" si="181"/>
        <v/>
      </c>
      <c r="AP883" s="6" t="str">
        <f>IF(D883="","",COUNTIF($AO$3:AO883,AO883))</f>
        <v/>
      </c>
    </row>
    <row r="884" spans="17:42" ht="20.100000000000001" customHeight="1" x14ac:dyDescent="0.25">
      <c r="Q884" s="5" t="str">
        <f t="shared" si="169"/>
        <v/>
      </c>
      <c r="R884" s="6" t="str">
        <f>IF(D884="","",COUNTIF($Q$3:Q884,Q884))</f>
        <v/>
      </c>
      <c r="S884" s="5" t="str">
        <f t="shared" si="170"/>
        <v/>
      </c>
      <c r="T884" s="6" t="str">
        <f>IF(D884="","",COUNTIF($S$3:S884,S884))</f>
        <v/>
      </c>
      <c r="U884" s="5" t="str">
        <f t="shared" si="171"/>
        <v/>
      </c>
      <c r="V884" s="6" t="str">
        <f>IF(D884="","",COUNTIF($U$3:U884,U884))</f>
        <v/>
      </c>
      <c r="W884" s="5" t="str">
        <f t="shared" si="172"/>
        <v/>
      </c>
      <c r="X884" s="6" t="str">
        <f>IF(D884="","",COUNTIF($W$3:W884,W884))</f>
        <v/>
      </c>
      <c r="Y884" s="5" t="str">
        <f t="shared" si="173"/>
        <v/>
      </c>
      <c r="Z884" s="6" t="str">
        <f>IF(D884="","",COUNTIF($Y$3:Y884,Y884))</f>
        <v/>
      </c>
      <c r="AA884" s="5" t="str">
        <f t="shared" si="174"/>
        <v/>
      </c>
      <c r="AB884" s="6" t="str">
        <f>IF(D884="","",COUNTIF($AA$3:AA884,AA884))</f>
        <v/>
      </c>
      <c r="AC884" s="5" t="str">
        <f t="shared" si="175"/>
        <v/>
      </c>
      <c r="AD884" s="6" t="str">
        <f>IF(D884="","",COUNTIF($AC$3:AC884,AC884))</f>
        <v/>
      </c>
      <c r="AE884" s="5" t="str">
        <f t="shared" si="176"/>
        <v/>
      </c>
      <c r="AF884" s="6" t="str">
        <f>IF(D884="","",COUNTIF($AE$3:AE884,AE884))</f>
        <v/>
      </c>
      <c r="AG884" s="5" t="str">
        <f t="shared" si="177"/>
        <v/>
      </c>
      <c r="AH884" s="6" t="str">
        <f>IF(D884="","",COUNTIF($AG$3:AG884,AG884))</f>
        <v/>
      </c>
      <c r="AI884" s="5" t="str">
        <f t="shared" si="178"/>
        <v/>
      </c>
      <c r="AJ884" s="6" t="str">
        <f>IF(D884="","",COUNTIF($AI$3:AI884,AI884))</f>
        <v/>
      </c>
      <c r="AK884" s="5" t="str">
        <f t="shared" si="179"/>
        <v/>
      </c>
      <c r="AL884" s="6" t="str">
        <f>IF(D884="","",COUNTIF($AK$3:AK884,AK884))</f>
        <v/>
      </c>
      <c r="AM884" s="5" t="str">
        <f t="shared" si="180"/>
        <v/>
      </c>
      <c r="AN884" s="6" t="str">
        <f>IF(D884="","",COUNTIF($AM$3:AM884,AM884))</f>
        <v/>
      </c>
      <c r="AO884" s="5" t="str">
        <f t="shared" si="181"/>
        <v/>
      </c>
      <c r="AP884" s="6" t="str">
        <f>IF(D884="","",COUNTIF($AO$3:AO884,AO884))</f>
        <v/>
      </c>
    </row>
    <row r="885" spans="17:42" ht="20.100000000000001" customHeight="1" x14ac:dyDescent="0.25">
      <c r="Q885" s="5" t="str">
        <f t="shared" si="169"/>
        <v/>
      </c>
      <c r="R885" s="6" t="str">
        <f>IF(D885="","",COUNTIF($Q$3:Q885,Q885))</f>
        <v/>
      </c>
      <c r="S885" s="5" t="str">
        <f t="shared" si="170"/>
        <v/>
      </c>
      <c r="T885" s="6" t="str">
        <f>IF(D885="","",COUNTIF($S$3:S885,S885))</f>
        <v/>
      </c>
      <c r="U885" s="5" t="str">
        <f t="shared" si="171"/>
        <v/>
      </c>
      <c r="V885" s="6" t="str">
        <f>IF(D885="","",COUNTIF($U$3:U885,U885))</f>
        <v/>
      </c>
      <c r="W885" s="5" t="str">
        <f t="shared" si="172"/>
        <v/>
      </c>
      <c r="X885" s="6" t="str">
        <f>IF(D885="","",COUNTIF($W$3:W885,W885))</f>
        <v/>
      </c>
      <c r="Y885" s="5" t="str">
        <f t="shared" si="173"/>
        <v/>
      </c>
      <c r="Z885" s="6" t="str">
        <f>IF(D885="","",COUNTIF($Y$3:Y885,Y885))</f>
        <v/>
      </c>
      <c r="AA885" s="5" t="str">
        <f t="shared" si="174"/>
        <v/>
      </c>
      <c r="AB885" s="6" t="str">
        <f>IF(D885="","",COUNTIF($AA$3:AA885,AA885))</f>
        <v/>
      </c>
      <c r="AC885" s="5" t="str">
        <f t="shared" si="175"/>
        <v/>
      </c>
      <c r="AD885" s="6" t="str">
        <f>IF(D885="","",COUNTIF($AC$3:AC885,AC885))</f>
        <v/>
      </c>
      <c r="AE885" s="5" t="str">
        <f t="shared" si="176"/>
        <v/>
      </c>
      <c r="AF885" s="6" t="str">
        <f>IF(D885="","",COUNTIF($AE$3:AE885,AE885))</f>
        <v/>
      </c>
      <c r="AG885" s="5" t="str">
        <f t="shared" si="177"/>
        <v/>
      </c>
      <c r="AH885" s="6" t="str">
        <f>IF(D885="","",COUNTIF($AG$3:AG885,AG885))</f>
        <v/>
      </c>
      <c r="AI885" s="5" t="str">
        <f t="shared" si="178"/>
        <v/>
      </c>
      <c r="AJ885" s="6" t="str">
        <f>IF(D885="","",COUNTIF($AI$3:AI885,AI885))</f>
        <v/>
      </c>
      <c r="AK885" s="5" t="str">
        <f t="shared" si="179"/>
        <v/>
      </c>
      <c r="AL885" s="6" t="str">
        <f>IF(D885="","",COUNTIF($AK$3:AK885,AK885))</f>
        <v/>
      </c>
      <c r="AM885" s="5" t="str">
        <f t="shared" si="180"/>
        <v/>
      </c>
      <c r="AN885" s="6" t="str">
        <f>IF(D885="","",COUNTIF($AM$3:AM885,AM885))</f>
        <v/>
      </c>
      <c r="AO885" s="5" t="str">
        <f t="shared" si="181"/>
        <v/>
      </c>
      <c r="AP885" s="6" t="str">
        <f>IF(D885="","",COUNTIF($AO$3:AO885,AO885))</f>
        <v/>
      </c>
    </row>
    <row r="886" spans="17:42" ht="20.100000000000001" customHeight="1" x14ac:dyDescent="0.25">
      <c r="Q886" s="5" t="str">
        <f t="shared" si="169"/>
        <v/>
      </c>
      <c r="R886" s="6" t="str">
        <f>IF(D886="","",COUNTIF($Q$3:Q886,Q886))</f>
        <v/>
      </c>
      <c r="S886" s="5" t="str">
        <f t="shared" si="170"/>
        <v/>
      </c>
      <c r="T886" s="6" t="str">
        <f>IF(D886="","",COUNTIF($S$3:S886,S886))</f>
        <v/>
      </c>
      <c r="U886" s="5" t="str">
        <f t="shared" si="171"/>
        <v/>
      </c>
      <c r="V886" s="6" t="str">
        <f>IF(D886="","",COUNTIF($U$3:U886,U886))</f>
        <v/>
      </c>
      <c r="W886" s="5" t="str">
        <f t="shared" si="172"/>
        <v/>
      </c>
      <c r="X886" s="6" t="str">
        <f>IF(D886="","",COUNTIF($W$3:W886,W886))</f>
        <v/>
      </c>
      <c r="Y886" s="5" t="str">
        <f t="shared" si="173"/>
        <v/>
      </c>
      <c r="Z886" s="6" t="str">
        <f>IF(D886="","",COUNTIF($Y$3:Y886,Y886))</f>
        <v/>
      </c>
      <c r="AA886" s="5" t="str">
        <f t="shared" si="174"/>
        <v/>
      </c>
      <c r="AB886" s="6" t="str">
        <f>IF(D886="","",COUNTIF($AA$3:AA886,AA886))</f>
        <v/>
      </c>
      <c r="AC886" s="5" t="str">
        <f t="shared" si="175"/>
        <v/>
      </c>
      <c r="AD886" s="6" t="str">
        <f>IF(D886="","",COUNTIF($AC$3:AC886,AC886))</f>
        <v/>
      </c>
      <c r="AE886" s="5" t="str">
        <f t="shared" si="176"/>
        <v/>
      </c>
      <c r="AF886" s="6" t="str">
        <f>IF(D886="","",COUNTIF($AE$3:AE886,AE886))</f>
        <v/>
      </c>
      <c r="AG886" s="5" t="str">
        <f t="shared" si="177"/>
        <v/>
      </c>
      <c r="AH886" s="6" t="str">
        <f>IF(D886="","",COUNTIF($AG$3:AG886,AG886))</f>
        <v/>
      </c>
      <c r="AI886" s="5" t="str">
        <f t="shared" si="178"/>
        <v/>
      </c>
      <c r="AJ886" s="6" t="str">
        <f>IF(D886="","",COUNTIF($AI$3:AI886,AI886))</f>
        <v/>
      </c>
      <c r="AK886" s="5" t="str">
        <f t="shared" si="179"/>
        <v/>
      </c>
      <c r="AL886" s="6" t="str">
        <f>IF(D886="","",COUNTIF($AK$3:AK886,AK886))</f>
        <v/>
      </c>
      <c r="AM886" s="5" t="str">
        <f t="shared" si="180"/>
        <v/>
      </c>
      <c r="AN886" s="6" t="str">
        <f>IF(D886="","",COUNTIF($AM$3:AM886,AM886))</f>
        <v/>
      </c>
      <c r="AO886" s="5" t="str">
        <f t="shared" si="181"/>
        <v/>
      </c>
      <c r="AP886" s="6" t="str">
        <f>IF(D886="","",COUNTIF($AO$3:AO886,AO886))</f>
        <v/>
      </c>
    </row>
    <row r="887" spans="17:42" ht="20.100000000000001" customHeight="1" x14ac:dyDescent="0.25">
      <c r="Q887" s="5" t="str">
        <f t="shared" si="169"/>
        <v/>
      </c>
      <c r="R887" s="6" t="str">
        <f>IF(D887="","",COUNTIF($Q$3:Q887,Q887))</f>
        <v/>
      </c>
      <c r="S887" s="5" t="str">
        <f t="shared" si="170"/>
        <v/>
      </c>
      <c r="T887" s="6" t="str">
        <f>IF(D887="","",COUNTIF($S$3:S887,S887))</f>
        <v/>
      </c>
      <c r="U887" s="5" t="str">
        <f t="shared" si="171"/>
        <v/>
      </c>
      <c r="V887" s="6" t="str">
        <f>IF(D887="","",COUNTIF($U$3:U887,U887))</f>
        <v/>
      </c>
      <c r="W887" s="5" t="str">
        <f t="shared" si="172"/>
        <v/>
      </c>
      <c r="X887" s="6" t="str">
        <f>IF(D887="","",COUNTIF($W$3:W887,W887))</f>
        <v/>
      </c>
      <c r="Y887" s="5" t="str">
        <f t="shared" si="173"/>
        <v/>
      </c>
      <c r="Z887" s="6" t="str">
        <f>IF(D887="","",COUNTIF($Y$3:Y887,Y887))</f>
        <v/>
      </c>
      <c r="AA887" s="5" t="str">
        <f t="shared" si="174"/>
        <v/>
      </c>
      <c r="AB887" s="6" t="str">
        <f>IF(D887="","",COUNTIF($AA$3:AA887,AA887))</f>
        <v/>
      </c>
      <c r="AC887" s="5" t="str">
        <f t="shared" si="175"/>
        <v/>
      </c>
      <c r="AD887" s="6" t="str">
        <f>IF(D887="","",COUNTIF($AC$3:AC887,AC887))</f>
        <v/>
      </c>
      <c r="AE887" s="5" t="str">
        <f t="shared" si="176"/>
        <v/>
      </c>
      <c r="AF887" s="6" t="str">
        <f>IF(D887="","",COUNTIF($AE$3:AE887,AE887))</f>
        <v/>
      </c>
      <c r="AG887" s="5" t="str">
        <f t="shared" si="177"/>
        <v/>
      </c>
      <c r="AH887" s="6" t="str">
        <f>IF(D887="","",COUNTIF($AG$3:AG887,AG887))</f>
        <v/>
      </c>
      <c r="AI887" s="5" t="str">
        <f t="shared" si="178"/>
        <v/>
      </c>
      <c r="AJ887" s="6" t="str">
        <f>IF(D887="","",COUNTIF($AI$3:AI887,AI887))</f>
        <v/>
      </c>
      <c r="AK887" s="5" t="str">
        <f t="shared" si="179"/>
        <v/>
      </c>
      <c r="AL887" s="6" t="str">
        <f>IF(D887="","",COUNTIF($AK$3:AK887,AK887))</f>
        <v/>
      </c>
      <c r="AM887" s="5" t="str">
        <f t="shared" si="180"/>
        <v/>
      </c>
      <c r="AN887" s="6" t="str">
        <f>IF(D887="","",COUNTIF($AM$3:AM887,AM887))</f>
        <v/>
      </c>
      <c r="AO887" s="5" t="str">
        <f t="shared" si="181"/>
        <v/>
      </c>
      <c r="AP887" s="6" t="str">
        <f>IF(D887="","",COUNTIF($AO$3:AO887,AO887))</f>
        <v/>
      </c>
    </row>
    <row r="888" spans="17:42" ht="20.100000000000001" customHeight="1" x14ac:dyDescent="0.25">
      <c r="Q888" s="5" t="str">
        <f t="shared" si="169"/>
        <v/>
      </c>
      <c r="R888" s="6" t="str">
        <f>IF(D888="","",COUNTIF($Q$3:Q888,Q888))</f>
        <v/>
      </c>
      <c r="S888" s="5" t="str">
        <f t="shared" si="170"/>
        <v/>
      </c>
      <c r="T888" s="6" t="str">
        <f>IF(D888="","",COUNTIF($S$3:S888,S888))</f>
        <v/>
      </c>
      <c r="U888" s="5" t="str">
        <f t="shared" si="171"/>
        <v/>
      </c>
      <c r="V888" s="6" t="str">
        <f>IF(D888="","",COUNTIF($U$3:U888,U888))</f>
        <v/>
      </c>
      <c r="W888" s="5" t="str">
        <f t="shared" si="172"/>
        <v/>
      </c>
      <c r="X888" s="6" t="str">
        <f>IF(D888="","",COUNTIF($W$3:W888,W888))</f>
        <v/>
      </c>
      <c r="Y888" s="5" t="str">
        <f t="shared" si="173"/>
        <v/>
      </c>
      <c r="Z888" s="6" t="str">
        <f>IF(D888="","",COUNTIF($Y$3:Y888,Y888))</f>
        <v/>
      </c>
      <c r="AA888" s="5" t="str">
        <f t="shared" si="174"/>
        <v/>
      </c>
      <c r="AB888" s="6" t="str">
        <f>IF(D888="","",COUNTIF($AA$3:AA888,AA888))</f>
        <v/>
      </c>
      <c r="AC888" s="5" t="str">
        <f t="shared" si="175"/>
        <v/>
      </c>
      <c r="AD888" s="6" t="str">
        <f>IF(D888="","",COUNTIF($AC$3:AC888,AC888))</f>
        <v/>
      </c>
      <c r="AE888" s="5" t="str">
        <f t="shared" si="176"/>
        <v/>
      </c>
      <c r="AF888" s="6" t="str">
        <f>IF(D888="","",COUNTIF($AE$3:AE888,AE888))</f>
        <v/>
      </c>
      <c r="AG888" s="5" t="str">
        <f t="shared" si="177"/>
        <v/>
      </c>
      <c r="AH888" s="6" t="str">
        <f>IF(D888="","",COUNTIF($AG$3:AG888,AG888))</f>
        <v/>
      </c>
      <c r="AI888" s="5" t="str">
        <f t="shared" si="178"/>
        <v/>
      </c>
      <c r="AJ888" s="6" t="str">
        <f>IF(D888="","",COUNTIF($AI$3:AI888,AI888))</f>
        <v/>
      </c>
      <c r="AK888" s="5" t="str">
        <f t="shared" si="179"/>
        <v/>
      </c>
      <c r="AL888" s="6" t="str">
        <f>IF(D888="","",COUNTIF($AK$3:AK888,AK888))</f>
        <v/>
      </c>
      <c r="AM888" s="5" t="str">
        <f t="shared" si="180"/>
        <v/>
      </c>
      <c r="AN888" s="6" t="str">
        <f>IF(D888="","",COUNTIF($AM$3:AM888,AM888))</f>
        <v/>
      </c>
      <c r="AO888" s="5" t="str">
        <f t="shared" si="181"/>
        <v/>
      </c>
      <c r="AP888" s="6" t="str">
        <f>IF(D888="","",COUNTIF($AO$3:AO888,AO888))</f>
        <v/>
      </c>
    </row>
    <row r="889" spans="17:42" ht="20.100000000000001" customHeight="1" x14ac:dyDescent="0.25">
      <c r="Q889" s="5" t="str">
        <f t="shared" si="169"/>
        <v/>
      </c>
      <c r="R889" s="6" t="str">
        <f>IF(D889="","",COUNTIF($Q$3:Q889,Q889))</f>
        <v/>
      </c>
      <c r="S889" s="5" t="str">
        <f t="shared" si="170"/>
        <v/>
      </c>
      <c r="T889" s="6" t="str">
        <f>IF(D889="","",COUNTIF($S$3:S889,S889))</f>
        <v/>
      </c>
      <c r="U889" s="5" t="str">
        <f t="shared" si="171"/>
        <v/>
      </c>
      <c r="V889" s="6" t="str">
        <f>IF(D889="","",COUNTIF($U$3:U889,U889))</f>
        <v/>
      </c>
      <c r="W889" s="5" t="str">
        <f t="shared" si="172"/>
        <v/>
      </c>
      <c r="X889" s="6" t="str">
        <f>IF(D889="","",COUNTIF($W$3:W889,W889))</f>
        <v/>
      </c>
      <c r="Y889" s="5" t="str">
        <f t="shared" si="173"/>
        <v/>
      </c>
      <c r="Z889" s="6" t="str">
        <f>IF(D889="","",COUNTIF($Y$3:Y889,Y889))</f>
        <v/>
      </c>
      <c r="AA889" s="5" t="str">
        <f t="shared" si="174"/>
        <v/>
      </c>
      <c r="AB889" s="6" t="str">
        <f>IF(D889="","",COUNTIF($AA$3:AA889,AA889))</f>
        <v/>
      </c>
      <c r="AC889" s="5" t="str">
        <f t="shared" si="175"/>
        <v/>
      </c>
      <c r="AD889" s="6" t="str">
        <f>IF(D889="","",COUNTIF($AC$3:AC889,AC889))</f>
        <v/>
      </c>
      <c r="AE889" s="5" t="str">
        <f t="shared" si="176"/>
        <v/>
      </c>
      <c r="AF889" s="6" t="str">
        <f>IF(D889="","",COUNTIF($AE$3:AE889,AE889))</f>
        <v/>
      </c>
      <c r="AG889" s="5" t="str">
        <f t="shared" si="177"/>
        <v/>
      </c>
      <c r="AH889" s="6" t="str">
        <f>IF(D889="","",COUNTIF($AG$3:AG889,AG889))</f>
        <v/>
      </c>
      <c r="AI889" s="5" t="str">
        <f t="shared" si="178"/>
        <v/>
      </c>
      <c r="AJ889" s="6" t="str">
        <f>IF(D889="","",COUNTIF($AI$3:AI889,AI889))</f>
        <v/>
      </c>
      <c r="AK889" s="5" t="str">
        <f t="shared" si="179"/>
        <v/>
      </c>
      <c r="AL889" s="6" t="str">
        <f>IF(D889="","",COUNTIF($AK$3:AK889,AK889))</f>
        <v/>
      </c>
      <c r="AM889" s="5" t="str">
        <f t="shared" si="180"/>
        <v/>
      </c>
      <c r="AN889" s="6" t="str">
        <f>IF(D889="","",COUNTIF($AM$3:AM889,AM889))</f>
        <v/>
      </c>
      <c r="AO889" s="5" t="str">
        <f t="shared" si="181"/>
        <v/>
      </c>
      <c r="AP889" s="6" t="str">
        <f>IF(D889="","",COUNTIF($AO$3:AO889,AO889))</f>
        <v/>
      </c>
    </row>
    <row r="890" spans="17:42" ht="20.100000000000001" customHeight="1" x14ac:dyDescent="0.25">
      <c r="Q890" s="5" t="str">
        <f t="shared" si="169"/>
        <v/>
      </c>
      <c r="R890" s="6" t="str">
        <f>IF(D890="","",COUNTIF($Q$3:Q890,Q890))</f>
        <v/>
      </c>
      <c r="S890" s="5" t="str">
        <f t="shared" si="170"/>
        <v/>
      </c>
      <c r="T890" s="6" t="str">
        <f>IF(D890="","",COUNTIF($S$3:S890,S890))</f>
        <v/>
      </c>
      <c r="U890" s="5" t="str">
        <f t="shared" si="171"/>
        <v/>
      </c>
      <c r="V890" s="6" t="str">
        <f>IF(D890="","",COUNTIF($U$3:U890,U890))</f>
        <v/>
      </c>
      <c r="W890" s="5" t="str">
        <f t="shared" si="172"/>
        <v/>
      </c>
      <c r="X890" s="6" t="str">
        <f>IF(D890="","",COUNTIF($W$3:W890,W890))</f>
        <v/>
      </c>
      <c r="Y890" s="5" t="str">
        <f t="shared" si="173"/>
        <v/>
      </c>
      <c r="Z890" s="6" t="str">
        <f>IF(D890="","",COUNTIF($Y$3:Y890,Y890))</f>
        <v/>
      </c>
      <c r="AA890" s="5" t="str">
        <f t="shared" si="174"/>
        <v/>
      </c>
      <c r="AB890" s="6" t="str">
        <f>IF(D890="","",COUNTIF($AA$3:AA890,AA890))</f>
        <v/>
      </c>
      <c r="AC890" s="5" t="str">
        <f t="shared" si="175"/>
        <v/>
      </c>
      <c r="AD890" s="6" t="str">
        <f>IF(D890="","",COUNTIF($AC$3:AC890,AC890))</f>
        <v/>
      </c>
      <c r="AE890" s="5" t="str">
        <f t="shared" si="176"/>
        <v/>
      </c>
      <c r="AF890" s="6" t="str">
        <f>IF(D890="","",COUNTIF($AE$3:AE890,AE890))</f>
        <v/>
      </c>
      <c r="AG890" s="5" t="str">
        <f t="shared" si="177"/>
        <v/>
      </c>
      <c r="AH890" s="6" t="str">
        <f>IF(D890="","",COUNTIF($AG$3:AG890,AG890))</f>
        <v/>
      </c>
      <c r="AI890" s="5" t="str">
        <f t="shared" si="178"/>
        <v/>
      </c>
      <c r="AJ890" s="6" t="str">
        <f>IF(D890="","",COUNTIF($AI$3:AI890,AI890))</f>
        <v/>
      </c>
      <c r="AK890" s="5" t="str">
        <f t="shared" si="179"/>
        <v/>
      </c>
      <c r="AL890" s="6" t="str">
        <f>IF(D890="","",COUNTIF($AK$3:AK890,AK890))</f>
        <v/>
      </c>
      <c r="AM890" s="5" t="str">
        <f t="shared" si="180"/>
        <v/>
      </c>
      <c r="AN890" s="6" t="str">
        <f>IF(D890="","",COUNTIF($AM$3:AM890,AM890))</f>
        <v/>
      </c>
      <c r="AO890" s="5" t="str">
        <f t="shared" si="181"/>
        <v/>
      </c>
      <c r="AP890" s="6" t="str">
        <f>IF(D890="","",COUNTIF($AO$3:AO890,AO890))</f>
        <v/>
      </c>
    </row>
    <row r="891" spans="17:42" ht="20.100000000000001" customHeight="1" x14ac:dyDescent="0.25">
      <c r="Q891" s="5" t="str">
        <f t="shared" si="169"/>
        <v/>
      </c>
      <c r="R891" s="6" t="str">
        <f>IF(D891="","",COUNTIF($Q$3:Q891,Q891))</f>
        <v/>
      </c>
      <c r="S891" s="5" t="str">
        <f t="shared" si="170"/>
        <v/>
      </c>
      <c r="T891" s="6" t="str">
        <f>IF(D891="","",COUNTIF($S$3:S891,S891))</f>
        <v/>
      </c>
      <c r="U891" s="5" t="str">
        <f t="shared" si="171"/>
        <v/>
      </c>
      <c r="V891" s="6" t="str">
        <f>IF(D891="","",COUNTIF($U$3:U891,U891))</f>
        <v/>
      </c>
      <c r="W891" s="5" t="str">
        <f t="shared" si="172"/>
        <v/>
      </c>
      <c r="X891" s="6" t="str">
        <f>IF(D891="","",COUNTIF($W$3:W891,W891))</f>
        <v/>
      </c>
      <c r="Y891" s="5" t="str">
        <f t="shared" si="173"/>
        <v/>
      </c>
      <c r="Z891" s="6" t="str">
        <f>IF(D891="","",COUNTIF($Y$3:Y891,Y891))</f>
        <v/>
      </c>
      <c r="AA891" s="5" t="str">
        <f t="shared" si="174"/>
        <v/>
      </c>
      <c r="AB891" s="6" t="str">
        <f>IF(D891="","",COUNTIF($AA$3:AA891,AA891))</f>
        <v/>
      </c>
      <c r="AC891" s="5" t="str">
        <f t="shared" si="175"/>
        <v/>
      </c>
      <c r="AD891" s="6" t="str">
        <f>IF(D891="","",COUNTIF($AC$3:AC891,AC891))</f>
        <v/>
      </c>
      <c r="AE891" s="5" t="str">
        <f t="shared" si="176"/>
        <v/>
      </c>
      <c r="AF891" s="6" t="str">
        <f>IF(D891="","",COUNTIF($AE$3:AE891,AE891))</f>
        <v/>
      </c>
      <c r="AG891" s="5" t="str">
        <f t="shared" si="177"/>
        <v/>
      </c>
      <c r="AH891" s="6" t="str">
        <f>IF(D891="","",COUNTIF($AG$3:AG891,AG891))</f>
        <v/>
      </c>
      <c r="AI891" s="5" t="str">
        <f t="shared" si="178"/>
        <v/>
      </c>
      <c r="AJ891" s="6" t="str">
        <f>IF(D891="","",COUNTIF($AI$3:AI891,AI891))</f>
        <v/>
      </c>
      <c r="AK891" s="5" t="str">
        <f t="shared" si="179"/>
        <v/>
      </c>
      <c r="AL891" s="6" t="str">
        <f>IF(D891="","",COUNTIF($AK$3:AK891,AK891))</f>
        <v/>
      </c>
      <c r="AM891" s="5" t="str">
        <f t="shared" si="180"/>
        <v/>
      </c>
      <c r="AN891" s="6" t="str">
        <f>IF(D891="","",COUNTIF($AM$3:AM891,AM891))</f>
        <v/>
      </c>
      <c r="AO891" s="5" t="str">
        <f t="shared" si="181"/>
        <v/>
      </c>
      <c r="AP891" s="6" t="str">
        <f>IF(D891="","",COUNTIF($AO$3:AO891,AO891))</f>
        <v/>
      </c>
    </row>
    <row r="892" spans="17:42" ht="20.100000000000001" customHeight="1" x14ac:dyDescent="0.25">
      <c r="Q892" s="5" t="str">
        <f t="shared" si="169"/>
        <v/>
      </c>
      <c r="R892" s="6" t="str">
        <f>IF(D892="","",COUNTIF($Q$3:Q892,Q892))</f>
        <v/>
      </c>
      <c r="S892" s="5" t="str">
        <f t="shared" si="170"/>
        <v/>
      </c>
      <c r="T892" s="6" t="str">
        <f>IF(D892="","",COUNTIF($S$3:S892,S892))</f>
        <v/>
      </c>
      <c r="U892" s="5" t="str">
        <f t="shared" si="171"/>
        <v/>
      </c>
      <c r="V892" s="6" t="str">
        <f>IF(D892="","",COUNTIF($U$3:U892,U892))</f>
        <v/>
      </c>
      <c r="W892" s="5" t="str">
        <f t="shared" si="172"/>
        <v/>
      </c>
      <c r="X892" s="6" t="str">
        <f>IF(D892="","",COUNTIF($W$3:W892,W892))</f>
        <v/>
      </c>
      <c r="Y892" s="5" t="str">
        <f t="shared" si="173"/>
        <v/>
      </c>
      <c r="Z892" s="6" t="str">
        <f>IF(D892="","",COUNTIF($Y$3:Y892,Y892))</f>
        <v/>
      </c>
      <c r="AA892" s="5" t="str">
        <f t="shared" si="174"/>
        <v/>
      </c>
      <c r="AB892" s="6" t="str">
        <f>IF(D892="","",COUNTIF($AA$3:AA892,AA892))</f>
        <v/>
      </c>
      <c r="AC892" s="5" t="str">
        <f t="shared" si="175"/>
        <v/>
      </c>
      <c r="AD892" s="6" t="str">
        <f>IF(D892="","",COUNTIF($AC$3:AC892,AC892))</f>
        <v/>
      </c>
      <c r="AE892" s="5" t="str">
        <f t="shared" si="176"/>
        <v/>
      </c>
      <c r="AF892" s="6" t="str">
        <f>IF(D892="","",COUNTIF($AE$3:AE892,AE892))</f>
        <v/>
      </c>
      <c r="AG892" s="5" t="str">
        <f t="shared" si="177"/>
        <v/>
      </c>
      <c r="AH892" s="6" t="str">
        <f>IF(D892="","",COUNTIF($AG$3:AG892,AG892))</f>
        <v/>
      </c>
      <c r="AI892" s="5" t="str">
        <f t="shared" si="178"/>
        <v/>
      </c>
      <c r="AJ892" s="6" t="str">
        <f>IF(D892="","",COUNTIF($AI$3:AI892,AI892))</f>
        <v/>
      </c>
      <c r="AK892" s="5" t="str">
        <f t="shared" si="179"/>
        <v/>
      </c>
      <c r="AL892" s="6" t="str">
        <f>IF(D892="","",COUNTIF($AK$3:AK892,AK892))</f>
        <v/>
      </c>
      <c r="AM892" s="5" t="str">
        <f t="shared" si="180"/>
        <v/>
      </c>
      <c r="AN892" s="6" t="str">
        <f>IF(D892="","",COUNTIF($AM$3:AM892,AM892))</f>
        <v/>
      </c>
      <c r="AO892" s="5" t="str">
        <f t="shared" si="181"/>
        <v/>
      </c>
      <c r="AP892" s="6" t="str">
        <f>IF(D892="","",COUNTIF($AO$3:AO892,AO892))</f>
        <v/>
      </c>
    </row>
    <row r="893" spans="17:42" ht="20.100000000000001" customHeight="1" x14ac:dyDescent="0.25">
      <c r="Q893" s="5" t="str">
        <f t="shared" si="169"/>
        <v/>
      </c>
      <c r="R893" s="6" t="str">
        <f>IF(D893="","",COUNTIF($Q$3:Q893,Q893))</f>
        <v/>
      </c>
      <c r="S893" s="5" t="str">
        <f t="shared" si="170"/>
        <v/>
      </c>
      <c r="T893" s="6" t="str">
        <f>IF(D893="","",COUNTIF($S$3:S893,S893))</f>
        <v/>
      </c>
      <c r="U893" s="5" t="str">
        <f t="shared" si="171"/>
        <v/>
      </c>
      <c r="V893" s="6" t="str">
        <f>IF(D893="","",COUNTIF($U$3:U893,U893))</f>
        <v/>
      </c>
      <c r="W893" s="5" t="str">
        <f t="shared" si="172"/>
        <v/>
      </c>
      <c r="X893" s="6" t="str">
        <f>IF(D893="","",COUNTIF($W$3:W893,W893))</f>
        <v/>
      </c>
      <c r="Y893" s="5" t="str">
        <f t="shared" si="173"/>
        <v/>
      </c>
      <c r="Z893" s="6" t="str">
        <f>IF(D893="","",COUNTIF($Y$3:Y893,Y893))</f>
        <v/>
      </c>
      <c r="AA893" s="5" t="str">
        <f t="shared" si="174"/>
        <v/>
      </c>
      <c r="AB893" s="6" t="str">
        <f>IF(D893="","",COUNTIF($AA$3:AA893,AA893))</f>
        <v/>
      </c>
      <c r="AC893" s="5" t="str">
        <f t="shared" si="175"/>
        <v/>
      </c>
      <c r="AD893" s="6" t="str">
        <f>IF(D893="","",COUNTIF($AC$3:AC893,AC893))</f>
        <v/>
      </c>
      <c r="AE893" s="5" t="str">
        <f t="shared" si="176"/>
        <v/>
      </c>
      <c r="AF893" s="6" t="str">
        <f>IF(D893="","",COUNTIF($AE$3:AE893,AE893))</f>
        <v/>
      </c>
      <c r="AG893" s="5" t="str">
        <f t="shared" si="177"/>
        <v/>
      </c>
      <c r="AH893" s="6" t="str">
        <f>IF(D893="","",COUNTIF($AG$3:AG893,AG893))</f>
        <v/>
      </c>
      <c r="AI893" s="5" t="str">
        <f t="shared" si="178"/>
        <v/>
      </c>
      <c r="AJ893" s="6" t="str">
        <f>IF(D893="","",COUNTIF($AI$3:AI893,AI893))</f>
        <v/>
      </c>
      <c r="AK893" s="5" t="str">
        <f t="shared" si="179"/>
        <v/>
      </c>
      <c r="AL893" s="6" t="str">
        <f>IF(D893="","",COUNTIF($AK$3:AK893,AK893))</f>
        <v/>
      </c>
      <c r="AM893" s="5" t="str">
        <f t="shared" si="180"/>
        <v/>
      </c>
      <c r="AN893" s="6" t="str">
        <f>IF(D893="","",COUNTIF($AM$3:AM893,AM893))</f>
        <v/>
      </c>
      <c r="AO893" s="5" t="str">
        <f t="shared" si="181"/>
        <v/>
      </c>
      <c r="AP893" s="6" t="str">
        <f>IF(D893="","",COUNTIF($AO$3:AO893,AO893))</f>
        <v/>
      </c>
    </row>
    <row r="894" spans="17:42" ht="20.100000000000001" customHeight="1" x14ac:dyDescent="0.25">
      <c r="Q894" s="5" t="str">
        <f t="shared" si="169"/>
        <v/>
      </c>
      <c r="R894" s="6" t="str">
        <f>IF(D894="","",COUNTIF($Q$3:Q894,Q894))</f>
        <v/>
      </c>
      <c r="S894" s="5" t="str">
        <f t="shared" si="170"/>
        <v/>
      </c>
      <c r="T894" s="6" t="str">
        <f>IF(D894="","",COUNTIF($S$3:S894,S894))</f>
        <v/>
      </c>
      <c r="U894" s="5" t="str">
        <f t="shared" si="171"/>
        <v/>
      </c>
      <c r="V894" s="6" t="str">
        <f>IF(D894="","",COUNTIF($U$3:U894,U894))</f>
        <v/>
      </c>
      <c r="W894" s="5" t="str">
        <f t="shared" si="172"/>
        <v/>
      </c>
      <c r="X894" s="6" t="str">
        <f>IF(D894="","",COUNTIF($W$3:W894,W894))</f>
        <v/>
      </c>
      <c r="Y894" s="5" t="str">
        <f t="shared" si="173"/>
        <v/>
      </c>
      <c r="Z894" s="6" t="str">
        <f>IF(D894="","",COUNTIF($Y$3:Y894,Y894))</f>
        <v/>
      </c>
      <c r="AA894" s="5" t="str">
        <f t="shared" si="174"/>
        <v/>
      </c>
      <c r="AB894" s="6" t="str">
        <f>IF(D894="","",COUNTIF($AA$3:AA894,AA894))</f>
        <v/>
      </c>
      <c r="AC894" s="5" t="str">
        <f t="shared" si="175"/>
        <v/>
      </c>
      <c r="AD894" s="6" t="str">
        <f>IF(D894="","",COUNTIF($AC$3:AC894,AC894))</f>
        <v/>
      </c>
      <c r="AE894" s="5" t="str">
        <f t="shared" si="176"/>
        <v/>
      </c>
      <c r="AF894" s="6" t="str">
        <f>IF(D894="","",COUNTIF($AE$3:AE894,AE894))</f>
        <v/>
      </c>
      <c r="AG894" s="5" t="str">
        <f t="shared" si="177"/>
        <v/>
      </c>
      <c r="AH894" s="6" t="str">
        <f>IF(D894="","",COUNTIF($AG$3:AG894,AG894))</f>
        <v/>
      </c>
      <c r="AI894" s="5" t="str">
        <f t="shared" si="178"/>
        <v/>
      </c>
      <c r="AJ894" s="6" t="str">
        <f>IF(D894="","",COUNTIF($AI$3:AI894,AI894))</f>
        <v/>
      </c>
      <c r="AK894" s="5" t="str">
        <f t="shared" si="179"/>
        <v/>
      </c>
      <c r="AL894" s="6" t="str">
        <f>IF(D894="","",COUNTIF($AK$3:AK894,AK894))</f>
        <v/>
      </c>
      <c r="AM894" s="5" t="str">
        <f t="shared" si="180"/>
        <v/>
      </c>
      <c r="AN894" s="6" t="str">
        <f>IF(D894="","",COUNTIF($AM$3:AM894,AM894))</f>
        <v/>
      </c>
      <c r="AO894" s="5" t="str">
        <f t="shared" si="181"/>
        <v/>
      </c>
      <c r="AP894" s="6" t="str">
        <f>IF(D894="","",COUNTIF($AO$3:AO894,AO894))</f>
        <v/>
      </c>
    </row>
    <row r="895" spans="17:42" ht="20.100000000000001" customHeight="1" x14ac:dyDescent="0.25">
      <c r="Q895" s="5" t="str">
        <f t="shared" si="169"/>
        <v/>
      </c>
      <c r="R895" s="6" t="str">
        <f>IF(D895="","",COUNTIF($Q$3:Q895,Q895))</f>
        <v/>
      </c>
      <c r="S895" s="5" t="str">
        <f t="shared" si="170"/>
        <v/>
      </c>
      <c r="T895" s="6" t="str">
        <f>IF(D895="","",COUNTIF($S$3:S895,S895))</f>
        <v/>
      </c>
      <c r="U895" s="5" t="str">
        <f t="shared" si="171"/>
        <v/>
      </c>
      <c r="V895" s="6" t="str">
        <f>IF(D895="","",COUNTIF($U$3:U895,U895))</f>
        <v/>
      </c>
      <c r="W895" s="5" t="str">
        <f t="shared" si="172"/>
        <v/>
      </c>
      <c r="X895" s="6" t="str">
        <f>IF(D895="","",COUNTIF($W$3:W895,W895))</f>
        <v/>
      </c>
      <c r="Y895" s="5" t="str">
        <f t="shared" si="173"/>
        <v/>
      </c>
      <c r="Z895" s="6" t="str">
        <f>IF(D895="","",COUNTIF($Y$3:Y895,Y895))</f>
        <v/>
      </c>
      <c r="AA895" s="5" t="str">
        <f t="shared" si="174"/>
        <v/>
      </c>
      <c r="AB895" s="6" t="str">
        <f>IF(D895="","",COUNTIF($AA$3:AA895,AA895))</f>
        <v/>
      </c>
      <c r="AC895" s="5" t="str">
        <f t="shared" si="175"/>
        <v/>
      </c>
      <c r="AD895" s="6" t="str">
        <f>IF(D895="","",COUNTIF($AC$3:AC895,AC895))</f>
        <v/>
      </c>
      <c r="AE895" s="5" t="str">
        <f t="shared" si="176"/>
        <v/>
      </c>
      <c r="AF895" s="6" t="str">
        <f>IF(D895="","",COUNTIF($AE$3:AE895,AE895))</f>
        <v/>
      </c>
      <c r="AG895" s="5" t="str">
        <f t="shared" si="177"/>
        <v/>
      </c>
      <c r="AH895" s="6" t="str">
        <f>IF(D895="","",COUNTIF($AG$3:AG895,AG895))</f>
        <v/>
      </c>
      <c r="AI895" s="5" t="str">
        <f t="shared" si="178"/>
        <v/>
      </c>
      <c r="AJ895" s="6" t="str">
        <f>IF(D895="","",COUNTIF($AI$3:AI895,AI895))</f>
        <v/>
      </c>
      <c r="AK895" s="5" t="str">
        <f t="shared" si="179"/>
        <v/>
      </c>
      <c r="AL895" s="6" t="str">
        <f>IF(D895="","",COUNTIF($AK$3:AK895,AK895))</f>
        <v/>
      </c>
      <c r="AM895" s="5" t="str">
        <f t="shared" si="180"/>
        <v/>
      </c>
      <c r="AN895" s="6" t="str">
        <f>IF(D895="","",COUNTIF($AM$3:AM895,AM895))</f>
        <v/>
      </c>
      <c r="AO895" s="5" t="str">
        <f t="shared" si="181"/>
        <v/>
      </c>
      <c r="AP895" s="6" t="str">
        <f>IF(D895="","",COUNTIF($AO$3:AO895,AO895))</f>
        <v/>
      </c>
    </row>
    <row r="896" spans="17:42" ht="20.100000000000001" customHeight="1" x14ac:dyDescent="0.25">
      <c r="Q896" s="5" t="str">
        <f t="shared" si="169"/>
        <v/>
      </c>
      <c r="R896" s="6" t="str">
        <f>IF(D896="","",COUNTIF($Q$3:Q896,Q896))</f>
        <v/>
      </c>
      <c r="S896" s="5" t="str">
        <f t="shared" si="170"/>
        <v/>
      </c>
      <c r="T896" s="6" t="str">
        <f>IF(D896="","",COUNTIF($S$3:S896,S896))</f>
        <v/>
      </c>
      <c r="U896" s="5" t="str">
        <f t="shared" si="171"/>
        <v/>
      </c>
      <c r="V896" s="6" t="str">
        <f>IF(D896="","",COUNTIF($U$3:U896,U896))</f>
        <v/>
      </c>
      <c r="W896" s="5" t="str">
        <f t="shared" si="172"/>
        <v/>
      </c>
      <c r="X896" s="6" t="str">
        <f>IF(D896="","",COUNTIF($W$3:W896,W896))</f>
        <v/>
      </c>
      <c r="Y896" s="5" t="str">
        <f t="shared" si="173"/>
        <v/>
      </c>
      <c r="Z896" s="6" t="str">
        <f>IF(D896="","",COUNTIF($Y$3:Y896,Y896))</f>
        <v/>
      </c>
      <c r="AA896" s="5" t="str">
        <f t="shared" si="174"/>
        <v/>
      </c>
      <c r="AB896" s="6" t="str">
        <f>IF(D896="","",COUNTIF($AA$3:AA896,AA896))</f>
        <v/>
      </c>
      <c r="AC896" s="5" t="str">
        <f t="shared" si="175"/>
        <v/>
      </c>
      <c r="AD896" s="6" t="str">
        <f>IF(D896="","",COUNTIF($AC$3:AC896,AC896))</f>
        <v/>
      </c>
      <c r="AE896" s="5" t="str">
        <f t="shared" si="176"/>
        <v/>
      </c>
      <c r="AF896" s="6" t="str">
        <f>IF(D896="","",COUNTIF($AE$3:AE896,AE896))</f>
        <v/>
      </c>
      <c r="AG896" s="5" t="str">
        <f t="shared" si="177"/>
        <v/>
      </c>
      <c r="AH896" s="6" t="str">
        <f>IF(D896="","",COUNTIF($AG$3:AG896,AG896))</f>
        <v/>
      </c>
      <c r="AI896" s="5" t="str">
        <f t="shared" si="178"/>
        <v/>
      </c>
      <c r="AJ896" s="6" t="str">
        <f>IF(D896="","",COUNTIF($AI$3:AI896,AI896))</f>
        <v/>
      </c>
      <c r="AK896" s="5" t="str">
        <f t="shared" si="179"/>
        <v/>
      </c>
      <c r="AL896" s="6" t="str">
        <f>IF(D896="","",COUNTIF($AK$3:AK896,AK896))</f>
        <v/>
      </c>
      <c r="AM896" s="5" t="str">
        <f t="shared" si="180"/>
        <v/>
      </c>
      <c r="AN896" s="6" t="str">
        <f>IF(D896="","",COUNTIF($AM$3:AM896,AM896))</f>
        <v/>
      </c>
      <c r="AO896" s="5" t="str">
        <f t="shared" si="181"/>
        <v/>
      </c>
      <c r="AP896" s="6" t="str">
        <f>IF(D896="","",COUNTIF($AO$3:AO896,AO896))</f>
        <v/>
      </c>
    </row>
    <row r="897" spans="17:42" ht="20.100000000000001" customHeight="1" x14ac:dyDescent="0.25">
      <c r="Q897" s="5" t="str">
        <f t="shared" si="169"/>
        <v/>
      </c>
      <c r="R897" s="6" t="str">
        <f>IF(D897="","",COUNTIF($Q$3:Q897,Q897))</f>
        <v/>
      </c>
      <c r="S897" s="5" t="str">
        <f t="shared" si="170"/>
        <v/>
      </c>
      <c r="T897" s="6" t="str">
        <f>IF(D897="","",COUNTIF($S$3:S897,S897))</f>
        <v/>
      </c>
      <c r="U897" s="5" t="str">
        <f t="shared" si="171"/>
        <v/>
      </c>
      <c r="V897" s="6" t="str">
        <f>IF(D897="","",COUNTIF($U$3:U897,U897))</f>
        <v/>
      </c>
      <c r="W897" s="5" t="str">
        <f t="shared" si="172"/>
        <v/>
      </c>
      <c r="X897" s="6" t="str">
        <f>IF(D897="","",COUNTIF($W$3:W897,W897))</f>
        <v/>
      </c>
      <c r="Y897" s="5" t="str">
        <f t="shared" si="173"/>
        <v/>
      </c>
      <c r="Z897" s="6" t="str">
        <f>IF(D897="","",COUNTIF($Y$3:Y897,Y897))</f>
        <v/>
      </c>
      <c r="AA897" s="5" t="str">
        <f t="shared" si="174"/>
        <v/>
      </c>
      <c r="AB897" s="6" t="str">
        <f>IF(D897="","",COUNTIF($AA$3:AA897,AA897))</f>
        <v/>
      </c>
      <c r="AC897" s="5" t="str">
        <f t="shared" si="175"/>
        <v/>
      </c>
      <c r="AD897" s="6" t="str">
        <f>IF(D897="","",COUNTIF($AC$3:AC897,AC897))</f>
        <v/>
      </c>
      <c r="AE897" s="5" t="str">
        <f t="shared" si="176"/>
        <v/>
      </c>
      <c r="AF897" s="6" t="str">
        <f>IF(D897="","",COUNTIF($AE$3:AE897,AE897))</f>
        <v/>
      </c>
      <c r="AG897" s="5" t="str">
        <f t="shared" si="177"/>
        <v/>
      </c>
      <c r="AH897" s="6" t="str">
        <f>IF(D897="","",COUNTIF($AG$3:AG897,AG897))</f>
        <v/>
      </c>
      <c r="AI897" s="5" t="str">
        <f t="shared" si="178"/>
        <v/>
      </c>
      <c r="AJ897" s="6" t="str">
        <f>IF(D897="","",COUNTIF($AI$3:AI897,AI897))</f>
        <v/>
      </c>
      <c r="AK897" s="5" t="str">
        <f t="shared" si="179"/>
        <v/>
      </c>
      <c r="AL897" s="6" t="str">
        <f>IF(D897="","",COUNTIF($AK$3:AK897,AK897))</f>
        <v/>
      </c>
      <c r="AM897" s="5" t="str">
        <f t="shared" si="180"/>
        <v/>
      </c>
      <c r="AN897" s="6" t="str">
        <f>IF(D897="","",COUNTIF($AM$3:AM897,AM897))</f>
        <v/>
      </c>
      <c r="AO897" s="5" t="str">
        <f t="shared" si="181"/>
        <v/>
      </c>
      <c r="AP897" s="6" t="str">
        <f>IF(D897="","",COUNTIF($AO$3:AO897,AO897))</f>
        <v/>
      </c>
    </row>
    <row r="898" spans="17:42" ht="20.100000000000001" customHeight="1" x14ac:dyDescent="0.25">
      <c r="Q898" s="5" t="str">
        <f t="shared" si="169"/>
        <v/>
      </c>
      <c r="R898" s="6" t="str">
        <f>IF(D898="","",COUNTIF($Q$3:Q898,Q898))</f>
        <v/>
      </c>
      <c r="S898" s="5" t="str">
        <f t="shared" si="170"/>
        <v/>
      </c>
      <c r="T898" s="6" t="str">
        <f>IF(D898="","",COUNTIF($S$3:S898,S898))</f>
        <v/>
      </c>
      <c r="U898" s="5" t="str">
        <f t="shared" si="171"/>
        <v/>
      </c>
      <c r="V898" s="6" t="str">
        <f>IF(D898="","",COUNTIF($U$3:U898,U898))</f>
        <v/>
      </c>
      <c r="W898" s="5" t="str">
        <f t="shared" si="172"/>
        <v/>
      </c>
      <c r="X898" s="6" t="str">
        <f>IF(D898="","",COUNTIF($W$3:W898,W898))</f>
        <v/>
      </c>
      <c r="Y898" s="5" t="str">
        <f t="shared" si="173"/>
        <v/>
      </c>
      <c r="Z898" s="6" t="str">
        <f>IF(D898="","",COUNTIF($Y$3:Y898,Y898))</f>
        <v/>
      </c>
      <c r="AA898" s="5" t="str">
        <f t="shared" si="174"/>
        <v/>
      </c>
      <c r="AB898" s="6" t="str">
        <f>IF(D898="","",COUNTIF($AA$3:AA898,AA898))</f>
        <v/>
      </c>
      <c r="AC898" s="5" t="str">
        <f t="shared" si="175"/>
        <v/>
      </c>
      <c r="AD898" s="6" t="str">
        <f>IF(D898="","",COUNTIF($AC$3:AC898,AC898))</f>
        <v/>
      </c>
      <c r="AE898" s="5" t="str">
        <f t="shared" si="176"/>
        <v/>
      </c>
      <c r="AF898" s="6" t="str">
        <f>IF(D898="","",COUNTIF($AE$3:AE898,AE898))</f>
        <v/>
      </c>
      <c r="AG898" s="5" t="str">
        <f t="shared" si="177"/>
        <v/>
      </c>
      <c r="AH898" s="6" t="str">
        <f>IF(D898="","",COUNTIF($AG$3:AG898,AG898))</f>
        <v/>
      </c>
      <c r="AI898" s="5" t="str">
        <f t="shared" si="178"/>
        <v/>
      </c>
      <c r="AJ898" s="6" t="str">
        <f>IF(D898="","",COUNTIF($AI$3:AI898,AI898))</f>
        <v/>
      </c>
      <c r="AK898" s="5" t="str">
        <f t="shared" si="179"/>
        <v/>
      </c>
      <c r="AL898" s="6" t="str">
        <f>IF(D898="","",COUNTIF($AK$3:AK898,AK898))</f>
        <v/>
      </c>
      <c r="AM898" s="5" t="str">
        <f t="shared" si="180"/>
        <v/>
      </c>
      <c r="AN898" s="6" t="str">
        <f>IF(D898="","",COUNTIF($AM$3:AM898,AM898))</f>
        <v/>
      </c>
      <c r="AO898" s="5" t="str">
        <f t="shared" si="181"/>
        <v/>
      </c>
      <c r="AP898" s="6" t="str">
        <f>IF(D898="","",COUNTIF($AO$3:AO898,AO898))</f>
        <v/>
      </c>
    </row>
    <row r="899" spans="17:42" ht="20.100000000000001" customHeight="1" x14ac:dyDescent="0.25">
      <c r="Q899" s="5" t="str">
        <f t="shared" si="169"/>
        <v/>
      </c>
      <c r="R899" s="6" t="str">
        <f>IF(D899="","",COUNTIF($Q$3:Q899,Q899))</f>
        <v/>
      </c>
      <c r="S899" s="5" t="str">
        <f t="shared" si="170"/>
        <v/>
      </c>
      <c r="T899" s="6" t="str">
        <f>IF(D899="","",COUNTIF($S$3:S899,S899))</f>
        <v/>
      </c>
      <c r="U899" s="5" t="str">
        <f t="shared" si="171"/>
        <v/>
      </c>
      <c r="V899" s="6" t="str">
        <f>IF(D899="","",COUNTIF($U$3:U899,U899))</f>
        <v/>
      </c>
      <c r="W899" s="5" t="str">
        <f t="shared" si="172"/>
        <v/>
      </c>
      <c r="X899" s="6" t="str">
        <f>IF(D899="","",COUNTIF($W$3:W899,W899))</f>
        <v/>
      </c>
      <c r="Y899" s="5" t="str">
        <f t="shared" si="173"/>
        <v/>
      </c>
      <c r="Z899" s="6" t="str">
        <f>IF(D899="","",COUNTIF($Y$3:Y899,Y899))</f>
        <v/>
      </c>
      <c r="AA899" s="5" t="str">
        <f t="shared" si="174"/>
        <v/>
      </c>
      <c r="AB899" s="6" t="str">
        <f>IF(D899="","",COUNTIF($AA$3:AA899,AA899))</f>
        <v/>
      </c>
      <c r="AC899" s="5" t="str">
        <f t="shared" si="175"/>
        <v/>
      </c>
      <c r="AD899" s="6" t="str">
        <f>IF(D899="","",COUNTIF($AC$3:AC899,AC899))</f>
        <v/>
      </c>
      <c r="AE899" s="5" t="str">
        <f t="shared" si="176"/>
        <v/>
      </c>
      <c r="AF899" s="6" t="str">
        <f>IF(D899="","",COUNTIF($AE$3:AE899,AE899))</f>
        <v/>
      </c>
      <c r="AG899" s="5" t="str">
        <f t="shared" si="177"/>
        <v/>
      </c>
      <c r="AH899" s="6" t="str">
        <f>IF(D899="","",COUNTIF($AG$3:AG899,AG899))</f>
        <v/>
      </c>
      <c r="AI899" s="5" t="str">
        <f t="shared" si="178"/>
        <v/>
      </c>
      <c r="AJ899" s="6" t="str">
        <f>IF(D899="","",COUNTIF($AI$3:AI899,AI899))</f>
        <v/>
      </c>
      <c r="AK899" s="5" t="str">
        <f t="shared" si="179"/>
        <v/>
      </c>
      <c r="AL899" s="6" t="str">
        <f>IF(D899="","",COUNTIF($AK$3:AK899,AK899))</f>
        <v/>
      </c>
      <c r="AM899" s="5" t="str">
        <f t="shared" si="180"/>
        <v/>
      </c>
      <c r="AN899" s="6" t="str">
        <f>IF(D899="","",COUNTIF($AM$3:AM899,AM899))</f>
        <v/>
      </c>
      <c r="AO899" s="5" t="str">
        <f t="shared" si="181"/>
        <v/>
      </c>
      <c r="AP899" s="6" t="str">
        <f>IF(D899="","",COUNTIF($AO$3:AO899,AO899))</f>
        <v/>
      </c>
    </row>
    <row r="900" spans="17:42" ht="20.100000000000001" customHeight="1" x14ac:dyDescent="0.25">
      <c r="Q900" s="5" t="str">
        <f t="shared" si="169"/>
        <v/>
      </c>
      <c r="R900" s="6" t="str">
        <f>IF(D900="","",COUNTIF($Q$3:Q900,Q900))</f>
        <v/>
      </c>
      <c r="S900" s="5" t="str">
        <f t="shared" si="170"/>
        <v/>
      </c>
      <c r="T900" s="6" t="str">
        <f>IF(D900="","",COUNTIF($S$3:S900,S900))</f>
        <v/>
      </c>
      <c r="U900" s="5" t="str">
        <f t="shared" si="171"/>
        <v/>
      </c>
      <c r="V900" s="6" t="str">
        <f>IF(D900="","",COUNTIF($U$3:U900,U900))</f>
        <v/>
      </c>
      <c r="W900" s="5" t="str">
        <f t="shared" si="172"/>
        <v/>
      </c>
      <c r="X900" s="6" t="str">
        <f>IF(D900="","",COUNTIF($W$3:W900,W900))</f>
        <v/>
      </c>
      <c r="Y900" s="5" t="str">
        <f t="shared" si="173"/>
        <v/>
      </c>
      <c r="Z900" s="6" t="str">
        <f>IF(D900="","",COUNTIF($Y$3:Y900,Y900))</f>
        <v/>
      </c>
      <c r="AA900" s="5" t="str">
        <f t="shared" si="174"/>
        <v/>
      </c>
      <c r="AB900" s="6" t="str">
        <f>IF(D900="","",COUNTIF($AA$3:AA900,AA900))</f>
        <v/>
      </c>
      <c r="AC900" s="5" t="str">
        <f t="shared" si="175"/>
        <v/>
      </c>
      <c r="AD900" s="6" t="str">
        <f>IF(D900="","",COUNTIF($AC$3:AC900,AC900))</f>
        <v/>
      </c>
      <c r="AE900" s="5" t="str">
        <f t="shared" si="176"/>
        <v/>
      </c>
      <c r="AF900" s="6" t="str">
        <f>IF(D900="","",COUNTIF($AE$3:AE900,AE900))</f>
        <v/>
      </c>
      <c r="AG900" s="5" t="str">
        <f t="shared" si="177"/>
        <v/>
      </c>
      <c r="AH900" s="6" t="str">
        <f>IF(D900="","",COUNTIF($AG$3:AG900,AG900))</f>
        <v/>
      </c>
      <c r="AI900" s="5" t="str">
        <f t="shared" si="178"/>
        <v/>
      </c>
      <c r="AJ900" s="6" t="str">
        <f>IF(D900="","",COUNTIF($AI$3:AI900,AI900))</f>
        <v/>
      </c>
      <c r="AK900" s="5" t="str">
        <f t="shared" si="179"/>
        <v/>
      </c>
      <c r="AL900" s="6" t="str">
        <f>IF(D900="","",COUNTIF($AK$3:AK900,AK900))</f>
        <v/>
      </c>
      <c r="AM900" s="5" t="str">
        <f t="shared" si="180"/>
        <v/>
      </c>
      <c r="AN900" s="6" t="str">
        <f>IF(D900="","",COUNTIF($AM$3:AM900,AM900))</f>
        <v/>
      </c>
      <c r="AO900" s="5" t="str">
        <f t="shared" si="181"/>
        <v/>
      </c>
      <c r="AP900" s="6" t="str">
        <f>IF(D900="","",COUNTIF($AO$3:AO900,AO900))</f>
        <v/>
      </c>
    </row>
  </sheetData>
  <autoFilter ref="A2:H900" xr:uid="{00000000-0009-0000-0000-000001000000}">
    <sortState xmlns:xlrd2="http://schemas.microsoft.com/office/spreadsheetml/2017/richdata2" ref="A45:H403">
      <sortCondition ref="E2:E900"/>
    </sortState>
  </autoFilter>
  <sortState xmlns:xlrd2="http://schemas.microsoft.com/office/spreadsheetml/2017/richdata2" ref="A3:H409">
    <sortCondition ref="B3:B409"/>
  </sortState>
  <phoneticPr fontId="24" type="noConversion"/>
  <conditionalFormatting sqref="B391:B1048576">
    <cfRule type="duplicateValues" dxfId="1461" priority="188"/>
    <cfRule type="duplicateValues" dxfId="1460" priority="190"/>
    <cfRule type="duplicateValues" dxfId="1459" priority="294"/>
  </conditionalFormatting>
  <conditionalFormatting sqref="J1">
    <cfRule type="cellIs" dxfId="1458" priority="295" operator="equal">
      <formula>"d"</formula>
    </cfRule>
    <cfRule type="cellIs" dxfId="1457" priority="296" operator="equal">
      <formula>"yerson"</formula>
    </cfRule>
    <cfRule type="cellIs" dxfId="1456" priority="297" operator="equal">
      <formula>"derivados"</formula>
    </cfRule>
    <cfRule type="cellIs" dxfId="1455" priority="298" operator="equal">
      <formula>"d"</formula>
    </cfRule>
    <cfRule type="cellIs" dxfId="1454" priority="299" operator="equal">
      <formula>"d"</formula>
    </cfRule>
    <cfRule type="cellIs" dxfId="1453" priority="300" operator="equal">
      <formula>"d"</formula>
    </cfRule>
    <cfRule type="cellIs" dxfId="1452" priority="301" operator="equal">
      <formula>"DERI"</formula>
    </cfRule>
  </conditionalFormatting>
  <conditionalFormatting sqref="P4:P1048576">
    <cfRule type="expression" dxfId="1451" priority="310">
      <formula>IF(AND($D4=SEARCH($J$3,$D5),LEN($J$3),#REF!&lt;=$K$3),TRUE,FALSE)</formula>
    </cfRule>
  </conditionalFormatting>
  <conditionalFormatting sqref="J2">
    <cfRule type="cellIs" dxfId="1450" priority="276" operator="equal">
      <formula>"crudas"</formula>
    </cfRule>
  </conditionalFormatting>
  <conditionalFormatting sqref="AB2 AD2 Y1:Z1048576">
    <cfRule type="expression" dxfId="1449" priority="315">
      <formula>IF(AND($Y2=$J$7,$Z2&lt;=$K$7),TRUE,FALSE)</formula>
    </cfRule>
  </conditionalFormatting>
  <conditionalFormatting sqref="AA3:AB1048576 AA2 AC2 AE2 AA1:AB1">
    <cfRule type="expression" dxfId="1448" priority="317">
      <formula>IF(AND($AA2=$J$8,$AB2&lt;=$K$8),TRUE,FALSE)</formula>
    </cfRule>
  </conditionalFormatting>
  <conditionalFormatting sqref="P1048576">
    <cfRule type="expression" dxfId="1447" priority="318">
      <formula>IF(AND(#REF!=SEARCH($J$3,$D2),LEN($J$3),#REF!&lt;=$K$3),TRUE,FALSE)</formula>
    </cfRule>
  </conditionalFormatting>
  <conditionalFormatting sqref="P1:R1 Q3:R1048576">
    <cfRule type="expression" dxfId="1446" priority="322">
      <formula>IF(AND($Q2=$J$3,$R2&lt;=$K$3),TRUE,FALSE)</formula>
    </cfRule>
  </conditionalFormatting>
  <conditionalFormatting sqref="S1:T1048576">
    <cfRule type="expression" dxfId="1445" priority="324">
      <formula>IF(AND($S2=$J$4,$T2&lt;=$K$4),TRUE,FALSE)</formula>
    </cfRule>
  </conditionalFormatting>
  <conditionalFormatting sqref="U1:V1048576">
    <cfRule type="expression" dxfId="1444" priority="326">
      <formula>IF(AND($U2=$J$5,$V2&lt;=$K$5),TRUE,FALSE)</formula>
    </cfRule>
  </conditionalFormatting>
  <conditionalFormatting sqref="W1:X1048576">
    <cfRule type="expression" dxfId="1443" priority="328">
      <formula>IF(AND($W2=$J$6,$X2&lt;=$K$6),TRUE,FALSE)</formula>
    </cfRule>
  </conditionalFormatting>
  <conditionalFormatting sqref="B411:B415">
    <cfRule type="duplicateValues" dxfId="1442" priority="178"/>
  </conditionalFormatting>
  <conditionalFormatting sqref="AC3:AD900">
    <cfRule type="expression" dxfId="1441" priority="68">
      <formula>IF(AND($AA4=$J$8,$AB4&lt;=$K$8),TRUE,FALSE)</formula>
    </cfRule>
  </conditionalFormatting>
  <conditionalFormatting sqref="AE3:AF900">
    <cfRule type="expression" dxfId="1440" priority="67">
      <formula>IF(AND($AA4=$J$8,$AB4&lt;=$K$8),TRUE,FALSE)</formula>
    </cfRule>
  </conditionalFormatting>
  <conditionalFormatting sqref="AF2">
    <cfRule type="expression" dxfId="1439" priority="57">
      <formula>IF(AND($Y3=$J$7,$Z3&lt;=$K$7),TRUE,FALSE)</formula>
    </cfRule>
  </conditionalFormatting>
  <conditionalFormatting sqref="AG2">
    <cfRule type="expression" dxfId="1438" priority="58">
      <formula>IF(AND($AA3=$J$8,$AB3&lt;=$K$8),TRUE,FALSE)</formula>
    </cfRule>
  </conditionalFormatting>
  <conditionalFormatting sqref="AH2">
    <cfRule type="expression" dxfId="1437" priority="55">
      <formula>IF(AND($Y3=$J$7,$Z3&lt;=$K$7),TRUE,FALSE)</formula>
    </cfRule>
  </conditionalFormatting>
  <conditionalFormatting sqref="AI2">
    <cfRule type="expression" dxfId="1436" priority="56">
      <formula>IF(AND($AA3=$J$8,$AB3&lt;=$K$8),TRUE,FALSE)</formula>
    </cfRule>
  </conditionalFormatting>
  <conditionalFormatting sqref="AJ2">
    <cfRule type="expression" dxfId="1435" priority="53">
      <formula>IF(AND($Y3=$J$7,$Z3&lt;=$K$7),TRUE,FALSE)</formula>
    </cfRule>
  </conditionalFormatting>
  <conditionalFormatting sqref="AK2">
    <cfRule type="expression" dxfId="1434" priority="54">
      <formula>IF(AND($AA3=$J$8,$AB3&lt;=$K$8),TRUE,FALSE)</formula>
    </cfRule>
  </conditionalFormatting>
  <conditionalFormatting sqref="AL2">
    <cfRule type="expression" dxfId="1433" priority="51">
      <formula>IF(AND($Y3=$J$7,$Z3&lt;=$K$7),TRUE,FALSE)</formula>
    </cfRule>
  </conditionalFormatting>
  <conditionalFormatting sqref="AM2">
    <cfRule type="expression" dxfId="1432" priority="52">
      <formula>IF(AND($AA3=$J$8,$AB3&lt;=$K$8),TRUE,FALSE)</formula>
    </cfRule>
  </conditionalFormatting>
  <conditionalFormatting sqref="AN2">
    <cfRule type="expression" dxfId="1431" priority="49">
      <formula>IF(AND($Y3=$J$7,$Z3&lt;=$K$7),TRUE,FALSE)</formula>
    </cfRule>
  </conditionalFormatting>
  <conditionalFormatting sqref="AO2">
    <cfRule type="expression" dxfId="1430" priority="50">
      <formula>IF(AND($AA3=$J$8,$AB3&lt;=$K$8),TRUE,FALSE)</formula>
    </cfRule>
  </conditionalFormatting>
  <conditionalFormatting sqref="AG3:AG900">
    <cfRule type="expression" dxfId="1429" priority="45">
      <formula>IF(AND($AA4=$J$8,$AB4&lt;=$K$8),TRUE,FALSE)</formula>
    </cfRule>
  </conditionalFormatting>
  <conditionalFormatting sqref="AH3:AH900">
    <cfRule type="expression" dxfId="1428" priority="44">
      <formula>IF(AND($AA4=$J$8,$AB4&lt;=$K$8),TRUE,FALSE)</formula>
    </cfRule>
  </conditionalFormatting>
  <conditionalFormatting sqref="AI3:AI900">
    <cfRule type="expression" dxfId="1427" priority="43">
      <formula>IF(AND($AA4=$J$8,$AB4&lt;=$K$8),TRUE,FALSE)</formula>
    </cfRule>
  </conditionalFormatting>
  <conditionalFormatting sqref="AK3:AK900">
    <cfRule type="expression" dxfId="1426" priority="41">
      <formula>IF(AND($AA4=$J$8,$AB4&lt;=$K$8),TRUE,FALSE)</formula>
    </cfRule>
  </conditionalFormatting>
  <conditionalFormatting sqref="AM3:AM900">
    <cfRule type="expression" dxfId="1425" priority="39">
      <formula>IF(AND($AA4=$J$8,$AB4&lt;=$K$8),TRUE,FALSE)</formula>
    </cfRule>
  </conditionalFormatting>
  <conditionalFormatting sqref="AN3:AN900">
    <cfRule type="expression" dxfId="1424" priority="38">
      <formula>IF(AND($AA4=$J$8,$AB4&lt;=$K$8),TRUE,FALSE)</formula>
    </cfRule>
  </conditionalFormatting>
  <conditionalFormatting sqref="AO3:AO900">
    <cfRule type="expression" dxfId="1423" priority="37">
      <formula>IF(AND($AA4=$J$8,$AB4&lt;=$K$8),TRUE,FALSE)</formula>
    </cfRule>
  </conditionalFormatting>
  <conditionalFormatting sqref="AP3:AP900">
    <cfRule type="expression" dxfId="1422" priority="36">
      <formula>IF(AND($AA4=$J$8,$AB4&lt;=$K$8),TRUE,FALSE)</formula>
    </cfRule>
  </conditionalFormatting>
  <conditionalFormatting sqref="AJ3:AJ900">
    <cfRule type="expression" dxfId="1421" priority="25">
      <formula>IF(AND($AA4=$J$8,$AB4&lt;=$K$8),TRUE,FALSE)</formula>
    </cfRule>
  </conditionalFormatting>
  <conditionalFormatting sqref="AL3:AL900">
    <cfRule type="expression" dxfId="1420" priority="24">
      <formula>IF(AND($AA4=$J$8,$AB4&lt;=$K$8),TRUE,FALSE)</formula>
    </cfRule>
  </conditionalFormatting>
  <conditionalFormatting sqref="H391:H1048576">
    <cfRule type="expression" dxfId="1419" priority="76">
      <formula>IF(AND($Q391=$J$3,$R391&lt;=$K$3),TRUE,FALSE)</formula>
    </cfRule>
    <cfRule type="expression" dxfId="1418" priority="77">
      <formula>IF(AND($S391=$J$4,$T391&lt;=$K$4),TRUE,FALSE)</formula>
    </cfRule>
    <cfRule type="expression" dxfId="1417" priority="78">
      <formula>IF(AND($U391=$J$5,$V391&lt;=$K$5),TRUE,FALSE)</formula>
    </cfRule>
    <cfRule type="expression" dxfId="1416" priority="79">
      <formula>IF(AND($W391=$J$6,$X391&lt;=$K$6),TRUE,FALSE)</formula>
    </cfRule>
    <cfRule type="expression" dxfId="1415" priority="80">
      <formula>IF(AND($Y391=$J$7,$Z391&lt;=$K$7),TRUE,FALSE)</formula>
    </cfRule>
    <cfRule type="expression" dxfId="1414" priority="81">
      <formula>IF(AND($AA391=$J$8,$AB391&lt;=$K$8),TRUE,FALSE)</formula>
    </cfRule>
    <cfRule type="expression" dxfId="1413" priority="82">
      <formula>IF(AND($AC391=$J$9,$AD391&lt;=$K$9),TRUE,FALSE)</formula>
    </cfRule>
    <cfRule type="expression" dxfId="1412" priority="83">
      <formula>IF(AND($AE391=$J$10,$AF391&lt;=$K$10),TRUE,FALSE)</formula>
    </cfRule>
    <cfRule type="expression" dxfId="1411" priority="84">
      <formula>IF(AND($AG391=$J$11,$AH391&lt;=$K$11),TRUE,FALSE)</formula>
    </cfRule>
    <cfRule type="expression" dxfId="1410" priority="85">
      <formula>IF(AND($AI391=$J$12,$AJ391&lt;=$K$12),TRUE,FALSE)</formula>
    </cfRule>
    <cfRule type="expression" dxfId="1409" priority="86">
      <formula>IF(AND($AK391=$J$13,$AL391&lt;=$K$13),TRUE,FALSE)</formula>
    </cfRule>
    <cfRule type="expression" dxfId="1408" priority="87">
      <formula>IF(AND($AM391=$J$14,$AN391&lt;=$K$14),TRUE,FALSE)</formula>
    </cfRule>
    <cfRule type="expression" dxfId="1407" priority="88">
      <formula>IF(AND($AO391=$J$15,$AP391&lt;=$K$15),TRUE,FALSE)</formula>
    </cfRule>
  </conditionalFormatting>
  <conditionalFormatting sqref="I4:I8">
    <cfRule type="cellIs" dxfId="1406" priority="5" operator="greaterThan">
      <formula>0</formula>
    </cfRule>
  </conditionalFormatting>
  <conditionalFormatting sqref="F1">
    <cfRule type="expression" dxfId="1405" priority="4">
      <formula>IF(AND($D2=SEARCH($J$3,$D3),LEN($J$3),#REF!&lt;=$K$3),TRUE,FALSE)</formula>
    </cfRule>
  </conditionalFormatting>
  <conditionalFormatting sqref="L3:L5">
    <cfRule type="expression" dxfId="1404" priority="3">
      <formula>IF(AND($Q4=$J$3,$R4&lt;=$K$3),TRUE,FALSE)</formula>
    </cfRule>
  </conditionalFormatting>
  <conditionalFormatting sqref="B3:B272">
    <cfRule type="duplicateValues" dxfId="1403" priority="2"/>
  </conditionalFormatting>
  <conditionalFormatting sqref="B273:B390">
    <cfRule type="duplicateValues" dxfId="1402" priority="1"/>
  </conditionalFormatting>
  <conditionalFormatting sqref="F3:F1048576">
    <cfRule type="cellIs" dxfId="1401" priority="6" operator="between">
      <formula>500</formula>
      <formula>550</formula>
    </cfRule>
    <cfRule type="cellIs" dxfId="1400" priority="282" operator="greaterThan">
      <formula>550</formula>
    </cfRule>
  </conditionalFormatting>
  <conditionalFormatting sqref="H3:H1048576">
    <cfRule type="expression" dxfId="1399" priority="7">
      <formula>$H3="bufalino"</formula>
    </cfRule>
    <cfRule type="expression" dxfId="1398" priority="72">
      <formula>IFERROR(MID($D3,SEARCH("CRUDA",$D3),LEN("CRUDA")),"")="CRUDA"</formula>
    </cfRule>
  </conditionalFormatting>
  <dataValidations count="4">
    <dataValidation type="whole" errorStyle="warning" operator="equal" allowBlank="1" showInputMessage="1" showErrorMessage="1" errorTitle="OJO" error="HAY DIFERENCIA CON ASURCARNES" sqref="N5:O5" xr:uid="{00000000-0002-0000-0100-000000000000}">
      <formula1>0</formula1>
    </dataValidation>
    <dataValidation operator="equal" showInputMessage="1" showErrorMessage="1" errorTitle="OJO" error="ASURCARNES MAL ESCRITO" sqref="O2" xr:uid="{00000000-0002-0000-0100-000001000000}"/>
    <dataValidation type="custom" errorStyle="warning" allowBlank="1" showInputMessage="1" showErrorMessage="1" errorTitle="DIFERENCIA EN ASURCARNES" error="OJO ASURCANES MAL ESCRITO O NO MARCADO" sqref="O6" xr:uid="{00000000-0002-0000-0100-000002000000}">
      <formula1>O2</formula1>
    </dataValidation>
    <dataValidation type="custom" errorStyle="warning" allowBlank="1" showInputMessage="1" showErrorMessage="1" errorTitle="DIFERENCIA EN ASURCARNES" error="OJO ASURCANES MAL ESCRITO O NO MARCADO" sqref="N6" xr:uid="{00000000-0002-0000-0100-000003000000}">
      <formula1>P2</formula1>
    </dataValidation>
  </dataValidations>
  <pageMargins left="0.7" right="0.7" top="0.75" bottom="0.75" header="0.3" footer="0.3"/>
  <pageSetup paperSize="256" orientation="portrait" horizontalDpi="203" verticalDpi="203" r:id="rId1"/>
  <ignoredErrors>
    <ignoredError sqref="I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lorear_CRUDAS">
                <anchor moveWithCells="1" sizeWithCells="1">
                  <from>
                    <xdr:col>12</xdr:col>
                    <xdr:colOff>238125</xdr:colOff>
                    <xdr:row>1</xdr:row>
                    <xdr:rowOff>47625</xdr:rowOff>
                  </from>
                  <to>
                    <xdr:col>13</xdr:col>
                    <xdr:colOff>762000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UIAS">
                <anchor moveWithCells="1" sizeWithCells="1">
                  <from>
                    <xdr:col>11</xdr:col>
                    <xdr:colOff>38100</xdr:colOff>
                    <xdr:row>1</xdr:row>
                    <xdr:rowOff>47625</xdr:rowOff>
                  </from>
                  <to>
                    <xdr:col>12</xdr:col>
                    <xdr:colOff>228600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61DD9421-1288-4CC2-9FB8-4FA75D047D1D}">
            <xm:f>IFERROR(MID($D391,SEARCH(INICIO!$E$3,$D391),LEN(INICIO!$E$3)),"")=INICIO!$E$3</xm:f>
            <x14:dxf>
              <fill>
                <patternFill>
                  <bgColor rgb="FFFFFF00"/>
                </patternFill>
              </fill>
            </x14:dxf>
          </x14:cfRule>
          <x14:cfRule type="expression" priority="9" id="{FB8BE0E1-A615-47C4-941F-E2160FF7457F}">
            <xm:f>IFERROR(MID($D391,SEARCH(INICIO!$E$4,$D391),LEN(INICIO!$E$4)),"")=INICIO!$E$4</xm:f>
            <x14:dxf>
              <fill>
                <patternFill>
                  <bgColor rgb="FFFFFF00"/>
                </patternFill>
              </fill>
            </x14:dxf>
          </x14:cfRule>
          <x14:cfRule type="expression" priority="10" id="{CCDB78C2-DDD2-4E24-B031-4ADCF7B6E47A}">
            <xm:f>IFERROR(MID($D391,SEARCH(INICIO!$E$5,$D391),LEN(INICIO!$E$5)),"")=INICIO!$E$5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D2FCD839-5C0D-415E-ADA9-BD5F82E024CC}">
            <xm:f>IFERROR(MID($D391,SEARCH(INICIO!$E$6,$D391),LEN(INICIO!$E$6)),"")=INICIO!$E$6</xm:f>
            <x14:dxf>
              <fill>
                <patternFill>
                  <bgColor rgb="FFFFFF00"/>
                </patternFill>
              </fill>
            </x14:dxf>
          </x14:cfRule>
          <x14:cfRule type="expression" priority="23" id="{002D25EF-9F8C-4D32-94C1-9FD6193DC18A}">
            <xm:f>IFERROR(MID($D391,SEARCH(INICIO!$E$7,$D391),LEN(INICIO!$E$7)),"")=INICIO!$E$7</xm:f>
            <x14:dxf>
              <fill>
                <patternFill>
                  <bgColor rgb="FFFFFF00"/>
                </patternFill>
              </fill>
            </x14:dxf>
          </x14:cfRule>
          <x14:cfRule type="expression" priority="60" id="{2DB69328-FCC1-4AA6-8D21-428D18CD38F7}">
            <xm:f>IFERROR(MID($D391,SEARCH(INICIO!$E$8,$D391),LEN(INICIO!$E$8)),"")=INICIO!$E$8</xm:f>
            <x14:dxf>
              <fill>
                <patternFill>
                  <bgColor rgb="FFFFFF00"/>
                </patternFill>
              </fill>
            </x14:dxf>
          </x14:cfRule>
          <x14:cfRule type="expression" priority="61" id="{2A998881-1F2D-42A3-9D98-C9D224C44FCC}">
            <xm:f>IFERROR(MID($D391,SEARCH(INICIO!$E$9,$D391),LEN(INICIO!$E$9)),"")=INICIO!$E$9</xm:f>
            <x14:dxf>
              <fill>
                <patternFill>
                  <bgColor rgb="FFFFFF00"/>
                </patternFill>
              </fill>
            </x14:dxf>
          </x14:cfRule>
          <x14:cfRule type="expression" priority="62" id="{41AED2FF-FF64-430F-AC64-A79D1FB5C0ED}">
            <xm:f>IFERROR(MID($D391,SEARCH(INICIO!$E$10,$D391),LEN(INICIO!$E$10)),"")=INICIO!$E$10</xm:f>
            <x14:dxf>
              <fill>
                <patternFill>
                  <bgColor rgb="FFFFFF00"/>
                </patternFill>
              </fill>
            </x14:dxf>
          </x14:cfRule>
          <x14:cfRule type="expression" priority="63" id="{61B15CC7-25C8-4F9C-8811-7C7E4A15EC9F}">
            <xm:f>IFERROR(MID($D391,SEARCH(INICIO!$E$11,$D391),LEN(INICIO!$E$11)),"")=INICIO!$E$11</xm:f>
            <x14:dxf>
              <fill>
                <patternFill>
                  <bgColor rgb="FFFFFF00"/>
                </patternFill>
              </fill>
            </x14:dxf>
          </x14:cfRule>
          <x14:cfRule type="expression" priority="64" id="{8E91BDD5-3BCB-4E2A-9772-E8E2B10BA236}">
            <xm:f>IFERROR(MID($D391,SEARCH(INICIO!$E$12,$D391),LEN(INICIO!$E$12)),"")=INICIO!$E$12</xm:f>
            <x14:dxf>
              <fill>
                <patternFill>
                  <bgColor rgb="FFFFFF00"/>
                </patternFill>
              </fill>
            </x14:dxf>
          </x14:cfRule>
          <x14:cfRule type="expression" priority="70" id="{F434C54D-F497-43B9-8E03-B942425D6EDF}">
            <xm:f>IFERROR(MID($D391,SEARCH(INICIO!$E$13,$D391),LEN(INICIO!$E$13)),"")=INICIO!$E$13</xm:f>
            <x14:dxf>
              <fill>
                <patternFill>
                  <bgColor rgb="FFFFFF00"/>
                </patternFill>
              </fill>
            </x14:dxf>
          </x14:cfRule>
          <x14:cfRule type="expression" priority="71" id="{CDAB4F80-CBF5-4923-9513-D3E1C463CEE2}">
            <xm:f>IFERROR(MID($D391,SEARCH(INICIO!$E$14,$D391),LEN(INICIO!$E$14)),"")=INICIO!$E$14</xm:f>
            <x14:dxf>
              <fill>
                <patternFill>
                  <bgColor rgb="FFFFFF00"/>
                </patternFill>
              </fill>
            </x14:dxf>
          </x14:cfRule>
          <x14:cfRule type="expression" priority="73" id="{D9A543A9-9FE3-47A1-AF31-85714746E9B8}">
            <xm:f>IFERROR(MID($D391,SEARCH(INICIO!$E$15,$D391),LEN(INICIO!$E$15)),"")=INICIO!$E$15</xm:f>
            <x14:dxf>
              <fill>
                <patternFill>
                  <bgColor rgb="FFFFFF00"/>
                </patternFill>
              </fill>
            </x14:dxf>
          </x14:cfRule>
          <x14:cfRule type="expression" priority="74" id="{20215964-347D-4545-AB08-5BCF6EB17E98}">
            <xm:f>IFERROR(MID($D391,SEARCH(INICIO!$E$16,$D391),LEN(INICIO!$E$16)),"")=INICIO!$E$16</xm:f>
            <x14:dxf>
              <fill>
                <patternFill>
                  <bgColor rgb="FFFFFF00"/>
                </patternFill>
              </fill>
            </x14:dxf>
          </x14:cfRule>
          <x14:cfRule type="expression" priority="75" id="{07DF960A-A450-4CA8-B28B-7AE1A5515C6F}">
            <xm:f>IFERROR(MID($D391,SEARCH(INICIO!$E$17,$D391),LEN(INICIO!$E$17)),"")=INICIO!$E$17</xm:f>
            <x14:dxf>
              <fill>
                <patternFill>
                  <bgColor rgb="FFFFFF00"/>
                </patternFill>
              </fill>
            </x14:dxf>
          </x14:cfRule>
          <xm:sqref>H391:H1048576</xm:sqref>
        </x14:conditionalFormatting>
        <x14:conditionalFormatting xmlns:xm="http://schemas.microsoft.com/office/excel/2006/main">
          <x14:cfRule type="expression" priority="311" id="{06411EBB-F7A1-464F-9684-9729C697690E}">
            <xm:f>IF(AND('C:\Users\SUB_PRODUCTOS\Documents\LISTAS DE RETIRO DE LIBROS\NOVIEMBRE 2019\[RETIRO DE LIBROS 11112019.xlsm]CRUDAS '!#REF!=SEARCH($J$3,$D124),LEN($J$3),#REF!&lt;=$K$3),TRUE,FALSE)</xm:f>
            <x14:dxf>
              <fill>
                <patternFill>
                  <bgColor rgb="FFFFFF00"/>
                </patternFill>
              </fill>
            </x14:dxf>
          </x14:cfRule>
          <xm:sqref>P123</xm:sqref>
        </x14:conditionalFormatting>
        <x14:conditionalFormatting xmlns:xm="http://schemas.microsoft.com/office/excel/2006/main">
          <x14:cfRule type="expression" priority="312" id="{69DE6D94-B582-4526-A19F-2F9A5E60B3D3}">
            <xm:f>IF(AND($D17=SEARCH($J$3,'C:\Users\SUB_PRODUCTOS\Documents\LISTAS DE RETIRO DE LIBROS\NOVIEMBRE 2019\[RETIRO DE LIBROS 11112019.xlsm]CRUDAS '!#REF!),LEN($J$3),#REF!&lt;=$K$3),TRUE,FALSE)</xm:f>
            <x14:dxf>
              <fill>
                <patternFill>
                  <bgColor rgb="FFFFFF00"/>
                </patternFill>
              </fill>
            </x14:dxf>
          </x14:cfRule>
          <xm:sqref>P17</xm:sqref>
        </x14:conditionalFormatting>
        <x14:conditionalFormatting xmlns:xm="http://schemas.microsoft.com/office/excel/2006/main">
          <x14:cfRule type="expression" priority="313" id="{C49F0D0E-4F4B-44EB-87FA-903A11A759A5}">
            <xm:f>IF(AND('C:\Users\SUB_PRODUCTOS\Documents\LISTAS DE RETIRO DE LIBROS\NOVIEMBRE 2019\[RETIRO DE LIBROS 11112019.xlsm]CRUDAS '!#REF!=SEARCH($J$3,'C:\Users\SUB_PRODUCTOS\Documents\LISTAS DE RETIRO DE LIBROS\NOVIEMBRE 2019\[RETIRO DE LIBROS 11112019.xlsm]CRUDAS '!#REF!),LEN($J$3),#REF!&lt;=$K$3),TRUE,FALSE)</xm:f>
            <x14:dxf>
              <fill>
                <patternFill>
                  <bgColor rgb="FFFFFF00"/>
                </patternFill>
              </fill>
            </x14:dxf>
          </x14:cfRule>
          <xm:sqref>P18:P122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M1024"/>
  <sheetViews>
    <sheetView workbookViewId="0">
      <pane ySplit="1" topLeftCell="A2" activePane="bottomLeft" state="frozen"/>
      <selection activeCell="C1" sqref="C1"/>
      <selection pane="bottomLeft" activeCell="D2" sqref="D2"/>
    </sheetView>
  </sheetViews>
  <sheetFormatPr baseColWidth="10" defaultColWidth="11" defaultRowHeight="12.75" x14ac:dyDescent="0.2"/>
  <cols>
    <col min="1" max="1" width="12.875" style="49" customWidth="1"/>
    <col min="2" max="2" width="32.5" style="55" hidden="1" customWidth="1"/>
    <col min="3" max="3" width="37.5" style="56" customWidth="1"/>
    <col min="4" max="4" width="31.125" style="56" customWidth="1"/>
    <col min="5" max="5" width="35.75" style="55" customWidth="1"/>
    <col min="6" max="6" width="13.25" style="57" bestFit="1" customWidth="1"/>
    <col min="7" max="9" width="12.75" style="49" customWidth="1"/>
    <col min="10" max="13" width="0" style="49" hidden="1" customWidth="1"/>
    <col min="14" max="16384" width="11" style="49"/>
  </cols>
  <sheetData>
    <row r="1" spans="1:13" ht="28.5" customHeight="1" x14ac:dyDescent="0.2">
      <c r="F1" s="404" t="s">
        <v>190</v>
      </c>
      <c r="G1" s="404"/>
      <c r="H1" s="404"/>
      <c r="I1" s="404"/>
      <c r="J1" s="402" t="s">
        <v>188</v>
      </c>
      <c r="K1" s="402"/>
      <c r="L1" s="403" t="s">
        <v>20</v>
      </c>
      <c r="M1" s="403"/>
    </row>
    <row r="2" spans="1:13" ht="30.75" customHeight="1" x14ac:dyDescent="0.2">
      <c r="A2" s="244" t="s">
        <v>1</v>
      </c>
      <c r="B2" s="244" t="s">
        <v>29</v>
      </c>
      <c r="C2" s="244" t="s">
        <v>147</v>
      </c>
      <c r="D2" s="244" t="s">
        <v>181</v>
      </c>
      <c r="E2" s="244" t="s">
        <v>148</v>
      </c>
      <c r="F2" s="244" t="s">
        <v>16</v>
      </c>
      <c r="G2" s="244" t="s">
        <v>186</v>
      </c>
      <c r="H2" s="244" t="s">
        <v>187</v>
      </c>
      <c r="I2" s="244" t="s">
        <v>189</v>
      </c>
      <c r="J2" s="244" t="s">
        <v>147</v>
      </c>
      <c r="K2" s="244" t="s">
        <v>148</v>
      </c>
      <c r="L2" s="244" t="s">
        <v>147</v>
      </c>
      <c r="M2" s="244" t="s">
        <v>148</v>
      </c>
    </row>
    <row r="3" spans="1:13" ht="25.5" x14ac:dyDescent="0.2">
      <c r="A3" s="50" t="str">
        <f>DATOS!B3</f>
        <v>2604-07101</v>
      </c>
      <c r="B3" s="51" t="str">
        <f>DATOS!C3</f>
        <v>SANCHEZ CALDERON MIREYA</v>
      </c>
      <c r="C3" s="240" t="str">
        <f>DATOS!D3</f>
        <v xml:space="preserve"> CAVA MIREYA  ( RETIRAR LIBRILLOS ASURCARNES ) </v>
      </c>
      <c r="D3" s="51" t="s">
        <v>221</v>
      </c>
      <c r="E3" s="73" t="s">
        <v>533</v>
      </c>
      <c r="F3" s="52" t="str">
        <f>IF(AND(C3=E3,B3=D3),"","CAMBIO")</f>
        <v>CAMBIO</v>
      </c>
      <c r="G3" s="52" t="str">
        <f>IF(B3=D3,"","CAMBIO")</f>
        <v>CAMBIO</v>
      </c>
      <c r="H3" s="52" t="str">
        <f>IF(L3&lt;&gt;M3,"CAMBIO","")</f>
        <v>CAMBIO</v>
      </c>
      <c r="I3" s="52" t="str">
        <f>IF(J3&lt;&gt;K3,"CAMBIO","")</f>
        <v/>
      </c>
      <c r="J3" s="245" t="str">
        <f>IFERROR(MID($C3,SEARCH("RETIRA",$C3),LEN("RETIRA")),"")</f>
        <v>RETIRA</v>
      </c>
      <c r="K3" s="245" t="str">
        <f>IFERROR(MID($E3,SEARCH("RETIRA",$E3),LEN("RETIRA")),"")</f>
        <v>RETIRA</v>
      </c>
      <c r="L3" s="245" t="str">
        <f>IFERROR(MID($C3,SEARCH("CRUDA",$C3),LEN("CRUDA")),"")</f>
        <v/>
      </c>
      <c r="M3" s="245" t="str">
        <f t="shared" ref="M3:M18" si="0">IFERROR(MID($E3,SEARCH("CRUDA",$E3),LEN("CRUDA")),"")</f>
        <v>CRUDA</v>
      </c>
    </row>
    <row r="4" spans="1:13" ht="25.5" x14ac:dyDescent="0.2">
      <c r="A4" s="50" t="str">
        <f>DATOS!B4</f>
        <v>2604-07102</v>
      </c>
      <c r="B4" s="51" t="str">
        <f>DATOS!C4</f>
        <v>SANCHEZ CALDERON MIREYA</v>
      </c>
      <c r="C4" s="240" t="str">
        <f>DATOS!D4</f>
        <v xml:space="preserve"> CAVA MIREYA  ( RETIRAR LIBRILLOS ASURCARNES ) </v>
      </c>
      <c r="D4" s="51" t="s">
        <v>221</v>
      </c>
      <c r="E4" s="73" t="s">
        <v>533</v>
      </c>
      <c r="F4" s="52" t="str">
        <f t="shared" ref="F4:F67" si="1">IF(AND(C4=E4,B4=D4),"","CAMBIO")</f>
        <v>CAMBIO</v>
      </c>
      <c r="G4" s="52" t="str">
        <f t="shared" ref="G4:G67" si="2">IF(B4=D4,"","CAMBIO")</f>
        <v>CAMBIO</v>
      </c>
      <c r="H4" s="52" t="str">
        <f t="shared" ref="H4:H67" si="3">IF(L4&lt;&gt;M4,"CAMBIO","")</f>
        <v>CAMBIO</v>
      </c>
      <c r="I4" s="52" t="str">
        <f t="shared" ref="I4:I67" si="4">IF(J4&lt;&gt;K4,"CAMBIO","")</f>
        <v/>
      </c>
      <c r="J4" s="245" t="str">
        <f t="shared" ref="J4:J67" si="5">IFERROR(MID($C4,SEARCH("RETIRA",$C4),LEN("RETIRA")),"")</f>
        <v>RETIRA</v>
      </c>
      <c r="K4" s="245" t="str">
        <f t="shared" ref="K4:K67" si="6">IFERROR(MID($E4,SEARCH("RETIRA",$E4),LEN("RETIRA")),"")</f>
        <v>RETIRA</v>
      </c>
      <c r="L4" s="245" t="str">
        <f t="shared" ref="L4:L67" si="7">IFERROR(MID($C4,SEARCH("CRUDA",$C4),LEN("CRUDA")),"")</f>
        <v/>
      </c>
      <c r="M4" s="245" t="str">
        <f t="shared" si="0"/>
        <v>CRUDA</v>
      </c>
    </row>
    <row r="5" spans="1:13" ht="25.5" x14ac:dyDescent="0.2">
      <c r="A5" s="50" t="str">
        <f>DATOS!B5</f>
        <v>2604-07103</v>
      </c>
      <c r="B5" s="51" t="str">
        <f>DATOS!C5</f>
        <v>SANCHEZ CALDERON MIREYA</v>
      </c>
      <c r="C5" s="240" t="str">
        <f>DATOS!D5</f>
        <v xml:space="preserve"> CAVA MIREYA  ( RETIRAR LIBRILLOS ASURCARNES ) </v>
      </c>
      <c r="D5" s="51" t="s">
        <v>221</v>
      </c>
      <c r="E5" s="73" t="s">
        <v>533</v>
      </c>
      <c r="F5" s="52" t="str">
        <f t="shared" si="1"/>
        <v>CAMBIO</v>
      </c>
      <c r="G5" s="52" t="str">
        <f t="shared" si="2"/>
        <v>CAMBIO</v>
      </c>
      <c r="H5" s="52" t="str">
        <f t="shared" si="3"/>
        <v>CAMBIO</v>
      </c>
      <c r="I5" s="52" t="str">
        <f t="shared" si="4"/>
        <v/>
      </c>
      <c r="J5" s="245" t="str">
        <f t="shared" si="5"/>
        <v>RETIRA</v>
      </c>
      <c r="K5" s="245" t="str">
        <f t="shared" si="6"/>
        <v>RETIRA</v>
      </c>
      <c r="L5" s="245" t="str">
        <f t="shared" si="7"/>
        <v/>
      </c>
      <c r="M5" s="245" t="str">
        <f t="shared" si="0"/>
        <v>CRUDA</v>
      </c>
    </row>
    <row r="6" spans="1:13" ht="25.5" x14ac:dyDescent="0.2">
      <c r="A6" s="50" t="str">
        <f>DATOS!B6</f>
        <v>2604-07104</v>
      </c>
      <c r="B6" s="51" t="str">
        <f>DATOS!C6</f>
        <v>SANCHEZ CALDERON MIREYA</v>
      </c>
      <c r="C6" s="240" t="str">
        <f>DATOS!D6</f>
        <v xml:space="preserve"> CAVA MIREYA  ( RETIRAR LIBRILLOS ASURCARNES ) </v>
      </c>
      <c r="D6" s="51" t="s">
        <v>221</v>
      </c>
      <c r="E6" s="73" t="s">
        <v>533</v>
      </c>
      <c r="F6" s="52" t="str">
        <f t="shared" si="1"/>
        <v>CAMBIO</v>
      </c>
      <c r="G6" s="52" t="str">
        <f t="shared" si="2"/>
        <v>CAMBIO</v>
      </c>
      <c r="H6" s="52" t="str">
        <f t="shared" si="3"/>
        <v>CAMBIO</v>
      </c>
      <c r="I6" s="52" t="str">
        <f t="shared" si="4"/>
        <v/>
      </c>
      <c r="J6" s="245" t="str">
        <f t="shared" si="5"/>
        <v>RETIRA</v>
      </c>
      <c r="K6" s="245" t="str">
        <f t="shared" si="6"/>
        <v>RETIRA</v>
      </c>
      <c r="L6" s="245" t="str">
        <f t="shared" si="7"/>
        <v/>
      </c>
      <c r="M6" s="245" t="str">
        <f t="shared" si="0"/>
        <v>CRUDA</v>
      </c>
    </row>
    <row r="7" spans="1:13" ht="25.5" x14ac:dyDescent="0.2">
      <c r="A7" s="50" t="str">
        <f>DATOS!B7</f>
        <v>2604-07584</v>
      </c>
      <c r="B7" s="51" t="str">
        <f>DATOS!C7</f>
        <v>CRUZ LEONIDAS</v>
      </c>
      <c r="C7" s="240" t="str">
        <f>DATOS!D7</f>
        <v xml:space="preserve"> 01500 /SxD/ ( CRUDAS
RETIRAR LIBRILLOS SALOMON ) </v>
      </c>
      <c r="D7" s="51" t="s">
        <v>221</v>
      </c>
      <c r="E7" s="73" t="s">
        <v>533</v>
      </c>
      <c r="F7" s="52" t="str">
        <f t="shared" si="1"/>
        <v/>
      </c>
      <c r="G7" s="52" t="str">
        <f t="shared" si="2"/>
        <v/>
      </c>
      <c r="H7" s="52" t="str">
        <f t="shared" si="3"/>
        <v/>
      </c>
      <c r="I7" s="52" t="str">
        <f t="shared" si="4"/>
        <v/>
      </c>
      <c r="J7" s="245" t="str">
        <f t="shared" si="5"/>
        <v>RETIRA</v>
      </c>
      <c r="K7" s="245" t="str">
        <f t="shared" si="6"/>
        <v>RETIRA</v>
      </c>
      <c r="L7" s="245" t="str">
        <f t="shared" si="7"/>
        <v>CRUDA</v>
      </c>
      <c r="M7" s="245" t="str">
        <f t="shared" si="0"/>
        <v>CRUDA</v>
      </c>
    </row>
    <row r="8" spans="1:13" ht="25.5" x14ac:dyDescent="0.2">
      <c r="A8" s="50" t="str">
        <f>DATOS!B8</f>
        <v>2604-07585</v>
      </c>
      <c r="B8" s="51" t="str">
        <f>DATOS!C8</f>
        <v>CRUZ LEONIDAS</v>
      </c>
      <c r="C8" s="240" t="str">
        <f>DATOS!D8</f>
        <v xml:space="preserve"> 01500 /SxD/ ( CRUDAS
RETIRAR LIBRILLOS SALOMON ) </v>
      </c>
      <c r="D8" s="51" t="s">
        <v>221</v>
      </c>
      <c r="E8" s="73" t="s">
        <v>222</v>
      </c>
      <c r="F8" s="52" t="str">
        <f t="shared" si="1"/>
        <v>CAMBIO</v>
      </c>
      <c r="G8" s="52" t="str">
        <f t="shared" si="2"/>
        <v/>
      </c>
      <c r="H8" s="52" t="str">
        <f t="shared" si="3"/>
        <v>CAMBIO</v>
      </c>
      <c r="I8" s="52" t="str">
        <f t="shared" si="4"/>
        <v/>
      </c>
      <c r="J8" s="245" t="str">
        <f t="shared" si="5"/>
        <v>RETIRA</v>
      </c>
      <c r="K8" s="245" t="str">
        <f t="shared" si="6"/>
        <v>RETIRA</v>
      </c>
      <c r="L8" s="245" t="str">
        <f t="shared" si="7"/>
        <v>CRUDA</v>
      </c>
      <c r="M8" s="245" t="str">
        <f t="shared" si="0"/>
        <v/>
      </c>
    </row>
    <row r="9" spans="1:13" ht="25.5" x14ac:dyDescent="0.2">
      <c r="A9" s="50" t="str">
        <f>DATOS!B9</f>
        <v>2604-07586</v>
      </c>
      <c r="B9" s="51" t="str">
        <f>DATOS!C9</f>
        <v>CRUZ LEONIDAS</v>
      </c>
      <c r="C9" s="240" t="str">
        <f>DATOS!D9</f>
        <v xml:space="preserve"> 01500 /SxD/ ( CRUDAS
RETIRAR LIBRILLOS SALOMON ) </v>
      </c>
      <c r="D9" s="51" t="s">
        <v>221</v>
      </c>
      <c r="E9" s="73" t="s">
        <v>222</v>
      </c>
      <c r="F9" s="52" t="str">
        <f t="shared" si="1"/>
        <v>CAMBIO</v>
      </c>
      <c r="G9" s="52" t="str">
        <f t="shared" si="2"/>
        <v/>
      </c>
      <c r="H9" s="52" t="str">
        <f t="shared" si="3"/>
        <v>CAMBIO</v>
      </c>
      <c r="I9" s="52" t="str">
        <f t="shared" si="4"/>
        <v/>
      </c>
      <c r="J9" s="245" t="str">
        <f t="shared" si="5"/>
        <v>RETIRA</v>
      </c>
      <c r="K9" s="245" t="str">
        <f t="shared" si="6"/>
        <v>RETIRA</v>
      </c>
      <c r="L9" s="245" t="str">
        <f t="shared" si="7"/>
        <v>CRUDA</v>
      </c>
      <c r="M9" s="245" t="str">
        <f t="shared" si="0"/>
        <v/>
      </c>
    </row>
    <row r="10" spans="1:13" ht="25.5" x14ac:dyDescent="0.2">
      <c r="A10" s="50" t="str">
        <f>DATOS!B10</f>
        <v>2604-07587</v>
      </c>
      <c r="B10" s="51" t="str">
        <f>DATOS!C10</f>
        <v>CRUZ LEONIDAS</v>
      </c>
      <c r="C10" s="240" t="str">
        <f>DATOS!D10</f>
        <v xml:space="preserve"> 01500 /SxD/ ( CRUDAS
RETIRAR LIBRILLOS SALOMON ) </v>
      </c>
      <c r="D10" s="51" t="s">
        <v>221</v>
      </c>
      <c r="E10" s="73" t="s">
        <v>222</v>
      </c>
      <c r="F10" s="52" t="str">
        <f t="shared" si="1"/>
        <v>CAMBIO</v>
      </c>
      <c r="G10" s="52" t="str">
        <f t="shared" si="2"/>
        <v/>
      </c>
      <c r="H10" s="52" t="str">
        <f t="shared" si="3"/>
        <v>CAMBIO</v>
      </c>
      <c r="I10" s="52" t="str">
        <f t="shared" si="4"/>
        <v/>
      </c>
      <c r="J10" s="245" t="str">
        <f t="shared" si="5"/>
        <v>RETIRA</v>
      </c>
      <c r="K10" s="245" t="str">
        <f t="shared" si="6"/>
        <v>RETIRA</v>
      </c>
      <c r="L10" s="245" t="str">
        <f t="shared" si="7"/>
        <v>CRUDA</v>
      </c>
      <c r="M10" s="245" t="str">
        <f t="shared" si="0"/>
        <v/>
      </c>
    </row>
    <row r="11" spans="1:13" ht="25.5" x14ac:dyDescent="0.2">
      <c r="A11" s="50" t="str">
        <f>DATOS!B11</f>
        <v>2604-07588</v>
      </c>
      <c r="B11" s="51" t="str">
        <f>DATOS!C11</f>
        <v>CRUZ LEONIDAS</v>
      </c>
      <c r="C11" s="240" t="str">
        <f>DATOS!D11</f>
        <v xml:space="preserve"> 01500 /SxD/ ( CRUDAS
RETIRAR LIBRILLOS SALOMON ) </v>
      </c>
      <c r="D11" s="51" t="s">
        <v>221</v>
      </c>
      <c r="E11" s="73" t="s">
        <v>222</v>
      </c>
      <c r="F11" s="52" t="str">
        <f t="shared" si="1"/>
        <v>CAMBIO</v>
      </c>
      <c r="G11" s="52" t="str">
        <f t="shared" si="2"/>
        <v/>
      </c>
      <c r="H11" s="52" t="str">
        <f t="shared" si="3"/>
        <v>CAMBIO</v>
      </c>
      <c r="I11" s="52" t="str">
        <f t="shared" si="4"/>
        <v/>
      </c>
      <c r="J11" s="245" t="str">
        <f t="shared" si="5"/>
        <v>RETIRA</v>
      </c>
      <c r="K11" s="245" t="str">
        <f t="shared" si="6"/>
        <v>RETIRA</v>
      </c>
      <c r="L11" s="245" t="str">
        <f t="shared" si="7"/>
        <v>CRUDA</v>
      </c>
      <c r="M11" s="245" t="str">
        <f t="shared" si="0"/>
        <v/>
      </c>
    </row>
    <row r="12" spans="1:13" ht="25.5" x14ac:dyDescent="0.2">
      <c r="A12" s="50" t="str">
        <f>DATOS!B12</f>
        <v>2604-07589</v>
      </c>
      <c r="B12" s="51" t="str">
        <f>DATOS!C12</f>
        <v>CRUZ LEONIDAS</v>
      </c>
      <c r="C12" s="240" t="str">
        <f>DATOS!D12</f>
        <v xml:space="preserve"> CAVA WO  ( RETIRAR LIBRILLOS SALOMON ) </v>
      </c>
      <c r="D12" s="51" t="s">
        <v>221</v>
      </c>
      <c r="E12" s="73" t="s">
        <v>222</v>
      </c>
      <c r="F12" s="52" t="str">
        <f t="shared" si="1"/>
        <v/>
      </c>
      <c r="G12" s="52" t="str">
        <f t="shared" si="2"/>
        <v/>
      </c>
      <c r="H12" s="52" t="str">
        <f t="shared" si="3"/>
        <v/>
      </c>
      <c r="I12" s="52" t="str">
        <f t="shared" si="4"/>
        <v/>
      </c>
      <c r="J12" s="245" t="str">
        <f t="shared" si="5"/>
        <v>RETIRA</v>
      </c>
      <c r="K12" s="245" t="str">
        <f t="shared" si="6"/>
        <v>RETIRA</v>
      </c>
      <c r="L12" s="245" t="str">
        <f t="shared" si="7"/>
        <v/>
      </c>
      <c r="M12" s="245" t="str">
        <f t="shared" si="0"/>
        <v/>
      </c>
    </row>
    <row r="13" spans="1:13" ht="25.5" x14ac:dyDescent="0.2">
      <c r="A13" s="50" t="str">
        <f>DATOS!B13</f>
        <v>2604-07590</v>
      </c>
      <c r="B13" s="51" t="str">
        <f>DATOS!C13</f>
        <v>CRUZ LEONIDAS</v>
      </c>
      <c r="C13" s="240" t="str">
        <f>DATOS!D13</f>
        <v xml:space="preserve"> CAVA WO  ( RETIRAR LIBRILLOS SALOMON ) </v>
      </c>
      <c r="D13" s="51" t="s">
        <v>221</v>
      </c>
      <c r="E13" s="73" t="s">
        <v>222</v>
      </c>
      <c r="F13" s="52" t="str">
        <f t="shared" si="1"/>
        <v/>
      </c>
      <c r="G13" s="52" t="str">
        <f t="shared" si="2"/>
        <v/>
      </c>
      <c r="H13" s="52" t="str">
        <f t="shared" si="3"/>
        <v/>
      </c>
      <c r="I13" s="52" t="str">
        <f t="shared" si="4"/>
        <v/>
      </c>
      <c r="J13" s="245" t="str">
        <f t="shared" si="5"/>
        <v>RETIRA</v>
      </c>
      <c r="K13" s="245" t="str">
        <f t="shared" si="6"/>
        <v>RETIRA</v>
      </c>
      <c r="L13" s="245" t="str">
        <f t="shared" si="7"/>
        <v/>
      </c>
      <c r="M13" s="245" t="str">
        <f t="shared" si="0"/>
        <v/>
      </c>
    </row>
    <row r="14" spans="1:13" ht="25.5" x14ac:dyDescent="0.2">
      <c r="A14" s="50" t="str">
        <f>DATOS!B14</f>
        <v>2604-07591</v>
      </c>
      <c r="B14" s="51" t="str">
        <f>DATOS!C14</f>
        <v>CRUZ LEONIDAS</v>
      </c>
      <c r="C14" s="240" t="str">
        <f>DATOS!D14</f>
        <v xml:space="preserve"> CAVA WO  ( RETIRAR LIBRILLOS SALOMON ) </v>
      </c>
      <c r="D14" s="51" t="s">
        <v>221</v>
      </c>
      <c r="E14" s="73" t="s">
        <v>222</v>
      </c>
      <c r="F14" s="52" t="str">
        <f t="shared" si="1"/>
        <v/>
      </c>
      <c r="G14" s="52" t="str">
        <f t="shared" si="2"/>
        <v/>
      </c>
      <c r="H14" s="52" t="str">
        <f t="shared" si="3"/>
        <v/>
      </c>
      <c r="I14" s="52" t="str">
        <f t="shared" si="4"/>
        <v/>
      </c>
      <c r="J14" s="245" t="str">
        <f t="shared" si="5"/>
        <v>RETIRA</v>
      </c>
      <c r="K14" s="245" t="str">
        <f t="shared" si="6"/>
        <v>RETIRA</v>
      </c>
      <c r="L14" s="245" t="str">
        <f t="shared" si="7"/>
        <v/>
      </c>
      <c r="M14" s="245" t="str">
        <f t="shared" si="0"/>
        <v/>
      </c>
    </row>
    <row r="15" spans="1:13" ht="25.5" x14ac:dyDescent="0.2">
      <c r="A15" s="50" t="str">
        <f>DATOS!B15</f>
        <v>2604-07592</v>
      </c>
      <c r="B15" s="51" t="str">
        <f>DATOS!C15</f>
        <v>CRUZ LEONIDAS</v>
      </c>
      <c r="C15" s="240" t="str">
        <f>DATOS!D15</f>
        <v xml:space="preserve"> CAVA WO  ( RETIRAR LIBRILLOS SALOMON ) </v>
      </c>
      <c r="D15" s="51" t="s">
        <v>221</v>
      </c>
      <c r="E15" s="73" t="s">
        <v>222</v>
      </c>
      <c r="F15" s="52" t="str">
        <f t="shared" si="1"/>
        <v/>
      </c>
      <c r="G15" s="52" t="str">
        <f t="shared" si="2"/>
        <v/>
      </c>
      <c r="H15" s="52" t="str">
        <f t="shared" si="3"/>
        <v/>
      </c>
      <c r="I15" s="52" t="str">
        <f t="shared" si="4"/>
        <v/>
      </c>
      <c r="J15" s="245" t="str">
        <f t="shared" si="5"/>
        <v>RETIRA</v>
      </c>
      <c r="K15" s="245" t="str">
        <f t="shared" si="6"/>
        <v>RETIRA</v>
      </c>
      <c r="L15" s="245" t="str">
        <f t="shared" si="7"/>
        <v/>
      </c>
      <c r="M15" s="245" t="str">
        <f t="shared" si="0"/>
        <v/>
      </c>
    </row>
    <row r="16" spans="1:13" x14ac:dyDescent="0.2">
      <c r="A16" s="50" t="str">
        <f>DATOS!B16</f>
        <v>2604-07593</v>
      </c>
      <c r="B16" s="51" t="str">
        <f>DATOS!C16</f>
        <v>CRUZ LEONIDAS</v>
      </c>
      <c r="C16" s="240" t="str">
        <f>DATOS!D16</f>
        <v xml:space="preserve"> CAVA WO  ( RETIRAR LIBRILLOS SALOMON ) </v>
      </c>
      <c r="D16" s="51" t="s">
        <v>221</v>
      </c>
      <c r="E16" s="73" t="s">
        <v>228</v>
      </c>
      <c r="F16" s="52" t="str">
        <f t="shared" si="1"/>
        <v>CAMBIO</v>
      </c>
      <c r="G16" s="52" t="str">
        <f t="shared" si="2"/>
        <v/>
      </c>
      <c r="H16" s="52" t="str">
        <f t="shared" si="3"/>
        <v/>
      </c>
      <c r="I16" s="52" t="str">
        <f t="shared" si="4"/>
        <v>CAMBIO</v>
      </c>
      <c r="J16" s="245" t="str">
        <f t="shared" si="5"/>
        <v>RETIRA</v>
      </c>
      <c r="K16" s="245" t="str">
        <f t="shared" si="6"/>
        <v/>
      </c>
      <c r="L16" s="245" t="str">
        <f t="shared" si="7"/>
        <v/>
      </c>
      <c r="M16" s="245" t="str">
        <f t="shared" si="0"/>
        <v/>
      </c>
    </row>
    <row r="17" spans="1:13" x14ac:dyDescent="0.2">
      <c r="A17" s="50" t="str">
        <f>DATOS!B17</f>
        <v>2604-07594</v>
      </c>
      <c r="B17" s="51" t="str">
        <f>DATOS!C17</f>
        <v>CRUZ LEONIDAS</v>
      </c>
      <c r="C17" s="240" t="str">
        <f>DATOS!D17</f>
        <v xml:space="preserve"> CAVA WO  ( RETIRAR LIBRILLOS SALOMON ) </v>
      </c>
      <c r="D17" s="51" t="s">
        <v>221</v>
      </c>
      <c r="E17" s="73" t="s">
        <v>228</v>
      </c>
      <c r="F17" s="52" t="str">
        <f t="shared" si="1"/>
        <v>CAMBIO</v>
      </c>
      <c r="G17" s="52" t="str">
        <f t="shared" si="2"/>
        <v/>
      </c>
      <c r="H17" s="52" t="str">
        <f t="shared" si="3"/>
        <v/>
      </c>
      <c r="I17" s="52" t="str">
        <f t="shared" si="4"/>
        <v>CAMBIO</v>
      </c>
      <c r="J17" s="245" t="str">
        <f t="shared" si="5"/>
        <v>RETIRA</v>
      </c>
      <c r="K17" s="245" t="str">
        <f t="shared" si="6"/>
        <v/>
      </c>
      <c r="L17" s="245" t="str">
        <f t="shared" si="7"/>
        <v/>
      </c>
      <c r="M17" s="245" t="str">
        <f t="shared" si="0"/>
        <v/>
      </c>
    </row>
    <row r="18" spans="1:13" x14ac:dyDescent="0.2">
      <c r="A18" s="50" t="str">
        <f>DATOS!B18</f>
        <v>2604-07595</v>
      </c>
      <c r="B18" s="51" t="str">
        <f>DATOS!C18</f>
        <v>CRUZ LEONIDAS</v>
      </c>
      <c r="C18" s="240" t="str">
        <f>DATOS!D18</f>
        <v xml:space="preserve"> CAVA WO  ( RETIRAR LIBRILLOS SALOMON ) </v>
      </c>
      <c r="D18" s="51" t="s">
        <v>221</v>
      </c>
      <c r="E18" s="73" t="s">
        <v>228</v>
      </c>
      <c r="F18" s="52" t="str">
        <f t="shared" si="1"/>
        <v>CAMBIO</v>
      </c>
      <c r="G18" s="52" t="str">
        <f t="shared" si="2"/>
        <v/>
      </c>
      <c r="H18" s="52" t="str">
        <f t="shared" si="3"/>
        <v/>
      </c>
      <c r="I18" s="52" t="str">
        <f t="shared" si="4"/>
        <v>CAMBIO</v>
      </c>
      <c r="J18" s="245" t="str">
        <f t="shared" si="5"/>
        <v>RETIRA</v>
      </c>
      <c r="K18" s="245" t="str">
        <f t="shared" si="6"/>
        <v/>
      </c>
      <c r="L18" s="245" t="str">
        <f t="shared" si="7"/>
        <v/>
      </c>
      <c r="M18" s="245" t="str">
        <f t="shared" si="0"/>
        <v/>
      </c>
    </row>
    <row r="19" spans="1:13" ht="25.5" x14ac:dyDescent="0.2">
      <c r="A19" s="50" t="str">
        <f>DATOS!B19</f>
        <v>2604-07596</v>
      </c>
      <c r="B19" s="51" t="str">
        <f>DATOS!C19</f>
        <v>CRUZ LEONIDAS</v>
      </c>
      <c r="C19" s="240" t="str">
        <f>DATOS!D19</f>
        <v xml:space="preserve"> CAVA WO  ( RETIRAR LIBRILLOS SALOMON ) </v>
      </c>
      <c r="D19" s="51" t="s">
        <v>212</v>
      </c>
      <c r="E19" s="73" t="s">
        <v>213</v>
      </c>
      <c r="F19" s="52" t="str">
        <f t="shared" si="1"/>
        <v>CAMBIO</v>
      </c>
      <c r="G19" s="52" t="str">
        <f t="shared" si="2"/>
        <v>CAMBIO</v>
      </c>
      <c r="H19" s="52" t="str">
        <f t="shared" si="3"/>
        <v/>
      </c>
      <c r="I19" s="52" t="str">
        <f t="shared" si="4"/>
        <v/>
      </c>
      <c r="J19" s="245" t="str">
        <f t="shared" si="5"/>
        <v>RETIRA</v>
      </c>
      <c r="K19" s="245" t="str">
        <f t="shared" si="6"/>
        <v>RETIRA</v>
      </c>
      <c r="L19" s="245" t="str">
        <f t="shared" si="7"/>
        <v/>
      </c>
      <c r="M19" s="245" t="str">
        <f t="shared" ref="M19:M82" si="8">IFERROR(MID($E19,SEARCH("CRUDA",$E19),LEN("CRUDA")),"")</f>
        <v/>
      </c>
    </row>
    <row r="20" spans="1:13" ht="25.5" x14ac:dyDescent="0.2">
      <c r="A20" s="50" t="str">
        <f>DATOS!B20</f>
        <v>2604-07597</v>
      </c>
      <c r="B20" s="51" t="str">
        <f>DATOS!C20</f>
        <v>CRUZ LEONIDAS</v>
      </c>
      <c r="C20" s="240" t="str">
        <f>DATOS!D20</f>
        <v xml:space="preserve"> CAVA WO </v>
      </c>
      <c r="D20" s="51" t="s">
        <v>212</v>
      </c>
      <c r="E20" s="73" t="s">
        <v>213</v>
      </c>
      <c r="F20" s="52" t="str">
        <f t="shared" si="1"/>
        <v>CAMBIO</v>
      </c>
      <c r="G20" s="52" t="str">
        <f t="shared" si="2"/>
        <v>CAMBIO</v>
      </c>
      <c r="H20" s="52" t="str">
        <f t="shared" si="3"/>
        <v/>
      </c>
      <c r="I20" s="52" t="str">
        <f t="shared" si="4"/>
        <v>CAMBIO</v>
      </c>
      <c r="J20" s="245" t="str">
        <f t="shared" si="5"/>
        <v/>
      </c>
      <c r="K20" s="245" t="str">
        <f t="shared" si="6"/>
        <v>RETIRA</v>
      </c>
      <c r="L20" s="245" t="str">
        <f t="shared" si="7"/>
        <v/>
      </c>
      <c r="M20" s="245" t="str">
        <f t="shared" si="8"/>
        <v/>
      </c>
    </row>
    <row r="21" spans="1:13" ht="25.5" x14ac:dyDescent="0.2">
      <c r="A21" s="50" t="str">
        <f>DATOS!B21</f>
        <v>2604-07598</v>
      </c>
      <c r="B21" s="51" t="str">
        <f>DATOS!C21</f>
        <v>CRUZ LEONIDAS</v>
      </c>
      <c r="C21" s="240" t="str">
        <f>DATOS!D21</f>
        <v xml:space="preserve"> CAVA WO </v>
      </c>
      <c r="D21" s="51" t="s">
        <v>212</v>
      </c>
      <c r="E21" s="73" t="s">
        <v>213</v>
      </c>
      <c r="F21" s="52" t="str">
        <f t="shared" si="1"/>
        <v>CAMBIO</v>
      </c>
      <c r="G21" s="52" t="str">
        <f t="shared" si="2"/>
        <v>CAMBIO</v>
      </c>
      <c r="H21" s="52" t="str">
        <f t="shared" si="3"/>
        <v/>
      </c>
      <c r="I21" s="52" t="str">
        <f t="shared" si="4"/>
        <v>CAMBIO</v>
      </c>
      <c r="J21" s="245" t="str">
        <f t="shared" si="5"/>
        <v/>
      </c>
      <c r="K21" s="245" t="str">
        <f t="shared" si="6"/>
        <v>RETIRA</v>
      </c>
      <c r="L21" s="245" t="str">
        <f t="shared" si="7"/>
        <v/>
      </c>
      <c r="M21" s="245" t="str">
        <f t="shared" si="8"/>
        <v/>
      </c>
    </row>
    <row r="22" spans="1:13" ht="25.5" x14ac:dyDescent="0.2">
      <c r="A22" s="50" t="str">
        <f>DATOS!B22</f>
        <v>2604-07599</v>
      </c>
      <c r="B22" s="51" t="str">
        <f>DATOS!C22</f>
        <v>CRUZ LEONIDAS</v>
      </c>
      <c r="C22" s="240" t="str">
        <f>DATOS!D22</f>
        <v xml:space="preserve"> CAVA WO </v>
      </c>
      <c r="D22" s="51" t="s">
        <v>221</v>
      </c>
      <c r="E22" s="73" t="s">
        <v>222</v>
      </c>
      <c r="F22" s="52" t="str">
        <f t="shared" si="1"/>
        <v>CAMBIO</v>
      </c>
      <c r="G22" s="52" t="str">
        <f t="shared" si="2"/>
        <v/>
      </c>
      <c r="H22" s="52" t="str">
        <f t="shared" si="3"/>
        <v/>
      </c>
      <c r="I22" s="52" t="str">
        <f t="shared" si="4"/>
        <v>CAMBIO</v>
      </c>
      <c r="J22" s="245" t="str">
        <f t="shared" si="5"/>
        <v/>
      </c>
      <c r="K22" s="245" t="str">
        <f t="shared" si="6"/>
        <v>RETIRA</v>
      </c>
      <c r="L22" s="245" t="str">
        <f t="shared" si="7"/>
        <v/>
      </c>
      <c r="M22" s="245" t="str">
        <f t="shared" si="8"/>
        <v/>
      </c>
    </row>
    <row r="23" spans="1:13" ht="25.5" x14ac:dyDescent="0.2">
      <c r="A23" s="50" t="str">
        <f>DATOS!B23</f>
        <v>2604-07773</v>
      </c>
      <c r="B23" s="51" t="str">
        <f>DATOS!C23</f>
        <v>ROJAS CHAPARRO DAVID</v>
      </c>
      <c r="C23" s="240" t="str">
        <f>DATOS!D23</f>
        <v xml:space="preserve"> P33 /SxD/ ( RETIRAR LIBRILLOS ASURCARNES ) </v>
      </c>
      <c r="D23" s="51" t="s">
        <v>221</v>
      </c>
      <c r="E23" s="73" t="s">
        <v>222</v>
      </c>
      <c r="F23" s="52" t="str">
        <f t="shared" si="1"/>
        <v>CAMBIO</v>
      </c>
      <c r="G23" s="52" t="str">
        <f t="shared" si="2"/>
        <v>CAMBIO</v>
      </c>
      <c r="H23" s="52" t="str">
        <f t="shared" si="3"/>
        <v/>
      </c>
      <c r="I23" s="52" t="str">
        <f t="shared" si="4"/>
        <v/>
      </c>
      <c r="J23" s="245" t="str">
        <f t="shared" si="5"/>
        <v>RETIRA</v>
      </c>
      <c r="K23" s="245" t="str">
        <f t="shared" si="6"/>
        <v>RETIRA</v>
      </c>
      <c r="L23" s="245" t="str">
        <f t="shared" si="7"/>
        <v/>
      </c>
      <c r="M23" s="245" t="str">
        <f t="shared" si="8"/>
        <v/>
      </c>
    </row>
    <row r="24" spans="1:13" ht="25.5" x14ac:dyDescent="0.2">
      <c r="A24" s="50" t="str">
        <f>DATOS!B24</f>
        <v>2604-07781</v>
      </c>
      <c r="B24" s="51" t="str">
        <f>DATOS!C24</f>
        <v>ROJAS CHAPARRO DAVID</v>
      </c>
      <c r="C24" s="240" t="str">
        <f>DATOS!D24</f>
        <v xml:space="preserve"> P33 /SxD/ ( RETIRAR LIBRILLOS ASURCARNES ) </v>
      </c>
      <c r="D24" s="51" t="s">
        <v>221</v>
      </c>
      <c r="E24" s="73" t="s">
        <v>222</v>
      </c>
      <c r="F24" s="52" t="str">
        <f t="shared" si="1"/>
        <v>CAMBIO</v>
      </c>
      <c r="G24" s="52" t="str">
        <f t="shared" si="2"/>
        <v>CAMBIO</v>
      </c>
      <c r="H24" s="52" t="str">
        <f t="shared" si="3"/>
        <v/>
      </c>
      <c r="I24" s="52" t="str">
        <f t="shared" si="4"/>
        <v/>
      </c>
      <c r="J24" s="245" t="str">
        <f t="shared" si="5"/>
        <v>RETIRA</v>
      </c>
      <c r="K24" s="245" t="str">
        <f t="shared" si="6"/>
        <v>RETIRA</v>
      </c>
      <c r="L24" s="245" t="str">
        <f t="shared" si="7"/>
        <v/>
      </c>
      <c r="M24" s="245" t="str">
        <f t="shared" si="8"/>
        <v/>
      </c>
    </row>
    <row r="25" spans="1:13" ht="25.5" x14ac:dyDescent="0.2">
      <c r="A25" s="50" t="str">
        <f>DATOS!B25</f>
        <v>2604-07843</v>
      </c>
      <c r="B25" s="51" t="str">
        <f>DATOS!C25</f>
        <v>ROJAS CHAPARRO DAVID</v>
      </c>
      <c r="C25" s="240" t="str">
        <f>DATOS!D25</f>
        <v xml:space="preserve"> P33 /SxD/ ( RETIRAR LIBRILLOS ASURCARNES ) </v>
      </c>
      <c r="D25" s="51" t="s">
        <v>221</v>
      </c>
      <c r="E25" s="73" t="s">
        <v>222</v>
      </c>
      <c r="F25" s="52" t="str">
        <f t="shared" si="1"/>
        <v>CAMBIO</v>
      </c>
      <c r="G25" s="52" t="str">
        <f t="shared" si="2"/>
        <v>CAMBIO</v>
      </c>
      <c r="H25" s="52" t="str">
        <f t="shared" si="3"/>
        <v/>
      </c>
      <c r="I25" s="52" t="str">
        <f t="shared" si="4"/>
        <v/>
      </c>
      <c r="J25" s="245" t="str">
        <f t="shared" si="5"/>
        <v>RETIRA</v>
      </c>
      <c r="K25" s="245" t="str">
        <f t="shared" si="6"/>
        <v>RETIRA</v>
      </c>
      <c r="L25" s="245" t="str">
        <f t="shared" si="7"/>
        <v/>
      </c>
      <c r="M25" s="245" t="str">
        <f t="shared" si="8"/>
        <v/>
      </c>
    </row>
    <row r="26" spans="1:13" x14ac:dyDescent="0.2">
      <c r="A26" s="50" t="str">
        <f>DATOS!B26</f>
        <v>2604-07867</v>
      </c>
      <c r="B26" s="51" t="str">
        <f>DATOS!C26</f>
        <v>CRUZ LEONIDAS</v>
      </c>
      <c r="C26" s="240" t="str">
        <f>DATOS!D26</f>
        <v xml:space="preserve"> CAVA WO  ( RETIRAR LIBRILLOS SALOMON ) </v>
      </c>
      <c r="D26" s="51" t="s">
        <v>221</v>
      </c>
      <c r="E26" s="73" t="s">
        <v>228</v>
      </c>
      <c r="F26" s="52" t="str">
        <f t="shared" si="1"/>
        <v>CAMBIO</v>
      </c>
      <c r="G26" s="52" t="str">
        <f t="shared" si="2"/>
        <v/>
      </c>
      <c r="H26" s="52" t="str">
        <f t="shared" si="3"/>
        <v/>
      </c>
      <c r="I26" s="52" t="str">
        <f t="shared" si="4"/>
        <v>CAMBIO</v>
      </c>
      <c r="J26" s="245" t="str">
        <f t="shared" si="5"/>
        <v>RETIRA</v>
      </c>
      <c r="K26" s="245" t="str">
        <f t="shared" si="6"/>
        <v/>
      </c>
      <c r="L26" s="245" t="str">
        <f t="shared" si="7"/>
        <v/>
      </c>
      <c r="M26" s="245" t="str">
        <f t="shared" si="8"/>
        <v/>
      </c>
    </row>
    <row r="27" spans="1:13" x14ac:dyDescent="0.2">
      <c r="A27" s="50" t="str">
        <f>DATOS!B27</f>
        <v>2604-07868</v>
      </c>
      <c r="B27" s="51" t="str">
        <f>DATOS!C27</f>
        <v>CRUZ LEONIDAS</v>
      </c>
      <c r="C27" s="240" t="str">
        <f>DATOS!D27</f>
        <v xml:space="preserve"> CAVA WO  ( RETIRAR LIBRILLOS SALOMON ) </v>
      </c>
      <c r="D27" s="51" t="s">
        <v>221</v>
      </c>
      <c r="E27" s="73" t="s">
        <v>228</v>
      </c>
      <c r="F27" s="52" t="str">
        <f t="shared" si="1"/>
        <v>CAMBIO</v>
      </c>
      <c r="G27" s="52" t="str">
        <f t="shared" si="2"/>
        <v/>
      </c>
      <c r="H27" s="52" t="str">
        <f t="shared" si="3"/>
        <v/>
      </c>
      <c r="I27" s="52" t="str">
        <f t="shared" si="4"/>
        <v>CAMBIO</v>
      </c>
      <c r="J27" s="245" t="str">
        <f t="shared" si="5"/>
        <v>RETIRA</v>
      </c>
      <c r="K27" s="245" t="str">
        <f t="shared" si="6"/>
        <v/>
      </c>
      <c r="L27" s="245" t="str">
        <f t="shared" si="7"/>
        <v/>
      </c>
      <c r="M27" s="245" t="str">
        <f t="shared" si="8"/>
        <v/>
      </c>
    </row>
    <row r="28" spans="1:13" x14ac:dyDescent="0.2">
      <c r="A28" s="50" t="str">
        <f>DATOS!B28</f>
        <v>2604-07869</v>
      </c>
      <c r="B28" s="51" t="str">
        <f>DATOS!C28</f>
        <v>CRUZ LEONIDAS</v>
      </c>
      <c r="C28" s="240" t="str">
        <f>DATOS!D28</f>
        <v xml:space="preserve"> CAVA WO  ( RETIRAR LIBRILLOS SALOMON ) </v>
      </c>
      <c r="D28" s="51" t="s">
        <v>221</v>
      </c>
      <c r="E28" s="73" t="s">
        <v>228</v>
      </c>
      <c r="F28" s="52" t="str">
        <f t="shared" si="1"/>
        <v>CAMBIO</v>
      </c>
      <c r="G28" s="52" t="str">
        <f t="shared" si="2"/>
        <v/>
      </c>
      <c r="H28" s="52" t="str">
        <f t="shared" si="3"/>
        <v/>
      </c>
      <c r="I28" s="52" t="str">
        <f t="shared" si="4"/>
        <v>CAMBIO</v>
      </c>
      <c r="J28" s="245" t="str">
        <f t="shared" si="5"/>
        <v>RETIRA</v>
      </c>
      <c r="K28" s="245" t="str">
        <f t="shared" si="6"/>
        <v/>
      </c>
      <c r="L28" s="245" t="str">
        <f t="shared" si="7"/>
        <v/>
      </c>
      <c r="M28" s="245" t="str">
        <f t="shared" si="8"/>
        <v/>
      </c>
    </row>
    <row r="29" spans="1:13" ht="25.5" x14ac:dyDescent="0.2">
      <c r="A29" s="50" t="str">
        <f>DATOS!B29</f>
        <v>2604-07870</v>
      </c>
      <c r="B29" s="51" t="str">
        <f>DATOS!C29</f>
        <v>CRUZ LEONIDAS</v>
      </c>
      <c r="C29" s="240" t="str">
        <f>DATOS!D29</f>
        <v xml:space="preserve"> CAVA WO  ( RETIRAR LIBRILLOS SALOMON ) </v>
      </c>
      <c r="D29" s="51" t="s">
        <v>232</v>
      </c>
      <c r="E29" s="73" t="s">
        <v>233</v>
      </c>
      <c r="F29" s="52" t="str">
        <f t="shared" si="1"/>
        <v>CAMBIO</v>
      </c>
      <c r="G29" s="52" t="str">
        <f t="shared" si="2"/>
        <v>CAMBIO</v>
      </c>
      <c r="H29" s="52" t="str">
        <f t="shared" si="3"/>
        <v/>
      </c>
      <c r="I29" s="52" t="str">
        <f t="shared" si="4"/>
        <v/>
      </c>
      <c r="J29" s="245" t="str">
        <f t="shared" si="5"/>
        <v>RETIRA</v>
      </c>
      <c r="K29" s="245" t="str">
        <f t="shared" si="6"/>
        <v>RETIRA</v>
      </c>
      <c r="L29" s="245" t="str">
        <f t="shared" si="7"/>
        <v/>
      </c>
      <c r="M29" s="245" t="str">
        <f t="shared" si="8"/>
        <v/>
      </c>
    </row>
    <row r="30" spans="1:13" x14ac:dyDescent="0.2">
      <c r="A30" s="50" t="str">
        <f>DATOS!B30</f>
        <v>2604-07871</v>
      </c>
      <c r="B30" s="51" t="str">
        <f>DATOS!C30</f>
        <v>CRUZ LEONIDAS</v>
      </c>
      <c r="C30" s="240" t="str">
        <f>DATOS!D30</f>
        <v xml:space="preserve"> CAVA WO </v>
      </c>
      <c r="D30" s="51" t="s">
        <v>232</v>
      </c>
      <c r="E30" s="73" t="s">
        <v>236</v>
      </c>
      <c r="F30" s="52" t="str">
        <f t="shared" si="1"/>
        <v>CAMBIO</v>
      </c>
      <c r="G30" s="52" t="str">
        <f t="shared" si="2"/>
        <v>CAMBIO</v>
      </c>
      <c r="H30" s="52" t="str">
        <f t="shared" si="3"/>
        <v/>
      </c>
      <c r="I30" s="52" t="str">
        <f t="shared" si="4"/>
        <v/>
      </c>
      <c r="J30" s="245" t="str">
        <f t="shared" si="5"/>
        <v/>
      </c>
      <c r="K30" s="245" t="str">
        <f t="shared" si="6"/>
        <v/>
      </c>
      <c r="L30" s="245" t="str">
        <f t="shared" si="7"/>
        <v/>
      </c>
      <c r="M30" s="245" t="str">
        <f t="shared" si="8"/>
        <v/>
      </c>
    </row>
    <row r="31" spans="1:13" ht="25.5" x14ac:dyDescent="0.2">
      <c r="A31" s="50" t="str">
        <f>DATOS!B31</f>
        <v>2604-07872</v>
      </c>
      <c r="B31" s="51" t="str">
        <f>DATOS!C31</f>
        <v>CRUZ LEONIDAS</v>
      </c>
      <c r="C31" s="240" t="str">
        <f>DATOS!D31</f>
        <v xml:space="preserve"> CAVA WO </v>
      </c>
      <c r="D31" s="51" t="s">
        <v>232</v>
      </c>
      <c r="E31" s="73" t="s">
        <v>233</v>
      </c>
      <c r="F31" s="52" t="str">
        <f t="shared" si="1"/>
        <v>CAMBIO</v>
      </c>
      <c r="G31" s="52" t="str">
        <f t="shared" si="2"/>
        <v>CAMBIO</v>
      </c>
      <c r="H31" s="52" t="str">
        <f t="shared" si="3"/>
        <v/>
      </c>
      <c r="I31" s="52" t="str">
        <f t="shared" si="4"/>
        <v>CAMBIO</v>
      </c>
      <c r="J31" s="245" t="str">
        <f t="shared" si="5"/>
        <v/>
      </c>
      <c r="K31" s="245" t="str">
        <f t="shared" si="6"/>
        <v>RETIRA</v>
      </c>
      <c r="L31" s="245" t="str">
        <f t="shared" si="7"/>
        <v/>
      </c>
      <c r="M31" s="245" t="str">
        <f t="shared" si="8"/>
        <v/>
      </c>
    </row>
    <row r="32" spans="1:13" x14ac:dyDescent="0.2">
      <c r="A32" s="50" t="str">
        <f>DATOS!B32</f>
        <v>2604-07873</v>
      </c>
      <c r="B32" s="51" t="str">
        <f>DATOS!C32</f>
        <v>CRUZ LEONIDAS</v>
      </c>
      <c r="C32" s="240" t="str">
        <f>DATOS!D32</f>
        <v xml:space="preserve"> CAVA WO </v>
      </c>
      <c r="D32" s="51" t="s">
        <v>232</v>
      </c>
      <c r="E32" s="73" t="s">
        <v>236</v>
      </c>
      <c r="F32" s="52" t="str">
        <f t="shared" si="1"/>
        <v>CAMBIO</v>
      </c>
      <c r="G32" s="52" t="str">
        <f t="shared" si="2"/>
        <v>CAMBIO</v>
      </c>
      <c r="H32" s="52" t="str">
        <f t="shared" si="3"/>
        <v/>
      </c>
      <c r="I32" s="52" t="str">
        <f t="shared" si="4"/>
        <v/>
      </c>
      <c r="J32" s="245" t="str">
        <f t="shared" si="5"/>
        <v/>
      </c>
      <c r="K32" s="245" t="str">
        <f t="shared" si="6"/>
        <v/>
      </c>
      <c r="L32" s="245" t="str">
        <f t="shared" si="7"/>
        <v/>
      </c>
      <c r="M32" s="245" t="str">
        <f t="shared" si="8"/>
        <v/>
      </c>
    </row>
    <row r="33" spans="1:13" ht="25.5" x14ac:dyDescent="0.2">
      <c r="A33" s="50" t="str">
        <f>DATOS!B33</f>
        <v>2604-07879</v>
      </c>
      <c r="B33" s="51" t="str">
        <f>DATOS!C33</f>
        <v>SANCHEZ CALDERON MIREYA</v>
      </c>
      <c r="C33" s="240" t="str">
        <f>DATOS!D33</f>
        <v xml:space="preserve"> CAVA MIREYA  ( RETIRAR LIBRILLOS ASURCARNES ) </v>
      </c>
      <c r="D33" s="51" t="s">
        <v>232</v>
      </c>
      <c r="E33" s="73" t="s">
        <v>550</v>
      </c>
      <c r="F33" s="52" t="str">
        <f t="shared" si="1"/>
        <v>CAMBIO</v>
      </c>
      <c r="G33" s="52" t="str">
        <f t="shared" si="2"/>
        <v/>
      </c>
      <c r="H33" s="52" t="str">
        <f t="shared" si="3"/>
        <v/>
      </c>
      <c r="I33" s="52" t="str">
        <f t="shared" si="4"/>
        <v/>
      </c>
      <c r="J33" s="245" t="str">
        <f t="shared" si="5"/>
        <v>RETIRA</v>
      </c>
      <c r="K33" s="245" t="str">
        <f t="shared" si="6"/>
        <v>RETIRA</v>
      </c>
      <c r="L33" s="245" t="str">
        <f t="shared" si="7"/>
        <v/>
      </c>
      <c r="M33" s="245" t="str">
        <f t="shared" si="8"/>
        <v/>
      </c>
    </row>
    <row r="34" spans="1:13" ht="25.5" x14ac:dyDescent="0.2">
      <c r="A34" s="50" t="str">
        <f>DATOS!B34</f>
        <v>2604-07880</v>
      </c>
      <c r="B34" s="51" t="str">
        <f>DATOS!C34</f>
        <v>SANCHEZ CALDERON MIREYA</v>
      </c>
      <c r="C34" s="240" t="str">
        <f>DATOS!D34</f>
        <v xml:space="preserve"> CAVA MIREYA </v>
      </c>
      <c r="D34" s="51" t="s">
        <v>232</v>
      </c>
      <c r="E34" s="73" t="s">
        <v>550</v>
      </c>
      <c r="F34" s="52" t="str">
        <f t="shared" si="1"/>
        <v>CAMBIO</v>
      </c>
      <c r="G34" s="52" t="str">
        <f t="shared" si="2"/>
        <v/>
      </c>
      <c r="H34" s="52" t="str">
        <f t="shared" si="3"/>
        <v/>
      </c>
      <c r="I34" s="52" t="str">
        <f t="shared" si="4"/>
        <v>CAMBIO</v>
      </c>
      <c r="J34" s="245" t="str">
        <f t="shared" si="5"/>
        <v/>
      </c>
      <c r="K34" s="245" t="str">
        <f t="shared" si="6"/>
        <v>RETIRA</v>
      </c>
      <c r="L34" s="245" t="str">
        <f t="shared" si="7"/>
        <v/>
      </c>
      <c r="M34" s="245" t="str">
        <f t="shared" si="8"/>
        <v/>
      </c>
    </row>
    <row r="35" spans="1:13" ht="25.5" x14ac:dyDescent="0.2">
      <c r="A35" s="50" t="str">
        <f>DATOS!B35</f>
        <v>2604-07886</v>
      </c>
      <c r="B35" s="51" t="str">
        <f>DATOS!C35</f>
        <v>SANCHEZ CALDERON MIREYA</v>
      </c>
      <c r="C35" s="240" t="str">
        <f>DATOS!D35</f>
        <v xml:space="preserve"> CAVA MIREYA  ( RETIRAR LIBRILLOS ASURCARNES ) </v>
      </c>
      <c r="D35" s="51" t="s">
        <v>232</v>
      </c>
      <c r="E35" s="73" t="s">
        <v>550</v>
      </c>
      <c r="F35" s="52" t="str">
        <f t="shared" si="1"/>
        <v>CAMBIO</v>
      </c>
      <c r="G35" s="52" t="str">
        <f t="shared" si="2"/>
        <v/>
      </c>
      <c r="H35" s="52" t="str">
        <f t="shared" si="3"/>
        <v/>
      </c>
      <c r="I35" s="52" t="str">
        <f t="shared" si="4"/>
        <v/>
      </c>
      <c r="J35" s="245" t="str">
        <f t="shared" si="5"/>
        <v>RETIRA</v>
      </c>
      <c r="K35" s="245" t="str">
        <f t="shared" si="6"/>
        <v>RETIRA</v>
      </c>
      <c r="L35" s="245" t="str">
        <f t="shared" si="7"/>
        <v/>
      </c>
      <c r="M35" s="245" t="str">
        <f t="shared" si="8"/>
        <v/>
      </c>
    </row>
    <row r="36" spans="1:13" ht="25.5" x14ac:dyDescent="0.2">
      <c r="A36" s="50" t="str">
        <f>DATOS!B36</f>
        <v>2604-07890</v>
      </c>
      <c r="B36" s="51" t="str">
        <f>DATOS!C36</f>
        <v>SANCHEZ CALDERON MIREYA</v>
      </c>
      <c r="C36" s="240" t="str">
        <f>DATOS!D36</f>
        <v xml:space="preserve"> CAVA MIREYA </v>
      </c>
      <c r="D36" s="51" t="s">
        <v>232</v>
      </c>
      <c r="E36" s="73" t="s">
        <v>550</v>
      </c>
      <c r="F36" s="52" t="str">
        <f t="shared" si="1"/>
        <v>CAMBIO</v>
      </c>
      <c r="G36" s="52" t="str">
        <f t="shared" si="2"/>
        <v/>
      </c>
      <c r="H36" s="52" t="str">
        <f t="shared" si="3"/>
        <v/>
      </c>
      <c r="I36" s="52" t="str">
        <f t="shared" si="4"/>
        <v>CAMBIO</v>
      </c>
      <c r="J36" s="245" t="str">
        <f t="shared" si="5"/>
        <v/>
      </c>
      <c r="K36" s="245" t="str">
        <f t="shared" si="6"/>
        <v>RETIRA</v>
      </c>
      <c r="L36" s="245" t="str">
        <f t="shared" si="7"/>
        <v/>
      </c>
      <c r="M36" s="245" t="str">
        <f t="shared" si="8"/>
        <v/>
      </c>
    </row>
    <row r="37" spans="1:13" ht="25.5" x14ac:dyDescent="0.2">
      <c r="A37" s="50" t="str">
        <f>DATOS!B37</f>
        <v>2604-07902</v>
      </c>
      <c r="B37" s="51" t="str">
        <f>DATOS!C37</f>
        <v>SANCHEZ CALDERON MIREYA</v>
      </c>
      <c r="C37" s="240" t="str">
        <f>DATOS!D37</f>
        <v xml:space="preserve"> CAVA MIREYA  ( RETIRAR LIBRILLOS ASURCARNESGLO ) </v>
      </c>
      <c r="D37" s="51" t="s">
        <v>232</v>
      </c>
      <c r="E37" s="73" t="s">
        <v>550</v>
      </c>
      <c r="F37" s="52" t="str">
        <f t="shared" si="1"/>
        <v/>
      </c>
      <c r="G37" s="52" t="str">
        <f t="shared" si="2"/>
        <v/>
      </c>
      <c r="H37" s="52" t="str">
        <f t="shared" si="3"/>
        <v/>
      </c>
      <c r="I37" s="52" t="str">
        <f t="shared" si="4"/>
        <v/>
      </c>
      <c r="J37" s="245" t="str">
        <f t="shared" si="5"/>
        <v>RETIRA</v>
      </c>
      <c r="K37" s="245" t="str">
        <f t="shared" si="6"/>
        <v>RETIRA</v>
      </c>
      <c r="L37" s="245" t="str">
        <f t="shared" si="7"/>
        <v/>
      </c>
      <c r="M37" s="245" t="str">
        <f t="shared" si="8"/>
        <v/>
      </c>
    </row>
    <row r="38" spans="1:13" ht="25.5" x14ac:dyDescent="0.2">
      <c r="A38" s="50" t="str">
        <f>DATOS!B38</f>
        <v>2604-07903</v>
      </c>
      <c r="B38" s="51" t="str">
        <f>DATOS!C38</f>
        <v>SANCHEZ CALDERON MIREYA</v>
      </c>
      <c r="C38" s="240" t="str">
        <f>DATOS!D38</f>
        <v xml:space="preserve"> CAVA MIREYA  ( RETIRAR LIBRILLOS ASURCARNESGLO ) </v>
      </c>
      <c r="D38" s="51" t="s">
        <v>232</v>
      </c>
      <c r="E38" s="73" t="s">
        <v>550</v>
      </c>
      <c r="F38" s="52" t="str">
        <f t="shared" si="1"/>
        <v/>
      </c>
      <c r="G38" s="52" t="str">
        <f t="shared" si="2"/>
        <v/>
      </c>
      <c r="H38" s="52" t="str">
        <f t="shared" si="3"/>
        <v/>
      </c>
      <c r="I38" s="52" t="str">
        <f t="shared" si="4"/>
        <v/>
      </c>
      <c r="J38" s="245" t="str">
        <f t="shared" si="5"/>
        <v>RETIRA</v>
      </c>
      <c r="K38" s="245" t="str">
        <f t="shared" si="6"/>
        <v>RETIRA</v>
      </c>
      <c r="L38" s="245" t="str">
        <f t="shared" si="7"/>
        <v/>
      </c>
      <c r="M38" s="245" t="str">
        <f t="shared" si="8"/>
        <v/>
      </c>
    </row>
    <row r="39" spans="1:13" ht="25.5" x14ac:dyDescent="0.2">
      <c r="A39" s="50" t="str">
        <f>DATOS!B39</f>
        <v>2604-07904</v>
      </c>
      <c r="B39" s="51" t="str">
        <f>DATOS!C39</f>
        <v>SANCHEZ CALDERON MIREYA</v>
      </c>
      <c r="C39" s="240" t="str">
        <f>DATOS!D39</f>
        <v xml:space="preserve"> CAVA MIREYA  ( RETIRAR LIBRILLOS ASURCARNESGLO ) </v>
      </c>
      <c r="D39" s="51" t="s">
        <v>232</v>
      </c>
      <c r="E39" s="73" t="s">
        <v>550</v>
      </c>
      <c r="F39" s="52" t="str">
        <f t="shared" si="1"/>
        <v/>
      </c>
      <c r="G39" s="52" t="str">
        <f t="shared" si="2"/>
        <v/>
      </c>
      <c r="H39" s="52" t="str">
        <f t="shared" si="3"/>
        <v/>
      </c>
      <c r="I39" s="52" t="str">
        <f t="shared" si="4"/>
        <v/>
      </c>
      <c r="J39" s="245" t="str">
        <f t="shared" si="5"/>
        <v>RETIRA</v>
      </c>
      <c r="K39" s="245" t="str">
        <f t="shared" si="6"/>
        <v>RETIRA</v>
      </c>
      <c r="L39" s="245" t="str">
        <f t="shared" si="7"/>
        <v/>
      </c>
      <c r="M39" s="245" t="str">
        <f t="shared" si="8"/>
        <v/>
      </c>
    </row>
    <row r="40" spans="1:13" x14ac:dyDescent="0.2">
      <c r="A40" s="50" t="str">
        <f>DATOS!B40</f>
        <v>2604-07905</v>
      </c>
      <c r="B40" s="51" t="str">
        <f>DATOS!C40</f>
        <v>SANCHEZ CALDERON MIREYA</v>
      </c>
      <c r="C40" s="240" t="str">
        <f>DATOS!D40</f>
        <v xml:space="preserve"> CAVA MIREYA  ( RETIRAR LIBRILLOS ASURCARNESGLO ) </v>
      </c>
      <c r="D40" s="51" t="s">
        <v>232</v>
      </c>
      <c r="E40" s="73" t="s">
        <v>558</v>
      </c>
      <c r="F40" s="52" t="str">
        <f t="shared" si="1"/>
        <v>CAMBIO</v>
      </c>
      <c r="G40" s="52" t="str">
        <f t="shared" si="2"/>
        <v/>
      </c>
      <c r="H40" s="52" t="str">
        <f t="shared" si="3"/>
        <v/>
      </c>
      <c r="I40" s="52" t="str">
        <f t="shared" si="4"/>
        <v>CAMBIO</v>
      </c>
      <c r="J40" s="245" t="str">
        <f t="shared" si="5"/>
        <v>RETIRA</v>
      </c>
      <c r="K40" s="245" t="str">
        <f t="shared" si="6"/>
        <v/>
      </c>
      <c r="L40" s="245" t="str">
        <f t="shared" si="7"/>
        <v/>
      </c>
      <c r="M40" s="245" t="str">
        <f t="shared" si="8"/>
        <v/>
      </c>
    </row>
    <row r="41" spans="1:13" x14ac:dyDescent="0.2">
      <c r="A41" s="50" t="str">
        <f>DATOS!B41</f>
        <v>2604-07906</v>
      </c>
      <c r="B41" s="51" t="str">
        <f>DATOS!C41</f>
        <v>SANCHEZ CALDERON MIREYA</v>
      </c>
      <c r="C41" s="240" t="str">
        <f>DATOS!D41</f>
        <v xml:space="preserve"> CAVA MIREYA  ( RETIRAR LIBRILLOS ASURCARNESGLO ) </v>
      </c>
      <c r="D41" s="51" t="s">
        <v>232</v>
      </c>
      <c r="E41" s="73" t="s">
        <v>558</v>
      </c>
      <c r="F41" s="52" t="str">
        <f t="shared" si="1"/>
        <v>CAMBIO</v>
      </c>
      <c r="G41" s="52" t="str">
        <f t="shared" si="2"/>
        <v/>
      </c>
      <c r="H41" s="52" t="str">
        <f t="shared" si="3"/>
        <v/>
      </c>
      <c r="I41" s="52" t="str">
        <f t="shared" si="4"/>
        <v>CAMBIO</v>
      </c>
      <c r="J41" s="245" t="str">
        <f t="shared" si="5"/>
        <v>RETIRA</v>
      </c>
      <c r="K41" s="245" t="str">
        <f t="shared" si="6"/>
        <v/>
      </c>
      <c r="L41" s="245" t="str">
        <f t="shared" si="7"/>
        <v/>
      </c>
      <c r="M41" s="245" t="str">
        <f t="shared" si="8"/>
        <v/>
      </c>
    </row>
    <row r="42" spans="1:13" ht="25.5" x14ac:dyDescent="0.2">
      <c r="A42" s="50" t="str">
        <f>DATOS!B42</f>
        <v>2604-07907</v>
      </c>
      <c r="B42" s="51" t="str">
        <f>DATOS!C42</f>
        <v>SANCHEZ CALDERON MIREYA</v>
      </c>
      <c r="C42" s="240" t="str">
        <f>DATOS!D42</f>
        <v xml:space="preserve"> CAVA MIREYA  ( RETIRAR LIBRILLOS ASURCARNESGLO ) </v>
      </c>
      <c r="D42" s="51" t="s">
        <v>562</v>
      </c>
      <c r="E42" s="73" t="s">
        <v>563</v>
      </c>
      <c r="F42" s="52" t="str">
        <f t="shared" si="1"/>
        <v>CAMBIO</v>
      </c>
      <c r="G42" s="52" t="str">
        <f t="shared" si="2"/>
        <v>CAMBIO</v>
      </c>
      <c r="H42" s="52" t="str">
        <f t="shared" si="3"/>
        <v>CAMBIO</v>
      </c>
      <c r="I42" s="52" t="str">
        <f t="shared" si="4"/>
        <v/>
      </c>
      <c r="J42" s="245" t="str">
        <f t="shared" si="5"/>
        <v>RETIRA</v>
      </c>
      <c r="K42" s="245" t="str">
        <f t="shared" si="6"/>
        <v>RETIRA</v>
      </c>
      <c r="L42" s="245" t="str">
        <f t="shared" si="7"/>
        <v/>
      </c>
      <c r="M42" s="245" t="str">
        <f t="shared" si="8"/>
        <v>CRUDA</v>
      </c>
    </row>
    <row r="43" spans="1:13" ht="25.5" x14ac:dyDescent="0.2">
      <c r="A43" s="50" t="str">
        <f>DATOS!B43</f>
        <v>2604-07908</v>
      </c>
      <c r="B43" s="51" t="str">
        <f>DATOS!C43</f>
        <v>SANCHEZ CALDERON MIREYA</v>
      </c>
      <c r="C43" s="240" t="str">
        <f>DATOS!D43</f>
        <v xml:space="preserve"> CAVA MIREYA  ( RETIRAR LIBRILLOS ASURCARNESGLO ) </v>
      </c>
      <c r="D43" s="51" t="s">
        <v>232</v>
      </c>
      <c r="E43" s="73" t="s">
        <v>233</v>
      </c>
      <c r="F43" s="52" t="str">
        <f t="shared" si="1"/>
        <v>CAMBIO</v>
      </c>
      <c r="G43" s="52" t="str">
        <f t="shared" si="2"/>
        <v/>
      </c>
      <c r="H43" s="52" t="str">
        <f t="shared" si="3"/>
        <v/>
      </c>
      <c r="I43" s="52" t="str">
        <f t="shared" si="4"/>
        <v/>
      </c>
      <c r="J43" s="245" t="str">
        <f t="shared" si="5"/>
        <v>RETIRA</v>
      </c>
      <c r="K43" s="245" t="str">
        <f t="shared" si="6"/>
        <v>RETIRA</v>
      </c>
      <c r="L43" s="245" t="str">
        <f t="shared" si="7"/>
        <v/>
      </c>
      <c r="M43" s="245" t="str">
        <f t="shared" si="8"/>
        <v/>
      </c>
    </row>
    <row r="44" spans="1:13" ht="25.5" x14ac:dyDescent="0.2">
      <c r="A44" s="50" t="str">
        <f>DATOS!B44</f>
        <v>2604-07909</v>
      </c>
      <c r="B44" s="51" t="str">
        <f>DATOS!C44</f>
        <v>SANCHEZ CALDERON MIREYA</v>
      </c>
      <c r="C44" s="240" t="str">
        <f>DATOS!D44</f>
        <v xml:space="preserve"> 09010 /SxD/</v>
      </c>
      <c r="D44" s="51" t="s">
        <v>232</v>
      </c>
      <c r="E44" s="73" t="s">
        <v>233</v>
      </c>
      <c r="F44" s="52" t="str">
        <f t="shared" si="1"/>
        <v>CAMBIO</v>
      </c>
      <c r="G44" s="52" t="str">
        <f t="shared" si="2"/>
        <v/>
      </c>
      <c r="H44" s="52" t="str">
        <f t="shared" si="3"/>
        <v/>
      </c>
      <c r="I44" s="52" t="str">
        <f t="shared" si="4"/>
        <v>CAMBIO</v>
      </c>
      <c r="J44" s="245" t="str">
        <f t="shared" si="5"/>
        <v/>
      </c>
      <c r="K44" s="245" t="str">
        <f t="shared" si="6"/>
        <v>RETIRA</v>
      </c>
      <c r="L44" s="245" t="str">
        <f t="shared" si="7"/>
        <v/>
      </c>
      <c r="M44" s="245" t="str">
        <f t="shared" si="8"/>
        <v/>
      </c>
    </row>
    <row r="45" spans="1:13" ht="25.5" x14ac:dyDescent="0.2">
      <c r="A45" s="50" t="str">
        <f>DATOS!B45</f>
        <v>2604-07910</v>
      </c>
      <c r="B45" s="51" t="str">
        <f>DATOS!C45</f>
        <v>SANCHEZ CALDERON MIREYA</v>
      </c>
      <c r="C45" s="240" t="str">
        <f>DATOS!D45</f>
        <v xml:space="preserve"> 09010 /SxD/</v>
      </c>
      <c r="D45" s="51" t="s">
        <v>232</v>
      </c>
      <c r="E45" s="73" t="s">
        <v>233</v>
      </c>
      <c r="F45" s="52" t="str">
        <f t="shared" si="1"/>
        <v>CAMBIO</v>
      </c>
      <c r="G45" s="52" t="str">
        <f t="shared" si="2"/>
        <v/>
      </c>
      <c r="H45" s="52" t="str">
        <f t="shared" si="3"/>
        <v/>
      </c>
      <c r="I45" s="52" t="str">
        <f t="shared" si="4"/>
        <v>CAMBIO</v>
      </c>
      <c r="J45" s="245" t="str">
        <f t="shared" si="5"/>
        <v/>
      </c>
      <c r="K45" s="245" t="str">
        <f t="shared" si="6"/>
        <v>RETIRA</v>
      </c>
      <c r="L45" s="245" t="str">
        <f t="shared" si="7"/>
        <v/>
      </c>
      <c r="M45" s="245" t="str">
        <f t="shared" si="8"/>
        <v/>
      </c>
    </row>
    <row r="46" spans="1:13" ht="25.5" x14ac:dyDescent="0.2">
      <c r="A46" s="50" t="str">
        <f>DATOS!B46</f>
        <v>2604-07913</v>
      </c>
      <c r="B46" s="51" t="str">
        <f>DATOS!C46</f>
        <v>PORRAS JOBEN MARILUZ</v>
      </c>
      <c r="C46" s="240" t="str">
        <f>DATOS!D46</f>
        <v xml:space="preserve"> CRAX /SxD/ ( CRUDAS
RETIRAR LIBRILLOS ASURCARNES ) </v>
      </c>
      <c r="D46" s="51" t="s">
        <v>232</v>
      </c>
      <c r="E46" s="73" t="s">
        <v>233</v>
      </c>
      <c r="F46" s="52" t="str">
        <f t="shared" si="1"/>
        <v>CAMBIO</v>
      </c>
      <c r="G46" s="52" t="str">
        <f t="shared" si="2"/>
        <v>CAMBIO</v>
      </c>
      <c r="H46" s="52" t="str">
        <f t="shared" si="3"/>
        <v>CAMBIO</v>
      </c>
      <c r="I46" s="52" t="str">
        <f t="shared" si="4"/>
        <v/>
      </c>
      <c r="J46" s="245" t="str">
        <f t="shared" si="5"/>
        <v>RETIRA</v>
      </c>
      <c r="K46" s="245" t="str">
        <f t="shared" si="6"/>
        <v>RETIRA</v>
      </c>
      <c r="L46" s="245" t="str">
        <f t="shared" si="7"/>
        <v>CRUDA</v>
      </c>
      <c r="M46" s="245" t="str">
        <f t="shared" si="8"/>
        <v/>
      </c>
    </row>
    <row r="47" spans="1:13" ht="25.5" x14ac:dyDescent="0.2">
      <c r="A47" s="50" t="str">
        <f>DATOS!B47</f>
        <v>2604-07927</v>
      </c>
      <c r="B47" s="51" t="str">
        <f>DATOS!C47</f>
        <v>SANCHEZ CALDERON MIREYA</v>
      </c>
      <c r="C47" s="240" t="str">
        <f>DATOS!D47</f>
        <v xml:space="preserve"> CAVA MIREYA  ( RETIRAR LIBRILLOS ASURCARNES ) </v>
      </c>
      <c r="D47" s="51" t="s">
        <v>232</v>
      </c>
      <c r="E47" s="73" t="s">
        <v>233</v>
      </c>
      <c r="F47" s="52" t="str">
        <f t="shared" si="1"/>
        <v/>
      </c>
      <c r="G47" s="52" t="str">
        <f t="shared" si="2"/>
        <v/>
      </c>
      <c r="H47" s="52" t="str">
        <f t="shared" si="3"/>
        <v/>
      </c>
      <c r="I47" s="52" t="str">
        <f t="shared" si="4"/>
        <v/>
      </c>
      <c r="J47" s="245" t="str">
        <f t="shared" si="5"/>
        <v>RETIRA</v>
      </c>
      <c r="K47" s="245" t="str">
        <f t="shared" si="6"/>
        <v>RETIRA</v>
      </c>
      <c r="L47" s="245" t="str">
        <f t="shared" si="7"/>
        <v/>
      </c>
      <c r="M47" s="245" t="str">
        <f t="shared" si="8"/>
        <v/>
      </c>
    </row>
    <row r="48" spans="1:13" ht="25.5" x14ac:dyDescent="0.2">
      <c r="A48" s="50" t="str">
        <f>DATOS!B48</f>
        <v>2604-07928</v>
      </c>
      <c r="B48" s="51" t="str">
        <f>DATOS!C48</f>
        <v>SANCHEZ CALDERON MIREYA</v>
      </c>
      <c r="C48" s="240" t="str">
        <f>DATOS!D48</f>
        <v xml:space="preserve"> CAVA MIREYA  ( RETIRAR LIBRILLOS ASURCARNES ) </v>
      </c>
      <c r="D48" s="51" t="s">
        <v>232</v>
      </c>
      <c r="E48" s="73" t="s">
        <v>233</v>
      </c>
      <c r="F48" s="52" t="str">
        <f t="shared" si="1"/>
        <v/>
      </c>
      <c r="G48" s="52" t="str">
        <f t="shared" si="2"/>
        <v/>
      </c>
      <c r="H48" s="52" t="str">
        <f t="shared" si="3"/>
        <v/>
      </c>
      <c r="I48" s="52" t="str">
        <f t="shared" si="4"/>
        <v/>
      </c>
      <c r="J48" s="245" t="str">
        <f t="shared" si="5"/>
        <v>RETIRA</v>
      </c>
      <c r="K48" s="245" t="str">
        <f t="shared" si="6"/>
        <v>RETIRA</v>
      </c>
      <c r="L48" s="245" t="str">
        <f t="shared" si="7"/>
        <v/>
      </c>
      <c r="M48" s="245" t="str">
        <f t="shared" si="8"/>
        <v/>
      </c>
    </row>
    <row r="49" spans="1:13" ht="25.5" x14ac:dyDescent="0.2">
      <c r="A49" s="50" t="str">
        <f>DATOS!B49</f>
        <v>2604-07929</v>
      </c>
      <c r="B49" s="51" t="str">
        <f>DATOS!C49</f>
        <v>SANCHEZ CALDERON MIREYA</v>
      </c>
      <c r="C49" s="240" t="str">
        <f>DATOS!D49</f>
        <v xml:space="preserve"> CAVA MIREYA  ( RETIRAR LIBRILLOS ASURCARNES ) </v>
      </c>
      <c r="D49" s="51" t="s">
        <v>232</v>
      </c>
      <c r="E49" s="73" t="s">
        <v>233</v>
      </c>
      <c r="F49" s="52" t="str">
        <f t="shared" si="1"/>
        <v/>
      </c>
      <c r="G49" s="52" t="str">
        <f t="shared" si="2"/>
        <v/>
      </c>
      <c r="H49" s="52" t="str">
        <f t="shared" si="3"/>
        <v/>
      </c>
      <c r="I49" s="52" t="str">
        <f t="shared" si="4"/>
        <v/>
      </c>
      <c r="J49" s="245" t="str">
        <f t="shared" si="5"/>
        <v>RETIRA</v>
      </c>
      <c r="K49" s="245" t="str">
        <f t="shared" si="6"/>
        <v>RETIRA</v>
      </c>
      <c r="L49" s="245" t="str">
        <f t="shared" si="7"/>
        <v/>
      </c>
      <c r="M49" s="245" t="str">
        <f t="shared" si="8"/>
        <v/>
      </c>
    </row>
    <row r="50" spans="1:13" ht="25.5" x14ac:dyDescent="0.2">
      <c r="A50" s="50" t="str">
        <f>DATOS!B50</f>
        <v>2604-07930</v>
      </c>
      <c r="B50" s="51" t="str">
        <f>DATOS!C50</f>
        <v>SANCHEZ CALDERON MIREYA</v>
      </c>
      <c r="C50" s="240" t="str">
        <f>DATOS!D50</f>
        <v xml:space="preserve"> CAVA MIREYA  ( RETIRAR LIBRILLOS ASURCARNES ) </v>
      </c>
      <c r="D50" s="51" t="s">
        <v>232</v>
      </c>
      <c r="E50" s="73" t="s">
        <v>233</v>
      </c>
      <c r="F50" s="52" t="str">
        <f t="shared" si="1"/>
        <v/>
      </c>
      <c r="G50" s="52" t="str">
        <f t="shared" si="2"/>
        <v/>
      </c>
      <c r="H50" s="52" t="str">
        <f t="shared" si="3"/>
        <v/>
      </c>
      <c r="I50" s="52" t="str">
        <f t="shared" si="4"/>
        <v/>
      </c>
      <c r="J50" s="245" t="str">
        <f t="shared" si="5"/>
        <v>RETIRA</v>
      </c>
      <c r="K50" s="245" t="str">
        <f t="shared" si="6"/>
        <v>RETIRA</v>
      </c>
      <c r="L50" s="245" t="str">
        <f t="shared" si="7"/>
        <v/>
      </c>
      <c r="M50" s="245" t="str">
        <f t="shared" si="8"/>
        <v/>
      </c>
    </row>
    <row r="51" spans="1:13" ht="25.5" x14ac:dyDescent="0.2">
      <c r="A51" s="50" t="str">
        <f>DATOS!B51</f>
        <v>2604-07931</v>
      </c>
      <c r="B51" s="51" t="str">
        <f>DATOS!C51</f>
        <v>SANCHEZ CALDERON MIREYA</v>
      </c>
      <c r="C51" s="240" t="str">
        <f>DATOS!D51</f>
        <v xml:space="preserve"> CAVA MIREYA  ( RETIRAR LIBRILLOS ASURCARNES ) </v>
      </c>
      <c r="D51" s="51" t="s">
        <v>232</v>
      </c>
      <c r="E51" s="73" t="s">
        <v>233</v>
      </c>
      <c r="F51" s="52" t="str">
        <f t="shared" si="1"/>
        <v/>
      </c>
      <c r="G51" s="52" t="str">
        <f t="shared" si="2"/>
        <v/>
      </c>
      <c r="H51" s="52" t="str">
        <f t="shared" si="3"/>
        <v/>
      </c>
      <c r="I51" s="52" t="str">
        <f t="shared" si="4"/>
        <v/>
      </c>
      <c r="J51" s="245" t="str">
        <f t="shared" si="5"/>
        <v>RETIRA</v>
      </c>
      <c r="K51" s="245" t="str">
        <f t="shared" si="6"/>
        <v>RETIRA</v>
      </c>
      <c r="L51" s="245" t="str">
        <f t="shared" si="7"/>
        <v/>
      </c>
      <c r="M51" s="245" t="str">
        <f t="shared" si="8"/>
        <v/>
      </c>
    </row>
    <row r="52" spans="1:13" ht="25.5" x14ac:dyDescent="0.2">
      <c r="A52" s="50" t="str">
        <f>DATOS!B52</f>
        <v>2604-07932</v>
      </c>
      <c r="B52" s="51" t="str">
        <f>DATOS!C52</f>
        <v>SANCHEZ CALDERON MIREYA</v>
      </c>
      <c r="C52" s="240" t="str">
        <f>DATOS!D52</f>
        <v xml:space="preserve"> CAVA MIREYA  ( RETIRAR LIBRILLOS ASURCARNES ) </v>
      </c>
      <c r="D52" s="51" t="s">
        <v>232</v>
      </c>
      <c r="E52" s="73" t="s">
        <v>233</v>
      </c>
      <c r="F52" s="52" t="str">
        <f t="shared" si="1"/>
        <v/>
      </c>
      <c r="G52" s="52" t="str">
        <f t="shared" si="2"/>
        <v/>
      </c>
      <c r="H52" s="52" t="str">
        <f t="shared" si="3"/>
        <v/>
      </c>
      <c r="I52" s="52" t="str">
        <f t="shared" si="4"/>
        <v/>
      </c>
      <c r="J52" s="245" t="str">
        <f t="shared" si="5"/>
        <v>RETIRA</v>
      </c>
      <c r="K52" s="245" t="str">
        <f t="shared" si="6"/>
        <v>RETIRA</v>
      </c>
      <c r="L52" s="245" t="str">
        <f t="shared" si="7"/>
        <v/>
      </c>
      <c r="M52" s="245" t="str">
        <f t="shared" si="8"/>
        <v/>
      </c>
    </row>
    <row r="53" spans="1:13" ht="25.5" x14ac:dyDescent="0.2">
      <c r="A53" s="50" t="str">
        <f>DATOS!B53</f>
        <v>2604-07933</v>
      </c>
      <c r="B53" s="51" t="str">
        <f>DATOS!C53</f>
        <v>SANCHEZ CALDERON MIREYA</v>
      </c>
      <c r="C53" s="240" t="str">
        <f>DATOS!D53</f>
        <v xml:space="preserve"> CAVA MIREYA  ( RETIRAR LIBRILLOS ASURCARNES ) </v>
      </c>
      <c r="D53" s="51" t="s">
        <v>232</v>
      </c>
      <c r="E53" s="73" t="s">
        <v>233</v>
      </c>
      <c r="F53" s="52" t="str">
        <f t="shared" si="1"/>
        <v/>
      </c>
      <c r="G53" s="52" t="str">
        <f t="shared" si="2"/>
        <v/>
      </c>
      <c r="H53" s="52" t="str">
        <f t="shared" si="3"/>
        <v/>
      </c>
      <c r="I53" s="52" t="str">
        <f t="shared" si="4"/>
        <v/>
      </c>
      <c r="J53" s="245" t="str">
        <f t="shared" si="5"/>
        <v>RETIRA</v>
      </c>
      <c r="K53" s="245" t="str">
        <f t="shared" si="6"/>
        <v>RETIRA</v>
      </c>
      <c r="L53" s="245" t="str">
        <f t="shared" si="7"/>
        <v/>
      </c>
      <c r="M53" s="245" t="str">
        <f t="shared" si="8"/>
        <v/>
      </c>
    </row>
    <row r="54" spans="1:13" ht="25.5" x14ac:dyDescent="0.2">
      <c r="A54" s="50" t="str">
        <f>DATOS!B54</f>
        <v>2604-07934</v>
      </c>
      <c r="B54" s="51" t="str">
        <f>DATOS!C54</f>
        <v>SANCHEZ CALDERON MIREYA</v>
      </c>
      <c r="C54" s="240" t="str">
        <f>DATOS!D54</f>
        <v xml:space="preserve"> CAVA MIREYA  ( RETIRAR LIBRILLOS ASURCARNES ) </v>
      </c>
      <c r="D54" s="51" t="s">
        <v>232</v>
      </c>
      <c r="E54" s="73" t="s">
        <v>233</v>
      </c>
      <c r="F54" s="52" t="str">
        <f t="shared" si="1"/>
        <v/>
      </c>
      <c r="G54" s="52" t="str">
        <f t="shared" si="2"/>
        <v/>
      </c>
      <c r="H54" s="52" t="str">
        <f t="shared" si="3"/>
        <v/>
      </c>
      <c r="I54" s="52" t="str">
        <f t="shared" si="4"/>
        <v/>
      </c>
      <c r="J54" s="245" t="str">
        <f t="shared" si="5"/>
        <v>RETIRA</v>
      </c>
      <c r="K54" s="245" t="str">
        <f t="shared" si="6"/>
        <v>RETIRA</v>
      </c>
      <c r="L54" s="245" t="str">
        <f t="shared" si="7"/>
        <v/>
      </c>
      <c r="M54" s="245" t="str">
        <f t="shared" si="8"/>
        <v/>
      </c>
    </row>
    <row r="55" spans="1:13" ht="25.5" x14ac:dyDescent="0.2">
      <c r="A55" s="50" t="str">
        <f>DATOS!B55</f>
        <v>2604-07935</v>
      </c>
      <c r="B55" s="51" t="str">
        <f>DATOS!C55</f>
        <v>SANCHEZ CALDERON MIREYA</v>
      </c>
      <c r="C55" s="240" t="str">
        <f>DATOS!D55</f>
        <v xml:space="preserve"> CAVA MIREYA  ( RETIRAR LIBRILLOS ASURCARNES ) </v>
      </c>
      <c r="D55" s="51" t="s">
        <v>232</v>
      </c>
      <c r="E55" s="73" t="s">
        <v>233</v>
      </c>
      <c r="F55" s="52" t="str">
        <f t="shared" si="1"/>
        <v/>
      </c>
      <c r="G55" s="52" t="str">
        <f t="shared" si="2"/>
        <v/>
      </c>
      <c r="H55" s="52" t="str">
        <f t="shared" si="3"/>
        <v/>
      </c>
      <c r="I55" s="52" t="str">
        <f t="shared" si="4"/>
        <v/>
      </c>
      <c r="J55" s="245" t="str">
        <f t="shared" si="5"/>
        <v>RETIRA</v>
      </c>
      <c r="K55" s="245" t="str">
        <f t="shared" si="6"/>
        <v>RETIRA</v>
      </c>
      <c r="L55" s="245" t="str">
        <f t="shared" si="7"/>
        <v/>
      </c>
      <c r="M55" s="245" t="str">
        <f t="shared" si="8"/>
        <v/>
      </c>
    </row>
    <row r="56" spans="1:13" ht="25.5" x14ac:dyDescent="0.2">
      <c r="A56" s="50" t="str">
        <f>DATOS!B56</f>
        <v>2604-07936</v>
      </c>
      <c r="B56" s="51" t="str">
        <f>DATOS!C56</f>
        <v>SANCHEZ CALDERON MIREYA</v>
      </c>
      <c r="C56" s="240" t="str">
        <f>DATOS!D56</f>
        <v xml:space="preserve"> CAVA MIREYA  ( RETIRAR LIBRILLOS ASURCARNES ) </v>
      </c>
      <c r="D56" s="51" t="s">
        <v>232</v>
      </c>
      <c r="E56" s="73" t="s">
        <v>233</v>
      </c>
      <c r="F56" s="52" t="str">
        <f t="shared" si="1"/>
        <v/>
      </c>
      <c r="G56" s="52" t="str">
        <f t="shared" si="2"/>
        <v/>
      </c>
      <c r="H56" s="52" t="str">
        <f t="shared" si="3"/>
        <v/>
      </c>
      <c r="I56" s="52" t="str">
        <f t="shared" si="4"/>
        <v/>
      </c>
      <c r="J56" s="245" t="str">
        <f t="shared" si="5"/>
        <v>RETIRA</v>
      </c>
      <c r="K56" s="245" t="str">
        <f t="shared" si="6"/>
        <v>RETIRA</v>
      </c>
      <c r="L56" s="245" t="str">
        <f t="shared" si="7"/>
        <v/>
      </c>
      <c r="M56" s="245" t="str">
        <f t="shared" si="8"/>
        <v/>
      </c>
    </row>
    <row r="57" spans="1:13" ht="25.5" x14ac:dyDescent="0.2">
      <c r="A57" s="50" t="str">
        <f>DATOS!B57</f>
        <v>2604-07937</v>
      </c>
      <c r="B57" s="51" t="str">
        <f>DATOS!C57</f>
        <v>SANCHEZ CALDERON MIREYA</v>
      </c>
      <c r="C57" s="240" t="str">
        <f>DATOS!D57</f>
        <v xml:space="preserve"> CAVA MIREYA  ( RETIRAR LIBRILLOS ASURCARNES ) </v>
      </c>
      <c r="D57" s="51" t="s">
        <v>232</v>
      </c>
      <c r="E57" s="73" t="s">
        <v>233</v>
      </c>
      <c r="F57" s="52" t="str">
        <f t="shared" si="1"/>
        <v/>
      </c>
      <c r="G57" s="52" t="str">
        <f t="shared" si="2"/>
        <v/>
      </c>
      <c r="H57" s="52" t="str">
        <f t="shared" si="3"/>
        <v/>
      </c>
      <c r="I57" s="52" t="str">
        <f t="shared" si="4"/>
        <v/>
      </c>
      <c r="J57" s="245" t="str">
        <f t="shared" si="5"/>
        <v>RETIRA</v>
      </c>
      <c r="K57" s="245" t="str">
        <f t="shared" si="6"/>
        <v>RETIRA</v>
      </c>
      <c r="L57" s="245" t="str">
        <f t="shared" si="7"/>
        <v/>
      </c>
      <c r="M57" s="245" t="str">
        <f t="shared" si="8"/>
        <v/>
      </c>
    </row>
    <row r="58" spans="1:13" ht="25.5" x14ac:dyDescent="0.2">
      <c r="A58" s="50" t="str">
        <f>DATOS!B58</f>
        <v>2604-07938</v>
      </c>
      <c r="B58" s="51" t="str">
        <f>DATOS!C58</f>
        <v>SANCHEZ CALDERON MIREYA</v>
      </c>
      <c r="C58" s="240" t="str">
        <f>DATOS!D58</f>
        <v xml:space="preserve"> CAVA MIREYA  ( RETIRAR LIBRILLOS ASURCARNES ) </v>
      </c>
      <c r="D58" s="51" t="s">
        <v>232</v>
      </c>
      <c r="E58" s="73" t="s">
        <v>233</v>
      </c>
      <c r="F58" s="52" t="str">
        <f t="shared" si="1"/>
        <v/>
      </c>
      <c r="G58" s="52" t="str">
        <f t="shared" si="2"/>
        <v/>
      </c>
      <c r="H58" s="52" t="str">
        <f t="shared" si="3"/>
        <v/>
      </c>
      <c r="I58" s="52" t="str">
        <f t="shared" si="4"/>
        <v/>
      </c>
      <c r="J58" s="245" t="str">
        <f t="shared" si="5"/>
        <v>RETIRA</v>
      </c>
      <c r="K58" s="245" t="str">
        <f t="shared" si="6"/>
        <v>RETIRA</v>
      </c>
      <c r="L58" s="245" t="str">
        <f t="shared" si="7"/>
        <v/>
      </c>
      <c r="M58" s="245" t="str">
        <f t="shared" si="8"/>
        <v/>
      </c>
    </row>
    <row r="59" spans="1:13" ht="25.5" x14ac:dyDescent="0.2">
      <c r="A59" s="50" t="str">
        <f>DATOS!B59</f>
        <v>2604-07939</v>
      </c>
      <c r="B59" s="51" t="str">
        <f>DATOS!C59</f>
        <v>SANCHEZ CALDERON MIREYA</v>
      </c>
      <c r="C59" s="240" t="str">
        <f>DATOS!D59</f>
        <v xml:space="preserve"> CAVA MIREYA  ( RETIRAR LIBRILLOS ASURCARNES ) </v>
      </c>
      <c r="D59" s="51" t="s">
        <v>232</v>
      </c>
      <c r="E59" s="73" t="s">
        <v>233</v>
      </c>
      <c r="F59" s="52" t="str">
        <f t="shared" si="1"/>
        <v/>
      </c>
      <c r="G59" s="52" t="str">
        <f t="shared" si="2"/>
        <v/>
      </c>
      <c r="H59" s="52" t="str">
        <f t="shared" si="3"/>
        <v/>
      </c>
      <c r="I59" s="52" t="str">
        <f t="shared" si="4"/>
        <v/>
      </c>
      <c r="J59" s="245" t="str">
        <f t="shared" si="5"/>
        <v>RETIRA</v>
      </c>
      <c r="K59" s="245" t="str">
        <f t="shared" si="6"/>
        <v>RETIRA</v>
      </c>
      <c r="L59" s="245" t="str">
        <f t="shared" si="7"/>
        <v/>
      </c>
      <c r="M59" s="245" t="str">
        <f t="shared" si="8"/>
        <v/>
      </c>
    </row>
    <row r="60" spans="1:13" ht="25.5" x14ac:dyDescent="0.2">
      <c r="A60" s="50" t="str">
        <f>DATOS!B60</f>
        <v>2604-07940</v>
      </c>
      <c r="B60" s="51" t="str">
        <f>DATOS!C60</f>
        <v>SANCHEZ CALDERON MIREYA</v>
      </c>
      <c r="C60" s="240" t="str">
        <f>DATOS!D60</f>
        <v xml:space="preserve"> CAVA MIREYA  ( RETIRAR LIBRILLOS ASURCARNES ) </v>
      </c>
      <c r="D60" s="51" t="s">
        <v>232</v>
      </c>
      <c r="E60" s="73" t="s">
        <v>233</v>
      </c>
      <c r="F60" s="52" t="str">
        <f t="shared" si="1"/>
        <v/>
      </c>
      <c r="G60" s="52" t="str">
        <f t="shared" si="2"/>
        <v/>
      </c>
      <c r="H60" s="52" t="str">
        <f t="shared" si="3"/>
        <v/>
      </c>
      <c r="I60" s="52" t="str">
        <f t="shared" si="4"/>
        <v/>
      </c>
      <c r="J60" s="245" t="str">
        <f t="shared" si="5"/>
        <v>RETIRA</v>
      </c>
      <c r="K60" s="245" t="str">
        <f t="shared" si="6"/>
        <v>RETIRA</v>
      </c>
      <c r="L60" s="245" t="str">
        <f t="shared" si="7"/>
        <v/>
      </c>
      <c r="M60" s="245" t="str">
        <f t="shared" si="8"/>
        <v/>
      </c>
    </row>
    <row r="61" spans="1:13" ht="25.5" x14ac:dyDescent="0.2">
      <c r="A61" s="50" t="str">
        <f>DATOS!B61</f>
        <v>2604-07941</v>
      </c>
      <c r="B61" s="51" t="str">
        <f>DATOS!C61</f>
        <v>SANCHEZ CALDERON MIREYA</v>
      </c>
      <c r="C61" s="240" t="str">
        <f>DATOS!D61</f>
        <v xml:space="preserve"> CAVA MIREYA  ( RETIRAR LIBRILLOS ASURCARNES ) </v>
      </c>
      <c r="D61" s="51" t="s">
        <v>562</v>
      </c>
      <c r="E61" s="73" t="s">
        <v>563</v>
      </c>
      <c r="F61" s="52" t="str">
        <f t="shared" si="1"/>
        <v>CAMBIO</v>
      </c>
      <c r="G61" s="52" t="str">
        <f t="shared" si="2"/>
        <v>CAMBIO</v>
      </c>
      <c r="H61" s="52" t="str">
        <f t="shared" si="3"/>
        <v>CAMBIO</v>
      </c>
      <c r="I61" s="52" t="str">
        <f t="shared" si="4"/>
        <v/>
      </c>
      <c r="J61" s="245" t="str">
        <f t="shared" si="5"/>
        <v>RETIRA</v>
      </c>
      <c r="K61" s="245" t="str">
        <f t="shared" si="6"/>
        <v>RETIRA</v>
      </c>
      <c r="L61" s="245" t="str">
        <f t="shared" si="7"/>
        <v/>
      </c>
      <c r="M61" s="245" t="str">
        <f t="shared" si="8"/>
        <v>CRUDA</v>
      </c>
    </row>
    <row r="62" spans="1:13" ht="25.5" x14ac:dyDescent="0.2">
      <c r="A62" s="50" t="str">
        <f>DATOS!B62</f>
        <v>2604-07942</v>
      </c>
      <c r="B62" s="51" t="str">
        <f>DATOS!C62</f>
        <v>SANCHEZ CALDERON MIREYA</v>
      </c>
      <c r="C62" s="240" t="str">
        <f>DATOS!D62</f>
        <v xml:space="preserve"> CAVA MIREYA  ( RETIRAR LIBRILLOS ASURCARNES ) </v>
      </c>
      <c r="D62" s="51" t="s">
        <v>562</v>
      </c>
      <c r="E62" s="73" t="s">
        <v>563</v>
      </c>
      <c r="F62" s="52" t="str">
        <f t="shared" si="1"/>
        <v>CAMBIO</v>
      </c>
      <c r="G62" s="52" t="str">
        <f t="shared" si="2"/>
        <v>CAMBIO</v>
      </c>
      <c r="H62" s="52" t="str">
        <f t="shared" si="3"/>
        <v>CAMBIO</v>
      </c>
      <c r="I62" s="52" t="str">
        <f t="shared" si="4"/>
        <v/>
      </c>
      <c r="J62" s="245" t="str">
        <f t="shared" si="5"/>
        <v>RETIRA</v>
      </c>
      <c r="K62" s="245" t="str">
        <f t="shared" si="6"/>
        <v>RETIRA</v>
      </c>
      <c r="L62" s="245" t="str">
        <f t="shared" si="7"/>
        <v/>
      </c>
      <c r="M62" s="245" t="str">
        <f t="shared" si="8"/>
        <v>CRUDA</v>
      </c>
    </row>
    <row r="63" spans="1:13" ht="25.5" x14ac:dyDescent="0.2">
      <c r="A63" s="50" t="str">
        <f>DATOS!B63</f>
        <v>2604-07943</v>
      </c>
      <c r="B63" s="51" t="str">
        <f>DATOS!C63</f>
        <v>SANCHEZ CALDERON MIREYA</v>
      </c>
      <c r="C63" s="240" t="str">
        <f>DATOS!D63</f>
        <v xml:space="preserve"> CAVA MIREYA  ( RETIRAR LIBRILLOS ASURCARNES ) </v>
      </c>
      <c r="D63" s="51" t="s">
        <v>562</v>
      </c>
      <c r="E63" s="73" t="s">
        <v>563</v>
      </c>
      <c r="F63" s="52" t="str">
        <f t="shared" si="1"/>
        <v>CAMBIO</v>
      </c>
      <c r="G63" s="52" t="str">
        <f t="shared" si="2"/>
        <v>CAMBIO</v>
      </c>
      <c r="H63" s="52" t="str">
        <f t="shared" si="3"/>
        <v>CAMBIO</v>
      </c>
      <c r="I63" s="52" t="str">
        <f t="shared" si="4"/>
        <v/>
      </c>
      <c r="J63" s="245" t="str">
        <f t="shared" si="5"/>
        <v>RETIRA</v>
      </c>
      <c r="K63" s="245" t="str">
        <f t="shared" si="6"/>
        <v>RETIRA</v>
      </c>
      <c r="L63" s="245" t="str">
        <f t="shared" si="7"/>
        <v/>
      </c>
      <c r="M63" s="245" t="str">
        <f t="shared" si="8"/>
        <v>CRUDA</v>
      </c>
    </row>
    <row r="64" spans="1:13" ht="25.5" x14ac:dyDescent="0.2">
      <c r="A64" s="50" t="str">
        <f>DATOS!B64</f>
        <v>2604-07944</v>
      </c>
      <c r="B64" s="51" t="str">
        <f>DATOS!C64</f>
        <v>SANCHEZ CALDERON MIREYA</v>
      </c>
      <c r="C64" s="240" t="str">
        <f>DATOS!D64</f>
        <v xml:space="preserve"> CAVA MIREYA  ( RETIRAR LIBRILLOS ASURCARNES ) </v>
      </c>
      <c r="D64" s="51" t="s">
        <v>258</v>
      </c>
      <c r="E64" s="73" t="s">
        <v>259</v>
      </c>
      <c r="F64" s="52" t="str">
        <f t="shared" si="1"/>
        <v>CAMBIO</v>
      </c>
      <c r="G64" s="52" t="str">
        <f t="shared" si="2"/>
        <v>CAMBIO</v>
      </c>
      <c r="H64" s="52" t="str">
        <f t="shared" si="3"/>
        <v/>
      </c>
      <c r="I64" s="52" t="str">
        <f t="shared" si="4"/>
        <v/>
      </c>
      <c r="J64" s="245" t="str">
        <f t="shared" si="5"/>
        <v>RETIRA</v>
      </c>
      <c r="K64" s="245" t="str">
        <f t="shared" si="6"/>
        <v>RETIRA</v>
      </c>
      <c r="L64" s="245" t="str">
        <f t="shared" si="7"/>
        <v/>
      </c>
      <c r="M64" s="245" t="str">
        <f t="shared" si="8"/>
        <v/>
      </c>
    </row>
    <row r="65" spans="1:13" ht="25.5" x14ac:dyDescent="0.2">
      <c r="A65" s="50" t="str">
        <f>DATOS!B65</f>
        <v>2604-07963</v>
      </c>
      <c r="B65" s="51" t="str">
        <f>DATOS!C65</f>
        <v>PORRAS JOBEN MARILUZ</v>
      </c>
      <c r="C65" s="240" t="str">
        <f>DATOS!D65</f>
        <v xml:space="preserve"> CRAX /SxD/ ( CRUDAS
RETIRAR LIBRILLOS ASURCARNES ) </v>
      </c>
      <c r="D65" s="51" t="s">
        <v>562</v>
      </c>
      <c r="E65" s="73" t="s">
        <v>563</v>
      </c>
      <c r="F65" s="52" t="str">
        <f t="shared" si="1"/>
        <v/>
      </c>
      <c r="G65" s="52" t="str">
        <f t="shared" si="2"/>
        <v/>
      </c>
      <c r="H65" s="52" t="str">
        <f t="shared" si="3"/>
        <v/>
      </c>
      <c r="I65" s="52" t="str">
        <f t="shared" si="4"/>
        <v/>
      </c>
      <c r="J65" s="245" t="str">
        <f t="shared" si="5"/>
        <v>RETIRA</v>
      </c>
      <c r="K65" s="245" t="str">
        <f t="shared" si="6"/>
        <v>RETIRA</v>
      </c>
      <c r="L65" s="245" t="str">
        <f t="shared" si="7"/>
        <v>CRUDA</v>
      </c>
      <c r="M65" s="245" t="str">
        <f t="shared" si="8"/>
        <v>CRUDA</v>
      </c>
    </row>
    <row r="66" spans="1:13" ht="25.5" x14ac:dyDescent="0.2">
      <c r="A66" s="50" t="str">
        <f>DATOS!B66</f>
        <v>2604-07967</v>
      </c>
      <c r="B66" s="51" t="str">
        <f>DATOS!C66</f>
        <v>PORRAS JOBEN MARILUZ</v>
      </c>
      <c r="C66" s="240" t="str">
        <f>DATOS!D66</f>
        <v xml:space="preserve"> CRAX /SxD/ ( CRUDAS
RETIRAR LIBRILLOS ASURCARNES ) </v>
      </c>
      <c r="D66" s="51" t="s">
        <v>562</v>
      </c>
      <c r="E66" s="73" t="s">
        <v>563</v>
      </c>
      <c r="F66" s="52" t="str">
        <f t="shared" si="1"/>
        <v/>
      </c>
      <c r="G66" s="52" t="str">
        <f t="shared" si="2"/>
        <v/>
      </c>
      <c r="H66" s="52" t="str">
        <f t="shared" si="3"/>
        <v/>
      </c>
      <c r="I66" s="52" t="str">
        <f t="shared" si="4"/>
        <v/>
      </c>
      <c r="J66" s="245" t="str">
        <f t="shared" si="5"/>
        <v>RETIRA</v>
      </c>
      <c r="K66" s="245" t="str">
        <f t="shared" si="6"/>
        <v>RETIRA</v>
      </c>
      <c r="L66" s="245" t="str">
        <f t="shared" si="7"/>
        <v>CRUDA</v>
      </c>
      <c r="M66" s="245" t="str">
        <f t="shared" si="8"/>
        <v>CRUDA</v>
      </c>
    </row>
    <row r="67" spans="1:13" ht="25.5" x14ac:dyDescent="0.2">
      <c r="A67" s="50" t="str">
        <f>DATOS!B67</f>
        <v>2604-07969</v>
      </c>
      <c r="B67" s="51" t="str">
        <f>DATOS!C67</f>
        <v>PORRAS JOBEN MARILUZ</v>
      </c>
      <c r="C67" s="240" t="str">
        <f>DATOS!D67</f>
        <v xml:space="preserve"> CRAX /SxD/ ( CRUDAS
RETIRAR LIBRILLOS ASURCARNES ) </v>
      </c>
      <c r="D67" s="51" t="s">
        <v>232</v>
      </c>
      <c r="E67" s="73" t="s">
        <v>233</v>
      </c>
      <c r="F67" s="52" t="str">
        <f t="shared" si="1"/>
        <v>CAMBIO</v>
      </c>
      <c r="G67" s="52" t="str">
        <f t="shared" si="2"/>
        <v>CAMBIO</v>
      </c>
      <c r="H67" s="52" t="str">
        <f t="shared" si="3"/>
        <v>CAMBIO</v>
      </c>
      <c r="I67" s="52" t="str">
        <f t="shared" si="4"/>
        <v/>
      </c>
      <c r="J67" s="245" t="str">
        <f t="shared" si="5"/>
        <v>RETIRA</v>
      </c>
      <c r="K67" s="245" t="str">
        <f t="shared" si="6"/>
        <v>RETIRA</v>
      </c>
      <c r="L67" s="245" t="str">
        <f t="shared" si="7"/>
        <v>CRUDA</v>
      </c>
      <c r="M67" s="245" t="str">
        <f t="shared" si="8"/>
        <v/>
      </c>
    </row>
    <row r="68" spans="1:13" ht="25.5" x14ac:dyDescent="0.2">
      <c r="A68" s="50" t="str">
        <f>DATOS!B68</f>
        <v>2604-07970</v>
      </c>
      <c r="B68" s="51" t="str">
        <f>DATOS!C68</f>
        <v>RAMIREZ MOLINA WENDY ROCIO</v>
      </c>
      <c r="C68" s="240" t="str">
        <f>DATOS!D68</f>
        <v xml:space="preserve"> CAVA.  ( RETIRAR LIBRILLOS ASURCARNES ) </v>
      </c>
      <c r="D68" s="51" t="s">
        <v>232</v>
      </c>
      <c r="E68" s="73" t="s">
        <v>233</v>
      </c>
      <c r="F68" s="52" t="str">
        <f t="shared" ref="F68:F131" si="9">IF(AND(C68=E68,B68=D68),"","CAMBIO")</f>
        <v>CAMBIO</v>
      </c>
      <c r="G68" s="52" t="str">
        <f t="shared" ref="G68:G131" si="10">IF(B68=D68,"","CAMBIO")</f>
        <v>CAMBIO</v>
      </c>
      <c r="H68" s="52" t="str">
        <f t="shared" ref="H68:H131" si="11">IF(L68&lt;&gt;M68,"CAMBIO","")</f>
        <v/>
      </c>
      <c r="I68" s="52" t="str">
        <f t="shared" ref="I68:I131" si="12">IF(J68&lt;&gt;K68,"CAMBIO","")</f>
        <v/>
      </c>
      <c r="J68" s="245" t="str">
        <f t="shared" ref="J68:J131" si="13">IFERROR(MID($C68,SEARCH("RETIRA",$C68),LEN("RETIRA")),"")</f>
        <v>RETIRA</v>
      </c>
      <c r="K68" s="245" t="str">
        <f t="shared" ref="K68:K131" si="14">IFERROR(MID($E68,SEARCH("RETIRA",$E68),LEN("RETIRA")),"")</f>
        <v>RETIRA</v>
      </c>
      <c r="L68" s="245" t="str">
        <f t="shared" ref="L68:L131" si="15">IFERROR(MID($C68,SEARCH("CRUDA",$C68),LEN("CRUDA")),"")</f>
        <v/>
      </c>
      <c r="M68" s="245" t="str">
        <f t="shared" si="8"/>
        <v/>
      </c>
    </row>
    <row r="69" spans="1:13" ht="25.5" x14ac:dyDescent="0.2">
      <c r="A69" s="50" t="str">
        <f>DATOS!B69</f>
        <v>2604-07973</v>
      </c>
      <c r="B69" s="51" t="str">
        <f>DATOS!C69</f>
        <v>PORRAS JOBEN MARILUZ</v>
      </c>
      <c r="C69" s="240" t="str">
        <f>DATOS!D69</f>
        <v xml:space="preserve"> CRAX /SxD/ ( CRUDAS
RETIRAR LIBRILLOS ASURCARNES ) </v>
      </c>
      <c r="D69" s="51" t="s">
        <v>232</v>
      </c>
      <c r="E69" s="73" t="s">
        <v>233</v>
      </c>
      <c r="F69" s="52" t="str">
        <f t="shared" si="9"/>
        <v>CAMBIO</v>
      </c>
      <c r="G69" s="52" t="str">
        <f t="shared" si="10"/>
        <v>CAMBIO</v>
      </c>
      <c r="H69" s="52" t="str">
        <f t="shared" si="11"/>
        <v>CAMBIO</v>
      </c>
      <c r="I69" s="52" t="str">
        <f t="shared" si="12"/>
        <v/>
      </c>
      <c r="J69" s="245" t="str">
        <f t="shared" si="13"/>
        <v>RETIRA</v>
      </c>
      <c r="K69" s="245" t="str">
        <f t="shared" si="14"/>
        <v>RETIRA</v>
      </c>
      <c r="L69" s="245" t="str">
        <f t="shared" si="15"/>
        <v>CRUDA</v>
      </c>
      <c r="M69" s="245" t="str">
        <f t="shared" si="8"/>
        <v/>
      </c>
    </row>
    <row r="70" spans="1:13" ht="25.5" x14ac:dyDescent="0.2">
      <c r="A70" s="50" t="str">
        <f>DATOS!B70</f>
        <v>2604-07974</v>
      </c>
      <c r="B70" s="51" t="str">
        <f>DATOS!C70</f>
        <v>PORRAS JOBEN MARILUZ</v>
      </c>
      <c r="C70" s="240" t="str">
        <f>DATOS!D70</f>
        <v xml:space="preserve"> CRAX /SxD/ ( CRUDAS
RETIRAR LIBRILLOS ASURCARNES ) </v>
      </c>
      <c r="D70" s="51" t="s">
        <v>232</v>
      </c>
      <c r="E70" s="73" t="s">
        <v>233</v>
      </c>
      <c r="F70" s="52" t="str">
        <f t="shared" si="9"/>
        <v>CAMBIO</v>
      </c>
      <c r="G70" s="52" t="str">
        <f t="shared" si="10"/>
        <v>CAMBIO</v>
      </c>
      <c r="H70" s="52" t="str">
        <f t="shared" si="11"/>
        <v>CAMBIO</v>
      </c>
      <c r="I70" s="52" t="str">
        <f t="shared" si="12"/>
        <v/>
      </c>
      <c r="J70" s="245" t="str">
        <f t="shared" si="13"/>
        <v>RETIRA</v>
      </c>
      <c r="K70" s="245" t="str">
        <f t="shared" si="14"/>
        <v>RETIRA</v>
      </c>
      <c r="L70" s="245" t="str">
        <f t="shared" si="15"/>
        <v>CRUDA</v>
      </c>
      <c r="M70" s="245" t="str">
        <f t="shared" si="8"/>
        <v/>
      </c>
    </row>
    <row r="71" spans="1:13" ht="25.5" x14ac:dyDescent="0.2">
      <c r="A71" s="50" t="str">
        <f>DATOS!B71</f>
        <v>2604-08015</v>
      </c>
      <c r="B71" s="51" t="str">
        <f>DATOS!C71</f>
        <v>SANCHEZ CALDERON MIREYA</v>
      </c>
      <c r="C71" s="240" t="str">
        <f>DATOS!D71</f>
        <v xml:space="preserve"> CAVA MIREYA  ( RETIRAR LIBRILLOS ASURCARNES ) </v>
      </c>
      <c r="D71" s="51" t="s">
        <v>232</v>
      </c>
      <c r="E71" s="73" t="s">
        <v>233</v>
      </c>
      <c r="F71" s="52" t="str">
        <f t="shared" si="9"/>
        <v/>
      </c>
      <c r="G71" s="52" t="str">
        <f t="shared" si="10"/>
        <v/>
      </c>
      <c r="H71" s="52" t="str">
        <f t="shared" si="11"/>
        <v/>
      </c>
      <c r="I71" s="52" t="str">
        <f t="shared" si="12"/>
        <v/>
      </c>
      <c r="J71" s="245" t="str">
        <f t="shared" si="13"/>
        <v>RETIRA</v>
      </c>
      <c r="K71" s="245" t="str">
        <f t="shared" si="14"/>
        <v>RETIRA</v>
      </c>
      <c r="L71" s="245" t="str">
        <f t="shared" si="15"/>
        <v/>
      </c>
      <c r="M71" s="245" t="str">
        <f t="shared" si="8"/>
        <v/>
      </c>
    </row>
    <row r="72" spans="1:13" ht="25.5" x14ac:dyDescent="0.2">
      <c r="A72" s="50" t="str">
        <f>DATOS!B72</f>
        <v>2604-08016</v>
      </c>
      <c r="B72" s="51" t="str">
        <f>DATOS!C72</f>
        <v>SANCHEZ CALDERON MIREYA</v>
      </c>
      <c r="C72" s="240" t="str">
        <f>DATOS!D72</f>
        <v xml:space="preserve"> CAVA MIREYA  ( RETIRAR LIBRILLOS ASURCARNES ) </v>
      </c>
      <c r="D72" s="51" t="s">
        <v>232</v>
      </c>
      <c r="E72" s="73" t="s">
        <v>233</v>
      </c>
      <c r="F72" s="52" t="str">
        <f t="shared" si="9"/>
        <v/>
      </c>
      <c r="G72" s="52" t="str">
        <f t="shared" si="10"/>
        <v/>
      </c>
      <c r="H72" s="52" t="str">
        <f t="shared" si="11"/>
        <v/>
      </c>
      <c r="I72" s="52" t="str">
        <f t="shared" si="12"/>
        <v/>
      </c>
      <c r="J72" s="245" t="str">
        <f t="shared" si="13"/>
        <v>RETIRA</v>
      </c>
      <c r="K72" s="245" t="str">
        <f t="shared" si="14"/>
        <v>RETIRA</v>
      </c>
      <c r="L72" s="245" t="str">
        <f t="shared" si="15"/>
        <v/>
      </c>
      <c r="M72" s="245" t="str">
        <f t="shared" si="8"/>
        <v/>
      </c>
    </row>
    <row r="73" spans="1:13" ht="25.5" x14ac:dyDescent="0.2">
      <c r="A73" s="50" t="str">
        <f>DATOS!B73</f>
        <v>2604-08017</v>
      </c>
      <c r="B73" s="51" t="str">
        <f>DATOS!C73</f>
        <v>SANCHEZ CALDERON MIREYA</v>
      </c>
      <c r="C73" s="240" t="str">
        <f>DATOS!D73</f>
        <v xml:space="preserve"> CAVA MIREYA  ( RETIRAR LIBRILLOS ASURCARNES ) </v>
      </c>
      <c r="D73" s="51" t="s">
        <v>232</v>
      </c>
      <c r="E73" s="73" t="s">
        <v>233</v>
      </c>
      <c r="F73" s="52" t="str">
        <f t="shared" si="9"/>
        <v/>
      </c>
      <c r="G73" s="52" t="str">
        <f t="shared" si="10"/>
        <v/>
      </c>
      <c r="H73" s="52" t="str">
        <f t="shared" si="11"/>
        <v/>
      </c>
      <c r="I73" s="52" t="str">
        <f t="shared" si="12"/>
        <v/>
      </c>
      <c r="J73" s="245" t="str">
        <f t="shared" si="13"/>
        <v>RETIRA</v>
      </c>
      <c r="K73" s="245" t="str">
        <f t="shared" si="14"/>
        <v>RETIRA</v>
      </c>
      <c r="L73" s="245" t="str">
        <f t="shared" si="15"/>
        <v/>
      </c>
      <c r="M73" s="245" t="str">
        <f t="shared" si="8"/>
        <v/>
      </c>
    </row>
    <row r="74" spans="1:13" ht="25.5" x14ac:dyDescent="0.2">
      <c r="A74" s="50" t="str">
        <f>DATOS!B74</f>
        <v>2604-08018</v>
      </c>
      <c r="B74" s="51" t="str">
        <f>DATOS!C74</f>
        <v>SANCHEZ CALDERON MIREYA</v>
      </c>
      <c r="C74" s="240" t="str">
        <f>DATOS!D74</f>
        <v xml:space="preserve"> CAVA MIREYA  ( RETIRAR LIBRILLOS ASURCARNES ) </v>
      </c>
      <c r="D74" s="51" t="s">
        <v>232</v>
      </c>
      <c r="E74" s="73" t="s">
        <v>233</v>
      </c>
      <c r="F74" s="52" t="str">
        <f t="shared" si="9"/>
        <v/>
      </c>
      <c r="G74" s="52" t="str">
        <f t="shared" si="10"/>
        <v/>
      </c>
      <c r="H74" s="52" t="str">
        <f t="shared" si="11"/>
        <v/>
      </c>
      <c r="I74" s="52" t="str">
        <f t="shared" si="12"/>
        <v/>
      </c>
      <c r="J74" s="245" t="str">
        <f t="shared" si="13"/>
        <v>RETIRA</v>
      </c>
      <c r="K74" s="245" t="str">
        <f t="shared" si="14"/>
        <v>RETIRA</v>
      </c>
      <c r="L74" s="245" t="str">
        <f t="shared" si="15"/>
        <v/>
      </c>
      <c r="M74" s="245" t="str">
        <f t="shared" si="8"/>
        <v/>
      </c>
    </row>
    <row r="75" spans="1:13" ht="25.5" x14ac:dyDescent="0.2">
      <c r="A75" s="50" t="str">
        <f>DATOS!B75</f>
        <v>2604-08019</v>
      </c>
      <c r="B75" s="51" t="str">
        <f>DATOS!C75</f>
        <v>SANCHEZ CALDERON MIREYA</v>
      </c>
      <c r="C75" s="240" t="str">
        <f>DATOS!D75</f>
        <v xml:space="preserve"> CAVA MIREYA  ( RETIRAR LIBRILLOS ASURCARNES ) </v>
      </c>
      <c r="D75" s="51" t="s">
        <v>232</v>
      </c>
      <c r="E75" s="73" t="s">
        <v>233</v>
      </c>
      <c r="F75" s="52" t="str">
        <f t="shared" si="9"/>
        <v/>
      </c>
      <c r="G75" s="52" t="str">
        <f t="shared" si="10"/>
        <v/>
      </c>
      <c r="H75" s="52" t="str">
        <f t="shared" si="11"/>
        <v/>
      </c>
      <c r="I75" s="52" t="str">
        <f t="shared" si="12"/>
        <v/>
      </c>
      <c r="J75" s="245" t="str">
        <f t="shared" si="13"/>
        <v>RETIRA</v>
      </c>
      <c r="K75" s="245" t="str">
        <f t="shared" si="14"/>
        <v>RETIRA</v>
      </c>
      <c r="L75" s="245" t="str">
        <f t="shared" si="15"/>
        <v/>
      </c>
      <c r="M75" s="245" t="str">
        <f t="shared" si="8"/>
        <v/>
      </c>
    </row>
    <row r="76" spans="1:13" ht="25.5" x14ac:dyDescent="0.2">
      <c r="A76" s="50" t="str">
        <f>DATOS!B76</f>
        <v>2604-08020</v>
      </c>
      <c r="B76" s="51" t="str">
        <f>DATOS!C76</f>
        <v>SANCHEZ CALDERON MIREYA</v>
      </c>
      <c r="C76" s="240" t="str">
        <f>DATOS!D76</f>
        <v xml:space="preserve"> CAVA MIREYA  ( RETIRAR LIBRILLOS ASURCARNES ) </v>
      </c>
      <c r="D76" s="51" t="s">
        <v>232</v>
      </c>
      <c r="E76" s="73" t="s">
        <v>233</v>
      </c>
      <c r="F76" s="52" t="str">
        <f t="shared" si="9"/>
        <v/>
      </c>
      <c r="G76" s="52" t="str">
        <f t="shared" si="10"/>
        <v/>
      </c>
      <c r="H76" s="52" t="str">
        <f t="shared" si="11"/>
        <v/>
      </c>
      <c r="I76" s="52" t="str">
        <f t="shared" si="12"/>
        <v/>
      </c>
      <c r="J76" s="245" t="str">
        <f t="shared" si="13"/>
        <v>RETIRA</v>
      </c>
      <c r="K76" s="245" t="str">
        <f t="shared" si="14"/>
        <v>RETIRA</v>
      </c>
      <c r="L76" s="245" t="str">
        <f t="shared" si="15"/>
        <v/>
      </c>
      <c r="M76" s="245" t="str">
        <f t="shared" si="8"/>
        <v/>
      </c>
    </row>
    <row r="77" spans="1:13" ht="25.5" x14ac:dyDescent="0.2">
      <c r="A77" s="50" t="str">
        <f>DATOS!B77</f>
        <v>2604-08021</v>
      </c>
      <c r="B77" s="51" t="str">
        <f>DATOS!C77</f>
        <v>SANCHEZ CALDERON MIREYA</v>
      </c>
      <c r="C77" s="240" t="str">
        <f>DATOS!D77</f>
        <v xml:space="preserve"> CAVA MIREYA  ( RETIRAR LIBRILLOS ASURCARNES ) </v>
      </c>
      <c r="D77" s="51" t="s">
        <v>232</v>
      </c>
      <c r="E77" s="73" t="s">
        <v>233</v>
      </c>
      <c r="F77" s="52" t="str">
        <f t="shared" si="9"/>
        <v/>
      </c>
      <c r="G77" s="52" t="str">
        <f t="shared" si="10"/>
        <v/>
      </c>
      <c r="H77" s="52" t="str">
        <f t="shared" si="11"/>
        <v/>
      </c>
      <c r="I77" s="52" t="str">
        <f t="shared" si="12"/>
        <v/>
      </c>
      <c r="J77" s="245" t="str">
        <f t="shared" si="13"/>
        <v>RETIRA</v>
      </c>
      <c r="K77" s="245" t="str">
        <f t="shared" si="14"/>
        <v>RETIRA</v>
      </c>
      <c r="L77" s="245" t="str">
        <f t="shared" si="15"/>
        <v/>
      </c>
      <c r="M77" s="245" t="str">
        <f t="shared" si="8"/>
        <v/>
      </c>
    </row>
    <row r="78" spans="1:13" ht="25.5" x14ac:dyDescent="0.2">
      <c r="A78" s="50" t="str">
        <f>DATOS!B78</f>
        <v>2604-08022</v>
      </c>
      <c r="B78" s="51" t="str">
        <f>DATOS!C78</f>
        <v>SANCHEZ CALDERON MIREYA</v>
      </c>
      <c r="C78" s="240" t="str">
        <f>DATOS!D78</f>
        <v xml:space="preserve"> CAVA MIREYA  ( RETIRAR LIBRILLOS ASURCARNES ) </v>
      </c>
      <c r="D78" s="51" t="s">
        <v>232</v>
      </c>
      <c r="E78" s="73" t="s">
        <v>233</v>
      </c>
      <c r="F78" s="52" t="str">
        <f t="shared" si="9"/>
        <v/>
      </c>
      <c r="G78" s="52" t="str">
        <f t="shared" si="10"/>
        <v/>
      </c>
      <c r="H78" s="52" t="str">
        <f t="shared" si="11"/>
        <v/>
      </c>
      <c r="I78" s="52" t="str">
        <f t="shared" si="12"/>
        <v/>
      </c>
      <c r="J78" s="245" t="str">
        <f t="shared" si="13"/>
        <v>RETIRA</v>
      </c>
      <c r="K78" s="245" t="str">
        <f t="shared" si="14"/>
        <v>RETIRA</v>
      </c>
      <c r="L78" s="245" t="str">
        <f t="shared" si="15"/>
        <v/>
      </c>
      <c r="M78" s="245" t="str">
        <f t="shared" si="8"/>
        <v/>
      </c>
    </row>
    <row r="79" spans="1:13" ht="25.5" x14ac:dyDescent="0.2">
      <c r="A79" s="50" t="str">
        <f>DATOS!B79</f>
        <v>2604-08023</v>
      </c>
      <c r="B79" s="51" t="str">
        <f>DATOS!C79</f>
        <v>SANCHEZ CALDERON MIREYA</v>
      </c>
      <c r="C79" s="240" t="str">
        <f>DATOS!D79</f>
        <v xml:space="preserve"> CAVA MIREYA  ( RETIRAR LIBRILLOS ASURCARNES ) </v>
      </c>
      <c r="D79" s="51" t="s">
        <v>232</v>
      </c>
      <c r="E79" s="73" t="s">
        <v>233</v>
      </c>
      <c r="F79" s="52" t="str">
        <f t="shared" si="9"/>
        <v/>
      </c>
      <c r="G79" s="52" t="str">
        <f t="shared" si="10"/>
        <v/>
      </c>
      <c r="H79" s="52" t="str">
        <f t="shared" si="11"/>
        <v/>
      </c>
      <c r="I79" s="52" t="str">
        <f t="shared" si="12"/>
        <v/>
      </c>
      <c r="J79" s="245" t="str">
        <f t="shared" si="13"/>
        <v>RETIRA</v>
      </c>
      <c r="K79" s="245" t="str">
        <f t="shared" si="14"/>
        <v>RETIRA</v>
      </c>
      <c r="L79" s="245" t="str">
        <f t="shared" si="15"/>
        <v/>
      </c>
      <c r="M79" s="245" t="str">
        <f t="shared" si="8"/>
        <v/>
      </c>
    </row>
    <row r="80" spans="1:13" ht="25.5" x14ac:dyDescent="0.2">
      <c r="A80" s="50" t="str">
        <f>DATOS!B80</f>
        <v>2604-08024</v>
      </c>
      <c r="B80" s="51" t="str">
        <f>DATOS!C80</f>
        <v>SANCHEZ CALDERON MIREYA</v>
      </c>
      <c r="C80" s="240" t="str">
        <f>DATOS!D80</f>
        <v xml:space="preserve"> CAVA MIREYA  ( RETIRAR LIBRILLOS ASURCARNES ) </v>
      </c>
      <c r="D80" s="51" t="s">
        <v>570</v>
      </c>
      <c r="E80" s="73" t="s">
        <v>259</v>
      </c>
      <c r="F80" s="52" t="str">
        <f t="shared" si="9"/>
        <v>CAMBIO</v>
      </c>
      <c r="G80" s="52" t="str">
        <f t="shared" si="10"/>
        <v>CAMBIO</v>
      </c>
      <c r="H80" s="52" t="str">
        <f t="shared" si="11"/>
        <v/>
      </c>
      <c r="I80" s="52" t="str">
        <f t="shared" si="12"/>
        <v/>
      </c>
      <c r="J80" s="245" t="str">
        <f t="shared" si="13"/>
        <v>RETIRA</v>
      </c>
      <c r="K80" s="245" t="str">
        <f t="shared" si="14"/>
        <v>RETIRA</v>
      </c>
      <c r="L80" s="245" t="str">
        <f t="shared" si="15"/>
        <v/>
      </c>
      <c r="M80" s="245" t="str">
        <f t="shared" si="8"/>
        <v/>
      </c>
    </row>
    <row r="81" spans="1:13" ht="25.5" x14ac:dyDescent="0.2">
      <c r="A81" s="50" t="str">
        <f>DATOS!B81</f>
        <v>2604-08025</v>
      </c>
      <c r="B81" s="51" t="str">
        <f>DATOS!C81</f>
        <v>SANCHEZ CALDERON MIREYA</v>
      </c>
      <c r="C81" s="240" t="str">
        <f>DATOS!D81</f>
        <v xml:space="preserve"> CAVA MIREYA  ( RETIRAR LIBRILLOS ASURCARNES ) </v>
      </c>
      <c r="D81" s="51" t="s">
        <v>570</v>
      </c>
      <c r="E81" s="73" t="s">
        <v>259</v>
      </c>
      <c r="F81" s="52" t="str">
        <f t="shared" si="9"/>
        <v>CAMBIO</v>
      </c>
      <c r="G81" s="52" t="str">
        <f t="shared" si="10"/>
        <v>CAMBIO</v>
      </c>
      <c r="H81" s="52" t="str">
        <f t="shared" si="11"/>
        <v/>
      </c>
      <c r="I81" s="52" t="str">
        <f t="shared" si="12"/>
        <v/>
      </c>
      <c r="J81" s="245" t="str">
        <f t="shared" si="13"/>
        <v>RETIRA</v>
      </c>
      <c r="K81" s="245" t="str">
        <f t="shared" si="14"/>
        <v>RETIRA</v>
      </c>
      <c r="L81" s="245" t="str">
        <f t="shared" si="15"/>
        <v/>
      </c>
      <c r="M81" s="245" t="str">
        <f t="shared" si="8"/>
        <v/>
      </c>
    </row>
    <row r="82" spans="1:13" ht="25.5" x14ac:dyDescent="0.2">
      <c r="A82" s="50" t="str">
        <f>DATOS!B82</f>
        <v>2604-08026</v>
      </c>
      <c r="B82" s="51" t="str">
        <f>DATOS!C82</f>
        <v>SANCHEZ CALDERON MIREYA</v>
      </c>
      <c r="C82" s="240" t="str">
        <f>DATOS!D82</f>
        <v xml:space="preserve"> CAVA MIREYA  ( RETIRAR LIBRILLOS ASURCARNES ) </v>
      </c>
      <c r="D82" s="51" t="s">
        <v>570</v>
      </c>
      <c r="E82" s="73" t="s">
        <v>259</v>
      </c>
      <c r="F82" s="52" t="str">
        <f t="shared" si="9"/>
        <v>CAMBIO</v>
      </c>
      <c r="G82" s="52" t="str">
        <f t="shared" si="10"/>
        <v>CAMBIO</v>
      </c>
      <c r="H82" s="52" t="str">
        <f t="shared" si="11"/>
        <v/>
      </c>
      <c r="I82" s="52" t="str">
        <f t="shared" si="12"/>
        <v/>
      </c>
      <c r="J82" s="245" t="str">
        <f t="shared" si="13"/>
        <v>RETIRA</v>
      </c>
      <c r="K82" s="245" t="str">
        <f t="shared" si="14"/>
        <v>RETIRA</v>
      </c>
      <c r="L82" s="245" t="str">
        <f t="shared" si="15"/>
        <v/>
      </c>
      <c r="M82" s="245" t="str">
        <f t="shared" si="8"/>
        <v/>
      </c>
    </row>
    <row r="83" spans="1:13" ht="25.5" x14ac:dyDescent="0.2">
      <c r="A83" s="50" t="str">
        <f>DATOS!B83</f>
        <v>2604-08027</v>
      </c>
      <c r="B83" s="51" t="str">
        <f>DATOS!C83</f>
        <v>SANCHEZ CALDERON MIREYA</v>
      </c>
      <c r="C83" s="240" t="str">
        <f>DATOS!D83</f>
        <v xml:space="preserve"> CAVA MIREYA  ( RETIRAR LIBRILLOS ASURCARNES ) </v>
      </c>
      <c r="D83" s="51" t="s">
        <v>570</v>
      </c>
      <c r="E83" s="73" t="s">
        <v>259</v>
      </c>
      <c r="F83" s="52" t="str">
        <f t="shared" si="9"/>
        <v>CAMBIO</v>
      </c>
      <c r="G83" s="52" t="str">
        <f t="shared" si="10"/>
        <v>CAMBIO</v>
      </c>
      <c r="H83" s="52" t="str">
        <f t="shared" si="11"/>
        <v/>
      </c>
      <c r="I83" s="52" t="str">
        <f t="shared" si="12"/>
        <v/>
      </c>
      <c r="J83" s="245" t="str">
        <f t="shared" si="13"/>
        <v>RETIRA</v>
      </c>
      <c r="K83" s="245" t="str">
        <f t="shared" si="14"/>
        <v>RETIRA</v>
      </c>
      <c r="L83" s="245" t="str">
        <f t="shared" si="15"/>
        <v/>
      </c>
      <c r="M83" s="245" t="str">
        <f t="shared" ref="M83:M146" si="16">IFERROR(MID($E83,SEARCH("CRUDA",$E83),LEN("CRUDA")),"")</f>
        <v/>
      </c>
    </row>
    <row r="84" spans="1:13" ht="25.5" x14ac:dyDescent="0.2">
      <c r="A84" s="50" t="str">
        <f>DATOS!B84</f>
        <v>2604-08032</v>
      </c>
      <c r="B84" s="51" t="str">
        <f>DATOS!C84</f>
        <v>CORREDOR CABRERA PABLO ALEXANDER</v>
      </c>
      <c r="C84" s="240" t="str">
        <f>DATOS!D84</f>
        <v xml:space="preserve"> CAVA.  ( RETIRAR LIBRILLOS ASURCARNES ) </v>
      </c>
      <c r="D84" s="51" t="s">
        <v>221</v>
      </c>
      <c r="E84" s="73" t="s">
        <v>274</v>
      </c>
      <c r="F84" s="52" t="str">
        <f t="shared" si="9"/>
        <v>CAMBIO</v>
      </c>
      <c r="G84" s="52" t="str">
        <f t="shared" si="10"/>
        <v>CAMBIO</v>
      </c>
      <c r="H84" s="52" t="str">
        <f t="shared" si="11"/>
        <v/>
      </c>
      <c r="I84" s="52" t="str">
        <f t="shared" si="12"/>
        <v/>
      </c>
      <c r="J84" s="245" t="str">
        <f t="shared" si="13"/>
        <v>RETIRA</v>
      </c>
      <c r="K84" s="245" t="str">
        <f t="shared" si="14"/>
        <v>RETIRA</v>
      </c>
      <c r="L84" s="245" t="str">
        <f t="shared" si="15"/>
        <v/>
      </c>
      <c r="M84" s="245" t="str">
        <f t="shared" si="16"/>
        <v/>
      </c>
    </row>
    <row r="85" spans="1:13" ht="25.5" x14ac:dyDescent="0.2">
      <c r="A85" s="50" t="str">
        <f>DATOS!B85</f>
        <v>2604-08033</v>
      </c>
      <c r="B85" s="51" t="str">
        <f>DATOS!C85</f>
        <v>CORREDOR CABRERA PABLO ALEXANDER</v>
      </c>
      <c r="C85" s="240" t="str">
        <f>DATOS!D85</f>
        <v xml:space="preserve"> CAVA.  ( RETIRAR LIBRILLOS ASURCARNES ) </v>
      </c>
      <c r="D85" s="51" t="s">
        <v>221</v>
      </c>
      <c r="E85" s="73" t="s">
        <v>274</v>
      </c>
      <c r="F85" s="52" t="str">
        <f t="shared" si="9"/>
        <v>CAMBIO</v>
      </c>
      <c r="G85" s="52" t="str">
        <f t="shared" si="10"/>
        <v>CAMBIO</v>
      </c>
      <c r="H85" s="52" t="str">
        <f t="shared" si="11"/>
        <v/>
      </c>
      <c r="I85" s="52" t="str">
        <f t="shared" si="12"/>
        <v/>
      </c>
      <c r="J85" s="245" t="str">
        <f t="shared" si="13"/>
        <v>RETIRA</v>
      </c>
      <c r="K85" s="245" t="str">
        <f t="shared" si="14"/>
        <v>RETIRA</v>
      </c>
      <c r="L85" s="245" t="str">
        <f t="shared" si="15"/>
        <v/>
      </c>
      <c r="M85" s="245" t="str">
        <f t="shared" si="16"/>
        <v/>
      </c>
    </row>
    <row r="86" spans="1:13" ht="25.5" x14ac:dyDescent="0.2">
      <c r="A86" s="50" t="str">
        <f>DATOS!B86</f>
        <v>2604-08034</v>
      </c>
      <c r="B86" s="51" t="str">
        <f>DATOS!C86</f>
        <v>CORREDOR CABRERA PABLO ALEXANDER</v>
      </c>
      <c r="C86" s="240" t="str">
        <f>DATOS!D86</f>
        <v xml:space="preserve"> CAVA.  ( RETIRAR LIBRILLOS ASURCARNES ) </v>
      </c>
      <c r="D86" s="51" t="s">
        <v>221</v>
      </c>
      <c r="E86" s="73" t="s">
        <v>274</v>
      </c>
      <c r="F86" s="52" t="str">
        <f t="shared" si="9"/>
        <v>CAMBIO</v>
      </c>
      <c r="G86" s="52" t="str">
        <f t="shared" si="10"/>
        <v>CAMBIO</v>
      </c>
      <c r="H86" s="52" t="str">
        <f t="shared" si="11"/>
        <v/>
      </c>
      <c r="I86" s="52" t="str">
        <f t="shared" si="12"/>
        <v/>
      </c>
      <c r="J86" s="245" t="str">
        <f t="shared" si="13"/>
        <v>RETIRA</v>
      </c>
      <c r="K86" s="245" t="str">
        <f t="shared" si="14"/>
        <v>RETIRA</v>
      </c>
      <c r="L86" s="245" t="str">
        <f t="shared" si="15"/>
        <v/>
      </c>
      <c r="M86" s="245" t="str">
        <f t="shared" si="16"/>
        <v/>
      </c>
    </row>
    <row r="87" spans="1:13" ht="25.5" x14ac:dyDescent="0.2">
      <c r="A87" s="50" t="str">
        <f>DATOS!B87</f>
        <v>2604-08035</v>
      </c>
      <c r="B87" s="51" t="str">
        <f>DATOS!C87</f>
        <v>CORREDOR CABRERA PABLO ALEXANDER</v>
      </c>
      <c r="C87" s="240" t="str">
        <f>DATOS!D87</f>
        <v xml:space="preserve"> CAVA.  ( RETIRAR LIBRILLOS ASURCARNES ) </v>
      </c>
      <c r="D87" s="51" t="s">
        <v>221</v>
      </c>
      <c r="E87" s="73" t="s">
        <v>274</v>
      </c>
      <c r="F87" s="52" t="str">
        <f t="shared" si="9"/>
        <v>CAMBIO</v>
      </c>
      <c r="G87" s="52" t="str">
        <f t="shared" si="10"/>
        <v>CAMBIO</v>
      </c>
      <c r="H87" s="52" t="str">
        <f t="shared" si="11"/>
        <v/>
      </c>
      <c r="I87" s="52" t="str">
        <f t="shared" si="12"/>
        <v/>
      </c>
      <c r="J87" s="245" t="str">
        <f t="shared" si="13"/>
        <v>RETIRA</v>
      </c>
      <c r="K87" s="245" t="str">
        <f t="shared" si="14"/>
        <v>RETIRA</v>
      </c>
      <c r="L87" s="245" t="str">
        <f t="shared" si="15"/>
        <v/>
      </c>
      <c r="M87" s="245" t="str">
        <f t="shared" si="16"/>
        <v/>
      </c>
    </row>
    <row r="88" spans="1:13" ht="25.5" x14ac:dyDescent="0.2">
      <c r="A88" s="50" t="str">
        <f>DATOS!B88</f>
        <v>2604-08091</v>
      </c>
      <c r="B88" s="51" t="str">
        <f>DATOS!C88</f>
        <v>CRUZ LEONIDAS</v>
      </c>
      <c r="C88" s="240" t="str">
        <f>DATOS!D88</f>
        <v xml:space="preserve"> CAVA WO  ( RETIRAR LIBRILLOS ASURCARNESCOL ) </v>
      </c>
      <c r="D88" s="51" t="s">
        <v>221</v>
      </c>
      <c r="E88" s="73" t="s">
        <v>274</v>
      </c>
      <c r="F88" s="52" t="str">
        <f t="shared" si="9"/>
        <v/>
      </c>
      <c r="G88" s="52" t="str">
        <f t="shared" si="10"/>
        <v/>
      </c>
      <c r="H88" s="52" t="str">
        <f t="shared" si="11"/>
        <v/>
      </c>
      <c r="I88" s="52" t="str">
        <f t="shared" si="12"/>
        <v/>
      </c>
      <c r="J88" s="245" t="str">
        <f t="shared" si="13"/>
        <v>RETIRA</v>
      </c>
      <c r="K88" s="245" t="str">
        <f t="shared" si="14"/>
        <v>RETIRA</v>
      </c>
      <c r="L88" s="245" t="str">
        <f t="shared" si="15"/>
        <v/>
      </c>
      <c r="M88" s="245" t="str">
        <f t="shared" si="16"/>
        <v/>
      </c>
    </row>
    <row r="89" spans="1:13" ht="25.5" x14ac:dyDescent="0.2">
      <c r="A89" s="50" t="str">
        <f>DATOS!B89</f>
        <v>2604-08092</v>
      </c>
      <c r="B89" s="51" t="str">
        <f>DATOS!C89</f>
        <v>CRUZ LEONIDAS</v>
      </c>
      <c r="C89" s="240" t="str">
        <f>DATOS!D89</f>
        <v xml:space="preserve"> CAVA WO  ( RETIRAR LIBRILLOS ASURCARNESCOL ) </v>
      </c>
      <c r="D89" s="51" t="s">
        <v>221</v>
      </c>
      <c r="E89" s="73" t="s">
        <v>274</v>
      </c>
      <c r="F89" s="52" t="str">
        <f t="shared" si="9"/>
        <v/>
      </c>
      <c r="G89" s="52" t="str">
        <f t="shared" si="10"/>
        <v/>
      </c>
      <c r="H89" s="52" t="str">
        <f t="shared" si="11"/>
        <v/>
      </c>
      <c r="I89" s="52" t="str">
        <f t="shared" si="12"/>
        <v/>
      </c>
      <c r="J89" s="245" t="str">
        <f t="shared" si="13"/>
        <v>RETIRA</v>
      </c>
      <c r="K89" s="245" t="str">
        <f t="shared" si="14"/>
        <v>RETIRA</v>
      </c>
      <c r="L89" s="245" t="str">
        <f t="shared" si="15"/>
        <v/>
      </c>
      <c r="M89" s="245" t="str">
        <f t="shared" si="16"/>
        <v/>
      </c>
    </row>
    <row r="90" spans="1:13" ht="25.5" x14ac:dyDescent="0.2">
      <c r="A90" s="50" t="str">
        <f>DATOS!B90</f>
        <v>2604-08093</v>
      </c>
      <c r="B90" s="51" t="str">
        <f>DATOS!C90</f>
        <v>CRUZ LEONIDAS</v>
      </c>
      <c r="C90" s="240" t="str">
        <f>DATOS!D90</f>
        <v xml:space="preserve"> CAVA WO  ( RETIRAR LIBRILLOS ASURCARNESCOL ) </v>
      </c>
      <c r="D90" s="51" t="s">
        <v>221</v>
      </c>
      <c r="E90" s="73" t="s">
        <v>274</v>
      </c>
      <c r="F90" s="52" t="str">
        <f t="shared" si="9"/>
        <v/>
      </c>
      <c r="G90" s="52" t="str">
        <f t="shared" si="10"/>
        <v/>
      </c>
      <c r="H90" s="52" t="str">
        <f t="shared" si="11"/>
        <v/>
      </c>
      <c r="I90" s="52" t="str">
        <f t="shared" si="12"/>
        <v/>
      </c>
      <c r="J90" s="245" t="str">
        <f t="shared" si="13"/>
        <v>RETIRA</v>
      </c>
      <c r="K90" s="245" t="str">
        <f t="shared" si="14"/>
        <v>RETIRA</v>
      </c>
      <c r="L90" s="245" t="str">
        <f t="shared" si="15"/>
        <v/>
      </c>
      <c r="M90" s="245" t="str">
        <f t="shared" si="16"/>
        <v/>
      </c>
    </row>
    <row r="91" spans="1:13" ht="25.5" x14ac:dyDescent="0.2">
      <c r="A91" s="50" t="str">
        <f>DATOS!B91</f>
        <v>2604-08094</v>
      </c>
      <c r="B91" s="51" t="str">
        <f>DATOS!C91</f>
        <v>CRUZ LEONIDAS</v>
      </c>
      <c r="C91" s="240" t="str">
        <f>DATOS!D91</f>
        <v xml:space="preserve"> CAVA WO  ( RETIRAR LIBRILLOS ASURCARNESCOL ) </v>
      </c>
      <c r="D91" s="51" t="s">
        <v>221</v>
      </c>
      <c r="E91" s="73" t="s">
        <v>274</v>
      </c>
      <c r="F91" s="52" t="str">
        <f t="shared" si="9"/>
        <v/>
      </c>
      <c r="G91" s="52" t="str">
        <f t="shared" si="10"/>
        <v/>
      </c>
      <c r="H91" s="52" t="str">
        <f t="shared" si="11"/>
        <v/>
      </c>
      <c r="I91" s="52" t="str">
        <f t="shared" si="12"/>
        <v/>
      </c>
      <c r="J91" s="245" t="str">
        <f t="shared" si="13"/>
        <v>RETIRA</v>
      </c>
      <c r="K91" s="245" t="str">
        <f t="shared" si="14"/>
        <v>RETIRA</v>
      </c>
      <c r="L91" s="245" t="str">
        <f t="shared" si="15"/>
        <v/>
      </c>
      <c r="M91" s="245" t="str">
        <f t="shared" si="16"/>
        <v/>
      </c>
    </row>
    <row r="92" spans="1:13" ht="25.5" x14ac:dyDescent="0.2">
      <c r="A92" s="50" t="str">
        <f>DATOS!B92</f>
        <v>2604-08095</v>
      </c>
      <c r="B92" s="51" t="str">
        <f>DATOS!C92</f>
        <v>CRUZ LEONIDAS</v>
      </c>
      <c r="C92" s="240" t="str">
        <f>DATOS!D92</f>
        <v xml:space="preserve"> CAVA WO  ( RETIRAR LIBRILLOS ASURCARNESCOL ) </v>
      </c>
      <c r="D92" s="51" t="s">
        <v>283</v>
      </c>
      <c r="E92" s="73" t="s">
        <v>259</v>
      </c>
      <c r="F92" s="52" t="str">
        <f t="shared" si="9"/>
        <v>CAMBIO</v>
      </c>
      <c r="G92" s="52" t="str">
        <f t="shared" si="10"/>
        <v>CAMBIO</v>
      </c>
      <c r="H92" s="52" t="str">
        <f t="shared" si="11"/>
        <v/>
      </c>
      <c r="I92" s="52" t="str">
        <f t="shared" si="12"/>
        <v/>
      </c>
      <c r="J92" s="245" t="str">
        <f t="shared" si="13"/>
        <v>RETIRA</v>
      </c>
      <c r="K92" s="245" t="str">
        <f t="shared" si="14"/>
        <v>RETIRA</v>
      </c>
      <c r="L92" s="245" t="str">
        <f t="shared" si="15"/>
        <v/>
      </c>
      <c r="M92" s="245" t="str">
        <f t="shared" si="16"/>
        <v/>
      </c>
    </row>
    <row r="93" spans="1:13" ht="25.5" x14ac:dyDescent="0.2">
      <c r="A93" s="50" t="str">
        <f>DATOS!B93</f>
        <v>2604-08096</v>
      </c>
      <c r="B93" s="51" t="str">
        <f>DATOS!C93</f>
        <v>CRUZ LEONIDAS</v>
      </c>
      <c r="C93" s="240" t="str">
        <f>DATOS!D93</f>
        <v xml:space="preserve"> CAVA WO  ( RETIRAR LIBRILLOS ASURCARNESCOL ) </v>
      </c>
      <c r="D93" s="51" t="s">
        <v>258</v>
      </c>
      <c r="E93" s="73" t="s">
        <v>259</v>
      </c>
      <c r="F93" s="52" t="str">
        <f t="shared" si="9"/>
        <v>CAMBIO</v>
      </c>
      <c r="G93" s="52" t="str">
        <f t="shared" si="10"/>
        <v>CAMBIO</v>
      </c>
      <c r="H93" s="52" t="str">
        <f t="shared" si="11"/>
        <v/>
      </c>
      <c r="I93" s="52" t="str">
        <f t="shared" si="12"/>
        <v/>
      </c>
      <c r="J93" s="245" t="str">
        <f t="shared" si="13"/>
        <v>RETIRA</v>
      </c>
      <c r="K93" s="245" t="str">
        <f t="shared" si="14"/>
        <v>RETIRA</v>
      </c>
      <c r="L93" s="245" t="str">
        <f t="shared" si="15"/>
        <v/>
      </c>
      <c r="M93" s="245" t="str">
        <f t="shared" si="16"/>
        <v/>
      </c>
    </row>
    <row r="94" spans="1:13" ht="25.5" x14ac:dyDescent="0.2">
      <c r="A94" s="50" t="str">
        <f>DATOS!B94</f>
        <v>2604-08097</v>
      </c>
      <c r="B94" s="51" t="str">
        <f>DATOS!C94</f>
        <v>CRUZ LEONIDAS</v>
      </c>
      <c r="C94" s="240" t="str">
        <f>DATOS!D94</f>
        <v xml:space="preserve"> CAVA WO  ( RETIRAR LIBRILLOS ASURCARNESCOL ) </v>
      </c>
      <c r="D94" s="51" t="s">
        <v>258</v>
      </c>
      <c r="E94" s="73" t="s">
        <v>259</v>
      </c>
      <c r="F94" s="52" t="str">
        <f t="shared" si="9"/>
        <v>CAMBIO</v>
      </c>
      <c r="G94" s="52" t="str">
        <f t="shared" si="10"/>
        <v>CAMBIO</v>
      </c>
      <c r="H94" s="52" t="str">
        <f t="shared" si="11"/>
        <v/>
      </c>
      <c r="I94" s="52" t="str">
        <f t="shared" si="12"/>
        <v/>
      </c>
      <c r="J94" s="245" t="str">
        <f t="shared" si="13"/>
        <v>RETIRA</v>
      </c>
      <c r="K94" s="245" t="str">
        <f t="shared" si="14"/>
        <v>RETIRA</v>
      </c>
      <c r="L94" s="245" t="str">
        <f t="shared" si="15"/>
        <v/>
      </c>
      <c r="M94" s="245" t="str">
        <f t="shared" si="16"/>
        <v/>
      </c>
    </row>
    <row r="95" spans="1:13" ht="25.5" x14ac:dyDescent="0.2">
      <c r="A95" s="50" t="str">
        <f>DATOS!B95</f>
        <v>2604-08098</v>
      </c>
      <c r="B95" s="51" t="str">
        <f>DATOS!C95</f>
        <v>CRUZ LEONIDAS</v>
      </c>
      <c r="C95" s="240" t="str">
        <f>DATOS!D95</f>
        <v xml:space="preserve"> CAVA WO  ( RETIRAR LIBRILLOS ASURCARNESCOL ) </v>
      </c>
      <c r="D95" s="51" t="s">
        <v>258</v>
      </c>
      <c r="E95" s="73" t="s">
        <v>259</v>
      </c>
      <c r="F95" s="52" t="str">
        <f t="shared" si="9"/>
        <v>CAMBIO</v>
      </c>
      <c r="G95" s="52" t="str">
        <f t="shared" si="10"/>
        <v>CAMBIO</v>
      </c>
      <c r="H95" s="52" t="str">
        <f t="shared" si="11"/>
        <v/>
      </c>
      <c r="I95" s="52" t="str">
        <f t="shared" si="12"/>
        <v/>
      </c>
      <c r="J95" s="245" t="str">
        <f t="shared" si="13"/>
        <v>RETIRA</v>
      </c>
      <c r="K95" s="245" t="str">
        <f t="shared" si="14"/>
        <v>RETIRA</v>
      </c>
      <c r="L95" s="245" t="str">
        <f t="shared" si="15"/>
        <v/>
      </c>
      <c r="M95" s="245" t="str">
        <f t="shared" si="16"/>
        <v/>
      </c>
    </row>
    <row r="96" spans="1:13" ht="25.5" x14ac:dyDescent="0.2">
      <c r="A96" s="50" t="str">
        <f>DATOS!B96</f>
        <v>2604-08144</v>
      </c>
      <c r="B96" s="51" t="str">
        <f>DATOS!C96</f>
        <v>RODRIGUEZ QUINTERO KEILA</v>
      </c>
      <c r="C96" s="240" t="str">
        <f>DATOS!D96</f>
        <v xml:space="preserve"> CAVA.  ( RETIRAR LIBRILLOS ASURCARNES ) </v>
      </c>
      <c r="D96" s="51" t="s">
        <v>258</v>
      </c>
      <c r="E96" s="73" t="s">
        <v>259</v>
      </c>
      <c r="F96" s="52" t="str">
        <f t="shared" si="9"/>
        <v>CAMBIO</v>
      </c>
      <c r="G96" s="52" t="str">
        <f t="shared" si="10"/>
        <v>CAMBIO</v>
      </c>
      <c r="H96" s="52" t="str">
        <f t="shared" si="11"/>
        <v/>
      </c>
      <c r="I96" s="52" t="str">
        <f t="shared" si="12"/>
        <v/>
      </c>
      <c r="J96" s="245" t="str">
        <f t="shared" si="13"/>
        <v>RETIRA</v>
      </c>
      <c r="K96" s="245" t="str">
        <f t="shared" si="14"/>
        <v>RETIRA</v>
      </c>
      <c r="L96" s="245" t="str">
        <f t="shared" si="15"/>
        <v/>
      </c>
      <c r="M96" s="245" t="str">
        <f t="shared" si="16"/>
        <v/>
      </c>
    </row>
    <row r="97" spans="1:13" ht="25.5" x14ac:dyDescent="0.2">
      <c r="A97" s="50" t="str">
        <f>DATOS!B97</f>
        <v>2604-08145</v>
      </c>
      <c r="B97" s="51" t="str">
        <f>DATOS!C97</f>
        <v>RAMIREZ MOLINA WENDY ROCIO</v>
      </c>
      <c r="C97" s="240" t="str">
        <f>DATOS!D97</f>
        <v xml:space="preserve"> CAVA.  ( RETIRAR LIBRILLOS ASURCARNES ) </v>
      </c>
      <c r="D97" s="51" t="s">
        <v>258</v>
      </c>
      <c r="E97" s="73" t="s">
        <v>259</v>
      </c>
      <c r="F97" s="52" t="str">
        <f t="shared" si="9"/>
        <v/>
      </c>
      <c r="G97" s="52" t="str">
        <f t="shared" si="10"/>
        <v/>
      </c>
      <c r="H97" s="52" t="str">
        <f t="shared" si="11"/>
        <v/>
      </c>
      <c r="I97" s="52" t="str">
        <f t="shared" si="12"/>
        <v/>
      </c>
      <c r="J97" s="245" t="str">
        <f t="shared" si="13"/>
        <v>RETIRA</v>
      </c>
      <c r="K97" s="245" t="str">
        <f t="shared" si="14"/>
        <v>RETIRA</v>
      </c>
      <c r="L97" s="245" t="str">
        <f t="shared" si="15"/>
        <v/>
      </c>
      <c r="M97" s="245" t="str">
        <f t="shared" si="16"/>
        <v/>
      </c>
    </row>
    <row r="98" spans="1:13" ht="25.5" x14ac:dyDescent="0.2">
      <c r="A98" s="50" t="str">
        <f>DATOS!B98</f>
        <v>2604-08146</v>
      </c>
      <c r="B98" s="51" t="str">
        <f>DATOS!C98</f>
        <v>RAMIREZ MOLINA WENDY ROCIO</v>
      </c>
      <c r="C98" s="240" t="str">
        <f>DATOS!D98</f>
        <v xml:space="preserve"> CAVA.  ( RETIRAR LIBRILLOS ASURCARNES ) </v>
      </c>
      <c r="D98" s="51" t="s">
        <v>258</v>
      </c>
      <c r="E98" s="73" t="s">
        <v>259</v>
      </c>
      <c r="F98" s="52" t="str">
        <f t="shared" si="9"/>
        <v/>
      </c>
      <c r="G98" s="52" t="str">
        <f t="shared" si="10"/>
        <v/>
      </c>
      <c r="H98" s="52" t="str">
        <f t="shared" si="11"/>
        <v/>
      </c>
      <c r="I98" s="52" t="str">
        <f t="shared" si="12"/>
        <v/>
      </c>
      <c r="J98" s="245" t="str">
        <f t="shared" si="13"/>
        <v>RETIRA</v>
      </c>
      <c r="K98" s="245" t="str">
        <f t="shared" si="14"/>
        <v>RETIRA</v>
      </c>
      <c r="L98" s="245" t="str">
        <f t="shared" si="15"/>
        <v/>
      </c>
      <c r="M98" s="245" t="str">
        <f t="shared" si="16"/>
        <v/>
      </c>
    </row>
    <row r="99" spans="1:13" ht="25.5" x14ac:dyDescent="0.2">
      <c r="A99" s="50" t="str">
        <f>DATOS!B99</f>
        <v>2604-08147</v>
      </c>
      <c r="B99" s="51" t="str">
        <f>DATOS!C99</f>
        <v>RAMIREZ MOLINA WENDY ROCIO</v>
      </c>
      <c r="C99" s="240" t="str">
        <f>DATOS!D99</f>
        <v xml:space="preserve"> CAVA.  ( RETIRAR LIBRILLOS ASURCARNES ) </v>
      </c>
      <c r="D99" s="51" t="s">
        <v>258</v>
      </c>
      <c r="E99" s="73" t="s">
        <v>259</v>
      </c>
      <c r="F99" s="52" t="str">
        <f t="shared" si="9"/>
        <v/>
      </c>
      <c r="G99" s="52" t="str">
        <f t="shared" si="10"/>
        <v/>
      </c>
      <c r="H99" s="52" t="str">
        <f t="shared" si="11"/>
        <v/>
      </c>
      <c r="I99" s="52" t="str">
        <f t="shared" si="12"/>
        <v/>
      </c>
      <c r="J99" s="245" t="str">
        <f t="shared" si="13"/>
        <v>RETIRA</v>
      </c>
      <c r="K99" s="245" t="str">
        <f t="shared" si="14"/>
        <v>RETIRA</v>
      </c>
      <c r="L99" s="245" t="str">
        <f t="shared" si="15"/>
        <v/>
      </c>
      <c r="M99" s="245" t="str">
        <f t="shared" si="16"/>
        <v/>
      </c>
    </row>
    <row r="100" spans="1:13" ht="25.5" x14ac:dyDescent="0.2">
      <c r="A100" s="50" t="str">
        <f>DATOS!B100</f>
        <v>2604-08148</v>
      </c>
      <c r="B100" s="51" t="str">
        <f>DATOS!C100</f>
        <v>RAMIREZ MOLINA WENDY ROCIO</v>
      </c>
      <c r="C100" s="240" t="str">
        <f>DATOS!D100</f>
        <v xml:space="preserve"> CAVA.  ( RETIRAR LIBRILLOS ASURCARNES ) </v>
      </c>
      <c r="D100" s="51" t="s">
        <v>283</v>
      </c>
      <c r="E100" s="73" t="s">
        <v>259</v>
      </c>
      <c r="F100" s="52" t="str">
        <f t="shared" si="9"/>
        <v>CAMBIO</v>
      </c>
      <c r="G100" s="52" t="str">
        <f t="shared" si="10"/>
        <v>CAMBIO</v>
      </c>
      <c r="H100" s="52" t="str">
        <f t="shared" si="11"/>
        <v/>
      </c>
      <c r="I100" s="52" t="str">
        <f t="shared" si="12"/>
        <v/>
      </c>
      <c r="J100" s="245" t="str">
        <f t="shared" si="13"/>
        <v>RETIRA</v>
      </c>
      <c r="K100" s="245" t="str">
        <f t="shared" si="14"/>
        <v>RETIRA</v>
      </c>
      <c r="L100" s="245" t="str">
        <f t="shared" si="15"/>
        <v/>
      </c>
      <c r="M100" s="245" t="str">
        <f t="shared" si="16"/>
        <v/>
      </c>
    </row>
    <row r="101" spans="1:13" ht="25.5" x14ac:dyDescent="0.2">
      <c r="A101" s="50" t="str">
        <f>DATOS!B101</f>
        <v>2604-08149</v>
      </c>
      <c r="B101" s="51" t="str">
        <f>DATOS!C101</f>
        <v>RAMIREZ MOLINA WENDY ROCIO</v>
      </c>
      <c r="C101" s="240" t="str">
        <f>DATOS!D101</f>
        <v xml:space="preserve"> CAVA.  ( RETIRAR LIBRILLOS ASURCARNES ) </v>
      </c>
      <c r="D101" s="51" t="s">
        <v>258</v>
      </c>
      <c r="E101" s="73" t="s">
        <v>259</v>
      </c>
      <c r="F101" s="52" t="str">
        <f t="shared" si="9"/>
        <v/>
      </c>
      <c r="G101" s="52" t="str">
        <f t="shared" si="10"/>
        <v/>
      </c>
      <c r="H101" s="52" t="str">
        <f t="shared" si="11"/>
        <v/>
      </c>
      <c r="I101" s="52" t="str">
        <f t="shared" si="12"/>
        <v/>
      </c>
      <c r="J101" s="245" t="str">
        <f t="shared" si="13"/>
        <v>RETIRA</v>
      </c>
      <c r="K101" s="245" t="str">
        <f t="shared" si="14"/>
        <v>RETIRA</v>
      </c>
      <c r="L101" s="245" t="str">
        <f t="shared" si="15"/>
        <v/>
      </c>
      <c r="M101" s="245" t="str">
        <f t="shared" si="16"/>
        <v/>
      </c>
    </row>
    <row r="102" spans="1:13" ht="25.5" x14ac:dyDescent="0.2">
      <c r="A102" s="50" t="str">
        <f>DATOS!B102</f>
        <v>2604-08150</v>
      </c>
      <c r="B102" s="51" t="str">
        <f>DATOS!C102</f>
        <v>RAMIREZ MOLINA WENDY ROCIO</v>
      </c>
      <c r="C102" s="240" t="str">
        <f>DATOS!D102</f>
        <v xml:space="preserve"> CAVA.  ( RETIRAR LIBRILLOS ASURCARNES ) </v>
      </c>
      <c r="D102" s="51" t="s">
        <v>258</v>
      </c>
      <c r="E102" s="73" t="s">
        <v>259</v>
      </c>
      <c r="F102" s="52" t="str">
        <f t="shared" si="9"/>
        <v/>
      </c>
      <c r="G102" s="52" t="str">
        <f t="shared" si="10"/>
        <v/>
      </c>
      <c r="H102" s="52" t="str">
        <f t="shared" si="11"/>
        <v/>
      </c>
      <c r="I102" s="52" t="str">
        <f t="shared" si="12"/>
        <v/>
      </c>
      <c r="J102" s="245" t="str">
        <f t="shared" si="13"/>
        <v>RETIRA</v>
      </c>
      <c r="K102" s="245" t="str">
        <f t="shared" si="14"/>
        <v>RETIRA</v>
      </c>
      <c r="L102" s="245" t="str">
        <f t="shared" si="15"/>
        <v/>
      </c>
      <c r="M102" s="245" t="str">
        <f t="shared" si="16"/>
        <v/>
      </c>
    </row>
    <row r="103" spans="1:13" ht="25.5" x14ac:dyDescent="0.2">
      <c r="A103" s="50" t="str">
        <f>DATOS!B103</f>
        <v>2604-08151</v>
      </c>
      <c r="B103" s="51" t="str">
        <f>DATOS!C103</f>
        <v>RAMIREZ MOLINA WENDY ROCIO</v>
      </c>
      <c r="C103" s="240" t="str">
        <f>DATOS!D103</f>
        <v xml:space="preserve"> CAVA.  ( RETIRAR LIBRILLOS ASURCARNES ) </v>
      </c>
      <c r="D103" s="51" t="s">
        <v>258</v>
      </c>
      <c r="E103" s="73" t="s">
        <v>259</v>
      </c>
      <c r="F103" s="52" t="str">
        <f t="shared" si="9"/>
        <v/>
      </c>
      <c r="G103" s="52" t="str">
        <f t="shared" si="10"/>
        <v/>
      </c>
      <c r="H103" s="52" t="str">
        <f t="shared" si="11"/>
        <v/>
      </c>
      <c r="I103" s="52" t="str">
        <f t="shared" si="12"/>
        <v/>
      </c>
      <c r="J103" s="245" t="str">
        <f t="shared" si="13"/>
        <v>RETIRA</v>
      </c>
      <c r="K103" s="245" t="str">
        <f t="shared" si="14"/>
        <v>RETIRA</v>
      </c>
      <c r="L103" s="245" t="str">
        <f t="shared" si="15"/>
        <v/>
      </c>
      <c r="M103" s="245" t="str">
        <f t="shared" si="16"/>
        <v/>
      </c>
    </row>
    <row r="104" spans="1:13" ht="25.5" x14ac:dyDescent="0.2">
      <c r="A104" s="50" t="str">
        <f>DATOS!B104</f>
        <v>2604-08152</v>
      </c>
      <c r="B104" s="51" t="str">
        <f>DATOS!C104</f>
        <v>RODRIGUEZ QUINTERO KEILA</v>
      </c>
      <c r="C104" s="240" t="str">
        <f>DATOS!D104</f>
        <v xml:space="preserve"> CAVA.  ( RETIRAR LIBRILLOS ASURCARNES ) </v>
      </c>
      <c r="D104" s="51" t="s">
        <v>283</v>
      </c>
      <c r="E104" s="73" t="s">
        <v>259</v>
      </c>
      <c r="F104" s="52" t="str">
        <f t="shared" si="9"/>
        <v/>
      </c>
      <c r="G104" s="52" t="str">
        <f t="shared" si="10"/>
        <v/>
      </c>
      <c r="H104" s="52" t="str">
        <f t="shared" si="11"/>
        <v/>
      </c>
      <c r="I104" s="52" t="str">
        <f t="shared" si="12"/>
        <v/>
      </c>
      <c r="J104" s="245" t="str">
        <f t="shared" si="13"/>
        <v>RETIRA</v>
      </c>
      <c r="K104" s="245" t="str">
        <f t="shared" si="14"/>
        <v>RETIRA</v>
      </c>
      <c r="L104" s="245" t="str">
        <f t="shared" si="15"/>
        <v/>
      </c>
      <c r="M104" s="245" t="str">
        <f t="shared" si="16"/>
        <v/>
      </c>
    </row>
    <row r="105" spans="1:13" ht="25.5" x14ac:dyDescent="0.2">
      <c r="A105" s="50" t="str">
        <f>DATOS!B105</f>
        <v>2604-08153</v>
      </c>
      <c r="B105" s="51" t="str">
        <f>DATOS!C105</f>
        <v>RAMIREZ MOLINA WENDY ROCIO</v>
      </c>
      <c r="C105" s="240" t="str">
        <f>DATOS!D105</f>
        <v xml:space="preserve"> CAVA.  ( RETIRAR LIBRILLOS ASURCARNES ) </v>
      </c>
      <c r="D105" s="51" t="s">
        <v>258</v>
      </c>
      <c r="E105" s="73" t="s">
        <v>259</v>
      </c>
      <c r="F105" s="52" t="str">
        <f t="shared" si="9"/>
        <v/>
      </c>
      <c r="G105" s="52" t="str">
        <f t="shared" si="10"/>
        <v/>
      </c>
      <c r="H105" s="52" t="str">
        <f t="shared" si="11"/>
        <v/>
      </c>
      <c r="I105" s="52" t="str">
        <f t="shared" si="12"/>
        <v/>
      </c>
      <c r="J105" s="245" t="str">
        <f t="shared" si="13"/>
        <v>RETIRA</v>
      </c>
      <c r="K105" s="245" t="str">
        <f t="shared" si="14"/>
        <v>RETIRA</v>
      </c>
      <c r="L105" s="245" t="str">
        <f t="shared" si="15"/>
        <v/>
      </c>
      <c r="M105" s="245" t="str">
        <f t="shared" si="16"/>
        <v/>
      </c>
    </row>
    <row r="106" spans="1:13" ht="25.5" x14ac:dyDescent="0.2">
      <c r="A106" s="50" t="str">
        <f>DATOS!B106</f>
        <v>2604-08154</v>
      </c>
      <c r="B106" s="51" t="str">
        <f>DATOS!C106</f>
        <v>RAMIREZ MOLINA WENDY ROCIO</v>
      </c>
      <c r="C106" s="240" t="str">
        <f>DATOS!D106</f>
        <v xml:space="preserve"> CAVA.  ( RETIRAR LIBRILLOS ASURCARNES ) </v>
      </c>
      <c r="D106" s="51" t="s">
        <v>258</v>
      </c>
      <c r="E106" s="73" t="s">
        <v>259</v>
      </c>
      <c r="F106" s="52" t="str">
        <f t="shared" si="9"/>
        <v/>
      </c>
      <c r="G106" s="52" t="str">
        <f t="shared" si="10"/>
        <v/>
      </c>
      <c r="H106" s="52" t="str">
        <f t="shared" si="11"/>
        <v/>
      </c>
      <c r="I106" s="52" t="str">
        <f t="shared" si="12"/>
        <v/>
      </c>
      <c r="J106" s="245" t="str">
        <f t="shared" si="13"/>
        <v>RETIRA</v>
      </c>
      <c r="K106" s="245" t="str">
        <f t="shared" si="14"/>
        <v>RETIRA</v>
      </c>
      <c r="L106" s="245" t="str">
        <f t="shared" si="15"/>
        <v/>
      </c>
      <c r="M106" s="245" t="str">
        <f t="shared" si="16"/>
        <v/>
      </c>
    </row>
    <row r="107" spans="1:13" ht="25.5" x14ac:dyDescent="0.2">
      <c r="A107" s="50" t="str">
        <f>DATOS!B107</f>
        <v>2604-08155</v>
      </c>
      <c r="B107" s="51" t="str">
        <f>DATOS!C107</f>
        <v>RAMIREZ MOLINA WENDY ROCIO</v>
      </c>
      <c r="C107" s="240" t="str">
        <f>DATOS!D107</f>
        <v xml:space="preserve"> CAVA.  ( RETIRAR LIBRILLOS ASURCARNES ) </v>
      </c>
      <c r="D107" s="51" t="s">
        <v>258</v>
      </c>
      <c r="E107" s="73" t="s">
        <v>259</v>
      </c>
      <c r="F107" s="52" t="str">
        <f t="shared" si="9"/>
        <v/>
      </c>
      <c r="G107" s="52" t="str">
        <f t="shared" si="10"/>
        <v/>
      </c>
      <c r="H107" s="52" t="str">
        <f t="shared" si="11"/>
        <v/>
      </c>
      <c r="I107" s="52" t="str">
        <f t="shared" si="12"/>
        <v/>
      </c>
      <c r="J107" s="245" t="str">
        <f t="shared" si="13"/>
        <v>RETIRA</v>
      </c>
      <c r="K107" s="245" t="str">
        <f t="shared" si="14"/>
        <v>RETIRA</v>
      </c>
      <c r="L107" s="245" t="str">
        <f t="shared" si="15"/>
        <v/>
      </c>
      <c r="M107" s="245" t="str">
        <f t="shared" si="16"/>
        <v/>
      </c>
    </row>
    <row r="108" spans="1:13" ht="25.5" x14ac:dyDescent="0.2">
      <c r="A108" s="50" t="str">
        <f>DATOS!B108</f>
        <v>2604-08156</v>
      </c>
      <c r="B108" s="51" t="str">
        <f>DATOS!C108</f>
        <v>RODRIGUEZ QUINTERO KEILA</v>
      </c>
      <c r="C108" s="240" t="str">
        <f>DATOS!D108</f>
        <v xml:space="preserve"> CAVA.  ( RETIRAR LIBRILLOS ASURCARNES ) </v>
      </c>
      <c r="D108" s="51" t="s">
        <v>232</v>
      </c>
      <c r="E108" s="73" t="s">
        <v>233</v>
      </c>
      <c r="F108" s="52" t="str">
        <f t="shared" si="9"/>
        <v>CAMBIO</v>
      </c>
      <c r="G108" s="52" t="str">
        <f t="shared" si="10"/>
        <v>CAMBIO</v>
      </c>
      <c r="H108" s="52" t="str">
        <f t="shared" si="11"/>
        <v/>
      </c>
      <c r="I108" s="52" t="str">
        <f t="shared" si="12"/>
        <v/>
      </c>
      <c r="J108" s="245" t="str">
        <f t="shared" si="13"/>
        <v>RETIRA</v>
      </c>
      <c r="K108" s="245" t="str">
        <f t="shared" si="14"/>
        <v>RETIRA</v>
      </c>
      <c r="L108" s="245" t="str">
        <f t="shared" si="15"/>
        <v/>
      </c>
      <c r="M108" s="245" t="str">
        <f t="shared" si="16"/>
        <v/>
      </c>
    </row>
    <row r="109" spans="1:13" ht="25.5" x14ac:dyDescent="0.2">
      <c r="A109" s="50" t="str">
        <f>DATOS!B109</f>
        <v>2604-08157</v>
      </c>
      <c r="B109" s="51" t="str">
        <f>DATOS!C109</f>
        <v>RAMIREZ MOLINA WENDY ROCIO</v>
      </c>
      <c r="C109" s="240" t="str">
        <f>DATOS!D109</f>
        <v xml:space="preserve"> CAVA.  ( RETIRAR LIBRILLOS ASURCARNES ) </v>
      </c>
      <c r="D109" s="51" t="s">
        <v>232</v>
      </c>
      <c r="E109" s="73" t="s">
        <v>233</v>
      </c>
      <c r="F109" s="52" t="str">
        <f t="shared" si="9"/>
        <v>CAMBIO</v>
      </c>
      <c r="G109" s="52" t="str">
        <f t="shared" si="10"/>
        <v>CAMBIO</v>
      </c>
      <c r="H109" s="52" t="str">
        <f t="shared" si="11"/>
        <v/>
      </c>
      <c r="I109" s="52" t="str">
        <f t="shared" si="12"/>
        <v/>
      </c>
      <c r="J109" s="245" t="str">
        <f t="shared" si="13"/>
        <v>RETIRA</v>
      </c>
      <c r="K109" s="245" t="str">
        <f t="shared" si="14"/>
        <v>RETIRA</v>
      </c>
      <c r="L109" s="245" t="str">
        <f t="shared" si="15"/>
        <v/>
      </c>
      <c r="M109" s="245" t="str">
        <f t="shared" si="16"/>
        <v/>
      </c>
    </row>
    <row r="110" spans="1:13" x14ac:dyDescent="0.2">
      <c r="A110" s="50" t="str">
        <f>DATOS!B110</f>
        <v>2604-08158</v>
      </c>
      <c r="B110" s="51" t="str">
        <f>DATOS!C110</f>
        <v>RAMIREZ MOLINA WENDY ROCIO</v>
      </c>
      <c r="C110" s="240" t="str">
        <f>DATOS!D110</f>
        <v xml:space="preserve"> CAVA.  ( RETIRAR LIBRILLOS ASURCARNES ) </v>
      </c>
      <c r="D110" s="51" t="s">
        <v>232</v>
      </c>
      <c r="E110" s="73" t="s">
        <v>236</v>
      </c>
      <c r="F110" s="52" t="str">
        <f t="shared" si="9"/>
        <v>CAMBIO</v>
      </c>
      <c r="G110" s="52" t="str">
        <f t="shared" si="10"/>
        <v>CAMBIO</v>
      </c>
      <c r="H110" s="52" t="str">
        <f t="shared" si="11"/>
        <v/>
      </c>
      <c r="I110" s="52" t="str">
        <f t="shared" si="12"/>
        <v>CAMBIO</v>
      </c>
      <c r="J110" s="245" t="str">
        <f t="shared" si="13"/>
        <v>RETIRA</v>
      </c>
      <c r="K110" s="245" t="str">
        <f t="shared" si="14"/>
        <v/>
      </c>
      <c r="L110" s="245" t="str">
        <f t="shared" si="15"/>
        <v/>
      </c>
      <c r="M110" s="245" t="str">
        <f t="shared" si="16"/>
        <v/>
      </c>
    </row>
    <row r="111" spans="1:13" ht="25.5" x14ac:dyDescent="0.2">
      <c r="A111" s="50" t="str">
        <f>DATOS!B111</f>
        <v>2604-08159</v>
      </c>
      <c r="B111" s="51" t="str">
        <f>DATOS!C111</f>
        <v>RAMIREZ MOLINA WENDY ROCIO</v>
      </c>
      <c r="C111" s="240" t="str">
        <f>DATOS!D111</f>
        <v xml:space="preserve"> CAVA.  ( RETIRAR LIBRILLOS ASURCARNES ) </v>
      </c>
      <c r="D111" s="51" t="s">
        <v>232</v>
      </c>
      <c r="E111" s="73" t="s">
        <v>233</v>
      </c>
      <c r="F111" s="52" t="str">
        <f t="shared" si="9"/>
        <v>CAMBIO</v>
      </c>
      <c r="G111" s="52" t="str">
        <f t="shared" si="10"/>
        <v>CAMBIO</v>
      </c>
      <c r="H111" s="52" t="str">
        <f t="shared" si="11"/>
        <v/>
      </c>
      <c r="I111" s="52" t="str">
        <f t="shared" si="12"/>
        <v/>
      </c>
      <c r="J111" s="245" t="str">
        <f t="shared" si="13"/>
        <v>RETIRA</v>
      </c>
      <c r="K111" s="245" t="str">
        <f t="shared" si="14"/>
        <v>RETIRA</v>
      </c>
      <c r="L111" s="245" t="str">
        <f t="shared" si="15"/>
        <v/>
      </c>
      <c r="M111" s="245" t="str">
        <f t="shared" si="16"/>
        <v/>
      </c>
    </row>
    <row r="112" spans="1:13" x14ac:dyDescent="0.2">
      <c r="A112" s="50" t="str">
        <f>DATOS!B112</f>
        <v>2604-08160</v>
      </c>
      <c r="B112" s="51" t="str">
        <f>DATOS!C112</f>
        <v>SANCHEZ CALDERON MIREYA</v>
      </c>
      <c r="C112" s="240" t="str">
        <f>DATOS!D112</f>
        <v xml:space="preserve"> CAVA MIREYA  ( RETIRAR LIBRILLOS ASURCARNES ) </v>
      </c>
      <c r="D112" s="51" t="s">
        <v>232</v>
      </c>
      <c r="E112" s="73" t="s">
        <v>236</v>
      </c>
      <c r="F112" s="52" t="str">
        <f t="shared" si="9"/>
        <v>CAMBIO</v>
      </c>
      <c r="G112" s="52" t="str">
        <f t="shared" si="10"/>
        <v/>
      </c>
      <c r="H112" s="52" t="str">
        <f t="shared" si="11"/>
        <v/>
      </c>
      <c r="I112" s="52" t="str">
        <f t="shared" si="12"/>
        <v>CAMBIO</v>
      </c>
      <c r="J112" s="245" t="str">
        <f t="shared" si="13"/>
        <v>RETIRA</v>
      </c>
      <c r="K112" s="245" t="str">
        <f t="shared" si="14"/>
        <v/>
      </c>
      <c r="L112" s="245" t="str">
        <f t="shared" si="15"/>
        <v/>
      </c>
      <c r="M112" s="245" t="str">
        <f t="shared" si="16"/>
        <v/>
      </c>
    </row>
    <row r="113" spans="1:13" ht="25.5" x14ac:dyDescent="0.2">
      <c r="A113" s="50" t="str">
        <f>DATOS!B113</f>
        <v>2604-08161</v>
      </c>
      <c r="B113" s="51" t="str">
        <f>DATOS!C113</f>
        <v>SANCHEZ CALDERON MIREYA</v>
      </c>
      <c r="C113" s="240" t="str">
        <f>DATOS!D113</f>
        <v xml:space="preserve"> CAVA MIREYA  ( RETIRAR LIBRILLOS ASURCARNES ) </v>
      </c>
      <c r="D113" s="51" t="s">
        <v>232</v>
      </c>
      <c r="E113" s="73" t="s">
        <v>233</v>
      </c>
      <c r="F113" s="52" t="str">
        <f t="shared" si="9"/>
        <v/>
      </c>
      <c r="G113" s="52" t="str">
        <f t="shared" si="10"/>
        <v/>
      </c>
      <c r="H113" s="52" t="str">
        <f t="shared" si="11"/>
        <v/>
      </c>
      <c r="I113" s="52" t="str">
        <f t="shared" si="12"/>
        <v/>
      </c>
      <c r="J113" s="245" t="str">
        <f t="shared" si="13"/>
        <v>RETIRA</v>
      </c>
      <c r="K113" s="245" t="str">
        <f t="shared" si="14"/>
        <v>RETIRA</v>
      </c>
      <c r="L113" s="245" t="str">
        <f t="shared" si="15"/>
        <v/>
      </c>
      <c r="M113" s="245" t="str">
        <f t="shared" si="16"/>
        <v/>
      </c>
    </row>
    <row r="114" spans="1:13" x14ac:dyDescent="0.2">
      <c r="A114" s="50" t="str">
        <f>DATOS!B114</f>
        <v>2604-08162</v>
      </c>
      <c r="B114" s="51" t="str">
        <f>DATOS!C114</f>
        <v>SANCHEZ CALDERON MIREYA</v>
      </c>
      <c r="C114" s="240" t="str">
        <f>DATOS!D114</f>
        <v xml:space="preserve"> CAVA MIREYA </v>
      </c>
      <c r="D114" s="51" t="s">
        <v>306</v>
      </c>
      <c r="E114" s="73" t="s">
        <v>307</v>
      </c>
      <c r="F114" s="52" t="str">
        <f t="shared" si="9"/>
        <v>CAMBIO</v>
      </c>
      <c r="G114" s="52" t="str">
        <f t="shared" si="10"/>
        <v>CAMBIO</v>
      </c>
      <c r="H114" s="52" t="str">
        <f t="shared" si="11"/>
        <v/>
      </c>
      <c r="I114" s="52" t="str">
        <f t="shared" si="12"/>
        <v/>
      </c>
      <c r="J114" s="245" t="str">
        <f t="shared" si="13"/>
        <v/>
      </c>
      <c r="K114" s="245" t="str">
        <f t="shared" si="14"/>
        <v/>
      </c>
      <c r="L114" s="245" t="str">
        <f t="shared" si="15"/>
        <v/>
      </c>
      <c r="M114" s="245" t="str">
        <f t="shared" si="16"/>
        <v/>
      </c>
    </row>
    <row r="115" spans="1:13" ht="25.5" x14ac:dyDescent="0.2">
      <c r="A115" s="50" t="str">
        <f>DATOS!B115</f>
        <v>2604-08165</v>
      </c>
      <c r="B115" s="51" t="str">
        <f>DATOS!C115</f>
        <v>SANCHEZ CALDERON MIREYA</v>
      </c>
      <c r="C115" s="240" t="str">
        <f>DATOS!D115</f>
        <v xml:space="preserve"> CAVA MIREYA  ( RETIRAR LIBRILLOS ASURCARNES ) </v>
      </c>
      <c r="D115" s="51" t="s">
        <v>306</v>
      </c>
      <c r="E115" s="73" t="s">
        <v>309</v>
      </c>
      <c r="F115" s="52" t="str">
        <f t="shared" si="9"/>
        <v>CAMBIO</v>
      </c>
      <c r="G115" s="52" t="str">
        <f t="shared" si="10"/>
        <v>CAMBIO</v>
      </c>
      <c r="H115" s="52" t="str">
        <f t="shared" si="11"/>
        <v>CAMBIO</v>
      </c>
      <c r="I115" s="52" t="str">
        <f t="shared" si="12"/>
        <v/>
      </c>
      <c r="J115" s="245" t="str">
        <f t="shared" si="13"/>
        <v>RETIRA</v>
      </c>
      <c r="K115" s="245" t="str">
        <f t="shared" si="14"/>
        <v>RETIRA</v>
      </c>
      <c r="L115" s="245" t="str">
        <f t="shared" si="15"/>
        <v/>
      </c>
      <c r="M115" s="245" t="str">
        <f t="shared" si="16"/>
        <v>CRUDA</v>
      </c>
    </row>
    <row r="116" spans="1:13" ht="25.5" x14ac:dyDescent="0.2">
      <c r="A116" s="50" t="str">
        <f>DATOS!B116</f>
        <v>2604-08167</v>
      </c>
      <c r="B116" s="51" t="str">
        <f>DATOS!C116</f>
        <v>SANCHEZ CALDERON MIREYA</v>
      </c>
      <c r="C116" s="240" t="str">
        <f>DATOS!D116</f>
        <v xml:space="preserve"> CAVA MIREYA </v>
      </c>
      <c r="D116" s="51" t="s">
        <v>306</v>
      </c>
      <c r="E116" s="73" t="s">
        <v>309</v>
      </c>
      <c r="F116" s="52" t="str">
        <f t="shared" si="9"/>
        <v>CAMBIO</v>
      </c>
      <c r="G116" s="52" t="str">
        <f t="shared" si="10"/>
        <v>CAMBIO</v>
      </c>
      <c r="H116" s="52" t="str">
        <f t="shared" si="11"/>
        <v>CAMBIO</v>
      </c>
      <c r="I116" s="52" t="str">
        <f t="shared" si="12"/>
        <v>CAMBIO</v>
      </c>
      <c r="J116" s="245" t="str">
        <f t="shared" si="13"/>
        <v/>
      </c>
      <c r="K116" s="245" t="str">
        <f t="shared" si="14"/>
        <v>RETIRA</v>
      </c>
      <c r="L116" s="245" t="str">
        <f t="shared" si="15"/>
        <v/>
      </c>
      <c r="M116" s="245" t="str">
        <f t="shared" si="16"/>
        <v>CRUDA</v>
      </c>
    </row>
    <row r="117" spans="1:13" ht="25.5" x14ac:dyDescent="0.2">
      <c r="A117" s="50" t="str">
        <f>DATOS!B117</f>
        <v>2604-08175</v>
      </c>
      <c r="B117" s="51" t="str">
        <f>DATOS!C117</f>
        <v>SANCHEZ CALDERON MIREYA</v>
      </c>
      <c r="C117" s="240" t="str">
        <f>DATOS!D117</f>
        <v xml:space="preserve"> CAVA MIREYA  ( RETIRAR LIBRILLOS ASURCARNES ) </v>
      </c>
      <c r="D117" s="51" t="s">
        <v>306</v>
      </c>
      <c r="E117" s="73" t="s">
        <v>312</v>
      </c>
      <c r="F117" s="52" t="str">
        <f t="shared" si="9"/>
        <v>CAMBIO</v>
      </c>
      <c r="G117" s="52" t="str">
        <f t="shared" si="10"/>
        <v>CAMBIO</v>
      </c>
      <c r="H117" s="52" t="str">
        <f t="shared" si="11"/>
        <v/>
      </c>
      <c r="I117" s="52" t="str">
        <f t="shared" si="12"/>
        <v/>
      </c>
      <c r="J117" s="245" t="str">
        <f t="shared" si="13"/>
        <v>RETIRA</v>
      </c>
      <c r="K117" s="245" t="str">
        <f t="shared" si="14"/>
        <v>RETIRA</v>
      </c>
      <c r="L117" s="245" t="str">
        <f t="shared" si="15"/>
        <v/>
      </c>
      <c r="M117" s="245" t="str">
        <f t="shared" si="16"/>
        <v/>
      </c>
    </row>
    <row r="118" spans="1:13" ht="25.5" x14ac:dyDescent="0.2">
      <c r="A118" s="50" t="str">
        <f>DATOS!B118</f>
        <v>2604-08208</v>
      </c>
      <c r="B118" s="51" t="str">
        <f>DATOS!C118</f>
        <v>CALIXTO ARDILA JAIME</v>
      </c>
      <c r="C118" s="240" t="str">
        <f>DATOS!D118</f>
        <v xml:space="preserve"> DRA CAVA </v>
      </c>
      <c r="D118" s="51" t="s">
        <v>306</v>
      </c>
      <c r="E118" s="73" t="s">
        <v>314</v>
      </c>
      <c r="F118" s="52" t="str">
        <f t="shared" si="9"/>
        <v>CAMBIO</v>
      </c>
      <c r="G118" s="52" t="str">
        <f t="shared" si="10"/>
        <v/>
      </c>
      <c r="H118" s="52" t="str">
        <f t="shared" si="11"/>
        <v/>
      </c>
      <c r="I118" s="52" t="str">
        <f t="shared" si="12"/>
        <v>CAMBIO</v>
      </c>
      <c r="J118" s="245" t="str">
        <f t="shared" si="13"/>
        <v/>
      </c>
      <c r="K118" s="245" t="str">
        <f t="shared" si="14"/>
        <v>RETIRA</v>
      </c>
      <c r="L118" s="245" t="str">
        <f t="shared" si="15"/>
        <v/>
      </c>
      <c r="M118" s="245" t="str">
        <f t="shared" si="16"/>
        <v/>
      </c>
    </row>
    <row r="119" spans="1:13" x14ac:dyDescent="0.2">
      <c r="A119" s="50" t="str">
        <f>DATOS!B119</f>
        <v>2604-08209</v>
      </c>
      <c r="B119" s="51" t="str">
        <f>DATOS!C119</f>
        <v>CALIXTO ARDILA JAIME</v>
      </c>
      <c r="C119" s="240" t="str">
        <f>DATOS!D119</f>
        <v xml:space="preserve"> DRA CAVA  ( CRUDAS
RETIRAR LIBRILLOS CAT ) </v>
      </c>
      <c r="D119" s="51" t="s">
        <v>306</v>
      </c>
      <c r="E119" s="73" t="s">
        <v>307</v>
      </c>
      <c r="F119" s="52" t="str">
        <f t="shared" si="9"/>
        <v>CAMBIO</v>
      </c>
      <c r="G119" s="52" t="str">
        <f t="shared" si="10"/>
        <v/>
      </c>
      <c r="H119" s="52" t="str">
        <f t="shared" si="11"/>
        <v>CAMBIO</v>
      </c>
      <c r="I119" s="52" t="str">
        <f t="shared" si="12"/>
        <v>CAMBIO</v>
      </c>
      <c r="J119" s="245" t="str">
        <f t="shared" si="13"/>
        <v>RETIRA</v>
      </c>
      <c r="K119" s="245" t="str">
        <f t="shared" si="14"/>
        <v/>
      </c>
      <c r="L119" s="245" t="str">
        <f t="shared" si="15"/>
        <v>CRUDA</v>
      </c>
      <c r="M119" s="245" t="str">
        <f t="shared" si="16"/>
        <v/>
      </c>
    </row>
    <row r="120" spans="1:13" x14ac:dyDescent="0.2">
      <c r="A120" s="50" t="str">
        <f>DATOS!B120</f>
        <v>2604-08210</v>
      </c>
      <c r="B120" s="51" t="str">
        <f>DATOS!C120</f>
        <v>CALIXTO ARDILA JAIME</v>
      </c>
      <c r="C120" s="240" t="str">
        <f>DATOS!D120</f>
        <v xml:space="preserve"> DRA CAVA  ( CRUDAS
RETIRAR LIBRILLOS CAT ) </v>
      </c>
      <c r="D120" s="51" t="s">
        <v>306</v>
      </c>
      <c r="E120" s="73" t="s">
        <v>307</v>
      </c>
      <c r="F120" s="52" t="str">
        <f t="shared" si="9"/>
        <v>CAMBIO</v>
      </c>
      <c r="G120" s="52" t="str">
        <f t="shared" si="10"/>
        <v/>
      </c>
      <c r="H120" s="52" t="str">
        <f t="shared" si="11"/>
        <v>CAMBIO</v>
      </c>
      <c r="I120" s="52" t="str">
        <f t="shared" si="12"/>
        <v>CAMBIO</v>
      </c>
      <c r="J120" s="245" t="str">
        <f t="shared" si="13"/>
        <v>RETIRA</v>
      </c>
      <c r="K120" s="245" t="str">
        <f t="shared" si="14"/>
        <v/>
      </c>
      <c r="L120" s="245" t="str">
        <f t="shared" si="15"/>
        <v>CRUDA</v>
      </c>
      <c r="M120" s="245" t="str">
        <f t="shared" si="16"/>
        <v/>
      </c>
    </row>
    <row r="121" spans="1:13" x14ac:dyDescent="0.2">
      <c r="A121" s="50" t="str">
        <f>DATOS!B121</f>
        <v>2604-08211</v>
      </c>
      <c r="B121" s="51" t="str">
        <f>DATOS!C121</f>
        <v>CALIXTO ARDILA JAIME</v>
      </c>
      <c r="C121" s="240" t="str">
        <f>DATOS!D121</f>
        <v xml:space="preserve"> DRA CAVA  ( RETIRAR LIBRILLOS ASURCARNES ) </v>
      </c>
      <c r="D121" s="51" t="s">
        <v>306</v>
      </c>
      <c r="E121" s="73" t="s">
        <v>307</v>
      </c>
      <c r="F121" s="52" t="str">
        <f t="shared" si="9"/>
        <v>CAMBIO</v>
      </c>
      <c r="G121" s="52" t="str">
        <f t="shared" si="10"/>
        <v/>
      </c>
      <c r="H121" s="52" t="str">
        <f t="shared" si="11"/>
        <v/>
      </c>
      <c r="I121" s="52" t="str">
        <f t="shared" si="12"/>
        <v>CAMBIO</v>
      </c>
      <c r="J121" s="245" t="str">
        <f t="shared" si="13"/>
        <v>RETIRA</v>
      </c>
      <c r="K121" s="245" t="str">
        <f t="shared" si="14"/>
        <v/>
      </c>
      <c r="L121" s="245" t="str">
        <f t="shared" si="15"/>
        <v/>
      </c>
      <c r="M121" s="245" t="str">
        <f t="shared" si="16"/>
        <v/>
      </c>
    </row>
    <row r="122" spans="1:13" x14ac:dyDescent="0.2">
      <c r="A122" s="50" t="str">
        <f>DATOS!B122</f>
        <v>2604-08212</v>
      </c>
      <c r="B122" s="51" t="str">
        <f>DATOS!C122</f>
        <v>CALIXTO ARDILA JAIME</v>
      </c>
      <c r="C122" s="240" t="str">
        <f>DATOS!D122</f>
        <v xml:space="preserve"> DRA CAVA  ( RETIRAR LIBRILLOS ASURCARNESGLO ) </v>
      </c>
      <c r="D122" s="51" t="s">
        <v>306</v>
      </c>
      <c r="E122" s="73" t="s">
        <v>307</v>
      </c>
      <c r="F122" s="52" t="str">
        <f t="shared" si="9"/>
        <v>CAMBIO</v>
      </c>
      <c r="G122" s="52" t="str">
        <f t="shared" si="10"/>
        <v/>
      </c>
      <c r="H122" s="52" t="str">
        <f t="shared" si="11"/>
        <v/>
      </c>
      <c r="I122" s="52" t="str">
        <f t="shared" si="12"/>
        <v>CAMBIO</v>
      </c>
      <c r="J122" s="245" t="str">
        <f t="shared" si="13"/>
        <v>RETIRA</v>
      </c>
      <c r="K122" s="245" t="str">
        <f t="shared" si="14"/>
        <v/>
      </c>
      <c r="L122" s="245" t="str">
        <f t="shared" si="15"/>
        <v/>
      </c>
      <c r="M122" s="245" t="str">
        <f t="shared" si="16"/>
        <v/>
      </c>
    </row>
    <row r="123" spans="1:13" x14ac:dyDescent="0.2">
      <c r="A123" s="50" t="str">
        <f>DATOS!B123</f>
        <v>2604-08213</v>
      </c>
      <c r="B123" s="51" t="str">
        <f>DATOS!C123</f>
        <v>CALIXTO ARDILA JAIME</v>
      </c>
      <c r="C123" s="240" t="str">
        <f>DATOS!D123</f>
        <v xml:space="preserve"> DRA CAVA </v>
      </c>
      <c r="D123" s="51" t="s">
        <v>306</v>
      </c>
      <c r="E123" s="73" t="s">
        <v>307</v>
      </c>
      <c r="F123" s="52" t="str">
        <f t="shared" si="9"/>
        <v/>
      </c>
      <c r="G123" s="52" t="str">
        <f t="shared" si="10"/>
        <v/>
      </c>
      <c r="H123" s="52" t="str">
        <f t="shared" si="11"/>
        <v/>
      </c>
      <c r="I123" s="52" t="str">
        <f t="shared" si="12"/>
        <v/>
      </c>
      <c r="J123" s="245" t="str">
        <f t="shared" si="13"/>
        <v/>
      </c>
      <c r="K123" s="245" t="str">
        <f t="shared" si="14"/>
        <v/>
      </c>
      <c r="L123" s="245" t="str">
        <f t="shared" si="15"/>
        <v/>
      </c>
      <c r="M123" s="245" t="str">
        <f t="shared" si="16"/>
        <v/>
      </c>
    </row>
    <row r="124" spans="1:13" x14ac:dyDescent="0.2">
      <c r="A124" s="50" t="str">
        <f>DATOS!B124</f>
        <v>2604-08214</v>
      </c>
      <c r="B124" s="51" t="str">
        <f>DATOS!C124</f>
        <v>CALIXTO ARDILA JAIME</v>
      </c>
      <c r="C124" s="240" t="str">
        <f>DATOS!D124</f>
        <v xml:space="preserve"> DRA CAVA </v>
      </c>
      <c r="D124" s="51" t="s">
        <v>306</v>
      </c>
      <c r="E124" s="73" t="s">
        <v>307</v>
      </c>
      <c r="F124" s="52" t="str">
        <f t="shared" si="9"/>
        <v/>
      </c>
      <c r="G124" s="52" t="str">
        <f t="shared" si="10"/>
        <v/>
      </c>
      <c r="H124" s="52" t="str">
        <f t="shared" si="11"/>
        <v/>
      </c>
      <c r="I124" s="52" t="str">
        <f t="shared" si="12"/>
        <v/>
      </c>
      <c r="J124" s="245" t="str">
        <f t="shared" si="13"/>
        <v/>
      </c>
      <c r="K124" s="245" t="str">
        <f t="shared" si="14"/>
        <v/>
      </c>
      <c r="L124" s="245" t="str">
        <f t="shared" si="15"/>
        <v/>
      </c>
      <c r="M124" s="245" t="str">
        <f t="shared" si="16"/>
        <v/>
      </c>
    </row>
    <row r="125" spans="1:13" x14ac:dyDescent="0.2">
      <c r="A125" s="50" t="str">
        <f>DATOS!B125</f>
        <v>2604-08215</v>
      </c>
      <c r="B125" s="51" t="str">
        <f>DATOS!C125</f>
        <v>CALIXTO ARDILA JAIME</v>
      </c>
      <c r="C125" s="240" t="str">
        <f>DATOS!D125</f>
        <v xml:space="preserve"> DRA CAVA </v>
      </c>
      <c r="D125" s="51" t="s">
        <v>306</v>
      </c>
      <c r="E125" s="73" t="s">
        <v>307</v>
      </c>
      <c r="F125" s="52" t="str">
        <f t="shared" si="9"/>
        <v/>
      </c>
      <c r="G125" s="52" t="str">
        <f t="shared" si="10"/>
        <v/>
      </c>
      <c r="H125" s="52" t="str">
        <f t="shared" si="11"/>
        <v/>
      </c>
      <c r="I125" s="52" t="str">
        <f t="shared" si="12"/>
        <v/>
      </c>
      <c r="J125" s="245" t="str">
        <f t="shared" si="13"/>
        <v/>
      </c>
      <c r="K125" s="245" t="str">
        <f t="shared" si="14"/>
        <v/>
      </c>
      <c r="L125" s="245" t="str">
        <f t="shared" si="15"/>
        <v/>
      </c>
      <c r="M125" s="245" t="str">
        <f t="shared" si="16"/>
        <v/>
      </c>
    </row>
    <row r="126" spans="1:13" ht="25.5" x14ac:dyDescent="0.2">
      <c r="A126" s="50" t="str">
        <f>DATOS!B126</f>
        <v>2604-08216</v>
      </c>
      <c r="B126" s="51" t="str">
        <f>DATOS!C126</f>
        <v>CALIXTO ARDILA JAIME</v>
      </c>
      <c r="C126" s="240" t="str">
        <f>DATOS!D126</f>
        <v xml:space="preserve"> DRA CAVA </v>
      </c>
      <c r="D126" s="51" t="s">
        <v>323</v>
      </c>
      <c r="E126" s="73" t="s">
        <v>259</v>
      </c>
      <c r="F126" s="52" t="str">
        <f t="shared" si="9"/>
        <v>CAMBIO</v>
      </c>
      <c r="G126" s="52" t="str">
        <f t="shared" si="10"/>
        <v>CAMBIO</v>
      </c>
      <c r="H126" s="52" t="str">
        <f t="shared" si="11"/>
        <v/>
      </c>
      <c r="I126" s="52" t="str">
        <f t="shared" si="12"/>
        <v>CAMBIO</v>
      </c>
      <c r="J126" s="245" t="str">
        <f t="shared" si="13"/>
        <v/>
      </c>
      <c r="K126" s="245" t="str">
        <f t="shared" si="14"/>
        <v>RETIRA</v>
      </c>
      <c r="L126" s="245" t="str">
        <f t="shared" si="15"/>
        <v/>
      </c>
      <c r="M126" s="245" t="str">
        <f t="shared" si="16"/>
        <v/>
      </c>
    </row>
    <row r="127" spans="1:13" ht="25.5" x14ac:dyDescent="0.2">
      <c r="A127" s="50" t="str">
        <f>DATOS!B127</f>
        <v>2604-08217</v>
      </c>
      <c r="B127" s="51" t="str">
        <f>DATOS!C127</f>
        <v>CALIXTO ARDILA JAIME</v>
      </c>
      <c r="C127" s="240" t="str">
        <f>DATOS!D127</f>
        <v xml:space="preserve"> DRA CAVA </v>
      </c>
      <c r="D127" s="51" t="s">
        <v>323</v>
      </c>
      <c r="E127" s="73" t="s">
        <v>259</v>
      </c>
      <c r="F127" s="52" t="str">
        <f t="shared" si="9"/>
        <v>CAMBIO</v>
      </c>
      <c r="G127" s="52" t="str">
        <f t="shared" si="10"/>
        <v>CAMBIO</v>
      </c>
      <c r="H127" s="52" t="str">
        <f t="shared" si="11"/>
        <v/>
      </c>
      <c r="I127" s="52" t="str">
        <f t="shared" si="12"/>
        <v>CAMBIO</v>
      </c>
      <c r="J127" s="245" t="str">
        <f t="shared" si="13"/>
        <v/>
      </c>
      <c r="K127" s="245" t="str">
        <f t="shared" si="14"/>
        <v>RETIRA</v>
      </c>
      <c r="L127" s="245" t="str">
        <f t="shared" si="15"/>
        <v/>
      </c>
      <c r="M127" s="245" t="str">
        <f t="shared" si="16"/>
        <v/>
      </c>
    </row>
    <row r="128" spans="1:13" ht="25.5" x14ac:dyDescent="0.2">
      <c r="A128" s="50" t="str">
        <f>DATOS!B128</f>
        <v>2604-08218</v>
      </c>
      <c r="B128" s="51" t="str">
        <f>DATOS!C128</f>
        <v>CALIXTO ARDILA JAIME</v>
      </c>
      <c r="C128" s="240" t="str">
        <f>DATOS!D128</f>
        <v xml:space="preserve"> DRA CAVA </v>
      </c>
      <c r="D128" s="51" t="s">
        <v>323</v>
      </c>
      <c r="E128" s="73" t="s">
        <v>259</v>
      </c>
      <c r="F128" s="52" t="str">
        <f t="shared" si="9"/>
        <v>CAMBIO</v>
      </c>
      <c r="G128" s="52" t="str">
        <f t="shared" si="10"/>
        <v>CAMBIO</v>
      </c>
      <c r="H128" s="52" t="str">
        <f t="shared" si="11"/>
        <v/>
      </c>
      <c r="I128" s="52" t="str">
        <f t="shared" si="12"/>
        <v>CAMBIO</v>
      </c>
      <c r="J128" s="245" t="str">
        <f t="shared" si="13"/>
        <v/>
      </c>
      <c r="K128" s="245" t="str">
        <f t="shared" si="14"/>
        <v>RETIRA</v>
      </c>
      <c r="L128" s="245" t="str">
        <f t="shared" si="15"/>
        <v/>
      </c>
      <c r="M128" s="245" t="str">
        <f t="shared" si="16"/>
        <v/>
      </c>
    </row>
    <row r="129" spans="1:13" ht="25.5" x14ac:dyDescent="0.2">
      <c r="A129" s="50" t="str">
        <f>DATOS!B129</f>
        <v>2604-08219</v>
      </c>
      <c r="B129" s="51" t="str">
        <f>DATOS!C129</f>
        <v>CALIXTO ARDILA JAIME</v>
      </c>
      <c r="C129" s="240" t="str">
        <f>DATOS!D129</f>
        <v xml:space="preserve"> DRA CAVA </v>
      </c>
      <c r="D129" s="51" t="s">
        <v>323</v>
      </c>
      <c r="E129" s="73" t="s">
        <v>259</v>
      </c>
      <c r="F129" s="52" t="str">
        <f t="shared" si="9"/>
        <v>CAMBIO</v>
      </c>
      <c r="G129" s="52" t="str">
        <f t="shared" si="10"/>
        <v>CAMBIO</v>
      </c>
      <c r="H129" s="52" t="str">
        <f t="shared" si="11"/>
        <v/>
      </c>
      <c r="I129" s="52" t="str">
        <f t="shared" si="12"/>
        <v>CAMBIO</v>
      </c>
      <c r="J129" s="245" t="str">
        <f t="shared" si="13"/>
        <v/>
      </c>
      <c r="K129" s="245" t="str">
        <f t="shared" si="14"/>
        <v>RETIRA</v>
      </c>
      <c r="L129" s="245" t="str">
        <f t="shared" si="15"/>
        <v/>
      </c>
      <c r="M129" s="245" t="str">
        <f t="shared" si="16"/>
        <v/>
      </c>
    </row>
    <row r="130" spans="1:13" ht="25.5" x14ac:dyDescent="0.2">
      <c r="A130" s="50" t="str">
        <f>DATOS!B130</f>
        <v>2604-08283</v>
      </c>
      <c r="B130" s="51" t="str">
        <f>DATOS!C130</f>
        <v>BALLESTEROS ROMERO RAMON ARTURO</v>
      </c>
      <c r="C130" s="240" t="str">
        <f>DATOS!D130</f>
        <v xml:space="preserve"> CAVA.  ( RETIRAR LIBRILLOS ASURCARNES ) </v>
      </c>
      <c r="D130" s="51" t="s">
        <v>323</v>
      </c>
      <c r="E130" s="73" t="s">
        <v>328</v>
      </c>
      <c r="F130" s="52" t="str">
        <f t="shared" si="9"/>
        <v>CAMBIO</v>
      </c>
      <c r="G130" s="52" t="str">
        <f t="shared" si="10"/>
        <v/>
      </c>
      <c r="H130" s="52" t="str">
        <f t="shared" si="11"/>
        <v/>
      </c>
      <c r="I130" s="52" t="str">
        <f t="shared" si="12"/>
        <v/>
      </c>
      <c r="J130" s="245" t="str">
        <f t="shared" si="13"/>
        <v>RETIRA</v>
      </c>
      <c r="K130" s="245" t="str">
        <f t="shared" si="14"/>
        <v>RETIRA</v>
      </c>
      <c r="L130" s="245" t="str">
        <f t="shared" si="15"/>
        <v/>
      </c>
      <c r="M130" s="245" t="str">
        <f t="shared" si="16"/>
        <v/>
      </c>
    </row>
    <row r="131" spans="1:13" ht="25.5" x14ac:dyDescent="0.2">
      <c r="A131" s="50" t="str">
        <f>DATOS!B131</f>
        <v>2604-08287</v>
      </c>
      <c r="B131" s="51" t="str">
        <f>DATOS!C131</f>
        <v>BALLESTEROS ROMERO RAMON ARTURO</v>
      </c>
      <c r="C131" s="240" t="str">
        <f>DATOS!D131</f>
        <v xml:space="preserve"> CAVA.  ( RETIRAR LIBRILLOS ASURCARNES ) </v>
      </c>
      <c r="D131" s="51" t="s">
        <v>221</v>
      </c>
      <c r="E131" s="73" t="s">
        <v>330</v>
      </c>
      <c r="F131" s="52" t="str">
        <f t="shared" si="9"/>
        <v>CAMBIO</v>
      </c>
      <c r="G131" s="52" t="str">
        <f t="shared" si="10"/>
        <v>CAMBIO</v>
      </c>
      <c r="H131" s="52" t="str">
        <f t="shared" si="11"/>
        <v/>
      </c>
      <c r="I131" s="52" t="str">
        <f t="shared" si="12"/>
        <v/>
      </c>
      <c r="J131" s="245" t="str">
        <f t="shared" si="13"/>
        <v>RETIRA</v>
      </c>
      <c r="K131" s="245" t="str">
        <f t="shared" si="14"/>
        <v>RETIRA</v>
      </c>
      <c r="L131" s="245" t="str">
        <f t="shared" si="15"/>
        <v/>
      </c>
      <c r="M131" s="245" t="str">
        <f t="shared" si="16"/>
        <v/>
      </c>
    </row>
    <row r="132" spans="1:13" ht="25.5" x14ac:dyDescent="0.2">
      <c r="A132" s="50" t="str">
        <f>DATOS!B132</f>
        <v>2604-08288</v>
      </c>
      <c r="B132" s="51" t="str">
        <f>DATOS!C132</f>
        <v>BALLESTEROS ROMERO RAMON ARTURO</v>
      </c>
      <c r="C132" s="240" t="str">
        <f>DATOS!D132</f>
        <v xml:space="preserve"> CAVA.  ( RETIRAR LIBRILLOS ASURCARNES ) </v>
      </c>
      <c r="D132" s="51" t="s">
        <v>221</v>
      </c>
      <c r="E132" s="73" t="s">
        <v>330</v>
      </c>
      <c r="F132" s="52" t="str">
        <f t="shared" ref="F132:F195" si="17">IF(AND(C132=E132,B132=D132),"","CAMBIO")</f>
        <v>CAMBIO</v>
      </c>
      <c r="G132" s="52" t="str">
        <f t="shared" ref="G132:G195" si="18">IF(B132=D132,"","CAMBIO")</f>
        <v>CAMBIO</v>
      </c>
      <c r="H132" s="52" t="str">
        <f t="shared" ref="H132:H195" si="19">IF(L132&lt;&gt;M132,"CAMBIO","")</f>
        <v/>
      </c>
      <c r="I132" s="52" t="str">
        <f t="shared" ref="I132:I195" si="20">IF(J132&lt;&gt;K132,"CAMBIO","")</f>
        <v/>
      </c>
      <c r="J132" s="245" t="str">
        <f t="shared" ref="J132:J195" si="21">IFERROR(MID($C132,SEARCH("RETIRA",$C132),LEN("RETIRA")),"")</f>
        <v>RETIRA</v>
      </c>
      <c r="K132" s="245" t="str">
        <f t="shared" ref="K132:K195" si="22">IFERROR(MID($E132,SEARCH("RETIRA",$E132),LEN("RETIRA")),"")</f>
        <v>RETIRA</v>
      </c>
      <c r="L132" s="245" t="str">
        <f t="shared" ref="L132:L195" si="23">IFERROR(MID($C132,SEARCH("CRUDA",$C132),LEN("CRUDA")),"")</f>
        <v/>
      </c>
      <c r="M132" s="245" t="str">
        <f t="shared" si="16"/>
        <v/>
      </c>
    </row>
    <row r="133" spans="1:13" ht="25.5" x14ac:dyDescent="0.2">
      <c r="A133" s="50" t="str">
        <f>DATOS!B133</f>
        <v>2604-08289</v>
      </c>
      <c r="B133" s="51" t="str">
        <f>DATOS!C133</f>
        <v>BALLESTEROS ROMERO RAMON ARTURO</v>
      </c>
      <c r="C133" s="240" t="str">
        <f>DATOS!D133</f>
        <v xml:space="preserve"> CAVA.  ( RETIRAR LIBRILLOS ASURCARNES ) </v>
      </c>
      <c r="D133" s="51" t="s">
        <v>221</v>
      </c>
      <c r="E133" s="73" t="s">
        <v>330</v>
      </c>
      <c r="F133" s="52" t="str">
        <f t="shared" si="17"/>
        <v>CAMBIO</v>
      </c>
      <c r="G133" s="52" t="str">
        <f t="shared" si="18"/>
        <v>CAMBIO</v>
      </c>
      <c r="H133" s="52" t="str">
        <f t="shared" si="19"/>
        <v/>
      </c>
      <c r="I133" s="52" t="str">
        <f t="shared" si="20"/>
        <v/>
      </c>
      <c r="J133" s="245" t="str">
        <f t="shared" si="21"/>
        <v>RETIRA</v>
      </c>
      <c r="K133" s="245" t="str">
        <f t="shared" si="22"/>
        <v>RETIRA</v>
      </c>
      <c r="L133" s="245" t="str">
        <f t="shared" si="23"/>
        <v/>
      </c>
      <c r="M133" s="245" t="str">
        <f t="shared" si="16"/>
        <v/>
      </c>
    </row>
    <row r="134" spans="1:13" ht="25.5" x14ac:dyDescent="0.2">
      <c r="A134" s="50" t="str">
        <f>DATOS!B134</f>
        <v>2604-08293</v>
      </c>
      <c r="B134" s="51" t="str">
        <f>DATOS!C134</f>
        <v>BALLESTEROS ROMERO RAMON ARTURO</v>
      </c>
      <c r="C134" s="240" t="str">
        <f>DATOS!D134</f>
        <v xml:space="preserve"> CAVA.  ( RETIRAR LIBRILLOS RUTH CACUA ) </v>
      </c>
      <c r="D134" s="51" t="s">
        <v>221</v>
      </c>
      <c r="E134" s="73" t="s">
        <v>330</v>
      </c>
      <c r="F134" s="52" t="str">
        <f t="shared" si="17"/>
        <v>CAMBIO</v>
      </c>
      <c r="G134" s="52" t="str">
        <f t="shared" si="18"/>
        <v>CAMBIO</v>
      </c>
      <c r="H134" s="52" t="str">
        <f t="shared" si="19"/>
        <v/>
      </c>
      <c r="I134" s="52" t="str">
        <f t="shared" si="20"/>
        <v/>
      </c>
      <c r="J134" s="245" t="str">
        <f t="shared" si="21"/>
        <v>RETIRA</v>
      </c>
      <c r="K134" s="245" t="str">
        <f t="shared" si="22"/>
        <v>RETIRA</v>
      </c>
      <c r="L134" s="245" t="str">
        <f t="shared" si="23"/>
        <v/>
      </c>
      <c r="M134" s="245" t="str">
        <f t="shared" si="16"/>
        <v/>
      </c>
    </row>
    <row r="135" spans="1:13" ht="25.5" x14ac:dyDescent="0.2">
      <c r="A135" s="50" t="str">
        <f>DATOS!B135</f>
        <v>2604-08308</v>
      </c>
      <c r="B135" s="51" t="str">
        <f>DATOS!C135</f>
        <v>CRUZ LEONIDAS</v>
      </c>
      <c r="C135" s="240" t="str">
        <f>DATOS!D135</f>
        <v xml:space="preserve"> CAVA WO  ( RETIRAR LIBRILLOS ASURCARNES ) </v>
      </c>
      <c r="D135" s="51" t="s">
        <v>221</v>
      </c>
      <c r="E135" s="73" t="s">
        <v>330</v>
      </c>
      <c r="F135" s="52" t="str">
        <f t="shared" si="17"/>
        <v/>
      </c>
      <c r="G135" s="52" t="str">
        <f t="shared" si="18"/>
        <v/>
      </c>
      <c r="H135" s="52" t="str">
        <f t="shared" si="19"/>
        <v/>
      </c>
      <c r="I135" s="52" t="str">
        <f t="shared" si="20"/>
        <v/>
      </c>
      <c r="J135" s="245" t="str">
        <f t="shared" si="21"/>
        <v>RETIRA</v>
      </c>
      <c r="K135" s="245" t="str">
        <f t="shared" si="22"/>
        <v>RETIRA</v>
      </c>
      <c r="L135" s="245" t="str">
        <f t="shared" si="23"/>
        <v/>
      </c>
      <c r="M135" s="245" t="str">
        <f t="shared" si="16"/>
        <v/>
      </c>
    </row>
    <row r="136" spans="1:13" ht="25.5" x14ac:dyDescent="0.2">
      <c r="A136" s="50" t="str">
        <f>DATOS!B136</f>
        <v>2604-08309</v>
      </c>
      <c r="B136" s="51" t="str">
        <f>DATOS!C136</f>
        <v>CRUZ LEONIDAS</v>
      </c>
      <c r="C136" s="240" t="str">
        <f>DATOS!D136</f>
        <v xml:space="preserve"> CAVA WO  ( RETIRAR LIBRILLOS ASURCARNES ) </v>
      </c>
      <c r="D136" s="51" t="s">
        <v>172</v>
      </c>
      <c r="E136" s="73" t="s">
        <v>336</v>
      </c>
      <c r="F136" s="52" t="str">
        <f t="shared" si="17"/>
        <v>CAMBIO</v>
      </c>
      <c r="G136" s="52" t="str">
        <f t="shared" si="18"/>
        <v>CAMBIO</v>
      </c>
      <c r="H136" s="52" t="str">
        <f t="shared" si="19"/>
        <v>CAMBIO</v>
      </c>
      <c r="I136" s="52" t="str">
        <f t="shared" si="20"/>
        <v/>
      </c>
      <c r="J136" s="245" t="str">
        <f t="shared" si="21"/>
        <v>RETIRA</v>
      </c>
      <c r="K136" s="245" t="str">
        <f t="shared" si="22"/>
        <v>RETIRA</v>
      </c>
      <c r="L136" s="245" t="str">
        <f t="shared" si="23"/>
        <v/>
      </c>
      <c r="M136" s="245" t="str">
        <f t="shared" si="16"/>
        <v>CRUDA</v>
      </c>
    </row>
    <row r="137" spans="1:13" ht="25.5" x14ac:dyDescent="0.2">
      <c r="A137" s="50" t="str">
        <f>DATOS!B137</f>
        <v>2604-08310</v>
      </c>
      <c r="B137" s="51" t="str">
        <f>DATOS!C137</f>
        <v>CRUZ LEONIDAS</v>
      </c>
      <c r="C137" s="240" t="str">
        <f>DATOS!D137</f>
        <v xml:space="preserve"> CAVA WO  ( RETIRAR LIBRILLOS ASURCARNES ) </v>
      </c>
      <c r="D137" s="51" t="s">
        <v>172</v>
      </c>
      <c r="E137" s="73" t="s">
        <v>336</v>
      </c>
      <c r="F137" s="52" t="str">
        <f t="shared" si="17"/>
        <v>CAMBIO</v>
      </c>
      <c r="G137" s="52" t="str">
        <f t="shared" si="18"/>
        <v>CAMBIO</v>
      </c>
      <c r="H137" s="52" t="str">
        <f t="shared" si="19"/>
        <v>CAMBIO</v>
      </c>
      <c r="I137" s="52" t="str">
        <f t="shared" si="20"/>
        <v/>
      </c>
      <c r="J137" s="245" t="str">
        <f t="shared" si="21"/>
        <v>RETIRA</v>
      </c>
      <c r="K137" s="245" t="str">
        <f t="shared" si="22"/>
        <v>RETIRA</v>
      </c>
      <c r="L137" s="245" t="str">
        <f t="shared" si="23"/>
        <v/>
      </c>
      <c r="M137" s="245" t="str">
        <f t="shared" si="16"/>
        <v>CRUDA</v>
      </c>
    </row>
    <row r="138" spans="1:13" ht="25.5" x14ac:dyDescent="0.2">
      <c r="A138" s="50" t="str">
        <f>DATOS!B138</f>
        <v>2604-08311</v>
      </c>
      <c r="B138" s="51" t="str">
        <f>DATOS!C138</f>
        <v>CRUZ LEONIDAS</v>
      </c>
      <c r="C138" s="240" t="str">
        <f>DATOS!D138</f>
        <v xml:space="preserve"> CAVA WO  ( RETIRAR LIBRILLOS ASURCARNES ) </v>
      </c>
      <c r="D138" s="51" t="s">
        <v>172</v>
      </c>
      <c r="E138" s="73" t="s">
        <v>336</v>
      </c>
      <c r="F138" s="52" t="str">
        <f t="shared" si="17"/>
        <v>CAMBIO</v>
      </c>
      <c r="G138" s="52" t="str">
        <f t="shared" si="18"/>
        <v>CAMBIO</v>
      </c>
      <c r="H138" s="52" t="str">
        <f t="shared" si="19"/>
        <v>CAMBIO</v>
      </c>
      <c r="I138" s="52" t="str">
        <f t="shared" si="20"/>
        <v/>
      </c>
      <c r="J138" s="245" t="str">
        <f t="shared" si="21"/>
        <v>RETIRA</v>
      </c>
      <c r="K138" s="245" t="str">
        <f t="shared" si="22"/>
        <v>RETIRA</v>
      </c>
      <c r="L138" s="245" t="str">
        <f t="shared" si="23"/>
        <v/>
      </c>
      <c r="M138" s="245" t="str">
        <f t="shared" si="16"/>
        <v>CRUDA</v>
      </c>
    </row>
    <row r="139" spans="1:13" ht="25.5" x14ac:dyDescent="0.2">
      <c r="A139" s="50" t="str">
        <f>DATOS!B139</f>
        <v>2604-08312</v>
      </c>
      <c r="B139" s="51" t="str">
        <f>DATOS!C139</f>
        <v>CRUZ LEONIDAS</v>
      </c>
      <c r="C139" s="240" t="str">
        <f>DATOS!D139</f>
        <v xml:space="preserve"> CAVA WO  ( RETIRAR LIBRILLOS ASURCARNES ) </v>
      </c>
      <c r="D139" s="51" t="s">
        <v>172</v>
      </c>
      <c r="E139" s="73" t="s">
        <v>336</v>
      </c>
      <c r="F139" s="52" t="str">
        <f t="shared" si="17"/>
        <v>CAMBIO</v>
      </c>
      <c r="G139" s="52" t="str">
        <f t="shared" si="18"/>
        <v>CAMBIO</v>
      </c>
      <c r="H139" s="52" t="str">
        <f t="shared" si="19"/>
        <v>CAMBIO</v>
      </c>
      <c r="I139" s="52" t="str">
        <f t="shared" si="20"/>
        <v/>
      </c>
      <c r="J139" s="245" t="str">
        <f t="shared" si="21"/>
        <v>RETIRA</v>
      </c>
      <c r="K139" s="245" t="str">
        <f t="shared" si="22"/>
        <v>RETIRA</v>
      </c>
      <c r="L139" s="245" t="str">
        <f t="shared" si="23"/>
        <v/>
      </c>
      <c r="M139" s="245" t="str">
        <f t="shared" si="16"/>
        <v>CRUDA</v>
      </c>
    </row>
    <row r="140" spans="1:13" ht="25.5" x14ac:dyDescent="0.2">
      <c r="A140" s="50" t="str">
        <f>DATOS!B140</f>
        <v>2604-08339</v>
      </c>
      <c r="B140" s="51" t="str">
        <f>DATOS!C140</f>
        <v>COLBEEF S.A.S</v>
      </c>
      <c r="C140" s="240" t="str">
        <f>DATOS!D140</f>
        <v xml:space="preserve"> 01014 CAVA  ( CRUDAS
RETIRAR LIBRILLOS RUTH CACUA ) </v>
      </c>
      <c r="D140" s="51" t="s">
        <v>172</v>
      </c>
      <c r="E140" s="73" t="s">
        <v>336</v>
      </c>
      <c r="F140" s="52" t="str">
        <f t="shared" si="17"/>
        <v/>
      </c>
      <c r="G140" s="52" t="str">
        <f t="shared" si="18"/>
        <v/>
      </c>
      <c r="H140" s="52" t="str">
        <f t="shared" si="19"/>
        <v/>
      </c>
      <c r="I140" s="52" t="str">
        <f t="shared" si="20"/>
        <v/>
      </c>
      <c r="J140" s="245" t="str">
        <f t="shared" si="21"/>
        <v>RETIRA</v>
      </c>
      <c r="K140" s="245" t="str">
        <f t="shared" si="22"/>
        <v>RETIRA</v>
      </c>
      <c r="L140" s="245" t="str">
        <f t="shared" si="23"/>
        <v>CRUDA</v>
      </c>
      <c r="M140" s="245" t="str">
        <f t="shared" si="16"/>
        <v>CRUDA</v>
      </c>
    </row>
    <row r="141" spans="1:13" ht="25.5" x14ac:dyDescent="0.2">
      <c r="A141" s="50" t="str">
        <f>DATOS!B141</f>
        <v>2604-08340</v>
      </c>
      <c r="B141" s="51" t="str">
        <f>DATOS!C141</f>
        <v>COLBEEF S.A.S</v>
      </c>
      <c r="C141" s="240" t="str">
        <f>DATOS!D141</f>
        <v xml:space="preserve"> 01014 CAVA  ( CRUDAS
RETIRAR LIBRILLOS RUTH CACUA ) </v>
      </c>
      <c r="D141" s="51" t="s">
        <v>172</v>
      </c>
      <c r="E141" s="73" t="s">
        <v>336</v>
      </c>
      <c r="F141" s="52" t="str">
        <f t="shared" si="17"/>
        <v/>
      </c>
      <c r="G141" s="52" t="str">
        <f t="shared" si="18"/>
        <v/>
      </c>
      <c r="H141" s="52" t="str">
        <f t="shared" si="19"/>
        <v/>
      </c>
      <c r="I141" s="52" t="str">
        <f t="shared" si="20"/>
        <v/>
      </c>
      <c r="J141" s="245" t="str">
        <f t="shared" si="21"/>
        <v>RETIRA</v>
      </c>
      <c r="K141" s="245" t="str">
        <f t="shared" si="22"/>
        <v>RETIRA</v>
      </c>
      <c r="L141" s="245" t="str">
        <f t="shared" si="23"/>
        <v>CRUDA</v>
      </c>
      <c r="M141" s="245" t="str">
        <f t="shared" si="16"/>
        <v>CRUDA</v>
      </c>
    </row>
    <row r="142" spans="1:13" ht="25.5" x14ac:dyDescent="0.2">
      <c r="A142" s="50" t="str">
        <f>DATOS!B142</f>
        <v>2604-08341</v>
      </c>
      <c r="B142" s="51" t="str">
        <f>DATOS!C142</f>
        <v>COLBEEF S.A.S</v>
      </c>
      <c r="C142" s="240" t="str">
        <f>DATOS!D142</f>
        <v xml:space="preserve"> 01014 CAVA  ( CRUDAS
RETIRAR LIBRILLOS RUTH CACUA ) </v>
      </c>
      <c r="D142" s="51" t="s">
        <v>172</v>
      </c>
      <c r="E142" s="73" t="s">
        <v>336</v>
      </c>
      <c r="F142" s="52" t="str">
        <f t="shared" si="17"/>
        <v/>
      </c>
      <c r="G142" s="52" t="str">
        <f t="shared" si="18"/>
        <v/>
      </c>
      <c r="H142" s="52" t="str">
        <f t="shared" si="19"/>
        <v/>
      </c>
      <c r="I142" s="52" t="str">
        <f t="shared" si="20"/>
        <v/>
      </c>
      <c r="J142" s="245" t="str">
        <f t="shared" si="21"/>
        <v>RETIRA</v>
      </c>
      <c r="K142" s="245" t="str">
        <f t="shared" si="22"/>
        <v>RETIRA</v>
      </c>
      <c r="L142" s="245" t="str">
        <f t="shared" si="23"/>
        <v>CRUDA</v>
      </c>
      <c r="M142" s="245" t="str">
        <f t="shared" si="16"/>
        <v>CRUDA</v>
      </c>
    </row>
    <row r="143" spans="1:13" ht="25.5" x14ac:dyDescent="0.2">
      <c r="A143" s="50" t="str">
        <f>DATOS!B143</f>
        <v>2604-08342</v>
      </c>
      <c r="B143" s="51" t="str">
        <f>DATOS!C143</f>
        <v>COLBEEF S.A.S</v>
      </c>
      <c r="C143" s="240" t="str">
        <f>DATOS!D143</f>
        <v xml:space="preserve"> 01014 CAVA  ( CRUDAS
RETIRAR LIBRILLOS RUTH CACUA ) </v>
      </c>
      <c r="D143" s="51" t="s">
        <v>172</v>
      </c>
      <c r="E143" s="73" t="s">
        <v>336</v>
      </c>
      <c r="F143" s="52" t="str">
        <f t="shared" si="17"/>
        <v/>
      </c>
      <c r="G143" s="52" t="str">
        <f t="shared" si="18"/>
        <v/>
      </c>
      <c r="H143" s="52" t="str">
        <f t="shared" si="19"/>
        <v/>
      </c>
      <c r="I143" s="52" t="str">
        <f t="shared" si="20"/>
        <v/>
      </c>
      <c r="J143" s="245" t="str">
        <f t="shared" si="21"/>
        <v>RETIRA</v>
      </c>
      <c r="K143" s="245" t="str">
        <f t="shared" si="22"/>
        <v>RETIRA</v>
      </c>
      <c r="L143" s="245" t="str">
        <f t="shared" si="23"/>
        <v>CRUDA</v>
      </c>
      <c r="M143" s="245" t="str">
        <f t="shared" si="16"/>
        <v>CRUDA</v>
      </c>
    </row>
    <row r="144" spans="1:13" ht="25.5" x14ac:dyDescent="0.2">
      <c r="A144" s="50" t="str">
        <f>DATOS!B144</f>
        <v>2604-08343</v>
      </c>
      <c r="B144" s="51" t="str">
        <f>DATOS!C144</f>
        <v>COLBEEF S.A.S</v>
      </c>
      <c r="C144" s="240" t="str">
        <f>DATOS!D144</f>
        <v xml:space="preserve"> 01014 CAVA  ( CRUDAS
RETIRAR LIBRILLOS RUTH CACUA ) </v>
      </c>
      <c r="D144" s="51" t="s">
        <v>172</v>
      </c>
      <c r="E144" s="73" t="s">
        <v>336</v>
      </c>
      <c r="F144" s="52" t="str">
        <f t="shared" si="17"/>
        <v/>
      </c>
      <c r="G144" s="52" t="str">
        <f t="shared" si="18"/>
        <v/>
      </c>
      <c r="H144" s="52" t="str">
        <f t="shared" si="19"/>
        <v/>
      </c>
      <c r="I144" s="52" t="str">
        <f t="shared" si="20"/>
        <v/>
      </c>
      <c r="J144" s="245" t="str">
        <f t="shared" si="21"/>
        <v>RETIRA</v>
      </c>
      <c r="K144" s="245" t="str">
        <f t="shared" si="22"/>
        <v>RETIRA</v>
      </c>
      <c r="L144" s="245" t="str">
        <f t="shared" si="23"/>
        <v>CRUDA</v>
      </c>
      <c r="M144" s="245" t="str">
        <f t="shared" si="16"/>
        <v>CRUDA</v>
      </c>
    </row>
    <row r="145" spans="1:13" ht="25.5" x14ac:dyDescent="0.2">
      <c r="A145" s="50" t="str">
        <f>DATOS!B145</f>
        <v>2604-08344</v>
      </c>
      <c r="B145" s="51" t="str">
        <f>DATOS!C145</f>
        <v>COLBEEF S.A.S</v>
      </c>
      <c r="C145" s="240" t="str">
        <f>DATOS!D145</f>
        <v xml:space="preserve"> 01014 CAVA  ( CRUDAS
RETIRAR LIBRILLOS RUTH CACUA ) </v>
      </c>
      <c r="D145" s="51" t="s">
        <v>172</v>
      </c>
      <c r="E145" s="73" t="s">
        <v>336</v>
      </c>
      <c r="F145" s="52" t="str">
        <f t="shared" si="17"/>
        <v/>
      </c>
      <c r="G145" s="52" t="str">
        <f t="shared" si="18"/>
        <v/>
      </c>
      <c r="H145" s="52" t="str">
        <f t="shared" si="19"/>
        <v/>
      </c>
      <c r="I145" s="52" t="str">
        <f t="shared" si="20"/>
        <v/>
      </c>
      <c r="J145" s="245" t="str">
        <f t="shared" si="21"/>
        <v>RETIRA</v>
      </c>
      <c r="K145" s="245" t="str">
        <f t="shared" si="22"/>
        <v>RETIRA</v>
      </c>
      <c r="L145" s="245" t="str">
        <f t="shared" si="23"/>
        <v>CRUDA</v>
      </c>
      <c r="M145" s="245" t="str">
        <f t="shared" si="16"/>
        <v>CRUDA</v>
      </c>
    </row>
    <row r="146" spans="1:13" ht="25.5" x14ac:dyDescent="0.2">
      <c r="A146" s="50" t="str">
        <f>DATOS!B146</f>
        <v>2604-08345</v>
      </c>
      <c r="B146" s="51" t="str">
        <f>DATOS!C146</f>
        <v>COLBEEF S.A.S</v>
      </c>
      <c r="C146" s="240" t="str">
        <f>DATOS!D146</f>
        <v xml:space="preserve"> 01014 CAVA  ( CRUDAS
RETIRAR LIBRILLOS RUTH CACUA ) </v>
      </c>
      <c r="D146" s="51" t="s">
        <v>172</v>
      </c>
      <c r="E146" s="73" t="s">
        <v>336</v>
      </c>
      <c r="F146" s="52" t="str">
        <f t="shared" si="17"/>
        <v/>
      </c>
      <c r="G146" s="52" t="str">
        <f t="shared" si="18"/>
        <v/>
      </c>
      <c r="H146" s="52" t="str">
        <f t="shared" si="19"/>
        <v/>
      </c>
      <c r="I146" s="52" t="str">
        <f t="shared" si="20"/>
        <v/>
      </c>
      <c r="J146" s="245" t="str">
        <f t="shared" si="21"/>
        <v>RETIRA</v>
      </c>
      <c r="K146" s="245" t="str">
        <f t="shared" si="22"/>
        <v>RETIRA</v>
      </c>
      <c r="L146" s="245" t="str">
        <f t="shared" si="23"/>
        <v>CRUDA</v>
      </c>
      <c r="M146" s="245" t="str">
        <f t="shared" si="16"/>
        <v>CRUDA</v>
      </c>
    </row>
    <row r="147" spans="1:13" ht="25.5" x14ac:dyDescent="0.2">
      <c r="A147" s="50" t="str">
        <f>DATOS!B147</f>
        <v>2604-08346</v>
      </c>
      <c r="B147" s="51" t="str">
        <f>DATOS!C147</f>
        <v>COLBEEF S.A.S</v>
      </c>
      <c r="C147" s="240" t="str">
        <f>DATOS!D147</f>
        <v xml:space="preserve"> 01014 CAVA  ( CRUDAS
RETIRAR LIBRILLOS RUTH CACUA ) </v>
      </c>
      <c r="D147" s="51" t="s">
        <v>172</v>
      </c>
      <c r="E147" s="73" t="s">
        <v>336</v>
      </c>
      <c r="F147" s="52" t="str">
        <f t="shared" si="17"/>
        <v/>
      </c>
      <c r="G147" s="52" t="str">
        <f t="shared" si="18"/>
        <v/>
      </c>
      <c r="H147" s="52" t="str">
        <f t="shared" si="19"/>
        <v/>
      </c>
      <c r="I147" s="52" t="str">
        <f t="shared" si="20"/>
        <v/>
      </c>
      <c r="J147" s="245" t="str">
        <f t="shared" si="21"/>
        <v>RETIRA</v>
      </c>
      <c r="K147" s="245" t="str">
        <f t="shared" si="22"/>
        <v>RETIRA</v>
      </c>
      <c r="L147" s="245" t="str">
        <f t="shared" si="23"/>
        <v>CRUDA</v>
      </c>
      <c r="M147" s="245" t="str">
        <f t="shared" ref="M147:M210" si="24">IFERROR(MID($E147,SEARCH("CRUDA",$E147),LEN("CRUDA")),"")</f>
        <v>CRUDA</v>
      </c>
    </row>
    <row r="148" spans="1:13" ht="25.5" x14ac:dyDescent="0.2">
      <c r="A148" s="50" t="str">
        <f>DATOS!B148</f>
        <v>2604-08347</v>
      </c>
      <c r="B148" s="51" t="str">
        <f>DATOS!C148</f>
        <v>COLBEEF S.A.S</v>
      </c>
      <c r="C148" s="240" t="str">
        <f>DATOS!D148</f>
        <v xml:space="preserve"> 01014 CAVA  ( CRUDAS
RETIRAR LIBRILLOS RUTH CACUA ) </v>
      </c>
      <c r="D148" s="51" t="s">
        <v>172</v>
      </c>
      <c r="E148" s="73" t="s">
        <v>336</v>
      </c>
      <c r="F148" s="52" t="str">
        <f t="shared" si="17"/>
        <v/>
      </c>
      <c r="G148" s="52" t="str">
        <f t="shared" si="18"/>
        <v/>
      </c>
      <c r="H148" s="52" t="str">
        <f t="shared" si="19"/>
        <v/>
      </c>
      <c r="I148" s="52" t="str">
        <f t="shared" si="20"/>
        <v/>
      </c>
      <c r="J148" s="245" t="str">
        <f t="shared" si="21"/>
        <v>RETIRA</v>
      </c>
      <c r="K148" s="245" t="str">
        <f t="shared" si="22"/>
        <v>RETIRA</v>
      </c>
      <c r="L148" s="245" t="str">
        <f t="shared" si="23"/>
        <v>CRUDA</v>
      </c>
      <c r="M148" s="245" t="str">
        <f t="shared" si="24"/>
        <v>CRUDA</v>
      </c>
    </row>
    <row r="149" spans="1:13" ht="25.5" x14ac:dyDescent="0.2">
      <c r="A149" s="50" t="str">
        <f>DATOS!B149</f>
        <v>2604-08348</v>
      </c>
      <c r="B149" s="51" t="str">
        <f>DATOS!C149</f>
        <v>COLBEEF S.A.S</v>
      </c>
      <c r="C149" s="240" t="str">
        <f>DATOS!D149</f>
        <v xml:space="preserve"> 01014 CAVA  ( CRUDAS
RETIRAR LIBRILLOS RUTH CACUA ) </v>
      </c>
      <c r="D149" s="51" t="s">
        <v>172</v>
      </c>
      <c r="E149" s="73" t="s">
        <v>336</v>
      </c>
      <c r="F149" s="52" t="str">
        <f t="shared" si="17"/>
        <v/>
      </c>
      <c r="G149" s="52" t="str">
        <f t="shared" si="18"/>
        <v/>
      </c>
      <c r="H149" s="52" t="str">
        <f t="shared" si="19"/>
        <v/>
      </c>
      <c r="I149" s="52" t="str">
        <f t="shared" si="20"/>
        <v/>
      </c>
      <c r="J149" s="245" t="str">
        <f t="shared" si="21"/>
        <v>RETIRA</v>
      </c>
      <c r="K149" s="245" t="str">
        <f t="shared" si="22"/>
        <v>RETIRA</v>
      </c>
      <c r="L149" s="245" t="str">
        <f t="shared" si="23"/>
        <v>CRUDA</v>
      </c>
      <c r="M149" s="245" t="str">
        <f t="shared" si="24"/>
        <v>CRUDA</v>
      </c>
    </row>
    <row r="150" spans="1:13" ht="25.5" x14ac:dyDescent="0.2">
      <c r="A150" s="50" t="str">
        <f>DATOS!B150</f>
        <v>2604-08349</v>
      </c>
      <c r="B150" s="51" t="str">
        <f>DATOS!C150</f>
        <v>COLBEEF S.A.S</v>
      </c>
      <c r="C150" s="240" t="str">
        <f>DATOS!D150</f>
        <v xml:space="preserve"> 01014 CAVA  ( CRUDAS
RETIRAR LIBRILLOS RUTH CACUA ) </v>
      </c>
      <c r="D150" s="51" t="s">
        <v>172</v>
      </c>
      <c r="E150" s="73" t="s">
        <v>336</v>
      </c>
      <c r="F150" s="52" t="str">
        <f t="shared" si="17"/>
        <v/>
      </c>
      <c r="G150" s="52" t="str">
        <f t="shared" si="18"/>
        <v/>
      </c>
      <c r="H150" s="52" t="str">
        <f t="shared" si="19"/>
        <v/>
      </c>
      <c r="I150" s="52" t="str">
        <f t="shared" si="20"/>
        <v/>
      </c>
      <c r="J150" s="245" t="str">
        <f t="shared" si="21"/>
        <v>RETIRA</v>
      </c>
      <c r="K150" s="245" t="str">
        <f t="shared" si="22"/>
        <v>RETIRA</v>
      </c>
      <c r="L150" s="245" t="str">
        <f t="shared" si="23"/>
        <v>CRUDA</v>
      </c>
      <c r="M150" s="245" t="str">
        <f t="shared" si="24"/>
        <v>CRUDA</v>
      </c>
    </row>
    <row r="151" spans="1:13" ht="25.5" x14ac:dyDescent="0.2">
      <c r="A151" s="50" t="str">
        <f>DATOS!B151</f>
        <v>2604-08350</v>
      </c>
      <c r="B151" s="51" t="str">
        <f>DATOS!C151</f>
        <v>COLBEEF S.A.S</v>
      </c>
      <c r="C151" s="240" t="str">
        <f>DATOS!D151</f>
        <v xml:space="preserve"> 01014 CAVA  ( CRUDAS
RETIRAR LIBRILLOS RUTH CACUA ) </v>
      </c>
      <c r="D151" s="51" t="s">
        <v>172</v>
      </c>
      <c r="E151" s="73" t="s">
        <v>336</v>
      </c>
      <c r="F151" s="52" t="str">
        <f t="shared" si="17"/>
        <v/>
      </c>
      <c r="G151" s="52" t="str">
        <f t="shared" si="18"/>
        <v/>
      </c>
      <c r="H151" s="52" t="str">
        <f t="shared" si="19"/>
        <v/>
      </c>
      <c r="I151" s="52" t="str">
        <f t="shared" si="20"/>
        <v/>
      </c>
      <c r="J151" s="245" t="str">
        <f t="shared" si="21"/>
        <v>RETIRA</v>
      </c>
      <c r="K151" s="245" t="str">
        <f t="shared" si="22"/>
        <v>RETIRA</v>
      </c>
      <c r="L151" s="245" t="str">
        <f t="shared" si="23"/>
        <v>CRUDA</v>
      </c>
      <c r="M151" s="245" t="str">
        <f t="shared" si="24"/>
        <v>CRUDA</v>
      </c>
    </row>
    <row r="152" spans="1:13" ht="25.5" x14ac:dyDescent="0.2">
      <c r="A152" s="50" t="str">
        <f>DATOS!B152</f>
        <v>2604-08351</v>
      </c>
      <c r="B152" s="51" t="str">
        <f>DATOS!C152</f>
        <v>COLBEEF S.A.S</v>
      </c>
      <c r="C152" s="240" t="str">
        <f>DATOS!D152</f>
        <v xml:space="preserve"> 01014 CAVA  ( CRUDAS
RETIRAR LIBRILLOS RUTH CACUA ) </v>
      </c>
      <c r="D152" s="51" t="s">
        <v>172</v>
      </c>
      <c r="E152" s="73" t="s">
        <v>336</v>
      </c>
      <c r="F152" s="52" t="str">
        <f t="shared" si="17"/>
        <v/>
      </c>
      <c r="G152" s="52" t="str">
        <f t="shared" si="18"/>
        <v/>
      </c>
      <c r="H152" s="52" t="str">
        <f t="shared" si="19"/>
        <v/>
      </c>
      <c r="I152" s="52" t="str">
        <f t="shared" si="20"/>
        <v/>
      </c>
      <c r="J152" s="245" t="str">
        <f t="shared" si="21"/>
        <v>RETIRA</v>
      </c>
      <c r="K152" s="245" t="str">
        <f t="shared" si="22"/>
        <v>RETIRA</v>
      </c>
      <c r="L152" s="245" t="str">
        <f t="shared" si="23"/>
        <v>CRUDA</v>
      </c>
      <c r="M152" s="245" t="str">
        <f t="shared" si="24"/>
        <v>CRUDA</v>
      </c>
    </row>
    <row r="153" spans="1:13" ht="25.5" x14ac:dyDescent="0.2">
      <c r="A153" s="50" t="str">
        <f>DATOS!B153</f>
        <v>2604-08352</v>
      </c>
      <c r="B153" s="51" t="str">
        <f>DATOS!C153</f>
        <v>COLBEEF S.A.S</v>
      </c>
      <c r="C153" s="240" t="str">
        <f>DATOS!D153</f>
        <v xml:space="preserve"> 01014 CAVA  ( CRUDAS
RETIRAR LIBRILLOS RUTH CACUA ) </v>
      </c>
      <c r="D153" s="51" t="s">
        <v>355</v>
      </c>
      <c r="E153" s="73" t="s">
        <v>356</v>
      </c>
      <c r="F153" s="52" t="str">
        <f t="shared" si="17"/>
        <v>CAMBIO</v>
      </c>
      <c r="G153" s="52" t="str">
        <f t="shared" si="18"/>
        <v>CAMBIO</v>
      </c>
      <c r="H153" s="52" t="str">
        <f t="shared" si="19"/>
        <v>CAMBIO</v>
      </c>
      <c r="I153" s="52" t="str">
        <f t="shared" si="20"/>
        <v/>
      </c>
      <c r="J153" s="245" t="str">
        <f t="shared" si="21"/>
        <v>RETIRA</v>
      </c>
      <c r="K153" s="245" t="str">
        <f t="shared" si="22"/>
        <v>RETIRA</v>
      </c>
      <c r="L153" s="245" t="str">
        <f t="shared" si="23"/>
        <v>CRUDA</v>
      </c>
      <c r="M153" s="245" t="str">
        <f t="shared" si="24"/>
        <v/>
      </c>
    </row>
    <row r="154" spans="1:13" ht="25.5" x14ac:dyDescent="0.2">
      <c r="A154" s="50" t="str">
        <f>DATOS!B154</f>
        <v>2604-08353</v>
      </c>
      <c r="B154" s="51" t="str">
        <f>DATOS!C154</f>
        <v>COLBEEF S.A.S</v>
      </c>
      <c r="C154" s="240" t="str">
        <f>DATOS!D154</f>
        <v xml:space="preserve"> 01014 CAVA  ( CRUDAS
RETIRAR LIBRILLOS RUTH CACUA ) </v>
      </c>
      <c r="D154" s="51" t="s">
        <v>355</v>
      </c>
      <c r="E154" s="73" t="s">
        <v>356</v>
      </c>
      <c r="F154" s="52" t="str">
        <f t="shared" si="17"/>
        <v>CAMBIO</v>
      </c>
      <c r="G154" s="52" t="str">
        <f t="shared" si="18"/>
        <v>CAMBIO</v>
      </c>
      <c r="H154" s="52" t="str">
        <f t="shared" si="19"/>
        <v>CAMBIO</v>
      </c>
      <c r="I154" s="52" t="str">
        <f t="shared" si="20"/>
        <v/>
      </c>
      <c r="J154" s="245" t="str">
        <f t="shared" si="21"/>
        <v>RETIRA</v>
      </c>
      <c r="K154" s="245" t="str">
        <f t="shared" si="22"/>
        <v>RETIRA</v>
      </c>
      <c r="L154" s="245" t="str">
        <f t="shared" si="23"/>
        <v>CRUDA</v>
      </c>
      <c r="M154" s="245" t="str">
        <f t="shared" si="24"/>
        <v/>
      </c>
    </row>
    <row r="155" spans="1:13" ht="25.5" x14ac:dyDescent="0.2">
      <c r="A155" s="50" t="str">
        <f>DATOS!B155</f>
        <v>2604-08354</v>
      </c>
      <c r="B155" s="51" t="str">
        <f>DATOS!C155</f>
        <v>COLBEEF S.A.S</v>
      </c>
      <c r="C155" s="240" t="str">
        <f>DATOS!D155</f>
        <v xml:space="preserve"> 01014 CAVA  ( CRUDAS
RETIRAR LIBRILLOS RUTH CACUA ) </v>
      </c>
      <c r="D155" s="51" t="s">
        <v>355</v>
      </c>
      <c r="E155" s="73" t="s">
        <v>356</v>
      </c>
      <c r="F155" s="52" t="str">
        <f t="shared" si="17"/>
        <v>CAMBIO</v>
      </c>
      <c r="G155" s="52" t="str">
        <f t="shared" si="18"/>
        <v>CAMBIO</v>
      </c>
      <c r="H155" s="52" t="str">
        <f t="shared" si="19"/>
        <v>CAMBIO</v>
      </c>
      <c r="I155" s="52" t="str">
        <f t="shared" si="20"/>
        <v/>
      </c>
      <c r="J155" s="245" t="str">
        <f t="shared" si="21"/>
        <v>RETIRA</v>
      </c>
      <c r="K155" s="245" t="str">
        <f t="shared" si="22"/>
        <v>RETIRA</v>
      </c>
      <c r="L155" s="245" t="str">
        <f t="shared" si="23"/>
        <v>CRUDA</v>
      </c>
      <c r="M155" s="245" t="str">
        <f t="shared" si="24"/>
        <v/>
      </c>
    </row>
    <row r="156" spans="1:13" ht="25.5" x14ac:dyDescent="0.2">
      <c r="A156" s="50" t="str">
        <f>DATOS!B156</f>
        <v>2604-08355</v>
      </c>
      <c r="B156" s="51" t="str">
        <f>DATOS!C156</f>
        <v>COLBEEF S.A.S</v>
      </c>
      <c r="C156" s="240" t="str">
        <f>DATOS!D156</f>
        <v xml:space="preserve"> 01014 CAVA  ( CRUDAS
RETIRAR LIBRILLOS RUTH CACUA ) </v>
      </c>
      <c r="D156" s="51" t="s">
        <v>355</v>
      </c>
      <c r="E156" s="73" t="s">
        <v>356</v>
      </c>
      <c r="F156" s="52" t="str">
        <f t="shared" si="17"/>
        <v>CAMBIO</v>
      </c>
      <c r="G156" s="52" t="str">
        <f t="shared" si="18"/>
        <v>CAMBIO</v>
      </c>
      <c r="H156" s="52" t="str">
        <f t="shared" si="19"/>
        <v>CAMBIO</v>
      </c>
      <c r="I156" s="52" t="str">
        <f t="shared" si="20"/>
        <v/>
      </c>
      <c r="J156" s="245" t="str">
        <f t="shared" si="21"/>
        <v>RETIRA</v>
      </c>
      <c r="K156" s="245" t="str">
        <f t="shared" si="22"/>
        <v>RETIRA</v>
      </c>
      <c r="L156" s="245" t="str">
        <f t="shared" si="23"/>
        <v>CRUDA</v>
      </c>
      <c r="M156" s="245" t="str">
        <f t="shared" si="24"/>
        <v/>
      </c>
    </row>
    <row r="157" spans="1:13" ht="25.5" x14ac:dyDescent="0.2">
      <c r="A157" s="50" t="str">
        <f>DATOS!B157</f>
        <v>2604-08356</v>
      </c>
      <c r="B157" s="51" t="str">
        <f>DATOS!C157</f>
        <v>INVERSIONES ZULUAGA RUEDA S.A.S.</v>
      </c>
      <c r="C157" s="240" t="str">
        <f>DATOS!D157</f>
        <v xml:space="preserve"> CCARNES CAVA  ( RETIRAR LIBRILLOS JUAN RUEDA ) </v>
      </c>
      <c r="D157" s="51" t="s">
        <v>355</v>
      </c>
      <c r="E157" s="73" t="s">
        <v>356</v>
      </c>
      <c r="F157" s="52" t="str">
        <f t="shared" si="17"/>
        <v/>
      </c>
      <c r="G157" s="52" t="str">
        <f t="shared" si="18"/>
        <v/>
      </c>
      <c r="H157" s="52" t="str">
        <f t="shared" si="19"/>
        <v/>
      </c>
      <c r="I157" s="52" t="str">
        <f t="shared" si="20"/>
        <v/>
      </c>
      <c r="J157" s="245" t="str">
        <f t="shared" si="21"/>
        <v>RETIRA</v>
      </c>
      <c r="K157" s="245" t="str">
        <f t="shared" si="22"/>
        <v>RETIRA</v>
      </c>
      <c r="L157" s="245" t="str">
        <f t="shared" si="23"/>
        <v/>
      </c>
      <c r="M157" s="245" t="str">
        <f t="shared" si="24"/>
        <v/>
      </c>
    </row>
    <row r="158" spans="1:13" ht="25.5" x14ac:dyDescent="0.2">
      <c r="A158" s="50" t="str">
        <f>DATOS!B158</f>
        <v>2604-08357</v>
      </c>
      <c r="B158" s="51" t="str">
        <f>DATOS!C158</f>
        <v>INVERSIONES ZULUAGA RUEDA S.A.S.</v>
      </c>
      <c r="C158" s="240" t="str">
        <f>DATOS!D158</f>
        <v xml:space="preserve"> CCARNES CAVA  ( RETIRAR LIBRILLOS JUAN RUEDA ) </v>
      </c>
      <c r="D158" s="51" t="s">
        <v>355</v>
      </c>
      <c r="E158" s="73" t="s">
        <v>356</v>
      </c>
      <c r="F158" s="52" t="str">
        <f t="shared" si="17"/>
        <v/>
      </c>
      <c r="G158" s="52" t="str">
        <f t="shared" si="18"/>
        <v/>
      </c>
      <c r="H158" s="52" t="str">
        <f t="shared" si="19"/>
        <v/>
      </c>
      <c r="I158" s="52" t="str">
        <f t="shared" si="20"/>
        <v/>
      </c>
      <c r="J158" s="245" t="str">
        <f t="shared" si="21"/>
        <v>RETIRA</v>
      </c>
      <c r="K158" s="245" t="str">
        <f t="shared" si="22"/>
        <v>RETIRA</v>
      </c>
      <c r="L158" s="245" t="str">
        <f t="shared" si="23"/>
        <v/>
      </c>
      <c r="M158" s="245" t="str">
        <f t="shared" si="24"/>
        <v/>
      </c>
    </row>
    <row r="159" spans="1:13" ht="25.5" x14ac:dyDescent="0.2">
      <c r="A159" s="50" t="str">
        <f>DATOS!B159</f>
        <v>2604-08358</v>
      </c>
      <c r="B159" s="51" t="str">
        <f>DATOS!C159</f>
        <v>INVERSIONES ZULUAGA RUEDA S.A.S.</v>
      </c>
      <c r="C159" s="240" t="str">
        <f>DATOS!D159</f>
        <v xml:space="preserve"> CCARNES CAVA  ( RETIRAR LIBRILLOS JUAN RUEDA ) </v>
      </c>
      <c r="D159" s="51" t="s">
        <v>355</v>
      </c>
      <c r="E159" s="73" t="s">
        <v>356</v>
      </c>
      <c r="F159" s="52" t="str">
        <f t="shared" si="17"/>
        <v/>
      </c>
      <c r="G159" s="52" t="str">
        <f t="shared" si="18"/>
        <v/>
      </c>
      <c r="H159" s="52" t="str">
        <f t="shared" si="19"/>
        <v/>
      </c>
      <c r="I159" s="52" t="str">
        <f t="shared" si="20"/>
        <v/>
      </c>
      <c r="J159" s="245" t="str">
        <f t="shared" si="21"/>
        <v>RETIRA</v>
      </c>
      <c r="K159" s="245" t="str">
        <f t="shared" si="22"/>
        <v>RETIRA</v>
      </c>
      <c r="L159" s="245" t="str">
        <f t="shared" si="23"/>
        <v/>
      </c>
      <c r="M159" s="245" t="str">
        <f t="shared" si="24"/>
        <v/>
      </c>
    </row>
    <row r="160" spans="1:13" ht="25.5" x14ac:dyDescent="0.2">
      <c r="A160" s="50" t="str">
        <f>DATOS!B160</f>
        <v>2604-08359</v>
      </c>
      <c r="B160" s="51" t="str">
        <f>DATOS!C160</f>
        <v>INVERSIONES ZULUAGA RUEDA S.A.S.</v>
      </c>
      <c r="C160" s="240" t="str">
        <f>DATOS!D160</f>
        <v xml:space="preserve"> CCARNES CAVA  ( RETIRAR LIBRILLOS JUAN RUEDA ) </v>
      </c>
      <c r="D160" s="51" t="s">
        <v>355</v>
      </c>
      <c r="E160" s="73" t="s">
        <v>356</v>
      </c>
      <c r="F160" s="52" t="str">
        <f t="shared" si="17"/>
        <v/>
      </c>
      <c r="G160" s="52" t="str">
        <f t="shared" si="18"/>
        <v/>
      </c>
      <c r="H160" s="52" t="str">
        <f t="shared" si="19"/>
        <v/>
      </c>
      <c r="I160" s="52" t="str">
        <f t="shared" si="20"/>
        <v/>
      </c>
      <c r="J160" s="245" t="str">
        <f t="shared" si="21"/>
        <v>RETIRA</v>
      </c>
      <c r="K160" s="245" t="str">
        <f t="shared" si="22"/>
        <v>RETIRA</v>
      </c>
      <c r="L160" s="245" t="str">
        <f t="shared" si="23"/>
        <v/>
      </c>
      <c r="M160" s="245" t="str">
        <f t="shared" si="24"/>
        <v/>
      </c>
    </row>
    <row r="161" spans="1:13" ht="25.5" x14ac:dyDescent="0.2">
      <c r="A161" s="50" t="str">
        <f>DATOS!B161</f>
        <v>2604-08360</v>
      </c>
      <c r="B161" s="51" t="str">
        <f>DATOS!C161</f>
        <v>INVERSIONES ZULUAGA RUEDA S.A.S.</v>
      </c>
      <c r="C161" s="240" t="str">
        <f>DATOS!D161</f>
        <v xml:space="preserve"> CCARNES CAVA  ( RETIRAR LIBRILLOS JUAN RUEDA ) </v>
      </c>
      <c r="D161" s="51" t="s">
        <v>355</v>
      </c>
      <c r="E161" s="73" t="s">
        <v>356</v>
      </c>
      <c r="F161" s="52" t="str">
        <f t="shared" si="17"/>
        <v/>
      </c>
      <c r="G161" s="52" t="str">
        <f t="shared" si="18"/>
        <v/>
      </c>
      <c r="H161" s="52" t="str">
        <f t="shared" si="19"/>
        <v/>
      </c>
      <c r="I161" s="52" t="str">
        <f t="shared" si="20"/>
        <v/>
      </c>
      <c r="J161" s="245" t="str">
        <f t="shared" si="21"/>
        <v>RETIRA</v>
      </c>
      <c r="K161" s="245" t="str">
        <f t="shared" si="22"/>
        <v>RETIRA</v>
      </c>
      <c r="L161" s="245" t="str">
        <f t="shared" si="23"/>
        <v/>
      </c>
      <c r="M161" s="245" t="str">
        <f t="shared" si="24"/>
        <v/>
      </c>
    </row>
    <row r="162" spans="1:13" ht="25.5" x14ac:dyDescent="0.2">
      <c r="A162" s="50" t="str">
        <f>DATOS!B162</f>
        <v>2604-08361</v>
      </c>
      <c r="B162" s="51" t="str">
        <f>DATOS!C162</f>
        <v>INVERSIONES ZULUAGA RUEDA S.A.S.</v>
      </c>
      <c r="C162" s="240" t="str">
        <f>DATOS!D162</f>
        <v xml:space="preserve"> CCARNES CAVA  ( RETIRAR LIBRILLOS JUAN RUEDA ) </v>
      </c>
      <c r="D162" s="51" t="s">
        <v>355</v>
      </c>
      <c r="E162" s="73" t="s">
        <v>356</v>
      </c>
      <c r="F162" s="52" t="str">
        <f t="shared" si="17"/>
        <v/>
      </c>
      <c r="G162" s="52" t="str">
        <f t="shared" si="18"/>
        <v/>
      </c>
      <c r="H162" s="52" t="str">
        <f t="shared" si="19"/>
        <v/>
      </c>
      <c r="I162" s="52" t="str">
        <f t="shared" si="20"/>
        <v/>
      </c>
      <c r="J162" s="245" t="str">
        <f t="shared" si="21"/>
        <v>RETIRA</v>
      </c>
      <c r="K162" s="245" t="str">
        <f t="shared" si="22"/>
        <v>RETIRA</v>
      </c>
      <c r="L162" s="245" t="str">
        <f t="shared" si="23"/>
        <v/>
      </c>
      <c r="M162" s="245" t="str">
        <f t="shared" si="24"/>
        <v/>
      </c>
    </row>
    <row r="163" spans="1:13" ht="25.5" x14ac:dyDescent="0.2">
      <c r="A163" s="50" t="str">
        <f>DATOS!B163</f>
        <v>2604-08362</v>
      </c>
      <c r="B163" s="51" t="str">
        <f>DATOS!C163</f>
        <v>INVERSIONES ZULUAGA RUEDA S.A.S.</v>
      </c>
      <c r="C163" s="240" t="str">
        <f>DATOS!D163</f>
        <v xml:space="preserve"> CCARNES CAVA  ( RETIRAR LIBRILLOS JUAN RUEDA ) </v>
      </c>
      <c r="D163" s="51" t="s">
        <v>355</v>
      </c>
      <c r="E163" s="73" t="s">
        <v>356</v>
      </c>
      <c r="F163" s="52" t="str">
        <f t="shared" si="17"/>
        <v/>
      </c>
      <c r="G163" s="52" t="str">
        <f t="shared" si="18"/>
        <v/>
      </c>
      <c r="H163" s="52" t="str">
        <f t="shared" si="19"/>
        <v/>
      </c>
      <c r="I163" s="52" t="str">
        <f t="shared" si="20"/>
        <v/>
      </c>
      <c r="J163" s="245" t="str">
        <f t="shared" si="21"/>
        <v>RETIRA</v>
      </c>
      <c r="K163" s="245" t="str">
        <f t="shared" si="22"/>
        <v>RETIRA</v>
      </c>
      <c r="L163" s="245" t="str">
        <f t="shared" si="23"/>
        <v/>
      </c>
      <c r="M163" s="245" t="str">
        <f t="shared" si="24"/>
        <v/>
      </c>
    </row>
    <row r="164" spans="1:13" ht="25.5" x14ac:dyDescent="0.2">
      <c r="A164" s="50" t="str">
        <f>DATOS!B164</f>
        <v>2604-08363</v>
      </c>
      <c r="B164" s="51" t="str">
        <f>DATOS!C164</f>
        <v>INVERSIONES ZULUAGA RUEDA S.A.S.</v>
      </c>
      <c r="C164" s="240" t="str">
        <f>DATOS!D164</f>
        <v xml:space="preserve"> CCARNES CAVA  ( RETIRAR LIBRILLOS JUAN RUEDA ) </v>
      </c>
      <c r="D164" s="51" t="s">
        <v>355</v>
      </c>
      <c r="E164" s="73" t="s">
        <v>356</v>
      </c>
      <c r="F164" s="52" t="str">
        <f t="shared" si="17"/>
        <v/>
      </c>
      <c r="G164" s="52" t="str">
        <f t="shared" si="18"/>
        <v/>
      </c>
      <c r="H164" s="52" t="str">
        <f t="shared" si="19"/>
        <v/>
      </c>
      <c r="I164" s="52" t="str">
        <f t="shared" si="20"/>
        <v/>
      </c>
      <c r="J164" s="245" t="str">
        <f t="shared" si="21"/>
        <v>RETIRA</v>
      </c>
      <c r="K164" s="245" t="str">
        <f t="shared" si="22"/>
        <v>RETIRA</v>
      </c>
      <c r="L164" s="245" t="str">
        <f t="shared" si="23"/>
        <v/>
      </c>
      <c r="M164" s="245" t="str">
        <f t="shared" si="24"/>
        <v/>
      </c>
    </row>
    <row r="165" spans="1:13" ht="25.5" x14ac:dyDescent="0.2">
      <c r="A165" s="50" t="str">
        <f>DATOS!B165</f>
        <v>2604-08364</v>
      </c>
      <c r="B165" s="51" t="str">
        <f>DATOS!C165</f>
        <v>INVERSIONES ZULUAGA RUEDA S.A.S.</v>
      </c>
      <c r="C165" s="240" t="str">
        <f>DATOS!D165</f>
        <v xml:space="preserve"> CCARNES CAVA  ( RETIRAR LIBRILLOS JUAN RUEDA ) </v>
      </c>
      <c r="D165" s="51" t="s">
        <v>355</v>
      </c>
      <c r="E165" s="73" t="s">
        <v>356</v>
      </c>
      <c r="F165" s="52" t="str">
        <f t="shared" si="17"/>
        <v/>
      </c>
      <c r="G165" s="52" t="str">
        <f t="shared" si="18"/>
        <v/>
      </c>
      <c r="H165" s="52" t="str">
        <f t="shared" si="19"/>
        <v/>
      </c>
      <c r="I165" s="52" t="str">
        <f t="shared" si="20"/>
        <v/>
      </c>
      <c r="J165" s="245" t="str">
        <f t="shared" si="21"/>
        <v>RETIRA</v>
      </c>
      <c r="K165" s="245" t="str">
        <f t="shared" si="22"/>
        <v>RETIRA</v>
      </c>
      <c r="L165" s="245" t="str">
        <f t="shared" si="23"/>
        <v/>
      </c>
      <c r="M165" s="245" t="str">
        <f t="shared" si="24"/>
        <v/>
      </c>
    </row>
    <row r="166" spans="1:13" ht="25.5" x14ac:dyDescent="0.2">
      <c r="A166" s="50" t="str">
        <f>DATOS!B166</f>
        <v>2604-08365</v>
      </c>
      <c r="B166" s="51" t="str">
        <f>DATOS!C166</f>
        <v>INVERSIONES ZULUAGA RUEDA S.A.S.</v>
      </c>
      <c r="C166" s="240" t="str">
        <f>DATOS!D166</f>
        <v xml:space="preserve"> CCARNES CAVA  ( RETIRAR LIBRILLOS JUAN RUEDA ) </v>
      </c>
      <c r="D166" s="51" t="s">
        <v>355</v>
      </c>
      <c r="E166" s="73" t="s">
        <v>356</v>
      </c>
      <c r="F166" s="52" t="str">
        <f t="shared" si="17"/>
        <v/>
      </c>
      <c r="G166" s="52" t="str">
        <f t="shared" si="18"/>
        <v/>
      </c>
      <c r="H166" s="52" t="str">
        <f t="shared" si="19"/>
        <v/>
      </c>
      <c r="I166" s="52" t="str">
        <f t="shared" si="20"/>
        <v/>
      </c>
      <c r="J166" s="245" t="str">
        <f t="shared" si="21"/>
        <v>RETIRA</v>
      </c>
      <c r="K166" s="245" t="str">
        <f t="shared" si="22"/>
        <v>RETIRA</v>
      </c>
      <c r="L166" s="245" t="str">
        <f t="shared" si="23"/>
        <v/>
      </c>
      <c r="M166" s="245" t="str">
        <f t="shared" si="24"/>
        <v/>
      </c>
    </row>
    <row r="167" spans="1:13" ht="25.5" x14ac:dyDescent="0.2">
      <c r="A167" s="50" t="str">
        <f>DATOS!B167</f>
        <v>2604-08366</v>
      </c>
      <c r="B167" s="51" t="str">
        <f>DATOS!C167</f>
        <v>INVERSIONES ZULUAGA RUEDA S.A.S.</v>
      </c>
      <c r="C167" s="240" t="str">
        <f>DATOS!D167</f>
        <v xml:space="preserve"> CCARNES CAVA  ( RETIRAR LIBRILLOS JUAN RUEDA ) </v>
      </c>
      <c r="D167" s="51" t="s">
        <v>355</v>
      </c>
      <c r="E167" s="73" t="s">
        <v>356</v>
      </c>
      <c r="F167" s="52" t="str">
        <f t="shared" si="17"/>
        <v/>
      </c>
      <c r="G167" s="52" t="str">
        <f t="shared" si="18"/>
        <v/>
      </c>
      <c r="H167" s="52" t="str">
        <f t="shared" si="19"/>
        <v/>
      </c>
      <c r="I167" s="52" t="str">
        <f t="shared" si="20"/>
        <v/>
      </c>
      <c r="J167" s="245" t="str">
        <f t="shared" si="21"/>
        <v>RETIRA</v>
      </c>
      <c r="K167" s="245" t="str">
        <f t="shared" si="22"/>
        <v>RETIRA</v>
      </c>
      <c r="L167" s="245" t="str">
        <f t="shared" si="23"/>
        <v/>
      </c>
      <c r="M167" s="245" t="str">
        <f t="shared" si="24"/>
        <v/>
      </c>
    </row>
    <row r="168" spans="1:13" ht="25.5" x14ac:dyDescent="0.2">
      <c r="A168" s="50" t="str">
        <f>DATOS!B168</f>
        <v>2604-08367</v>
      </c>
      <c r="B168" s="51" t="str">
        <f>DATOS!C168</f>
        <v>INVERSIONES ZULUAGA RUEDA S.A.S.</v>
      </c>
      <c r="C168" s="240" t="str">
        <f>DATOS!D168</f>
        <v xml:space="preserve"> CCARNES CAVA  ( RETIRAR LIBRILLOS JUAN RUEDA ) </v>
      </c>
      <c r="D168" s="51" t="s">
        <v>355</v>
      </c>
      <c r="E168" s="73" t="s">
        <v>356</v>
      </c>
      <c r="F168" s="52" t="str">
        <f t="shared" si="17"/>
        <v/>
      </c>
      <c r="G168" s="52" t="str">
        <f t="shared" si="18"/>
        <v/>
      </c>
      <c r="H168" s="52" t="str">
        <f t="shared" si="19"/>
        <v/>
      </c>
      <c r="I168" s="52" t="str">
        <f t="shared" si="20"/>
        <v/>
      </c>
      <c r="J168" s="245" t="str">
        <f t="shared" si="21"/>
        <v>RETIRA</v>
      </c>
      <c r="K168" s="245" t="str">
        <f t="shared" si="22"/>
        <v>RETIRA</v>
      </c>
      <c r="L168" s="245" t="str">
        <f t="shared" si="23"/>
        <v/>
      </c>
      <c r="M168" s="245" t="str">
        <f t="shared" si="24"/>
        <v/>
      </c>
    </row>
    <row r="169" spans="1:13" ht="25.5" x14ac:dyDescent="0.2">
      <c r="A169" s="50" t="str">
        <f>DATOS!B169</f>
        <v>2604-08368</v>
      </c>
      <c r="B169" s="51" t="str">
        <f>DATOS!C169</f>
        <v>INVERSIONES ZULUAGA RUEDA S.A.S.</v>
      </c>
      <c r="C169" s="240" t="str">
        <f>DATOS!D169</f>
        <v xml:space="preserve"> CCARNES CAVA  ( RETIRAR LIBRILLOS JUAN RUEDA ) </v>
      </c>
      <c r="D169" s="51" t="s">
        <v>355</v>
      </c>
      <c r="E169" s="73" t="s">
        <v>356</v>
      </c>
      <c r="F169" s="52" t="str">
        <f t="shared" si="17"/>
        <v/>
      </c>
      <c r="G169" s="52" t="str">
        <f t="shared" si="18"/>
        <v/>
      </c>
      <c r="H169" s="52" t="str">
        <f t="shared" si="19"/>
        <v/>
      </c>
      <c r="I169" s="52" t="str">
        <f t="shared" si="20"/>
        <v/>
      </c>
      <c r="J169" s="245" t="str">
        <f t="shared" si="21"/>
        <v>RETIRA</v>
      </c>
      <c r="K169" s="245" t="str">
        <f t="shared" si="22"/>
        <v>RETIRA</v>
      </c>
      <c r="L169" s="245" t="str">
        <f t="shared" si="23"/>
        <v/>
      </c>
      <c r="M169" s="245" t="str">
        <f t="shared" si="24"/>
        <v/>
      </c>
    </row>
    <row r="170" spans="1:13" ht="25.5" x14ac:dyDescent="0.2">
      <c r="A170" s="50" t="str">
        <f>DATOS!B170</f>
        <v>2604-08369</v>
      </c>
      <c r="B170" s="51" t="str">
        <f>DATOS!C170</f>
        <v>INVERSIONES ZULUAGA RUEDA S.A.S.</v>
      </c>
      <c r="C170" s="240" t="str">
        <f>DATOS!D170</f>
        <v xml:space="preserve"> CCARNES CAVA  ( RETIRAR LIBRILLOS JUAN RUEDA ) </v>
      </c>
      <c r="D170" s="51" t="s">
        <v>355</v>
      </c>
      <c r="E170" s="73" t="s">
        <v>356</v>
      </c>
      <c r="F170" s="52" t="str">
        <f t="shared" si="17"/>
        <v/>
      </c>
      <c r="G170" s="52" t="str">
        <f t="shared" si="18"/>
        <v/>
      </c>
      <c r="H170" s="52" t="str">
        <f t="shared" si="19"/>
        <v/>
      </c>
      <c r="I170" s="52" t="str">
        <f t="shared" si="20"/>
        <v/>
      </c>
      <c r="J170" s="245" t="str">
        <f t="shared" si="21"/>
        <v>RETIRA</v>
      </c>
      <c r="K170" s="245" t="str">
        <f t="shared" si="22"/>
        <v>RETIRA</v>
      </c>
      <c r="L170" s="245" t="str">
        <f t="shared" si="23"/>
        <v/>
      </c>
      <c r="M170" s="245" t="str">
        <f t="shared" si="24"/>
        <v/>
      </c>
    </row>
    <row r="171" spans="1:13" ht="25.5" x14ac:dyDescent="0.2">
      <c r="A171" s="50" t="str">
        <f>DATOS!B171</f>
        <v>2604-08370</v>
      </c>
      <c r="B171" s="51" t="str">
        <f>DATOS!C171</f>
        <v>INVERSIONES ZULUAGA RUEDA S.A.S.</v>
      </c>
      <c r="C171" s="240" t="str">
        <f>DATOS!D171</f>
        <v xml:space="preserve"> CCARNES CAVA  ( RETIRAR LIBRILLOS JUAN RUEDA ) </v>
      </c>
      <c r="D171" s="51" t="s">
        <v>355</v>
      </c>
      <c r="E171" s="73" t="s">
        <v>356</v>
      </c>
      <c r="F171" s="52" t="str">
        <f t="shared" si="17"/>
        <v/>
      </c>
      <c r="G171" s="52" t="str">
        <f t="shared" si="18"/>
        <v/>
      </c>
      <c r="H171" s="52" t="str">
        <f t="shared" si="19"/>
        <v/>
      </c>
      <c r="I171" s="52" t="str">
        <f t="shared" si="20"/>
        <v/>
      </c>
      <c r="J171" s="245" t="str">
        <f t="shared" si="21"/>
        <v>RETIRA</v>
      </c>
      <c r="K171" s="245" t="str">
        <f t="shared" si="22"/>
        <v>RETIRA</v>
      </c>
      <c r="L171" s="245" t="str">
        <f t="shared" si="23"/>
        <v/>
      </c>
      <c r="M171" s="245" t="str">
        <f t="shared" si="24"/>
        <v/>
      </c>
    </row>
    <row r="172" spans="1:13" ht="25.5" x14ac:dyDescent="0.2">
      <c r="A172" s="50" t="str">
        <f>DATOS!B172</f>
        <v>2604-08371</v>
      </c>
      <c r="B172" s="51" t="str">
        <f>DATOS!C172</f>
        <v>INVERSIONES ZULUAGA RUEDA S.A.S.</v>
      </c>
      <c r="C172" s="240" t="str">
        <f>DATOS!D172</f>
        <v xml:space="preserve"> CCARNES CAVA  ( RETIRAR LIBRILLOS JUAN RUEDA ) </v>
      </c>
      <c r="D172" s="51" t="s">
        <v>355</v>
      </c>
      <c r="E172" s="73" t="s">
        <v>356</v>
      </c>
      <c r="F172" s="52" t="str">
        <f t="shared" si="17"/>
        <v/>
      </c>
      <c r="G172" s="52" t="str">
        <f t="shared" si="18"/>
        <v/>
      </c>
      <c r="H172" s="52" t="str">
        <f t="shared" si="19"/>
        <v/>
      </c>
      <c r="I172" s="52" t="str">
        <f t="shared" si="20"/>
        <v/>
      </c>
      <c r="J172" s="245" t="str">
        <f t="shared" si="21"/>
        <v>RETIRA</v>
      </c>
      <c r="K172" s="245" t="str">
        <f t="shared" si="22"/>
        <v>RETIRA</v>
      </c>
      <c r="L172" s="245" t="str">
        <f t="shared" si="23"/>
        <v/>
      </c>
      <c r="M172" s="245" t="str">
        <f t="shared" si="24"/>
        <v/>
      </c>
    </row>
    <row r="173" spans="1:13" ht="25.5" x14ac:dyDescent="0.2">
      <c r="A173" s="50" t="str">
        <f>DATOS!B173</f>
        <v>2604-08372</v>
      </c>
      <c r="B173" s="51" t="str">
        <f>DATOS!C173</f>
        <v>INVERSIONES ZULUAGA RUEDA S.A.S.</v>
      </c>
      <c r="C173" s="240" t="str">
        <f>DATOS!D173</f>
        <v xml:space="preserve"> CCARNES CAVA  ( RETIRAR LIBRILLOS JUAN RUEDA ) </v>
      </c>
      <c r="D173" s="51" t="s">
        <v>355</v>
      </c>
      <c r="E173" s="73" t="s">
        <v>356</v>
      </c>
      <c r="F173" s="52" t="str">
        <f t="shared" si="17"/>
        <v/>
      </c>
      <c r="G173" s="52" t="str">
        <f t="shared" si="18"/>
        <v/>
      </c>
      <c r="H173" s="52" t="str">
        <f t="shared" si="19"/>
        <v/>
      </c>
      <c r="I173" s="52" t="str">
        <f t="shared" si="20"/>
        <v/>
      </c>
      <c r="J173" s="245" t="str">
        <f t="shared" si="21"/>
        <v>RETIRA</v>
      </c>
      <c r="K173" s="245" t="str">
        <f t="shared" si="22"/>
        <v>RETIRA</v>
      </c>
      <c r="L173" s="245" t="str">
        <f t="shared" si="23"/>
        <v/>
      </c>
      <c r="M173" s="245" t="str">
        <f t="shared" si="24"/>
        <v/>
      </c>
    </row>
    <row r="174" spans="1:13" ht="25.5" x14ac:dyDescent="0.2">
      <c r="A174" s="50" t="str">
        <f>DATOS!B174</f>
        <v>2604-08373</v>
      </c>
      <c r="B174" s="51" t="str">
        <f>DATOS!C174</f>
        <v>INVERSIONES ZULUAGA RUEDA S.A.S.</v>
      </c>
      <c r="C174" s="240" t="str">
        <f>DATOS!D174</f>
        <v xml:space="preserve"> CCARNES CAVA  ( RETIRAR LIBRILLOS JUAN RUEDA ) </v>
      </c>
      <c r="D174" s="51" t="s">
        <v>355</v>
      </c>
      <c r="E174" s="73" t="s">
        <v>356</v>
      </c>
      <c r="F174" s="52" t="str">
        <f t="shared" si="17"/>
        <v/>
      </c>
      <c r="G174" s="52" t="str">
        <f t="shared" si="18"/>
        <v/>
      </c>
      <c r="H174" s="52" t="str">
        <f t="shared" si="19"/>
        <v/>
      </c>
      <c r="I174" s="52" t="str">
        <f t="shared" si="20"/>
        <v/>
      </c>
      <c r="J174" s="245" t="str">
        <f t="shared" si="21"/>
        <v>RETIRA</v>
      </c>
      <c r="K174" s="245" t="str">
        <f t="shared" si="22"/>
        <v>RETIRA</v>
      </c>
      <c r="L174" s="245" t="str">
        <f t="shared" si="23"/>
        <v/>
      </c>
      <c r="M174" s="245" t="str">
        <f t="shared" si="24"/>
        <v/>
      </c>
    </row>
    <row r="175" spans="1:13" ht="25.5" x14ac:dyDescent="0.2">
      <c r="A175" s="50" t="str">
        <f>DATOS!B175</f>
        <v>2604-08374</v>
      </c>
      <c r="B175" s="51" t="str">
        <f>DATOS!C175</f>
        <v>INVERSIONES ZULUAGA RUEDA S.A.S.</v>
      </c>
      <c r="C175" s="240" t="str">
        <f>DATOS!D175</f>
        <v xml:space="preserve"> CCARNES CAVA  ( RETIRAR LIBRILLOS JUAN RUEDA ) </v>
      </c>
      <c r="D175" s="51" t="s">
        <v>355</v>
      </c>
      <c r="E175" s="73" t="s">
        <v>356</v>
      </c>
      <c r="F175" s="52" t="str">
        <f t="shared" si="17"/>
        <v/>
      </c>
      <c r="G175" s="52" t="str">
        <f t="shared" si="18"/>
        <v/>
      </c>
      <c r="H175" s="52" t="str">
        <f t="shared" si="19"/>
        <v/>
      </c>
      <c r="I175" s="52" t="str">
        <f t="shared" si="20"/>
        <v/>
      </c>
      <c r="J175" s="245" t="str">
        <f t="shared" si="21"/>
        <v>RETIRA</v>
      </c>
      <c r="K175" s="245" t="str">
        <f t="shared" si="22"/>
        <v>RETIRA</v>
      </c>
      <c r="L175" s="245" t="str">
        <f t="shared" si="23"/>
        <v/>
      </c>
      <c r="M175" s="245" t="str">
        <f t="shared" si="24"/>
        <v/>
      </c>
    </row>
    <row r="176" spans="1:13" ht="25.5" x14ac:dyDescent="0.2">
      <c r="A176" s="50" t="str">
        <f>DATOS!B176</f>
        <v>2604-08375</v>
      </c>
      <c r="B176" s="51" t="str">
        <f>DATOS!C176</f>
        <v>INVERSIONES ZULUAGA RUEDA S.A.S.</v>
      </c>
      <c r="C176" s="240" t="str">
        <f>DATOS!D176</f>
        <v xml:space="preserve"> CCARNES CAVA  ( RETIRAR LIBRILLOS JUAN RUEDA ) </v>
      </c>
      <c r="D176" s="51" t="s">
        <v>355</v>
      </c>
      <c r="E176" s="73" t="s">
        <v>356</v>
      </c>
      <c r="F176" s="52" t="str">
        <f t="shared" si="17"/>
        <v/>
      </c>
      <c r="G176" s="52" t="str">
        <f t="shared" si="18"/>
        <v/>
      </c>
      <c r="H176" s="52" t="str">
        <f t="shared" si="19"/>
        <v/>
      </c>
      <c r="I176" s="52" t="str">
        <f t="shared" si="20"/>
        <v/>
      </c>
      <c r="J176" s="245" t="str">
        <f t="shared" si="21"/>
        <v>RETIRA</v>
      </c>
      <c r="K176" s="245" t="str">
        <f t="shared" si="22"/>
        <v>RETIRA</v>
      </c>
      <c r="L176" s="245" t="str">
        <f t="shared" si="23"/>
        <v/>
      </c>
      <c r="M176" s="245" t="str">
        <f t="shared" si="24"/>
        <v/>
      </c>
    </row>
    <row r="177" spans="1:13" ht="25.5" x14ac:dyDescent="0.2">
      <c r="A177" s="50" t="str">
        <f>DATOS!B177</f>
        <v>2604-08376</v>
      </c>
      <c r="B177" s="51" t="str">
        <f>DATOS!C177</f>
        <v>INVERSIONES ZULUAGA RUEDA S.A.S.</v>
      </c>
      <c r="C177" s="240" t="str">
        <f>DATOS!D177</f>
        <v xml:space="preserve"> CCARNES CAVA  ( RETIRAR LIBRILLOS JUAN RUEDA ) </v>
      </c>
      <c r="D177" s="51" t="s">
        <v>355</v>
      </c>
      <c r="E177" s="73" t="s">
        <v>356</v>
      </c>
      <c r="F177" s="52" t="str">
        <f t="shared" si="17"/>
        <v/>
      </c>
      <c r="G177" s="52" t="str">
        <f t="shared" si="18"/>
        <v/>
      </c>
      <c r="H177" s="52" t="str">
        <f t="shared" si="19"/>
        <v/>
      </c>
      <c r="I177" s="52" t="str">
        <f t="shared" si="20"/>
        <v/>
      </c>
      <c r="J177" s="245" t="str">
        <f t="shared" si="21"/>
        <v>RETIRA</v>
      </c>
      <c r="K177" s="245" t="str">
        <f t="shared" si="22"/>
        <v>RETIRA</v>
      </c>
      <c r="L177" s="245" t="str">
        <f t="shared" si="23"/>
        <v/>
      </c>
      <c r="M177" s="245" t="str">
        <f t="shared" si="24"/>
        <v/>
      </c>
    </row>
    <row r="178" spans="1:13" ht="25.5" x14ac:dyDescent="0.2">
      <c r="A178" s="50" t="str">
        <f>DATOS!B178</f>
        <v>2604-08377</v>
      </c>
      <c r="B178" s="51" t="str">
        <f>DATOS!C178</f>
        <v>INVERSIONES ZULUAGA RUEDA S.A.S.</v>
      </c>
      <c r="C178" s="240" t="str">
        <f>DATOS!D178</f>
        <v xml:space="preserve"> CCARNES CAVA  ( RETIRAR LIBRILLOS JUAN RUEDA ) </v>
      </c>
      <c r="D178" s="51" t="s">
        <v>355</v>
      </c>
      <c r="E178" s="73" t="s">
        <v>356</v>
      </c>
      <c r="F178" s="52" t="str">
        <f t="shared" si="17"/>
        <v/>
      </c>
      <c r="G178" s="52" t="str">
        <f t="shared" si="18"/>
        <v/>
      </c>
      <c r="H178" s="52" t="str">
        <f t="shared" si="19"/>
        <v/>
      </c>
      <c r="I178" s="52" t="str">
        <f t="shared" si="20"/>
        <v/>
      </c>
      <c r="J178" s="245" t="str">
        <f t="shared" si="21"/>
        <v>RETIRA</v>
      </c>
      <c r="K178" s="245" t="str">
        <f t="shared" si="22"/>
        <v>RETIRA</v>
      </c>
      <c r="L178" s="245" t="str">
        <f t="shared" si="23"/>
        <v/>
      </c>
      <c r="M178" s="245" t="str">
        <f t="shared" si="24"/>
        <v/>
      </c>
    </row>
    <row r="179" spans="1:13" ht="25.5" x14ac:dyDescent="0.2">
      <c r="A179" s="50" t="str">
        <f>DATOS!B179</f>
        <v>2604-08378</v>
      </c>
      <c r="B179" s="51" t="str">
        <f>DATOS!C179</f>
        <v>INVERSIONES ZULUAGA RUEDA S.A.S.</v>
      </c>
      <c r="C179" s="240" t="str">
        <f>DATOS!D179</f>
        <v xml:space="preserve"> CCARNES CAVA  ( RETIRAR LIBRILLOS JUAN RUEDA ) </v>
      </c>
      <c r="D179" s="51" t="s">
        <v>355</v>
      </c>
      <c r="E179" s="73" t="s">
        <v>356</v>
      </c>
      <c r="F179" s="52" t="str">
        <f t="shared" si="17"/>
        <v/>
      </c>
      <c r="G179" s="52" t="str">
        <f t="shared" si="18"/>
        <v/>
      </c>
      <c r="H179" s="52" t="str">
        <f t="shared" si="19"/>
        <v/>
      </c>
      <c r="I179" s="52" t="str">
        <f t="shared" si="20"/>
        <v/>
      </c>
      <c r="J179" s="245" t="str">
        <f t="shared" si="21"/>
        <v>RETIRA</v>
      </c>
      <c r="K179" s="245" t="str">
        <f t="shared" si="22"/>
        <v>RETIRA</v>
      </c>
      <c r="L179" s="245" t="str">
        <f t="shared" si="23"/>
        <v/>
      </c>
      <c r="M179" s="245" t="str">
        <f t="shared" si="24"/>
        <v/>
      </c>
    </row>
    <row r="180" spans="1:13" ht="25.5" x14ac:dyDescent="0.2">
      <c r="A180" s="50" t="str">
        <f>DATOS!B180</f>
        <v>2604-08379</v>
      </c>
      <c r="B180" s="51" t="str">
        <f>DATOS!C180</f>
        <v>INVERSIONES ZULUAGA RUEDA S.A.S.</v>
      </c>
      <c r="C180" s="240" t="str">
        <f>DATOS!D180</f>
        <v xml:space="preserve"> CCARNES CAVA  ( RETIRAR LIBRILLOS JUAN RUEDA ) </v>
      </c>
      <c r="D180" s="51" t="s">
        <v>355</v>
      </c>
      <c r="E180" s="73" t="s">
        <v>356</v>
      </c>
      <c r="F180" s="52" t="str">
        <f t="shared" si="17"/>
        <v/>
      </c>
      <c r="G180" s="52" t="str">
        <f t="shared" si="18"/>
        <v/>
      </c>
      <c r="H180" s="52" t="str">
        <f t="shared" si="19"/>
        <v/>
      </c>
      <c r="I180" s="52" t="str">
        <f t="shared" si="20"/>
        <v/>
      </c>
      <c r="J180" s="245" t="str">
        <f t="shared" si="21"/>
        <v>RETIRA</v>
      </c>
      <c r="K180" s="245" t="str">
        <f t="shared" si="22"/>
        <v>RETIRA</v>
      </c>
      <c r="L180" s="245" t="str">
        <f t="shared" si="23"/>
        <v/>
      </c>
      <c r="M180" s="245" t="str">
        <f t="shared" si="24"/>
        <v/>
      </c>
    </row>
    <row r="181" spans="1:13" ht="25.5" x14ac:dyDescent="0.2">
      <c r="A181" s="50" t="str">
        <f>DATOS!B181</f>
        <v>2604-08380</v>
      </c>
      <c r="B181" s="51" t="str">
        <f>DATOS!C181</f>
        <v>INVERSIONES ZULUAGA RUEDA S.A.S.</v>
      </c>
      <c r="C181" s="240" t="str">
        <f>DATOS!D181</f>
        <v xml:space="preserve"> CCARNES CAVA  ( RETIRAR LIBRILLOS JUAN RUEDA ) </v>
      </c>
      <c r="D181" s="51" t="s">
        <v>355</v>
      </c>
      <c r="E181" s="73" t="s">
        <v>356</v>
      </c>
      <c r="F181" s="52" t="str">
        <f t="shared" si="17"/>
        <v/>
      </c>
      <c r="G181" s="52" t="str">
        <f t="shared" si="18"/>
        <v/>
      </c>
      <c r="H181" s="52" t="str">
        <f t="shared" si="19"/>
        <v/>
      </c>
      <c r="I181" s="52" t="str">
        <f t="shared" si="20"/>
        <v/>
      </c>
      <c r="J181" s="245" t="str">
        <f t="shared" si="21"/>
        <v>RETIRA</v>
      </c>
      <c r="K181" s="245" t="str">
        <f t="shared" si="22"/>
        <v>RETIRA</v>
      </c>
      <c r="L181" s="245" t="str">
        <f t="shared" si="23"/>
        <v/>
      </c>
      <c r="M181" s="245" t="str">
        <f t="shared" si="24"/>
        <v/>
      </c>
    </row>
    <row r="182" spans="1:13" ht="25.5" x14ac:dyDescent="0.2">
      <c r="A182" s="50" t="str">
        <f>DATOS!B182</f>
        <v>2604-08381</v>
      </c>
      <c r="B182" s="51" t="str">
        <f>DATOS!C182</f>
        <v>INVERSIONES ZULUAGA RUEDA S.A.S.</v>
      </c>
      <c r="C182" s="240" t="str">
        <f>DATOS!D182</f>
        <v xml:space="preserve"> CCARNES CAVA  ( RETIRAR LIBRILLOS JUAN RUEDA ) </v>
      </c>
      <c r="D182" s="51" t="s">
        <v>355</v>
      </c>
      <c r="E182" s="73" t="s">
        <v>356</v>
      </c>
      <c r="F182" s="52" t="str">
        <f t="shared" si="17"/>
        <v/>
      </c>
      <c r="G182" s="52" t="str">
        <f t="shared" si="18"/>
        <v/>
      </c>
      <c r="H182" s="52" t="str">
        <f t="shared" si="19"/>
        <v/>
      </c>
      <c r="I182" s="52" t="str">
        <f t="shared" si="20"/>
        <v/>
      </c>
      <c r="J182" s="245" t="str">
        <f t="shared" si="21"/>
        <v>RETIRA</v>
      </c>
      <c r="K182" s="245" t="str">
        <f t="shared" si="22"/>
        <v>RETIRA</v>
      </c>
      <c r="L182" s="245" t="str">
        <f t="shared" si="23"/>
        <v/>
      </c>
      <c r="M182" s="245" t="str">
        <f t="shared" si="24"/>
        <v/>
      </c>
    </row>
    <row r="183" spans="1:13" ht="25.5" x14ac:dyDescent="0.2">
      <c r="A183" s="50" t="str">
        <f>DATOS!B183</f>
        <v>2604-08382</v>
      </c>
      <c r="B183" s="51" t="str">
        <f>DATOS!C183</f>
        <v>INVERSIONES ZULUAGA RUEDA S.A.S.</v>
      </c>
      <c r="C183" s="240" t="str">
        <f>DATOS!D183</f>
        <v xml:space="preserve"> CCARNES CAVA  ( RETIRAR LIBRILLOS JUAN RUEDA ) </v>
      </c>
      <c r="D183" s="51" t="s">
        <v>355</v>
      </c>
      <c r="E183" s="73" t="s">
        <v>356</v>
      </c>
      <c r="F183" s="52" t="str">
        <f t="shared" si="17"/>
        <v/>
      </c>
      <c r="G183" s="52" t="str">
        <f t="shared" si="18"/>
        <v/>
      </c>
      <c r="H183" s="52" t="str">
        <f t="shared" si="19"/>
        <v/>
      </c>
      <c r="I183" s="52" t="str">
        <f t="shared" si="20"/>
        <v/>
      </c>
      <c r="J183" s="245" t="str">
        <f t="shared" si="21"/>
        <v>RETIRA</v>
      </c>
      <c r="K183" s="245" t="str">
        <f t="shared" si="22"/>
        <v>RETIRA</v>
      </c>
      <c r="L183" s="245" t="str">
        <f t="shared" si="23"/>
        <v/>
      </c>
      <c r="M183" s="245" t="str">
        <f t="shared" si="24"/>
        <v/>
      </c>
    </row>
    <row r="184" spans="1:13" ht="25.5" x14ac:dyDescent="0.2">
      <c r="A184" s="50" t="str">
        <f>DATOS!B184</f>
        <v>2604-08383</v>
      </c>
      <c r="B184" s="51" t="str">
        <f>DATOS!C184</f>
        <v>INVERSIONES ZULUAGA RUEDA S.A.S.</v>
      </c>
      <c r="C184" s="240" t="str">
        <f>DATOS!D184</f>
        <v xml:space="preserve"> CCARNES CAVA  ( RETIRAR LIBRILLOS JUAN RUEDA ) </v>
      </c>
      <c r="D184" s="51" t="s">
        <v>355</v>
      </c>
      <c r="E184" s="73" t="s">
        <v>356</v>
      </c>
      <c r="F184" s="52" t="str">
        <f t="shared" si="17"/>
        <v/>
      </c>
      <c r="G184" s="52" t="str">
        <f t="shared" si="18"/>
        <v/>
      </c>
      <c r="H184" s="52" t="str">
        <f t="shared" si="19"/>
        <v/>
      </c>
      <c r="I184" s="52" t="str">
        <f t="shared" si="20"/>
        <v/>
      </c>
      <c r="J184" s="245" t="str">
        <f t="shared" si="21"/>
        <v>RETIRA</v>
      </c>
      <c r="K184" s="245" t="str">
        <f t="shared" si="22"/>
        <v>RETIRA</v>
      </c>
      <c r="L184" s="245" t="str">
        <f t="shared" si="23"/>
        <v/>
      </c>
      <c r="M184" s="245" t="str">
        <f t="shared" si="24"/>
        <v/>
      </c>
    </row>
    <row r="185" spans="1:13" ht="25.5" x14ac:dyDescent="0.2">
      <c r="A185" s="50" t="str">
        <f>DATOS!B185</f>
        <v>2604-08384</v>
      </c>
      <c r="B185" s="51" t="str">
        <f>DATOS!C185</f>
        <v>INVERSIONES ZULUAGA RUEDA S.A.S.</v>
      </c>
      <c r="C185" s="240" t="str">
        <f>DATOS!D185</f>
        <v xml:space="preserve"> CCARNES CAVA  ( RETIRAR LIBRILLOS JUAN RUEDA ) </v>
      </c>
      <c r="D185" s="51" t="s">
        <v>355</v>
      </c>
      <c r="E185" s="73" t="s">
        <v>356</v>
      </c>
      <c r="F185" s="52" t="str">
        <f t="shared" si="17"/>
        <v/>
      </c>
      <c r="G185" s="52" t="str">
        <f t="shared" si="18"/>
        <v/>
      </c>
      <c r="H185" s="52" t="str">
        <f t="shared" si="19"/>
        <v/>
      </c>
      <c r="I185" s="52" t="str">
        <f t="shared" si="20"/>
        <v/>
      </c>
      <c r="J185" s="245" t="str">
        <f t="shared" si="21"/>
        <v>RETIRA</v>
      </c>
      <c r="K185" s="245" t="str">
        <f t="shared" si="22"/>
        <v>RETIRA</v>
      </c>
      <c r="L185" s="245" t="str">
        <f t="shared" si="23"/>
        <v/>
      </c>
      <c r="M185" s="245" t="str">
        <f t="shared" si="24"/>
        <v/>
      </c>
    </row>
    <row r="186" spans="1:13" ht="25.5" x14ac:dyDescent="0.2">
      <c r="A186" s="50" t="str">
        <f>DATOS!B186</f>
        <v>2604-08385</v>
      </c>
      <c r="B186" s="51" t="str">
        <f>DATOS!C186</f>
        <v>INVERSIONES ZULUAGA RUEDA S.A.S.</v>
      </c>
      <c r="C186" s="240" t="str">
        <f>DATOS!D186</f>
        <v xml:space="preserve"> CCARNES CAVA  ( RETIRAR LIBRILLOS JUAN RUEDA ) </v>
      </c>
      <c r="D186" s="51" t="s">
        <v>355</v>
      </c>
      <c r="E186" s="73" t="s">
        <v>356</v>
      </c>
      <c r="F186" s="52" t="str">
        <f t="shared" si="17"/>
        <v/>
      </c>
      <c r="G186" s="52" t="str">
        <f t="shared" si="18"/>
        <v/>
      </c>
      <c r="H186" s="52" t="str">
        <f t="shared" si="19"/>
        <v/>
      </c>
      <c r="I186" s="52" t="str">
        <f t="shared" si="20"/>
        <v/>
      </c>
      <c r="J186" s="245" t="str">
        <f t="shared" si="21"/>
        <v>RETIRA</v>
      </c>
      <c r="K186" s="245" t="str">
        <f t="shared" si="22"/>
        <v>RETIRA</v>
      </c>
      <c r="L186" s="245" t="str">
        <f t="shared" si="23"/>
        <v/>
      </c>
      <c r="M186" s="245" t="str">
        <f t="shared" si="24"/>
        <v/>
      </c>
    </row>
    <row r="187" spans="1:13" ht="25.5" x14ac:dyDescent="0.2">
      <c r="A187" s="50" t="str">
        <f>DATOS!B187</f>
        <v>2604-08386</v>
      </c>
      <c r="B187" s="51" t="str">
        <f>DATOS!C187</f>
        <v>INVERSIONES ZULUAGA RUEDA S.A.S.</v>
      </c>
      <c r="C187" s="240" t="str">
        <f>DATOS!D187</f>
        <v xml:space="preserve"> CCARNES CAVA  ( RETIRAR LIBRILLOS JUAN RUEDA ) </v>
      </c>
      <c r="D187" s="51" t="s">
        <v>392</v>
      </c>
      <c r="E187" s="73" t="s">
        <v>393</v>
      </c>
      <c r="F187" s="52" t="str">
        <f t="shared" si="17"/>
        <v>CAMBIO</v>
      </c>
      <c r="G187" s="52" t="str">
        <f t="shared" si="18"/>
        <v>CAMBIO</v>
      </c>
      <c r="H187" s="52" t="str">
        <f t="shared" si="19"/>
        <v/>
      </c>
      <c r="I187" s="52" t="str">
        <f t="shared" si="20"/>
        <v/>
      </c>
      <c r="J187" s="245" t="str">
        <f t="shared" si="21"/>
        <v>RETIRA</v>
      </c>
      <c r="K187" s="245" t="str">
        <f t="shared" si="22"/>
        <v>RETIRA</v>
      </c>
      <c r="L187" s="245" t="str">
        <f t="shared" si="23"/>
        <v/>
      </c>
      <c r="M187" s="245" t="str">
        <f t="shared" si="24"/>
        <v/>
      </c>
    </row>
    <row r="188" spans="1:13" ht="25.5" x14ac:dyDescent="0.2">
      <c r="A188" s="50" t="str">
        <f>DATOS!B188</f>
        <v>2604-08387</v>
      </c>
      <c r="B188" s="51" t="str">
        <f>DATOS!C188</f>
        <v>INVERSIONES ZULUAGA RUEDA S.A.S.</v>
      </c>
      <c r="C188" s="240" t="str">
        <f>DATOS!D188</f>
        <v xml:space="preserve"> CCARNES CAVA  ( RETIRAR LIBRILLOS JUAN RUEDA ) </v>
      </c>
      <c r="D188" s="51" t="s">
        <v>392</v>
      </c>
      <c r="E188" s="73" t="s">
        <v>393</v>
      </c>
      <c r="F188" s="52" t="str">
        <f t="shared" si="17"/>
        <v>CAMBIO</v>
      </c>
      <c r="G188" s="52" t="str">
        <f t="shared" si="18"/>
        <v>CAMBIO</v>
      </c>
      <c r="H188" s="52" t="str">
        <f t="shared" si="19"/>
        <v/>
      </c>
      <c r="I188" s="52" t="str">
        <f t="shared" si="20"/>
        <v/>
      </c>
      <c r="J188" s="245" t="str">
        <f t="shared" si="21"/>
        <v>RETIRA</v>
      </c>
      <c r="K188" s="245" t="str">
        <f t="shared" si="22"/>
        <v>RETIRA</v>
      </c>
      <c r="L188" s="245" t="str">
        <f t="shared" si="23"/>
        <v/>
      </c>
      <c r="M188" s="245" t="str">
        <f t="shared" si="24"/>
        <v/>
      </c>
    </row>
    <row r="189" spans="1:13" ht="25.5" x14ac:dyDescent="0.2">
      <c r="A189" s="50" t="str">
        <f>DATOS!B189</f>
        <v>2604-08388</v>
      </c>
      <c r="B189" s="51" t="str">
        <f>DATOS!C189</f>
        <v>INVERSIONES ZULUAGA RUEDA S.A.S.</v>
      </c>
      <c r="C189" s="240" t="str">
        <f>DATOS!D189</f>
        <v xml:space="preserve"> CCARNES CAVA  ( RETIRAR LIBRILLOS JUAN RUEDA ) </v>
      </c>
      <c r="D189" s="51" t="s">
        <v>392</v>
      </c>
      <c r="E189" s="73" t="s">
        <v>393</v>
      </c>
      <c r="F189" s="52" t="str">
        <f t="shared" si="17"/>
        <v>CAMBIO</v>
      </c>
      <c r="G189" s="52" t="str">
        <f t="shared" si="18"/>
        <v>CAMBIO</v>
      </c>
      <c r="H189" s="52" t="str">
        <f t="shared" si="19"/>
        <v/>
      </c>
      <c r="I189" s="52" t="str">
        <f t="shared" si="20"/>
        <v/>
      </c>
      <c r="J189" s="245" t="str">
        <f t="shared" si="21"/>
        <v>RETIRA</v>
      </c>
      <c r="K189" s="245" t="str">
        <f t="shared" si="22"/>
        <v>RETIRA</v>
      </c>
      <c r="L189" s="245" t="str">
        <f t="shared" si="23"/>
        <v/>
      </c>
      <c r="M189" s="245" t="str">
        <f t="shared" si="24"/>
        <v/>
      </c>
    </row>
    <row r="190" spans="1:13" ht="25.5" x14ac:dyDescent="0.2">
      <c r="A190" s="50" t="str">
        <f>DATOS!B190</f>
        <v>2604-08389</v>
      </c>
      <c r="B190" s="51" t="str">
        <f>DATOS!C190</f>
        <v>INVERSIONES ZULUAGA RUEDA S.A.S.</v>
      </c>
      <c r="C190" s="240" t="str">
        <f>DATOS!D190</f>
        <v xml:space="preserve"> CCARNES CAVA  ( RETIRAR LIBRILLOS JUAN RUEDA ) </v>
      </c>
      <c r="D190" s="51" t="s">
        <v>392</v>
      </c>
      <c r="E190" s="73" t="s">
        <v>393</v>
      </c>
      <c r="F190" s="52" t="str">
        <f t="shared" si="17"/>
        <v>CAMBIO</v>
      </c>
      <c r="G190" s="52" t="str">
        <f t="shared" si="18"/>
        <v>CAMBIO</v>
      </c>
      <c r="H190" s="52" t="str">
        <f t="shared" si="19"/>
        <v/>
      </c>
      <c r="I190" s="52" t="str">
        <f t="shared" si="20"/>
        <v/>
      </c>
      <c r="J190" s="245" t="str">
        <f t="shared" si="21"/>
        <v>RETIRA</v>
      </c>
      <c r="K190" s="245" t="str">
        <f t="shared" si="22"/>
        <v>RETIRA</v>
      </c>
      <c r="L190" s="245" t="str">
        <f t="shared" si="23"/>
        <v/>
      </c>
      <c r="M190" s="245" t="str">
        <f t="shared" si="24"/>
        <v/>
      </c>
    </row>
    <row r="191" spans="1:13" ht="25.5" x14ac:dyDescent="0.2">
      <c r="A191" s="50" t="str">
        <f>DATOS!B191</f>
        <v>2604-08390</v>
      </c>
      <c r="B191" s="51" t="str">
        <f>DATOS!C191</f>
        <v>GOMEZ QUINTERO JUDITH TORCOROMA</v>
      </c>
      <c r="C191" s="240" t="str">
        <f>DATOS!D191</f>
        <v xml:space="preserve"> CAVA JUDITH  ( RETIRAR LIBRILLOS ASURCARNESGLO ) </v>
      </c>
      <c r="D191" s="51" t="s">
        <v>392</v>
      </c>
      <c r="E191" s="73" t="s">
        <v>393</v>
      </c>
      <c r="F191" s="52" t="str">
        <f t="shared" si="17"/>
        <v/>
      </c>
      <c r="G191" s="52" t="str">
        <f t="shared" si="18"/>
        <v/>
      </c>
      <c r="H191" s="52" t="str">
        <f t="shared" si="19"/>
        <v/>
      </c>
      <c r="I191" s="52" t="str">
        <f t="shared" si="20"/>
        <v/>
      </c>
      <c r="J191" s="245" t="str">
        <f t="shared" si="21"/>
        <v>RETIRA</v>
      </c>
      <c r="K191" s="245" t="str">
        <f t="shared" si="22"/>
        <v>RETIRA</v>
      </c>
      <c r="L191" s="245" t="str">
        <f t="shared" si="23"/>
        <v/>
      </c>
      <c r="M191" s="245" t="str">
        <f t="shared" si="24"/>
        <v/>
      </c>
    </row>
    <row r="192" spans="1:13" ht="25.5" x14ac:dyDescent="0.2">
      <c r="A192" s="50" t="str">
        <f>DATOS!B192</f>
        <v>2604-08391</v>
      </c>
      <c r="B192" s="51" t="str">
        <f>DATOS!C192</f>
        <v>GOMEZ QUINTERO JUDITH TORCOROMA</v>
      </c>
      <c r="C192" s="240" t="str">
        <f>DATOS!D192</f>
        <v xml:space="preserve"> CAVA JUDITH  ( RETIRAR LIBRILLOS ASURCARNESGLO ) </v>
      </c>
      <c r="D192" s="51" t="s">
        <v>392</v>
      </c>
      <c r="E192" s="73" t="s">
        <v>393</v>
      </c>
      <c r="F192" s="52" t="str">
        <f t="shared" si="17"/>
        <v/>
      </c>
      <c r="G192" s="52" t="str">
        <f t="shared" si="18"/>
        <v/>
      </c>
      <c r="H192" s="52" t="str">
        <f t="shared" si="19"/>
        <v/>
      </c>
      <c r="I192" s="52" t="str">
        <f t="shared" si="20"/>
        <v/>
      </c>
      <c r="J192" s="245" t="str">
        <f t="shared" si="21"/>
        <v>RETIRA</v>
      </c>
      <c r="K192" s="245" t="str">
        <f t="shared" si="22"/>
        <v>RETIRA</v>
      </c>
      <c r="L192" s="245" t="str">
        <f t="shared" si="23"/>
        <v/>
      </c>
      <c r="M192" s="245" t="str">
        <f t="shared" si="24"/>
        <v/>
      </c>
    </row>
    <row r="193" spans="1:13" ht="25.5" x14ac:dyDescent="0.2">
      <c r="A193" s="50" t="str">
        <f>DATOS!B193</f>
        <v>2604-08392</v>
      </c>
      <c r="B193" s="51" t="str">
        <f>DATOS!C193</f>
        <v>GOMEZ QUINTERO JUDITH TORCOROMA</v>
      </c>
      <c r="C193" s="240" t="str">
        <f>DATOS!D193</f>
        <v xml:space="preserve"> CAVA JUDITH  ( RETIRAR LIBRILLOS ASURCARNESGLO ) </v>
      </c>
      <c r="D193" s="51" t="s">
        <v>392</v>
      </c>
      <c r="E193" s="73" t="s">
        <v>393</v>
      </c>
      <c r="F193" s="52" t="str">
        <f t="shared" si="17"/>
        <v/>
      </c>
      <c r="G193" s="52" t="str">
        <f t="shared" si="18"/>
        <v/>
      </c>
      <c r="H193" s="52" t="str">
        <f t="shared" si="19"/>
        <v/>
      </c>
      <c r="I193" s="52" t="str">
        <f t="shared" si="20"/>
        <v/>
      </c>
      <c r="J193" s="245" t="str">
        <f t="shared" si="21"/>
        <v>RETIRA</v>
      </c>
      <c r="K193" s="245" t="str">
        <f t="shared" si="22"/>
        <v>RETIRA</v>
      </c>
      <c r="L193" s="245" t="str">
        <f t="shared" si="23"/>
        <v/>
      </c>
      <c r="M193" s="245" t="str">
        <f t="shared" si="24"/>
        <v/>
      </c>
    </row>
    <row r="194" spans="1:13" ht="25.5" x14ac:dyDescent="0.2">
      <c r="A194" s="50" t="str">
        <f>DATOS!B194</f>
        <v>2604-08393</v>
      </c>
      <c r="B194" s="51" t="str">
        <f>DATOS!C194</f>
        <v>GOMEZ QUINTERO JUDITH TORCOROMA</v>
      </c>
      <c r="C194" s="240" t="str">
        <f>DATOS!D194</f>
        <v xml:space="preserve"> CAVA JUDITH  ( RETIRAR LIBRILLOS ASURCARNESGLO ) </v>
      </c>
      <c r="D194" s="51" t="s">
        <v>355</v>
      </c>
      <c r="E194" s="73" t="s">
        <v>356</v>
      </c>
      <c r="F194" s="52" t="str">
        <f t="shared" si="17"/>
        <v>CAMBIO</v>
      </c>
      <c r="G194" s="52" t="str">
        <f t="shared" si="18"/>
        <v>CAMBIO</v>
      </c>
      <c r="H194" s="52" t="str">
        <f t="shared" si="19"/>
        <v/>
      </c>
      <c r="I194" s="52" t="str">
        <f t="shared" si="20"/>
        <v/>
      </c>
      <c r="J194" s="245" t="str">
        <f t="shared" si="21"/>
        <v>RETIRA</v>
      </c>
      <c r="K194" s="245" t="str">
        <f t="shared" si="22"/>
        <v>RETIRA</v>
      </c>
      <c r="L194" s="245" t="str">
        <f t="shared" si="23"/>
        <v/>
      </c>
      <c r="M194" s="245" t="str">
        <f t="shared" si="24"/>
        <v/>
      </c>
    </row>
    <row r="195" spans="1:13" ht="25.5" x14ac:dyDescent="0.2">
      <c r="A195" s="50" t="str">
        <f>DATOS!B195</f>
        <v>2604-08395</v>
      </c>
      <c r="B195" s="51" t="str">
        <f>DATOS!C195</f>
        <v>GOMEZ QUINTERO JUDITH TORCOROMA</v>
      </c>
      <c r="C195" s="240" t="str">
        <f>DATOS!D195</f>
        <v xml:space="preserve"> CAVA JUDITH  ( RETIRAR LIBRILLOS ASURCARNESGLO ) </v>
      </c>
      <c r="D195" s="51" t="s">
        <v>355</v>
      </c>
      <c r="E195" s="73" t="s">
        <v>356</v>
      </c>
      <c r="F195" s="52" t="str">
        <f t="shared" si="17"/>
        <v>CAMBIO</v>
      </c>
      <c r="G195" s="52" t="str">
        <f t="shared" si="18"/>
        <v>CAMBIO</v>
      </c>
      <c r="H195" s="52" t="str">
        <f t="shared" si="19"/>
        <v/>
      </c>
      <c r="I195" s="52" t="str">
        <f t="shared" si="20"/>
        <v/>
      </c>
      <c r="J195" s="245" t="str">
        <f t="shared" si="21"/>
        <v>RETIRA</v>
      </c>
      <c r="K195" s="245" t="str">
        <f t="shared" si="22"/>
        <v>RETIRA</v>
      </c>
      <c r="L195" s="245" t="str">
        <f t="shared" si="23"/>
        <v/>
      </c>
      <c r="M195" s="245" t="str">
        <f t="shared" si="24"/>
        <v/>
      </c>
    </row>
    <row r="196" spans="1:13" ht="25.5" x14ac:dyDescent="0.2">
      <c r="A196" s="50" t="str">
        <f>DATOS!B196</f>
        <v>2604-08396</v>
      </c>
      <c r="B196" s="51" t="str">
        <f>DATOS!C196</f>
        <v>GOMEZ QUINTERO JUDITH TORCOROMA</v>
      </c>
      <c r="C196" s="240" t="str">
        <f>DATOS!D196</f>
        <v xml:space="preserve"> CAVA JUDITH  ( RETIRAR LIBRILLOS ASURCARNESGLO ) </v>
      </c>
      <c r="D196" s="51" t="s">
        <v>355</v>
      </c>
      <c r="E196" s="73" t="s">
        <v>356</v>
      </c>
      <c r="F196" s="52" t="str">
        <f t="shared" ref="F196:F259" si="25">IF(AND(C196=E196,B196=D196),"","CAMBIO")</f>
        <v>CAMBIO</v>
      </c>
      <c r="G196" s="52" t="str">
        <f t="shared" ref="G196:G259" si="26">IF(B196=D196,"","CAMBIO")</f>
        <v>CAMBIO</v>
      </c>
      <c r="H196" s="52" t="str">
        <f t="shared" ref="H196:H259" si="27">IF(L196&lt;&gt;M196,"CAMBIO","")</f>
        <v/>
      </c>
      <c r="I196" s="52" t="str">
        <f t="shared" ref="I196:I259" si="28">IF(J196&lt;&gt;K196,"CAMBIO","")</f>
        <v/>
      </c>
      <c r="J196" s="245" t="str">
        <f t="shared" ref="J196:J259" si="29">IFERROR(MID($C196,SEARCH("RETIRA",$C196),LEN("RETIRA")),"")</f>
        <v>RETIRA</v>
      </c>
      <c r="K196" s="245" t="str">
        <f t="shared" ref="K196:K259" si="30">IFERROR(MID($E196,SEARCH("RETIRA",$E196),LEN("RETIRA")),"")</f>
        <v>RETIRA</v>
      </c>
      <c r="L196" s="245" t="str">
        <f t="shared" ref="L196:L259" si="31">IFERROR(MID($C196,SEARCH("CRUDA",$C196),LEN("CRUDA")),"")</f>
        <v/>
      </c>
      <c r="M196" s="245" t="str">
        <f t="shared" si="24"/>
        <v/>
      </c>
    </row>
    <row r="197" spans="1:13" ht="25.5" x14ac:dyDescent="0.2">
      <c r="A197" s="50" t="str">
        <f>DATOS!B197</f>
        <v>2604-08398</v>
      </c>
      <c r="B197" s="51" t="str">
        <f>DATOS!C197</f>
        <v>GOMEZ QUINTERO JUDITH TORCOROMA</v>
      </c>
      <c r="C197" s="240" t="str">
        <f>DATOS!D197</f>
        <v xml:space="preserve"> CAVA JUDITH  ( RETIRAR LIBRILLOS ASURCARNESGLO ) </v>
      </c>
      <c r="D197" s="51" t="s">
        <v>355</v>
      </c>
      <c r="E197" s="73" t="s">
        <v>356</v>
      </c>
      <c r="F197" s="52" t="str">
        <f t="shared" si="25"/>
        <v>CAMBIO</v>
      </c>
      <c r="G197" s="52" t="str">
        <f t="shared" si="26"/>
        <v>CAMBIO</v>
      </c>
      <c r="H197" s="52" t="str">
        <f t="shared" si="27"/>
        <v/>
      </c>
      <c r="I197" s="52" t="str">
        <f t="shared" si="28"/>
        <v/>
      </c>
      <c r="J197" s="245" t="str">
        <f t="shared" si="29"/>
        <v>RETIRA</v>
      </c>
      <c r="K197" s="245" t="str">
        <f t="shared" si="30"/>
        <v>RETIRA</v>
      </c>
      <c r="L197" s="245" t="str">
        <f t="shared" si="31"/>
        <v/>
      </c>
      <c r="M197" s="245" t="str">
        <f t="shared" si="24"/>
        <v/>
      </c>
    </row>
    <row r="198" spans="1:13" ht="25.5" x14ac:dyDescent="0.2">
      <c r="A198" s="50" t="str">
        <f>DATOS!B198</f>
        <v>2604-08399</v>
      </c>
      <c r="B198" s="51" t="str">
        <f>DATOS!C198</f>
        <v>INVERSIONES ZULUAGA RUEDA S.A.S.</v>
      </c>
      <c r="C198" s="240" t="str">
        <f>DATOS!D198</f>
        <v xml:space="preserve"> CCARNES CAVA  ( RETIRAR LIBRILLOS JUAN RUEDA ) </v>
      </c>
      <c r="D198" s="51" t="s">
        <v>355</v>
      </c>
      <c r="E198" s="73" t="s">
        <v>356</v>
      </c>
      <c r="F198" s="52" t="str">
        <f t="shared" si="25"/>
        <v/>
      </c>
      <c r="G198" s="52" t="str">
        <f t="shared" si="26"/>
        <v/>
      </c>
      <c r="H198" s="52" t="str">
        <f t="shared" si="27"/>
        <v/>
      </c>
      <c r="I198" s="52" t="str">
        <f t="shared" si="28"/>
        <v/>
      </c>
      <c r="J198" s="245" t="str">
        <f t="shared" si="29"/>
        <v>RETIRA</v>
      </c>
      <c r="K198" s="245" t="str">
        <f t="shared" si="30"/>
        <v>RETIRA</v>
      </c>
      <c r="L198" s="245" t="str">
        <f t="shared" si="31"/>
        <v/>
      </c>
      <c r="M198" s="245" t="str">
        <f t="shared" si="24"/>
        <v/>
      </c>
    </row>
    <row r="199" spans="1:13" ht="25.5" x14ac:dyDescent="0.2">
      <c r="A199" s="50" t="str">
        <f>DATOS!B199</f>
        <v>2604-08400</v>
      </c>
      <c r="B199" s="51" t="str">
        <f>DATOS!C199</f>
        <v>INVERSIONES ZULUAGA RUEDA S.A.S.</v>
      </c>
      <c r="C199" s="240" t="str">
        <f>DATOS!D199</f>
        <v xml:space="preserve"> CCARNES CAVA  ( RETIRAR LIBRILLOS JUAN RUEDA ) </v>
      </c>
      <c r="D199" s="51" t="s">
        <v>355</v>
      </c>
      <c r="E199" s="73" t="s">
        <v>356</v>
      </c>
      <c r="F199" s="52" t="str">
        <f t="shared" si="25"/>
        <v/>
      </c>
      <c r="G199" s="52" t="str">
        <f t="shared" si="26"/>
        <v/>
      </c>
      <c r="H199" s="52" t="str">
        <f t="shared" si="27"/>
        <v/>
      </c>
      <c r="I199" s="52" t="str">
        <f t="shared" si="28"/>
        <v/>
      </c>
      <c r="J199" s="245" t="str">
        <f t="shared" si="29"/>
        <v>RETIRA</v>
      </c>
      <c r="K199" s="245" t="str">
        <f t="shared" si="30"/>
        <v>RETIRA</v>
      </c>
      <c r="L199" s="245" t="str">
        <f t="shared" si="31"/>
        <v/>
      </c>
      <c r="M199" s="245" t="str">
        <f t="shared" si="24"/>
        <v/>
      </c>
    </row>
    <row r="200" spans="1:13" ht="25.5" x14ac:dyDescent="0.2">
      <c r="A200" s="50" t="str">
        <f>DATOS!B200</f>
        <v>2604-08401</v>
      </c>
      <c r="B200" s="51" t="str">
        <f>DATOS!C200</f>
        <v>INVERSIONES ZULUAGA RUEDA S.A.S.</v>
      </c>
      <c r="C200" s="240" t="str">
        <f>DATOS!D200</f>
        <v xml:space="preserve"> CCARNES CAVA  ( RETIRAR LIBRILLOS JUAN RUEDA ) </v>
      </c>
      <c r="D200" s="51" t="s">
        <v>355</v>
      </c>
      <c r="E200" s="73" t="s">
        <v>356</v>
      </c>
      <c r="F200" s="52" t="str">
        <f t="shared" si="25"/>
        <v/>
      </c>
      <c r="G200" s="52" t="str">
        <f t="shared" si="26"/>
        <v/>
      </c>
      <c r="H200" s="52" t="str">
        <f t="shared" si="27"/>
        <v/>
      </c>
      <c r="I200" s="52" t="str">
        <f t="shared" si="28"/>
        <v/>
      </c>
      <c r="J200" s="245" t="str">
        <f t="shared" si="29"/>
        <v>RETIRA</v>
      </c>
      <c r="K200" s="245" t="str">
        <f t="shared" si="30"/>
        <v>RETIRA</v>
      </c>
      <c r="L200" s="245" t="str">
        <f t="shared" si="31"/>
        <v/>
      </c>
      <c r="M200" s="245" t="str">
        <f t="shared" si="24"/>
        <v/>
      </c>
    </row>
    <row r="201" spans="1:13" ht="25.5" x14ac:dyDescent="0.2">
      <c r="A201" s="50" t="str">
        <f>DATOS!B201</f>
        <v>2604-08402</v>
      </c>
      <c r="B201" s="51" t="str">
        <f>DATOS!C201</f>
        <v>INVERSIONES ZULUAGA RUEDA S.A.S.</v>
      </c>
      <c r="C201" s="240" t="str">
        <f>DATOS!D201</f>
        <v xml:space="preserve"> CCARNES CAVA  ( RETIRAR LIBRILLOS JUAN RUEDA ) </v>
      </c>
      <c r="D201" s="51" t="s">
        <v>355</v>
      </c>
      <c r="E201" s="73" t="s">
        <v>356</v>
      </c>
      <c r="F201" s="52" t="str">
        <f t="shared" si="25"/>
        <v/>
      </c>
      <c r="G201" s="52" t="str">
        <f t="shared" si="26"/>
        <v/>
      </c>
      <c r="H201" s="52" t="str">
        <f t="shared" si="27"/>
        <v/>
      </c>
      <c r="I201" s="52" t="str">
        <f t="shared" si="28"/>
        <v/>
      </c>
      <c r="J201" s="245" t="str">
        <f t="shared" si="29"/>
        <v>RETIRA</v>
      </c>
      <c r="K201" s="245" t="str">
        <f t="shared" si="30"/>
        <v>RETIRA</v>
      </c>
      <c r="L201" s="245" t="str">
        <f t="shared" si="31"/>
        <v/>
      </c>
      <c r="M201" s="245" t="str">
        <f t="shared" si="24"/>
        <v/>
      </c>
    </row>
    <row r="202" spans="1:13" ht="25.5" x14ac:dyDescent="0.2">
      <c r="A202" s="50" t="str">
        <f>DATOS!B202</f>
        <v>2604-08403</v>
      </c>
      <c r="B202" s="51" t="str">
        <f>DATOS!C202</f>
        <v>INVERSIONES ZULUAGA RUEDA S.A.S.</v>
      </c>
      <c r="C202" s="240" t="str">
        <f>DATOS!D202</f>
        <v xml:space="preserve"> CCARNES CAVA  ( RETIRAR LIBRILLOS JUAN RUEDA ) </v>
      </c>
      <c r="D202" s="51" t="s">
        <v>355</v>
      </c>
      <c r="E202" s="73" t="s">
        <v>356</v>
      </c>
      <c r="F202" s="52" t="str">
        <f t="shared" si="25"/>
        <v/>
      </c>
      <c r="G202" s="52" t="str">
        <f t="shared" si="26"/>
        <v/>
      </c>
      <c r="H202" s="52" t="str">
        <f t="shared" si="27"/>
        <v/>
      </c>
      <c r="I202" s="52" t="str">
        <f t="shared" si="28"/>
        <v/>
      </c>
      <c r="J202" s="245" t="str">
        <f t="shared" si="29"/>
        <v>RETIRA</v>
      </c>
      <c r="K202" s="245" t="str">
        <f t="shared" si="30"/>
        <v>RETIRA</v>
      </c>
      <c r="L202" s="245" t="str">
        <f t="shared" si="31"/>
        <v/>
      </c>
      <c r="M202" s="245" t="str">
        <f t="shared" si="24"/>
        <v/>
      </c>
    </row>
    <row r="203" spans="1:13" ht="25.5" x14ac:dyDescent="0.2">
      <c r="A203" s="50" t="str">
        <f>DATOS!B203</f>
        <v>2604-08404</v>
      </c>
      <c r="B203" s="51" t="str">
        <f>DATOS!C203</f>
        <v>INVERSIONES ZULUAGA RUEDA S.A.S.</v>
      </c>
      <c r="C203" s="240" t="str">
        <f>DATOS!D203</f>
        <v xml:space="preserve"> CCARNES CAVA  ( RETIRAR LIBRILLOS JUAN RUEDA ) </v>
      </c>
      <c r="D203" s="51" t="s">
        <v>355</v>
      </c>
      <c r="E203" s="73" t="s">
        <v>356</v>
      </c>
      <c r="F203" s="52" t="str">
        <f t="shared" si="25"/>
        <v/>
      </c>
      <c r="G203" s="52" t="str">
        <f t="shared" si="26"/>
        <v/>
      </c>
      <c r="H203" s="52" t="str">
        <f t="shared" si="27"/>
        <v/>
      </c>
      <c r="I203" s="52" t="str">
        <f t="shared" si="28"/>
        <v/>
      </c>
      <c r="J203" s="245" t="str">
        <f t="shared" si="29"/>
        <v>RETIRA</v>
      </c>
      <c r="K203" s="245" t="str">
        <f t="shared" si="30"/>
        <v>RETIRA</v>
      </c>
      <c r="L203" s="245" t="str">
        <f t="shared" si="31"/>
        <v/>
      </c>
      <c r="M203" s="245" t="str">
        <f t="shared" si="24"/>
        <v/>
      </c>
    </row>
    <row r="204" spans="1:13" ht="25.5" x14ac:dyDescent="0.2">
      <c r="A204" s="50" t="str">
        <f>DATOS!B204</f>
        <v>2604-08405</v>
      </c>
      <c r="B204" s="51" t="str">
        <f>DATOS!C204</f>
        <v>INVERSIONES ZULUAGA RUEDA S.A.S.</v>
      </c>
      <c r="C204" s="240" t="str">
        <f>DATOS!D204</f>
        <v xml:space="preserve"> CCARNES CAVA  ( RETIRAR LIBRILLOS JUAN RUEDA ) </v>
      </c>
      <c r="D204" s="51" t="s">
        <v>355</v>
      </c>
      <c r="E204" s="73" t="s">
        <v>356</v>
      </c>
      <c r="F204" s="52" t="str">
        <f t="shared" si="25"/>
        <v/>
      </c>
      <c r="G204" s="52" t="str">
        <f t="shared" si="26"/>
        <v/>
      </c>
      <c r="H204" s="52" t="str">
        <f t="shared" si="27"/>
        <v/>
      </c>
      <c r="I204" s="52" t="str">
        <f t="shared" si="28"/>
        <v/>
      </c>
      <c r="J204" s="245" t="str">
        <f t="shared" si="29"/>
        <v>RETIRA</v>
      </c>
      <c r="K204" s="245" t="str">
        <f t="shared" si="30"/>
        <v>RETIRA</v>
      </c>
      <c r="L204" s="245" t="str">
        <f t="shared" si="31"/>
        <v/>
      </c>
      <c r="M204" s="245" t="str">
        <f t="shared" si="24"/>
        <v/>
      </c>
    </row>
    <row r="205" spans="1:13" ht="25.5" x14ac:dyDescent="0.2">
      <c r="A205" s="50" t="str">
        <f>DATOS!B205</f>
        <v>2604-08406</v>
      </c>
      <c r="B205" s="51" t="str">
        <f>DATOS!C205</f>
        <v>INVERSIONES ZULUAGA RUEDA S.A.S.</v>
      </c>
      <c r="C205" s="240" t="str">
        <f>DATOS!D205</f>
        <v xml:space="preserve"> CCARNES CAVA  ( RETIRAR LIBRILLOS JUAN RUEDA ) </v>
      </c>
      <c r="D205" s="51" t="s">
        <v>355</v>
      </c>
      <c r="E205" s="73" t="s">
        <v>356</v>
      </c>
      <c r="F205" s="52" t="str">
        <f t="shared" si="25"/>
        <v/>
      </c>
      <c r="G205" s="52" t="str">
        <f t="shared" si="26"/>
        <v/>
      </c>
      <c r="H205" s="52" t="str">
        <f t="shared" si="27"/>
        <v/>
      </c>
      <c r="I205" s="52" t="str">
        <f t="shared" si="28"/>
        <v/>
      </c>
      <c r="J205" s="245" t="str">
        <f t="shared" si="29"/>
        <v>RETIRA</v>
      </c>
      <c r="K205" s="245" t="str">
        <f t="shared" si="30"/>
        <v>RETIRA</v>
      </c>
      <c r="L205" s="245" t="str">
        <f t="shared" si="31"/>
        <v/>
      </c>
      <c r="M205" s="245" t="str">
        <f t="shared" si="24"/>
        <v/>
      </c>
    </row>
    <row r="206" spans="1:13" ht="25.5" x14ac:dyDescent="0.2">
      <c r="A206" s="50" t="str">
        <f>DATOS!B206</f>
        <v>2604-08407</v>
      </c>
      <c r="B206" s="51" t="str">
        <f>DATOS!C206</f>
        <v>INVERSIONES ZULUAGA RUEDA S.A.S.</v>
      </c>
      <c r="C206" s="240" t="str">
        <f>DATOS!D206</f>
        <v xml:space="preserve"> CCARNES CAVA  ( RETIRAR LIBRILLOS JUAN RUEDA ) </v>
      </c>
      <c r="D206" s="51" t="s">
        <v>355</v>
      </c>
      <c r="E206" s="73" t="s">
        <v>356</v>
      </c>
      <c r="F206" s="52" t="str">
        <f t="shared" si="25"/>
        <v/>
      </c>
      <c r="G206" s="52" t="str">
        <f t="shared" si="26"/>
        <v/>
      </c>
      <c r="H206" s="52" t="str">
        <f t="shared" si="27"/>
        <v/>
      </c>
      <c r="I206" s="52" t="str">
        <f t="shared" si="28"/>
        <v/>
      </c>
      <c r="J206" s="245" t="str">
        <f t="shared" si="29"/>
        <v>RETIRA</v>
      </c>
      <c r="K206" s="245" t="str">
        <f t="shared" si="30"/>
        <v>RETIRA</v>
      </c>
      <c r="L206" s="245" t="str">
        <f t="shared" si="31"/>
        <v/>
      </c>
      <c r="M206" s="245" t="str">
        <f t="shared" si="24"/>
        <v/>
      </c>
    </row>
    <row r="207" spans="1:13" ht="25.5" x14ac:dyDescent="0.2">
      <c r="A207" s="50" t="str">
        <f>DATOS!B207</f>
        <v>2604-08408</v>
      </c>
      <c r="B207" s="51" t="str">
        <f>DATOS!C207</f>
        <v>INVERSIONES ZULUAGA RUEDA S.A.S.</v>
      </c>
      <c r="C207" s="240" t="str">
        <f>DATOS!D207</f>
        <v xml:space="preserve"> CCARNES CAVA  ( RETIRAR LIBRILLOS JUAN RUEDA ) </v>
      </c>
      <c r="D207" s="51" t="s">
        <v>355</v>
      </c>
      <c r="E207" s="73" t="s">
        <v>356</v>
      </c>
      <c r="F207" s="52" t="str">
        <f t="shared" si="25"/>
        <v/>
      </c>
      <c r="G207" s="52" t="str">
        <f t="shared" si="26"/>
        <v/>
      </c>
      <c r="H207" s="52" t="str">
        <f t="shared" si="27"/>
        <v/>
      </c>
      <c r="I207" s="52" t="str">
        <f t="shared" si="28"/>
        <v/>
      </c>
      <c r="J207" s="245" t="str">
        <f t="shared" si="29"/>
        <v>RETIRA</v>
      </c>
      <c r="K207" s="245" t="str">
        <f t="shared" si="30"/>
        <v>RETIRA</v>
      </c>
      <c r="L207" s="245" t="str">
        <f t="shared" si="31"/>
        <v/>
      </c>
      <c r="M207" s="245" t="str">
        <f t="shared" si="24"/>
        <v/>
      </c>
    </row>
    <row r="208" spans="1:13" ht="25.5" x14ac:dyDescent="0.2">
      <c r="A208" s="50" t="str">
        <f>DATOS!B208</f>
        <v>2604-08409</v>
      </c>
      <c r="B208" s="51" t="str">
        <f>DATOS!C208</f>
        <v>INVERSIONES ZULUAGA RUEDA S.A.S.</v>
      </c>
      <c r="C208" s="240" t="str">
        <f>DATOS!D208</f>
        <v xml:space="preserve"> CCARNES CAVA  ( RETIRAR LIBRILLOS JUAN RUEDA ) </v>
      </c>
      <c r="D208" s="51" t="s">
        <v>355</v>
      </c>
      <c r="E208" s="73" t="s">
        <v>356</v>
      </c>
      <c r="F208" s="52" t="str">
        <f t="shared" si="25"/>
        <v/>
      </c>
      <c r="G208" s="52" t="str">
        <f t="shared" si="26"/>
        <v/>
      </c>
      <c r="H208" s="52" t="str">
        <f t="shared" si="27"/>
        <v/>
      </c>
      <c r="I208" s="52" t="str">
        <f t="shared" si="28"/>
        <v/>
      </c>
      <c r="J208" s="245" t="str">
        <f t="shared" si="29"/>
        <v>RETIRA</v>
      </c>
      <c r="K208" s="245" t="str">
        <f t="shared" si="30"/>
        <v>RETIRA</v>
      </c>
      <c r="L208" s="245" t="str">
        <f t="shared" si="31"/>
        <v/>
      </c>
      <c r="M208" s="245" t="str">
        <f t="shared" si="24"/>
        <v/>
      </c>
    </row>
    <row r="209" spans="1:13" ht="25.5" x14ac:dyDescent="0.2">
      <c r="A209" s="50" t="str">
        <f>DATOS!B209</f>
        <v>2604-08410</v>
      </c>
      <c r="B209" s="51" t="str">
        <f>DATOS!C209</f>
        <v>INVERSIONES ZULUAGA RUEDA S.A.S.</v>
      </c>
      <c r="C209" s="240" t="str">
        <f>DATOS!D209</f>
        <v xml:space="preserve"> CCARNES CAVA  ( RETIRAR LIBRILLOS JUAN RUEDA ) </v>
      </c>
      <c r="D209" s="51" t="s">
        <v>355</v>
      </c>
      <c r="E209" s="73" t="s">
        <v>356</v>
      </c>
      <c r="F209" s="52" t="str">
        <f t="shared" si="25"/>
        <v/>
      </c>
      <c r="G209" s="52" t="str">
        <f t="shared" si="26"/>
        <v/>
      </c>
      <c r="H209" s="52" t="str">
        <f t="shared" si="27"/>
        <v/>
      </c>
      <c r="I209" s="52" t="str">
        <f t="shared" si="28"/>
        <v/>
      </c>
      <c r="J209" s="245" t="str">
        <f t="shared" si="29"/>
        <v>RETIRA</v>
      </c>
      <c r="K209" s="245" t="str">
        <f t="shared" si="30"/>
        <v>RETIRA</v>
      </c>
      <c r="L209" s="245" t="str">
        <f t="shared" si="31"/>
        <v/>
      </c>
      <c r="M209" s="245" t="str">
        <f t="shared" si="24"/>
        <v/>
      </c>
    </row>
    <row r="210" spans="1:13" ht="25.5" x14ac:dyDescent="0.2">
      <c r="A210" s="50" t="str">
        <f>DATOS!B210</f>
        <v>2604-08411</v>
      </c>
      <c r="B210" s="51" t="str">
        <f>DATOS!C210</f>
        <v>INVERSIONES ZULUAGA RUEDA S.A.S.</v>
      </c>
      <c r="C210" s="240" t="str">
        <f>DATOS!D210</f>
        <v xml:space="preserve"> CCARNES CAVA  ( RETIRAR LIBRILLOS JUAN RUEDA ) </v>
      </c>
      <c r="D210" s="51" t="s">
        <v>355</v>
      </c>
      <c r="E210" s="73" t="s">
        <v>356</v>
      </c>
      <c r="F210" s="52" t="str">
        <f t="shared" si="25"/>
        <v/>
      </c>
      <c r="G210" s="52" t="str">
        <f t="shared" si="26"/>
        <v/>
      </c>
      <c r="H210" s="52" t="str">
        <f t="shared" si="27"/>
        <v/>
      </c>
      <c r="I210" s="52" t="str">
        <f t="shared" si="28"/>
        <v/>
      </c>
      <c r="J210" s="245" t="str">
        <f t="shared" si="29"/>
        <v>RETIRA</v>
      </c>
      <c r="K210" s="245" t="str">
        <f t="shared" si="30"/>
        <v>RETIRA</v>
      </c>
      <c r="L210" s="245" t="str">
        <f t="shared" si="31"/>
        <v/>
      </c>
      <c r="M210" s="245" t="str">
        <f t="shared" si="24"/>
        <v/>
      </c>
    </row>
    <row r="211" spans="1:13" x14ac:dyDescent="0.2">
      <c r="A211" s="50" t="str">
        <f>DATOS!B211</f>
        <v>2604-08412</v>
      </c>
      <c r="B211" s="51" t="str">
        <f>DATOS!C211</f>
        <v>INVERSIONES ZULUAGA RUEDA S.A.S.</v>
      </c>
      <c r="C211" s="240" t="str">
        <f>DATOS!D211</f>
        <v xml:space="preserve"> CCARNES CAVA  ( RETIRAR LIBRILLOS JUAN RUEDA ) </v>
      </c>
      <c r="D211" s="51" t="s">
        <v>306</v>
      </c>
      <c r="E211" s="73" t="s">
        <v>307</v>
      </c>
      <c r="F211" s="52" t="str">
        <f t="shared" si="25"/>
        <v>CAMBIO</v>
      </c>
      <c r="G211" s="52" t="str">
        <f t="shared" si="26"/>
        <v>CAMBIO</v>
      </c>
      <c r="H211" s="52" t="str">
        <f t="shared" si="27"/>
        <v/>
      </c>
      <c r="I211" s="52" t="str">
        <f t="shared" si="28"/>
        <v>CAMBIO</v>
      </c>
      <c r="J211" s="245" t="str">
        <f t="shared" si="29"/>
        <v>RETIRA</v>
      </c>
      <c r="K211" s="245" t="str">
        <f t="shared" si="30"/>
        <v/>
      </c>
      <c r="L211" s="245" t="str">
        <f t="shared" si="31"/>
        <v/>
      </c>
      <c r="M211" s="245" t="str">
        <f t="shared" ref="M211:M274" si="32">IFERROR(MID($E211,SEARCH("CRUDA",$E211),LEN("CRUDA")),"")</f>
        <v/>
      </c>
    </row>
    <row r="212" spans="1:13" x14ac:dyDescent="0.2">
      <c r="A212" s="50" t="str">
        <f>DATOS!B212</f>
        <v>2604-08413</v>
      </c>
      <c r="B212" s="51" t="str">
        <f>DATOS!C212</f>
        <v>INVERSIONES ZULUAGA RUEDA S.A.S.</v>
      </c>
      <c r="C212" s="240" t="str">
        <f>DATOS!D212</f>
        <v xml:space="preserve"> CCARNES CAVA  ( RETIRAR LIBRILLOS JUAN RUEDA ) </v>
      </c>
      <c r="D212" s="51" t="s">
        <v>306</v>
      </c>
      <c r="E212" s="73" t="s">
        <v>307</v>
      </c>
      <c r="F212" s="52" t="str">
        <f t="shared" si="25"/>
        <v>CAMBIO</v>
      </c>
      <c r="G212" s="52" t="str">
        <f t="shared" si="26"/>
        <v>CAMBIO</v>
      </c>
      <c r="H212" s="52" t="str">
        <f t="shared" si="27"/>
        <v/>
      </c>
      <c r="I212" s="52" t="str">
        <f t="shared" si="28"/>
        <v>CAMBIO</v>
      </c>
      <c r="J212" s="245" t="str">
        <f t="shared" si="29"/>
        <v>RETIRA</v>
      </c>
      <c r="K212" s="245" t="str">
        <f t="shared" si="30"/>
        <v/>
      </c>
      <c r="L212" s="245" t="str">
        <f t="shared" si="31"/>
        <v/>
      </c>
      <c r="M212" s="245" t="str">
        <f t="shared" si="32"/>
        <v/>
      </c>
    </row>
    <row r="213" spans="1:13" x14ac:dyDescent="0.2">
      <c r="A213" s="50" t="str">
        <f>DATOS!B213</f>
        <v>2604-08414</v>
      </c>
      <c r="B213" s="51" t="str">
        <f>DATOS!C213</f>
        <v>INVERSIONES ZULUAGA RUEDA S.A.S.</v>
      </c>
      <c r="C213" s="240" t="str">
        <f>DATOS!D213</f>
        <v xml:space="preserve"> CCARNES CAVA  ( RETIRAR LIBRILLOS JUAN RUEDA ) </v>
      </c>
      <c r="D213" s="51" t="s">
        <v>306</v>
      </c>
      <c r="E213" s="73" t="s">
        <v>307</v>
      </c>
      <c r="F213" s="52" t="str">
        <f t="shared" si="25"/>
        <v>CAMBIO</v>
      </c>
      <c r="G213" s="52" t="str">
        <f t="shared" si="26"/>
        <v>CAMBIO</v>
      </c>
      <c r="H213" s="52" t="str">
        <f t="shared" si="27"/>
        <v/>
      </c>
      <c r="I213" s="52" t="str">
        <f t="shared" si="28"/>
        <v>CAMBIO</v>
      </c>
      <c r="J213" s="245" t="str">
        <f t="shared" si="29"/>
        <v>RETIRA</v>
      </c>
      <c r="K213" s="245" t="str">
        <f t="shared" si="30"/>
        <v/>
      </c>
      <c r="L213" s="245" t="str">
        <f t="shared" si="31"/>
        <v/>
      </c>
      <c r="M213" s="245" t="str">
        <f t="shared" si="32"/>
        <v/>
      </c>
    </row>
    <row r="214" spans="1:13" x14ac:dyDescent="0.2">
      <c r="A214" s="50" t="str">
        <f>DATOS!B214</f>
        <v>2604-08415</v>
      </c>
      <c r="B214" s="51" t="str">
        <f>DATOS!C214</f>
        <v>INVERSIONES ZULUAGA RUEDA S.A.S.</v>
      </c>
      <c r="C214" s="240" t="str">
        <f>DATOS!D214</f>
        <v xml:space="preserve"> CCARNES CAVA  ( RETIRAR LIBRILLOS JUAN RUEDA ) </v>
      </c>
      <c r="D214" s="51" t="s">
        <v>306</v>
      </c>
      <c r="E214" s="73" t="s">
        <v>307</v>
      </c>
      <c r="F214" s="52" t="str">
        <f t="shared" si="25"/>
        <v>CAMBIO</v>
      </c>
      <c r="G214" s="52" t="str">
        <f t="shared" si="26"/>
        <v>CAMBIO</v>
      </c>
      <c r="H214" s="52" t="str">
        <f t="shared" si="27"/>
        <v/>
      </c>
      <c r="I214" s="52" t="str">
        <f t="shared" si="28"/>
        <v>CAMBIO</v>
      </c>
      <c r="J214" s="245" t="str">
        <f t="shared" si="29"/>
        <v>RETIRA</v>
      </c>
      <c r="K214" s="245" t="str">
        <f t="shared" si="30"/>
        <v/>
      </c>
      <c r="L214" s="245" t="str">
        <f t="shared" si="31"/>
        <v/>
      </c>
      <c r="M214" s="245" t="str">
        <f t="shared" si="32"/>
        <v/>
      </c>
    </row>
    <row r="215" spans="1:13" x14ac:dyDescent="0.2">
      <c r="A215" s="50" t="str">
        <f>DATOS!B215</f>
        <v>2604-08484</v>
      </c>
      <c r="B215" s="51" t="str">
        <f>DATOS!C215</f>
        <v>CALIXTO ARDILA JAIME</v>
      </c>
      <c r="C215" s="240" t="str">
        <f>DATOS!D215</f>
        <v xml:space="preserve"> DRA CAVA </v>
      </c>
      <c r="D215" s="51" t="s">
        <v>306</v>
      </c>
      <c r="E215" s="73" t="s">
        <v>307</v>
      </c>
      <c r="F215" s="52" t="str">
        <f t="shared" si="25"/>
        <v/>
      </c>
      <c r="G215" s="52" t="str">
        <f t="shared" si="26"/>
        <v/>
      </c>
      <c r="H215" s="52" t="str">
        <f t="shared" si="27"/>
        <v/>
      </c>
      <c r="I215" s="52" t="str">
        <f t="shared" si="28"/>
        <v/>
      </c>
      <c r="J215" s="245" t="str">
        <f t="shared" si="29"/>
        <v/>
      </c>
      <c r="K215" s="245" t="str">
        <f t="shared" si="30"/>
        <v/>
      </c>
      <c r="L215" s="245" t="str">
        <f t="shared" si="31"/>
        <v/>
      </c>
      <c r="M215" s="245" t="str">
        <f t="shared" si="32"/>
        <v/>
      </c>
    </row>
    <row r="216" spans="1:13" x14ac:dyDescent="0.2">
      <c r="A216" s="50" t="str">
        <f>DATOS!B216</f>
        <v>2604-08485</v>
      </c>
      <c r="B216" s="51" t="str">
        <f>DATOS!C216</f>
        <v>CALIXTO ARDILA JAIME</v>
      </c>
      <c r="C216" s="240" t="str">
        <f>DATOS!D216</f>
        <v xml:space="preserve"> DRA CAVA </v>
      </c>
      <c r="D216" s="51" t="s">
        <v>306</v>
      </c>
      <c r="E216" s="73" t="s">
        <v>307</v>
      </c>
      <c r="F216" s="52" t="str">
        <f t="shared" si="25"/>
        <v/>
      </c>
      <c r="G216" s="52" t="str">
        <f t="shared" si="26"/>
        <v/>
      </c>
      <c r="H216" s="52" t="str">
        <f t="shared" si="27"/>
        <v/>
      </c>
      <c r="I216" s="52" t="str">
        <f t="shared" si="28"/>
        <v/>
      </c>
      <c r="J216" s="245" t="str">
        <f t="shared" si="29"/>
        <v/>
      </c>
      <c r="K216" s="245" t="str">
        <f t="shared" si="30"/>
        <v/>
      </c>
      <c r="L216" s="245" t="str">
        <f t="shared" si="31"/>
        <v/>
      </c>
      <c r="M216" s="245" t="str">
        <f t="shared" si="32"/>
        <v/>
      </c>
    </row>
    <row r="217" spans="1:13" x14ac:dyDescent="0.2">
      <c r="A217" s="50" t="str">
        <f>DATOS!B217</f>
        <v>2604-08486</v>
      </c>
      <c r="B217" s="51" t="str">
        <f>DATOS!C217</f>
        <v>CALIXTO ARDILA JAIME</v>
      </c>
      <c r="C217" s="240" t="str">
        <f>DATOS!D217</f>
        <v xml:space="preserve"> DRA CAVA </v>
      </c>
      <c r="D217" s="51" t="s">
        <v>306</v>
      </c>
      <c r="E217" s="73" t="s">
        <v>307</v>
      </c>
      <c r="F217" s="52" t="str">
        <f t="shared" si="25"/>
        <v/>
      </c>
      <c r="G217" s="52" t="str">
        <f t="shared" si="26"/>
        <v/>
      </c>
      <c r="H217" s="52" t="str">
        <f t="shared" si="27"/>
        <v/>
      </c>
      <c r="I217" s="52" t="str">
        <f t="shared" si="28"/>
        <v/>
      </c>
      <c r="J217" s="245" t="str">
        <f t="shared" si="29"/>
        <v/>
      </c>
      <c r="K217" s="245" t="str">
        <f t="shared" si="30"/>
        <v/>
      </c>
      <c r="L217" s="245" t="str">
        <f t="shared" si="31"/>
        <v/>
      </c>
      <c r="M217" s="245" t="str">
        <f t="shared" si="32"/>
        <v/>
      </c>
    </row>
    <row r="218" spans="1:13" x14ac:dyDescent="0.2">
      <c r="A218" s="50" t="str">
        <f>DATOS!B218</f>
        <v>2604-08487</v>
      </c>
      <c r="B218" s="51" t="str">
        <f>DATOS!C218</f>
        <v>CALIXTO ARDILA JAIME</v>
      </c>
      <c r="C218" s="240" t="str">
        <f>DATOS!D218</f>
        <v xml:space="preserve"> DRA CAVA </v>
      </c>
      <c r="D218" s="51" t="s">
        <v>306</v>
      </c>
      <c r="E218" s="73" t="s">
        <v>307</v>
      </c>
      <c r="F218" s="52" t="str">
        <f t="shared" si="25"/>
        <v/>
      </c>
      <c r="G218" s="52" t="str">
        <f t="shared" si="26"/>
        <v/>
      </c>
      <c r="H218" s="52" t="str">
        <f t="shared" si="27"/>
        <v/>
      </c>
      <c r="I218" s="52" t="str">
        <f t="shared" si="28"/>
        <v/>
      </c>
      <c r="J218" s="245" t="str">
        <f t="shared" si="29"/>
        <v/>
      </c>
      <c r="K218" s="245" t="str">
        <f t="shared" si="30"/>
        <v/>
      </c>
      <c r="L218" s="245" t="str">
        <f t="shared" si="31"/>
        <v/>
      </c>
      <c r="M218" s="245" t="str">
        <f t="shared" si="32"/>
        <v/>
      </c>
    </row>
    <row r="219" spans="1:13" x14ac:dyDescent="0.2">
      <c r="A219" s="50" t="str">
        <f>DATOS!B219</f>
        <v>2604-08488</v>
      </c>
      <c r="B219" s="51" t="str">
        <f>DATOS!C219</f>
        <v>CALIXTO ARDILA JAIME</v>
      </c>
      <c r="C219" s="240" t="str">
        <f>DATOS!D219</f>
        <v xml:space="preserve"> DRA CAVA </v>
      </c>
      <c r="D219" s="51" t="s">
        <v>306</v>
      </c>
      <c r="E219" s="73" t="s">
        <v>307</v>
      </c>
      <c r="F219" s="52" t="str">
        <f t="shared" si="25"/>
        <v/>
      </c>
      <c r="G219" s="52" t="str">
        <f t="shared" si="26"/>
        <v/>
      </c>
      <c r="H219" s="52" t="str">
        <f t="shared" si="27"/>
        <v/>
      </c>
      <c r="I219" s="52" t="str">
        <f t="shared" si="28"/>
        <v/>
      </c>
      <c r="J219" s="245" t="str">
        <f t="shared" si="29"/>
        <v/>
      </c>
      <c r="K219" s="245" t="str">
        <f t="shared" si="30"/>
        <v/>
      </c>
      <c r="L219" s="245" t="str">
        <f t="shared" si="31"/>
        <v/>
      </c>
      <c r="M219" s="245" t="str">
        <f t="shared" si="32"/>
        <v/>
      </c>
    </row>
    <row r="220" spans="1:13" ht="25.5" x14ac:dyDescent="0.2">
      <c r="A220" s="50" t="str">
        <f>DATOS!B220</f>
        <v>2604-08489</v>
      </c>
      <c r="B220" s="51" t="str">
        <f>DATOS!C220</f>
        <v>CALIXTO ARDILA JAIME</v>
      </c>
      <c r="C220" s="240" t="str">
        <f>DATOS!D220</f>
        <v xml:space="preserve"> DRA CAVA </v>
      </c>
      <c r="D220" s="51" t="s">
        <v>306</v>
      </c>
      <c r="E220" s="73" t="s">
        <v>312</v>
      </c>
      <c r="F220" s="52" t="str">
        <f t="shared" si="25"/>
        <v>CAMBIO</v>
      </c>
      <c r="G220" s="52" t="str">
        <f t="shared" si="26"/>
        <v/>
      </c>
      <c r="H220" s="52" t="str">
        <f t="shared" si="27"/>
        <v/>
      </c>
      <c r="I220" s="52" t="str">
        <f t="shared" si="28"/>
        <v>CAMBIO</v>
      </c>
      <c r="J220" s="245" t="str">
        <f t="shared" si="29"/>
        <v/>
      </c>
      <c r="K220" s="245" t="str">
        <f t="shared" si="30"/>
        <v>RETIRA</v>
      </c>
      <c r="L220" s="245" t="str">
        <f t="shared" si="31"/>
        <v/>
      </c>
      <c r="M220" s="245" t="str">
        <f t="shared" si="32"/>
        <v/>
      </c>
    </row>
    <row r="221" spans="1:13" ht="25.5" x14ac:dyDescent="0.2">
      <c r="A221" s="50" t="str">
        <f>DATOS!B221</f>
        <v>2604-08490</v>
      </c>
      <c r="B221" s="51" t="str">
        <f>DATOS!C221</f>
        <v>CALIXTO ARDILA JAIME</v>
      </c>
      <c r="C221" s="240" t="str">
        <f>DATOS!D221</f>
        <v xml:space="preserve"> DRA CAVA </v>
      </c>
      <c r="D221" s="51" t="s">
        <v>306</v>
      </c>
      <c r="E221" s="73" t="s">
        <v>309</v>
      </c>
      <c r="F221" s="52" t="str">
        <f t="shared" si="25"/>
        <v>CAMBIO</v>
      </c>
      <c r="G221" s="52" t="str">
        <f t="shared" si="26"/>
        <v/>
      </c>
      <c r="H221" s="52" t="str">
        <f t="shared" si="27"/>
        <v>CAMBIO</v>
      </c>
      <c r="I221" s="52" t="str">
        <f t="shared" si="28"/>
        <v>CAMBIO</v>
      </c>
      <c r="J221" s="245" t="str">
        <f t="shared" si="29"/>
        <v/>
      </c>
      <c r="K221" s="245" t="str">
        <f t="shared" si="30"/>
        <v>RETIRA</v>
      </c>
      <c r="L221" s="245" t="str">
        <f t="shared" si="31"/>
        <v/>
      </c>
      <c r="M221" s="245" t="str">
        <f t="shared" si="32"/>
        <v>CRUDA</v>
      </c>
    </row>
    <row r="222" spans="1:13" x14ac:dyDescent="0.2">
      <c r="A222" s="50" t="str">
        <f>DATOS!B222</f>
        <v>2604-08491</v>
      </c>
      <c r="B222" s="51" t="str">
        <f>DATOS!C222</f>
        <v>CALIXTO ARDILA JAIME</v>
      </c>
      <c r="C222" s="240" t="str">
        <f>DATOS!D222</f>
        <v xml:space="preserve"> DRA CAVA </v>
      </c>
      <c r="D222" s="51" t="s">
        <v>306</v>
      </c>
      <c r="E222" s="73" t="s">
        <v>307</v>
      </c>
      <c r="F222" s="52" t="str">
        <f t="shared" si="25"/>
        <v/>
      </c>
      <c r="G222" s="52" t="str">
        <f t="shared" si="26"/>
        <v/>
      </c>
      <c r="H222" s="52" t="str">
        <f t="shared" si="27"/>
        <v/>
      </c>
      <c r="I222" s="52" t="str">
        <f t="shared" si="28"/>
        <v/>
      </c>
      <c r="J222" s="245" t="str">
        <f t="shared" si="29"/>
        <v/>
      </c>
      <c r="K222" s="245" t="str">
        <f t="shared" si="30"/>
        <v/>
      </c>
      <c r="L222" s="245" t="str">
        <f t="shared" si="31"/>
        <v/>
      </c>
      <c r="M222" s="245" t="str">
        <f t="shared" si="32"/>
        <v/>
      </c>
    </row>
    <row r="223" spans="1:13" x14ac:dyDescent="0.2">
      <c r="A223" s="50" t="str">
        <f>DATOS!B223</f>
        <v>2604-08492</v>
      </c>
      <c r="B223" s="51" t="str">
        <f>DATOS!C223</f>
        <v>CALIXTO ARDILA JAIME</v>
      </c>
      <c r="C223" s="240" t="str">
        <f>DATOS!D223</f>
        <v xml:space="preserve"> DRA CAVA </v>
      </c>
      <c r="D223" s="51" t="s">
        <v>306</v>
      </c>
      <c r="E223" s="73" t="s">
        <v>431</v>
      </c>
      <c r="F223" s="52" t="str">
        <f t="shared" si="25"/>
        <v>CAMBIO</v>
      </c>
      <c r="G223" s="52" t="str">
        <f t="shared" si="26"/>
        <v/>
      </c>
      <c r="H223" s="52" t="str">
        <f t="shared" si="27"/>
        <v/>
      </c>
      <c r="I223" s="52" t="str">
        <f t="shared" si="28"/>
        <v>CAMBIO</v>
      </c>
      <c r="J223" s="245" t="str">
        <f t="shared" si="29"/>
        <v/>
      </c>
      <c r="K223" s="245" t="str">
        <f t="shared" si="30"/>
        <v>RETIRA</v>
      </c>
      <c r="L223" s="245" t="str">
        <f t="shared" si="31"/>
        <v/>
      </c>
      <c r="M223" s="245" t="str">
        <f t="shared" si="32"/>
        <v/>
      </c>
    </row>
    <row r="224" spans="1:13" x14ac:dyDescent="0.2">
      <c r="A224" s="50" t="str">
        <f>DATOS!B224</f>
        <v>2604-08493</v>
      </c>
      <c r="B224" s="51" t="str">
        <f>DATOS!C224</f>
        <v>CALIXTO ARDILA JAIME</v>
      </c>
      <c r="C224" s="240" t="str">
        <f>DATOS!D224</f>
        <v xml:space="preserve"> DRA CAVA  ( RETIRAR LIBRILLOS ASURCARNES ) </v>
      </c>
      <c r="D224" s="51" t="s">
        <v>306</v>
      </c>
      <c r="E224" s="73" t="s">
        <v>431</v>
      </c>
      <c r="F224" s="52" t="str">
        <f t="shared" si="25"/>
        <v>CAMBIO</v>
      </c>
      <c r="G224" s="52" t="str">
        <f t="shared" si="26"/>
        <v/>
      </c>
      <c r="H224" s="52" t="str">
        <f t="shared" si="27"/>
        <v/>
      </c>
      <c r="I224" s="52" t="str">
        <f t="shared" si="28"/>
        <v/>
      </c>
      <c r="J224" s="245" t="str">
        <f t="shared" si="29"/>
        <v>RETIRA</v>
      </c>
      <c r="K224" s="245" t="str">
        <f t="shared" si="30"/>
        <v>RETIRA</v>
      </c>
      <c r="L224" s="245" t="str">
        <f t="shared" si="31"/>
        <v/>
      </c>
      <c r="M224" s="245" t="str">
        <f t="shared" si="32"/>
        <v/>
      </c>
    </row>
    <row r="225" spans="1:13" x14ac:dyDescent="0.2">
      <c r="A225" s="50" t="str">
        <f>DATOS!B225</f>
        <v>2604-08494</v>
      </c>
      <c r="B225" s="51" t="str">
        <f>DATOS!C225</f>
        <v>CALIXTO ARDILA JAIME</v>
      </c>
      <c r="C225" s="240" t="str">
        <f>DATOS!D225</f>
        <v xml:space="preserve"> DRA CAVA  ( CRUDAS
RETIRAR LIBRILLOS CAT ) </v>
      </c>
      <c r="D225" s="51" t="s">
        <v>306</v>
      </c>
      <c r="E225" s="73" t="s">
        <v>431</v>
      </c>
      <c r="F225" s="52" t="str">
        <f t="shared" si="25"/>
        <v>CAMBIO</v>
      </c>
      <c r="G225" s="52" t="str">
        <f t="shared" si="26"/>
        <v/>
      </c>
      <c r="H225" s="52" t="str">
        <f t="shared" si="27"/>
        <v>CAMBIO</v>
      </c>
      <c r="I225" s="52" t="str">
        <f t="shared" si="28"/>
        <v/>
      </c>
      <c r="J225" s="245" t="str">
        <f t="shared" si="29"/>
        <v>RETIRA</v>
      </c>
      <c r="K225" s="245" t="str">
        <f t="shared" si="30"/>
        <v>RETIRA</v>
      </c>
      <c r="L225" s="245" t="str">
        <f t="shared" si="31"/>
        <v>CRUDA</v>
      </c>
      <c r="M225" s="245" t="str">
        <f t="shared" si="32"/>
        <v/>
      </c>
    </row>
    <row r="226" spans="1:13" x14ac:dyDescent="0.2">
      <c r="A226" s="50" t="str">
        <f>DATOS!B226</f>
        <v>2604-08495</v>
      </c>
      <c r="B226" s="51" t="str">
        <f>DATOS!C226</f>
        <v>CALIXTO ARDILA JAIME</v>
      </c>
      <c r="C226" s="240" t="str">
        <f>DATOS!D226</f>
        <v xml:space="preserve"> DRA CAVA </v>
      </c>
      <c r="D226" s="51" t="s">
        <v>306</v>
      </c>
      <c r="E226" s="73" t="s">
        <v>431</v>
      </c>
      <c r="F226" s="52" t="str">
        <f t="shared" si="25"/>
        <v>CAMBIO</v>
      </c>
      <c r="G226" s="52" t="str">
        <f t="shared" si="26"/>
        <v/>
      </c>
      <c r="H226" s="52" t="str">
        <f t="shared" si="27"/>
        <v/>
      </c>
      <c r="I226" s="52" t="str">
        <f t="shared" si="28"/>
        <v>CAMBIO</v>
      </c>
      <c r="J226" s="245" t="str">
        <f t="shared" si="29"/>
        <v/>
      </c>
      <c r="K226" s="245" t="str">
        <f t="shared" si="30"/>
        <v>RETIRA</v>
      </c>
      <c r="L226" s="245" t="str">
        <f t="shared" si="31"/>
        <v/>
      </c>
      <c r="M226" s="245" t="str">
        <f t="shared" si="32"/>
        <v/>
      </c>
    </row>
    <row r="227" spans="1:13" ht="25.5" x14ac:dyDescent="0.2">
      <c r="A227" s="50" t="str">
        <f>DATOS!B227</f>
        <v>2604-08496</v>
      </c>
      <c r="B227" s="51" t="str">
        <f>DATOS!C227</f>
        <v>CALIXTO ARDILA JAIME</v>
      </c>
      <c r="C227" s="240" t="str">
        <f>DATOS!D227</f>
        <v xml:space="preserve"> DRA CAVA  ( RETIRAR LIBRILLOS CAT ) </v>
      </c>
      <c r="D227" s="51" t="s">
        <v>436</v>
      </c>
      <c r="E227" s="73" t="s">
        <v>437</v>
      </c>
      <c r="F227" s="52" t="str">
        <f t="shared" si="25"/>
        <v>CAMBIO</v>
      </c>
      <c r="G227" s="52" t="str">
        <f t="shared" si="26"/>
        <v>CAMBIO</v>
      </c>
      <c r="H227" s="52" t="str">
        <f t="shared" si="27"/>
        <v>CAMBIO</v>
      </c>
      <c r="I227" s="52" t="str">
        <f t="shared" si="28"/>
        <v/>
      </c>
      <c r="J227" s="245" t="str">
        <f t="shared" si="29"/>
        <v>RETIRA</v>
      </c>
      <c r="K227" s="245" t="str">
        <f t="shared" si="30"/>
        <v>RETIRA</v>
      </c>
      <c r="L227" s="245" t="str">
        <f t="shared" si="31"/>
        <v/>
      </c>
      <c r="M227" s="245" t="str">
        <f t="shared" si="32"/>
        <v>CRUDA</v>
      </c>
    </row>
    <row r="228" spans="1:13" ht="25.5" x14ac:dyDescent="0.2">
      <c r="A228" s="50" t="str">
        <f>DATOS!B228</f>
        <v>2604-08497</v>
      </c>
      <c r="B228" s="51" t="str">
        <f>DATOS!C228</f>
        <v>CALIXTO ARDILA JAIME</v>
      </c>
      <c r="C228" s="240" t="str">
        <f>DATOS!D228</f>
        <v xml:space="preserve"> DRA CAVA  ( RETIRAR LIBRILLOS CAT ) </v>
      </c>
      <c r="D228" s="51" t="s">
        <v>436</v>
      </c>
      <c r="E228" s="73" t="s">
        <v>437</v>
      </c>
      <c r="F228" s="52" t="str">
        <f t="shared" si="25"/>
        <v>CAMBIO</v>
      </c>
      <c r="G228" s="52" t="str">
        <f t="shared" si="26"/>
        <v>CAMBIO</v>
      </c>
      <c r="H228" s="52" t="str">
        <f t="shared" si="27"/>
        <v>CAMBIO</v>
      </c>
      <c r="I228" s="52" t="str">
        <f t="shared" si="28"/>
        <v/>
      </c>
      <c r="J228" s="245" t="str">
        <f t="shared" si="29"/>
        <v>RETIRA</v>
      </c>
      <c r="K228" s="245" t="str">
        <f t="shared" si="30"/>
        <v>RETIRA</v>
      </c>
      <c r="L228" s="245" t="str">
        <f t="shared" si="31"/>
        <v/>
      </c>
      <c r="M228" s="245" t="str">
        <f t="shared" si="32"/>
        <v>CRUDA</v>
      </c>
    </row>
    <row r="229" spans="1:13" ht="25.5" x14ac:dyDescent="0.2">
      <c r="A229" s="50" t="str">
        <f>DATOS!B229</f>
        <v>2604-08498</v>
      </c>
      <c r="B229" s="51" t="str">
        <f>DATOS!C229</f>
        <v>CALIXTO ARDILA JAIME</v>
      </c>
      <c r="C229" s="240" t="str">
        <f>DATOS!D229</f>
        <v xml:space="preserve"> DRA CAVA  ( RETIRAR LIBRILLOS CAT ) </v>
      </c>
      <c r="D229" s="51" t="s">
        <v>436</v>
      </c>
      <c r="E229" s="73" t="s">
        <v>441</v>
      </c>
      <c r="F229" s="52" t="str">
        <f t="shared" si="25"/>
        <v>CAMBIO</v>
      </c>
      <c r="G229" s="52" t="str">
        <f t="shared" si="26"/>
        <v>CAMBIO</v>
      </c>
      <c r="H229" s="52" t="str">
        <f t="shared" si="27"/>
        <v/>
      </c>
      <c r="I229" s="52" t="str">
        <f t="shared" si="28"/>
        <v/>
      </c>
      <c r="J229" s="245" t="str">
        <f t="shared" si="29"/>
        <v>RETIRA</v>
      </c>
      <c r="K229" s="245" t="str">
        <f t="shared" si="30"/>
        <v>RETIRA</v>
      </c>
      <c r="L229" s="245" t="str">
        <f t="shared" si="31"/>
        <v/>
      </c>
      <c r="M229" s="245" t="str">
        <f t="shared" si="32"/>
        <v/>
      </c>
    </row>
    <row r="230" spans="1:13" ht="25.5" x14ac:dyDescent="0.2">
      <c r="A230" s="50" t="str">
        <f>DATOS!B230</f>
        <v>2604-08499</v>
      </c>
      <c r="B230" s="51" t="str">
        <f>DATOS!C230</f>
        <v>CALIXTO ARDILA JAIME</v>
      </c>
      <c r="C230" s="240" t="str">
        <f>DATOS!D230</f>
        <v xml:space="preserve"> DRA CAVA  ( RETIRAR LIBRILLOS CAT ) </v>
      </c>
      <c r="D230" s="51" t="s">
        <v>436</v>
      </c>
      <c r="E230" s="73" t="s">
        <v>441</v>
      </c>
      <c r="F230" s="52" t="str">
        <f t="shared" si="25"/>
        <v>CAMBIO</v>
      </c>
      <c r="G230" s="52" t="str">
        <f t="shared" si="26"/>
        <v>CAMBIO</v>
      </c>
      <c r="H230" s="52" t="str">
        <f t="shared" si="27"/>
        <v/>
      </c>
      <c r="I230" s="52" t="str">
        <f t="shared" si="28"/>
        <v/>
      </c>
      <c r="J230" s="245" t="str">
        <f t="shared" si="29"/>
        <v>RETIRA</v>
      </c>
      <c r="K230" s="245" t="str">
        <f t="shared" si="30"/>
        <v>RETIRA</v>
      </c>
      <c r="L230" s="245" t="str">
        <f t="shared" si="31"/>
        <v/>
      </c>
      <c r="M230" s="245" t="str">
        <f t="shared" si="32"/>
        <v/>
      </c>
    </row>
    <row r="231" spans="1:13" ht="25.5" x14ac:dyDescent="0.2">
      <c r="A231" s="50" t="str">
        <f>DATOS!B231</f>
        <v>2604-08500</v>
      </c>
      <c r="B231" s="51" t="str">
        <f>DATOS!C231</f>
        <v>ARDILA LOPEZ EDINSON ARNULFO</v>
      </c>
      <c r="C231" s="240" t="str">
        <f>DATOS!D231</f>
        <v xml:space="preserve"> CAVA AJR  ( CRUDAS
RETIRAR LIBRILLOS ASURCARNES ) </v>
      </c>
      <c r="D231" s="51" t="s">
        <v>436</v>
      </c>
      <c r="E231" s="73" t="s">
        <v>441</v>
      </c>
      <c r="F231" s="52" t="str">
        <f t="shared" si="25"/>
        <v>CAMBIO</v>
      </c>
      <c r="G231" s="52" t="str">
        <f t="shared" si="26"/>
        <v/>
      </c>
      <c r="H231" s="52" t="str">
        <f t="shared" si="27"/>
        <v>CAMBIO</v>
      </c>
      <c r="I231" s="52" t="str">
        <f t="shared" si="28"/>
        <v/>
      </c>
      <c r="J231" s="245" t="str">
        <f t="shared" si="29"/>
        <v>RETIRA</v>
      </c>
      <c r="K231" s="245" t="str">
        <f t="shared" si="30"/>
        <v>RETIRA</v>
      </c>
      <c r="L231" s="245" t="str">
        <f t="shared" si="31"/>
        <v>CRUDA</v>
      </c>
      <c r="M231" s="245" t="str">
        <f t="shared" si="32"/>
        <v/>
      </c>
    </row>
    <row r="232" spans="1:13" ht="25.5" x14ac:dyDescent="0.2">
      <c r="A232" s="50" t="str">
        <f>DATOS!B232</f>
        <v>2604-08501</v>
      </c>
      <c r="B232" s="51" t="str">
        <f>DATOS!C232</f>
        <v>ARDILA LOPEZ EDINSON ARNULFO</v>
      </c>
      <c r="C232" s="240" t="str">
        <f>DATOS!D232</f>
        <v xml:space="preserve"> CAVA AJR  ( CRUDAS
RETIRAR LIBRILLOS ASURCARNES ) </v>
      </c>
      <c r="D232" s="51" t="s">
        <v>436</v>
      </c>
      <c r="E232" s="73" t="s">
        <v>441</v>
      </c>
      <c r="F232" s="52" t="str">
        <f t="shared" si="25"/>
        <v>CAMBIO</v>
      </c>
      <c r="G232" s="52" t="str">
        <f t="shared" si="26"/>
        <v/>
      </c>
      <c r="H232" s="52" t="str">
        <f t="shared" si="27"/>
        <v>CAMBIO</v>
      </c>
      <c r="I232" s="52" t="str">
        <f t="shared" si="28"/>
        <v/>
      </c>
      <c r="J232" s="245" t="str">
        <f t="shared" si="29"/>
        <v>RETIRA</v>
      </c>
      <c r="K232" s="245" t="str">
        <f t="shared" si="30"/>
        <v>RETIRA</v>
      </c>
      <c r="L232" s="245" t="str">
        <f t="shared" si="31"/>
        <v>CRUDA</v>
      </c>
      <c r="M232" s="245" t="str">
        <f t="shared" si="32"/>
        <v/>
      </c>
    </row>
    <row r="233" spans="1:13" ht="25.5" x14ac:dyDescent="0.2">
      <c r="A233" s="50" t="str">
        <f>DATOS!B233</f>
        <v>2604-08502</v>
      </c>
      <c r="B233" s="51" t="str">
        <f>DATOS!C233</f>
        <v>ARDILA LOPEZ EDINSON ARNULFO</v>
      </c>
      <c r="C233" s="240" t="str">
        <f>DATOS!D233</f>
        <v xml:space="preserve"> CAVA AJR  ( RETIRAR LIBRILLOS ASURCARNES ) </v>
      </c>
      <c r="D233" s="51" t="s">
        <v>436</v>
      </c>
      <c r="E233" s="73" t="s">
        <v>441</v>
      </c>
      <c r="F233" s="52" t="str">
        <f t="shared" si="25"/>
        <v/>
      </c>
      <c r="G233" s="52" t="str">
        <f t="shared" si="26"/>
        <v/>
      </c>
      <c r="H233" s="52" t="str">
        <f t="shared" si="27"/>
        <v/>
      </c>
      <c r="I233" s="52" t="str">
        <f t="shared" si="28"/>
        <v/>
      </c>
      <c r="J233" s="245" t="str">
        <f t="shared" si="29"/>
        <v>RETIRA</v>
      </c>
      <c r="K233" s="245" t="str">
        <f t="shared" si="30"/>
        <v>RETIRA</v>
      </c>
      <c r="L233" s="245" t="str">
        <f t="shared" si="31"/>
        <v/>
      </c>
      <c r="M233" s="245" t="str">
        <f t="shared" si="32"/>
        <v/>
      </c>
    </row>
    <row r="234" spans="1:13" ht="25.5" x14ac:dyDescent="0.2">
      <c r="A234" s="50" t="str">
        <f>DATOS!B234</f>
        <v>2604-08503</v>
      </c>
      <c r="B234" s="51" t="str">
        <f>DATOS!C234</f>
        <v>ARDILA LOPEZ EDINSON ARNULFO</v>
      </c>
      <c r="C234" s="240" t="str">
        <f>DATOS!D234</f>
        <v xml:space="preserve"> CAVA AJR  ( RETIRAR LIBRILLOS ASURCARNES ) </v>
      </c>
      <c r="D234" s="51" t="s">
        <v>436</v>
      </c>
      <c r="E234" s="73" t="s">
        <v>441</v>
      </c>
      <c r="F234" s="52" t="str">
        <f t="shared" si="25"/>
        <v/>
      </c>
      <c r="G234" s="52" t="str">
        <f t="shared" si="26"/>
        <v/>
      </c>
      <c r="H234" s="52" t="str">
        <f t="shared" si="27"/>
        <v/>
      </c>
      <c r="I234" s="52" t="str">
        <f t="shared" si="28"/>
        <v/>
      </c>
      <c r="J234" s="245" t="str">
        <f t="shared" si="29"/>
        <v>RETIRA</v>
      </c>
      <c r="K234" s="245" t="str">
        <f t="shared" si="30"/>
        <v>RETIRA</v>
      </c>
      <c r="L234" s="245" t="str">
        <f t="shared" si="31"/>
        <v/>
      </c>
      <c r="M234" s="245" t="str">
        <f t="shared" si="32"/>
        <v/>
      </c>
    </row>
    <row r="235" spans="1:13" ht="25.5" x14ac:dyDescent="0.2">
      <c r="A235" s="50" t="str">
        <f>DATOS!B235</f>
        <v>2604-08504</v>
      </c>
      <c r="B235" s="51" t="str">
        <f>DATOS!C235</f>
        <v>ARDILA LOPEZ EDINSON ARNULFO</v>
      </c>
      <c r="C235" s="240" t="str">
        <f>DATOS!D235</f>
        <v xml:space="preserve"> CAVA AJR  ( RETIRAR LIBRILLOS ASURCARNES ) </v>
      </c>
      <c r="D235" s="51" t="s">
        <v>436</v>
      </c>
      <c r="E235" s="73" t="s">
        <v>441</v>
      </c>
      <c r="F235" s="52" t="str">
        <f t="shared" si="25"/>
        <v/>
      </c>
      <c r="G235" s="52" t="str">
        <f t="shared" si="26"/>
        <v/>
      </c>
      <c r="H235" s="52" t="str">
        <f t="shared" si="27"/>
        <v/>
      </c>
      <c r="I235" s="52" t="str">
        <f t="shared" si="28"/>
        <v/>
      </c>
      <c r="J235" s="245" t="str">
        <f t="shared" si="29"/>
        <v>RETIRA</v>
      </c>
      <c r="K235" s="245" t="str">
        <f t="shared" si="30"/>
        <v>RETIRA</v>
      </c>
      <c r="L235" s="245" t="str">
        <f t="shared" si="31"/>
        <v/>
      </c>
      <c r="M235" s="245" t="str">
        <f t="shared" si="32"/>
        <v/>
      </c>
    </row>
    <row r="236" spans="1:13" ht="25.5" x14ac:dyDescent="0.2">
      <c r="A236" s="50" t="str">
        <f>DATOS!B236</f>
        <v>2604-08505</v>
      </c>
      <c r="B236" s="51" t="str">
        <f>DATOS!C236</f>
        <v>ARDILA LOPEZ EDINSON ARNULFO</v>
      </c>
      <c r="C236" s="240" t="str">
        <f>DATOS!D236</f>
        <v xml:space="preserve"> CAVA AJR  ( RETIRAR LIBRILLOS ASURCARNES ) </v>
      </c>
      <c r="D236" s="51" t="s">
        <v>436</v>
      </c>
      <c r="E236" s="73" t="s">
        <v>441</v>
      </c>
      <c r="F236" s="52" t="str">
        <f t="shared" si="25"/>
        <v/>
      </c>
      <c r="G236" s="52" t="str">
        <f t="shared" si="26"/>
        <v/>
      </c>
      <c r="H236" s="52" t="str">
        <f t="shared" si="27"/>
        <v/>
      </c>
      <c r="I236" s="52" t="str">
        <f t="shared" si="28"/>
        <v/>
      </c>
      <c r="J236" s="245" t="str">
        <f t="shared" si="29"/>
        <v>RETIRA</v>
      </c>
      <c r="K236" s="245" t="str">
        <f t="shared" si="30"/>
        <v>RETIRA</v>
      </c>
      <c r="L236" s="245" t="str">
        <f t="shared" si="31"/>
        <v/>
      </c>
      <c r="M236" s="245" t="str">
        <f t="shared" si="32"/>
        <v/>
      </c>
    </row>
    <row r="237" spans="1:13" ht="25.5" x14ac:dyDescent="0.2">
      <c r="A237" s="50" t="str">
        <f>DATOS!B237</f>
        <v>2604-08506</v>
      </c>
      <c r="B237" s="51" t="str">
        <f>DATOS!C237</f>
        <v>ARDILA LOPEZ EDINSON ARNULFO</v>
      </c>
      <c r="C237" s="240" t="str">
        <f>DATOS!D237</f>
        <v xml:space="preserve"> CAVA AJR  ( RETIRAR LIBRILLOS ASURCARNES ) </v>
      </c>
      <c r="D237" s="51" t="s">
        <v>436</v>
      </c>
      <c r="E237" s="73" t="s">
        <v>441</v>
      </c>
      <c r="F237" s="52" t="str">
        <f t="shared" si="25"/>
        <v/>
      </c>
      <c r="G237" s="52" t="str">
        <f t="shared" si="26"/>
        <v/>
      </c>
      <c r="H237" s="52" t="str">
        <f t="shared" si="27"/>
        <v/>
      </c>
      <c r="I237" s="52" t="str">
        <f t="shared" si="28"/>
        <v/>
      </c>
      <c r="J237" s="245" t="str">
        <f t="shared" si="29"/>
        <v>RETIRA</v>
      </c>
      <c r="K237" s="245" t="str">
        <f t="shared" si="30"/>
        <v>RETIRA</v>
      </c>
      <c r="L237" s="245" t="str">
        <f t="shared" si="31"/>
        <v/>
      </c>
      <c r="M237" s="245" t="str">
        <f t="shared" si="32"/>
        <v/>
      </c>
    </row>
    <row r="238" spans="1:13" ht="25.5" x14ac:dyDescent="0.2">
      <c r="A238" s="50" t="str">
        <f>DATOS!B238</f>
        <v>2604-08507</v>
      </c>
      <c r="B238" s="51" t="str">
        <f>DATOS!C238</f>
        <v>ARDILA LOPEZ EDINSON ARNULFO</v>
      </c>
      <c r="C238" s="240" t="str">
        <f>DATOS!D238</f>
        <v xml:space="preserve"> CAVA AJR  ( RETIRAR LIBRILLOS ASURCARNES ) </v>
      </c>
      <c r="D238" s="51" t="s">
        <v>436</v>
      </c>
      <c r="E238" s="73" t="s">
        <v>441</v>
      </c>
      <c r="F238" s="52" t="str">
        <f t="shared" si="25"/>
        <v/>
      </c>
      <c r="G238" s="52" t="str">
        <f t="shared" si="26"/>
        <v/>
      </c>
      <c r="H238" s="52" t="str">
        <f t="shared" si="27"/>
        <v/>
      </c>
      <c r="I238" s="52" t="str">
        <f t="shared" si="28"/>
        <v/>
      </c>
      <c r="J238" s="245" t="str">
        <f t="shared" si="29"/>
        <v>RETIRA</v>
      </c>
      <c r="K238" s="245" t="str">
        <f t="shared" si="30"/>
        <v>RETIRA</v>
      </c>
      <c r="L238" s="245" t="str">
        <f t="shared" si="31"/>
        <v/>
      </c>
      <c r="M238" s="245" t="str">
        <f t="shared" si="32"/>
        <v/>
      </c>
    </row>
    <row r="239" spans="1:13" ht="25.5" x14ac:dyDescent="0.2">
      <c r="A239" s="50" t="str">
        <f>DATOS!B239</f>
        <v>2604-08508</v>
      </c>
      <c r="B239" s="51" t="str">
        <f>DATOS!C239</f>
        <v>ARDILA LOPEZ EDINSON ARNULFO</v>
      </c>
      <c r="C239" s="240" t="str">
        <f>DATOS!D239</f>
        <v xml:space="preserve"> CAVA AJR  ( RETIRAR LIBRILLOS ASURCARNES ) </v>
      </c>
      <c r="D239" s="51" t="s">
        <v>436</v>
      </c>
      <c r="E239" s="73" t="s">
        <v>441</v>
      </c>
      <c r="F239" s="52" t="str">
        <f t="shared" si="25"/>
        <v/>
      </c>
      <c r="G239" s="52" t="str">
        <f t="shared" si="26"/>
        <v/>
      </c>
      <c r="H239" s="52" t="str">
        <f t="shared" si="27"/>
        <v/>
      </c>
      <c r="I239" s="52" t="str">
        <f t="shared" si="28"/>
        <v/>
      </c>
      <c r="J239" s="245" t="str">
        <f t="shared" si="29"/>
        <v>RETIRA</v>
      </c>
      <c r="K239" s="245" t="str">
        <f t="shared" si="30"/>
        <v>RETIRA</v>
      </c>
      <c r="L239" s="245" t="str">
        <f t="shared" si="31"/>
        <v/>
      </c>
      <c r="M239" s="245" t="str">
        <f t="shared" si="32"/>
        <v/>
      </c>
    </row>
    <row r="240" spans="1:13" ht="25.5" x14ac:dyDescent="0.2">
      <c r="A240" s="50" t="str">
        <f>DATOS!B240</f>
        <v>2604-08509</v>
      </c>
      <c r="B240" s="51" t="str">
        <f>DATOS!C240</f>
        <v>ARDILA LOPEZ EDINSON ARNULFO</v>
      </c>
      <c r="C240" s="240" t="str">
        <f>DATOS!D240</f>
        <v xml:space="preserve"> CAVA AJR  ( RETIRAR LIBRILLOS ASURCARNES ) </v>
      </c>
      <c r="D240" s="51" t="s">
        <v>436</v>
      </c>
      <c r="E240" s="73" t="s">
        <v>441</v>
      </c>
      <c r="F240" s="52" t="str">
        <f t="shared" si="25"/>
        <v/>
      </c>
      <c r="G240" s="52" t="str">
        <f t="shared" si="26"/>
        <v/>
      </c>
      <c r="H240" s="52" t="str">
        <f t="shared" si="27"/>
        <v/>
      </c>
      <c r="I240" s="52" t="str">
        <f t="shared" si="28"/>
        <v/>
      </c>
      <c r="J240" s="245" t="str">
        <f t="shared" si="29"/>
        <v>RETIRA</v>
      </c>
      <c r="K240" s="245" t="str">
        <f t="shared" si="30"/>
        <v>RETIRA</v>
      </c>
      <c r="L240" s="245" t="str">
        <f t="shared" si="31"/>
        <v/>
      </c>
      <c r="M240" s="245" t="str">
        <f t="shared" si="32"/>
        <v/>
      </c>
    </row>
    <row r="241" spans="1:13" ht="25.5" x14ac:dyDescent="0.2">
      <c r="A241" s="50" t="str">
        <f>DATOS!B241</f>
        <v>2604-08510</v>
      </c>
      <c r="B241" s="51" t="str">
        <f>DATOS!C241</f>
        <v>ARDILA LOPEZ EDINSON ARNULFO</v>
      </c>
      <c r="C241" s="240" t="str">
        <f>DATOS!D241</f>
        <v xml:space="preserve"> CAVA AJR  ( RETIRAR LIBRILLOS ASURCARNES ) </v>
      </c>
      <c r="D241" s="51" t="s">
        <v>436</v>
      </c>
      <c r="E241" s="73" t="s">
        <v>441</v>
      </c>
      <c r="F241" s="52" t="str">
        <f t="shared" si="25"/>
        <v/>
      </c>
      <c r="G241" s="52" t="str">
        <f t="shared" si="26"/>
        <v/>
      </c>
      <c r="H241" s="52" t="str">
        <f t="shared" si="27"/>
        <v/>
      </c>
      <c r="I241" s="52" t="str">
        <f t="shared" si="28"/>
        <v/>
      </c>
      <c r="J241" s="245" t="str">
        <f t="shared" si="29"/>
        <v>RETIRA</v>
      </c>
      <c r="K241" s="245" t="str">
        <f t="shared" si="30"/>
        <v>RETIRA</v>
      </c>
      <c r="L241" s="245" t="str">
        <f t="shared" si="31"/>
        <v/>
      </c>
      <c r="M241" s="245" t="str">
        <f t="shared" si="32"/>
        <v/>
      </c>
    </row>
    <row r="242" spans="1:13" ht="25.5" x14ac:dyDescent="0.2">
      <c r="A242" s="50" t="str">
        <f>DATOS!B242</f>
        <v>2604-08511</v>
      </c>
      <c r="B242" s="51" t="str">
        <f>DATOS!C242</f>
        <v>ARDILA LOPEZ EDINSON ARNULFO</v>
      </c>
      <c r="C242" s="240" t="str">
        <f>DATOS!D242</f>
        <v xml:space="preserve"> CAVA AJR  ( RETIRAR LIBRILLOS ASURCARNES ) </v>
      </c>
      <c r="D242" s="51" t="s">
        <v>575</v>
      </c>
      <c r="E242" s="73" t="s">
        <v>576</v>
      </c>
      <c r="F242" s="52" t="str">
        <f t="shared" si="25"/>
        <v>CAMBIO</v>
      </c>
      <c r="G242" s="52" t="str">
        <f t="shared" si="26"/>
        <v>CAMBIO</v>
      </c>
      <c r="H242" s="52" t="str">
        <f t="shared" si="27"/>
        <v/>
      </c>
      <c r="I242" s="52" t="str">
        <f t="shared" si="28"/>
        <v/>
      </c>
      <c r="J242" s="245" t="str">
        <f t="shared" si="29"/>
        <v>RETIRA</v>
      </c>
      <c r="K242" s="245" t="str">
        <f t="shared" si="30"/>
        <v>RETIRA</v>
      </c>
      <c r="L242" s="245" t="str">
        <f t="shared" si="31"/>
        <v/>
      </c>
      <c r="M242" s="245" t="str">
        <f t="shared" si="32"/>
        <v/>
      </c>
    </row>
    <row r="243" spans="1:13" ht="25.5" x14ac:dyDescent="0.2">
      <c r="A243" s="50" t="str">
        <f>DATOS!B243</f>
        <v>2604-08512</v>
      </c>
      <c r="B243" s="51" t="str">
        <f>DATOS!C243</f>
        <v>ARDILA LOPEZ EDINSON ARNULFO</v>
      </c>
      <c r="C243" s="240" t="str">
        <f>DATOS!D243</f>
        <v xml:space="preserve"> CAVA AJR  ( RETIRAR LIBRILLOS ASURCARNES ) </v>
      </c>
      <c r="D243" s="51" t="s">
        <v>575</v>
      </c>
      <c r="E243" s="73" t="s">
        <v>576</v>
      </c>
      <c r="F243" s="52" t="str">
        <f t="shared" si="25"/>
        <v>CAMBIO</v>
      </c>
      <c r="G243" s="52" t="str">
        <f t="shared" si="26"/>
        <v>CAMBIO</v>
      </c>
      <c r="H243" s="52" t="str">
        <f t="shared" si="27"/>
        <v/>
      </c>
      <c r="I243" s="52" t="str">
        <f t="shared" si="28"/>
        <v/>
      </c>
      <c r="J243" s="245" t="str">
        <f t="shared" si="29"/>
        <v>RETIRA</v>
      </c>
      <c r="K243" s="245" t="str">
        <f t="shared" si="30"/>
        <v>RETIRA</v>
      </c>
      <c r="L243" s="245" t="str">
        <f t="shared" si="31"/>
        <v/>
      </c>
      <c r="M243" s="245" t="str">
        <f t="shared" si="32"/>
        <v/>
      </c>
    </row>
    <row r="244" spans="1:13" ht="25.5" x14ac:dyDescent="0.2">
      <c r="A244" s="50" t="str">
        <f>DATOS!B244</f>
        <v>2604-08513</v>
      </c>
      <c r="B244" s="51" t="str">
        <f>DATOS!C244</f>
        <v>ARDILA LOPEZ EDINSON ARNULFO</v>
      </c>
      <c r="C244" s="240" t="str">
        <f>DATOS!D244</f>
        <v xml:space="preserve"> CAVA AJR  ( RETIRAR LIBRILLOS ASURCARNES ) </v>
      </c>
      <c r="D244" s="51" t="s">
        <v>575</v>
      </c>
      <c r="E244" s="73" t="s">
        <v>576</v>
      </c>
      <c r="F244" s="52" t="str">
        <f t="shared" si="25"/>
        <v>CAMBIO</v>
      </c>
      <c r="G244" s="52" t="str">
        <f t="shared" si="26"/>
        <v>CAMBIO</v>
      </c>
      <c r="H244" s="52" t="str">
        <f t="shared" si="27"/>
        <v/>
      </c>
      <c r="I244" s="52" t="str">
        <f t="shared" si="28"/>
        <v/>
      </c>
      <c r="J244" s="245" t="str">
        <f t="shared" si="29"/>
        <v>RETIRA</v>
      </c>
      <c r="K244" s="245" t="str">
        <f t="shared" si="30"/>
        <v>RETIRA</v>
      </c>
      <c r="L244" s="245" t="str">
        <f t="shared" si="31"/>
        <v/>
      </c>
      <c r="M244" s="245" t="str">
        <f t="shared" si="32"/>
        <v/>
      </c>
    </row>
    <row r="245" spans="1:13" ht="25.5" x14ac:dyDescent="0.2">
      <c r="A245" s="50" t="str">
        <f>DATOS!B245</f>
        <v>2604-08514</v>
      </c>
      <c r="B245" s="51" t="str">
        <f>DATOS!C245</f>
        <v>ARDILA LOPEZ EDINSON ARNULFO</v>
      </c>
      <c r="C245" s="240" t="str">
        <f>DATOS!D245</f>
        <v xml:space="preserve"> CAVA AJR  ( RETIRAR LIBRILLOS ASURCARNES ) </v>
      </c>
      <c r="D245" s="51" t="s">
        <v>575</v>
      </c>
      <c r="E245" s="73" t="s">
        <v>576</v>
      </c>
      <c r="F245" s="52" t="str">
        <f t="shared" si="25"/>
        <v>CAMBIO</v>
      </c>
      <c r="G245" s="52" t="str">
        <f t="shared" si="26"/>
        <v>CAMBIO</v>
      </c>
      <c r="H245" s="52" t="str">
        <f t="shared" si="27"/>
        <v/>
      </c>
      <c r="I245" s="52" t="str">
        <f t="shared" si="28"/>
        <v/>
      </c>
      <c r="J245" s="245" t="str">
        <f t="shared" si="29"/>
        <v>RETIRA</v>
      </c>
      <c r="K245" s="245" t="str">
        <f t="shared" si="30"/>
        <v>RETIRA</v>
      </c>
      <c r="L245" s="245" t="str">
        <f t="shared" si="31"/>
        <v/>
      </c>
      <c r="M245" s="245" t="str">
        <f t="shared" si="32"/>
        <v/>
      </c>
    </row>
    <row r="246" spans="1:13" ht="25.5" x14ac:dyDescent="0.2">
      <c r="A246" s="50" t="str">
        <f>DATOS!B246</f>
        <v>2604-08515</v>
      </c>
      <c r="B246" s="51" t="str">
        <f>DATOS!C246</f>
        <v>TECNOLOGÍAS AGROPECUARIAS DE COLOMBIA S.A.S.</v>
      </c>
      <c r="C246" s="240" t="str">
        <f>DATOS!D246</f>
        <v xml:space="preserve"> CAVA T.A  ( RETIRAR LIBRILLOS ASURCARNES ) </v>
      </c>
      <c r="D246" s="51" t="s">
        <v>575</v>
      </c>
      <c r="E246" s="73" t="s">
        <v>576</v>
      </c>
      <c r="F246" s="52" t="str">
        <f t="shared" si="25"/>
        <v/>
      </c>
      <c r="G246" s="52" t="str">
        <f t="shared" si="26"/>
        <v/>
      </c>
      <c r="H246" s="52" t="str">
        <f t="shared" si="27"/>
        <v/>
      </c>
      <c r="I246" s="52" t="str">
        <f t="shared" si="28"/>
        <v/>
      </c>
      <c r="J246" s="245" t="str">
        <f t="shared" si="29"/>
        <v>RETIRA</v>
      </c>
      <c r="K246" s="245" t="str">
        <f t="shared" si="30"/>
        <v>RETIRA</v>
      </c>
      <c r="L246" s="245" t="str">
        <f t="shared" si="31"/>
        <v/>
      </c>
      <c r="M246" s="245" t="str">
        <f t="shared" si="32"/>
        <v/>
      </c>
    </row>
    <row r="247" spans="1:13" ht="25.5" x14ac:dyDescent="0.2">
      <c r="A247" s="50" t="str">
        <f>DATOS!B247</f>
        <v>2604-08516</v>
      </c>
      <c r="B247" s="51" t="str">
        <f>DATOS!C247</f>
        <v>TECNOLOGÍAS AGROPECUARIAS DE COLOMBIA S.A.S.</v>
      </c>
      <c r="C247" s="240" t="str">
        <f>DATOS!D247</f>
        <v xml:space="preserve"> CAVA T.A  ( RETIRAR LIBRILLOS ASURCARNES ) </v>
      </c>
      <c r="D247" s="51" t="s">
        <v>575</v>
      </c>
      <c r="E247" s="73" t="s">
        <v>576</v>
      </c>
      <c r="F247" s="52" t="str">
        <f t="shared" si="25"/>
        <v/>
      </c>
      <c r="G247" s="52" t="str">
        <f t="shared" si="26"/>
        <v/>
      </c>
      <c r="H247" s="52" t="str">
        <f t="shared" si="27"/>
        <v/>
      </c>
      <c r="I247" s="52" t="str">
        <f t="shared" si="28"/>
        <v/>
      </c>
      <c r="J247" s="245" t="str">
        <f t="shared" si="29"/>
        <v>RETIRA</v>
      </c>
      <c r="K247" s="245" t="str">
        <f t="shared" si="30"/>
        <v>RETIRA</v>
      </c>
      <c r="L247" s="245" t="str">
        <f t="shared" si="31"/>
        <v/>
      </c>
      <c r="M247" s="245" t="str">
        <f t="shared" si="32"/>
        <v/>
      </c>
    </row>
    <row r="248" spans="1:13" ht="25.5" x14ac:dyDescent="0.2">
      <c r="A248" s="50" t="str">
        <f>DATOS!B248</f>
        <v>2604-08517</v>
      </c>
      <c r="B248" s="51" t="str">
        <f>DATOS!C248</f>
        <v>TECNOLOGÍAS AGROPECUARIAS DE COLOMBIA S.A.S.</v>
      </c>
      <c r="C248" s="240" t="str">
        <f>DATOS!D248</f>
        <v xml:space="preserve"> CAVA T.A  ( RETIRAR LIBRILLOS ASURCARNES ) </v>
      </c>
      <c r="D248" s="51" t="s">
        <v>575</v>
      </c>
      <c r="E248" s="73" t="s">
        <v>576</v>
      </c>
      <c r="F248" s="52" t="str">
        <f t="shared" si="25"/>
        <v/>
      </c>
      <c r="G248" s="52" t="str">
        <f t="shared" si="26"/>
        <v/>
      </c>
      <c r="H248" s="52" t="str">
        <f t="shared" si="27"/>
        <v/>
      </c>
      <c r="I248" s="52" t="str">
        <f t="shared" si="28"/>
        <v/>
      </c>
      <c r="J248" s="245" t="str">
        <f t="shared" si="29"/>
        <v>RETIRA</v>
      </c>
      <c r="K248" s="245" t="str">
        <f t="shared" si="30"/>
        <v>RETIRA</v>
      </c>
      <c r="L248" s="245" t="str">
        <f t="shared" si="31"/>
        <v/>
      </c>
      <c r="M248" s="245" t="str">
        <f t="shared" si="32"/>
        <v/>
      </c>
    </row>
    <row r="249" spans="1:13" ht="25.5" x14ac:dyDescent="0.2">
      <c r="A249" s="50" t="str">
        <f>DATOS!B249</f>
        <v>2604-08518</v>
      </c>
      <c r="B249" s="51" t="str">
        <f>DATOS!C249</f>
        <v>TECNOLOGÍAS AGROPECUARIAS DE COLOMBIA S.A.S.</v>
      </c>
      <c r="C249" s="240" t="str">
        <f>DATOS!D249</f>
        <v xml:space="preserve"> CAVA T.A  ( RETIRAR LIBRILLOS ASURCARNES ) </v>
      </c>
      <c r="D249" s="51" t="s">
        <v>575</v>
      </c>
      <c r="E249" s="73" t="s">
        <v>576</v>
      </c>
      <c r="F249" s="52" t="str">
        <f t="shared" si="25"/>
        <v/>
      </c>
      <c r="G249" s="52" t="str">
        <f t="shared" si="26"/>
        <v/>
      </c>
      <c r="H249" s="52" t="str">
        <f t="shared" si="27"/>
        <v/>
      </c>
      <c r="I249" s="52" t="str">
        <f t="shared" si="28"/>
        <v/>
      </c>
      <c r="J249" s="245" t="str">
        <f t="shared" si="29"/>
        <v>RETIRA</v>
      </c>
      <c r="K249" s="245" t="str">
        <f t="shared" si="30"/>
        <v>RETIRA</v>
      </c>
      <c r="L249" s="245" t="str">
        <f t="shared" si="31"/>
        <v/>
      </c>
      <c r="M249" s="245" t="str">
        <f t="shared" si="32"/>
        <v/>
      </c>
    </row>
    <row r="250" spans="1:13" ht="25.5" x14ac:dyDescent="0.2">
      <c r="A250" s="50" t="str">
        <f>DATOS!B250</f>
        <v>2604-08519</v>
      </c>
      <c r="B250" s="51" t="str">
        <f>DATOS!C250</f>
        <v>TECNOLOGÍAS AGROPECUARIAS DE COLOMBIA S.A.S.</v>
      </c>
      <c r="C250" s="240" t="str">
        <f>DATOS!D250</f>
        <v xml:space="preserve"> CAVA T.A  ( RETIRAR LIBRILLOS ASURCARNES ) </v>
      </c>
      <c r="D250" s="51" t="s">
        <v>575</v>
      </c>
      <c r="E250" s="73" t="s">
        <v>576</v>
      </c>
      <c r="F250" s="52" t="str">
        <f t="shared" si="25"/>
        <v/>
      </c>
      <c r="G250" s="52" t="str">
        <f t="shared" si="26"/>
        <v/>
      </c>
      <c r="H250" s="52" t="str">
        <f t="shared" si="27"/>
        <v/>
      </c>
      <c r="I250" s="52" t="str">
        <f t="shared" si="28"/>
        <v/>
      </c>
      <c r="J250" s="245" t="str">
        <f t="shared" si="29"/>
        <v>RETIRA</v>
      </c>
      <c r="K250" s="245" t="str">
        <f t="shared" si="30"/>
        <v>RETIRA</v>
      </c>
      <c r="L250" s="245" t="str">
        <f t="shared" si="31"/>
        <v/>
      </c>
      <c r="M250" s="245" t="str">
        <f t="shared" si="32"/>
        <v/>
      </c>
    </row>
    <row r="251" spans="1:13" ht="25.5" x14ac:dyDescent="0.2">
      <c r="A251" s="50" t="str">
        <f>DATOS!B251</f>
        <v>2604-08520</v>
      </c>
      <c r="B251" s="51" t="str">
        <f>DATOS!C251</f>
        <v>TECNOLOGÍAS AGROPECUARIAS DE COLOMBIA S.A.S.</v>
      </c>
      <c r="C251" s="240" t="str">
        <f>DATOS!D251</f>
        <v xml:space="preserve"> CAVA T.A  ( RETIRAR LIBRILLOS ASURCARNES ) </v>
      </c>
      <c r="D251" s="51" t="s">
        <v>575</v>
      </c>
      <c r="E251" s="73" t="s">
        <v>576</v>
      </c>
      <c r="F251" s="52" t="str">
        <f t="shared" si="25"/>
        <v/>
      </c>
      <c r="G251" s="52" t="str">
        <f t="shared" si="26"/>
        <v/>
      </c>
      <c r="H251" s="52" t="str">
        <f t="shared" si="27"/>
        <v/>
      </c>
      <c r="I251" s="52" t="str">
        <f t="shared" si="28"/>
        <v/>
      </c>
      <c r="J251" s="245" t="str">
        <f t="shared" si="29"/>
        <v>RETIRA</v>
      </c>
      <c r="K251" s="245" t="str">
        <f t="shared" si="30"/>
        <v>RETIRA</v>
      </c>
      <c r="L251" s="245" t="str">
        <f t="shared" si="31"/>
        <v/>
      </c>
      <c r="M251" s="245" t="str">
        <f t="shared" si="32"/>
        <v/>
      </c>
    </row>
    <row r="252" spans="1:13" ht="25.5" x14ac:dyDescent="0.2">
      <c r="A252" s="50" t="str">
        <f>DATOS!B252</f>
        <v>2604-08521</v>
      </c>
      <c r="B252" s="51" t="str">
        <f>DATOS!C252</f>
        <v>TECNOLOGÍAS AGROPECUARIAS DE COLOMBIA S.A.S.</v>
      </c>
      <c r="C252" s="240" t="str">
        <f>DATOS!D252</f>
        <v xml:space="preserve"> CAVA T.A  ( RETIRAR LIBRILLOS ASURCARNES ) </v>
      </c>
      <c r="D252" s="51" t="s">
        <v>436</v>
      </c>
      <c r="E252" s="73" t="s">
        <v>441</v>
      </c>
      <c r="F252" s="52" t="str">
        <f t="shared" si="25"/>
        <v>CAMBIO</v>
      </c>
      <c r="G252" s="52" t="str">
        <f t="shared" si="26"/>
        <v>CAMBIO</v>
      </c>
      <c r="H252" s="52" t="str">
        <f t="shared" si="27"/>
        <v/>
      </c>
      <c r="I252" s="52" t="str">
        <f t="shared" si="28"/>
        <v/>
      </c>
      <c r="J252" s="245" t="str">
        <f t="shared" si="29"/>
        <v>RETIRA</v>
      </c>
      <c r="K252" s="245" t="str">
        <f t="shared" si="30"/>
        <v>RETIRA</v>
      </c>
      <c r="L252" s="245" t="str">
        <f t="shared" si="31"/>
        <v/>
      </c>
      <c r="M252" s="245" t="str">
        <f t="shared" si="32"/>
        <v/>
      </c>
    </row>
    <row r="253" spans="1:13" ht="25.5" x14ac:dyDescent="0.2">
      <c r="A253" s="50" t="str">
        <f>DATOS!B253</f>
        <v>2604-08522</v>
      </c>
      <c r="B253" s="51" t="str">
        <f>DATOS!C253</f>
        <v>TECNOLOGÍAS AGROPECUARIAS DE COLOMBIA S.A.S.</v>
      </c>
      <c r="C253" s="240" t="str">
        <f>DATOS!D253</f>
        <v xml:space="preserve"> CAVA T.A  ( RETIRAR LIBRILLOS ASURCARNES ) </v>
      </c>
      <c r="D253" s="51" t="s">
        <v>436</v>
      </c>
      <c r="E253" s="73" t="s">
        <v>441</v>
      </c>
      <c r="F253" s="52" t="str">
        <f t="shared" si="25"/>
        <v>CAMBIO</v>
      </c>
      <c r="G253" s="52" t="str">
        <f t="shared" si="26"/>
        <v>CAMBIO</v>
      </c>
      <c r="H253" s="52" t="str">
        <f t="shared" si="27"/>
        <v/>
      </c>
      <c r="I253" s="52" t="str">
        <f t="shared" si="28"/>
        <v/>
      </c>
      <c r="J253" s="245" t="str">
        <f t="shared" si="29"/>
        <v>RETIRA</v>
      </c>
      <c r="K253" s="245" t="str">
        <f t="shared" si="30"/>
        <v>RETIRA</v>
      </c>
      <c r="L253" s="245" t="str">
        <f t="shared" si="31"/>
        <v/>
      </c>
      <c r="M253" s="245" t="str">
        <f t="shared" si="32"/>
        <v/>
      </c>
    </row>
    <row r="254" spans="1:13" ht="25.5" x14ac:dyDescent="0.2">
      <c r="A254" s="50" t="str">
        <f>DATOS!B254</f>
        <v>2604-08523</v>
      </c>
      <c r="B254" s="51" t="str">
        <f>DATOS!C254</f>
        <v>TECNOLOGÍAS AGROPECUARIAS DE COLOMBIA S.A.S.</v>
      </c>
      <c r="C254" s="240" t="str">
        <f>DATOS!D254</f>
        <v xml:space="preserve"> CAVA T.A  ( RETIRAR LIBRILLOS ASURCARNES ) </v>
      </c>
      <c r="D254" s="51" t="s">
        <v>436</v>
      </c>
      <c r="E254" s="73" t="s">
        <v>441</v>
      </c>
      <c r="F254" s="52" t="str">
        <f t="shared" si="25"/>
        <v>CAMBIO</v>
      </c>
      <c r="G254" s="52" t="str">
        <f t="shared" si="26"/>
        <v>CAMBIO</v>
      </c>
      <c r="H254" s="52" t="str">
        <f t="shared" si="27"/>
        <v/>
      </c>
      <c r="I254" s="52" t="str">
        <f t="shared" si="28"/>
        <v/>
      </c>
      <c r="J254" s="245" t="str">
        <f t="shared" si="29"/>
        <v>RETIRA</v>
      </c>
      <c r="K254" s="245" t="str">
        <f t="shared" si="30"/>
        <v>RETIRA</v>
      </c>
      <c r="L254" s="245" t="str">
        <f t="shared" si="31"/>
        <v/>
      </c>
      <c r="M254" s="245" t="str">
        <f t="shared" si="32"/>
        <v/>
      </c>
    </row>
    <row r="255" spans="1:13" ht="25.5" x14ac:dyDescent="0.2">
      <c r="A255" s="50" t="str">
        <f>DATOS!B255</f>
        <v>2604-08524</v>
      </c>
      <c r="B255" s="51" t="str">
        <f>DATOS!C255</f>
        <v>TECNOLOGÍAS AGROPECUARIAS DE COLOMBIA S.A.S.</v>
      </c>
      <c r="C255" s="240" t="str">
        <f>DATOS!D255</f>
        <v xml:space="preserve"> CAVA T.A  ( RETIRAR LIBRILLOS ASURCARNES ) </v>
      </c>
      <c r="D255" s="51" t="s">
        <v>436</v>
      </c>
      <c r="E255" s="73" t="s">
        <v>441</v>
      </c>
      <c r="F255" s="52" t="str">
        <f t="shared" si="25"/>
        <v>CAMBIO</v>
      </c>
      <c r="G255" s="52" t="str">
        <f t="shared" si="26"/>
        <v>CAMBIO</v>
      </c>
      <c r="H255" s="52" t="str">
        <f t="shared" si="27"/>
        <v/>
      </c>
      <c r="I255" s="52" t="str">
        <f t="shared" si="28"/>
        <v/>
      </c>
      <c r="J255" s="245" t="str">
        <f t="shared" si="29"/>
        <v>RETIRA</v>
      </c>
      <c r="K255" s="245" t="str">
        <f t="shared" si="30"/>
        <v>RETIRA</v>
      </c>
      <c r="L255" s="245" t="str">
        <f t="shared" si="31"/>
        <v/>
      </c>
      <c r="M255" s="245" t="str">
        <f t="shared" si="32"/>
        <v/>
      </c>
    </row>
    <row r="256" spans="1:13" ht="25.5" x14ac:dyDescent="0.2">
      <c r="A256" s="50" t="str">
        <f>DATOS!B256</f>
        <v>2604-08525</v>
      </c>
      <c r="B256" s="51" t="str">
        <f>DATOS!C256</f>
        <v>ARDILA LOPEZ EDINSON ARNULFO</v>
      </c>
      <c r="C256" s="240" t="str">
        <f>DATOS!D256</f>
        <v xml:space="preserve"> CAVA AJR  ( RETIRAR LIBRILLOS ASURCARNES ) </v>
      </c>
      <c r="D256" s="51" t="s">
        <v>436</v>
      </c>
      <c r="E256" s="73" t="s">
        <v>441</v>
      </c>
      <c r="F256" s="52" t="str">
        <f t="shared" si="25"/>
        <v/>
      </c>
      <c r="G256" s="52" t="str">
        <f t="shared" si="26"/>
        <v/>
      </c>
      <c r="H256" s="52" t="str">
        <f t="shared" si="27"/>
        <v/>
      </c>
      <c r="I256" s="52" t="str">
        <f t="shared" si="28"/>
        <v/>
      </c>
      <c r="J256" s="245" t="str">
        <f t="shared" si="29"/>
        <v>RETIRA</v>
      </c>
      <c r="K256" s="245" t="str">
        <f t="shared" si="30"/>
        <v>RETIRA</v>
      </c>
      <c r="L256" s="245" t="str">
        <f t="shared" si="31"/>
        <v/>
      </c>
      <c r="M256" s="245" t="str">
        <f t="shared" si="32"/>
        <v/>
      </c>
    </row>
    <row r="257" spans="1:13" ht="25.5" x14ac:dyDescent="0.2">
      <c r="A257" s="50" t="str">
        <f>DATOS!B257</f>
        <v>2604-08526</v>
      </c>
      <c r="B257" s="51" t="str">
        <f>DATOS!C257</f>
        <v>ARDILA LOPEZ EDINSON ARNULFO</v>
      </c>
      <c r="C257" s="240" t="str">
        <f>DATOS!D257</f>
        <v xml:space="preserve"> CAVA AJR  ( RETIRAR LIBRILLOS ASURCARNES ) </v>
      </c>
      <c r="D257" s="51" t="s">
        <v>221</v>
      </c>
      <c r="E257" s="73" t="s">
        <v>222</v>
      </c>
      <c r="F257" s="52" t="str">
        <f t="shared" si="25"/>
        <v>CAMBIO</v>
      </c>
      <c r="G257" s="52" t="str">
        <f t="shared" si="26"/>
        <v>CAMBIO</v>
      </c>
      <c r="H257" s="52" t="str">
        <f t="shared" si="27"/>
        <v/>
      </c>
      <c r="I257" s="52" t="str">
        <f t="shared" si="28"/>
        <v/>
      </c>
      <c r="J257" s="245" t="str">
        <f t="shared" si="29"/>
        <v>RETIRA</v>
      </c>
      <c r="K257" s="245" t="str">
        <f t="shared" si="30"/>
        <v>RETIRA</v>
      </c>
      <c r="L257" s="245" t="str">
        <f t="shared" si="31"/>
        <v/>
      </c>
      <c r="M257" s="245" t="str">
        <f t="shared" si="32"/>
        <v/>
      </c>
    </row>
    <row r="258" spans="1:13" ht="25.5" x14ac:dyDescent="0.2">
      <c r="A258" s="50" t="str">
        <f>DATOS!B258</f>
        <v>2604-08527</v>
      </c>
      <c r="B258" s="51" t="str">
        <f>DATOS!C258</f>
        <v>ARDILA LOPEZ EDINSON ARNULFO</v>
      </c>
      <c r="C258" s="240" t="str">
        <f>DATOS!D258</f>
        <v xml:space="preserve"> CAVA AJR  ( RETIRAR LIBRILLOS ASURCARNES ) </v>
      </c>
      <c r="D258" s="51" t="s">
        <v>221</v>
      </c>
      <c r="E258" s="73" t="s">
        <v>222</v>
      </c>
      <c r="F258" s="52" t="str">
        <f t="shared" si="25"/>
        <v>CAMBIO</v>
      </c>
      <c r="G258" s="52" t="str">
        <f t="shared" si="26"/>
        <v>CAMBIO</v>
      </c>
      <c r="H258" s="52" t="str">
        <f t="shared" si="27"/>
        <v/>
      </c>
      <c r="I258" s="52" t="str">
        <f t="shared" si="28"/>
        <v/>
      </c>
      <c r="J258" s="245" t="str">
        <f t="shared" si="29"/>
        <v>RETIRA</v>
      </c>
      <c r="K258" s="245" t="str">
        <f t="shared" si="30"/>
        <v>RETIRA</v>
      </c>
      <c r="L258" s="245" t="str">
        <f t="shared" si="31"/>
        <v/>
      </c>
      <c r="M258" s="245" t="str">
        <f t="shared" si="32"/>
        <v/>
      </c>
    </row>
    <row r="259" spans="1:13" ht="25.5" x14ac:dyDescent="0.2">
      <c r="A259" s="50" t="str">
        <f>DATOS!B259</f>
        <v>2604-08528</v>
      </c>
      <c r="B259" s="51" t="str">
        <f>DATOS!C259</f>
        <v>ARDILA LOPEZ EDINSON ARNULFO</v>
      </c>
      <c r="C259" s="240" t="str">
        <f>DATOS!D259</f>
        <v xml:space="preserve"> CAVA AJR  ( RETIRAR LIBRILLOS ASURCARNES ) </v>
      </c>
      <c r="D259" s="51" t="s">
        <v>221</v>
      </c>
      <c r="E259" s="73" t="s">
        <v>222</v>
      </c>
      <c r="F259" s="52" t="str">
        <f t="shared" si="25"/>
        <v>CAMBIO</v>
      </c>
      <c r="G259" s="52" t="str">
        <f t="shared" si="26"/>
        <v>CAMBIO</v>
      </c>
      <c r="H259" s="52" t="str">
        <f t="shared" si="27"/>
        <v/>
      </c>
      <c r="I259" s="52" t="str">
        <f t="shared" si="28"/>
        <v/>
      </c>
      <c r="J259" s="245" t="str">
        <f t="shared" si="29"/>
        <v>RETIRA</v>
      </c>
      <c r="K259" s="245" t="str">
        <f t="shared" si="30"/>
        <v>RETIRA</v>
      </c>
      <c r="L259" s="245" t="str">
        <f t="shared" si="31"/>
        <v/>
      </c>
      <c r="M259" s="245" t="str">
        <f t="shared" si="32"/>
        <v/>
      </c>
    </row>
    <row r="260" spans="1:13" ht="25.5" x14ac:dyDescent="0.2">
      <c r="A260" s="50" t="str">
        <f>DATOS!B260</f>
        <v>2604-08529</v>
      </c>
      <c r="B260" s="51" t="str">
        <f>DATOS!C260</f>
        <v>ARDILA LOPEZ EDINSON ARNULFO</v>
      </c>
      <c r="C260" s="240" t="str">
        <f>DATOS!D260</f>
        <v xml:space="preserve"> CAVA AJR  ( RETIRAR LIBRILLOS ASURCARNES ) </v>
      </c>
      <c r="D260" s="51" t="s">
        <v>221</v>
      </c>
      <c r="E260" s="73" t="s">
        <v>222</v>
      </c>
      <c r="F260" s="52" t="str">
        <f t="shared" ref="F260:F323" si="33">IF(AND(C260=E260,B260=D260),"","CAMBIO")</f>
        <v>CAMBIO</v>
      </c>
      <c r="G260" s="52" t="str">
        <f t="shared" ref="G260:G323" si="34">IF(B260=D260,"","CAMBIO")</f>
        <v>CAMBIO</v>
      </c>
      <c r="H260" s="52" t="str">
        <f t="shared" ref="H260:H323" si="35">IF(L260&lt;&gt;M260,"CAMBIO","")</f>
        <v/>
      </c>
      <c r="I260" s="52" t="str">
        <f t="shared" ref="I260:I323" si="36">IF(J260&lt;&gt;K260,"CAMBIO","")</f>
        <v/>
      </c>
      <c r="J260" s="245" t="str">
        <f t="shared" ref="J260:J323" si="37">IFERROR(MID($C260,SEARCH("RETIRA",$C260),LEN("RETIRA")),"")</f>
        <v>RETIRA</v>
      </c>
      <c r="K260" s="245" t="str">
        <f t="shared" ref="K260:K323" si="38">IFERROR(MID($E260,SEARCH("RETIRA",$E260),LEN("RETIRA")),"")</f>
        <v>RETIRA</v>
      </c>
      <c r="L260" s="245" t="str">
        <f t="shared" ref="L260:L323" si="39">IFERROR(MID($C260,SEARCH("CRUDA",$C260),LEN("CRUDA")),"")</f>
        <v/>
      </c>
      <c r="M260" s="245" t="str">
        <f t="shared" si="32"/>
        <v/>
      </c>
    </row>
    <row r="261" spans="1:13" ht="25.5" x14ac:dyDescent="0.2">
      <c r="A261" s="50" t="str">
        <f>DATOS!B261</f>
        <v>2604-08530</v>
      </c>
      <c r="B261" s="51" t="str">
        <f>DATOS!C261</f>
        <v>CRUZ LEONIDAS</v>
      </c>
      <c r="C261" s="240" t="str">
        <f>DATOS!D261</f>
        <v xml:space="preserve"> CAVA WO  ( RETIRAR LIBRILLOS SALOMON ) </v>
      </c>
      <c r="D261" s="51" t="s">
        <v>221</v>
      </c>
      <c r="E261" s="73" t="s">
        <v>222</v>
      </c>
      <c r="F261" s="52" t="str">
        <f t="shared" si="33"/>
        <v/>
      </c>
      <c r="G261" s="52" t="str">
        <f t="shared" si="34"/>
        <v/>
      </c>
      <c r="H261" s="52" t="str">
        <f t="shared" si="35"/>
        <v/>
      </c>
      <c r="I261" s="52" t="str">
        <f t="shared" si="36"/>
        <v/>
      </c>
      <c r="J261" s="245" t="str">
        <f t="shared" si="37"/>
        <v>RETIRA</v>
      </c>
      <c r="K261" s="245" t="str">
        <f t="shared" si="38"/>
        <v>RETIRA</v>
      </c>
      <c r="L261" s="245" t="str">
        <f t="shared" si="39"/>
        <v/>
      </c>
      <c r="M261" s="245" t="str">
        <f t="shared" si="32"/>
        <v/>
      </c>
    </row>
    <row r="262" spans="1:13" ht="25.5" x14ac:dyDescent="0.2">
      <c r="A262" s="50" t="str">
        <f>DATOS!B262</f>
        <v>2604-08531</v>
      </c>
      <c r="B262" s="51" t="str">
        <f>DATOS!C262</f>
        <v>CRUZ LEONIDAS</v>
      </c>
      <c r="C262" s="240" t="str">
        <f>DATOS!D262</f>
        <v xml:space="preserve"> CAVA WO  ( RETIRAR LIBRILLOS SALOMON ) </v>
      </c>
      <c r="D262" s="51" t="s">
        <v>221</v>
      </c>
      <c r="E262" s="73" t="s">
        <v>222</v>
      </c>
      <c r="F262" s="52" t="str">
        <f t="shared" si="33"/>
        <v/>
      </c>
      <c r="G262" s="52" t="str">
        <f t="shared" si="34"/>
        <v/>
      </c>
      <c r="H262" s="52" t="str">
        <f t="shared" si="35"/>
        <v/>
      </c>
      <c r="I262" s="52" t="str">
        <f t="shared" si="36"/>
        <v/>
      </c>
      <c r="J262" s="245" t="str">
        <f t="shared" si="37"/>
        <v>RETIRA</v>
      </c>
      <c r="K262" s="245" t="str">
        <f t="shared" si="38"/>
        <v>RETIRA</v>
      </c>
      <c r="L262" s="245" t="str">
        <f t="shared" si="39"/>
        <v/>
      </c>
      <c r="M262" s="245" t="str">
        <f t="shared" si="32"/>
        <v/>
      </c>
    </row>
    <row r="263" spans="1:13" ht="25.5" x14ac:dyDescent="0.2">
      <c r="A263" s="50" t="str">
        <f>DATOS!B263</f>
        <v>2604-08532</v>
      </c>
      <c r="B263" s="51" t="str">
        <f>DATOS!C263</f>
        <v>CRUZ LEONIDAS</v>
      </c>
      <c r="C263" s="240" t="str">
        <f>DATOS!D263</f>
        <v xml:space="preserve"> CAVA WO  ( RETIRAR LIBRILLOS SALOMON ) </v>
      </c>
      <c r="D263" s="51" t="s">
        <v>221</v>
      </c>
      <c r="E263" s="73" t="s">
        <v>222</v>
      </c>
      <c r="F263" s="52" t="str">
        <f t="shared" si="33"/>
        <v/>
      </c>
      <c r="G263" s="52" t="str">
        <f t="shared" si="34"/>
        <v/>
      </c>
      <c r="H263" s="52" t="str">
        <f t="shared" si="35"/>
        <v/>
      </c>
      <c r="I263" s="52" t="str">
        <f t="shared" si="36"/>
        <v/>
      </c>
      <c r="J263" s="245" t="str">
        <f t="shared" si="37"/>
        <v>RETIRA</v>
      </c>
      <c r="K263" s="245" t="str">
        <f t="shared" si="38"/>
        <v>RETIRA</v>
      </c>
      <c r="L263" s="245" t="str">
        <f t="shared" si="39"/>
        <v/>
      </c>
      <c r="M263" s="245" t="str">
        <f t="shared" si="32"/>
        <v/>
      </c>
    </row>
    <row r="264" spans="1:13" ht="25.5" x14ac:dyDescent="0.2">
      <c r="A264" s="50" t="str">
        <f>DATOS!B264</f>
        <v>2604-08533</v>
      </c>
      <c r="B264" s="51" t="str">
        <f>DATOS!C264</f>
        <v>CRUZ LEONIDAS</v>
      </c>
      <c r="C264" s="240" t="str">
        <f>DATOS!D264</f>
        <v xml:space="preserve"> CAVA WO  ( RETIRAR LIBRILLOS SALOMON ) </v>
      </c>
      <c r="D264" s="51" t="s">
        <v>221</v>
      </c>
      <c r="E264" s="73" t="s">
        <v>330</v>
      </c>
      <c r="F264" s="52" t="str">
        <f t="shared" si="33"/>
        <v>CAMBIO</v>
      </c>
      <c r="G264" s="52" t="str">
        <f t="shared" si="34"/>
        <v/>
      </c>
      <c r="H264" s="52" t="str">
        <f t="shared" si="35"/>
        <v/>
      </c>
      <c r="I264" s="52" t="str">
        <f t="shared" si="36"/>
        <v/>
      </c>
      <c r="J264" s="245" t="str">
        <f t="shared" si="37"/>
        <v>RETIRA</v>
      </c>
      <c r="K264" s="245" t="str">
        <f t="shared" si="38"/>
        <v>RETIRA</v>
      </c>
      <c r="L264" s="245" t="str">
        <f t="shared" si="39"/>
        <v/>
      </c>
      <c r="M264" s="245" t="str">
        <f t="shared" si="32"/>
        <v/>
      </c>
    </row>
    <row r="265" spans="1:13" ht="25.5" x14ac:dyDescent="0.2">
      <c r="A265" s="50" t="str">
        <f>DATOS!B265</f>
        <v>2604-08534</v>
      </c>
      <c r="B265" s="51" t="str">
        <f>DATOS!C265</f>
        <v>CRUZ LEONIDAS</v>
      </c>
      <c r="C265" s="240" t="str">
        <f>DATOS!D265</f>
        <v xml:space="preserve"> CAVA WO  ( RETIRAR LIBRILLOS SALOMON ) </v>
      </c>
      <c r="D265" s="51" t="s">
        <v>221</v>
      </c>
      <c r="E265" s="73" t="s">
        <v>330</v>
      </c>
      <c r="F265" s="52" t="str">
        <f t="shared" si="33"/>
        <v>CAMBIO</v>
      </c>
      <c r="G265" s="52" t="str">
        <f t="shared" si="34"/>
        <v/>
      </c>
      <c r="H265" s="52" t="str">
        <f t="shared" si="35"/>
        <v/>
      </c>
      <c r="I265" s="52" t="str">
        <f t="shared" si="36"/>
        <v/>
      </c>
      <c r="J265" s="245" t="str">
        <f t="shared" si="37"/>
        <v>RETIRA</v>
      </c>
      <c r="K265" s="245" t="str">
        <f t="shared" si="38"/>
        <v>RETIRA</v>
      </c>
      <c r="L265" s="245" t="str">
        <f t="shared" si="39"/>
        <v/>
      </c>
      <c r="M265" s="245" t="str">
        <f t="shared" si="32"/>
        <v/>
      </c>
    </row>
    <row r="266" spans="1:13" ht="25.5" x14ac:dyDescent="0.2">
      <c r="A266" s="50" t="str">
        <f>DATOS!B266</f>
        <v>2604-08535</v>
      </c>
      <c r="B266" s="51" t="str">
        <f>DATOS!C266</f>
        <v>CRUZ LEONIDAS</v>
      </c>
      <c r="C266" s="240" t="str">
        <f>DATOS!D266</f>
        <v xml:space="preserve"> CAVA WO  ( RETIRAR LIBRILLOS SALOMON ) </v>
      </c>
      <c r="D266" s="51" t="s">
        <v>221</v>
      </c>
      <c r="E266" s="73" t="s">
        <v>330</v>
      </c>
      <c r="F266" s="52" t="str">
        <f t="shared" si="33"/>
        <v>CAMBIO</v>
      </c>
      <c r="G266" s="52" t="str">
        <f t="shared" si="34"/>
        <v/>
      </c>
      <c r="H266" s="52" t="str">
        <f t="shared" si="35"/>
        <v/>
      </c>
      <c r="I266" s="52" t="str">
        <f t="shared" si="36"/>
        <v/>
      </c>
      <c r="J266" s="245" t="str">
        <f t="shared" si="37"/>
        <v>RETIRA</v>
      </c>
      <c r="K266" s="245" t="str">
        <f t="shared" si="38"/>
        <v>RETIRA</v>
      </c>
      <c r="L266" s="245" t="str">
        <f t="shared" si="39"/>
        <v/>
      </c>
      <c r="M266" s="245" t="str">
        <f t="shared" si="32"/>
        <v/>
      </c>
    </row>
    <row r="267" spans="1:13" ht="25.5" x14ac:dyDescent="0.2">
      <c r="A267" s="50" t="str">
        <f>DATOS!B267</f>
        <v>2604-08536</v>
      </c>
      <c r="B267" s="51" t="str">
        <f>DATOS!C267</f>
        <v>CRUZ LEONIDAS</v>
      </c>
      <c r="C267" s="240" t="str">
        <f>DATOS!D267</f>
        <v xml:space="preserve"> CAVA WO  ( RETIRAR LIBRILLOS SALOMON ) </v>
      </c>
      <c r="D267" s="51" t="s">
        <v>221</v>
      </c>
      <c r="E267" s="73" t="s">
        <v>330</v>
      </c>
      <c r="F267" s="52" t="str">
        <f t="shared" si="33"/>
        <v>CAMBIO</v>
      </c>
      <c r="G267" s="52" t="str">
        <f t="shared" si="34"/>
        <v/>
      </c>
      <c r="H267" s="52" t="str">
        <f t="shared" si="35"/>
        <v/>
      </c>
      <c r="I267" s="52" t="str">
        <f t="shared" si="36"/>
        <v/>
      </c>
      <c r="J267" s="245" t="str">
        <f t="shared" si="37"/>
        <v>RETIRA</v>
      </c>
      <c r="K267" s="245" t="str">
        <f t="shared" si="38"/>
        <v>RETIRA</v>
      </c>
      <c r="L267" s="245" t="str">
        <f t="shared" si="39"/>
        <v/>
      </c>
      <c r="M267" s="245" t="str">
        <f t="shared" si="32"/>
        <v/>
      </c>
    </row>
    <row r="268" spans="1:13" ht="25.5" x14ac:dyDescent="0.2">
      <c r="A268" s="50" t="str">
        <f>DATOS!B268</f>
        <v>2604-08537</v>
      </c>
      <c r="B268" s="51" t="str">
        <f>DATOS!C268</f>
        <v>CRUZ LEONIDAS</v>
      </c>
      <c r="C268" s="240" t="str">
        <f>DATOS!D268</f>
        <v xml:space="preserve"> CAVA WO  ( RETIRAR LIBRILLOS ASURCARNES ) </v>
      </c>
      <c r="D268" s="51" t="s">
        <v>221</v>
      </c>
      <c r="E268" s="73" t="s">
        <v>330</v>
      </c>
      <c r="F268" s="52" t="str">
        <f t="shared" si="33"/>
        <v/>
      </c>
      <c r="G268" s="52" t="str">
        <f t="shared" si="34"/>
        <v/>
      </c>
      <c r="H268" s="52" t="str">
        <f t="shared" si="35"/>
        <v/>
      </c>
      <c r="I268" s="52" t="str">
        <f t="shared" si="36"/>
        <v/>
      </c>
      <c r="J268" s="245" t="str">
        <f t="shared" si="37"/>
        <v>RETIRA</v>
      </c>
      <c r="K268" s="245" t="str">
        <f t="shared" si="38"/>
        <v>RETIRA</v>
      </c>
      <c r="L268" s="245" t="str">
        <f t="shared" si="39"/>
        <v/>
      </c>
      <c r="M268" s="245" t="str">
        <f t="shared" si="32"/>
        <v/>
      </c>
    </row>
    <row r="269" spans="1:13" ht="25.5" x14ac:dyDescent="0.2">
      <c r="A269" s="50" t="str">
        <f>DATOS!B269</f>
        <v>2604-08538</v>
      </c>
      <c r="B269" s="51" t="str">
        <f>DATOS!C269</f>
        <v>CRUZ LEONIDAS</v>
      </c>
      <c r="C269" s="240" t="str">
        <f>DATOS!D269</f>
        <v xml:space="preserve"> CAVA WO  ( RETIRAR LIBRILLOS ASURCARNES ) </v>
      </c>
      <c r="D269" s="51" t="s">
        <v>221</v>
      </c>
      <c r="E269" s="73" t="s">
        <v>330</v>
      </c>
      <c r="F269" s="52" t="str">
        <f t="shared" si="33"/>
        <v/>
      </c>
      <c r="G269" s="52" t="str">
        <f t="shared" si="34"/>
        <v/>
      </c>
      <c r="H269" s="52" t="str">
        <f t="shared" si="35"/>
        <v/>
      </c>
      <c r="I269" s="52" t="str">
        <f t="shared" si="36"/>
        <v/>
      </c>
      <c r="J269" s="245" t="str">
        <f t="shared" si="37"/>
        <v>RETIRA</v>
      </c>
      <c r="K269" s="245" t="str">
        <f t="shared" si="38"/>
        <v>RETIRA</v>
      </c>
      <c r="L269" s="245" t="str">
        <f t="shared" si="39"/>
        <v/>
      </c>
      <c r="M269" s="245" t="str">
        <f t="shared" si="32"/>
        <v/>
      </c>
    </row>
    <row r="270" spans="1:13" ht="25.5" x14ac:dyDescent="0.2">
      <c r="A270" s="50" t="str">
        <f>DATOS!B270</f>
        <v>2604-08539</v>
      </c>
      <c r="B270" s="51" t="str">
        <f>DATOS!C270</f>
        <v>CRUZ LEONIDAS</v>
      </c>
      <c r="C270" s="240" t="str">
        <f>DATOS!D270</f>
        <v xml:space="preserve"> CAVA WO  ( RETIRAR LIBRILLOS ASURCARNES ) </v>
      </c>
      <c r="D270" s="51" t="s">
        <v>221</v>
      </c>
      <c r="E270" s="73" t="s">
        <v>330</v>
      </c>
      <c r="F270" s="52" t="str">
        <f t="shared" si="33"/>
        <v/>
      </c>
      <c r="G270" s="52" t="str">
        <f t="shared" si="34"/>
        <v/>
      </c>
      <c r="H270" s="52" t="str">
        <f t="shared" si="35"/>
        <v/>
      </c>
      <c r="I270" s="52" t="str">
        <f t="shared" si="36"/>
        <v/>
      </c>
      <c r="J270" s="245" t="str">
        <f t="shared" si="37"/>
        <v>RETIRA</v>
      </c>
      <c r="K270" s="245" t="str">
        <f t="shared" si="38"/>
        <v>RETIRA</v>
      </c>
      <c r="L270" s="245" t="str">
        <f t="shared" si="39"/>
        <v/>
      </c>
      <c r="M270" s="245" t="str">
        <f t="shared" si="32"/>
        <v/>
      </c>
    </row>
    <row r="271" spans="1:13" ht="25.5" x14ac:dyDescent="0.2">
      <c r="A271" s="50" t="str">
        <f>DATOS!B271</f>
        <v>2604-08540</v>
      </c>
      <c r="B271" s="51" t="str">
        <f>DATOS!C271</f>
        <v>CRUZ LEONIDAS</v>
      </c>
      <c r="C271" s="240" t="str">
        <f>DATOS!D271</f>
        <v xml:space="preserve"> CAVA WO  ( RETIRAR LIBRILLOS ASURCARNES ) </v>
      </c>
      <c r="D271" s="51" t="s">
        <v>474</v>
      </c>
      <c r="E271" s="73" t="s">
        <v>475</v>
      </c>
      <c r="F271" s="52" t="str">
        <f t="shared" si="33"/>
        <v>CAMBIO</v>
      </c>
      <c r="G271" s="52" t="str">
        <f t="shared" si="34"/>
        <v>CAMBIO</v>
      </c>
      <c r="H271" s="52" t="str">
        <f t="shared" si="35"/>
        <v/>
      </c>
      <c r="I271" s="52" t="str">
        <f t="shared" si="36"/>
        <v/>
      </c>
      <c r="J271" s="245" t="str">
        <f t="shared" si="37"/>
        <v>RETIRA</v>
      </c>
      <c r="K271" s="245" t="str">
        <f t="shared" si="38"/>
        <v>RETIRA</v>
      </c>
      <c r="L271" s="245" t="str">
        <f t="shared" si="39"/>
        <v/>
      </c>
      <c r="M271" s="245" t="str">
        <f t="shared" si="32"/>
        <v/>
      </c>
    </row>
    <row r="272" spans="1:13" ht="25.5" x14ac:dyDescent="0.2">
      <c r="A272" s="50" t="str">
        <f>DATOS!B272</f>
        <v>2604-08541</v>
      </c>
      <c r="B272" s="51" t="str">
        <f>DATOS!C272</f>
        <v>CRUZ LEONIDAS</v>
      </c>
      <c r="C272" s="240" t="str">
        <f>DATOS!D272</f>
        <v xml:space="preserve"> CAVA WO  ( RETIRAR LIBRILLOS ASURCARNES ) </v>
      </c>
      <c r="D272" s="51" t="s">
        <v>474</v>
      </c>
      <c r="E272" s="73" t="s">
        <v>475</v>
      </c>
      <c r="F272" s="52" t="str">
        <f t="shared" si="33"/>
        <v>CAMBIO</v>
      </c>
      <c r="G272" s="52" t="str">
        <f t="shared" si="34"/>
        <v>CAMBIO</v>
      </c>
      <c r="H272" s="52" t="str">
        <f t="shared" si="35"/>
        <v/>
      </c>
      <c r="I272" s="52" t="str">
        <f t="shared" si="36"/>
        <v/>
      </c>
      <c r="J272" s="245" t="str">
        <f t="shared" si="37"/>
        <v>RETIRA</v>
      </c>
      <c r="K272" s="245" t="str">
        <f t="shared" si="38"/>
        <v>RETIRA</v>
      </c>
      <c r="L272" s="245" t="str">
        <f t="shared" si="39"/>
        <v/>
      </c>
      <c r="M272" s="245" t="str">
        <f t="shared" si="32"/>
        <v/>
      </c>
    </row>
    <row r="273" spans="1:13" ht="25.5" x14ac:dyDescent="0.2">
      <c r="A273" s="50" t="str">
        <f>DATOS!B273</f>
        <v>2604-08542</v>
      </c>
      <c r="B273" s="51" t="str">
        <f>DATOS!C273</f>
        <v>CRUZ LEONIDAS</v>
      </c>
      <c r="C273" s="240" t="str">
        <f>DATOS!D273</f>
        <v xml:space="preserve"> CAVA WO  ( RETIRAR LIBRILLOS ASURCARNES ) </v>
      </c>
      <c r="D273" s="51" t="s">
        <v>474</v>
      </c>
      <c r="E273" s="73" t="s">
        <v>475</v>
      </c>
      <c r="F273" s="52" t="str">
        <f t="shared" si="33"/>
        <v>CAMBIO</v>
      </c>
      <c r="G273" s="52" t="str">
        <f t="shared" si="34"/>
        <v>CAMBIO</v>
      </c>
      <c r="H273" s="52" t="str">
        <f t="shared" si="35"/>
        <v/>
      </c>
      <c r="I273" s="52" t="str">
        <f t="shared" si="36"/>
        <v/>
      </c>
      <c r="J273" s="245" t="str">
        <f t="shared" si="37"/>
        <v>RETIRA</v>
      </c>
      <c r="K273" s="245" t="str">
        <f t="shared" si="38"/>
        <v>RETIRA</v>
      </c>
      <c r="L273" s="245" t="str">
        <f t="shared" si="39"/>
        <v/>
      </c>
      <c r="M273" s="245" t="str">
        <f t="shared" si="32"/>
        <v/>
      </c>
    </row>
    <row r="274" spans="1:13" ht="25.5" x14ac:dyDescent="0.2">
      <c r="A274" s="50" t="str">
        <f>DATOS!B274</f>
        <v>2604-08543</v>
      </c>
      <c r="B274" s="51" t="str">
        <f>DATOS!C274</f>
        <v>CRUZ LEONIDAS</v>
      </c>
      <c r="C274" s="240" t="str">
        <f>DATOS!D274</f>
        <v xml:space="preserve"> CAVA WO  ( RETIRAR LIBRILLOS ASURCARNES ) </v>
      </c>
      <c r="D274" s="51" t="s">
        <v>474</v>
      </c>
      <c r="E274" s="73" t="s">
        <v>480</v>
      </c>
      <c r="F274" s="52" t="str">
        <f t="shared" si="33"/>
        <v>CAMBIO</v>
      </c>
      <c r="G274" s="52" t="str">
        <f t="shared" si="34"/>
        <v>CAMBIO</v>
      </c>
      <c r="H274" s="52" t="str">
        <f t="shared" si="35"/>
        <v/>
      </c>
      <c r="I274" s="52" t="str">
        <f t="shared" si="36"/>
        <v/>
      </c>
      <c r="J274" s="245" t="str">
        <f t="shared" si="37"/>
        <v>RETIRA</v>
      </c>
      <c r="K274" s="245" t="str">
        <f t="shared" si="38"/>
        <v>RETIRA</v>
      </c>
      <c r="L274" s="245" t="str">
        <f t="shared" si="39"/>
        <v/>
      </c>
      <c r="M274" s="245" t="str">
        <f t="shared" si="32"/>
        <v/>
      </c>
    </row>
    <row r="275" spans="1:13" ht="25.5" x14ac:dyDescent="0.2">
      <c r="A275" s="50" t="str">
        <f>DATOS!B275</f>
        <v>2604-08552</v>
      </c>
      <c r="B275" s="51" t="str">
        <f>DATOS!C275</f>
        <v>GUTIERREZ SUAREZ CAMILO ANDRES</v>
      </c>
      <c r="C275" s="240" t="str">
        <f>DATOS!D275</f>
        <v xml:space="preserve"> 02084 /SxD/ ( RETIRAR LIBRILLOS CARVISCOL ) </v>
      </c>
      <c r="D275" s="51" t="s">
        <v>474</v>
      </c>
      <c r="E275" s="73" t="s">
        <v>480</v>
      </c>
      <c r="F275" s="52" t="str">
        <f t="shared" si="33"/>
        <v>CAMBIO</v>
      </c>
      <c r="G275" s="52" t="str">
        <f t="shared" si="34"/>
        <v/>
      </c>
      <c r="H275" s="52" t="str">
        <f t="shared" si="35"/>
        <v/>
      </c>
      <c r="I275" s="52" t="str">
        <f t="shared" si="36"/>
        <v/>
      </c>
      <c r="J275" s="245" t="str">
        <f t="shared" si="37"/>
        <v>RETIRA</v>
      </c>
      <c r="K275" s="245" t="str">
        <f t="shared" si="38"/>
        <v>RETIRA</v>
      </c>
      <c r="L275" s="245" t="str">
        <f t="shared" si="39"/>
        <v/>
      </c>
      <c r="M275" s="245" t="str">
        <f t="shared" ref="M275:M338" si="40">IFERROR(MID($E275,SEARCH("CRUDA",$E275),LEN("CRUDA")),"")</f>
        <v/>
      </c>
    </row>
    <row r="276" spans="1:13" ht="25.5" x14ac:dyDescent="0.2">
      <c r="A276" s="50" t="str">
        <f>DATOS!B276</f>
        <v>2604-08553</v>
      </c>
      <c r="B276" s="51" t="str">
        <f>DATOS!C276</f>
        <v>GUTIERREZ SUAREZ CAMILO ANDRES</v>
      </c>
      <c r="C276" s="240" t="str">
        <f>DATOS!D276</f>
        <v xml:space="preserve"> 02084 /SxD/ ( RETIRAR LIBRILLOS CARVISCOL ) </v>
      </c>
      <c r="D276" s="51" t="s">
        <v>474</v>
      </c>
      <c r="E276" s="73" t="s">
        <v>480</v>
      </c>
      <c r="F276" s="52" t="str">
        <f t="shared" si="33"/>
        <v>CAMBIO</v>
      </c>
      <c r="G276" s="52" t="str">
        <f t="shared" si="34"/>
        <v/>
      </c>
      <c r="H276" s="52" t="str">
        <f t="shared" si="35"/>
        <v/>
      </c>
      <c r="I276" s="52" t="str">
        <f t="shared" si="36"/>
        <v/>
      </c>
      <c r="J276" s="245" t="str">
        <f t="shared" si="37"/>
        <v>RETIRA</v>
      </c>
      <c r="K276" s="245" t="str">
        <f t="shared" si="38"/>
        <v>RETIRA</v>
      </c>
      <c r="L276" s="245" t="str">
        <f t="shared" si="39"/>
        <v/>
      </c>
      <c r="M276" s="245" t="str">
        <f t="shared" si="40"/>
        <v/>
      </c>
    </row>
    <row r="277" spans="1:13" x14ac:dyDescent="0.2">
      <c r="A277" s="50" t="str">
        <f>DATOS!B277</f>
        <v>2604-08554</v>
      </c>
      <c r="B277" s="51" t="str">
        <f>DATOS!C277</f>
        <v>GUTIERREZ SUAREZ CAMILO ANDRES</v>
      </c>
      <c r="C277" s="240" t="str">
        <f>DATOS!D277</f>
        <v xml:space="preserve"> 02084 /SxD/ ( RETIRAR LIBRILLOS CARVISCOL ) </v>
      </c>
      <c r="D277" s="51" t="s">
        <v>474</v>
      </c>
      <c r="E277" s="73" t="s">
        <v>484</v>
      </c>
      <c r="F277" s="52" t="str">
        <f t="shared" si="33"/>
        <v>CAMBIO</v>
      </c>
      <c r="G277" s="52" t="str">
        <f t="shared" si="34"/>
        <v/>
      </c>
      <c r="H277" s="52" t="str">
        <f t="shared" si="35"/>
        <v>CAMBIO</v>
      </c>
      <c r="I277" s="52" t="str">
        <f t="shared" si="36"/>
        <v>CAMBIO</v>
      </c>
      <c r="J277" s="245" t="str">
        <f t="shared" si="37"/>
        <v>RETIRA</v>
      </c>
      <c r="K277" s="245" t="str">
        <f t="shared" si="38"/>
        <v/>
      </c>
      <c r="L277" s="245" t="str">
        <f t="shared" si="39"/>
        <v/>
      </c>
      <c r="M277" s="245" t="str">
        <f t="shared" si="40"/>
        <v>CRUDA</v>
      </c>
    </row>
    <row r="278" spans="1:13" x14ac:dyDescent="0.2">
      <c r="A278" s="50" t="str">
        <f>DATOS!B278</f>
        <v>2604-08555</v>
      </c>
      <c r="B278" s="51" t="str">
        <f>DATOS!C278</f>
        <v>GUTIERREZ SUAREZ CAMILO ANDRES</v>
      </c>
      <c r="C278" s="240" t="str">
        <f>DATOS!D278</f>
        <v xml:space="preserve"> 02075 /SxD/ ( RETIRAR LIBRILLOS DERIVADOS CARNICOS ) </v>
      </c>
      <c r="D278" s="51" t="s">
        <v>474</v>
      </c>
      <c r="E278" s="73" t="s">
        <v>484</v>
      </c>
      <c r="F278" s="52" t="str">
        <f t="shared" si="33"/>
        <v>CAMBIO</v>
      </c>
      <c r="G278" s="52" t="str">
        <f t="shared" si="34"/>
        <v/>
      </c>
      <c r="H278" s="52" t="str">
        <f t="shared" si="35"/>
        <v>CAMBIO</v>
      </c>
      <c r="I278" s="52" t="str">
        <f t="shared" si="36"/>
        <v>CAMBIO</v>
      </c>
      <c r="J278" s="245" t="str">
        <f t="shared" si="37"/>
        <v>RETIRA</v>
      </c>
      <c r="K278" s="245" t="str">
        <f t="shared" si="38"/>
        <v/>
      </c>
      <c r="L278" s="245" t="str">
        <f t="shared" si="39"/>
        <v/>
      </c>
      <c r="M278" s="245" t="str">
        <f t="shared" si="40"/>
        <v>CRUDA</v>
      </c>
    </row>
    <row r="279" spans="1:13" x14ac:dyDescent="0.2">
      <c r="A279" s="50" t="str">
        <f>DATOS!B279</f>
        <v>2604-08556</v>
      </c>
      <c r="B279" s="51" t="str">
        <f>DATOS!C279</f>
        <v>GUTIERREZ SUAREZ CAMILO ANDRES</v>
      </c>
      <c r="C279" s="240" t="str">
        <f>DATOS!D279</f>
        <v xml:space="preserve"> 02075 /SxD/ ( RETIRAR LIBRILLOS DERIVADOS CARNICOS ) </v>
      </c>
      <c r="D279" s="51" t="s">
        <v>474</v>
      </c>
      <c r="E279" s="73" t="s">
        <v>484</v>
      </c>
      <c r="F279" s="52" t="str">
        <f t="shared" si="33"/>
        <v>CAMBIO</v>
      </c>
      <c r="G279" s="52" t="str">
        <f t="shared" si="34"/>
        <v/>
      </c>
      <c r="H279" s="52" t="str">
        <f t="shared" si="35"/>
        <v>CAMBIO</v>
      </c>
      <c r="I279" s="52" t="str">
        <f t="shared" si="36"/>
        <v>CAMBIO</v>
      </c>
      <c r="J279" s="245" t="str">
        <f t="shared" si="37"/>
        <v>RETIRA</v>
      </c>
      <c r="K279" s="245" t="str">
        <f t="shared" si="38"/>
        <v/>
      </c>
      <c r="L279" s="245" t="str">
        <f t="shared" si="39"/>
        <v/>
      </c>
      <c r="M279" s="245" t="str">
        <f t="shared" si="40"/>
        <v>CRUDA</v>
      </c>
    </row>
    <row r="280" spans="1:13" x14ac:dyDescent="0.2">
      <c r="A280" s="50" t="str">
        <f>DATOS!B280</f>
        <v>2604-08557</v>
      </c>
      <c r="B280" s="51" t="str">
        <f>DATOS!C280</f>
        <v>GUTIERREZ SUAREZ CAMILO ANDRES</v>
      </c>
      <c r="C280" s="240" t="str">
        <f>DATOS!D280</f>
        <v xml:space="preserve"> 02075 /SxD/ ( RETIRAR LIBRILLOS DERIVADOS CARNICOS ) </v>
      </c>
      <c r="D280" s="51" t="s">
        <v>474</v>
      </c>
      <c r="E280" s="73" t="s">
        <v>489</v>
      </c>
      <c r="F280" s="52" t="str">
        <f t="shared" si="33"/>
        <v>CAMBIO</v>
      </c>
      <c r="G280" s="52" t="str">
        <f t="shared" si="34"/>
        <v/>
      </c>
      <c r="H280" s="52" t="str">
        <f t="shared" si="35"/>
        <v/>
      </c>
      <c r="I280" s="52" t="str">
        <f t="shared" si="36"/>
        <v>CAMBIO</v>
      </c>
      <c r="J280" s="245" t="str">
        <f t="shared" si="37"/>
        <v>RETIRA</v>
      </c>
      <c r="K280" s="245" t="str">
        <f t="shared" si="38"/>
        <v/>
      </c>
      <c r="L280" s="245" t="str">
        <f t="shared" si="39"/>
        <v/>
      </c>
      <c r="M280" s="245" t="str">
        <f t="shared" si="40"/>
        <v/>
      </c>
    </row>
    <row r="281" spans="1:13" x14ac:dyDescent="0.2">
      <c r="A281" s="50" t="str">
        <f>DATOS!B281</f>
        <v>2604-08558</v>
      </c>
      <c r="B281" s="51" t="str">
        <f>DATOS!C281</f>
        <v>GUTIERREZ SUAREZ CAMILO ANDRES</v>
      </c>
      <c r="C281" s="240" t="str">
        <f>DATOS!D281</f>
        <v xml:space="preserve"> CRAX /SxD/ ( CRUDAS ) </v>
      </c>
      <c r="D281" s="51" t="s">
        <v>474</v>
      </c>
      <c r="E281" s="73" t="s">
        <v>489</v>
      </c>
      <c r="F281" s="52" t="str">
        <f t="shared" si="33"/>
        <v>CAMBIO</v>
      </c>
      <c r="G281" s="52" t="str">
        <f t="shared" si="34"/>
        <v/>
      </c>
      <c r="H281" s="52" t="str">
        <f t="shared" si="35"/>
        <v>CAMBIO</v>
      </c>
      <c r="I281" s="52" t="str">
        <f t="shared" si="36"/>
        <v/>
      </c>
      <c r="J281" s="245" t="str">
        <f t="shared" si="37"/>
        <v/>
      </c>
      <c r="K281" s="245" t="str">
        <f t="shared" si="38"/>
        <v/>
      </c>
      <c r="L281" s="245" t="str">
        <f t="shared" si="39"/>
        <v>CRUDA</v>
      </c>
      <c r="M281" s="245" t="str">
        <f t="shared" si="40"/>
        <v/>
      </c>
    </row>
    <row r="282" spans="1:13" x14ac:dyDescent="0.2">
      <c r="A282" s="50" t="str">
        <f>DATOS!B282</f>
        <v>2604-08559</v>
      </c>
      <c r="B282" s="51" t="str">
        <f>DATOS!C282</f>
        <v>GUTIERREZ SUAREZ CAMILO ANDRES</v>
      </c>
      <c r="C282" s="240" t="str">
        <f>DATOS!D282</f>
        <v xml:space="preserve"> CRAX /SxD/ ( CRUDAS ) </v>
      </c>
      <c r="D282" s="51" t="s">
        <v>474</v>
      </c>
      <c r="E282" s="73" t="s">
        <v>489</v>
      </c>
      <c r="F282" s="52" t="str">
        <f t="shared" si="33"/>
        <v>CAMBIO</v>
      </c>
      <c r="G282" s="52" t="str">
        <f t="shared" si="34"/>
        <v/>
      </c>
      <c r="H282" s="52" t="str">
        <f t="shared" si="35"/>
        <v>CAMBIO</v>
      </c>
      <c r="I282" s="52" t="str">
        <f t="shared" si="36"/>
        <v/>
      </c>
      <c r="J282" s="245" t="str">
        <f t="shared" si="37"/>
        <v/>
      </c>
      <c r="K282" s="245" t="str">
        <f t="shared" si="38"/>
        <v/>
      </c>
      <c r="L282" s="245" t="str">
        <f t="shared" si="39"/>
        <v>CRUDA</v>
      </c>
      <c r="M282" s="245" t="str">
        <f t="shared" si="40"/>
        <v/>
      </c>
    </row>
    <row r="283" spans="1:13" x14ac:dyDescent="0.2">
      <c r="A283" s="50" t="str">
        <f>DATOS!B283</f>
        <v>2604-08560</v>
      </c>
      <c r="B283" s="51" t="str">
        <f>DATOS!C283</f>
        <v>GUTIERREZ SUAREZ CAMILO ANDRES</v>
      </c>
      <c r="C283" s="240" t="str">
        <f>DATOS!D283</f>
        <v xml:space="preserve"> CRAX /SxD/ ( CRUDAS ) </v>
      </c>
      <c r="D283" s="51" t="s">
        <v>474</v>
      </c>
      <c r="E283" s="73" t="s">
        <v>493</v>
      </c>
      <c r="F283" s="52" t="str">
        <f t="shared" si="33"/>
        <v>CAMBIO</v>
      </c>
      <c r="G283" s="52" t="str">
        <f t="shared" si="34"/>
        <v/>
      </c>
      <c r="H283" s="52" t="str">
        <f t="shared" si="35"/>
        <v>CAMBIO</v>
      </c>
      <c r="I283" s="52" t="str">
        <f t="shared" si="36"/>
        <v/>
      </c>
      <c r="J283" s="245" t="str">
        <f t="shared" si="37"/>
        <v/>
      </c>
      <c r="K283" s="245" t="str">
        <f t="shared" si="38"/>
        <v/>
      </c>
      <c r="L283" s="245" t="str">
        <f t="shared" si="39"/>
        <v>CRUDA</v>
      </c>
      <c r="M283" s="245" t="str">
        <f t="shared" si="40"/>
        <v/>
      </c>
    </row>
    <row r="284" spans="1:13" x14ac:dyDescent="0.2">
      <c r="A284" s="50" t="str">
        <f>DATOS!B284</f>
        <v>2604-08561</v>
      </c>
      <c r="B284" s="51" t="str">
        <f>DATOS!C284</f>
        <v>GUTIERREZ SUAREZ CAMILO ANDRES</v>
      </c>
      <c r="C284" s="240" t="str">
        <f>DATOS!D284</f>
        <v xml:space="preserve"> 02044 /SxD/</v>
      </c>
      <c r="D284" s="51" t="s">
        <v>474</v>
      </c>
      <c r="E284" s="73" t="s">
        <v>493</v>
      </c>
      <c r="F284" s="52" t="str">
        <f t="shared" si="33"/>
        <v>CAMBIO</v>
      </c>
      <c r="G284" s="52" t="str">
        <f t="shared" si="34"/>
        <v/>
      </c>
      <c r="H284" s="52" t="str">
        <f t="shared" si="35"/>
        <v/>
      </c>
      <c r="I284" s="52" t="str">
        <f t="shared" si="36"/>
        <v/>
      </c>
      <c r="J284" s="245" t="str">
        <f t="shared" si="37"/>
        <v/>
      </c>
      <c r="K284" s="245" t="str">
        <f t="shared" si="38"/>
        <v/>
      </c>
      <c r="L284" s="245" t="str">
        <f t="shared" si="39"/>
        <v/>
      </c>
      <c r="M284" s="245" t="str">
        <f t="shared" si="40"/>
        <v/>
      </c>
    </row>
    <row r="285" spans="1:13" ht="25.5" x14ac:dyDescent="0.2">
      <c r="A285" s="50" t="str">
        <f>DATOS!B285</f>
        <v>2604-08562</v>
      </c>
      <c r="B285" s="51" t="str">
        <f>DATOS!C285</f>
        <v>GUTIERREZ SUAREZ CAMILO ANDRES</v>
      </c>
      <c r="C285" s="240" t="str">
        <f>DATOS!D285</f>
        <v xml:space="preserve"> 02044 /SxD/</v>
      </c>
      <c r="D285" s="51" t="s">
        <v>436</v>
      </c>
      <c r="E285" s="73" t="s">
        <v>441</v>
      </c>
      <c r="F285" s="52" t="str">
        <f t="shared" si="33"/>
        <v>CAMBIO</v>
      </c>
      <c r="G285" s="52" t="str">
        <f t="shared" si="34"/>
        <v>CAMBIO</v>
      </c>
      <c r="H285" s="52" t="str">
        <f t="shared" si="35"/>
        <v/>
      </c>
      <c r="I285" s="52" t="str">
        <f t="shared" si="36"/>
        <v>CAMBIO</v>
      </c>
      <c r="J285" s="245" t="str">
        <f t="shared" si="37"/>
        <v/>
      </c>
      <c r="K285" s="245" t="str">
        <f t="shared" si="38"/>
        <v>RETIRA</v>
      </c>
      <c r="L285" s="245" t="str">
        <f t="shared" si="39"/>
        <v/>
      </c>
      <c r="M285" s="245" t="str">
        <f t="shared" si="40"/>
        <v/>
      </c>
    </row>
    <row r="286" spans="1:13" ht="25.5" x14ac:dyDescent="0.2">
      <c r="A286" s="50" t="str">
        <f>DATOS!B286</f>
        <v>2604-08563</v>
      </c>
      <c r="B286" s="51" t="str">
        <f>DATOS!C286</f>
        <v>GUTIERREZ SUAREZ CAMILO ANDRES</v>
      </c>
      <c r="C286" s="240" t="str">
        <f>DATOS!D286</f>
        <v xml:space="preserve"> 02044 /SxD/</v>
      </c>
      <c r="D286" s="51" t="s">
        <v>436</v>
      </c>
      <c r="E286" s="73" t="s">
        <v>441</v>
      </c>
      <c r="F286" s="52" t="str">
        <f t="shared" si="33"/>
        <v>CAMBIO</v>
      </c>
      <c r="G286" s="52" t="str">
        <f t="shared" si="34"/>
        <v>CAMBIO</v>
      </c>
      <c r="H286" s="52" t="str">
        <f t="shared" si="35"/>
        <v/>
      </c>
      <c r="I286" s="52" t="str">
        <f t="shared" si="36"/>
        <v>CAMBIO</v>
      </c>
      <c r="J286" s="245" t="str">
        <f t="shared" si="37"/>
        <v/>
      </c>
      <c r="K286" s="245" t="str">
        <f t="shared" si="38"/>
        <v>RETIRA</v>
      </c>
      <c r="L286" s="245" t="str">
        <f t="shared" si="39"/>
        <v/>
      </c>
      <c r="M286" s="245" t="str">
        <f t="shared" si="40"/>
        <v/>
      </c>
    </row>
    <row r="287" spans="1:13" ht="25.5" x14ac:dyDescent="0.2">
      <c r="A287" s="50" t="str">
        <f>DATOS!B287</f>
        <v>2604-08564</v>
      </c>
      <c r="B287" s="51" t="str">
        <f>DATOS!C287</f>
        <v>GUTIERREZ SUAREZ CAMILO ANDRES</v>
      </c>
      <c r="C287" s="240" t="str">
        <f>DATOS!D287</f>
        <v xml:space="preserve"> CAVA. </v>
      </c>
      <c r="D287" s="51" t="s">
        <v>436</v>
      </c>
      <c r="E287" s="73" t="s">
        <v>441</v>
      </c>
      <c r="F287" s="52" t="str">
        <f t="shared" si="33"/>
        <v>CAMBIO</v>
      </c>
      <c r="G287" s="52" t="str">
        <f t="shared" si="34"/>
        <v>CAMBIO</v>
      </c>
      <c r="H287" s="52" t="str">
        <f t="shared" si="35"/>
        <v/>
      </c>
      <c r="I287" s="52" t="str">
        <f t="shared" si="36"/>
        <v>CAMBIO</v>
      </c>
      <c r="J287" s="245" t="str">
        <f t="shared" si="37"/>
        <v/>
      </c>
      <c r="K287" s="245" t="str">
        <f t="shared" si="38"/>
        <v>RETIRA</v>
      </c>
      <c r="L287" s="245" t="str">
        <f t="shared" si="39"/>
        <v/>
      </c>
      <c r="M287" s="245" t="str">
        <f t="shared" si="40"/>
        <v/>
      </c>
    </row>
    <row r="288" spans="1:13" ht="25.5" x14ac:dyDescent="0.2">
      <c r="A288" s="50" t="str">
        <f>DATOS!B288</f>
        <v>2604-08565</v>
      </c>
      <c r="B288" s="51" t="str">
        <f>DATOS!C288</f>
        <v>GUTIERREZ SUAREZ CAMILO ANDRES</v>
      </c>
      <c r="C288" s="240" t="str">
        <f>DATOS!D288</f>
        <v xml:space="preserve"> CAVA. </v>
      </c>
      <c r="D288" s="51" t="s">
        <v>436</v>
      </c>
      <c r="E288" s="73" t="s">
        <v>441</v>
      </c>
      <c r="F288" s="52" t="str">
        <f t="shared" si="33"/>
        <v>CAMBIO</v>
      </c>
      <c r="G288" s="52" t="str">
        <f t="shared" si="34"/>
        <v>CAMBIO</v>
      </c>
      <c r="H288" s="52" t="str">
        <f t="shared" si="35"/>
        <v/>
      </c>
      <c r="I288" s="52" t="str">
        <f t="shared" si="36"/>
        <v>CAMBIO</v>
      </c>
      <c r="J288" s="245" t="str">
        <f t="shared" si="37"/>
        <v/>
      </c>
      <c r="K288" s="245" t="str">
        <f t="shared" si="38"/>
        <v>RETIRA</v>
      </c>
      <c r="L288" s="245" t="str">
        <f t="shared" si="39"/>
        <v/>
      </c>
      <c r="M288" s="245" t="str">
        <f t="shared" si="40"/>
        <v/>
      </c>
    </row>
    <row r="289" spans="1:13" ht="25.5" x14ac:dyDescent="0.2">
      <c r="A289" s="50" t="str">
        <f>DATOS!B289</f>
        <v>2604-08578</v>
      </c>
      <c r="B289" s="51" t="str">
        <f>DATOS!C289</f>
        <v>ARDILA LOPEZ EDINSON ARNULFO</v>
      </c>
      <c r="C289" s="240" t="str">
        <f>DATOS!D289</f>
        <v xml:space="preserve"> CAVA AJR  ( RETIRAR LIBRILLOS ASURCARNES ) </v>
      </c>
      <c r="D289" s="51" t="s">
        <v>436</v>
      </c>
      <c r="E289" s="73" t="s">
        <v>441</v>
      </c>
      <c r="F289" s="52" t="str">
        <f t="shared" si="33"/>
        <v/>
      </c>
      <c r="G289" s="52" t="str">
        <f t="shared" si="34"/>
        <v/>
      </c>
      <c r="H289" s="52" t="str">
        <f t="shared" si="35"/>
        <v/>
      </c>
      <c r="I289" s="52" t="str">
        <f t="shared" si="36"/>
        <v/>
      </c>
      <c r="J289" s="245" t="str">
        <f t="shared" si="37"/>
        <v>RETIRA</v>
      </c>
      <c r="K289" s="245" t="str">
        <f t="shared" si="38"/>
        <v>RETIRA</v>
      </c>
      <c r="L289" s="245" t="str">
        <f t="shared" si="39"/>
        <v/>
      </c>
      <c r="M289" s="245" t="str">
        <f t="shared" si="40"/>
        <v/>
      </c>
    </row>
    <row r="290" spans="1:13" ht="25.5" x14ac:dyDescent="0.2">
      <c r="A290" s="50" t="str">
        <f>DATOS!B290</f>
        <v>2604-08579</v>
      </c>
      <c r="B290" s="51" t="str">
        <f>DATOS!C290</f>
        <v>ARDILA LOPEZ EDINSON ARNULFO</v>
      </c>
      <c r="C290" s="240" t="str">
        <f>DATOS!D290</f>
        <v xml:space="preserve"> CAVA AJR  ( RETIRAR LIBRILLOS ASURCARNES ) </v>
      </c>
      <c r="D290" s="51" t="s">
        <v>436</v>
      </c>
      <c r="E290" s="73" t="s">
        <v>441</v>
      </c>
      <c r="F290" s="52" t="str">
        <f t="shared" si="33"/>
        <v/>
      </c>
      <c r="G290" s="52" t="str">
        <f t="shared" si="34"/>
        <v/>
      </c>
      <c r="H290" s="52" t="str">
        <f t="shared" si="35"/>
        <v/>
      </c>
      <c r="I290" s="52" t="str">
        <f t="shared" si="36"/>
        <v/>
      </c>
      <c r="J290" s="245" t="str">
        <f t="shared" si="37"/>
        <v>RETIRA</v>
      </c>
      <c r="K290" s="245" t="str">
        <f t="shared" si="38"/>
        <v>RETIRA</v>
      </c>
      <c r="L290" s="245" t="str">
        <f t="shared" si="39"/>
        <v/>
      </c>
      <c r="M290" s="245" t="str">
        <f t="shared" si="40"/>
        <v/>
      </c>
    </row>
    <row r="291" spans="1:13" ht="25.5" x14ac:dyDescent="0.2">
      <c r="A291" s="50" t="str">
        <f>DATOS!B291</f>
        <v>2604-08580</v>
      </c>
      <c r="B291" s="51" t="str">
        <f>DATOS!C291</f>
        <v>ARDILA LOPEZ EDINSON ARNULFO</v>
      </c>
      <c r="C291" s="240" t="str">
        <f>DATOS!D291</f>
        <v xml:space="preserve"> CAVA AJR  ( RETIRAR LIBRILLOS ASURCARNES ) </v>
      </c>
      <c r="D291" s="51" t="s">
        <v>436</v>
      </c>
      <c r="E291" s="73" t="s">
        <v>441</v>
      </c>
      <c r="F291" s="52" t="str">
        <f t="shared" si="33"/>
        <v/>
      </c>
      <c r="G291" s="52" t="str">
        <f t="shared" si="34"/>
        <v/>
      </c>
      <c r="H291" s="52" t="str">
        <f t="shared" si="35"/>
        <v/>
      </c>
      <c r="I291" s="52" t="str">
        <f t="shared" si="36"/>
        <v/>
      </c>
      <c r="J291" s="245" t="str">
        <f t="shared" si="37"/>
        <v>RETIRA</v>
      </c>
      <c r="K291" s="245" t="str">
        <f t="shared" si="38"/>
        <v>RETIRA</v>
      </c>
      <c r="L291" s="245" t="str">
        <f t="shared" si="39"/>
        <v/>
      </c>
      <c r="M291" s="245" t="str">
        <f t="shared" si="40"/>
        <v/>
      </c>
    </row>
    <row r="292" spans="1:13" ht="25.5" x14ac:dyDescent="0.2">
      <c r="A292" s="50" t="str">
        <f>DATOS!B292</f>
        <v>2604-08581</v>
      </c>
      <c r="B292" s="51" t="str">
        <f>DATOS!C292</f>
        <v>ARDILA LOPEZ EDINSON ARNULFO</v>
      </c>
      <c r="C292" s="240" t="str">
        <f>DATOS!D292</f>
        <v xml:space="preserve"> CAVA AJR  ( RETIRAR LIBRILLOS ASURCARNES ) </v>
      </c>
      <c r="D292" s="51" t="s">
        <v>436</v>
      </c>
      <c r="E292" s="73" t="s">
        <v>441</v>
      </c>
      <c r="F292" s="52" t="str">
        <f t="shared" si="33"/>
        <v/>
      </c>
      <c r="G292" s="52" t="str">
        <f t="shared" si="34"/>
        <v/>
      </c>
      <c r="H292" s="52" t="str">
        <f t="shared" si="35"/>
        <v/>
      </c>
      <c r="I292" s="52" t="str">
        <f t="shared" si="36"/>
        <v/>
      </c>
      <c r="J292" s="245" t="str">
        <f t="shared" si="37"/>
        <v>RETIRA</v>
      </c>
      <c r="K292" s="245" t="str">
        <f t="shared" si="38"/>
        <v>RETIRA</v>
      </c>
      <c r="L292" s="245" t="str">
        <f t="shared" si="39"/>
        <v/>
      </c>
      <c r="M292" s="245" t="str">
        <f t="shared" si="40"/>
        <v/>
      </c>
    </row>
    <row r="293" spans="1:13" ht="25.5" x14ac:dyDescent="0.2">
      <c r="A293" s="50" t="str">
        <f>DATOS!B293</f>
        <v>2604-08582</v>
      </c>
      <c r="B293" s="51" t="str">
        <f>DATOS!C293</f>
        <v>ARDILA LOPEZ EDINSON ARNULFO</v>
      </c>
      <c r="C293" s="240" t="str">
        <f>DATOS!D293</f>
        <v xml:space="preserve"> CAVA AJR  ( RETIRAR LIBRILLOS ASURCARNES ) </v>
      </c>
      <c r="D293" s="51" t="s">
        <v>436</v>
      </c>
      <c r="E293" s="73" t="s">
        <v>441</v>
      </c>
      <c r="F293" s="52" t="str">
        <f t="shared" si="33"/>
        <v/>
      </c>
      <c r="G293" s="52" t="str">
        <f t="shared" si="34"/>
        <v/>
      </c>
      <c r="H293" s="52" t="str">
        <f t="shared" si="35"/>
        <v/>
      </c>
      <c r="I293" s="52" t="str">
        <f t="shared" si="36"/>
        <v/>
      </c>
      <c r="J293" s="245" t="str">
        <f t="shared" si="37"/>
        <v>RETIRA</v>
      </c>
      <c r="K293" s="245" t="str">
        <f t="shared" si="38"/>
        <v>RETIRA</v>
      </c>
      <c r="L293" s="245" t="str">
        <f t="shared" si="39"/>
        <v/>
      </c>
      <c r="M293" s="245" t="str">
        <f t="shared" si="40"/>
        <v/>
      </c>
    </row>
    <row r="294" spans="1:13" ht="25.5" x14ac:dyDescent="0.2">
      <c r="A294" s="50" t="str">
        <f>DATOS!B294</f>
        <v>2604-08583</v>
      </c>
      <c r="B294" s="51" t="str">
        <f>DATOS!C294</f>
        <v>ARDILA LOPEZ EDINSON ARNULFO</v>
      </c>
      <c r="C294" s="240" t="str">
        <f>DATOS!D294</f>
        <v xml:space="preserve"> CAVA AJR  ( RETIRAR LIBRILLOS ASURCARNES ) </v>
      </c>
      <c r="D294" s="51" t="s">
        <v>436</v>
      </c>
      <c r="E294" s="73" t="s">
        <v>441</v>
      </c>
      <c r="F294" s="52" t="str">
        <f t="shared" si="33"/>
        <v/>
      </c>
      <c r="G294" s="52" t="str">
        <f t="shared" si="34"/>
        <v/>
      </c>
      <c r="H294" s="52" t="str">
        <f t="shared" si="35"/>
        <v/>
      </c>
      <c r="I294" s="52" t="str">
        <f t="shared" si="36"/>
        <v/>
      </c>
      <c r="J294" s="245" t="str">
        <f t="shared" si="37"/>
        <v>RETIRA</v>
      </c>
      <c r="K294" s="245" t="str">
        <f t="shared" si="38"/>
        <v>RETIRA</v>
      </c>
      <c r="L294" s="245" t="str">
        <f t="shared" si="39"/>
        <v/>
      </c>
      <c r="M294" s="245" t="str">
        <f t="shared" si="40"/>
        <v/>
      </c>
    </row>
    <row r="295" spans="1:13" ht="25.5" x14ac:dyDescent="0.2">
      <c r="A295" s="50" t="str">
        <f>DATOS!B295</f>
        <v>2604-08584</v>
      </c>
      <c r="B295" s="51" t="str">
        <f>DATOS!C295</f>
        <v>ARDILA LOPEZ EDINSON ARNULFO</v>
      </c>
      <c r="C295" s="240" t="str">
        <f>DATOS!D295</f>
        <v xml:space="preserve"> CAVA AJR  ( RETIRAR LIBRILLOS ASURCARNES ) </v>
      </c>
      <c r="D295" s="51" t="s">
        <v>436</v>
      </c>
      <c r="E295" s="73" t="s">
        <v>441</v>
      </c>
      <c r="F295" s="52" t="str">
        <f t="shared" si="33"/>
        <v/>
      </c>
      <c r="G295" s="52" t="str">
        <f t="shared" si="34"/>
        <v/>
      </c>
      <c r="H295" s="52" t="str">
        <f t="shared" si="35"/>
        <v/>
      </c>
      <c r="I295" s="52" t="str">
        <f t="shared" si="36"/>
        <v/>
      </c>
      <c r="J295" s="245" t="str">
        <f t="shared" si="37"/>
        <v>RETIRA</v>
      </c>
      <c r="K295" s="245" t="str">
        <f t="shared" si="38"/>
        <v>RETIRA</v>
      </c>
      <c r="L295" s="245" t="str">
        <f t="shared" si="39"/>
        <v/>
      </c>
      <c r="M295" s="245" t="str">
        <f t="shared" si="40"/>
        <v/>
      </c>
    </row>
    <row r="296" spans="1:13" ht="25.5" x14ac:dyDescent="0.2">
      <c r="A296" s="50" t="str">
        <f>DATOS!B296</f>
        <v>2604-08585</v>
      </c>
      <c r="B296" s="51" t="str">
        <f>DATOS!C296</f>
        <v>ARDILA LOPEZ EDINSON ARNULFO</v>
      </c>
      <c r="C296" s="240" t="str">
        <f>DATOS!D296</f>
        <v xml:space="preserve"> CAVA AJR  ( RETIRAR LIBRILLOS ASURCARNES ) </v>
      </c>
      <c r="D296" s="51" t="s">
        <v>436</v>
      </c>
      <c r="E296" s="73" t="s">
        <v>441</v>
      </c>
      <c r="F296" s="52" t="str">
        <f t="shared" si="33"/>
        <v/>
      </c>
      <c r="G296" s="52" t="str">
        <f t="shared" si="34"/>
        <v/>
      </c>
      <c r="H296" s="52" t="str">
        <f t="shared" si="35"/>
        <v/>
      </c>
      <c r="I296" s="52" t="str">
        <f t="shared" si="36"/>
        <v/>
      </c>
      <c r="J296" s="245" t="str">
        <f t="shared" si="37"/>
        <v>RETIRA</v>
      </c>
      <c r="K296" s="245" t="str">
        <f t="shared" si="38"/>
        <v>RETIRA</v>
      </c>
      <c r="L296" s="245" t="str">
        <f t="shared" si="39"/>
        <v/>
      </c>
      <c r="M296" s="245" t="str">
        <f t="shared" si="40"/>
        <v/>
      </c>
    </row>
    <row r="297" spans="1:13" x14ac:dyDescent="0.2">
      <c r="A297" s="50" t="str">
        <f>DATOS!B297</f>
        <v>2604-08586</v>
      </c>
      <c r="B297" s="51" t="str">
        <f>DATOS!C297</f>
        <v>ARDILA LOPEZ EDINSON ARNULFO</v>
      </c>
      <c r="C297" s="240" t="str">
        <f>DATOS!D297</f>
        <v xml:space="preserve"> CAVA AJR  ( RETIRAR LIBRILLOS ASURCARNES ) </v>
      </c>
      <c r="D297" s="51" t="s">
        <v>306</v>
      </c>
      <c r="E297" s="73" t="s">
        <v>307</v>
      </c>
      <c r="F297" s="52" t="str">
        <f t="shared" si="33"/>
        <v>CAMBIO</v>
      </c>
      <c r="G297" s="52" t="str">
        <f t="shared" si="34"/>
        <v>CAMBIO</v>
      </c>
      <c r="H297" s="52" t="str">
        <f t="shared" si="35"/>
        <v/>
      </c>
      <c r="I297" s="52" t="str">
        <f t="shared" si="36"/>
        <v>CAMBIO</v>
      </c>
      <c r="J297" s="245" t="str">
        <f t="shared" si="37"/>
        <v>RETIRA</v>
      </c>
      <c r="K297" s="245" t="str">
        <f t="shared" si="38"/>
        <v/>
      </c>
      <c r="L297" s="245" t="str">
        <f t="shared" si="39"/>
        <v/>
      </c>
      <c r="M297" s="245" t="str">
        <f t="shared" si="40"/>
        <v/>
      </c>
    </row>
    <row r="298" spans="1:13" x14ac:dyDescent="0.2">
      <c r="A298" s="50" t="str">
        <f>DATOS!B298</f>
        <v>2604-08587</v>
      </c>
      <c r="B298" s="51" t="str">
        <f>DATOS!C298</f>
        <v>ARDILA LOPEZ EDINSON ARNULFO</v>
      </c>
      <c r="C298" s="240" t="str">
        <f>DATOS!D298</f>
        <v xml:space="preserve"> CAVA AJR  ( RETIRAR LIBRILLOS ASURCARNES ) </v>
      </c>
      <c r="D298" s="51" t="s">
        <v>306</v>
      </c>
      <c r="E298" s="73" t="s">
        <v>307</v>
      </c>
      <c r="F298" s="52" t="str">
        <f t="shared" si="33"/>
        <v>CAMBIO</v>
      </c>
      <c r="G298" s="52" t="str">
        <f t="shared" si="34"/>
        <v>CAMBIO</v>
      </c>
      <c r="H298" s="52" t="str">
        <f t="shared" si="35"/>
        <v/>
      </c>
      <c r="I298" s="52" t="str">
        <f t="shared" si="36"/>
        <v>CAMBIO</v>
      </c>
      <c r="J298" s="245" t="str">
        <f t="shared" si="37"/>
        <v>RETIRA</v>
      </c>
      <c r="K298" s="245" t="str">
        <f t="shared" si="38"/>
        <v/>
      </c>
      <c r="L298" s="245" t="str">
        <f t="shared" si="39"/>
        <v/>
      </c>
      <c r="M298" s="245" t="str">
        <f t="shared" si="40"/>
        <v/>
      </c>
    </row>
    <row r="299" spans="1:13" x14ac:dyDescent="0.2">
      <c r="A299" s="50" t="str">
        <f>DATOS!B299</f>
        <v>2604-08588</v>
      </c>
      <c r="B299" s="51" t="str">
        <f>DATOS!C299</f>
        <v>ARDILA LOPEZ EDINSON ARNULFO</v>
      </c>
      <c r="C299" s="240" t="str">
        <f>DATOS!D299</f>
        <v xml:space="preserve"> CAVA AJR  ( RETIRAR LIBRILLOS ASURCARNES ) </v>
      </c>
      <c r="D299" s="51" t="s">
        <v>306</v>
      </c>
      <c r="E299" s="73" t="s">
        <v>307</v>
      </c>
      <c r="F299" s="52" t="str">
        <f t="shared" si="33"/>
        <v>CAMBIO</v>
      </c>
      <c r="G299" s="52" t="str">
        <f t="shared" si="34"/>
        <v>CAMBIO</v>
      </c>
      <c r="H299" s="52" t="str">
        <f t="shared" si="35"/>
        <v/>
      </c>
      <c r="I299" s="52" t="str">
        <f t="shared" si="36"/>
        <v>CAMBIO</v>
      </c>
      <c r="J299" s="245" t="str">
        <f t="shared" si="37"/>
        <v>RETIRA</v>
      </c>
      <c r="K299" s="245" t="str">
        <f t="shared" si="38"/>
        <v/>
      </c>
      <c r="L299" s="245" t="str">
        <f t="shared" si="39"/>
        <v/>
      </c>
      <c r="M299" s="245" t="str">
        <f t="shared" si="40"/>
        <v/>
      </c>
    </row>
    <row r="300" spans="1:13" x14ac:dyDescent="0.2">
      <c r="A300" s="50" t="str">
        <f>DATOS!B300</f>
        <v>2604-08589</v>
      </c>
      <c r="B300" s="51" t="str">
        <f>DATOS!C300</f>
        <v>ARDILA LOPEZ EDINSON ARNULFO</v>
      </c>
      <c r="C300" s="240" t="str">
        <f>DATOS!D300</f>
        <v xml:space="preserve"> CAVA AJR  ( RETIRAR LIBRILLOS ASURCARNES ) </v>
      </c>
      <c r="D300" s="51" t="s">
        <v>306</v>
      </c>
      <c r="E300" s="73" t="s">
        <v>307</v>
      </c>
      <c r="F300" s="52" t="str">
        <f t="shared" si="33"/>
        <v>CAMBIO</v>
      </c>
      <c r="G300" s="52" t="str">
        <f t="shared" si="34"/>
        <v>CAMBIO</v>
      </c>
      <c r="H300" s="52" t="str">
        <f t="shared" si="35"/>
        <v/>
      </c>
      <c r="I300" s="52" t="str">
        <f t="shared" si="36"/>
        <v>CAMBIO</v>
      </c>
      <c r="J300" s="245" t="str">
        <f t="shared" si="37"/>
        <v>RETIRA</v>
      </c>
      <c r="K300" s="245" t="str">
        <f t="shared" si="38"/>
        <v/>
      </c>
      <c r="L300" s="245" t="str">
        <f t="shared" si="39"/>
        <v/>
      </c>
      <c r="M300" s="245" t="str">
        <f t="shared" si="40"/>
        <v/>
      </c>
    </row>
    <row r="301" spans="1:13" ht="38.25" x14ac:dyDescent="0.2">
      <c r="A301" s="50" t="str">
        <f>DATOS!B301</f>
        <v>2604-08590</v>
      </c>
      <c r="B301" s="51" t="str">
        <f>DATOS!C301</f>
        <v>CALIXTO ARDILA JAIME</v>
      </c>
      <c r="C301" s="240" t="str">
        <f>DATOS!D301</f>
        <v xml:space="preserve"> DRA CAVA </v>
      </c>
      <c r="D301" s="51" t="s">
        <v>306</v>
      </c>
      <c r="E301" s="73" t="s">
        <v>500</v>
      </c>
      <c r="F301" s="52" t="str">
        <f t="shared" si="33"/>
        <v>CAMBIO</v>
      </c>
      <c r="G301" s="52" t="str">
        <f t="shared" si="34"/>
        <v/>
      </c>
      <c r="H301" s="52" t="str">
        <f t="shared" si="35"/>
        <v>CAMBIO</v>
      </c>
      <c r="I301" s="52" t="str">
        <f t="shared" si="36"/>
        <v>CAMBIO</v>
      </c>
      <c r="J301" s="245" t="str">
        <f t="shared" si="37"/>
        <v/>
      </c>
      <c r="K301" s="245" t="str">
        <f t="shared" si="38"/>
        <v>RETIRA</v>
      </c>
      <c r="L301" s="245" t="str">
        <f t="shared" si="39"/>
        <v/>
      </c>
      <c r="M301" s="245" t="str">
        <f t="shared" si="40"/>
        <v>CRUDA</v>
      </c>
    </row>
    <row r="302" spans="1:13" ht="38.25" x14ac:dyDescent="0.2">
      <c r="A302" s="50" t="str">
        <f>DATOS!B302</f>
        <v>2604-08591</v>
      </c>
      <c r="B302" s="51" t="str">
        <f>DATOS!C302</f>
        <v>CALIXTO ARDILA JAIME</v>
      </c>
      <c r="C302" s="240" t="str">
        <f>DATOS!D302</f>
        <v xml:space="preserve"> DRA CAVA </v>
      </c>
      <c r="D302" s="51" t="s">
        <v>306</v>
      </c>
      <c r="E302" s="73" t="s">
        <v>500</v>
      </c>
      <c r="F302" s="52" t="str">
        <f t="shared" si="33"/>
        <v>CAMBIO</v>
      </c>
      <c r="G302" s="52" t="str">
        <f t="shared" si="34"/>
        <v/>
      </c>
      <c r="H302" s="52" t="str">
        <f t="shared" si="35"/>
        <v>CAMBIO</v>
      </c>
      <c r="I302" s="52" t="str">
        <f t="shared" si="36"/>
        <v>CAMBIO</v>
      </c>
      <c r="J302" s="245" t="str">
        <f t="shared" si="37"/>
        <v/>
      </c>
      <c r="K302" s="245" t="str">
        <f t="shared" si="38"/>
        <v>RETIRA</v>
      </c>
      <c r="L302" s="245" t="str">
        <f t="shared" si="39"/>
        <v/>
      </c>
      <c r="M302" s="245" t="str">
        <f t="shared" si="40"/>
        <v>CRUDA</v>
      </c>
    </row>
    <row r="303" spans="1:13" ht="38.25" x14ac:dyDescent="0.2">
      <c r="A303" s="50" t="str">
        <f>DATOS!B303</f>
        <v>2604-08592</v>
      </c>
      <c r="B303" s="51" t="str">
        <f>DATOS!C303</f>
        <v>CALIXTO ARDILA JAIME</v>
      </c>
      <c r="C303" s="240" t="str">
        <f>DATOS!D303</f>
        <v xml:space="preserve"> DRA CAVA </v>
      </c>
      <c r="D303" s="51" t="s">
        <v>306</v>
      </c>
      <c r="E303" s="73" t="s">
        <v>500</v>
      </c>
      <c r="F303" s="52" t="str">
        <f t="shared" si="33"/>
        <v>CAMBIO</v>
      </c>
      <c r="G303" s="52" t="str">
        <f t="shared" si="34"/>
        <v/>
      </c>
      <c r="H303" s="52" t="str">
        <f t="shared" si="35"/>
        <v>CAMBIO</v>
      </c>
      <c r="I303" s="52" t="str">
        <f t="shared" si="36"/>
        <v>CAMBIO</v>
      </c>
      <c r="J303" s="245" t="str">
        <f t="shared" si="37"/>
        <v/>
      </c>
      <c r="K303" s="245" t="str">
        <f t="shared" si="38"/>
        <v>RETIRA</v>
      </c>
      <c r="L303" s="245" t="str">
        <f t="shared" si="39"/>
        <v/>
      </c>
      <c r="M303" s="245" t="str">
        <f t="shared" si="40"/>
        <v>CRUDA</v>
      </c>
    </row>
    <row r="304" spans="1:13" ht="38.25" x14ac:dyDescent="0.2">
      <c r="A304" s="50" t="str">
        <f>DATOS!B304</f>
        <v>2604-08593</v>
      </c>
      <c r="B304" s="51" t="str">
        <f>DATOS!C304</f>
        <v>CALIXTO ARDILA JAIME</v>
      </c>
      <c r="C304" s="240" t="str">
        <f>DATOS!D304</f>
        <v xml:space="preserve"> DRA CAVA </v>
      </c>
      <c r="D304" s="51" t="s">
        <v>306</v>
      </c>
      <c r="E304" s="73" t="s">
        <v>500</v>
      </c>
      <c r="F304" s="52" t="str">
        <f t="shared" si="33"/>
        <v>CAMBIO</v>
      </c>
      <c r="G304" s="52" t="str">
        <f t="shared" si="34"/>
        <v/>
      </c>
      <c r="H304" s="52" t="str">
        <f t="shared" si="35"/>
        <v>CAMBIO</v>
      </c>
      <c r="I304" s="52" t="str">
        <f t="shared" si="36"/>
        <v>CAMBIO</v>
      </c>
      <c r="J304" s="245" t="str">
        <f t="shared" si="37"/>
        <v/>
      </c>
      <c r="K304" s="245" t="str">
        <f t="shared" si="38"/>
        <v>RETIRA</v>
      </c>
      <c r="L304" s="245" t="str">
        <f t="shared" si="39"/>
        <v/>
      </c>
      <c r="M304" s="245" t="str">
        <f t="shared" si="40"/>
        <v>CRUDA</v>
      </c>
    </row>
    <row r="305" spans="1:13" ht="25.5" x14ac:dyDescent="0.2">
      <c r="A305" s="50" t="str">
        <f>DATOS!B305</f>
        <v>2604-08594</v>
      </c>
      <c r="B305" s="51" t="str">
        <f>DATOS!C305</f>
        <v>CALIXTO ARDILA JAIME</v>
      </c>
      <c r="C305" s="240" t="str">
        <f>DATOS!D305</f>
        <v xml:space="preserve"> DRA CAVA  ( CRUDAS
RETIRAR LIBRILLOS DERIVADOS CARNICOS ) </v>
      </c>
      <c r="D305" s="51" t="s">
        <v>306</v>
      </c>
      <c r="E305" s="73" t="s">
        <v>505</v>
      </c>
      <c r="F305" s="52" t="str">
        <f t="shared" si="33"/>
        <v>CAMBIO</v>
      </c>
      <c r="G305" s="52" t="str">
        <f t="shared" si="34"/>
        <v/>
      </c>
      <c r="H305" s="52" t="str">
        <f t="shared" si="35"/>
        <v>CAMBIO</v>
      </c>
      <c r="I305" s="52" t="str">
        <f t="shared" si="36"/>
        <v/>
      </c>
      <c r="J305" s="245" t="str">
        <f t="shared" si="37"/>
        <v>RETIRA</v>
      </c>
      <c r="K305" s="245" t="str">
        <f t="shared" si="38"/>
        <v>RETIRA</v>
      </c>
      <c r="L305" s="245" t="str">
        <f t="shared" si="39"/>
        <v>CRUDA</v>
      </c>
      <c r="M305" s="245" t="str">
        <f t="shared" si="40"/>
        <v/>
      </c>
    </row>
    <row r="306" spans="1:13" x14ac:dyDescent="0.2">
      <c r="A306" s="50" t="str">
        <f>DATOS!B306</f>
        <v>2604-08595</v>
      </c>
      <c r="B306" s="51" t="str">
        <f>DATOS!C306</f>
        <v>CALIXTO ARDILA JAIME</v>
      </c>
      <c r="C306" s="240" t="str">
        <f>DATOS!D306</f>
        <v xml:space="preserve"> DRA CAVA  ( CRUDAS
RETIRAR LIBRILLOS DERIVADOS CARNICOS ) </v>
      </c>
      <c r="D306" s="51" t="s">
        <v>306</v>
      </c>
      <c r="E306" s="73" t="s">
        <v>307</v>
      </c>
      <c r="F306" s="52" t="str">
        <f t="shared" si="33"/>
        <v>CAMBIO</v>
      </c>
      <c r="G306" s="52" t="str">
        <f t="shared" si="34"/>
        <v/>
      </c>
      <c r="H306" s="52" t="str">
        <f t="shared" si="35"/>
        <v>CAMBIO</v>
      </c>
      <c r="I306" s="52" t="str">
        <f t="shared" si="36"/>
        <v>CAMBIO</v>
      </c>
      <c r="J306" s="245" t="str">
        <f t="shared" si="37"/>
        <v>RETIRA</v>
      </c>
      <c r="K306" s="245" t="str">
        <f t="shared" si="38"/>
        <v/>
      </c>
      <c r="L306" s="245" t="str">
        <f t="shared" si="39"/>
        <v>CRUDA</v>
      </c>
      <c r="M306" s="245" t="str">
        <f t="shared" si="40"/>
        <v/>
      </c>
    </row>
    <row r="307" spans="1:13" x14ac:dyDescent="0.2">
      <c r="A307" s="50" t="str">
        <f>DATOS!B307</f>
        <v>2604-08596</v>
      </c>
      <c r="B307" s="51" t="str">
        <f>DATOS!C307</f>
        <v>CALIXTO ARDILA JAIME</v>
      </c>
      <c r="C307" s="240" t="str">
        <f>DATOS!D307</f>
        <v xml:space="preserve"> DRA CAVA  ( CRUDAS
RETIRAR LIBRILLOS DERIVADOS CARNICOS ) </v>
      </c>
      <c r="D307" s="51" t="s">
        <v>306</v>
      </c>
      <c r="E307" s="73" t="s">
        <v>307</v>
      </c>
      <c r="F307" s="52" t="str">
        <f t="shared" si="33"/>
        <v>CAMBIO</v>
      </c>
      <c r="G307" s="52" t="str">
        <f t="shared" si="34"/>
        <v/>
      </c>
      <c r="H307" s="52" t="str">
        <f t="shared" si="35"/>
        <v>CAMBIO</v>
      </c>
      <c r="I307" s="52" t="str">
        <f t="shared" si="36"/>
        <v>CAMBIO</v>
      </c>
      <c r="J307" s="245" t="str">
        <f t="shared" si="37"/>
        <v>RETIRA</v>
      </c>
      <c r="K307" s="245" t="str">
        <f t="shared" si="38"/>
        <v/>
      </c>
      <c r="L307" s="245" t="str">
        <f t="shared" si="39"/>
        <v>CRUDA</v>
      </c>
      <c r="M307" s="245" t="str">
        <f t="shared" si="40"/>
        <v/>
      </c>
    </row>
    <row r="308" spans="1:13" x14ac:dyDescent="0.2">
      <c r="A308" s="50" t="str">
        <f>DATOS!B308</f>
        <v>2604-08597</v>
      </c>
      <c r="B308" s="51" t="str">
        <f>DATOS!C308</f>
        <v>CALIXTO ARDILA JAIME</v>
      </c>
      <c r="C308" s="240" t="str">
        <f>DATOS!D308</f>
        <v xml:space="preserve"> DRA CAVA  ( CRUDAS
RETIRAR LIBRILLOS DERIVADOS CARNICOS ) </v>
      </c>
      <c r="D308" s="51" t="s">
        <v>306</v>
      </c>
      <c r="E308" s="73" t="s">
        <v>307</v>
      </c>
      <c r="F308" s="52" t="str">
        <f t="shared" si="33"/>
        <v>CAMBIO</v>
      </c>
      <c r="G308" s="52" t="str">
        <f t="shared" si="34"/>
        <v/>
      </c>
      <c r="H308" s="52" t="str">
        <f t="shared" si="35"/>
        <v>CAMBIO</v>
      </c>
      <c r="I308" s="52" t="str">
        <f t="shared" si="36"/>
        <v>CAMBIO</v>
      </c>
      <c r="J308" s="245" t="str">
        <f t="shared" si="37"/>
        <v>RETIRA</v>
      </c>
      <c r="K308" s="245" t="str">
        <f t="shared" si="38"/>
        <v/>
      </c>
      <c r="L308" s="245" t="str">
        <f t="shared" si="39"/>
        <v>CRUDA</v>
      </c>
      <c r="M308" s="245" t="str">
        <f t="shared" si="40"/>
        <v/>
      </c>
    </row>
    <row r="309" spans="1:13" x14ac:dyDescent="0.2">
      <c r="A309" s="50" t="str">
        <f>DATOS!B309</f>
        <v>2604-08598</v>
      </c>
      <c r="B309" s="51" t="str">
        <f>DATOS!C309</f>
        <v>CALIXTO ARDILA JAIME</v>
      </c>
      <c r="C309" s="240" t="str">
        <f>DATOS!D309</f>
        <v xml:space="preserve"> DRA CAVA  ( RETIRAR LIBRILLOS RUTH CACUA ) </v>
      </c>
      <c r="D309" s="51" t="s">
        <v>306</v>
      </c>
      <c r="E309" s="73" t="s">
        <v>307</v>
      </c>
      <c r="F309" s="52" t="str">
        <f t="shared" si="33"/>
        <v>CAMBIO</v>
      </c>
      <c r="G309" s="52" t="str">
        <f t="shared" si="34"/>
        <v/>
      </c>
      <c r="H309" s="52" t="str">
        <f t="shared" si="35"/>
        <v/>
      </c>
      <c r="I309" s="52" t="str">
        <f t="shared" si="36"/>
        <v>CAMBIO</v>
      </c>
      <c r="J309" s="245" t="str">
        <f t="shared" si="37"/>
        <v>RETIRA</v>
      </c>
      <c r="K309" s="245" t="str">
        <f t="shared" si="38"/>
        <v/>
      </c>
      <c r="L309" s="245" t="str">
        <f t="shared" si="39"/>
        <v/>
      </c>
      <c r="M309" s="245" t="str">
        <f t="shared" si="40"/>
        <v/>
      </c>
    </row>
    <row r="310" spans="1:13" x14ac:dyDescent="0.2">
      <c r="A310" s="50" t="str">
        <f>DATOS!B310</f>
        <v>2604-08599</v>
      </c>
      <c r="B310" s="51" t="str">
        <f>DATOS!C310</f>
        <v>CALIXTO ARDILA JAIME</v>
      </c>
      <c r="C310" s="240" t="str">
        <f>DATOS!D310</f>
        <v xml:space="preserve"> DRA CAVA </v>
      </c>
      <c r="D310" s="51" t="s">
        <v>306</v>
      </c>
      <c r="E310" s="73" t="s">
        <v>307</v>
      </c>
      <c r="F310" s="52" t="str">
        <f t="shared" si="33"/>
        <v/>
      </c>
      <c r="G310" s="52" t="str">
        <f t="shared" si="34"/>
        <v/>
      </c>
      <c r="H310" s="52" t="str">
        <f t="shared" si="35"/>
        <v/>
      </c>
      <c r="I310" s="52" t="str">
        <f t="shared" si="36"/>
        <v/>
      </c>
      <c r="J310" s="245" t="str">
        <f t="shared" si="37"/>
        <v/>
      </c>
      <c r="K310" s="245" t="str">
        <f t="shared" si="38"/>
        <v/>
      </c>
      <c r="L310" s="245" t="str">
        <f t="shared" si="39"/>
        <v/>
      </c>
      <c r="M310" s="245" t="str">
        <f t="shared" si="40"/>
        <v/>
      </c>
    </row>
    <row r="311" spans="1:13" x14ac:dyDescent="0.2">
      <c r="A311" s="50" t="str">
        <f>DATOS!B311</f>
        <v>2604-08600</v>
      </c>
      <c r="B311" s="51" t="str">
        <f>DATOS!C311</f>
        <v>CALIXTO ARDILA JAIME</v>
      </c>
      <c r="C311" s="240" t="str">
        <f>DATOS!D311</f>
        <v xml:space="preserve"> DRA CAVA </v>
      </c>
      <c r="D311" s="51" t="s">
        <v>306</v>
      </c>
      <c r="E311" s="73" t="s">
        <v>307</v>
      </c>
      <c r="F311" s="52" t="str">
        <f t="shared" si="33"/>
        <v/>
      </c>
      <c r="G311" s="52" t="str">
        <f t="shared" si="34"/>
        <v/>
      </c>
      <c r="H311" s="52" t="str">
        <f t="shared" si="35"/>
        <v/>
      </c>
      <c r="I311" s="52" t="str">
        <f t="shared" si="36"/>
        <v/>
      </c>
      <c r="J311" s="245" t="str">
        <f t="shared" si="37"/>
        <v/>
      </c>
      <c r="K311" s="245" t="str">
        <f t="shared" si="38"/>
        <v/>
      </c>
      <c r="L311" s="245" t="str">
        <f t="shared" si="39"/>
        <v/>
      </c>
      <c r="M311" s="245" t="str">
        <f t="shared" si="40"/>
        <v/>
      </c>
    </row>
    <row r="312" spans="1:13" ht="25.5" x14ac:dyDescent="0.2">
      <c r="A312" s="50" t="str">
        <f>DATOS!B312</f>
        <v>2604-08601</v>
      </c>
      <c r="B312" s="51" t="str">
        <f>DATOS!C312</f>
        <v>CALIXTO ARDILA JAIME</v>
      </c>
      <c r="C312" s="240" t="str">
        <f>DATOS!D312</f>
        <v xml:space="preserve"> DRA CAVA </v>
      </c>
      <c r="D312" s="51" t="s">
        <v>513</v>
      </c>
      <c r="E312" s="73" t="s">
        <v>312</v>
      </c>
      <c r="F312" s="52" t="str">
        <f t="shared" si="33"/>
        <v>CAMBIO</v>
      </c>
      <c r="G312" s="52" t="str">
        <f t="shared" si="34"/>
        <v>CAMBIO</v>
      </c>
      <c r="H312" s="52" t="str">
        <f t="shared" si="35"/>
        <v/>
      </c>
      <c r="I312" s="52" t="str">
        <f t="shared" si="36"/>
        <v>CAMBIO</v>
      </c>
      <c r="J312" s="245" t="str">
        <f t="shared" si="37"/>
        <v/>
      </c>
      <c r="K312" s="245" t="str">
        <f t="shared" si="38"/>
        <v>RETIRA</v>
      </c>
      <c r="L312" s="245" t="str">
        <f t="shared" si="39"/>
        <v/>
      </c>
      <c r="M312" s="245" t="str">
        <f t="shared" si="40"/>
        <v/>
      </c>
    </row>
    <row r="313" spans="1:13" ht="25.5" x14ac:dyDescent="0.2">
      <c r="A313" s="50" t="str">
        <f>DATOS!B313</f>
        <v>2604-08602</v>
      </c>
      <c r="B313" s="51" t="str">
        <f>DATOS!C313</f>
        <v>CALIXTO ARDILA JAIME</v>
      </c>
      <c r="C313" s="240" t="str">
        <f>DATOS!D313</f>
        <v xml:space="preserve"> DRA CAVA </v>
      </c>
      <c r="D313" s="51" t="s">
        <v>513</v>
      </c>
      <c r="E313" s="73" t="s">
        <v>312</v>
      </c>
      <c r="F313" s="52" t="str">
        <f t="shared" si="33"/>
        <v>CAMBIO</v>
      </c>
      <c r="G313" s="52" t="str">
        <f t="shared" si="34"/>
        <v>CAMBIO</v>
      </c>
      <c r="H313" s="52" t="str">
        <f t="shared" si="35"/>
        <v/>
      </c>
      <c r="I313" s="52" t="str">
        <f t="shared" si="36"/>
        <v>CAMBIO</v>
      </c>
      <c r="J313" s="245" t="str">
        <f t="shared" si="37"/>
        <v/>
      </c>
      <c r="K313" s="245" t="str">
        <f t="shared" si="38"/>
        <v>RETIRA</v>
      </c>
      <c r="L313" s="245" t="str">
        <f t="shared" si="39"/>
        <v/>
      </c>
      <c r="M313" s="245" t="str">
        <f t="shared" si="40"/>
        <v/>
      </c>
    </row>
    <row r="314" spans="1:13" ht="25.5" x14ac:dyDescent="0.2">
      <c r="A314" s="50" t="str">
        <f>DATOS!B314</f>
        <v>2604-08603</v>
      </c>
      <c r="B314" s="51" t="str">
        <f>DATOS!C314</f>
        <v>CALIXTO ARDILA JAIME</v>
      </c>
      <c r="C314" s="240" t="str">
        <f>DATOS!D314</f>
        <v xml:space="preserve"> DRA CAVA </v>
      </c>
      <c r="D314" s="51" t="s">
        <v>513</v>
      </c>
      <c r="E314" s="73" t="s">
        <v>312</v>
      </c>
      <c r="F314" s="52" t="str">
        <f t="shared" si="33"/>
        <v>CAMBIO</v>
      </c>
      <c r="G314" s="52" t="str">
        <f t="shared" si="34"/>
        <v>CAMBIO</v>
      </c>
      <c r="H314" s="52" t="str">
        <f t="shared" si="35"/>
        <v/>
      </c>
      <c r="I314" s="52" t="str">
        <f t="shared" si="36"/>
        <v>CAMBIO</v>
      </c>
      <c r="J314" s="245" t="str">
        <f t="shared" si="37"/>
        <v/>
      </c>
      <c r="K314" s="245" t="str">
        <f t="shared" si="38"/>
        <v>RETIRA</v>
      </c>
      <c r="L314" s="245" t="str">
        <f t="shared" si="39"/>
        <v/>
      </c>
      <c r="M314" s="245" t="str">
        <f t="shared" si="40"/>
        <v/>
      </c>
    </row>
    <row r="315" spans="1:13" x14ac:dyDescent="0.2">
      <c r="A315" s="50" t="str">
        <f>DATOS!B315</f>
        <v>2604-08604</v>
      </c>
      <c r="B315" s="51" t="str">
        <f>DATOS!C315</f>
        <v>CALIXTO ARDILA JAIME</v>
      </c>
      <c r="C315" s="240" t="str">
        <f>DATOS!D315</f>
        <v xml:space="preserve"> DRA CAVA </v>
      </c>
      <c r="D315" s="51" t="s">
        <v>517</v>
      </c>
      <c r="E315" s="73" t="s">
        <v>307</v>
      </c>
      <c r="F315" s="52" t="str">
        <f t="shared" si="33"/>
        <v>CAMBIO</v>
      </c>
      <c r="G315" s="52" t="str">
        <f t="shared" si="34"/>
        <v>CAMBIO</v>
      </c>
      <c r="H315" s="52" t="str">
        <f t="shared" si="35"/>
        <v/>
      </c>
      <c r="I315" s="52" t="str">
        <f t="shared" si="36"/>
        <v/>
      </c>
      <c r="J315" s="245" t="str">
        <f t="shared" si="37"/>
        <v/>
      </c>
      <c r="K315" s="245" t="str">
        <f t="shared" si="38"/>
        <v/>
      </c>
      <c r="L315" s="245" t="str">
        <f t="shared" si="39"/>
        <v/>
      </c>
      <c r="M315" s="245" t="str">
        <f t="shared" si="40"/>
        <v/>
      </c>
    </row>
    <row r="316" spans="1:13" x14ac:dyDescent="0.2">
      <c r="A316" s="50" t="str">
        <f>DATOS!B316</f>
        <v>2604-08605</v>
      </c>
      <c r="B316" s="51" t="str">
        <f>DATOS!C316</f>
        <v>AGUILAR RODRIGUEZ CARLOS ALBERTO</v>
      </c>
      <c r="C316" s="240" t="str">
        <f>DATOS!D316</f>
        <v xml:space="preserve"> DRA CAVA  ( RETIRAR LIBRILLOS ASURCARNES ) </v>
      </c>
      <c r="D316" s="51" t="s">
        <v>517</v>
      </c>
      <c r="E316" s="73" t="s">
        <v>307</v>
      </c>
      <c r="F316" s="52" t="str">
        <f t="shared" si="33"/>
        <v>CAMBIO</v>
      </c>
      <c r="G316" s="52" t="str">
        <f t="shared" si="34"/>
        <v>CAMBIO</v>
      </c>
      <c r="H316" s="52" t="str">
        <f t="shared" si="35"/>
        <v/>
      </c>
      <c r="I316" s="52" t="str">
        <f t="shared" si="36"/>
        <v>CAMBIO</v>
      </c>
      <c r="J316" s="245" t="str">
        <f t="shared" si="37"/>
        <v>RETIRA</v>
      </c>
      <c r="K316" s="245" t="str">
        <f t="shared" si="38"/>
        <v/>
      </c>
      <c r="L316" s="245" t="str">
        <f t="shared" si="39"/>
        <v/>
      </c>
      <c r="M316" s="245" t="str">
        <f t="shared" si="40"/>
        <v/>
      </c>
    </row>
    <row r="317" spans="1:13" x14ac:dyDescent="0.2">
      <c r="A317" s="50" t="str">
        <f>DATOS!B317</f>
        <v>2604-08606</v>
      </c>
      <c r="B317" s="51" t="str">
        <f>DATOS!C317</f>
        <v>AGUILAR RODRIGUEZ CARLOS ALBERTO</v>
      </c>
      <c r="C317" s="240" t="str">
        <f>DATOS!D317</f>
        <v xml:space="preserve"> DRA CAVA  ( RETIRAR LIBRILLOS ASURCARNES ) </v>
      </c>
      <c r="D317" s="51" t="s">
        <v>517</v>
      </c>
      <c r="E317" s="73" t="s">
        <v>307</v>
      </c>
      <c r="F317" s="52" t="str">
        <f t="shared" si="33"/>
        <v>CAMBIO</v>
      </c>
      <c r="G317" s="52" t="str">
        <f t="shared" si="34"/>
        <v>CAMBIO</v>
      </c>
      <c r="H317" s="52" t="str">
        <f t="shared" si="35"/>
        <v/>
      </c>
      <c r="I317" s="52" t="str">
        <f t="shared" si="36"/>
        <v>CAMBIO</v>
      </c>
      <c r="J317" s="245" t="str">
        <f t="shared" si="37"/>
        <v>RETIRA</v>
      </c>
      <c r="K317" s="245" t="str">
        <f t="shared" si="38"/>
        <v/>
      </c>
      <c r="L317" s="245" t="str">
        <f t="shared" si="39"/>
        <v/>
      </c>
      <c r="M317" s="245" t="str">
        <f t="shared" si="40"/>
        <v/>
      </c>
    </row>
    <row r="318" spans="1:13" x14ac:dyDescent="0.2">
      <c r="A318" s="50" t="str">
        <f>DATOS!B318</f>
        <v>2604-08607</v>
      </c>
      <c r="B318" s="51" t="str">
        <f>DATOS!C318</f>
        <v>AGUILAR RODRIGUEZ CARLOS ALBERTO</v>
      </c>
      <c r="C318" s="240" t="str">
        <f>DATOS!D318</f>
        <v xml:space="preserve"> DRA CAVA  ( RETIRAR LIBRILLOS ASURCARNES ) </v>
      </c>
      <c r="D318" s="51" t="s">
        <v>517</v>
      </c>
      <c r="E318" s="73" t="s">
        <v>307</v>
      </c>
      <c r="F318" s="52" t="str">
        <f t="shared" si="33"/>
        <v>CAMBIO</v>
      </c>
      <c r="G318" s="52" t="str">
        <f t="shared" si="34"/>
        <v>CAMBIO</v>
      </c>
      <c r="H318" s="52" t="str">
        <f t="shared" si="35"/>
        <v/>
      </c>
      <c r="I318" s="52" t="str">
        <f t="shared" si="36"/>
        <v>CAMBIO</v>
      </c>
      <c r="J318" s="245" t="str">
        <f t="shared" si="37"/>
        <v>RETIRA</v>
      </c>
      <c r="K318" s="245" t="str">
        <f t="shared" si="38"/>
        <v/>
      </c>
      <c r="L318" s="245" t="str">
        <f t="shared" si="39"/>
        <v/>
      </c>
      <c r="M318" s="245" t="str">
        <f t="shared" si="40"/>
        <v/>
      </c>
    </row>
    <row r="319" spans="1:13" x14ac:dyDescent="0.2">
      <c r="A319" s="50" t="str">
        <f>DATOS!B319</f>
        <v>2604-08610</v>
      </c>
      <c r="B319" s="51" t="str">
        <f>DATOS!C319</f>
        <v>AVILA MONSALVE REINALDO</v>
      </c>
      <c r="C319" s="240" t="str">
        <f>DATOS!D319</f>
        <v xml:space="preserve"> DRA CAVA </v>
      </c>
      <c r="D319" s="51" t="s">
        <v>517</v>
      </c>
      <c r="E319" s="73" t="s">
        <v>307</v>
      </c>
      <c r="F319" s="52" t="str">
        <f t="shared" si="33"/>
        <v/>
      </c>
      <c r="G319" s="52" t="str">
        <f t="shared" si="34"/>
        <v/>
      </c>
      <c r="H319" s="52" t="str">
        <f t="shared" si="35"/>
        <v/>
      </c>
      <c r="I319" s="52" t="str">
        <f t="shared" si="36"/>
        <v/>
      </c>
      <c r="J319" s="245" t="str">
        <f t="shared" si="37"/>
        <v/>
      </c>
      <c r="K319" s="245" t="str">
        <f t="shared" si="38"/>
        <v/>
      </c>
      <c r="L319" s="245" t="str">
        <f t="shared" si="39"/>
        <v/>
      </c>
      <c r="M319" s="245" t="str">
        <f t="shared" si="40"/>
        <v/>
      </c>
    </row>
    <row r="320" spans="1:13" x14ac:dyDescent="0.2">
      <c r="A320" s="50" t="str">
        <f>DATOS!B320</f>
        <v>2604-08611</v>
      </c>
      <c r="B320" s="51" t="str">
        <f>DATOS!C320</f>
        <v>AVILA MONSALVE REINALDO</v>
      </c>
      <c r="C320" s="240" t="str">
        <f>DATOS!D320</f>
        <v xml:space="preserve"> DRA CAVA </v>
      </c>
      <c r="D320" s="51" t="s">
        <v>517</v>
      </c>
      <c r="E320" s="73" t="s">
        <v>307</v>
      </c>
      <c r="F320" s="52" t="str">
        <f t="shared" si="33"/>
        <v/>
      </c>
      <c r="G320" s="52" t="str">
        <f t="shared" si="34"/>
        <v/>
      </c>
      <c r="H320" s="52" t="str">
        <f t="shared" si="35"/>
        <v/>
      </c>
      <c r="I320" s="52" t="str">
        <f t="shared" si="36"/>
        <v/>
      </c>
      <c r="J320" s="245" t="str">
        <f t="shared" si="37"/>
        <v/>
      </c>
      <c r="K320" s="245" t="str">
        <f t="shared" si="38"/>
        <v/>
      </c>
      <c r="L320" s="245" t="str">
        <f t="shared" si="39"/>
        <v/>
      </c>
      <c r="M320" s="245" t="str">
        <f t="shared" si="40"/>
        <v/>
      </c>
    </row>
    <row r="321" spans="1:13" x14ac:dyDescent="0.2">
      <c r="A321" s="50" t="str">
        <f>DATOS!B321</f>
        <v>2604-08612</v>
      </c>
      <c r="B321" s="51" t="str">
        <f>DATOS!C321</f>
        <v>AVILA MONSALVE REINALDO</v>
      </c>
      <c r="C321" s="240" t="str">
        <f>DATOS!D321</f>
        <v xml:space="preserve"> DRA CAVA </v>
      </c>
      <c r="D321" s="51" t="s">
        <v>517</v>
      </c>
      <c r="E321" s="73" t="s">
        <v>307</v>
      </c>
      <c r="F321" s="52" t="str">
        <f t="shared" si="33"/>
        <v/>
      </c>
      <c r="G321" s="52" t="str">
        <f t="shared" si="34"/>
        <v/>
      </c>
      <c r="H321" s="52" t="str">
        <f t="shared" si="35"/>
        <v/>
      </c>
      <c r="I321" s="52" t="str">
        <f t="shared" si="36"/>
        <v/>
      </c>
      <c r="J321" s="245" t="str">
        <f t="shared" si="37"/>
        <v/>
      </c>
      <c r="K321" s="245" t="str">
        <f t="shared" si="38"/>
        <v/>
      </c>
      <c r="L321" s="245" t="str">
        <f t="shared" si="39"/>
        <v/>
      </c>
      <c r="M321" s="245" t="str">
        <f t="shared" si="40"/>
        <v/>
      </c>
    </row>
    <row r="322" spans="1:13" x14ac:dyDescent="0.2">
      <c r="A322" s="50" t="str">
        <f>DATOS!B322</f>
        <v>2604-08613</v>
      </c>
      <c r="B322" s="51" t="str">
        <f>DATOS!C322</f>
        <v>AVILA MONSALVE REINALDO</v>
      </c>
      <c r="C322" s="240" t="str">
        <f>DATOS!D322</f>
        <v xml:space="preserve"> DRA CAVA </v>
      </c>
      <c r="D322" s="51" t="s">
        <v>517</v>
      </c>
      <c r="E322" s="73" t="s">
        <v>307</v>
      </c>
      <c r="F322" s="52" t="str">
        <f t="shared" si="33"/>
        <v/>
      </c>
      <c r="G322" s="52" t="str">
        <f t="shared" si="34"/>
        <v/>
      </c>
      <c r="H322" s="52" t="str">
        <f t="shared" si="35"/>
        <v/>
      </c>
      <c r="I322" s="52" t="str">
        <f t="shared" si="36"/>
        <v/>
      </c>
      <c r="J322" s="245" t="str">
        <f t="shared" si="37"/>
        <v/>
      </c>
      <c r="K322" s="245" t="str">
        <f t="shared" si="38"/>
        <v/>
      </c>
      <c r="L322" s="245" t="str">
        <f t="shared" si="39"/>
        <v/>
      </c>
      <c r="M322" s="245" t="str">
        <f t="shared" si="40"/>
        <v/>
      </c>
    </row>
    <row r="323" spans="1:13" x14ac:dyDescent="0.2">
      <c r="A323" s="50" t="str">
        <f>DATOS!B323</f>
        <v>2604-08614</v>
      </c>
      <c r="B323" s="51" t="str">
        <f>DATOS!C323</f>
        <v>AVILA MONSALVE REINALDO</v>
      </c>
      <c r="C323" s="240" t="str">
        <f>DATOS!D323</f>
        <v xml:space="preserve"> DRA CAVA </v>
      </c>
      <c r="D323" s="51" t="s">
        <v>517</v>
      </c>
      <c r="E323" s="73" t="s">
        <v>307</v>
      </c>
      <c r="F323" s="52" t="str">
        <f t="shared" si="33"/>
        <v/>
      </c>
      <c r="G323" s="52" t="str">
        <f t="shared" si="34"/>
        <v/>
      </c>
      <c r="H323" s="52" t="str">
        <f t="shared" si="35"/>
        <v/>
      </c>
      <c r="I323" s="52" t="str">
        <f t="shared" si="36"/>
        <v/>
      </c>
      <c r="J323" s="245" t="str">
        <f t="shared" si="37"/>
        <v/>
      </c>
      <c r="K323" s="245" t="str">
        <f t="shared" si="38"/>
        <v/>
      </c>
      <c r="L323" s="245" t="str">
        <f t="shared" si="39"/>
        <v/>
      </c>
      <c r="M323" s="245" t="str">
        <f t="shared" si="40"/>
        <v/>
      </c>
    </row>
    <row r="324" spans="1:13" x14ac:dyDescent="0.2">
      <c r="A324" s="50" t="str">
        <f>DATOS!B324</f>
        <v>2604-08615</v>
      </c>
      <c r="B324" s="51" t="str">
        <f>DATOS!C324</f>
        <v>AVILA MONSALVE REINALDO</v>
      </c>
      <c r="C324" s="240" t="str">
        <f>DATOS!D324</f>
        <v xml:space="preserve"> DRA CAVA </v>
      </c>
      <c r="D324" s="51" t="s">
        <v>517</v>
      </c>
      <c r="E324" s="73" t="s">
        <v>307</v>
      </c>
      <c r="F324" s="52" t="str">
        <f t="shared" ref="F324:F387" si="41">IF(AND(C324=E324,B324=D324),"","CAMBIO")</f>
        <v/>
      </c>
      <c r="G324" s="52" t="str">
        <f t="shared" ref="G324:G387" si="42">IF(B324=D324,"","CAMBIO")</f>
        <v/>
      </c>
      <c r="H324" s="52" t="str">
        <f t="shared" ref="H324:H387" si="43">IF(L324&lt;&gt;M324,"CAMBIO","")</f>
        <v/>
      </c>
      <c r="I324" s="52" t="str">
        <f t="shared" ref="I324:I387" si="44">IF(J324&lt;&gt;K324,"CAMBIO","")</f>
        <v/>
      </c>
      <c r="J324" s="245" t="str">
        <f t="shared" ref="J324:J387" si="45">IFERROR(MID($C324,SEARCH("RETIRA",$C324),LEN("RETIRA")),"")</f>
        <v/>
      </c>
      <c r="K324" s="245" t="str">
        <f t="shared" ref="K324:K387" si="46">IFERROR(MID($E324,SEARCH("RETIRA",$E324),LEN("RETIRA")),"")</f>
        <v/>
      </c>
      <c r="L324" s="245" t="str">
        <f t="shared" ref="L324:L387" si="47">IFERROR(MID($C324,SEARCH("CRUDA",$C324),LEN("CRUDA")),"")</f>
        <v/>
      </c>
      <c r="M324" s="245" t="str">
        <f t="shared" si="40"/>
        <v/>
      </c>
    </row>
    <row r="325" spans="1:13" x14ac:dyDescent="0.2">
      <c r="A325" s="50" t="str">
        <f>DATOS!B325</f>
        <v>2604-08616</v>
      </c>
      <c r="B325" s="51" t="str">
        <f>DATOS!C325</f>
        <v>AVILA MONSALVE REINALDO</v>
      </c>
      <c r="C325" s="240" t="str">
        <f>DATOS!D325</f>
        <v xml:space="preserve"> DRA CAVA </v>
      </c>
      <c r="D325" s="51" t="s">
        <v>517</v>
      </c>
      <c r="E325" s="73" t="s">
        <v>307</v>
      </c>
      <c r="F325" s="52" t="str">
        <f t="shared" si="41"/>
        <v/>
      </c>
      <c r="G325" s="52" t="str">
        <f t="shared" si="42"/>
        <v/>
      </c>
      <c r="H325" s="52" t="str">
        <f t="shared" si="43"/>
        <v/>
      </c>
      <c r="I325" s="52" t="str">
        <f t="shared" si="44"/>
        <v/>
      </c>
      <c r="J325" s="245" t="str">
        <f t="shared" si="45"/>
        <v/>
      </c>
      <c r="K325" s="245" t="str">
        <f t="shared" si="46"/>
        <v/>
      </c>
      <c r="L325" s="245" t="str">
        <f t="shared" si="47"/>
        <v/>
      </c>
      <c r="M325" s="245" t="str">
        <f t="shared" si="40"/>
        <v/>
      </c>
    </row>
    <row r="326" spans="1:13" x14ac:dyDescent="0.2">
      <c r="A326" s="50" t="str">
        <f>DATOS!B326</f>
        <v>2604-08617</v>
      </c>
      <c r="B326" s="51" t="str">
        <f>DATOS!C326</f>
        <v>AVILA MONSALVE REINALDO</v>
      </c>
      <c r="C326" s="240" t="str">
        <f>DATOS!D326</f>
        <v xml:space="preserve"> DRA CAVA </v>
      </c>
      <c r="D326" s="51" t="s">
        <v>517</v>
      </c>
      <c r="E326" s="73" t="s">
        <v>307</v>
      </c>
      <c r="F326" s="52" t="str">
        <f t="shared" si="41"/>
        <v/>
      </c>
      <c r="G326" s="52" t="str">
        <f t="shared" si="42"/>
        <v/>
      </c>
      <c r="H326" s="52" t="str">
        <f t="shared" si="43"/>
        <v/>
      </c>
      <c r="I326" s="52" t="str">
        <f t="shared" si="44"/>
        <v/>
      </c>
      <c r="J326" s="245" t="str">
        <f t="shared" si="45"/>
        <v/>
      </c>
      <c r="K326" s="245" t="str">
        <f t="shared" si="46"/>
        <v/>
      </c>
      <c r="L326" s="245" t="str">
        <f t="shared" si="47"/>
        <v/>
      </c>
      <c r="M326" s="245" t="str">
        <f t="shared" si="40"/>
        <v/>
      </c>
    </row>
    <row r="327" spans="1:13" x14ac:dyDescent="0.2">
      <c r="A327" s="50" t="str">
        <f>DATOS!B327</f>
        <v>2604-08618</v>
      </c>
      <c r="B327" s="51" t="str">
        <f>DATOS!C327</f>
        <v>AVILA MONSALVE REINALDO</v>
      </c>
      <c r="C327" s="240" t="str">
        <f>DATOS!D327</f>
        <v xml:space="preserve"> DRA CAVA </v>
      </c>
      <c r="D327" s="51" t="s">
        <v>517</v>
      </c>
      <c r="E327" s="73" t="s">
        <v>307</v>
      </c>
      <c r="F327" s="52" t="str">
        <f t="shared" si="41"/>
        <v/>
      </c>
      <c r="G327" s="52" t="str">
        <f t="shared" si="42"/>
        <v/>
      </c>
      <c r="H327" s="52" t="str">
        <f t="shared" si="43"/>
        <v/>
      </c>
      <c r="I327" s="52" t="str">
        <f t="shared" si="44"/>
        <v/>
      </c>
      <c r="J327" s="245" t="str">
        <f t="shared" si="45"/>
        <v/>
      </c>
      <c r="K327" s="245" t="str">
        <f t="shared" si="46"/>
        <v/>
      </c>
      <c r="L327" s="245" t="str">
        <f t="shared" si="47"/>
        <v/>
      </c>
      <c r="M327" s="245" t="str">
        <f t="shared" si="40"/>
        <v/>
      </c>
    </row>
    <row r="328" spans="1:13" x14ac:dyDescent="0.2">
      <c r="A328" s="50" t="str">
        <f>DATOS!B328</f>
        <v>2604-08619</v>
      </c>
      <c r="B328" s="51" t="str">
        <f>DATOS!C328</f>
        <v>AVILA MONSALVE REINALDO</v>
      </c>
      <c r="C328" s="240" t="str">
        <f>DATOS!D328</f>
        <v xml:space="preserve"> DRA CAVA </v>
      </c>
      <c r="D328" s="51" t="s">
        <v>517</v>
      </c>
      <c r="E328" s="73" t="s">
        <v>307</v>
      </c>
      <c r="F328" s="52" t="str">
        <f t="shared" si="41"/>
        <v/>
      </c>
      <c r="G328" s="52" t="str">
        <f t="shared" si="42"/>
        <v/>
      </c>
      <c r="H328" s="52" t="str">
        <f t="shared" si="43"/>
        <v/>
      </c>
      <c r="I328" s="52" t="str">
        <f t="shared" si="44"/>
        <v/>
      </c>
      <c r="J328" s="245" t="str">
        <f t="shared" si="45"/>
        <v/>
      </c>
      <c r="K328" s="245" t="str">
        <f t="shared" si="46"/>
        <v/>
      </c>
      <c r="L328" s="245" t="str">
        <f t="shared" si="47"/>
        <v/>
      </c>
      <c r="M328" s="245" t="str">
        <f t="shared" si="40"/>
        <v/>
      </c>
    </row>
    <row r="329" spans="1:13" x14ac:dyDescent="0.2">
      <c r="A329" s="50" t="str">
        <f>DATOS!B329</f>
        <v>2604-08620</v>
      </c>
      <c r="B329" s="51" t="str">
        <f>DATOS!C329</f>
        <v>AVILA MONSALVE REINALDO</v>
      </c>
      <c r="C329" s="240" t="str">
        <f>DATOS!D329</f>
        <v xml:space="preserve"> DRA CAVA </v>
      </c>
      <c r="D329" s="51" t="s">
        <v>517</v>
      </c>
      <c r="E329" s="73" t="s">
        <v>307</v>
      </c>
      <c r="F329" s="52" t="str">
        <f t="shared" si="41"/>
        <v/>
      </c>
      <c r="G329" s="52" t="str">
        <f t="shared" si="42"/>
        <v/>
      </c>
      <c r="H329" s="52" t="str">
        <f t="shared" si="43"/>
        <v/>
      </c>
      <c r="I329" s="52" t="str">
        <f t="shared" si="44"/>
        <v/>
      </c>
      <c r="J329" s="245" t="str">
        <f t="shared" si="45"/>
        <v/>
      </c>
      <c r="K329" s="245" t="str">
        <f t="shared" si="46"/>
        <v/>
      </c>
      <c r="L329" s="245" t="str">
        <f t="shared" si="47"/>
        <v/>
      </c>
      <c r="M329" s="245" t="str">
        <f t="shared" si="40"/>
        <v/>
      </c>
    </row>
    <row r="330" spans="1:13" x14ac:dyDescent="0.2">
      <c r="A330" s="50" t="str">
        <f>DATOS!B330</f>
        <v>2604-08621</v>
      </c>
      <c r="B330" s="51" t="str">
        <f>DATOS!C330</f>
        <v>AVILA MONSALVE REINALDO</v>
      </c>
      <c r="C330" s="240" t="str">
        <f>DATOS!D330</f>
        <v xml:space="preserve"> DRA CAVA </v>
      </c>
      <c r="D330" s="51" t="s">
        <v>600</v>
      </c>
      <c r="E330" s="73" t="s">
        <v>493</v>
      </c>
      <c r="F330" s="52" t="str">
        <f t="shared" si="41"/>
        <v>CAMBIO</v>
      </c>
      <c r="G330" s="52" t="str">
        <f t="shared" si="42"/>
        <v>CAMBIO</v>
      </c>
      <c r="H330" s="52" t="str">
        <f t="shared" si="43"/>
        <v/>
      </c>
      <c r="I330" s="52" t="str">
        <f t="shared" si="44"/>
        <v/>
      </c>
      <c r="J330" s="245" t="str">
        <f t="shared" si="45"/>
        <v/>
      </c>
      <c r="K330" s="245" t="str">
        <f t="shared" si="46"/>
        <v/>
      </c>
      <c r="L330" s="245" t="str">
        <f t="shared" si="47"/>
        <v/>
      </c>
      <c r="M330" s="245" t="str">
        <f t="shared" si="40"/>
        <v/>
      </c>
    </row>
    <row r="331" spans="1:13" x14ac:dyDescent="0.2">
      <c r="A331" s="50" t="str">
        <f>DATOS!B331</f>
        <v>2604-08622</v>
      </c>
      <c r="B331" s="51" t="str">
        <f>DATOS!C331</f>
        <v>AVILA MONSALVE REINALDO</v>
      </c>
      <c r="C331" s="240" t="str">
        <f>DATOS!D331</f>
        <v xml:space="preserve"> DRA CAVA </v>
      </c>
      <c r="D331" s="51" t="s">
        <v>600</v>
      </c>
      <c r="E331" s="73" t="s">
        <v>493</v>
      </c>
      <c r="F331" s="52" t="str">
        <f t="shared" si="41"/>
        <v>CAMBIO</v>
      </c>
      <c r="G331" s="52" t="str">
        <f t="shared" si="42"/>
        <v>CAMBIO</v>
      </c>
      <c r="H331" s="52" t="str">
        <f t="shared" si="43"/>
        <v/>
      </c>
      <c r="I331" s="52" t="str">
        <f t="shared" si="44"/>
        <v/>
      </c>
      <c r="J331" s="245" t="str">
        <f t="shared" si="45"/>
        <v/>
      </c>
      <c r="K331" s="245" t="str">
        <f t="shared" si="46"/>
        <v/>
      </c>
      <c r="L331" s="245" t="str">
        <f t="shared" si="47"/>
        <v/>
      </c>
      <c r="M331" s="245" t="str">
        <f t="shared" si="40"/>
        <v/>
      </c>
    </row>
    <row r="332" spans="1:13" x14ac:dyDescent="0.2">
      <c r="A332" s="50" t="str">
        <f>DATOS!B332</f>
        <v>2604-08623</v>
      </c>
      <c r="B332" s="51" t="str">
        <f>DATOS!C332</f>
        <v>AVILA MONSALVE REINALDO</v>
      </c>
      <c r="C332" s="240" t="str">
        <f>DATOS!D332</f>
        <v xml:space="preserve"> DRA CAVA </v>
      </c>
      <c r="D332" s="51" t="s">
        <v>600</v>
      </c>
      <c r="E332" s="73" t="s">
        <v>493</v>
      </c>
      <c r="F332" s="52" t="str">
        <f t="shared" si="41"/>
        <v>CAMBIO</v>
      </c>
      <c r="G332" s="52" t="str">
        <f t="shared" si="42"/>
        <v>CAMBIO</v>
      </c>
      <c r="H332" s="52" t="str">
        <f t="shared" si="43"/>
        <v/>
      </c>
      <c r="I332" s="52" t="str">
        <f t="shared" si="44"/>
        <v/>
      </c>
      <c r="J332" s="245" t="str">
        <f t="shared" si="45"/>
        <v/>
      </c>
      <c r="K332" s="245" t="str">
        <f t="shared" si="46"/>
        <v/>
      </c>
      <c r="L332" s="245" t="str">
        <f t="shared" si="47"/>
        <v/>
      </c>
      <c r="M332" s="245" t="str">
        <f t="shared" si="40"/>
        <v/>
      </c>
    </row>
    <row r="333" spans="1:13" x14ac:dyDescent="0.2">
      <c r="A333" s="50" t="str">
        <f>DATOS!B333</f>
        <v>2604-08624</v>
      </c>
      <c r="B333" s="51" t="str">
        <f>DATOS!C333</f>
        <v>AVILA MONSALVE REINALDO</v>
      </c>
      <c r="C333" s="240" t="str">
        <f>DATOS!D333</f>
        <v xml:space="preserve"> DRA CAVA </v>
      </c>
      <c r="D333" s="51" t="s">
        <v>600</v>
      </c>
      <c r="E333" s="73" t="s">
        <v>493</v>
      </c>
      <c r="F333" s="52" t="str">
        <f t="shared" si="41"/>
        <v>CAMBIO</v>
      </c>
      <c r="G333" s="52" t="str">
        <f t="shared" si="42"/>
        <v>CAMBIO</v>
      </c>
      <c r="H333" s="52" t="str">
        <f t="shared" si="43"/>
        <v/>
      </c>
      <c r="I333" s="52" t="str">
        <f t="shared" si="44"/>
        <v/>
      </c>
      <c r="J333" s="245" t="str">
        <f t="shared" si="45"/>
        <v/>
      </c>
      <c r="K333" s="245" t="str">
        <f t="shared" si="46"/>
        <v/>
      </c>
      <c r="L333" s="245" t="str">
        <f t="shared" si="47"/>
        <v/>
      </c>
      <c r="M333" s="245" t="str">
        <f t="shared" si="40"/>
        <v/>
      </c>
    </row>
    <row r="334" spans="1:13" x14ac:dyDescent="0.2">
      <c r="A334" s="50" t="str">
        <f>DATOS!B334</f>
        <v>2604-08629</v>
      </c>
      <c r="B334" s="51" t="str">
        <f>DATOS!C334</f>
        <v>ROMERO OSORIO JOHN IGNACIO</v>
      </c>
      <c r="C334" s="240" t="str">
        <f>DATOS!D334</f>
        <v xml:space="preserve"> CAVA. </v>
      </c>
      <c r="D334" s="51" t="s">
        <v>600</v>
      </c>
      <c r="E334" s="73" t="s">
        <v>493</v>
      </c>
      <c r="F334" s="52" t="str">
        <f t="shared" si="41"/>
        <v/>
      </c>
      <c r="G334" s="52" t="str">
        <f t="shared" si="42"/>
        <v/>
      </c>
      <c r="H334" s="52" t="str">
        <f t="shared" si="43"/>
        <v/>
      </c>
      <c r="I334" s="52" t="str">
        <f t="shared" si="44"/>
        <v/>
      </c>
      <c r="J334" s="245" t="str">
        <f t="shared" si="45"/>
        <v/>
      </c>
      <c r="K334" s="245" t="str">
        <f t="shared" si="46"/>
        <v/>
      </c>
      <c r="L334" s="245" t="str">
        <f t="shared" si="47"/>
        <v/>
      </c>
      <c r="M334" s="245" t="str">
        <f t="shared" si="40"/>
        <v/>
      </c>
    </row>
    <row r="335" spans="1:13" x14ac:dyDescent="0.2">
      <c r="A335" s="50" t="str">
        <f>DATOS!B335</f>
        <v>2604-08630</v>
      </c>
      <c r="B335" s="51" t="str">
        <f>DATOS!C335</f>
        <v>ROMERO OSORIO JOHN IGNACIO</v>
      </c>
      <c r="C335" s="240" t="str">
        <f>DATOS!D335</f>
        <v xml:space="preserve"> CAVA. </v>
      </c>
      <c r="D335" s="51" t="s">
        <v>600</v>
      </c>
      <c r="E335" s="73" t="s">
        <v>493</v>
      </c>
      <c r="F335" s="52" t="str">
        <f t="shared" si="41"/>
        <v/>
      </c>
      <c r="G335" s="52" t="str">
        <f t="shared" si="42"/>
        <v/>
      </c>
      <c r="H335" s="52" t="str">
        <f t="shared" si="43"/>
        <v/>
      </c>
      <c r="I335" s="52" t="str">
        <f t="shared" si="44"/>
        <v/>
      </c>
      <c r="J335" s="245" t="str">
        <f t="shared" si="45"/>
        <v/>
      </c>
      <c r="K335" s="245" t="str">
        <f t="shared" si="46"/>
        <v/>
      </c>
      <c r="L335" s="245" t="str">
        <f t="shared" si="47"/>
        <v/>
      </c>
      <c r="M335" s="245" t="str">
        <f t="shared" si="40"/>
        <v/>
      </c>
    </row>
    <row r="336" spans="1:13" x14ac:dyDescent="0.2">
      <c r="A336" s="50" t="str">
        <f>DATOS!B336</f>
        <v>2604-08631</v>
      </c>
      <c r="B336" s="51" t="str">
        <f>DATOS!C336</f>
        <v>ROMERO OSORIO JOHN IGNACIO</v>
      </c>
      <c r="C336" s="240" t="str">
        <f>DATOS!D336</f>
        <v xml:space="preserve"> CAVA. </v>
      </c>
      <c r="D336" s="51" t="s">
        <v>600</v>
      </c>
      <c r="E336" s="73" t="s">
        <v>493</v>
      </c>
      <c r="F336" s="52" t="str">
        <f t="shared" si="41"/>
        <v/>
      </c>
      <c r="G336" s="52" t="str">
        <f t="shared" si="42"/>
        <v/>
      </c>
      <c r="H336" s="52" t="str">
        <f t="shared" si="43"/>
        <v/>
      </c>
      <c r="I336" s="52" t="str">
        <f t="shared" si="44"/>
        <v/>
      </c>
      <c r="J336" s="245" t="str">
        <f t="shared" si="45"/>
        <v/>
      </c>
      <c r="K336" s="245" t="str">
        <f t="shared" si="46"/>
        <v/>
      </c>
      <c r="L336" s="245" t="str">
        <f t="shared" si="47"/>
        <v/>
      </c>
      <c r="M336" s="245" t="str">
        <f t="shared" si="40"/>
        <v/>
      </c>
    </row>
    <row r="337" spans="1:13" x14ac:dyDescent="0.2">
      <c r="A337" s="50" t="str">
        <f>DATOS!B337</f>
        <v>2604-08632</v>
      </c>
      <c r="B337" s="51" t="str">
        <f>DATOS!C337</f>
        <v>ROMERO OSORIO JOHN IGNACIO</v>
      </c>
      <c r="C337" s="240" t="str">
        <f>DATOS!D337</f>
        <v xml:space="preserve"> CAVA. </v>
      </c>
      <c r="D337" s="51" t="s">
        <v>600</v>
      </c>
      <c r="E337" s="73" t="s">
        <v>493</v>
      </c>
      <c r="F337" s="52" t="str">
        <f t="shared" si="41"/>
        <v/>
      </c>
      <c r="G337" s="52" t="str">
        <f t="shared" si="42"/>
        <v/>
      </c>
      <c r="H337" s="52" t="str">
        <f t="shared" si="43"/>
        <v/>
      </c>
      <c r="I337" s="52" t="str">
        <f t="shared" si="44"/>
        <v/>
      </c>
      <c r="J337" s="245" t="str">
        <f t="shared" si="45"/>
        <v/>
      </c>
      <c r="K337" s="245" t="str">
        <f t="shared" si="46"/>
        <v/>
      </c>
      <c r="L337" s="245" t="str">
        <f t="shared" si="47"/>
        <v/>
      </c>
      <c r="M337" s="245" t="str">
        <f t="shared" si="40"/>
        <v/>
      </c>
    </row>
    <row r="338" spans="1:13" x14ac:dyDescent="0.2">
      <c r="A338" s="50" t="str">
        <f>DATOS!B338</f>
        <v>2604-08633</v>
      </c>
      <c r="B338" s="51" t="str">
        <f>DATOS!C338</f>
        <v>ROMERO OSORIO JOHN IGNACIO</v>
      </c>
      <c r="C338" s="240" t="str">
        <f>DATOS!D338</f>
        <v xml:space="preserve"> CAVA. </v>
      </c>
      <c r="D338" s="51" t="s">
        <v>600</v>
      </c>
      <c r="E338" s="73" t="s">
        <v>493</v>
      </c>
      <c r="F338" s="52" t="str">
        <f t="shared" si="41"/>
        <v/>
      </c>
      <c r="G338" s="52" t="str">
        <f t="shared" si="42"/>
        <v/>
      </c>
      <c r="H338" s="52" t="str">
        <f t="shared" si="43"/>
        <v/>
      </c>
      <c r="I338" s="52" t="str">
        <f t="shared" si="44"/>
        <v/>
      </c>
      <c r="J338" s="245" t="str">
        <f t="shared" si="45"/>
        <v/>
      </c>
      <c r="K338" s="245" t="str">
        <f t="shared" si="46"/>
        <v/>
      </c>
      <c r="L338" s="245" t="str">
        <f t="shared" si="47"/>
        <v/>
      </c>
      <c r="M338" s="245" t="str">
        <f t="shared" si="40"/>
        <v/>
      </c>
    </row>
    <row r="339" spans="1:13" x14ac:dyDescent="0.2">
      <c r="A339" s="50" t="str">
        <f>DATOS!B339</f>
        <v>2604-08634</v>
      </c>
      <c r="B339" s="51" t="str">
        <f>DATOS!C339</f>
        <v>ROMERO OSORIO JOHN IGNACIO</v>
      </c>
      <c r="C339" s="240" t="str">
        <f>DATOS!D339</f>
        <v xml:space="preserve"> CAVA. </v>
      </c>
      <c r="D339" s="51" t="s">
        <v>600</v>
      </c>
      <c r="E339" s="73" t="s">
        <v>493</v>
      </c>
      <c r="F339" s="52" t="str">
        <f t="shared" si="41"/>
        <v/>
      </c>
      <c r="G339" s="52" t="str">
        <f t="shared" si="42"/>
        <v/>
      </c>
      <c r="H339" s="52" t="str">
        <f t="shared" si="43"/>
        <v/>
      </c>
      <c r="I339" s="52" t="str">
        <f t="shared" si="44"/>
        <v/>
      </c>
      <c r="J339" s="245" t="str">
        <f t="shared" si="45"/>
        <v/>
      </c>
      <c r="K339" s="245" t="str">
        <f t="shared" si="46"/>
        <v/>
      </c>
      <c r="L339" s="245" t="str">
        <f t="shared" si="47"/>
        <v/>
      </c>
      <c r="M339" s="245" t="str">
        <f t="shared" ref="M339:M402" si="48">IFERROR(MID($E339,SEARCH("CRUDA",$E339),LEN("CRUDA")),"")</f>
        <v/>
      </c>
    </row>
    <row r="340" spans="1:13" x14ac:dyDescent="0.2">
      <c r="A340" s="50" t="str">
        <f>DATOS!B340</f>
        <v>2604-08635</v>
      </c>
      <c r="B340" s="51" t="str">
        <f>DATOS!C340</f>
        <v>ROMERO OSORIO JOHN IGNACIO</v>
      </c>
      <c r="C340" s="240" t="str">
        <f>DATOS!D340</f>
        <v xml:space="preserve"> CAVA. </v>
      </c>
      <c r="D340" s="51" t="s">
        <v>600</v>
      </c>
      <c r="E340" s="73" t="s">
        <v>493</v>
      </c>
      <c r="F340" s="52" t="str">
        <f t="shared" si="41"/>
        <v/>
      </c>
      <c r="G340" s="52" t="str">
        <f t="shared" si="42"/>
        <v/>
      </c>
      <c r="H340" s="52" t="str">
        <f t="shared" si="43"/>
        <v/>
      </c>
      <c r="I340" s="52" t="str">
        <f t="shared" si="44"/>
        <v/>
      </c>
      <c r="J340" s="245" t="str">
        <f t="shared" si="45"/>
        <v/>
      </c>
      <c r="K340" s="245" t="str">
        <f t="shared" si="46"/>
        <v/>
      </c>
      <c r="L340" s="245" t="str">
        <f t="shared" si="47"/>
        <v/>
      </c>
      <c r="M340" s="245" t="str">
        <f t="shared" si="48"/>
        <v/>
      </c>
    </row>
    <row r="341" spans="1:13" x14ac:dyDescent="0.2">
      <c r="A341" s="50" t="str">
        <f>DATOS!B341</f>
        <v>2604-08636</v>
      </c>
      <c r="B341" s="51" t="str">
        <f>DATOS!C341</f>
        <v>ROMERO OSORIO JOHN IGNACIO</v>
      </c>
      <c r="C341" s="240" t="str">
        <f>DATOS!D341</f>
        <v xml:space="preserve"> CAVA. </v>
      </c>
      <c r="D341" s="51" t="s">
        <v>600</v>
      </c>
      <c r="E341" s="73" t="s">
        <v>493</v>
      </c>
      <c r="F341" s="52" t="str">
        <f t="shared" si="41"/>
        <v/>
      </c>
      <c r="G341" s="52" t="str">
        <f t="shared" si="42"/>
        <v/>
      </c>
      <c r="H341" s="52" t="str">
        <f t="shared" si="43"/>
        <v/>
      </c>
      <c r="I341" s="52" t="str">
        <f t="shared" si="44"/>
        <v/>
      </c>
      <c r="J341" s="245" t="str">
        <f t="shared" si="45"/>
        <v/>
      </c>
      <c r="K341" s="245" t="str">
        <f t="shared" si="46"/>
        <v/>
      </c>
      <c r="L341" s="245" t="str">
        <f t="shared" si="47"/>
        <v/>
      </c>
      <c r="M341" s="245" t="str">
        <f t="shared" si="48"/>
        <v/>
      </c>
    </row>
    <row r="342" spans="1:13" x14ac:dyDescent="0.2">
      <c r="A342" s="50" t="str">
        <f>DATOS!B342</f>
        <v>2604-08637</v>
      </c>
      <c r="B342" s="51" t="str">
        <f>DATOS!C342</f>
        <v>ROMERO OSORIO JOHN IGNACIO</v>
      </c>
      <c r="C342" s="240" t="str">
        <f>DATOS!D342</f>
        <v xml:space="preserve"> CAVA. </v>
      </c>
      <c r="D342" s="51" t="s">
        <v>600</v>
      </c>
      <c r="E342" s="73" t="s">
        <v>493</v>
      </c>
      <c r="F342" s="52" t="str">
        <f t="shared" si="41"/>
        <v/>
      </c>
      <c r="G342" s="52" t="str">
        <f t="shared" si="42"/>
        <v/>
      </c>
      <c r="H342" s="52" t="str">
        <f t="shared" si="43"/>
        <v/>
      </c>
      <c r="I342" s="52" t="str">
        <f t="shared" si="44"/>
        <v/>
      </c>
      <c r="J342" s="245" t="str">
        <f t="shared" si="45"/>
        <v/>
      </c>
      <c r="K342" s="245" t="str">
        <f t="shared" si="46"/>
        <v/>
      </c>
      <c r="L342" s="245" t="str">
        <f t="shared" si="47"/>
        <v/>
      </c>
      <c r="M342" s="245" t="str">
        <f t="shared" si="48"/>
        <v/>
      </c>
    </row>
    <row r="343" spans="1:13" x14ac:dyDescent="0.2">
      <c r="A343" s="50" t="str">
        <f>DATOS!B343</f>
        <v>2604-08638</v>
      </c>
      <c r="B343" s="51" t="str">
        <f>DATOS!C343</f>
        <v>ROMERO OSORIO JOHN IGNACIO</v>
      </c>
      <c r="C343" s="240" t="str">
        <f>DATOS!D343</f>
        <v xml:space="preserve"> CAVA. </v>
      </c>
      <c r="D343" s="51" t="s">
        <v>600</v>
      </c>
      <c r="E343" s="73" t="s">
        <v>493</v>
      </c>
      <c r="F343" s="52" t="str">
        <f t="shared" si="41"/>
        <v/>
      </c>
      <c r="G343" s="52" t="str">
        <f t="shared" si="42"/>
        <v/>
      </c>
      <c r="H343" s="52" t="str">
        <f t="shared" si="43"/>
        <v/>
      </c>
      <c r="I343" s="52" t="str">
        <f t="shared" si="44"/>
        <v/>
      </c>
      <c r="J343" s="245" t="str">
        <f t="shared" si="45"/>
        <v/>
      </c>
      <c r="K343" s="245" t="str">
        <f t="shared" si="46"/>
        <v/>
      </c>
      <c r="L343" s="245" t="str">
        <f t="shared" si="47"/>
        <v/>
      </c>
      <c r="M343" s="245" t="str">
        <f t="shared" si="48"/>
        <v/>
      </c>
    </row>
    <row r="344" spans="1:13" x14ac:dyDescent="0.2">
      <c r="A344" s="50" t="str">
        <f>DATOS!B344</f>
        <v>2604-08639</v>
      </c>
      <c r="B344" s="51" t="str">
        <f>DATOS!C344</f>
        <v>ROMERO OSORIO JOHN IGNACIO</v>
      </c>
      <c r="C344" s="240" t="str">
        <f>DATOS!D344</f>
        <v xml:space="preserve"> CAVA. </v>
      </c>
      <c r="D344" s="51" t="s">
        <v>600</v>
      </c>
      <c r="E344" s="73" t="s">
        <v>493</v>
      </c>
      <c r="F344" s="52" t="str">
        <f t="shared" si="41"/>
        <v/>
      </c>
      <c r="G344" s="52" t="str">
        <f t="shared" si="42"/>
        <v/>
      </c>
      <c r="H344" s="52" t="str">
        <f t="shared" si="43"/>
        <v/>
      </c>
      <c r="I344" s="52" t="str">
        <f t="shared" si="44"/>
        <v/>
      </c>
      <c r="J344" s="245" t="str">
        <f t="shared" si="45"/>
        <v/>
      </c>
      <c r="K344" s="245" t="str">
        <f t="shared" si="46"/>
        <v/>
      </c>
      <c r="L344" s="245" t="str">
        <f t="shared" si="47"/>
        <v/>
      </c>
      <c r="M344" s="245" t="str">
        <f t="shared" si="48"/>
        <v/>
      </c>
    </row>
    <row r="345" spans="1:13" x14ac:dyDescent="0.2">
      <c r="A345" s="50" t="str">
        <f>DATOS!B345</f>
        <v>2604-08640</v>
      </c>
      <c r="B345" s="51" t="str">
        <f>DATOS!C345</f>
        <v>ROMERO OSORIO JOHN IGNACIO</v>
      </c>
      <c r="C345" s="240" t="str">
        <f>DATOS!D345</f>
        <v xml:space="preserve"> CAVA. </v>
      </c>
      <c r="D345" s="51" t="s">
        <v>600</v>
      </c>
      <c r="E345" s="73" t="s">
        <v>493</v>
      </c>
      <c r="F345" s="52" t="str">
        <f t="shared" si="41"/>
        <v/>
      </c>
      <c r="G345" s="52" t="str">
        <f t="shared" si="42"/>
        <v/>
      </c>
      <c r="H345" s="52" t="str">
        <f t="shared" si="43"/>
        <v/>
      </c>
      <c r="I345" s="52" t="str">
        <f t="shared" si="44"/>
        <v/>
      </c>
      <c r="J345" s="245" t="str">
        <f t="shared" si="45"/>
        <v/>
      </c>
      <c r="K345" s="245" t="str">
        <f t="shared" si="46"/>
        <v/>
      </c>
      <c r="L345" s="245" t="str">
        <f t="shared" si="47"/>
        <v/>
      </c>
      <c r="M345" s="245" t="str">
        <f t="shared" si="48"/>
        <v/>
      </c>
    </row>
    <row r="346" spans="1:13" ht="25.5" x14ac:dyDescent="0.2">
      <c r="A346" s="50" t="str">
        <f>DATOS!B346</f>
        <v>2604-08641</v>
      </c>
      <c r="B346" s="51" t="str">
        <f>DATOS!C346</f>
        <v>ROMERO OSORIO JOHN IGNACIO</v>
      </c>
      <c r="C346" s="240" t="str">
        <f>DATOS!D346</f>
        <v xml:space="preserve"> CAVA. </v>
      </c>
      <c r="D346" s="51" t="s">
        <v>575</v>
      </c>
      <c r="E346" s="73" t="s">
        <v>576</v>
      </c>
      <c r="F346" s="52" t="str">
        <f t="shared" si="41"/>
        <v>CAMBIO</v>
      </c>
      <c r="G346" s="52" t="str">
        <f t="shared" si="42"/>
        <v>CAMBIO</v>
      </c>
      <c r="H346" s="52" t="str">
        <f t="shared" si="43"/>
        <v/>
      </c>
      <c r="I346" s="52" t="str">
        <f t="shared" si="44"/>
        <v>CAMBIO</v>
      </c>
      <c r="J346" s="245" t="str">
        <f t="shared" si="45"/>
        <v/>
      </c>
      <c r="K346" s="245" t="str">
        <f t="shared" si="46"/>
        <v>RETIRA</v>
      </c>
      <c r="L346" s="245" t="str">
        <f t="shared" si="47"/>
        <v/>
      </c>
      <c r="M346" s="245" t="str">
        <f t="shared" si="48"/>
        <v/>
      </c>
    </row>
    <row r="347" spans="1:13" ht="25.5" x14ac:dyDescent="0.2">
      <c r="A347" s="50" t="str">
        <f>DATOS!B347</f>
        <v>2604-08642</v>
      </c>
      <c r="B347" s="51" t="str">
        <f>DATOS!C347</f>
        <v>ROMERO OSORIO JOHN IGNACIO</v>
      </c>
      <c r="C347" s="240" t="str">
        <f>DATOS!D347</f>
        <v xml:space="preserve"> CAVA. </v>
      </c>
      <c r="D347" s="51" t="s">
        <v>575</v>
      </c>
      <c r="E347" s="73" t="s">
        <v>576</v>
      </c>
      <c r="F347" s="52" t="str">
        <f t="shared" si="41"/>
        <v>CAMBIO</v>
      </c>
      <c r="G347" s="52" t="str">
        <f t="shared" si="42"/>
        <v>CAMBIO</v>
      </c>
      <c r="H347" s="52" t="str">
        <f t="shared" si="43"/>
        <v/>
      </c>
      <c r="I347" s="52" t="str">
        <f t="shared" si="44"/>
        <v>CAMBIO</v>
      </c>
      <c r="J347" s="245" t="str">
        <f t="shared" si="45"/>
        <v/>
      </c>
      <c r="K347" s="245" t="str">
        <f t="shared" si="46"/>
        <v>RETIRA</v>
      </c>
      <c r="L347" s="245" t="str">
        <f t="shared" si="47"/>
        <v/>
      </c>
      <c r="M347" s="245" t="str">
        <f t="shared" si="48"/>
        <v/>
      </c>
    </row>
    <row r="348" spans="1:13" ht="25.5" x14ac:dyDescent="0.2">
      <c r="A348" s="50" t="str">
        <f>DATOS!B348</f>
        <v>2604-08643</v>
      </c>
      <c r="B348" s="51" t="str">
        <f>DATOS!C348</f>
        <v>ROMERO OSORIO JOHN IGNACIO</v>
      </c>
      <c r="C348" s="240" t="str">
        <f>DATOS!D348</f>
        <v xml:space="preserve"> CAVA. </v>
      </c>
      <c r="D348" s="51" t="s">
        <v>575</v>
      </c>
      <c r="E348" s="73" t="s">
        <v>576</v>
      </c>
      <c r="F348" s="52" t="str">
        <f t="shared" si="41"/>
        <v>CAMBIO</v>
      </c>
      <c r="G348" s="52" t="str">
        <f t="shared" si="42"/>
        <v>CAMBIO</v>
      </c>
      <c r="H348" s="52" t="str">
        <f t="shared" si="43"/>
        <v/>
      </c>
      <c r="I348" s="52" t="str">
        <f t="shared" si="44"/>
        <v>CAMBIO</v>
      </c>
      <c r="J348" s="245" t="str">
        <f t="shared" si="45"/>
        <v/>
      </c>
      <c r="K348" s="245" t="str">
        <f t="shared" si="46"/>
        <v>RETIRA</v>
      </c>
      <c r="L348" s="245" t="str">
        <f t="shared" si="47"/>
        <v/>
      </c>
      <c r="M348" s="245" t="str">
        <f t="shared" si="48"/>
        <v/>
      </c>
    </row>
    <row r="349" spans="1:13" ht="25.5" x14ac:dyDescent="0.2">
      <c r="A349" s="50" t="str">
        <f>DATOS!B349</f>
        <v>2604-08644</v>
      </c>
      <c r="B349" s="51" t="str">
        <f>DATOS!C349</f>
        <v>ROMERO OSORIO JOHN IGNACIO</v>
      </c>
      <c r="C349" s="240" t="str">
        <f>DATOS!D349</f>
        <v xml:space="preserve"> CAVA. </v>
      </c>
      <c r="D349" s="51" t="s">
        <v>575</v>
      </c>
      <c r="E349" s="73" t="s">
        <v>576</v>
      </c>
      <c r="F349" s="52" t="str">
        <f t="shared" si="41"/>
        <v>CAMBIO</v>
      </c>
      <c r="G349" s="52" t="str">
        <f t="shared" si="42"/>
        <v>CAMBIO</v>
      </c>
      <c r="H349" s="52" t="str">
        <f t="shared" si="43"/>
        <v/>
      </c>
      <c r="I349" s="52" t="str">
        <f t="shared" si="44"/>
        <v>CAMBIO</v>
      </c>
      <c r="J349" s="245" t="str">
        <f t="shared" si="45"/>
        <v/>
      </c>
      <c r="K349" s="245" t="str">
        <f t="shared" si="46"/>
        <v>RETIRA</v>
      </c>
      <c r="L349" s="245" t="str">
        <f t="shared" si="47"/>
        <v/>
      </c>
      <c r="M349" s="245" t="str">
        <f t="shared" si="48"/>
        <v/>
      </c>
    </row>
    <row r="350" spans="1:13" ht="25.5" x14ac:dyDescent="0.2">
      <c r="A350" s="50" t="str">
        <f>DATOS!B350</f>
        <v>2604-08678</v>
      </c>
      <c r="B350" s="51" t="str">
        <f>DATOS!C350</f>
        <v>TECNOLOGÍAS AGROPECUARIAS DE COLOMBIA S.A.S.</v>
      </c>
      <c r="C350" s="240" t="str">
        <f>DATOS!D350</f>
        <v xml:space="preserve"> CAVA T.A  ( RETIRAR LIBRILLOS ASURCARNES ) </v>
      </c>
      <c r="D350" s="51" t="s">
        <v>575</v>
      </c>
      <c r="E350" s="73" t="s">
        <v>576</v>
      </c>
      <c r="F350" s="52" t="str">
        <f t="shared" si="41"/>
        <v/>
      </c>
      <c r="G350" s="52" t="str">
        <f t="shared" si="42"/>
        <v/>
      </c>
      <c r="H350" s="52" t="str">
        <f t="shared" si="43"/>
        <v/>
      </c>
      <c r="I350" s="52" t="str">
        <f t="shared" si="44"/>
        <v/>
      </c>
      <c r="J350" s="245" t="str">
        <f t="shared" si="45"/>
        <v>RETIRA</v>
      </c>
      <c r="K350" s="245" t="str">
        <f t="shared" si="46"/>
        <v>RETIRA</v>
      </c>
      <c r="L350" s="245" t="str">
        <f t="shared" si="47"/>
        <v/>
      </c>
      <c r="M350" s="245" t="str">
        <f t="shared" si="48"/>
        <v/>
      </c>
    </row>
    <row r="351" spans="1:13" ht="25.5" x14ac:dyDescent="0.2">
      <c r="A351" s="50" t="str">
        <f>DATOS!B351</f>
        <v>2604-08679</v>
      </c>
      <c r="B351" s="51" t="str">
        <f>DATOS!C351</f>
        <v>TECNOLOGÍAS AGROPECUARIAS DE COLOMBIA S.A.S.</v>
      </c>
      <c r="C351" s="240" t="str">
        <f>DATOS!D351</f>
        <v xml:space="preserve"> CAVA T.A  ( RETIRAR LIBRILLOS ASURCARNES ) </v>
      </c>
      <c r="D351" s="51" t="s">
        <v>575</v>
      </c>
      <c r="E351" s="73" t="s">
        <v>576</v>
      </c>
      <c r="F351" s="52" t="str">
        <f t="shared" si="41"/>
        <v/>
      </c>
      <c r="G351" s="52" t="str">
        <f t="shared" si="42"/>
        <v/>
      </c>
      <c r="H351" s="52" t="str">
        <f t="shared" si="43"/>
        <v/>
      </c>
      <c r="I351" s="52" t="str">
        <f t="shared" si="44"/>
        <v/>
      </c>
      <c r="J351" s="245" t="str">
        <f t="shared" si="45"/>
        <v>RETIRA</v>
      </c>
      <c r="K351" s="245" t="str">
        <f t="shared" si="46"/>
        <v>RETIRA</v>
      </c>
      <c r="L351" s="245" t="str">
        <f t="shared" si="47"/>
        <v/>
      </c>
      <c r="M351" s="245" t="str">
        <f t="shared" si="48"/>
        <v/>
      </c>
    </row>
    <row r="352" spans="1:13" ht="25.5" x14ac:dyDescent="0.2">
      <c r="A352" s="50" t="str">
        <f>DATOS!B352</f>
        <v>2604-08680</v>
      </c>
      <c r="B352" s="51" t="str">
        <f>DATOS!C352</f>
        <v>TECNOLOGÍAS AGROPECUARIAS DE COLOMBIA S.A.S.</v>
      </c>
      <c r="C352" s="240" t="str">
        <f>DATOS!D352</f>
        <v xml:space="preserve"> CAVA T.A  ( RETIRAR LIBRILLOS ASURCARNES ) </v>
      </c>
      <c r="D352" s="51" t="s">
        <v>575</v>
      </c>
      <c r="E352" s="73" t="s">
        <v>576</v>
      </c>
      <c r="F352" s="52" t="str">
        <f t="shared" si="41"/>
        <v/>
      </c>
      <c r="G352" s="52" t="str">
        <f t="shared" si="42"/>
        <v/>
      </c>
      <c r="H352" s="52" t="str">
        <f t="shared" si="43"/>
        <v/>
      </c>
      <c r="I352" s="52" t="str">
        <f t="shared" si="44"/>
        <v/>
      </c>
      <c r="J352" s="245" t="str">
        <f t="shared" si="45"/>
        <v>RETIRA</v>
      </c>
      <c r="K352" s="245" t="str">
        <f t="shared" si="46"/>
        <v>RETIRA</v>
      </c>
      <c r="L352" s="245" t="str">
        <f t="shared" si="47"/>
        <v/>
      </c>
      <c r="M352" s="245" t="str">
        <f t="shared" si="48"/>
        <v/>
      </c>
    </row>
    <row r="353" spans="1:13" ht="25.5" x14ac:dyDescent="0.2">
      <c r="A353" s="50" t="str">
        <f>DATOS!B353</f>
        <v>2604-08681</v>
      </c>
      <c r="B353" s="51" t="str">
        <f>DATOS!C353</f>
        <v>TECNOLOGÍAS AGROPECUARIAS DE COLOMBIA S.A.S.</v>
      </c>
      <c r="C353" s="240" t="str">
        <f>DATOS!D353</f>
        <v xml:space="preserve"> CAVA T.A  ( RETIRAR LIBRILLOS ASURCARNES ) </v>
      </c>
      <c r="D353" s="51" t="s">
        <v>575</v>
      </c>
      <c r="E353" s="73" t="s">
        <v>576</v>
      </c>
      <c r="F353" s="52" t="str">
        <f t="shared" si="41"/>
        <v/>
      </c>
      <c r="G353" s="52" t="str">
        <f t="shared" si="42"/>
        <v/>
      </c>
      <c r="H353" s="52" t="str">
        <f t="shared" si="43"/>
        <v/>
      </c>
      <c r="I353" s="52" t="str">
        <f t="shared" si="44"/>
        <v/>
      </c>
      <c r="J353" s="245" t="str">
        <f t="shared" si="45"/>
        <v>RETIRA</v>
      </c>
      <c r="K353" s="245" t="str">
        <f t="shared" si="46"/>
        <v>RETIRA</v>
      </c>
      <c r="L353" s="245" t="str">
        <f t="shared" si="47"/>
        <v/>
      </c>
      <c r="M353" s="245" t="str">
        <f t="shared" si="48"/>
        <v/>
      </c>
    </row>
    <row r="354" spans="1:13" ht="25.5" x14ac:dyDescent="0.2">
      <c r="A354" s="50" t="str">
        <f>DATOS!B354</f>
        <v>2604-08682</v>
      </c>
      <c r="B354" s="51" t="str">
        <f>DATOS!C354</f>
        <v>TECNOLOGÍAS AGROPECUARIAS DE COLOMBIA S.A.S.</v>
      </c>
      <c r="C354" s="240" t="str">
        <f>DATOS!D354</f>
        <v xml:space="preserve"> CAVA T.A  ( RETIRAR LIBRILLOS ASURCARNES ) </v>
      </c>
      <c r="D354" s="51" t="s">
        <v>575</v>
      </c>
      <c r="E354" s="73" t="s">
        <v>576</v>
      </c>
      <c r="F354" s="52" t="str">
        <f t="shared" si="41"/>
        <v/>
      </c>
      <c r="G354" s="52" t="str">
        <f t="shared" si="42"/>
        <v/>
      </c>
      <c r="H354" s="52" t="str">
        <f t="shared" si="43"/>
        <v/>
      </c>
      <c r="I354" s="52" t="str">
        <f t="shared" si="44"/>
        <v/>
      </c>
      <c r="J354" s="245" t="str">
        <f t="shared" si="45"/>
        <v>RETIRA</v>
      </c>
      <c r="K354" s="245" t="str">
        <f t="shared" si="46"/>
        <v>RETIRA</v>
      </c>
      <c r="L354" s="245" t="str">
        <f t="shared" si="47"/>
        <v/>
      </c>
      <c r="M354" s="245" t="str">
        <f t="shared" si="48"/>
        <v/>
      </c>
    </row>
    <row r="355" spans="1:13" ht="25.5" x14ac:dyDescent="0.2">
      <c r="A355" s="50" t="str">
        <f>DATOS!B355</f>
        <v>2604-08683</v>
      </c>
      <c r="B355" s="51" t="str">
        <f>DATOS!C355</f>
        <v>TECNOLOGÍAS AGROPECUARIAS DE COLOMBIA S.A.S.</v>
      </c>
      <c r="C355" s="240" t="str">
        <f>DATOS!D355</f>
        <v xml:space="preserve"> CAVA T.A  ( RETIRAR LIBRILLOS ASURCARNES ) </v>
      </c>
      <c r="D355" s="51" t="s">
        <v>575</v>
      </c>
      <c r="E355" s="73" t="s">
        <v>576</v>
      </c>
      <c r="F355" s="52" t="str">
        <f t="shared" si="41"/>
        <v/>
      </c>
      <c r="G355" s="52" t="str">
        <f t="shared" si="42"/>
        <v/>
      </c>
      <c r="H355" s="52" t="str">
        <f t="shared" si="43"/>
        <v/>
      </c>
      <c r="I355" s="52" t="str">
        <f t="shared" si="44"/>
        <v/>
      </c>
      <c r="J355" s="245" t="str">
        <f t="shared" si="45"/>
        <v>RETIRA</v>
      </c>
      <c r="K355" s="245" t="str">
        <f t="shared" si="46"/>
        <v>RETIRA</v>
      </c>
      <c r="L355" s="245" t="str">
        <f t="shared" si="47"/>
        <v/>
      </c>
      <c r="M355" s="245" t="str">
        <f t="shared" si="48"/>
        <v/>
      </c>
    </row>
    <row r="356" spans="1:13" ht="25.5" x14ac:dyDescent="0.2">
      <c r="A356" s="50" t="str">
        <f>DATOS!B356</f>
        <v>2604-08684</v>
      </c>
      <c r="B356" s="51" t="str">
        <f>DATOS!C356</f>
        <v>TECNOLOGÍAS AGROPECUARIAS DE COLOMBIA S.A.S.</v>
      </c>
      <c r="C356" s="240" t="str">
        <f>DATOS!D356</f>
        <v xml:space="preserve"> CAVA T.A  ( RETIRAR LIBRILLOS ASURCARNES ) </v>
      </c>
      <c r="D356" s="51" t="s">
        <v>575</v>
      </c>
      <c r="E356" s="73" t="s">
        <v>576</v>
      </c>
      <c r="F356" s="52" t="str">
        <f t="shared" si="41"/>
        <v/>
      </c>
      <c r="G356" s="52" t="str">
        <f t="shared" si="42"/>
        <v/>
      </c>
      <c r="H356" s="52" t="str">
        <f t="shared" si="43"/>
        <v/>
      </c>
      <c r="I356" s="52" t="str">
        <f t="shared" si="44"/>
        <v/>
      </c>
      <c r="J356" s="245" t="str">
        <f t="shared" si="45"/>
        <v>RETIRA</v>
      </c>
      <c r="K356" s="245" t="str">
        <f t="shared" si="46"/>
        <v>RETIRA</v>
      </c>
      <c r="L356" s="245" t="str">
        <f t="shared" si="47"/>
        <v/>
      </c>
      <c r="M356" s="245" t="str">
        <f t="shared" si="48"/>
        <v/>
      </c>
    </row>
    <row r="357" spans="1:13" ht="25.5" x14ac:dyDescent="0.2">
      <c r="A357" s="50" t="str">
        <f>DATOS!B357</f>
        <v>2604-08685</v>
      </c>
      <c r="B357" s="51" t="str">
        <f>DATOS!C357</f>
        <v>TECNOLOGÍAS AGROPECUARIAS DE COLOMBIA S.A.S.</v>
      </c>
      <c r="C357" s="240" t="str">
        <f>DATOS!D357</f>
        <v xml:space="preserve"> CAVA T.A  ( RETIRAR LIBRILLOS ASURCARNES ) </v>
      </c>
      <c r="D357" s="51" t="s">
        <v>575</v>
      </c>
      <c r="E357" s="73" t="s">
        <v>576</v>
      </c>
      <c r="F357" s="52" t="str">
        <f t="shared" si="41"/>
        <v/>
      </c>
      <c r="G357" s="52" t="str">
        <f t="shared" si="42"/>
        <v/>
      </c>
      <c r="H357" s="52" t="str">
        <f t="shared" si="43"/>
        <v/>
      </c>
      <c r="I357" s="52" t="str">
        <f t="shared" si="44"/>
        <v/>
      </c>
      <c r="J357" s="245" t="str">
        <f t="shared" si="45"/>
        <v>RETIRA</v>
      </c>
      <c r="K357" s="245" t="str">
        <f t="shared" si="46"/>
        <v>RETIRA</v>
      </c>
      <c r="L357" s="245" t="str">
        <f t="shared" si="47"/>
        <v/>
      </c>
      <c r="M357" s="245" t="str">
        <f t="shared" si="48"/>
        <v/>
      </c>
    </row>
    <row r="358" spans="1:13" ht="25.5" x14ac:dyDescent="0.2">
      <c r="A358" s="50" t="str">
        <f>DATOS!B358</f>
        <v>2604-08686</v>
      </c>
      <c r="B358" s="51" t="str">
        <f>DATOS!C358</f>
        <v>TECNOLOGÍAS AGROPECUARIAS DE COLOMBIA S.A.S.</v>
      </c>
      <c r="C358" s="240" t="str">
        <f>DATOS!D358</f>
        <v xml:space="preserve"> CAVA T.A  ( RETIRAR LIBRILLOS ASURCARNES ) </v>
      </c>
      <c r="D358" s="51" t="s">
        <v>629</v>
      </c>
      <c r="E358" s="73" t="s">
        <v>630</v>
      </c>
      <c r="F358" s="52" t="str">
        <f t="shared" si="41"/>
        <v>CAMBIO</v>
      </c>
      <c r="G358" s="52" t="str">
        <f t="shared" si="42"/>
        <v>CAMBIO</v>
      </c>
      <c r="H358" s="52" t="str">
        <f t="shared" si="43"/>
        <v/>
      </c>
      <c r="I358" s="52" t="str">
        <f t="shared" si="44"/>
        <v/>
      </c>
      <c r="J358" s="245" t="str">
        <f t="shared" si="45"/>
        <v>RETIRA</v>
      </c>
      <c r="K358" s="245" t="str">
        <f t="shared" si="46"/>
        <v>RETIRA</v>
      </c>
      <c r="L358" s="245" t="str">
        <f t="shared" si="47"/>
        <v/>
      </c>
      <c r="M358" s="245" t="str">
        <f t="shared" si="48"/>
        <v/>
      </c>
    </row>
    <row r="359" spans="1:13" ht="25.5" x14ac:dyDescent="0.2">
      <c r="A359" s="50" t="str">
        <f>DATOS!B359</f>
        <v>2604-08687</v>
      </c>
      <c r="B359" s="51" t="str">
        <f>DATOS!C359</f>
        <v>TECNOLOGÍAS AGROPECUARIAS DE COLOMBIA S.A.S.</v>
      </c>
      <c r="C359" s="240" t="str">
        <f>DATOS!D359</f>
        <v xml:space="preserve"> CAVA T.A  ( RETIRAR LIBRILLOS ASURCARNES ) </v>
      </c>
      <c r="D359" s="51" t="s">
        <v>629</v>
      </c>
      <c r="E359" s="73" t="s">
        <v>630</v>
      </c>
      <c r="F359" s="52" t="str">
        <f t="shared" si="41"/>
        <v>CAMBIO</v>
      </c>
      <c r="G359" s="52" t="str">
        <f t="shared" si="42"/>
        <v>CAMBIO</v>
      </c>
      <c r="H359" s="52" t="str">
        <f t="shared" si="43"/>
        <v/>
      </c>
      <c r="I359" s="52" t="str">
        <f t="shared" si="44"/>
        <v/>
      </c>
      <c r="J359" s="245" t="str">
        <f t="shared" si="45"/>
        <v>RETIRA</v>
      </c>
      <c r="K359" s="245" t="str">
        <f t="shared" si="46"/>
        <v>RETIRA</v>
      </c>
      <c r="L359" s="245" t="str">
        <f t="shared" si="47"/>
        <v/>
      </c>
      <c r="M359" s="245" t="str">
        <f t="shared" si="48"/>
        <v/>
      </c>
    </row>
    <row r="360" spans="1:13" ht="25.5" x14ac:dyDescent="0.2">
      <c r="A360" s="50" t="str">
        <f>DATOS!B360</f>
        <v>2604-08688</v>
      </c>
      <c r="B360" s="51" t="str">
        <f>DATOS!C360</f>
        <v>TECNOLOGÍAS AGROPECUARIAS DE COLOMBIA S.A.S.</v>
      </c>
      <c r="C360" s="240" t="str">
        <f>DATOS!D360</f>
        <v xml:space="preserve"> CAVA T.A  ( RETIRAR LIBRILLOS ASURCARNES ) </v>
      </c>
      <c r="D360" s="51" t="s">
        <v>629</v>
      </c>
      <c r="E360" s="73" t="s">
        <v>630</v>
      </c>
      <c r="F360" s="52" t="str">
        <f t="shared" si="41"/>
        <v>CAMBIO</v>
      </c>
      <c r="G360" s="52" t="str">
        <f t="shared" si="42"/>
        <v>CAMBIO</v>
      </c>
      <c r="H360" s="52" t="str">
        <f t="shared" si="43"/>
        <v/>
      </c>
      <c r="I360" s="52" t="str">
        <f t="shared" si="44"/>
        <v/>
      </c>
      <c r="J360" s="245" t="str">
        <f t="shared" si="45"/>
        <v>RETIRA</v>
      </c>
      <c r="K360" s="245" t="str">
        <f t="shared" si="46"/>
        <v>RETIRA</v>
      </c>
      <c r="L360" s="245" t="str">
        <f t="shared" si="47"/>
        <v/>
      </c>
      <c r="M360" s="245" t="str">
        <f t="shared" si="48"/>
        <v/>
      </c>
    </row>
    <row r="361" spans="1:13" ht="25.5" x14ac:dyDescent="0.2">
      <c r="A361" s="50" t="str">
        <f>DATOS!B361</f>
        <v>2604-08689</v>
      </c>
      <c r="B361" s="51" t="str">
        <f>DATOS!C361</f>
        <v>TECNOLOGÍAS AGROPECUARIAS DE COLOMBIA S.A.S.</v>
      </c>
      <c r="C361" s="240" t="str">
        <f>DATOS!D361</f>
        <v xml:space="preserve"> CAVA T.A  ( RETIRAR LIBRILLOS ASURCARNES ) </v>
      </c>
      <c r="D361" s="51" t="s">
        <v>629</v>
      </c>
      <c r="E361" s="73" t="s">
        <v>630</v>
      </c>
      <c r="F361" s="52" t="str">
        <f t="shared" si="41"/>
        <v>CAMBIO</v>
      </c>
      <c r="G361" s="52" t="str">
        <f t="shared" si="42"/>
        <v>CAMBIO</v>
      </c>
      <c r="H361" s="52" t="str">
        <f t="shared" si="43"/>
        <v/>
      </c>
      <c r="I361" s="52" t="str">
        <f t="shared" si="44"/>
        <v/>
      </c>
      <c r="J361" s="245" t="str">
        <f t="shared" si="45"/>
        <v>RETIRA</v>
      </c>
      <c r="K361" s="245" t="str">
        <f t="shared" si="46"/>
        <v>RETIRA</v>
      </c>
      <c r="L361" s="245" t="str">
        <f t="shared" si="47"/>
        <v/>
      </c>
      <c r="M361" s="245" t="str">
        <f t="shared" si="48"/>
        <v/>
      </c>
    </row>
    <row r="362" spans="1:13" ht="25.5" x14ac:dyDescent="0.2">
      <c r="A362" s="50" t="str">
        <f>DATOS!B362</f>
        <v>2604-08698</v>
      </c>
      <c r="B362" s="51" t="str">
        <f>DATOS!C362</f>
        <v>PRODUCTOS OFACOL S.A.S.</v>
      </c>
      <c r="C362" s="240" t="str">
        <f>DATOS!D362</f>
        <v xml:space="preserve"> 01009 /SxD/ ( RETIRAR LIBRILLOS ASURCARNESCOL ) </v>
      </c>
      <c r="D362" s="51" t="s">
        <v>629</v>
      </c>
      <c r="E362" s="73" t="s">
        <v>630</v>
      </c>
      <c r="F362" s="52" t="str">
        <f t="shared" si="41"/>
        <v/>
      </c>
      <c r="G362" s="52" t="str">
        <f t="shared" si="42"/>
        <v/>
      </c>
      <c r="H362" s="52" t="str">
        <f t="shared" si="43"/>
        <v/>
      </c>
      <c r="I362" s="52" t="str">
        <f t="shared" si="44"/>
        <v/>
      </c>
      <c r="J362" s="245" t="str">
        <f t="shared" si="45"/>
        <v>RETIRA</v>
      </c>
      <c r="K362" s="245" t="str">
        <f t="shared" si="46"/>
        <v>RETIRA</v>
      </c>
      <c r="L362" s="245" t="str">
        <f t="shared" si="47"/>
        <v/>
      </c>
      <c r="M362" s="245" t="str">
        <f t="shared" si="48"/>
        <v/>
      </c>
    </row>
    <row r="363" spans="1:13" ht="25.5" x14ac:dyDescent="0.2">
      <c r="A363" s="50" t="str">
        <f>DATOS!B363</f>
        <v>2604-08699</v>
      </c>
      <c r="B363" s="51" t="str">
        <f>DATOS!C363</f>
        <v>PRODUCTOS OFACOL S.A.S.</v>
      </c>
      <c r="C363" s="240" t="str">
        <f>DATOS!D363</f>
        <v xml:space="preserve"> 01009 /SxD/ ( RETIRAR LIBRILLOS ASURCARNESCOL ) </v>
      </c>
      <c r="D363" s="51" t="s">
        <v>629</v>
      </c>
      <c r="E363" s="73" t="s">
        <v>630</v>
      </c>
      <c r="F363" s="52" t="str">
        <f t="shared" si="41"/>
        <v/>
      </c>
      <c r="G363" s="52" t="str">
        <f t="shared" si="42"/>
        <v/>
      </c>
      <c r="H363" s="52" t="str">
        <f t="shared" si="43"/>
        <v/>
      </c>
      <c r="I363" s="52" t="str">
        <f t="shared" si="44"/>
        <v/>
      </c>
      <c r="J363" s="245" t="str">
        <f t="shared" si="45"/>
        <v>RETIRA</v>
      </c>
      <c r="K363" s="245" t="str">
        <f t="shared" si="46"/>
        <v>RETIRA</v>
      </c>
      <c r="L363" s="245" t="str">
        <f t="shared" si="47"/>
        <v/>
      </c>
      <c r="M363" s="245" t="str">
        <f t="shared" si="48"/>
        <v/>
      </c>
    </row>
    <row r="364" spans="1:13" ht="25.5" x14ac:dyDescent="0.2">
      <c r="A364" s="50" t="str">
        <f>DATOS!B364</f>
        <v>2604-08700</v>
      </c>
      <c r="B364" s="51" t="str">
        <f>DATOS!C364</f>
        <v>PRODUCTOS OFACOL S.A.S.</v>
      </c>
      <c r="C364" s="240" t="str">
        <f>DATOS!D364</f>
        <v xml:space="preserve"> 01009 /SxD/ ( RETIRAR LIBRILLOS ASURCARNESCOL ) </v>
      </c>
      <c r="D364" s="51" t="s">
        <v>629</v>
      </c>
      <c r="E364" s="73" t="s">
        <v>630</v>
      </c>
      <c r="F364" s="52" t="str">
        <f t="shared" si="41"/>
        <v/>
      </c>
      <c r="G364" s="52" t="str">
        <f t="shared" si="42"/>
        <v/>
      </c>
      <c r="H364" s="52" t="str">
        <f t="shared" si="43"/>
        <v/>
      </c>
      <c r="I364" s="52" t="str">
        <f t="shared" si="44"/>
        <v/>
      </c>
      <c r="J364" s="245" t="str">
        <f t="shared" si="45"/>
        <v>RETIRA</v>
      </c>
      <c r="K364" s="245" t="str">
        <f t="shared" si="46"/>
        <v>RETIRA</v>
      </c>
      <c r="L364" s="245" t="str">
        <f t="shared" si="47"/>
        <v/>
      </c>
      <c r="M364" s="245" t="str">
        <f t="shared" si="48"/>
        <v/>
      </c>
    </row>
    <row r="365" spans="1:13" ht="25.5" x14ac:dyDescent="0.2">
      <c r="A365" s="50" t="str">
        <f>DATOS!B365</f>
        <v>2604-08701</v>
      </c>
      <c r="B365" s="51" t="str">
        <f>DATOS!C365</f>
        <v>PRODUCTOS OFACOL S.A.S.</v>
      </c>
      <c r="C365" s="240" t="str">
        <f>DATOS!D365</f>
        <v xml:space="preserve"> 01009 /SxD/ ( RETIRAR LIBRILLOS ASURCARNESCOL ) </v>
      </c>
      <c r="D365" s="51" t="s">
        <v>629</v>
      </c>
      <c r="E365" s="73" t="s">
        <v>638</v>
      </c>
      <c r="F365" s="52" t="str">
        <f t="shared" si="41"/>
        <v>CAMBIO</v>
      </c>
      <c r="G365" s="52" t="str">
        <f t="shared" si="42"/>
        <v/>
      </c>
      <c r="H365" s="52" t="str">
        <f t="shared" si="43"/>
        <v/>
      </c>
      <c r="I365" s="52" t="str">
        <f t="shared" si="44"/>
        <v/>
      </c>
      <c r="J365" s="245" t="str">
        <f t="shared" si="45"/>
        <v>RETIRA</v>
      </c>
      <c r="K365" s="245" t="str">
        <f t="shared" si="46"/>
        <v>RETIRA</v>
      </c>
      <c r="L365" s="245" t="str">
        <f t="shared" si="47"/>
        <v/>
      </c>
      <c r="M365" s="245" t="str">
        <f t="shared" si="48"/>
        <v/>
      </c>
    </row>
    <row r="366" spans="1:13" ht="25.5" x14ac:dyDescent="0.2">
      <c r="A366" s="50" t="str">
        <f>DATOS!B366</f>
        <v>2604-08702</v>
      </c>
      <c r="B366" s="51" t="str">
        <f>DATOS!C366</f>
        <v>PRODUCTOS OFACOL S.A.S.</v>
      </c>
      <c r="C366" s="240" t="str">
        <f>DATOS!D366</f>
        <v xml:space="preserve"> 01009 /SxD/ ( RETIRAR LIBRILLOS ASURCARNESCOL ) </v>
      </c>
      <c r="D366" s="51" t="s">
        <v>641</v>
      </c>
      <c r="E366" s="73" t="s">
        <v>642</v>
      </c>
      <c r="F366" s="52" t="str">
        <f t="shared" si="41"/>
        <v>CAMBIO</v>
      </c>
      <c r="G366" s="52" t="str">
        <f t="shared" si="42"/>
        <v>CAMBIO</v>
      </c>
      <c r="H366" s="52" t="str">
        <f t="shared" si="43"/>
        <v/>
      </c>
      <c r="I366" s="52" t="str">
        <f t="shared" si="44"/>
        <v/>
      </c>
      <c r="J366" s="245" t="str">
        <f t="shared" si="45"/>
        <v>RETIRA</v>
      </c>
      <c r="K366" s="245" t="str">
        <f t="shared" si="46"/>
        <v>RETIRA</v>
      </c>
      <c r="L366" s="245" t="str">
        <f t="shared" si="47"/>
        <v/>
      </c>
      <c r="M366" s="245" t="str">
        <f t="shared" si="48"/>
        <v/>
      </c>
    </row>
    <row r="367" spans="1:13" ht="25.5" x14ac:dyDescent="0.2">
      <c r="A367" s="50" t="str">
        <f>DATOS!B367</f>
        <v>2604-08703</v>
      </c>
      <c r="B367" s="51" t="str">
        <f>DATOS!C367</f>
        <v>PRODUCTOS OFACOL S.A.S.</v>
      </c>
      <c r="C367" s="240" t="str">
        <f>DATOS!D367</f>
        <v xml:space="preserve"> 01009 /SxD/ ( RETIRAR LIBRILLOS ASURCARNESCOL ) </v>
      </c>
      <c r="D367" s="51" t="s">
        <v>641</v>
      </c>
      <c r="E367" s="73" t="s">
        <v>642</v>
      </c>
      <c r="F367" s="52" t="str">
        <f t="shared" si="41"/>
        <v>CAMBIO</v>
      </c>
      <c r="G367" s="52" t="str">
        <f t="shared" si="42"/>
        <v>CAMBIO</v>
      </c>
      <c r="H367" s="52" t="str">
        <f t="shared" si="43"/>
        <v/>
      </c>
      <c r="I367" s="52" t="str">
        <f t="shared" si="44"/>
        <v/>
      </c>
      <c r="J367" s="245" t="str">
        <f t="shared" si="45"/>
        <v>RETIRA</v>
      </c>
      <c r="K367" s="245" t="str">
        <f t="shared" si="46"/>
        <v>RETIRA</v>
      </c>
      <c r="L367" s="245" t="str">
        <f t="shared" si="47"/>
        <v/>
      </c>
      <c r="M367" s="245" t="str">
        <f t="shared" si="48"/>
        <v/>
      </c>
    </row>
    <row r="368" spans="1:13" ht="25.5" x14ac:dyDescent="0.2">
      <c r="A368" s="50" t="str">
        <f>DATOS!B368</f>
        <v>2604-08704</v>
      </c>
      <c r="B368" s="51" t="str">
        <f>DATOS!C368</f>
        <v>PRODUCTOS OFACOL S.A.S.</v>
      </c>
      <c r="C368" s="240" t="str">
        <f>DATOS!D368</f>
        <v xml:space="preserve"> 01009 /SxD/ ( RETIRAR LIBRILLOS ASURCARNESCOL ) </v>
      </c>
      <c r="D368" s="51" t="s">
        <v>641</v>
      </c>
      <c r="E368" s="73" t="s">
        <v>642</v>
      </c>
      <c r="F368" s="52" t="str">
        <f t="shared" si="41"/>
        <v>CAMBIO</v>
      </c>
      <c r="G368" s="52" t="str">
        <f t="shared" si="42"/>
        <v>CAMBIO</v>
      </c>
      <c r="H368" s="52" t="str">
        <f t="shared" si="43"/>
        <v/>
      </c>
      <c r="I368" s="52" t="str">
        <f t="shared" si="44"/>
        <v/>
      </c>
      <c r="J368" s="245" t="str">
        <f t="shared" si="45"/>
        <v>RETIRA</v>
      </c>
      <c r="K368" s="245" t="str">
        <f t="shared" si="46"/>
        <v>RETIRA</v>
      </c>
      <c r="L368" s="245" t="str">
        <f t="shared" si="47"/>
        <v/>
      </c>
      <c r="M368" s="245" t="str">
        <f t="shared" si="48"/>
        <v/>
      </c>
    </row>
    <row r="369" spans="1:13" ht="25.5" x14ac:dyDescent="0.2">
      <c r="A369" s="50" t="str">
        <f>DATOS!B369</f>
        <v>2604-08705</v>
      </c>
      <c r="B369" s="51" t="str">
        <f>DATOS!C369</f>
        <v>PRODUCTOS OFACOL S.A.S.</v>
      </c>
      <c r="C369" s="240" t="str">
        <f>DATOS!D369</f>
        <v xml:space="preserve"> OFACOL  ( RETIRAR LIBRILLOS ASURCARNESCOL ) </v>
      </c>
      <c r="D369" s="51" t="s">
        <v>641</v>
      </c>
      <c r="E369" s="73" t="s">
        <v>642</v>
      </c>
      <c r="F369" s="52" t="str">
        <f t="shared" si="41"/>
        <v>CAMBIO</v>
      </c>
      <c r="G369" s="52" t="str">
        <f t="shared" si="42"/>
        <v>CAMBIO</v>
      </c>
      <c r="H369" s="52" t="str">
        <f t="shared" si="43"/>
        <v/>
      </c>
      <c r="I369" s="52" t="str">
        <f t="shared" si="44"/>
        <v/>
      </c>
      <c r="J369" s="245" t="str">
        <f t="shared" si="45"/>
        <v>RETIRA</v>
      </c>
      <c r="K369" s="245" t="str">
        <f t="shared" si="46"/>
        <v>RETIRA</v>
      </c>
      <c r="L369" s="245" t="str">
        <f t="shared" si="47"/>
        <v/>
      </c>
      <c r="M369" s="245" t="str">
        <f t="shared" si="48"/>
        <v/>
      </c>
    </row>
    <row r="370" spans="1:13" ht="25.5" x14ac:dyDescent="0.2">
      <c r="A370" s="50" t="str">
        <f>DATOS!B370</f>
        <v>2604-08706</v>
      </c>
      <c r="B370" s="51" t="str">
        <f>DATOS!C370</f>
        <v>JAIMES JAIMES LUIS JOSE</v>
      </c>
      <c r="C370" s="240" t="str">
        <f>DATOS!D370</f>
        <v xml:space="preserve"> 02086 /SxD/ ( RETIRAR LIBRILLOS ASURCARNESCOL ) </v>
      </c>
      <c r="D370" s="51" t="s">
        <v>641</v>
      </c>
      <c r="E370" s="73" t="s">
        <v>642</v>
      </c>
      <c r="F370" s="52" t="str">
        <f t="shared" si="41"/>
        <v/>
      </c>
      <c r="G370" s="52" t="str">
        <f t="shared" si="42"/>
        <v/>
      </c>
      <c r="H370" s="52" t="str">
        <f t="shared" si="43"/>
        <v/>
      </c>
      <c r="I370" s="52" t="str">
        <f t="shared" si="44"/>
        <v/>
      </c>
      <c r="J370" s="245" t="str">
        <f t="shared" si="45"/>
        <v>RETIRA</v>
      </c>
      <c r="K370" s="245" t="str">
        <f t="shared" si="46"/>
        <v>RETIRA</v>
      </c>
      <c r="L370" s="245" t="str">
        <f t="shared" si="47"/>
        <v/>
      </c>
      <c r="M370" s="245" t="str">
        <f t="shared" si="48"/>
        <v/>
      </c>
    </row>
    <row r="371" spans="1:13" ht="25.5" x14ac:dyDescent="0.2">
      <c r="A371" s="50" t="str">
        <f>DATOS!B371</f>
        <v>2604-08707</v>
      </c>
      <c r="B371" s="51" t="str">
        <f>DATOS!C371</f>
        <v>JAIMES JAIMES LUIS JOSE</v>
      </c>
      <c r="C371" s="240" t="str">
        <f>DATOS!D371</f>
        <v xml:space="preserve"> 02086 /SxD/ ( RETIRAR LIBRILLOS ASURCARNESCOL ) </v>
      </c>
      <c r="D371" s="51" t="s">
        <v>641</v>
      </c>
      <c r="E371" s="73" t="s">
        <v>642</v>
      </c>
      <c r="F371" s="52" t="str">
        <f t="shared" si="41"/>
        <v/>
      </c>
      <c r="G371" s="52" t="str">
        <f t="shared" si="42"/>
        <v/>
      </c>
      <c r="H371" s="52" t="str">
        <f t="shared" si="43"/>
        <v/>
      </c>
      <c r="I371" s="52" t="str">
        <f t="shared" si="44"/>
        <v/>
      </c>
      <c r="J371" s="245" t="str">
        <f t="shared" si="45"/>
        <v>RETIRA</v>
      </c>
      <c r="K371" s="245" t="str">
        <f t="shared" si="46"/>
        <v>RETIRA</v>
      </c>
      <c r="L371" s="245" t="str">
        <f t="shared" si="47"/>
        <v/>
      </c>
      <c r="M371" s="245" t="str">
        <f t="shared" si="48"/>
        <v/>
      </c>
    </row>
    <row r="372" spans="1:13" ht="25.5" x14ac:dyDescent="0.2">
      <c r="A372" s="50" t="str">
        <f>DATOS!B372</f>
        <v>2604-08708</v>
      </c>
      <c r="B372" s="51" t="str">
        <f>DATOS!C372</f>
        <v>JAIMES JAIMES LUIS JOSE</v>
      </c>
      <c r="C372" s="240" t="str">
        <f>DATOS!D372</f>
        <v xml:space="preserve"> 02086 /SxD/ ( RETIRAR LIBRILLOS ASURCARNESCOL ) </v>
      </c>
      <c r="D372" s="51" t="s">
        <v>649</v>
      </c>
      <c r="E372" s="73" t="s">
        <v>259</v>
      </c>
      <c r="F372" s="52" t="str">
        <f t="shared" si="41"/>
        <v>CAMBIO</v>
      </c>
      <c r="G372" s="52" t="str">
        <f t="shared" si="42"/>
        <v>CAMBIO</v>
      </c>
      <c r="H372" s="52" t="str">
        <f t="shared" si="43"/>
        <v/>
      </c>
      <c r="I372" s="52" t="str">
        <f t="shared" si="44"/>
        <v/>
      </c>
      <c r="J372" s="245" t="str">
        <f t="shared" si="45"/>
        <v>RETIRA</v>
      </c>
      <c r="K372" s="245" t="str">
        <f t="shared" si="46"/>
        <v>RETIRA</v>
      </c>
      <c r="L372" s="245" t="str">
        <f t="shared" si="47"/>
        <v/>
      </c>
      <c r="M372" s="245" t="str">
        <f t="shared" si="48"/>
        <v/>
      </c>
    </row>
    <row r="373" spans="1:13" ht="25.5" x14ac:dyDescent="0.2">
      <c r="A373" s="50" t="str">
        <f>DATOS!B373</f>
        <v>2604-08709</v>
      </c>
      <c r="B373" s="51" t="str">
        <f>DATOS!C373</f>
        <v>JAIMES JAIMES LUIS JOSE</v>
      </c>
      <c r="C373" s="240" t="str">
        <f>DATOS!D373</f>
        <v xml:space="preserve"> 02086 /SxD/ ( RETIRAR LIBRILLOS ASURCARNESCOL ) </v>
      </c>
      <c r="D373" s="51" t="s">
        <v>641</v>
      </c>
      <c r="E373" s="73" t="s">
        <v>651</v>
      </c>
      <c r="F373" s="52" t="str">
        <f t="shared" si="41"/>
        <v>CAMBIO</v>
      </c>
      <c r="G373" s="52" t="str">
        <f t="shared" si="42"/>
        <v/>
      </c>
      <c r="H373" s="52" t="str">
        <f t="shared" si="43"/>
        <v/>
      </c>
      <c r="I373" s="52" t="str">
        <f t="shared" si="44"/>
        <v/>
      </c>
      <c r="J373" s="245" t="str">
        <f t="shared" si="45"/>
        <v>RETIRA</v>
      </c>
      <c r="K373" s="245" t="str">
        <f t="shared" si="46"/>
        <v>RETIRA</v>
      </c>
      <c r="L373" s="245" t="str">
        <f t="shared" si="47"/>
        <v/>
      </c>
      <c r="M373" s="245" t="str">
        <f t="shared" si="48"/>
        <v/>
      </c>
    </row>
    <row r="374" spans="1:13" ht="25.5" x14ac:dyDescent="0.2">
      <c r="A374" s="50" t="str">
        <f>DATOS!B374</f>
        <v>2604-08710</v>
      </c>
      <c r="B374" s="51" t="str">
        <f>DATOS!C374</f>
        <v>JAIMES JAIMES LUIS JOSE</v>
      </c>
      <c r="C374" s="240" t="str">
        <f>DATOS!D374</f>
        <v xml:space="preserve"> 02086 /SxD/ ( RETIRAR LIBRILLOS ASURCARNESCOL ) </v>
      </c>
      <c r="D374" s="51" t="s">
        <v>641</v>
      </c>
      <c r="E374" s="73" t="s">
        <v>651</v>
      </c>
      <c r="F374" s="52" t="str">
        <f t="shared" si="41"/>
        <v>CAMBIO</v>
      </c>
      <c r="G374" s="52" t="str">
        <f t="shared" si="42"/>
        <v/>
      </c>
      <c r="H374" s="52" t="str">
        <f t="shared" si="43"/>
        <v/>
      </c>
      <c r="I374" s="52" t="str">
        <f t="shared" si="44"/>
        <v/>
      </c>
      <c r="J374" s="245" t="str">
        <f t="shared" si="45"/>
        <v>RETIRA</v>
      </c>
      <c r="K374" s="245" t="str">
        <f t="shared" si="46"/>
        <v>RETIRA</v>
      </c>
      <c r="L374" s="245" t="str">
        <f t="shared" si="47"/>
        <v/>
      </c>
      <c r="M374" s="245" t="str">
        <f t="shared" si="48"/>
        <v/>
      </c>
    </row>
    <row r="375" spans="1:13" ht="25.5" x14ac:dyDescent="0.2">
      <c r="A375" s="50" t="str">
        <f>DATOS!B375</f>
        <v>2604-08711</v>
      </c>
      <c r="B375" s="51" t="str">
        <f>DATOS!C375</f>
        <v>JAIMES JAIMES LUIS JOSE</v>
      </c>
      <c r="C375" s="240" t="str">
        <f>DATOS!D375</f>
        <v xml:space="preserve"> 02086 /SxD/ ( RETIRAR LIBRILLOS ASURCARNESCOL ) </v>
      </c>
      <c r="D375" s="51" t="s">
        <v>641</v>
      </c>
      <c r="E375" s="73" t="s">
        <v>651</v>
      </c>
      <c r="F375" s="52" t="str">
        <f t="shared" si="41"/>
        <v>CAMBIO</v>
      </c>
      <c r="G375" s="52" t="str">
        <f t="shared" si="42"/>
        <v/>
      </c>
      <c r="H375" s="52" t="str">
        <f t="shared" si="43"/>
        <v/>
      </c>
      <c r="I375" s="52" t="str">
        <f t="shared" si="44"/>
        <v/>
      </c>
      <c r="J375" s="245" t="str">
        <f t="shared" si="45"/>
        <v>RETIRA</v>
      </c>
      <c r="K375" s="245" t="str">
        <f t="shared" si="46"/>
        <v>RETIRA</v>
      </c>
      <c r="L375" s="245" t="str">
        <f t="shared" si="47"/>
        <v/>
      </c>
      <c r="M375" s="245" t="str">
        <f t="shared" si="48"/>
        <v/>
      </c>
    </row>
    <row r="376" spans="1:13" ht="25.5" x14ac:dyDescent="0.2">
      <c r="A376" s="50" t="str">
        <f>DATOS!B376</f>
        <v>2604-08712</v>
      </c>
      <c r="B376" s="51" t="str">
        <f>DATOS!C376</f>
        <v>NUTRESAN SAS</v>
      </c>
      <c r="C376" s="240" t="str">
        <f>DATOS!D376</f>
        <v xml:space="preserve"> CAVA.  ( RETIRAR LIBRILLOS ASURCARNES ) </v>
      </c>
      <c r="D376" s="51" t="s">
        <v>641</v>
      </c>
      <c r="E376" s="73" t="s">
        <v>651</v>
      </c>
      <c r="F376" s="52" t="str">
        <f t="shared" si="41"/>
        <v>CAMBIO</v>
      </c>
      <c r="G376" s="52" t="str">
        <f t="shared" si="42"/>
        <v>CAMBIO</v>
      </c>
      <c r="H376" s="52" t="str">
        <f t="shared" si="43"/>
        <v/>
      </c>
      <c r="I376" s="52" t="str">
        <f t="shared" si="44"/>
        <v/>
      </c>
      <c r="J376" s="245" t="str">
        <f t="shared" si="45"/>
        <v>RETIRA</v>
      </c>
      <c r="K376" s="245" t="str">
        <f t="shared" si="46"/>
        <v>RETIRA</v>
      </c>
      <c r="L376" s="245" t="str">
        <f t="shared" si="47"/>
        <v/>
      </c>
      <c r="M376" s="245" t="str">
        <f t="shared" si="48"/>
        <v/>
      </c>
    </row>
    <row r="377" spans="1:13" ht="25.5" x14ac:dyDescent="0.2">
      <c r="A377" s="50" t="str">
        <f>DATOS!B377</f>
        <v>2604-08713</v>
      </c>
      <c r="B377" s="51" t="str">
        <f>DATOS!C377</f>
        <v>JAIMES JAIMES LUIS JOSE</v>
      </c>
      <c r="C377" s="240" t="str">
        <f>DATOS!D377</f>
        <v xml:space="preserve"> CAVA FORTUNATO  ( RETIRAR LIBRILLOS ASURCARNESCOL ) </v>
      </c>
      <c r="D377" s="51" t="s">
        <v>641</v>
      </c>
      <c r="E377" s="73" t="s">
        <v>651</v>
      </c>
      <c r="F377" s="52" t="str">
        <f t="shared" si="41"/>
        <v/>
      </c>
      <c r="G377" s="52" t="str">
        <f t="shared" si="42"/>
        <v/>
      </c>
      <c r="H377" s="52" t="str">
        <f t="shared" si="43"/>
        <v/>
      </c>
      <c r="I377" s="52" t="str">
        <f t="shared" si="44"/>
        <v/>
      </c>
      <c r="J377" s="245" t="str">
        <f t="shared" si="45"/>
        <v>RETIRA</v>
      </c>
      <c r="K377" s="245" t="str">
        <f t="shared" si="46"/>
        <v>RETIRA</v>
      </c>
      <c r="L377" s="245" t="str">
        <f t="shared" si="47"/>
        <v/>
      </c>
      <c r="M377" s="245" t="str">
        <f t="shared" si="48"/>
        <v/>
      </c>
    </row>
    <row r="378" spans="1:13" ht="25.5" x14ac:dyDescent="0.2">
      <c r="A378" s="50" t="str">
        <f>DATOS!B378</f>
        <v>2604-08714</v>
      </c>
      <c r="B378" s="51" t="str">
        <f>DATOS!C378</f>
        <v>JAIMES JAIMES LUIS JOSE</v>
      </c>
      <c r="C378" s="240" t="str">
        <f>DATOS!D378</f>
        <v xml:space="preserve"> CAVA FORTUNATO  ( RETIRAR LIBRILLOS ASURCARNESCOL ) </v>
      </c>
      <c r="D378" s="51" t="s">
        <v>641</v>
      </c>
      <c r="E378" s="73" t="s">
        <v>651</v>
      </c>
      <c r="F378" s="52" t="str">
        <f t="shared" si="41"/>
        <v/>
      </c>
      <c r="G378" s="52" t="str">
        <f t="shared" si="42"/>
        <v/>
      </c>
      <c r="H378" s="52" t="str">
        <f t="shared" si="43"/>
        <v/>
      </c>
      <c r="I378" s="52" t="str">
        <f t="shared" si="44"/>
        <v/>
      </c>
      <c r="J378" s="245" t="str">
        <f t="shared" si="45"/>
        <v>RETIRA</v>
      </c>
      <c r="K378" s="245" t="str">
        <f t="shared" si="46"/>
        <v>RETIRA</v>
      </c>
      <c r="L378" s="245" t="str">
        <f t="shared" si="47"/>
        <v/>
      </c>
      <c r="M378" s="245" t="str">
        <f t="shared" si="48"/>
        <v/>
      </c>
    </row>
    <row r="379" spans="1:13" ht="25.5" x14ac:dyDescent="0.2">
      <c r="A379" s="50" t="str">
        <f>DATOS!B379</f>
        <v>2604-08715</v>
      </c>
      <c r="B379" s="51" t="str">
        <f>DATOS!C379</f>
        <v>JAIMES JAIMES LUIS JOSE</v>
      </c>
      <c r="C379" s="240" t="str">
        <f>DATOS!D379</f>
        <v xml:space="preserve"> CAVA FORTUNATO  ( RETIRAR LIBRILLOS ASURCARNESCOL ) </v>
      </c>
      <c r="D379" s="51" t="s">
        <v>641</v>
      </c>
      <c r="E379" s="73" t="s">
        <v>651</v>
      </c>
      <c r="F379" s="52" t="str">
        <f t="shared" si="41"/>
        <v/>
      </c>
      <c r="G379" s="52" t="str">
        <f t="shared" si="42"/>
        <v/>
      </c>
      <c r="H379" s="52" t="str">
        <f t="shared" si="43"/>
        <v/>
      </c>
      <c r="I379" s="52" t="str">
        <f t="shared" si="44"/>
        <v/>
      </c>
      <c r="J379" s="245" t="str">
        <f t="shared" si="45"/>
        <v>RETIRA</v>
      </c>
      <c r="K379" s="245" t="str">
        <f t="shared" si="46"/>
        <v>RETIRA</v>
      </c>
      <c r="L379" s="245" t="str">
        <f t="shared" si="47"/>
        <v/>
      </c>
      <c r="M379" s="245" t="str">
        <f t="shared" si="48"/>
        <v/>
      </c>
    </row>
    <row r="380" spans="1:13" ht="25.5" x14ac:dyDescent="0.2">
      <c r="A380" s="50" t="str">
        <f>DATOS!B380</f>
        <v>2604-08716</v>
      </c>
      <c r="B380" s="51" t="str">
        <f>DATOS!C380</f>
        <v>JAIMES JAIMES LUIS JOSE</v>
      </c>
      <c r="C380" s="240" t="str">
        <f>DATOS!D380</f>
        <v xml:space="preserve"> CAVA FORTUNATO  ( RETIRAR LIBRILLOS ASURCARNESCOL ) </v>
      </c>
      <c r="D380" s="51" t="s">
        <v>641</v>
      </c>
      <c r="E380" s="73" t="s">
        <v>651</v>
      </c>
      <c r="F380" s="52" t="str">
        <f t="shared" si="41"/>
        <v/>
      </c>
      <c r="G380" s="52" t="str">
        <f t="shared" si="42"/>
        <v/>
      </c>
      <c r="H380" s="52" t="str">
        <f t="shared" si="43"/>
        <v/>
      </c>
      <c r="I380" s="52" t="str">
        <f t="shared" si="44"/>
        <v/>
      </c>
      <c r="J380" s="245" t="str">
        <f t="shared" si="45"/>
        <v>RETIRA</v>
      </c>
      <c r="K380" s="245" t="str">
        <f t="shared" si="46"/>
        <v>RETIRA</v>
      </c>
      <c r="L380" s="245" t="str">
        <f t="shared" si="47"/>
        <v/>
      </c>
      <c r="M380" s="245" t="str">
        <f t="shared" si="48"/>
        <v/>
      </c>
    </row>
    <row r="381" spans="1:13" ht="25.5" x14ac:dyDescent="0.2">
      <c r="A381" s="50" t="str">
        <f>DATOS!B381</f>
        <v>2604-08717</v>
      </c>
      <c r="B381" s="51" t="str">
        <f>DATOS!C381</f>
        <v>JAIMES JAIMES LUIS JOSE</v>
      </c>
      <c r="C381" s="240" t="str">
        <f>DATOS!D381</f>
        <v xml:space="preserve"> CAVA FORTUNATO  ( RETIRAR LIBRILLOS ASURCARNESCOL ) </v>
      </c>
      <c r="D381" s="51" t="s">
        <v>641</v>
      </c>
      <c r="E381" s="73" t="s">
        <v>651</v>
      </c>
      <c r="F381" s="52" t="str">
        <f t="shared" si="41"/>
        <v/>
      </c>
      <c r="G381" s="52" t="str">
        <f t="shared" si="42"/>
        <v/>
      </c>
      <c r="H381" s="52" t="str">
        <f t="shared" si="43"/>
        <v/>
      </c>
      <c r="I381" s="52" t="str">
        <f t="shared" si="44"/>
        <v/>
      </c>
      <c r="J381" s="245" t="str">
        <f t="shared" si="45"/>
        <v>RETIRA</v>
      </c>
      <c r="K381" s="245" t="str">
        <f t="shared" si="46"/>
        <v>RETIRA</v>
      </c>
      <c r="L381" s="245" t="str">
        <f t="shared" si="47"/>
        <v/>
      </c>
      <c r="M381" s="245" t="str">
        <f t="shared" si="48"/>
        <v/>
      </c>
    </row>
    <row r="382" spans="1:13" ht="25.5" x14ac:dyDescent="0.2">
      <c r="A382" s="50" t="str">
        <f>DATOS!B382</f>
        <v>2604-08718</v>
      </c>
      <c r="B382" s="51" t="str">
        <f>DATOS!C382</f>
        <v>JAIMES JAIMES LUIS JOSE</v>
      </c>
      <c r="C382" s="240" t="str">
        <f>DATOS!D382</f>
        <v xml:space="preserve"> CAVA FORTUNATO  ( RETIRAR LIBRILLOS ASURCARNESCOL ) </v>
      </c>
      <c r="D382" s="51" t="s">
        <v>641</v>
      </c>
      <c r="E382" s="73" t="s">
        <v>651</v>
      </c>
      <c r="F382" s="52" t="str">
        <f t="shared" si="41"/>
        <v/>
      </c>
      <c r="G382" s="52" t="str">
        <f t="shared" si="42"/>
        <v/>
      </c>
      <c r="H382" s="52" t="str">
        <f t="shared" si="43"/>
        <v/>
      </c>
      <c r="I382" s="52" t="str">
        <f t="shared" si="44"/>
        <v/>
      </c>
      <c r="J382" s="245" t="str">
        <f t="shared" si="45"/>
        <v>RETIRA</v>
      </c>
      <c r="K382" s="245" t="str">
        <f t="shared" si="46"/>
        <v>RETIRA</v>
      </c>
      <c r="L382" s="245" t="str">
        <f t="shared" si="47"/>
        <v/>
      </c>
      <c r="M382" s="245" t="str">
        <f t="shared" si="48"/>
        <v/>
      </c>
    </row>
    <row r="383" spans="1:13" ht="25.5" x14ac:dyDescent="0.2">
      <c r="A383" s="50" t="str">
        <f>DATOS!B383</f>
        <v>2604-08719</v>
      </c>
      <c r="B383" s="51" t="str">
        <f>DATOS!C383</f>
        <v>JAIMES JAIMES LUIS JOSE</v>
      </c>
      <c r="C383" s="240" t="str">
        <f>DATOS!D383</f>
        <v xml:space="preserve"> CAVA FORTUNATO  ( RETIRAR LIBRILLOS ASURCARNESCOL ) </v>
      </c>
      <c r="D383" s="51" t="s">
        <v>641</v>
      </c>
      <c r="E383" s="73" t="s">
        <v>642</v>
      </c>
      <c r="F383" s="52" t="str">
        <f t="shared" si="41"/>
        <v>CAMBIO</v>
      </c>
      <c r="G383" s="52" t="str">
        <f t="shared" si="42"/>
        <v/>
      </c>
      <c r="H383" s="52" t="str">
        <f t="shared" si="43"/>
        <v/>
      </c>
      <c r="I383" s="52" t="str">
        <f t="shared" si="44"/>
        <v/>
      </c>
      <c r="J383" s="245" t="str">
        <f t="shared" si="45"/>
        <v>RETIRA</v>
      </c>
      <c r="K383" s="245" t="str">
        <f t="shared" si="46"/>
        <v>RETIRA</v>
      </c>
      <c r="L383" s="245" t="str">
        <f t="shared" si="47"/>
        <v/>
      </c>
      <c r="M383" s="245" t="str">
        <f t="shared" si="48"/>
        <v/>
      </c>
    </row>
    <row r="384" spans="1:13" ht="25.5" x14ac:dyDescent="0.2">
      <c r="A384" s="50" t="str">
        <f>DATOS!B384</f>
        <v>2604-08720</v>
      </c>
      <c r="B384" s="51" t="str">
        <f>DATOS!C384</f>
        <v>JAIMES JAIMES LUIS JOSE</v>
      </c>
      <c r="C384" s="240" t="str">
        <f>DATOS!D384</f>
        <v xml:space="preserve"> CAVA FORTUNATO  ( RETIRAR LIBRILLOS ASURCARNESCOL ) </v>
      </c>
      <c r="D384" s="51" t="s">
        <v>641</v>
      </c>
      <c r="E384" s="73" t="s">
        <v>642</v>
      </c>
      <c r="F384" s="52" t="str">
        <f t="shared" si="41"/>
        <v>CAMBIO</v>
      </c>
      <c r="G384" s="52" t="str">
        <f t="shared" si="42"/>
        <v/>
      </c>
      <c r="H384" s="52" t="str">
        <f t="shared" si="43"/>
        <v/>
      </c>
      <c r="I384" s="52" t="str">
        <f t="shared" si="44"/>
        <v/>
      </c>
      <c r="J384" s="245" t="str">
        <f t="shared" si="45"/>
        <v>RETIRA</v>
      </c>
      <c r="K384" s="245" t="str">
        <f t="shared" si="46"/>
        <v>RETIRA</v>
      </c>
      <c r="L384" s="245" t="str">
        <f t="shared" si="47"/>
        <v/>
      </c>
      <c r="M384" s="245" t="str">
        <f t="shared" si="48"/>
        <v/>
      </c>
    </row>
    <row r="385" spans="1:13" ht="25.5" x14ac:dyDescent="0.2">
      <c r="A385" s="50" t="str">
        <f>DATOS!B385</f>
        <v>2604-08721</v>
      </c>
      <c r="B385" s="51" t="str">
        <f>DATOS!C385</f>
        <v>JAIMES JAIMES LUIS JOSE</v>
      </c>
      <c r="C385" s="240" t="str">
        <f>DATOS!D385</f>
        <v xml:space="preserve"> CAVA FORTUNATO  ( RETIRAR LIBRILLOS ASURCARNESCOL ) </v>
      </c>
      <c r="D385" s="51" t="s">
        <v>641</v>
      </c>
      <c r="E385" s="73" t="s">
        <v>642</v>
      </c>
      <c r="F385" s="52" t="str">
        <f t="shared" si="41"/>
        <v>CAMBIO</v>
      </c>
      <c r="G385" s="52" t="str">
        <f t="shared" si="42"/>
        <v/>
      </c>
      <c r="H385" s="52" t="str">
        <f t="shared" si="43"/>
        <v/>
      </c>
      <c r="I385" s="52" t="str">
        <f t="shared" si="44"/>
        <v/>
      </c>
      <c r="J385" s="245" t="str">
        <f t="shared" si="45"/>
        <v>RETIRA</v>
      </c>
      <c r="K385" s="245" t="str">
        <f t="shared" si="46"/>
        <v>RETIRA</v>
      </c>
      <c r="L385" s="245" t="str">
        <f t="shared" si="47"/>
        <v/>
      </c>
      <c r="M385" s="245" t="str">
        <f t="shared" si="48"/>
        <v/>
      </c>
    </row>
    <row r="386" spans="1:13" ht="25.5" x14ac:dyDescent="0.2">
      <c r="A386" s="50" t="str">
        <f>DATOS!B386</f>
        <v>2604-08722</v>
      </c>
      <c r="B386" s="51" t="str">
        <f>DATOS!C386</f>
        <v>JAIMES JAIMES LUIS JOSE</v>
      </c>
      <c r="C386" s="240" t="str">
        <f>DATOS!D386</f>
        <v xml:space="preserve"> CAVA FORTUNATO  ( RETIRAR LIBRILLOS ASURCARNESCOL ) </v>
      </c>
      <c r="D386" s="51" t="s">
        <v>641</v>
      </c>
      <c r="E386" s="73" t="s">
        <v>642</v>
      </c>
      <c r="F386" s="52" t="str">
        <f t="shared" si="41"/>
        <v>CAMBIO</v>
      </c>
      <c r="G386" s="52" t="str">
        <f t="shared" si="42"/>
        <v/>
      </c>
      <c r="H386" s="52" t="str">
        <f t="shared" si="43"/>
        <v/>
      </c>
      <c r="I386" s="52" t="str">
        <f t="shared" si="44"/>
        <v/>
      </c>
      <c r="J386" s="245" t="str">
        <f t="shared" si="45"/>
        <v>RETIRA</v>
      </c>
      <c r="K386" s="245" t="str">
        <f t="shared" si="46"/>
        <v>RETIRA</v>
      </c>
      <c r="L386" s="245" t="str">
        <f t="shared" si="47"/>
        <v/>
      </c>
      <c r="M386" s="245" t="str">
        <f t="shared" si="48"/>
        <v/>
      </c>
    </row>
    <row r="387" spans="1:13" ht="25.5" x14ac:dyDescent="0.2">
      <c r="A387" s="50" t="str">
        <f>DATOS!B387</f>
        <v>2604-08723</v>
      </c>
      <c r="B387" s="51" t="str">
        <f>DATOS!C387</f>
        <v>JAIMES JAIMES LUIS JOSE</v>
      </c>
      <c r="C387" s="240" t="str">
        <f>DATOS!D387</f>
        <v xml:space="preserve"> 02086 /SxD/ ( RETIRAR LIBRILLOS ASURCARNESCOL ) </v>
      </c>
      <c r="D387" s="51" t="s">
        <v>641</v>
      </c>
      <c r="E387" s="73" t="s">
        <v>667</v>
      </c>
      <c r="F387" s="52" t="str">
        <f t="shared" si="41"/>
        <v>CAMBIO</v>
      </c>
      <c r="G387" s="52" t="str">
        <f t="shared" si="42"/>
        <v/>
      </c>
      <c r="H387" s="52" t="str">
        <f t="shared" si="43"/>
        <v>CAMBIO</v>
      </c>
      <c r="I387" s="52" t="str">
        <f t="shared" si="44"/>
        <v/>
      </c>
      <c r="J387" s="245" t="str">
        <f t="shared" si="45"/>
        <v>RETIRA</v>
      </c>
      <c r="K387" s="245" t="str">
        <f t="shared" si="46"/>
        <v>RETIRA</v>
      </c>
      <c r="L387" s="245" t="str">
        <f t="shared" si="47"/>
        <v/>
      </c>
      <c r="M387" s="245" t="str">
        <f t="shared" si="48"/>
        <v>CRUDA</v>
      </c>
    </row>
    <row r="388" spans="1:13" ht="25.5" x14ac:dyDescent="0.2">
      <c r="A388" s="50" t="str">
        <f>DATOS!B388</f>
        <v>2604-08724</v>
      </c>
      <c r="B388" s="51" t="str">
        <f>DATOS!C388</f>
        <v>JAIMES JAIMES LUIS JOSE</v>
      </c>
      <c r="C388" s="240" t="str">
        <f>DATOS!D388</f>
        <v xml:space="preserve"> 02086 /SxD/ ( RETIRAR LIBRILLOS ASURCARNESCOL ) </v>
      </c>
      <c r="D388" s="51" t="s">
        <v>641</v>
      </c>
      <c r="E388" s="73" t="s">
        <v>667</v>
      </c>
      <c r="F388" s="52" t="str">
        <f t="shared" ref="F388:F451" si="49">IF(AND(C388=E388,B388=D388),"","CAMBIO")</f>
        <v>CAMBIO</v>
      </c>
      <c r="G388" s="52" t="str">
        <f t="shared" ref="G388:G451" si="50">IF(B388=D388,"","CAMBIO")</f>
        <v/>
      </c>
      <c r="H388" s="52" t="str">
        <f t="shared" ref="H388:H451" si="51">IF(L388&lt;&gt;M388,"CAMBIO","")</f>
        <v>CAMBIO</v>
      </c>
      <c r="I388" s="52" t="str">
        <f t="shared" ref="I388:I451" si="52">IF(J388&lt;&gt;K388,"CAMBIO","")</f>
        <v/>
      </c>
      <c r="J388" s="245" t="str">
        <f t="shared" ref="J388:J451" si="53">IFERROR(MID($C388,SEARCH("RETIRA",$C388),LEN("RETIRA")),"")</f>
        <v>RETIRA</v>
      </c>
      <c r="K388" s="245" t="str">
        <f t="shared" ref="K388:K451" si="54">IFERROR(MID($E388,SEARCH("RETIRA",$E388),LEN("RETIRA")),"")</f>
        <v>RETIRA</v>
      </c>
      <c r="L388" s="245" t="str">
        <f t="shared" ref="L388:L451" si="55">IFERROR(MID($C388,SEARCH("CRUDA",$C388),LEN("CRUDA")),"")</f>
        <v/>
      </c>
      <c r="M388" s="245" t="str">
        <f t="shared" si="48"/>
        <v>CRUDA</v>
      </c>
    </row>
    <row r="389" spans="1:13" ht="25.5" x14ac:dyDescent="0.2">
      <c r="A389" s="50" t="str">
        <f>DATOS!B389</f>
        <v>2604-08725</v>
      </c>
      <c r="B389" s="51" t="str">
        <f>DATOS!C389</f>
        <v>JAIMES JAIMES LUIS JOSE</v>
      </c>
      <c r="C389" s="240" t="str">
        <f>DATOS!D389</f>
        <v xml:space="preserve"> 02086 /SxD/ ( RETIRAR LIBRILLOS ASURCARNESCOL ) </v>
      </c>
      <c r="D389" s="51" t="s">
        <v>641</v>
      </c>
      <c r="E389" s="73" t="s">
        <v>667</v>
      </c>
      <c r="F389" s="52" t="str">
        <f t="shared" si="49"/>
        <v>CAMBIO</v>
      </c>
      <c r="G389" s="52" t="str">
        <f t="shared" si="50"/>
        <v/>
      </c>
      <c r="H389" s="52" t="str">
        <f t="shared" si="51"/>
        <v>CAMBIO</v>
      </c>
      <c r="I389" s="52" t="str">
        <f t="shared" si="52"/>
        <v/>
      </c>
      <c r="J389" s="245" t="str">
        <f t="shared" si="53"/>
        <v>RETIRA</v>
      </c>
      <c r="K389" s="245" t="str">
        <f t="shared" si="54"/>
        <v>RETIRA</v>
      </c>
      <c r="L389" s="245" t="str">
        <f t="shared" si="55"/>
        <v/>
      </c>
      <c r="M389" s="245" t="str">
        <f t="shared" si="48"/>
        <v>CRUDA</v>
      </c>
    </row>
    <row r="390" spans="1:13" ht="25.5" x14ac:dyDescent="0.2">
      <c r="A390" s="50" t="str">
        <f>DATOS!B390</f>
        <v>2604-08726</v>
      </c>
      <c r="B390" s="51" t="str">
        <f>DATOS!C390</f>
        <v>JAIMES JAIMES LUIS JOSE</v>
      </c>
      <c r="C390" s="240" t="str">
        <f>DATOS!D390</f>
        <v xml:space="preserve"> 02086 /SxD/ ( RETIRAR LIBRILLOS ASURCARNESCOL ) </v>
      </c>
      <c r="D390" s="51" t="s">
        <v>641</v>
      </c>
      <c r="E390" s="73" t="s">
        <v>667</v>
      </c>
      <c r="F390" s="52" t="str">
        <f t="shared" si="49"/>
        <v>CAMBIO</v>
      </c>
      <c r="G390" s="52" t="str">
        <f t="shared" si="50"/>
        <v/>
      </c>
      <c r="H390" s="52" t="str">
        <f t="shared" si="51"/>
        <v>CAMBIO</v>
      </c>
      <c r="I390" s="52" t="str">
        <f t="shared" si="52"/>
        <v/>
      </c>
      <c r="J390" s="245" t="str">
        <f t="shared" si="53"/>
        <v>RETIRA</v>
      </c>
      <c r="K390" s="245" t="str">
        <f t="shared" si="54"/>
        <v>RETIRA</v>
      </c>
      <c r="L390" s="245" t="str">
        <f t="shared" si="55"/>
        <v/>
      </c>
      <c r="M390" s="245" t="str">
        <f t="shared" si="48"/>
        <v>CRUDA</v>
      </c>
    </row>
    <row r="391" spans="1:13" x14ac:dyDescent="0.2">
      <c r="A391" s="50" t="str">
        <f>DATOS!B391</f>
        <v>2604-08727</v>
      </c>
      <c r="B391" s="51" t="str">
        <f>DATOS!C391</f>
        <v>JAIMES JAIMES LUIS JOSE</v>
      </c>
      <c r="C391" s="240" t="str">
        <f>DATOS!D391</f>
        <v xml:space="preserve"> 04006 /SxD/ ( CRUDAS
RETIRAR LIBRILLOS ASURCARNESCOL ) </v>
      </c>
      <c r="D391" s="51"/>
      <c r="E391" s="73"/>
      <c r="F391" s="52" t="str">
        <f t="shared" si="49"/>
        <v>CAMBIO</v>
      </c>
      <c r="G391" s="52" t="str">
        <f t="shared" si="50"/>
        <v>CAMBIO</v>
      </c>
      <c r="H391" s="52" t="str">
        <f t="shared" si="51"/>
        <v>CAMBIO</v>
      </c>
      <c r="I391" s="52" t="str">
        <f t="shared" si="52"/>
        <v>CAMBIO</v>
      </c>
      <c r="J391" s="245" t="str">
        <f t="shared" si="53"/>
        <v>RETIRA</v>
      </c>
      <c r="K391" s="245" t="str">
        <f t="shared" si="54"/>
        <v/>
      </c>
      <c r="L391" s="245" t="str">
        <f t="shared" si="55"/>
        <v>CRUDA</v>
      </c>
      <c r="M391" s="245" t="str">
        <f t="shared" si="48"/>
        <v/>
      </c>
    </row>
    <row r="392" spans="1:13" x14ac:dyDescent="0.2">
      <c r="A392" s="50" t="str">
        <f>DATOS!B392</f>
        <v>2604-08728</v>
      </c>
      <c r="B392" s="51" t="str">
        <f>DATOS!C392</f>
        <v>JAIMES JAIMES LUIS JOSE</v>
      </c>
      <c r="C392" s="240" t="str">
        <f>DATOS!D392</f>
        <v xml:space="preserve"> 04006 /SxD/ ( CRUDAS
RETIRAR LIBRILLOS ASURCARNESCOL ) </v>
      </c>
      <c r="D392" s="51"/>
      <c r="E392" s="73"/>
      <c r="F392" s="52" t="str">
        <f t="shared" si="49"/>
        <v>CAMBIO</v>
      </c>
      <c r="G392" s="52" t="str">
        <f t="shared" si="50"/>
        <v>CAMBIO</v>
      </c>
      <c r="H392" s="52" t="str">
        <f t="shared" si="51"/>
        <v>CAMBIO</v>
      </c>
      <c r="I392" s="52" t="str">
        <f t="shared" si="52"/>
        <v>CAMBIO</v>
      </c>
      <c r="J392" s="245" t="str">
        <f t="shared" si="53"/>
        <v>RETIRA</v>
      </c>
      <c r="K392" s="245" t="str">
        <f t="shared" si="54"/>
        <v/>
      </c>
      <c r="L392" s="245" t="str">
        <f t="shared" si="55"/>
        <v>CRUDA</v>
      </c>
      <c r="M392" s="245" t="str">
        <f t="shared" si="48"/>
        <v/>
      </c>
    </row>
    <row r="393" spans="1:13" x14ac:dyDescent="0.2">
      <c r="A393" s="50" t="str">
        <f>DATOS!B393</f>
        <v>2604-08729</v>
      </c>
      <c r="B393" s="51" t="str">
        <f>DATOS!C393</f>
        <v>JAIMES JAIMES LUIS JOSE</v>
      </c>
      <c r="C393" s="240" t="str">
        <f>DATOS!D393</f>
        <v xml:space="preserve"> 04006 /SxD/ ( CRUDAS
RETIRAR LIBRILLOS ASURCARNESCOL ) </v>
      </c>
      <c r="D393" s="51"/>
      <c r="E393" s="73"/>
      <c r="F393" s="52" t="str">
        <f t="shared" si="49"/>
        <v>CAMBIO</v>
      </c>
      <c r="G393" s="52" t="str">
        <f t="shared" si="50"/>
        <v>CAMBIO</v>
      </c>
      <c r="H393" s="52" t="str">
        <f t="shared" si="51"/>
        <v>CAMBIO</v>
      </c>
      <c r="I393" s="52" t="str">
        <f t="shared" si="52"/>
        <v>CAMBIO</v>
      </c>
      <c r="J393" s="245" t="str">
        <f t="shared" si="53"/>
        <v>RETIRA</v>
      </c>
      <c r="K393" s="245" t="str">
        <f t="shared" si="54"/>
        <v/>
      </c>
      <c r="L393" s="245" t="str">
        <f t="shared" si="55"/>
        <v>CRUDA</v>
      </c>
      <c r="M393" s="245" t="str">
        <f t="shared" si="48"/>
        <v/>
      </c>
    </row>
    <row r="394" spans="1:13" x14ac:dyDescent="0.2">
      <c r="A394" s="50" t="str">
        <f>DATOS!B394</f>
        <v>2604-08730</v>
      </c>
      <c r="B394" s="51" t="str">
        <f>DATOS!C394</f>
        <v>JAIMES JAIMES LUIS JOSE</v>
      </c>
      <c r="C394" s="240" t="str">
        <f>DATOS!D394</f>
        <v xml:space="preserve"> 04006 /SxD/ ( CRUDAS
RETIRAR LIBRILLOS ASURCARNESCOL ) </v>
      </c>
      <c r="D394" s="51"/>
      <c r="E394" s="73"/>
      <c r="F394" s="52" t="str">
        <f t="shared" si="49"/>
        <v>CAMBIO</v>
      </c>
      <c r="G394" s="52" t="str">
        <f t="shared" si="50"/>
        <v>CAMBIO</v>
      </c>
      <c r="H394" s="52" t="str">
        <f t="shared" si="51"/>
        <v>CAMBIO</v>
      </c>
      <c r="I394" s="52" t="str">
        <f t="shared" si="52"/>
        <v>CAMBIO</v>
      </c>
      <c r="J394" s="245" t="str">
        <f t="shared" si="53"/>
        <v>RETIRA</v>
      </c>
      <c r="K394" s="245" t="str">
        <f t="shared" si="54"/>
        <v/>
      </c>
      <c r="L394" s="245" t="str">
        <f t="shared" si="55"/>
        <v>CRUDA</v>
      </c>
      <c r="M394" s="245" t="str">
        <f t="shared" si="48"/>
        <v/>
      </c>
    </row>
    <row r="395" spans="1:13" x14ac:dyDescent="0.2">
      <c r="A395" s="50" t="str">
        <f>DATOS!B395</f>
        <v>2604-08745</v>
      </c>
      <c r="B395" s="51" t="str">
        <f>DATOS!C395</f>
        <v>GUTIERREZ SUAREZ CAMILO ANDRES</v>
      </c>
      <c r="C395" s="240" t="str">
        <f>DATOS!D395</f>
        <v xml:space="preserve"> CAVA. </v>
      </c>
      <c r="D395" s="51"/>
      <c r="E395" s="73"/>
      <c r="F395" s="52" t="str">
        <f t="shared" si="49"/>
        <v>CAMBIO</v>
      </c>
      <c r="G395" s="52" t="str">
        <f t="shared" si="50"/>
        <v>CAMBIO</v>
      </c>
      <c r="H395" s="52" t="str">
        <f t="shared" si="51"/>
        <v/>
      </c>
      <c r="I395" s="52" t="str">
        <f t="shared" si="52"/>
        <v/>
      </c>
      <c r="J395" s="245" t="str">
        <f t="shared" si="53"/>
        <v/>
      </c>
      <c r="K395" s="245" t="str">
        <f t="shared" si="54"/>
        <v/>
      </c>
      <c r="L395" s="245" t="str">
        <f t="shared" si="55"/>
        <v/>
      </c>
      <c r="M395" s="245" t="str">
        <f t="shared" si="48"/>
        <v/>
      </c>
    </row>
    <row r="396" spans="1:13" x14ac:dyDescent="0.2">
      <c r="A396" s="50" t="str">
        <f>DATOS!B396</f>
        <v>2604-08746</v>
      </c>
      <c r="B396" s="51" t="str">
        <f>DATOS!C396</f>
        <v>GUTIERREZ SUAREZ CAMILO ANDRES</v>
      </c>
      <c r="C396" s="240" t="str">
        <f>DATOS!D396</f>
        <v xml:space="preserve"> CAVA. </v>
      </c>
      <c r="D396" s="51"/>
      <c r="E396" s="73"/>
      <c r="F396" s="52" t="str">
        <f t="shared" si="49"/>
        <v>CAMBIO</v>
      </c>
      <c r="G396" s="52" t="str">
        <f t="shared" si="50"/>
        <v>CAMBIO</v>
      </c>
      <c r="H396" s="52" t="str">
        <f t="shared" si="51"/>
        <v/>
      </c>
      <c r="I396" s="52" t="str">
        <f t="shared" si="52"/>
        <v/>
      </c>
      <c r="J396" s="245" t="str">
        <f t="shared" si="53"/>
        <v/>
      </c>
      <c r="K396" s="245" t="str">
        <f t="shared" si="54"/>
        <v/>
      </c>
      <c r="L396" s="245" t="str">
        <f t="shared" si="55"/>
        <v/>
      </c>
      <c r="M396" s="245" t="str">
        <f t="shared" si="48"/>
        <v/>
      </c>
    </row>
    <row r="397" spans="1:13" x14ac:dyDescent="0.2">
      <c r="A397" s="50" t="str">
        <f>DATOS!B397</f>
        <v>2604-08747</v>
      </c>
      <c r="B397" s="51" t="str">
        <f>DATOS!C397</f>
        <v>GUTIERREZ SUAREZ CAMILO ANDRES</v>
      </c>
      <c r="C397" s="240" t="str">
        <f>DATOS!D397</f>
        <v xml:space="preserve"> CAVA. </v>
      </c>
      <c r="D397" s="51"/>
      <c r="E397" s="73"/>
      <c r="F397" s="52" t="str">
        <f t="shared" si="49"/>
        <v>CAMBIO</v>
      </c>
      <c r="G397" s="52" t="str">
        <f t="shared" si="50"/>
        <v>CAMBIO</v>
      </c>
      <c r="H397" s="52" t="str">
        <f t="shared" si="51"/>
        <v/>
      </c>
      <c r="I397" s="52" t="str">
        <f t="shared" si="52"/>
        <v/>
      </c>
      <c r="J397" s="245" t="str">
        <f t="shared" si="53"/>
        <v/>
      </c>
      <c r="K397" s="245" t="str">
        <f t="shared" si="54"/>
        <v/>
      </c>
      <c r="L397" s="245" t="str">
        <f t="shared" si="55"/>
        <v/>
      </c>
      <c r="M397" s="245" t="str">
        <f t="shared" si="48"/>
        <v/>
      </c>
    </row>
    <row r="398" spans="1:13" x14ac:dyDescent="0.2">
      <c r="A398" s="50" t="str">
        <f>DATOS!B398</f>
        <v>2604-08748</v>
      </c>
      <c r="B398" s="51" t="str">
        <f>DATOS!C398</f>
        <v>GUTIERREZ SUAREZ CAMILO ANDRES</v>
      </c>
      <c r="C398" s="240" t="str">
        <f>DATOS!D398</f>
        <v xml:space="preserve"> CAVA. </v>
      </c>
      <c r="D398" s="51"/>
      <c r="E398" s="73"/>
      <c r="F398" s="52" t="str">
        <f t="shared" si="49"/>
        <v>CAMBIO</v>
      </c>
      <c r="G398" s="52" t="str">
        <f t="shared" si="50"/>
        <v>CAMBIO</v>
      </c>
      <c r="H398" s="52" t="str">
        <f t="shared" si="51"/>
        <v/>
      </c>
      <c r="I398" s="52" t="str">
        <f t="shared" si="52"/>
        <v/>
      </c>
      <c r="J398" s="245" t="str">
        <f t="shared" si="53"/>
        <v/>
      </c>
      <c r="K398" s="245" t="str">
        <f t="shared" si="54"/>
        <v/>
      </c>
      <c r="L398" s="245" t="str">
        <f t="shared" si="55"/>
        <v/>
      </c>
      <c r="M398" s="245" t="str">
        <f t="shared" si="48"/>
        <v/>
      </c>
    </row>
    <row r="399" spans="1:13" x14ac:dyDescent="0.2">
      <c r="A399" s="50" t="str">
        <f>DATOS!B399</f>
        <v>2604-08749</v>
      </c>
      <c r="B399" s="51" t="str">
        <f>DATOS!C399</f>
        <v>GUTIERREZ SUAREZ CAMILO ANDRES</v>
      </c>
      <c r="C399" s="240" t="str">
        <f>DATOS!D399</f>
        <v xml:space="preserve"> CAVA. </v>
      </c>
      <c r="D399" s="51"/>
      <c r="E399" s="73"/>
      <c r="F399" s="52" t="str">
        <f t="shared" si="49"/>
        <v>CAMBIO</v>
      </c>
      <c r="G399" s="52" t="str">
        <f t="shared" si="50"/>
        <v>CAMBIO</v>
      </c>
      <c r="H399" s="52" t="str">
        <f t="shared" si="51"/>
        <v/>
      </c>
      <c r="I399" s="52" t="str">
        <f t="shared" si="52"/>
        <v/>
      </c>
      <c r="J399" s="245" t="str">
        <f t="shared" si="53"/>
        <v/>
      </c>
      <c r="K399" s="245" t="str">
        <f t="shared" si="54"/>
        <v/>
      </c>
      <c r="L399" s="245" t="str">
        <f t="shared" si="55"/>
        <v/>
      </c>
      <c r="M399" s="245" t="str">
        <f t="shared" si="48"/>
        <v/>
      </c>
    </row>
    <row r="400" spans="1:13" x14ac:dyDescent="0.2">
      <c r="A400" s="50" t="str">
        <f>DATOS!B400</f>
        <v>2604-08750</v>
      </c>
      <c r="B400" s="51" t="str">
        <f>DATOS!C400</f>
        <v>GUTIERREZ SUAREZ CAMILO ANDRES</v>
      </c>
      <c r="C400" s="240" t="str">
        <f>DATOS!D400</f>
        <v xml:space="preserve"> CAVA. </v>
      </c>
      <c r="D400" s="51"/>
      <c r="E400" s="73"/>
      <c r="F400" s="52" t="str">
        <f t="shared" si="49"/>
        <v>CAMBIO</v>
      </c>
      <c r="G400" s="52" t="str">
        <f t="shared" si="50"/>
        <v>CAMBIO</v>
      </c>
      <c r="H400" s="52" t="str">
        <f t="shared" si="51"/>
        <v/>
      </c>
      <c r="I400" s="52" t="str">
        <f t="shared" si="52"/>
        <v/>
      </c>
      <c r="J400" s="245" t="str">
        <f t="shared" si="53"/>
        <v/>
      </c>
      <c r="K400" s="245" t="str">
        <f t="shared" si="54"/>
        <v/>
      </c>
      <c r="L400" s="245" t="str">
        <f t="shared" si="55"/>
        <v/>
      </c>
      <c r="M400" s="245" t="str">
        <f t="shared" si="48"/>
        <v/>
      </c>
    </row>
    <row r="401" spans="1:13" x14ac:dyDescent="0.2">
      <c r="A401" s="50" t="str">
        <f>DATOS!B401</f>
        <v>2604-08751</v>
      </c>
      <c r="B401" s="51" t="str">
        <f>DATOS!C401</f>
        <v>GUTIERREZ SUAREZ CAMILO ANDRES</v>
      </c>
      <c r="C401" s="240" t="str">
        <f>DATOS!D401</f>
        <v xml:space="preserve"> CAVA. </v>
      </c>
      <c r="D401" s="51"/>
      <c r="E401" s="73"/>
      <c r="F401" s="52" t="str">
        <f t="shared" si="49"/>
        <v>CAMBIO</v>
      </c>
      <c r="G401" s="52" t="str">
        <f t="shared" si="50"/>
        <v>CAMBIO</v>
      </c>
      <c r="H401" s="52" t="str">
        <f t="shared" si="51"/>
        <v/>
      </c>
      <c r="I401" s="52" t="str">
        <f t="shared" si="52"/>
        <v/>
      </c>
      <c r="J401" s="245" t="str">
        <f t="shared" si="53"/>
        <v/>
      </c>
      <c r="K401" s="245" t="str">
        <f t="shared" si="54"/>
        <v/>
      </c>
      <c r="L401" s="245" t="str">
        <f t="shared" si="55"/>
        <v/>
      </c>
      <c r="M401" s="245" t="str">
        <f t="shared" si="48"/>
        <v/>
      </c>
    </row>
    <row r="402" spans="1:13" x14ac:dyDescent="0.2">
      <c r="A402" s="50" t="str">
        <f>DATOS!B402</f>
        <v>2604-08752</v>
      </c>
      <c r="B402" s="51" t="str">
        <f>DATOS!C402</f>
        <v>GUTIERREZ SUAREZ CAMILO ANDRES</v>
      </c>
      <c r="C402" s="240" t="str">
        <f>DATOS!D402</f>
        <v xml:space="preserve"> CAVA. </v>
      </c>
      <c r="D402" s="51"/>
      <c r="E402" s="73"/>
      <c r="F402" s="52" t="str">
        <f t="shared" si="49"/>
        <v>CAMBIO</v>
      </c>
      <c r="G402" s="52" t="str">
        <f t="shared" si="50"/>
        <v>CAMBIO</v>
      </c>
      <c r="H402" s="52" t="str">
        <f t="shared" si="51"/>
        <v/>
      </c>
      <c r="I402" s="52" t="str">
        <f t="shared" si="52"/>
        <v/>
      </c>
      <c r="J402" s="245" t="str">
        <f t="shared" si="53"/>
        <v/>
      </c>
      <c r="K402" s="245" t="str">
        <f t="shared" si="54"/>
        <v/>
      </c>
      <c r="L402" s="245" t="str">
        <f t="shared" si="55"/>
        <v/>
      </c>
      <c r="M402" s="245" t="str">
        <f t="shared" si="48"/>
        <v/>
      </c>
    </row>
    <row r="403" spans="1:13" x14ac:dyDescent="0.2">
      <c r="A403" s="50" t="str">
        <f>DATOS!B403</f>
        <v>2604-08753</v>
      </c>
      <c r="B403" s="51" t="str">
        <f>DATOS!C403</f>
        <v>GUTIERREZ SUAREZ CAMILO ANDRES</v>
      </c>
      <c r="C403" s="240" t="str">
        <f>DATOS!D403</f>
        <v xml:space="preserve"> CAVA. </v>
      </c>
      <c r="D403" s="51"/>
      <c r="E403" s="73"/>
      <c r="F403" s="52" t="str">
        <f t="shared" si="49"/>
        <v>CAMBIO</v>
      </c>
      <c r="G403" s="52" t="str">
        <f t="shared" si="50"/>
        <v>CAMBIO</v>
      </c>
      <c r="H403" s="52" t="str">
        <f t="shared" si="51"/>
        <v/>
      </c>
      <c r="I403" s="52" t="str">
        <f t="shared" si="52"/>
        <v/>
      </c>
      <c r="J403" s="245" t="str">
        <f t="shared" si="53"/>
        <v/>
      </c>
      <c r="K403" s="245" t="str">
        <f t="shared" si="54"/>
        <v/>
      </c>
      <c r="L403" s="245" t="str">
        <f t="shared" si="55"/>
        <v/>
      </c>
      <c r="M403" s="245" t="str">
        <f t="shared" ref="M403:M466" si="56">IFERROR(MID($E403,SEARCH("CRUDA",$E403),LEN("CRUDA")),"")</f>
        <v/>
      </c>
    </row>
    <row r="404" spans="1:13" x14ac:dyDescent="0.2">
      <c r="A404" s="50" t="str">
        <f>DATOS!B404</f>
        <v>2604-08754</v>
      </c>
      <c r="B404" s="51" t="str">
        <f>DATOS!C404</f>
        <v>GUTIERREZ SUAREZ CAMILO ANDRES</v>
      </c>
      <c r="C404" s="240" t="str">
        <f>DATOS!D404</f>
        <v xml:space="preserve"> CAVA. </v>
      </c>
      <c r="D404" s="51"/>
      <c r="E404" s="73"/>
      <c r="F404" s="52" t="str">
        <f t="shared" si="49"/>
        <v>CAMBIO</v>
      </c>
      <c r="G404" s="52" t="str">
        <f t="shared" si="50"/>
        <v>CAMBIO</v>
      </c>
      <c r="H404" s="52" t="str">
        <f t="shared" si="51"/>
        <v/>
      </c>
      <c r="I404" s="52" t="str">
        <f t="shared" si="52"/>
        <v/>
      </c>
      <c r="J404" s="245" t="str">
        <f t="shared" si="53"/>
        <v/>
      </c>
      <c r="K404" s="245" t="str">
        <f t="shared" si="54"/>
        <v/>
      </c>
      <c r="L404" s="245" t="str">
        <f t="shared" si="55"/>
        <v/>
      </c>
      <c r="M404" s="245" t="str">
        <f t="shared" si="56"/>
        <v/>
      </c>
    </row>
    <row r="405" spans="1:13" x14ac:dyDescent="0.2">
      <c r="A405" s="50" t="str">
        <f>DATOS!B405</f>
        <v>2604-08755</v>
      </c>
      <c r="B405" s="51" t="str">
        <f>DATOS!C405</f>
        <v>GUTIERREZ SUAREZ CAMILO ANDRES</v>
      </c>
      <c r="C405" s="240" t="str">
        <f>DATOS!D405</f>
        <v xml:space="preserve"> CAVA. </v>
      </c>
      <c r="D405" s="51"/>
      <c r="E405" s="73"/>
      <c r="F405" s="52" t="str">
        <f t="shared" si="49"/>
        <v>CAMBIO</v>
      </c>
      <c r="G405" s="52" t="str">
        <f t="shared" si="50"/>
        <v>CAMBIO</v>
      </c>
      <c r="H405" s="52" t="str">
        <f t="shared" si="51"/>
        <v/>
      </c>
      <c r="I405" s="52" t="str">
        <f t="shared" si="52"/>
        <v/>
      </c>
      <c r="J405" s="245" t="str">
        <f t="shared" si="53"/>
        <v/>
      </c>
      <c r="K405" s="245" t="str">
        <f t="shared" si="54"/>
        <v/>
      </c>
      <c r="L405" s="245" t="str">
        <f t="shared" si="55"/>
        <v/>
      </c>
      <c r="M405" s="245" t="str">
        <f t="shared" si="56"/>
        <v/>
      </c>
    </row>
    <row r="406" spans="1:13" x14ac:dyDescent="0.2">
      <c r="A406" s="50" t="str">
        <f>DATOS!B406</f>
        <v>2604-08756</v>
      </c>
      <c r="B406" s="51" t="str">
        <f>DATOS!C406</f>
        <v>GUTIERREZ SUAREZ CAMILO ANDRES</v>
      </c>
      <c r="C406" s="240" t="str">
        <f>DATOS!D406</f>
        <v xml:space="preserve"> CAVA. </v>
      </c>
      <c r="D406" s="51"/>
      <c r="E406" s="73"/>
      <c r="F406" s="52" t="str">
        <f t="shared" si="49"/>
        <v>CAMBIO</v>
      </c>
      <c r="G406" s="52" t="str">
        <f t="shared" si="50"/>
        <v>CAMBIO</v>
      </c>
      <c r="H406" s="52" t="str">
        <f t="shared" si="51"/>
        <v/>
      </c>
      <c r="I406" s="52" t="str">
        <f t="shared" si="52"/>
        <v/>
      </c>
      <c r="J406" s="245" t="str">
        <f t="shared" si="53"/>
        <v/>
      </c>
      <c r="K406" s="245" t="str">
        <f t="shared" si="54"/>
        <v/>
      </c>
      <c r="L406" s="245" t="str">
        <f t="shared" si="55"/>
        <v/>
      </c>
      <c r="M406" s="245" t="str">
        <f t="shared" si="56"/>
        <v/>
      </c>
    </row>
    <row r="407" spans="1:13" x14ac:dyDescent="0.2">
      <c r="A407" s="50" t="str">
        <f>DATOS!B407</f>
        <v>2604-08757</v>
      </c>
      <c r="B407" s="51" t="str">
        <f>DATOS!C407</f>
        <v>GUTIERREZ SUAREZ CAMILO ANDRES</v>
      </c>
      <c r="C407" s="240" t="str">
        <f>DATOS!D407</f>
        <v xml:space="preserve"> CAVA. </v>
      </c>
      <c r="D407" s="51"/>
      <c r="E407" s="73"/>
      <c r="F407" s="52" t="str">
        <f t="shared" si="49"/>
        <v>CAMBIO</v>
      </c>
      <c r="G407" s="52" t="str">
        <f t="shared" si="50"/>
        <v>CAMBIO</v>
      </c>
      <c r="H407" s="52" t="str">
        <f t="shared" si="51"/>
        <v/>
      </c>
      <c r="I407" s="52" t="str">
        <f t="shared" si="52"/>
        <v/>
      </c>
      <c r="J407" s="245" t="str">
        <f t="shared" si="53"/>
        <v/>
      </c>
      <c r="K407" s="245" t="str">
        <f t="shared" si="54"/>
        <v/>
      </c>
      <c r="L407" s="245" t="str">
        <f t="shared" si="55"/>
        <v/>
      </c>
      <c r="M407" s="245" t="str">
        <f t="shared" si="56"/>
        <v/>
      </c>
    </row>
    <row r="408" spans="1:13" x14ac:dyDescent="0.2">
      <c r="A408" s="50" t="str">
        <f>DATOS!B408</f>
        <v>2604-08758</v>
      </c>
      <c r="B408" s="51" t="str">
        <f>DATOS!C408</f>
        <v>GUTIERREZ SUAREZ CAMILO ANDRES</v>
      </c>
      <c r="C408" s="240" t="str">
        <f>DATOS!D408</f>
        <v xml:space="preserve"> CAVA. </v>
      </c>
      <c r="D408" s="51"/>
      <c r="E408" s="73"/>
      <c r="F408" s="52" t="str">
        <f t="shared" si="49"/>
        <v>CAMBIO</v>
      </c>
      <c r="G408" s="52" t="str">
        <f t="shared" si="50"/>
        <v>CAMBIO</v>
      </c>
      <c r="H408" s="52" t="str">
        <f t="shared" si="51"/>
        <v/>
      </c>
      <c r="I408" s="52" t="str">
        <f t="shared" si="52"/>
        <v/>
      </c>
      <c r="J408" s="245" t="str">
        <f t="shared" si="53"/>
        <v/>
      </c>
      <c r="K408" s="245" t="str">
        <f t="shared" si="54"/>
        <v/>
      </c>
      <c r="L408" s="245" t="str">
        <f t="shared" si="55"/>
        <v/>
      </c>
      <c r="M408" s="245" t="str">
        <f t="shared" si="56"/>
        <v/>
      </c>
    </row>
    <row r="409" spans="1:13" x14ac:dyDescent="0.2">
      <c r="A409" s="50" t="str">
        <f>DATOS!B409</f>
        <v>2604-08759</v>
      </c>
      <c r="B409" s="51" t="str">
        <f>DATOS!C409</f>
        <v>GUTIERREZ SUAREZ CAMILO ANDRES</v>
      </c>
      <c r="C409" s="240" t="str">
        <f>DATOS!D409</f>
        <v xml:space="preserve"> CAVA. </v>
      </c>
      <c r="D409" s="51"/>
      <c r="E409" s="73"/>
      <c r="F409" s="52" t="str">
        <f t="shared" si="49"/>
        <v>CAMBIO</v>
      </c>
      <c r="G409" s="52" t="str">
        <f t="shared" si="50"/>
        <v>CAMBIO</v>
      </c>
      <c r="H409" s="52" t="str">
        <f t="shared" si="51"/>
        <v/>
      </c>
      <c r="I409" s="52" t="str">
        <f t="shared" si="52"/>
        <v/>
      </c>
      <c r="J409" s="245" t="str">
        <f t="shared" si="53"/>
        <v/>
      </c>
      <c r="K409" s="245" t="str">
        <f t="shared" si="54"/>
        <v/>
      </c>
      <c r="L409" s="245" t="str">
        <f t="shared" si="55"/>
        <v/>
      </c>
      <c r="M409" s="245" t="str">
        <f t="shared" si="56"/>
        <v/>
      </c>
    </row>
    <row r="410" spans="1:13" x14ac:dyDescent="0.2">
      <c r="A410" s="50">
        <f>DATOS!B410</f>
        <v>0</v>
      </c>
      <c r="B410" s="51">
        <f>DATOS!C410</f>
        <v>0</v>
      </c>
      <c r="C410" s="240">
        <f>DATOS!D410</f>
        <v>0</v>
      </c>
      <c r="D410" s="51"/>
      <c r="E410" s="73"/>
      <c r="F410" s="52" t="str">
        <f t="shared" si="49"/>
        <v/>
      </c>
      <c r="G410" s="52" t="str">
        <f t="shared" si="50"/>
        <v/>
      </c>
      <c r="H410" s="52" t="str">
        <f t="shared" si="51"/>
        <v/>
      </c>
      <c r="I410" s="52" t="str">
        <f t="shared" si="52"/>
        <v/>
      </c>
      <c r="J410" s="245" t="str">
        <f t="shared" si="53"/>
        <v/>
      </c>
      <c r="K410" s="245" t="str">
        <f t="shared" si="54"/>
        <v/>
      </c>
      <c r="L410" s="245" t="str">
        <f t="shared" si="55"/>
        <v/>
      </c>
      <c r="M410" s="245" t="str">
        <f t="shared" si="56"/>
        <v/>
      </c>
    </row>
    <row r="411" spans="1:13" x14ac:dyDescent="0.2">
      <c r="A411" s="50">
        <f>DATOS!B411</f>
        <v>0</v>
      </c>
      <c r="B411" s="51">
        <f>DATOS!C411</f>
        <v>0</v>
      </c>
      <c r="C411" s="240">
        <f>DATOS!D411</f>
        <v>0</v>
      </c>
      <c r="D411" s="51"/>
      <c r="E411" s="73"/>
      <c r="F411" s="52" t="str">
        <f t="shared" si="49"/>
        <v/>
      </c>
      <c r="G411" s="52" t="str">
        <f t="shared" si="50"/>
        <v/>
      </c>
      <c r="H411" s="52" t="str">
        <f t="shared" si="51"/>
        <v/>
      </c>
      <c r="I411" s="52" t="str">
        <f t="shared" si="52"/>
        <v/>
      </c>
      <c r="J411" s="245" t="str">
        <f t="shared" si="53"/>
        <v/>
      </c>
      <c r="K411" s="245" t="str">
        <f t="shared" si="54"/>
        <v/>
      </c>
      <c r="L411" s="245" t="str">
        <f t="shared" si="55"/>
        <v/>
      </c>
      <c r="M411" s="245" t="str">
        <f t="shared" si="56"/>
        <v/>
      </c>
    </row>
    <row r="412" spans="1:13" x14ac:dyDescent="0.2">
      <c r="A412" s="50">
        <f>DATOS!B412</f>
        <v>0</v>
      </c>
      <c r="B412" s="51">
        <f>DATOS!C412</f>
        <v>0</v>
      </c>
      <c r="C412" s="240">
        <f>DATOS!D412</f>
        <v>0</v>
      </c>
      <c r="D412" s="51"/>
      <c r="E412" s="73"/>
      <c r="F412" s="52" t="str">
        <f t="shared" si="49"/>
        <v/>
      </c>
      <c r="G412" s="52" t="str">
        <f t="shared" si="50"/>
        <v/>
      </c>
      <c r="H412" s="52" t="str">
        <f t="shared" si="51"/>
        <v/>
      </c>
      <c r="I412" s="52" t="str">
        <f t="shared" si="52"/>
        <v/>
      </c>
      <c r="J412" s="245" t="str">
        <f t="shared" si="53"/>
        <v/>
      </c>
      <c r="K412" s="245" t="str">
        <f t="shared" si="54"/>
        <v/>
      </c>
      <c r="L412" s="245" t="str">
        <f t="shared" si="55"/>
        <v/>
      </c>
      <c r="M412" s="245" t="str">
        <f t="shared" si="56"/>
        <v/>
      </c>
    </row>
    <row r="413" spans="1:13" x14ac:dyDescent="0.2">
      <c r="A413" s="50">
        <f>DATOS!B413</f>
        <v>0</v>
      </c>
      <c r="B413" s="51">
        <f>DATOS!C413</f>
        <v>0</v>
      </c>
      <c r="C413" s="240">
        <f>DATOS!D413</f>
        <v>0</v>
      </c>
      <c r="D413" s="51"/>
      <c r="E413" s="73"/>
      <c r="F413" s="52" t="str">
        <f t="shared" si="49"/>
        <v/>
      </c>
      <c r="G413" s="52" t="str">
        <f t="shared" si="50"/>
        <v/>
      </c>
      <c r="H413" s="52" t="str">
        <f t="shared" si="51"/>
        <v/>
      </c>
      <c r="I413" s="52" t="str">
        <f t="shared" si="52"/>
        <v/>
      </c>
      <c r="J413" s="245" t="str">
        <f t="shared" si="53"/>
        <v/>
      </c>
      <c r="K413" s="245" t="str">
        <f t="shared" si="54"/>
        <v/>
      </c>
      <c r="L413" s="245" t="str">
        <f t="shared" si="55"/>
        <v/>
      </c>
      <c r="M413" s="245" t="str">
        <f t="shared" si="56"/>
        <v/>
      </c>
    </row>
    <row r="414" spans="1:13" x14ac:dyDescent="0.2">
      <c r="A414" s="50">
        <f>DATOS!B414</f>
        <v>0</v>
      </c>
      <c r="B414" s="51">
        <f>DATOS!C414</f>
        <v>0</v>
      </c>
      <c r="C414" s="240">
        <f>DATOS!D414</f>
        <v>0</v>
      </c>
      <c r="D414" s="51"/>
      <c r="E414" s="73"/>
      <c r="F414" s="52" t="str">
        <f t="shared" si="49"/>
        <v/>
      </c>
      <c r="G414" s="52" t="str">
        <f t="shared" si="50"/>
        <v/>
      </c>
      <c r="H414" s="52" t="str">
        <f t="shared" si="51"/>
        <v/>
      </c>
      <c r="I414" s="52" t="str">
        <f t="shared" si="52"/>
        <v/>
      </c>
      <c r="J414" s="245" t="str">
        <f t="shared" si="53"/>
        <v/>
      </c>
      <c r="K414" s="245" t="str">
        <f t="shared" si="54"/>
        <v/>
      </c>
      <c r="L414" s="245" t="str">
        <f t="shared" si="55"/>
        <v/>
      </c>
      <c r="M414" s="245" t="str">
        <f t="shared" si="56"/>
        <v/>
      </c>
    </row>
    <row r="415" spans="1:13" x14ac:dyDescent="0.2">
      <c r="A415" s="50">
        <f>DATOS!B415</f>
        <v>0</v>
      </c>
      <c r="B415" s="51">
        <f>DATOS!C415</f>
        <v>0</v>
      </c>
      <c r="C415" s="240">
        <f>DATOS!D415</f>
        <v>0</v>
      </c>
      <c r="D415" s="51"/>
      <c r="E415" s="73"/>
      <c r="F415" s="52" t="str">
        <f t="shared" si="49"/>
        <v/>
      </c>
      <c r="G415" s="52" t="str">
        <f t="shared" si="50"/>
        <v/>
      </c>
      <c r="H415" s="52" t="str">
        <f t="shared" si="51"/>
        <v/>
      </c>
      <c r="I415" s="52" t="str">
        <f t="shared" si="52"/>
        <v/>
      </c>
      <c r="J415" s="245" t="str">
        <f t="shared" si="53"/>
        <v/>
      </c>
      <c r="K415" s="245" t="str">
        <f t="shared" si="54"/>
        <v/>
      </c>
      <c r="L415" s="245" t="str">
        <f t="shared" si="55"/>
        <v/>
      </c>
      <c r="M415" s="245" t="str">
        <f t="shared" si="56"/>
        <v/>
      </c>
    </row>
    <row r="416" spans="1:13" x14ac:dyDescent="0.2">
      <c r="A416" s="50">
        <f>DATOS!B416</f>
        <v>0</v>
      </c>
      <c r="B416" s="51">
        <f>DATOS!C416</f>
        <v>0</v>
      </c>
      <c r="C416" s="240">
        <f>DATOS!D416</f>
        <v>0</v>
      </c>
      <c r="D416" s="51"/>
      <c r="E416" s="73"/>
      <c r="F416" s="52" t="str">
        <f t="shared" si="49"/>
        <v/>
      </c>
      <c r="G416" s="52" t="str">
        <f t="shared" si="50"/>
        <v/>
      </c>
      <c r="H416" s="52" t="str">
        <f t="shared" si="51"/>
        <v/>
      </c>
      <c r="I416" s="52" t="str">
        <f t="shared" si="52"/>
        <v/>
      </c>
      <c r="J416" s="245" t="str">
        <f t="shared" si="53"/>
        <v/>
      </c>
      <c r="K416" s="245" t="str">
        <f t="shared" si="54"/>
        <v/>
      </c>
      <c r="L416" s="245" t="str">
        <f t="shared" si="55"/>
        <v/>
      </c>
      <c r="M416" s="245" t="str">
        <f t="shared" si="56"/>
        <v/>
      </c>
    </row>
    <row r="417" spans="1:13" x14ac:dyDescent="0.2">
      <c r="A417" s="50">
        <f>DATOS!B417</f>
        <v>0</v>
      </c>
      <c r="B417" s="51">
        <f>DATOS!C417</f>
        <v>0</v>
      </c>
      <c r="C417" s="240">
        <f>DATOS!D417</f>
        <v>0</v>
      </c>
      <c r="D417" s="51"/>
      <c r="E417" s="73"/>
      <c r="F417" s="52" t="str">
        <f t="shared" si="49"/>
        <v/>
      </c>
      <c r="G417" s="52" t="str">
        <f t="shared" si="50"/>
        <v/>
      </c>
      <c r="H417" s="52" t="str">
        <f t="shared" si="51"/>
        <v/>
      </c>
      <c r="I417" s="52" t="str">
        <f t="shared" si="52"/>
        <v/>
      </c>
      <c r="J417" s="245" t="str">
        <f t="shared" si="53"/>
        <v/>
      </c>
      <c r="K417" s="245" t="str">
        <f t="shared" si="54"/>
        <v/>
      </c>
      <c r="L417" s="245" t="str">
        <f t="shared" si="55"/>
        <v/>
      </c>
      <c r="M417" s="245" t="str">
        <f t="shared" si="56"/>
        <v/>
      </c>
    </row>
    <row r="418" spans="1:13" x14ac:dyDescent="0.2">
      <c r="A418" s="50">
        <f>DATOS!B418</f>
        <v>0</v>
      </c>
      <c r="B418" s="51">
        <f>DATOS!C418</f>
        <v>0</v>
      </c>
      <c r="C418" s="240">
        <f>DATOS!D418</f>
        <v>0</v>
      </c>
      <c r="D418" s="51"/>
      <c r="E418" s="73"/>
      <c r="F418" s="52" t="str">
        <f t="shared" si="49"/>
        <v/>
      </c>
      <c r="G418" s="52" t="str">
        <f t="shared" si="50"/>
        <v/>
      </c>
      <c r="H418" s="52" t="str">
        <f t="shared" si="51"/>
        <v/>
      </c>
      <c r="I418" s="52" t="str">
        <f t="shared" si="52"/>
        <v/>
      </c>
      <c r="J418" s="245" t="str">
        <f t="shared" si="53"/>
        <v/>
      </c>
      <c r="K418" s="245" t="str">
        <f t="shared" si="54"/>
        <v/>
      </c>
      <c r="L418" s="245" t="str">
        <f t="shared" si="55"/>
        <v/>
      </c>
      <c r="M418" s="245" t="str">
        <f t="shared" si="56"/>
        <v/>
      </c>
    </row>
    <row r="419" spans="1:13" x14ac:dyDescent="0.2">
      <c r="A419" s="50">
        <f>DATOS!B419</f>
        <v>0</v>
      </c>
      <c r="B419" s="51">
        <f>DATOS!C419</f>
        <v>0</v>
      </c>
      <c r="C419" s="240">
        <f>DATOS!D419</f>
        <v>0</v>
      </c>
      <c r="D419" s="51"/>
      <c r="E419" s="73"/>
      <c r="F419" s="52" t="str">
        <f t="shared" si="49"/>
        <v/>
      </c>
      <c r="G419" s="52" t="str">
        <f t="shared" si="50"/>
        <v/>
      </c>
      <c r="H419" s="52" t="str">
        <f t="shared" si="51"/>
        <v/>
      </c>
      <c r="I419" s="52" t="str">
        <f t="shared" si="52"/>
        <v/>
      </c>
      <c r="J419" s="245" t="str">
        <f t="shared" si="53"/>
        <v/>
      </c>
      <c r="K419" s="245" t="str">
        <f t="shared" si="54"/>
        <v/>
      </c>
      <c r="L419" s="245" t="str">
        <f t="shared" si="55"/>
        <v/>
      </c>
      <c r="M419" s="245" t="str">
        <f t="shared" si="56"/>
        <v/>
      </c>
    </row>
    <row r="420" spans="1:13" x14ac:dyDescent="0.2">
      <c r="A420" s="50">
        <f>DATOS!B420</f>
        <v>0</v>
      </c>
      <c r="B420" s="51">
        <f>DATOS!C420</f>
        <v>0</v>
      </c>
      <c r="C420" s="240">
        <f>DATOS!D420</f>
        <v>0</v>
      </c>
      <c r="D420" s="51"/>
      <c r="E420" s="73"/>
      <c r="F420" s="52" t="str">
        <f t="shared" si="49"/>
        <v/>
      </c>
      <c r="G420" s="52" t="str">
        <f t="shared" si="50"/>
        <v/>
      </c>
      <c r="H420" s="52" t="str">
        <f t="shared" si="51"/>
        <v/>
      </c>
      <c r="I420" s="52" t="str">
        <f t="shared" si="52"/>
        <v/>
      </c>
      <c r="J420" s="245" t="str">
        <f t="shared" si="53"/>
        <v/>
      </c>
      <c r="K420" s="245" t="str">
        <f t="shared" si="54"/>
        <v/>
      </c>
      <c r="L420" s="245" t="str">
        <f t="shared" si="55"/>
        <v/>
      </c>
      <c r="M420" s="245" t="str">
        <f t="shared" si="56"/>
        <v/>
      </c>
    </row>
    <row r="421" spans="1:13" x14ac:dyDescent="0.2">
      <c r="A421" s="50">
        <f>DATOS!B421</f>
        <v>0</v>
      </c>
      <c r="B421" s="51">
        <f>DATOS!C421</f>
        <v>0</v>
      </c>
      <c r="C421" s="240">
        <f>DATOS!D421</f>
        <v>0</v>
      </c>
      <c r="D421" s="51"/>
      <c r="E421" s="73"/>
      <c r="F421" s="52" t="str">
        <f t="shared" si="49"/>
        <v/>
      </c>
      <c r="G421" s="52" t="str">
        <f t="shared" si="50"/>
        <v/>
      </c>
      <c r="H421" s="52" t="str">
        <f t="shared" si="51"/>
        <v/>
      </c>
      <c r="I421" s="52" t="str">
        <f t="shared" si="52"/>
        <v/>
      </c>
      <c r="J421" s="245" t="str">
        <f t="shared" si="53"/>
        <v/>
      </c>
      <c r="K421" s="245" t="str">
        <f t="shared" si="54"/>
        <v/>
      </c>
      <c r="L421" s="245" t="str">
        <f t="shared" si="55"/>
        <v/>
      </c>
      <c r="M421" s="245" t="str">
        <f t="shared" si="56"/>
        <v/>
      </c>
    </row>
    <row r="422" spans="1:13" x14ac:dyDescent="0.2">
      <c r="A422" s="50">
        <f>DATOS!B422</f>
        <v>0</v>
      </c>
      <c r="B422" s="51">
        <f>DATOS!C422</f>
        <v>0</v>
      </c>
      <c r="C422" s="240">
        <f>DATOS!D422</f>
        <v>0</v>
      </c>
      <c r="D422" s="51"/>
      <c r="E422" s="73"/>
      <c r="F422" s="52" t="str">
        <f t="shared" si="49"/>
        <v/>
      </c>
      <c r="G422" s="52" t="str">
        <f t="shared" si="50"/>
        <v/>
      </c>
      <c r="H422" s="52" t="str">
        <f t="shared" si="51"/>
        <v/>
      </c>
      <c r="I422" s="52" t="str">
        <f t="shared" si="52"/>
        <v/>
      </c>
      <c r="J422" s="245" t="str">
        <f t="shared" si="53"/>
        <v/>
      </c>
      <c r="K422" s="245" t="str">
        <f t="shared" si="54"/>
        <v/>
      </c>
      <c r="L422" s="245" t="str">
        <f t="shared" si="55"/>
        <v/>
      </c>
      <c r="M422" s="245" t="str">
        <f t="shared" si="56"/>
        <v/>
      </c>
    </row>
    <row r="423" spans="1:13" x14ac:dyDescent="0.2">
      <c r="A423" s="50">
        <f>DATOS!B423</f>
        <v>0</v>
      </c>
      <c r="B423" s="51">
        <f>DATOS!C423</f>
        <v>0</v>
      </c>
      <c r="C423" s="240">
        <f>DATOS!D423</f>
        <v>0</v>
      </c>
      <c r="D423" s="51"/>
      <c r="E423" s="73"/>
      <c r="F423" s="52" t="str">
        <f t="shared" si="49"/>
        <v/>
      </c>
      <c r="G423" s="52" t="str">
        <f t="shared" si="50"/>
        <v/>
      </c>
      <c r="H423" s="52" t="str">
        <f t="shared" si="51"/>
        <v/>
      </c>
      <c r="I423" s="52" t="str">
        <f t="shared" si="52"/>
        <v/>
      </c>
      <c r="J423" s="245" t="str">
        <f t="shared" si="53"/>
        <v/>
      </c>
      <c r="K423" s="245" t="str">
        <f t="shared" si="54"/>
        <v/>
      </c>
      <c r="L423" s="245" t="str">
        <f t="shared" si="55"/>
        <v/>
      </c>
      <c r="M423" s="245" t="str">
        <f t="shared" si="56"/>
        <v/>
      </c>
    </row>
    <row r="424" spans="1:13" x14ac:dyDescent="0.2">
      <c r="A424" s="50">
        <f>DATOS!B424</f>
        <v>0</v>
      </c>
      <c r="B424" s="51">
        <f>DATOS!C424</f>
        <v>0</v>
      </c>
      <c r="C424" s="240">
        <f>DATOS!D424</f>
        <v>0</v>
      </c>
      <c r="D424" s="51"/>
      <c r="E424" s="73"/>
      <c r="F424" s="52" t="str">
        <f t="shared" si="49"/>
        <v/>
      </c>
      <c r="G424" s="52" t="str">
        <f t="shared" si="50"/>
        <v/>
      </c>
      <c r="H424" s="52" t="str">
        <f t="shared" si="51"/>
        <v/>
      </c>
      <c r="I424" s="52" t="str">
        <f t="shared" si="52"/>
        <v/>
      </c>
      <c r="J424" s="245" t="str">
        <f t="shared" si="53"/>
        <v/>
      </c>
      <c r="K424" s="245" t="str">
        <f t="shared" si="54"/>
        <v/>
      </c>
      <c r="L424" s="245" t="str">
        <f t="shared" si="55"/>
        <v/>
      </c>
      <c r="M424" s="245" t="str">
        <f t="shared" si="56"/>
        <v/>
      </c>
    </row>
    <row r="425" spans="1:13" x14ac:dyDescent="0.2">
      <c r="A425" s="50">
        <f>DATOS!B425</f>
        <v>0</v>
      </c>
      <c r="B425" s="51">
        <f>DATOS!C425</f>
        <v>0</v>
      </c>
      <c r="C425" s="240">
        <f>DATOS!D425</f>
        <v>0</v>
      </c>
      <c r="D425" s="51"/>
      <c r="E425" s="73"/>
      <c r="F425" s="52" t="str">
        <f t="shared" si="49"/>
        <v/>
      </c>
      <c r="G425" s="52" t="str">
        <f t="shared" si="50"/>
        <v/>
      </c>
      <c r="H425" s="52" t="str">
        <f t="shared" si="51"/>
        <v/>
      </c>
      <c r="I425" s="52" t="str">
        <f t="shared" si="52"/>
        <v/>
      </c>
      <c r="J425" s="245" t="str">
        <f t="shared" si="53"/>
        <v/>
      </c>
      <c r="K425" s="245" t="str">
        <f t="shared" si="54"/>
        <v/>
      </c>
      <c r="L425" s="245" t="str">
        <f t="shared" si="55"/>
        <v/>
      </c>
      <c r="M425" s="245" t="str">
        <f t="shared" si="56"/>
        <v/>
      </c>
    </row>
    <row r="426" spans="1:13" x14ac:dyDescent="0.2">
      <c r="A426" s="50">
        <f>DATOS!B426</f>
        <v>0</v>
      </c>
      <c r="B426" s="51">
        <f>DATOS!C426</f>
        <v>0</v>
      </c>
      <c r="C426" s="240">
        <f>DATOS!D426</f>
        <v>0</v>
      </c>
      <c r="D426" s="51"/>
      <c r="E426" s="73"/>
      <c r="F426" s="52" t="str">
        <f t="shared" si="49"/>
        <v/>
      </c>
      <c r="G426" s="52" t="str">
        <f t="shared" si="50"/>
        <v/>
      </c>
      <c r="H426" s="52" t="str">
        <f t="shared" si="51"/>
        <v/>
      </c>
      <c r="I426" s="52" t="str">
        <f t="shared" si="52"/>
        <v/>
      </c>
      <c r="J426" s="245" t="str">
        <f t="shared" si="53"/>
        <v/>
      </c>
      <c r="K426" s="245" t="str">
        <f t="shared" si="54"/>
        <v/>
      </c>
      <c r="L426" s="245" t="str">
        <f t="shared" si="55"/>
        <v/>
      </c>
      <c r="M426" s="245" t="str">
        <f t="shared" si="56"/>
        <v/>
      </c>
    </row>
    <row r="427" spans="1:13" x14ac:dyDescent="0.2">
      <c r="A427" s="50">
        <f>DATOS!B427</f>
        <v>0</v>
      </c>
      <c r="B427" s="51">
        <f>DATOS!C427</f>
        <v>0</v>
      </c>
      <c r="C427" s="240">
        <f>DATOS!D427</f>
        <v>0</v>
      </c>
      <c r="D427" s="51"/>
      <c r="E427" s="73"/>
      <c r="F427" s="52" t="str">
        <f t="shared" si="49"/>
        <v/>
      </c>
      <c r="G427" s="52" t="str">
        <f t="shared" si="50"/>
        <v/>
      </c>
      <c r="H427" s="52" t="str">
        <f t="shared" si="51"/>
        <v/>
      </c>
      <c r="I427" s="52" t="str">
        <f t="shared" si="52"/>
        <v/>
      </c>
      <c r="J427" s="245" t="str">
        <f t="shared" si="53"/>
        <v/>
      </c>
      <c r="K427" s="245" t="str">
        <f t="shared" si="54"/>
        <v/>
      </c>
      <c r="L427" s="245" t="str">
        <f t="shared" si="55"/>
        <v/>
      </c>
      <c r="M427" s="245" t="str">
        <f t="shared" si="56"/>
        <v/>
      </c>
    </row>
    <row r="428" spans="1:13" x14ac:dyDescent="0.2">
      <c r="A428" s="50">
        <f>DATOS!B428</f>
        <v>0</v>
      </c>
      <c r="B428" s="51">
        <f>DATOS!C428</f>
        <v>0</v>
      </c>
      <c r="C428" s="240">
        <f>DATOS!D428</f>
        <v>0</v>
      </c>
      <c r="D428" s="51"/>
      <c r="E428" s="73"/>
      <c r="F428" s="52" t="str">
        <f t="shared" si="49"/>
        <v/>
      </c>
      <c r="G428" s="52" t="str">
        <f t="shared" si="50"/>
        <v/>
      </c>
      <c r="H428" s="52" t="str">
        <f t="shared" si="51"/>
        <v/>
      </c>
      <c r="I428" s="52" t="str">
        <f t="shared" si="52"/>
        <v/>
      </c>
      <c r="J428" s="245" t="str">
        <f t="shared" si="53"/>
        <v/>
      </c>
      <c r="K428" s="245" t="str">
        <f t="shared" si="54"/>
        <v/>
      </c>
      <c r="L428" s="245" t="str">
        <f t="shared" si="55"/>
        <v/>
      </c>
      <c r="M428" s="245" t="str">
        <f t="shared" si="56"/>
        <v/>
      </c>
    </row>
    <row r="429" spans="1:13" x14ac:dyDescent="0.2">
      <c r="A429" s="50">
        <f>DATOS!B429</f>
        <v>0</v>
      </c>
      <c r="B429" s="51">
        <f>DATOS!C429</f>
        <v>0</v>
      </c>
      <c r="C429" s="240">
        <f>DATOS!D429</f>
        <v>0</v>
      </c>
      <c r="D429" s="51"/>
      <c r="E429" s="73"/>
      <c r="F429" s="52" t="str">
        <f t="shared" si="49"/>
        <v/>
      </c>
      <c r="G429" s="52" t="str">
        <f t="shared" si="50"/>
        <v/>
      </c>
      <c r="H429" s="52" t="str">
        <f t="shared" si="51"/>
        <v/>
      </c>
      <c r="I429" s="52" t="str">
        <f t="shared" si="52"/>
        <v/>
      </c>
      <c r="J429" s="245" t="str">
        <f t="shared" si="53"/>
        <v/>
      </c>
      <c r="K429" s="245" t="str">
        <f t="shared" si="54"/>
        <v/>
      </c>
      <c r="L429" s="245" t="str">
        <f t="shared" si="55"/>
        <v/>
      </c>
      <c r="M429" s="245" t="str">
        <f t="shared" si="56"/>
        <v/>
      </c>
    </row>
    <row r="430" spans="1:13" x14ac:dyDescent="0.2">
      <c r="A430" s="50">
        <f>DATOS!B430</f>
        <v>0</v>
      </c>
      <c r="B430" s="51">
        <f>DATOS!C430</f>
        <v>0</v>
      </c>
      <c r="C430" s="240">
        <f>DATOS!D430</f>
        <v>0</v>
      </c>
      <c r="D430" s="51"/>
      <c r="E430" s="73"/>
      <c r="F430" s="52" t="str">
        <f t="shared" si="49"/>
        <v/>
      </c>
      <c r="G430" s="52" t="str">
        <f t="shared" si="50"/>
        <v/>
      </c>
      <c r="H430" s="52" t="str">
        <f t="shared" si="51"/>
        <v/>
      </c>
      <c r="I430" s="52" t="str">
        <f t="shared" si="52"/>
        <v/>
      </c>
      <c r="J430" s="245" t="str">
        <f t="shared" si="53"/>
        <v/>
      </c>
      <c r="K430" s="245" t="str">
        <f t="shared" si="54"/>
        <v/>
      </c>
      <c r="L430" s="245" t="str">
        <f t="shared" si="55"/>
        <v/>
      </c>
      <c r="M430" s="245" t="str">
        <f t="shared" si="56"/>
        <v/>
      </c>
    </row>
    <row r="431" spans="1:13" x14ac:dyDescent="0.2">
      <c r="A431" s="50">
        <f>DATOS!B431</f>
        <v>0</v>
      </c>
      <c r="B431" s="51">
        <f>DATOS!C431</f>
        <v>0</v>
      </c>
      <c r="C431" s="240">
        <f>DATOS!D431</f>
        <v>0</v>
      </c>
      <c r="D431" s="51"/>
      <c r="E431" s="73"/>
      <c r="F431" s="52" t="str">
        <f t="shared" si="49"/>
        <v/>
      </c>
      <c r="G431" s="52" t="str">
        <f t="shared" si="50"/>
        <v/>
      </c>
      <c r="H431" s="52" t="str">
        <f t="shared" si="51"/>
        <v/>
      </c>
      <c r="I431" s="52" t="str">
        <f t="shared" si="52"/>
        <v/>
      </c>
      <c r="J431" s="245" t="str">
        <f t="shared" si="53"/>
        <v/>
      </c>
      <c r="K431" s="245" t="str">
        <f t="shared" si="54"/>
        <v/>
      </c>
      <c r="L431" s="245" t="str">
        <f t="shared" si="55"/>
        <v/>
      </c>
      <c r="M431" s="245" t="str">
        <f t="shared" si="56"/>
        <v/>
      </c>
    </row>
    <row r="432" spans="1:13" x14ac:dyDescent="0.2">
      <c r="A432" s="50">
        <f>DATOS!B432</f>
        <v>0</v>
      </c>
      <c r="B432" s="51">
        <f>DATOS!C432</f>
        <v>0</v>
      </c>
      <c r="C432" s="240">
        <f>DATOS!D432</f>
        <v>0</v>
      </c>
      <c r="D432" s="51"/>
      <c r="E432" s="73"/>
      <c r="F432" s="52" t="str">
        <f t="shared" si="49"/>
        <v/>
      </c>
      <c r="G432" s="52" t="str">
        <f t="shared" si="50"/>
        <v/>
      </c>
      <c r="H432" s="52" t="str">
        <f t="shared" si="51"/>
        <v/>
      </c>
      <c r="I432" s="52" t="str">
        <f t="shared" si="52"/>
        <v/>
      </c>
      <c r="J432" s="245" t="str">
        <f t="shared" si="53"/>
        <v/>
      </c>
      <c r="K432" s="245" t="str">
        <f t="shared" si="54"/>
        <v/>
      </c>
      <c r="L432" s="245" t="str">
        <f t="shared" si="55"/>
        <v/>
      </c>
      <c r="M432" s="245" t="str">
        <f t="shared" si="56"/>
        <v/>
      </c>
    </row>
    <row r="433" spans="1:13" x14ac:dyDescent="0.2">
      <c r="A433" s="50">
        <f>DATOS!B433</f>
        <v>0</v>
      </c>
      <c r="B433" s="51">
        <f>DATOS!C433</f>
        <v>0</v>
      </c>
      <c r="C433" s="240">
        <f>DATOS!D433</f>
        <v>0</v>
      </c>
      <c r="D433" s="51"/>
      <c r="E433" s="73"/>
      <c r="F433" s="52" t="str">
        <f t="shared" si="49"/>
        <v/>
      </c>
      <c r="G433" s="52" t="str">
        <f t="shared" si="50"/>
        <v/>
      </c>
      <c r="H433" s="52" t="str">
        <f t="shared" si="51"/>
        <v/>
      </c>
      <c r="I433" s="52" t="str">
        <f t="shared" si="52"/>
        <v/>
      </c>
      <c r="J433" s="245" t="str">
        <f t="shared" si="53"/>
        <v/>
      </c>
      <c r="K433" s="245" t="str">
        <f t="shared" si="54"/>
        <v/>
      </c>
      <c r="L433" s="245" t="str">
        <f t="shared" si="55"/>
        <v/>
      </c>
      <c r="M433" s="245" t="str">
        <f t="shared" si="56"/>
        <v/>
      </c>
    </row>
    <row r="434" spans="1:13" x14ac:dyDescent="0.2">
      <c r="A434" s="50">
        <f>DATOS!B434</f>
        <v>0</v>
      </c>
      <c r="B434" s="51">
        <f>DATOS!C434</f>
        <v>0</v>
      </c>
      <c r="C434" s="240">
        <f>DATOS!D434</f>
        <v>0</v>
      </c>
      <c r="D434" s="51"/>
      <c r="E434" s="73"/>
      <c r="F434" s="52" t="str">
        <f t="shared" si="49"/>
        <v/>
      </c>
      <c r="G434" s="52" t="str">
        <f t="shared" si="50"/>
        <v/>
      </c>
      <c r="H434" s="52" t="str">
        <f t="shared" si="51"/>
        <v/>
      </c>
      <c r="I434" s="52" t="str">
        <f t="shared" si="52"/>
        <v/>
      </c>
      <c r="J434" s="245" t="str">
        <f t="shared" si="53"/>
        <v/>
      </c>
      <c r="K434" s="245" t="str">
        <f t="shared" si="54"/>
        <v/>
      </c>
      <c r="L434" s="245" t="str">
        <f t="shared" si="55"/>
        <v/>
      </c>
      <c r="M434" s="245" t="str">
        <f t="shared" si="56"/>
        <v/>
      </c>
    </row>
    <row r="435" spans="1:13" x14ac:dyDescent="0.2">
      <c r="A435" s="50">
        <f>DATOS!B435</f>
        <v>0</v>
      </c>
      <c r="B435" s="51">
        <f>DATOS!C435</f>
        <v>0</v>
      </c>
      <c r="C435" s="240">
        <f>DATOS!D435</f>
        <v>0</v>
      </c>
      <c r="D435" s="51"/>
      <c r="E435" s="73"/>
      <c r="F435" s="52" t="str">
        <f t="shared" si="49"/>
        <v/>
      </c>
      <c r="G435" s="52" t="str">
        <f t="shared" si="50"/>
        <v/>
      </c>
      <c r="H435" s="52" t="str">
        <f t="shared" si="51"/>
        <v/>
      </c>
      <c r="I435" s="52" t="str">
        <f t="shared" si="52"/>
        <v/>
      </c>
      <c r="J435" s="245" t="str">
        <f t="shared" si="53"/>
        <v/>
      </c>
      <c r="K435" s="245" t="str">
        <f t="shared" si="54"/>
        <v/>
      </c>
      <c r="L435" s="245" t="str">
        <f t="shared" si="55"/>
        <v/>
      </c>
      <c r="M435" s="245" t="str">
        <f t="shared" si="56"/>
        <v/>
      </c>
    </row>
    <row r="436" spans="1:13" x14ac:dyDescent="0.2">
      <c r="A436" s="50">
        <f>DATOS!B436</f>
        <v>0</v>
      </c>
      <c r="B436" s="51">
        <f>DATOS!C436</f>
        <v>0</v>
      </c>
      <c r="C436" s="240">
        <f>DATOS!D436</f>
        <v>0</v>
      </c>
      <c r="D436" s="51"/>
      <c r="E436" s="73"/>
      <c r="F436" s="52" t="str">
        <f t="shared" si="49"/>
        <v/>
      </c>
      <c r="G436" s="52" t="str">
        <f t="shared" si="50"/>
        <v/>
      </c>
      <c r="H436" s="52" t="str">
        <f t="shared" si="51"/>
        <v/>
      </c>
      <c r="I436" s="52" t="str">
        <f t="shared" si="52"/>
        <v/>
      </c>
      <c r="J436" s="245" t="str">
        <f t="shared" si="53"/>
        <v/>
      </c>
      <c r="K436" s="245" t="str">
        <f t="shared" si="54"/>
        <v/>
      </c>
      <c r="L436" s="245" t="str">
        <f t="shared" si="55"/>
        <v/>
      </c>
      <c r="M436" s="245" t="str">
        <f t="shared" si="56"/>
        <v/>
      </c>
    </row>
    <row r="437" spans="1:13" x14ac:dyDescent="0.2">
      <c r="A437" s="50">
        <f>DATOS!B437</f>
        <v>0</v>
      </c>
      <c r="B437" s="51">
        <f>DATOS!C437</f>
        <v>0</v>
      </c>
      <c r="C437" s="240">
        <f>DATOS!D437</f>
        <v>0</v>
      </c>
      <c r="D437" s="51"/>
      <c r="E437" s="73"/>
      <c r="F437" s="52" t="str">
        <f t="shared" si="49"/>
        <v/>
      </c>
      <c r="G437" s="52" t="str">
        <f t="shared" si="50"/>
        <v/>
      </c>
      <c r="H437" s="52" t="str">
        <f t="shared" si="51"/>
        <v/>
      </c>
      <c r="I437" s="52" t="str">
        <f t="shared" si="52"/>
        <v/>
      </c>
      <c r="J437" s="245" t="str">
        <f t="shared" si="53"/>
        <v/>
      </c>
      <c r="K437" s="245" t="str">
        <f t="shared" si="54"/>
        <v/>
      </c>
      <c r="L437" s="245" t="str">
        <f t="shared" si="55"/>
        <v/>
      </c>
      <c r="M437" s="245" t="str">
        <f t="shared" si="56"/>
        <v/>
      </c>
    </row>
    <row r="438" spans="1:13" x14ac:dyDescent="0.2">
      <c r="A438" s="50">
        <f>DATOS!B438</f>
        <v>0</v>
      </c>
      <c r="B438" s="51">
        <f>DATOS!C438</f>
        <v>0</v>
      </c>
      <c r="C438" s="240">
        <f>DATOS!D438</f>
        <v>0</v>
      </c>
      <c r="D438" s="51"/>
      <c r="E438" s="73"/>
      <c r="F438" s="52" t="str">
        <f t="shared" si="49"/>
        <v/>
      </c>
      <c r="G438" s="52" t="str">
        <f t="shared" si="50"/>
        <v/>
      </c>
      <c r="H438" s="52" t="str">
        <f t="shared" si="51"/>
        <v/>
      </c>
      <c r="I438" s="52" t="str">
        <f t="shared" si="52"/>
        <v/>
      </c>
      <c r="J438" s="245" t="str">
        <f t="shared" si="53"/>
        <v/>
      </c>
      <c r="K438" s="245" t="str">
        <f t="shared" si="54"/>
        <v/>
      </c>
      <c r="L438" s="245" t="str">
        <f t="shared" si="55"/>
        <v/>
      </c>
      <c r="M438" s="245" t="str">
        <f t="shared" si="56"/>
        <v/>
      </c>
    </row>
    <row r="439" spans="1:13" x14ac:dyDescent="0.2">
      <c r="A439" s="50">
        <f>DATOS!B439</f>
        <v>0</v>
      </c>
      <c r="B439" s="51">
        <f>DATOS!C439</f>
        <v>0</v>
      </c>
      <c r="C439" s="240">
        <f>DATOS!D439</f>
        <v>0</v>
      </c>
      <c r="D439" s="51"/>
      <c r="E439" s="73"/>
      <c r="F439" s="52" t="str">
        <f t="shared" si="49"/>
        <v/>
      </c>
      <c r="G439" s="52" t="str">
        <f t="shared" si="50"/>
        <v/>
      </c>
      <c r="H439" s="52" t="str">
        <f t="shared" si="51"/>
        <v/>
      </c>
      <c r="I439" s="52" t="str">
        <f t="shared" si="52"/>
        <v/>
      </c>
      <c r="J439" s="245" t="str">
        <f t="shared" si="53"/>
        <v/>
      </c>
      <c r="K439" s="245" t="str">
        <f t="shared" si="54"/>
        <v/>
      </c>
      <c r="L439" s="245" t="str">
        <f t="shared" si="55"/>
        <v/>
      </c>
      <c r="M439" s="245" t="str">
        <f t="shared" si="56"/>
        <v/>
      </c>
    </row>
    <row r="440" spans="1:13" x14ac:dyDescent="0.2">
      <c r="A440" s="50">
        <f>DATOS!B440</f>
        <v>0</v>
      </c>
      <c r="B440" s="51">
        <f>DATOS!C440</f>
        <v>0</v>
      </c>
      <c r="C440" s="240">
        <f>DATOS!D440</f>
        <v>0</v>
      </c>
      <c r="D440" s="51"/>
      <c r="E440" s="73"/>
      <c r="F440" s="52" t="str">
        <f t="shared" si="49"/>
        <v/>
      </c>
      <c r="G440" s="52" t="str">
        <f t="shared" si="50"/>
        <v/>
      </c>
      <c r="H440" s="52" t="str">
        <f t="shared" si="51"/>
        <v/>
      </c>
      <c r="I440" s="52" t="str">
        <f t="shared" si="52"/>
        <v/>
      </c>
      <c r="J440" s="245" t="str">
        <f t="shared" si="53"/>
        <v/>
      </c>
      <c r="K440" s="245" t="str">
        <f t="shared" si="54"/>
        <v/>
      </c>
      <c r="L440" s="245" t="str">
        <f t="shared" si="55"/>
        <v/>
      </c>
      <c r="M440" s="245" t="str">
        <f t="shared" si="56"/>
        <v/>
      </c>
    </row>
    <row r="441" spans="1:13" x14ac:dyDescent="0.2">
      <c r="A441" s="50">
        <f>DATOS!B441</f>
        <v>0</v>
      </c>
      <c r="B441" s="51">
        <f>DATOS!C441</f>
        <v>0</v>
      </c>
      <c r="C441" s="240">
        <f>DATOS!D441</f>
        <v>0</v>
      </c>
      <c r="D441" s="51"/>
      <c r="E441" s="73"/>
      <c r="F441" s="52" t="str">
        <f t="shared" si="49"/>
        <v/>
      </c>
      <c r="G441" s="52" t="str">
        <f t="shared" si="50"/>
        <v/>
      </c>
      <c r="H441" s="52" t="str">
        <f t="shared" si="51"/>
        <v/>
      </c>
      <c r="I441" s="52" t="str">
        <f t="shared" si="52"/>
        <v/>
      </c>
      <c r="J441" s="245" t="str">
        <f t="shared" si="53"/>
        <v/>
      </c>
      <c r="K441" s="245" t="str">
        <f t="shared" si="54"/>
        <v/>
      </c>
      <c r="L441" s="245" t="str">
        <f t="shared" si="55"/>
        <v/>
      </c>
      <c r="M441" s="245" t="str">
        <f t="shared" si="56"/>
        <v/>
      </c>
    </row>
    <row r="442" spans="1:13" x14ac:dyDescent="0.2">
      <c r="A442" s="50">
        <f>DATOS!B442</f>
        <v>0</v>
      </c>
      <c r="B442" s="51">
        <f>DATOS!C442</f>
        <v>0</v>
      </c>
      <c r="C442" s="240">
        <f>DATOS!D442</f>
        <v>0</v>
      </c>
      <c r="D442" s="51"/>
      <c r="E442" s="73"/>
      <c r="F442" s="52" t="str">
        <f t="shared" si="49"/>
        <v/>
      </c>
      <c r="G442" s="52" t="str">
        <f t="shared" si="50"/>
        <v/>
      </c>
      <c r="H442" s="52" t="str">
        <f t="shared" si="51"/>
        <v/>
      </c>
      <c r="I442" s="52" t="str">
        <f t="shared" si="52"/>
        <v/>
      </c>
      <c r="J442" s="245" t="str">
        <f t="shared" si="53"/>
        <v/>
      </c>
      <c r="K442" s="245" t="str">
        <f t="shared" si="54"/>
        <v/>
      </c>
      <c r="L442" s="245" t="str">
        <f t="shared" si="55"/>
        <v/>
      </c>
      <c r="M442" s="245" t="str">
        <f t="shared" si="56"/>
        <v/>
      </c>
    </row>
    <row r="443" spans="1:13" x14ac:dyDescent="0.2">
      <c r="A443" s="50">
        <f>DATOS!B443</f>
        <v>0</v>
      </c>
      <c r="B443" s="51">
        <f>DATOS!C443</f>
        <v>0</v>
      </c>
      <c r="C443" s="240">
        <f>DATOS!D443</f>
        <v>0</v>
      </c>
      <c r="D443" s="51"/>
      <c r="E443" s="73"/>
      <c r="F443" s="52" t="str">
        <f t="shared" si="49"/>
        <v/>
      </c>
      <c r="G443" s="52" t="str">
        <f t="shared" si="50"/>
        <v/>
      </c>
      <c r="H443" s="52" t="str">
        <f t="shared" si="51"/>
        <v/>
      </c>
      <c r="I443" s="52" t="str">
        <f t="shared" si="52"/>
        <v/>
      </c>
      <c r="J443" s="245" t="str">
        <f t="shared" si="53"/>
        <v/>
      </c>
      <c r="K443" s="245" t="str">
        <f t="shared" si="54"/>
        <v/>
      </c>
      <c r="L443" s="245" t="str">
        <f t="shared" si="55"/>
        <v/>
      </c>
      <c r="M443" s="245" t="str">
        <f t="shared" si="56"/>
        <v/>
      </c>
    </row>
    <row r="444" spans="1:13" x14ac:dyDescent="0.2">
      <c r="A444" s="50">
        <f>DATOS!B444</f>
        <v>0</v>
      </c>
      <c r="B444" s="51">
        <f>DATOS!C444</f>
        <v>0</v>
      </c>
      <c r="C444" s="240">
        <f>DATOS!D444</f>
        <v>0</v>
      </c>
      <c r="D444" s="51"/>
      <c r="E444" s="53"/>
      <c r="F444" s="52" t="str">
        <f t="shared" si="49"/>
        <v/>
      </c>
      <c r="G444" s="52" t="str">
        <f t="shared" si="50"/>
        <v/>
      </c>
      <c r="H444" s="52" t="str">
        <f t="shared" si="51"/>
        <v/>
      </c>
      <c r="I444" s="52" t="str">
        <f t="shared" si="52"/>
        <v/>
      </c>
      <c r="J444" s="245" t="str">
        <f t="shared" si="53"/>
        <v/>
      </c>
      <c r="K444" s="245" t="str">
        <f t="shared" si="54"/>
        <v/>
      </c>
      <c r="L444" s="245" t="str">
        <f t="shared" si="55"/>
        <v/>
      </c>
      <c r="M444" s="245" t="str">
        <f t="shared" si="56"/>
        <v/>
      </c>
    </row>
    <row r="445" spans="1:13" x14ac:dyDescent="0.2">
      <c r="A445" s="50">
        <f>DATOS!B445</f>
        <v>0</v>
      </c>
      <c r="B445" s="51">
        <f>DATOS!C445</f>
        <v>0</v>
      </c>
      <c r="C445" s="240">
        <f>DATOS!D445</f>
        <v>0</v>
      </c>
      <c r="D445" s="51"/>
      <c r="E445" s="53"/>
      <c r="F445" s="52" t="str">
        <f t="shared" si="49"/>
        <v/>
      </c>
      <c r="G445" s="52" t="str">
        <f t="shared" si="50"/>
        <v/>
      </c>
      <c r="H445" s="52" t="str">
        <f t="shared" si="51"/>
        <v/>
      </c>
      <c r="I445" s="52" t="str">
        <f t="shared" si="52"/>
        <v/>
      </c>
      <c r="J445" s="245" t="str">
        <f t="shared" si="53"/>
        <v/>
      </c>
      <c r="K445" s="245" t="str">
        <f t="shared" si="54"/>
        <v/>
      </c>
      <c r="L445" s="245" t="str">
        <f t="shared" si="55"/>
        <v/>
      </c>
      <c r="M445" s="245" t="str">
        <f t="shared" si="56"/>
        <v/>
      </c>
    </row>
    <row r="446" spans="1:13" x14ac:dyDescent="0.2">
      <c r="A446" s="50">
        <f>DATOS!B446</f>
        <v>0</v>
      </c>
      <c r="B446" s="51">
        <f>DATOS!C446</f>
        <v>0</v>
      </c>
      <c r="C446" s="240">
        <f>DATOS!D446</f>
        <v>0</v>
      </c>
      <c r="D446" s="51"/>
      <c r="E446" s="53"/>
      <c r="F446" s="52" t="str">
        <f t="shared" si="49"/>
        <v/>
      </c>
      <c r="G446" s="52" t="str">
        <f t="shared" si="50"/>
        <v/>
      </c>
      <c r="H446" s="52" t="str">
        <f t="shared" si="51"/>
        <v/>
      </c>
      <c r="I446" s="52" t="str">
        <f t="shared" si="52"/>
        <v/>
      </c>
      <c r="J446" s="245" t="str">
        <f t="shared" si="53"/>
        <v/>
      </c>
      <c r="K446" s="245" t="str">
        <f t="shared" si="54"/>
        <v/>
      </c>
      <c r="L446" s="245" t="str">
        <f t="shared" si="55"/>
        <v/>
      </c>
      <c r="M446" s="245" t="str">
        <f t="shared" si="56"/>
        <v/>
      </c>
    </row>
    <row r="447" spans="1:13" x14ac:dyDescent="0.2">
      <c r="A447" s="50">
        <f>DATOS!B447</f>
        <v>0</v>
      </c>
      <c r="B447" s="51">
        <f>DATOS!C447</f>
        <v>0</v>
      </c>
      <c r="C447" s="240">
        <f>DATOS!D447</f>
        <v>0</v>
      </c>
      <c r="D447" s="51"/>
      <c r="E447" s="53"/>
      <c r="F447" s="52" t="str">
        <f t="shared" si="49"/>
        <v/>
      </c>
      <c r="G447" s="52" t="str">
        <f t="shared" si="50"/>
        <v/>
      </c>
      <c r="H447" s="52" t="str">
        <f t="shared" si="51"/>
        <v/>
      </c>
      <c r="I447" s="52" t="str">
        <f t="shared" si="52"/>
        <v/>
      </c>
      <c r="J447" s="245" t="str">
        <f t="shared" si="53"/>
        <v/>
      </c>
      <c r="K447" s="245" t="str">
        <f t="shared" si="54"/>
        <v/>
      </c>
      <c r="L447" s="245" t="str">
        <f t="shared" si="55"/>
        <v/>
      </c>
      <c r="M447" s="245" t="str">
        <f t="shared" si="56"/>
        <v/>
      </c>
    </row>
    <row r="448" spans="1:13" x14ac:dyDescent="0.2">
      <c r="A448" s="50">
        <f>DATOS!B448</f>
        <v>0</v>
      </c>
      <c r="B448" s="51">
        <f>DATOS!C448</f>
        <v>0</v>
      </c>
      <c r="C448" s="240">
        <f>DATOS!D448</f>
        <v>0</v>
      </c>
      <c r="D448" s="51"/>
      <c r="E448" s="53"/>
      <c r="F448" s="52" t="str">
        <f t="shared" si="49"/>
        <v/>
      </c>
      <c r="G448" s="52" t="str">
        <f t="shared" si="50"/>
        <v/>
      </c>
      <c r="H448" s="52" t="str">
        <f t="shared" si="51"/>
        <v/>
      </c>
      <c r="I448" s="52" t="str">
        <f t="shared" si="52"/>
        <v/>
      </c>
      <c r="J448" s="245" t="str">
        <f t="shared" si="53"/>
        <v/>
      </c>
      <c r="K448" s="245" t="str">
        <f t="shared" si="54"/>
        <v/>
      </c>
      <c r="L448" s="245" t="str">
        <f t="shared" si="55"/>
        <v/>
      </c>
      <c r="M448" s="245" t="str">
        <f t="shared" si="56"/>
        <v/>
      </c>
    </row>
    <row r="449" spans="1:13" x14ac:dyDescent="0.2">
      <c r="A449" s="50">
        <f>DATOS!B449</f>
        <v>0</v>
      </c>
      <c r="B449" s="51">
        <f>DATOS!C449</f>
        <v>0</v>
      </c>
      <c r="C449" s="240">
        <f>DATOS!D449</f>
        <v>0</v>
      </c>
      <c r="D449" s="51"/>
      <c r="E449" s="53"/>
      <c r="F449" s="52" t="str">
        <f t="shared" si="49"/>
        <v/>
      </c>
      <c r="G449" s="52" t="str">
        <f t="shared" si="50"/>
        <v/>
      </c>
      <c r="H449" s="52" t="str">
        <f t="shared" si="51"/>
        <v/>
      </c>
      <c r="I449" s="52" t="str">
        <f t="shared" si="52"/>
        <v/>
      </c>
      <c r="J449" s="245" t="str">
        <f t="shared" si="53"/>
        <v/>
      </c>
      <c r="K449" s="245" t="str">
        <f t="shared" si="54"/>
        <v/>
      </c>
      <c r="L449" s="245" t="str">
        <f t="shared" si="55"/>
        <v/>
      </c>
      <c r="M449" s="245" t="str">
        <f t="shared" si="56"/>
        <v/>
      </c>
    </row>
    <row r="450" spans="1:13" x14ac:dyDescent="0.2">
      <c r="A450" s="50">
        <f>DATOS!B450</f>
        <v>0</v>
      </c>
      <c r="B450" s="51">
        <f>DATOS!C450</f>
        <v>0</v>
      </c>
      <c r="C450" s="240">
        <f>DATOS!D450</f>
        <v>0</v>
      </c>
      <c r="D450" s="51"/>
      <c r="E450" s="53"/>
      <c r="F450" s="52" t="str">
        <f t="shared" si="49"/>
        <v/>
      </c>
      <c r="G450" s="52" t="str">
        <f t="shared" si="50"/>
        <v/>
      </c>
      <c r="H450" s="52" t="str">
        <f t="shared" si="51"/>
        <v/>
      </c>
      <c r="I450" s="52" t="str">
        <f t="shared" si="52"/>
        <v/>
      </c>
      <c r="J450" s="245" t="str">
        <f t="shared" si="53"/>
        <v/>
      </c>
      <c r="K450" s="245" t="str">
        <f t="shared" si="54"/>
        <v/>
      </c>
      <c r="L450" s="245" t="str">
        <f t="shared" si="55"/>
        <v/>
      </c>
      <c r="M450" s="245" t="str">
        <f t="shared" si="56"/>
        <v/>
      </c>
    </row>
    <row r="451" spans="1:13" x14ac:dyDescent="0.2">
      <c r="A451" s="50">
        <f>DATOS!B451</f>
        <v>0</v>
      </c>
      <c r="B451" s="51">
        <f>DATOS!C451</f>
        <v>0</v>
      </c>
      <c r="C451" s="240">
        <f>DATOS!D451</f>
        <v>0</v>
      </c>
      <c r="D451" s="51"/>
      <c r="E451" s="53"/>
      <c r="F451" s="52" t="str">
        <f t="shared" si="49"/>
        <v/>
      </c>
      <c r="G451" s="52" t="str">
        <f t="shared" si="50"/>
        <v/>
      </c>
      <c r="H451" s="52" t="str">
        <f t="shared" si="51"/>
        <v/>
      </c>
      <c r="I451" s="52" t="str">
        <f t="shared" si="52"/>
        <v/>
      </c>
      <c r="J451" s="245" t="str">
        <f t="shared" si="53"/>
        <v/>
      </c>
      <c r="K451" s="245" t="str">
        <f t="shared" si="54"/>
        <v/>
      </c>
      <c r="L451" s="245" t="str">
        <f t="shared" si="55"/>
        <v/>
      </c>
      <c r="M451" s="245" t="str">
        <f t="shared" si="56"/>
        <v/>
      </c>
    </row>
    <row r="452" spans="1:13" x14ac:dyDescent="0.2">
      <c r="A452" s="50">
        <f>DATOS!B452</f>
        <v>0</v>
      </c>
      <c r="B452" s="51">
        <f>DATOS!C452</f>
        <v>0</v>
      </c>
      <c r="C452" s="240">
        <f>DATOS!D452</f>
        <v>0</v>
      </c>
      <c r="D452" s="51"/>
      <c r="E452" s="53"/>
      <c r="F452" s="52" t="str">
        <f t="shared" ref="F452:F515" si="57">IF(AND(C452=E452,B452=D452),"","CAMBIO")</f>
        <v/>
      </c>
      <c r="G452" s="52" t="str">
        <f t="shared" ref="G452:G515" si="58">IF(B452=D452,"","CAMBIO")</f>
        <v/>
      </c>
      <c r="H452" s="52" t="str">
        <f t="shared" ref="H452:H515" si="59">IF(L452&lt;&gt;M452,"CAMBIO","")</f>
        <v/>
      </c>
      <c r="I452" s="52" t="str">
        <f t="shared" ref="I452:I515" si="60">IF(J452&lt;&gt;K452,"CAMBIO","")</f>
        <v/>
      </c>
      <c r="J452" s="245" t="str">
        <f t="shared" ref="J452:J515" si="61">IFERROR(MID($C452,SEARCH("RETIRA",$C452),LEN("RETIRA")),"")</f>
        <v/>
      </c>
      <c r="K452" s="245" t="str">
        <f t="shared" ref="K452:K515" si="62">IFERROR(MID($E452,SEARCH("RETIRA",$E452),LEN("RETIRA")),"")</f>
        <v/>
      </c>
      <c r="L452" s="245" t="str">
        <f t="shared" ref="L452:L515" si="63">IFERROR(MID($C452,SEARCH("CRUDA",$C452),LEN("CRUDA")),"")</f>
        <v/>
      </c>
      <c r="M452" s="245" t="str">
        <f t="shared" si="56"/>
        <v/>
      </c>
    </row>
    <row r="453" spans="1:13" x14ac:dyDescent="0.2">
      <c r="A453" s="50">
        <f>DATOS!B453</f>
        <v>0</v>
      </c>
      <c r="B453" s="51">
        <f>DATOS!C453</f>
        <v>0</v>
      </c>
      <c r="C453" s="240">
        <f>DATOS!D453</f>
        <v>0</v>
      </c>
      <c r="D453" s="51"/>
      <c r="E453" s="53"/>
      <c r="F453" s="52" t="str">
        <f t="shared" si="57"/>
        <v/>
      </c>
      <c r="G453" s="52" t="str">
        <f t="shared" si="58"/>
        <v/>
      </c>
      <c r="H453" s="52" t="str">
        <f t="shared" si="59"/>
        <v/>
      </c>
      <c r="I453" s="52" t="str">
        <f t="shared" si="60"/>
        <v/>
      </c>
      <c r="J453" s="245" t="str">
        <f t="shared" si="61"/>
        <v/>
      </c>
      <c r="K453" s="245" t="str">
        <f t="shared" si="62"/>
        <v/>
      </c>
      <c r="L453" s="245" t="str">
        <f t="shared" si="63"/>
        <v/>
      </c>
      <c r="M453" s="245" t="str">
        <f t="shared" si="56"/>
        <v/>
      </c>
    </row>
    <row r="454" spans="1:13" x14ac:dyDescent="0.2">
      <c r="A454" s="50">
        <f>DATOS!B454</f>
        <v>0</v>
      </c>
      <c r="B454" s="51">
        <f>DATOS!C454</f>
        <v>0</v>
      </c>
      <c r="C454" s="240">
        <f>DATOS!D454</f>
        <v>0</v>
      </c>
      <c r="D454" s="51"/>
      <c r="E454" s="53"/>
      <c r="F454" s="52" t="str">
        <f t="shared" si="57"/>
        <v/>
      </c>
      <c r="G454" s="52" t="str">
        <f t="shared" si="58"/>
        <v/>
      </c>
      <c r="H454" s="52" t="str">
        <f t="shared" si="59"/>
        <v/>
      </c>
      <c r="I454" s="52" t="str">
        <f t="shared" si="60"/>
        <v/>
      </c>
      <c r="J454" s="245" t="str">
        <f t="shared" si="61"/>
        <v/>
      </c>
      <c r="K454" s="245" t="str">
        <f t="shared" si="62"/>
        <v/>
      </c>
      <c r="L454" s="245" t="str">
        <f t="shared" si="63"/>
        <v/>
      </c>
      <c r="M454" s="245" t="str">
        <f t="shared" si="56"/>
        <v/>
      </c>
    </row>
    <row r="455" spans="1:13" x14ac:dyDescent="0.2">
      <c r="A455" s="50">
        <f>DATOS!B455</f>
        <v>0</v>
      </c>
      <c r="B455" s="51">
        <f>DATOS!C455</f>
        <v>0</v>
      </c>
      <c r="C455" s="240">
        <f>DATOS!D455</f>
        <v>0</v>
      </c>
      <c r="D455" s="51"/>
      <c r="E455" s="53"/>
      <c r="F455" s="52" t="str">
        <f t="shared" si="57"/>
        <v/>
      </c>
      <c r="G455" s="52" t="str">
        <f t="shared" si="58"/>
        <v/>
      </c>
      <c r="H455" s="52" t="str">
        <f t="shared" si="59"/>
        <v/>
      </c>
      <c r="I455" s="52" t="str">
        <f t="shared" si="60"/>
        <v/>
      </c>
      <c r="J455" s="245" t="str">
        <f t="shared" si="61"/>
        <v/>
      </c>
      <c r="K455" s="245" t="str">
        <f t="shared" si="62"/>
        <v/>
      </c>
      <c r="L455" s="245" t="str">
        <f t="shared" si="63"/>
        <v/>
      </c>
      <c r="M455" s="245" t="str">
        <f t="shared" si="56"/>
        <v/>
      </c>
    </row>
    <row r="456" spans="1:13" x14ac:dyDescent="0.2">
      <c r="A456" s="50">
        <f>DATOS!B456</f>
        <v>0</v>
      </c>
      <c r="B456" s="51">
        <f>DATOS!C456</f>
        <v>0</v>
      </c>
      <c r="C456" s="240">
        <f>DATOS!D456</f>
        <v>0</v>
      </c>
      <c r="D456" s="51"/>
      <c r="E456" s="53"/>
      <c r="F456" s="52" t="str">
        <f t="shared" si="57"/>
        <v/>
      </c>
      <c r="G456" s="52" t="str">
        <f t="shared" si="58"/>
        <v/>
      </c>
      <c r="H456" s="52" t="str">
        <f t="shared" si="59"/>
        <v/>
      </c>
      <c r="I456" s="52" t="str">
        <f t="shared" si="60"/>
        <v/>
      </c>
      <c r="J456" s="245" t="str">
        <f t="shared" si="61"/>
        <v/>
      </c>
      <c r="K456" s="245" t="str">
        <f t="shared" si="62"/>
        <v/>
      </c>
      <c r="L456" s="245" t="str">
        <f t="shared" si="63"/>
        <v/>
      </c>
      <c r="M456" s="245" t="str">
        <f t="shared" si="56"/>
        <v/>
      </c>
    </row>
    <row r="457" spans="1:13" x14ac:dyDescent="0.2">
      <c r="A457" s="50">
        <f>DATOS!B457</f>
        <v>0</v>
      </c>
      <c r="B457" s="51">
        <f>DATOS!C457</f>
        <v>0</v>
      </c>
      <c r="C457" s="240">
        <f>DATOS!D457</f>
        <v>0</v>
      </c>
      <c r="D457" s="51"/>
      <c r="E457" s="53"/>
      <c r="F457" s="52" t="str">
        <f t="shared" si="57"/>
        <v/>
      </c>
      <c r="G457" s="52" t="str">
        <f t="shared" si="58"/>
        <v/>
      </c>
      <c r="H457" s="52" t="str">
        <f t="shared" si="59"/>
        <v/>
      </c>
      <c r="I457" s="52" t="str">
        <f t="shared" si="60"/>
        <v/>
      </c>
      <c r="J457" s="245" t="str">
        <f t="shared" si="61"/>
        <v/>
      </c>
      <c r="K457" s="245" t="str">
        <f t="shared" si="62"/>
        <v/>
      </c>
      <c r="L457" s="245" t="str">
        <f t="shared" si="63"/>
        <v/>
      </c>
      <c r="M457" s="245" t="str">
        <f t="shared" si="56"/>
        <v/>
      </c>
    </row>
    <row r="458" spans="1:13" x14ac:dyDescent="0.2">
      <c r="A458" s="50">
        <f>DATOS!B458</f>
        <v>0</v>
      </c>
      <c r="B458" s="51">
        <f>DATOS!C458</f>
        <v>0</v>
      </c>
      <c r="C458" s="240">
        <f>DATOS!D458</f>
        <v>0</v>
      </c>
      <c r="D458" s="51"/>
      <c r="E458" s="53"/>
      <c r="F458" s="52" t="str">
        <f t="shared" si="57"/>
        <v/>
      </c>
      <c r="G458" s="52" t="str">
        <f t="shared" si="58"/>
        <v/>
      </c>
      <c r="H458" s="52" t="str">
        <f t="shared" si="59"/>
        <v/>
      </c>
      <c r="I458" s="52" t="str">
        <f t="shared" si="60"/>
        <v/>
      </c>
      <c r="J458" s="245" t="str">
        <f t="shared" si="61"/>
        <v/>
      </c>
      <c r="K458" s="245" t="str">
        <f t="shared" si="62"/>
        <v/>
      </c>
      <c r="L458" s="245" t="str">
        <f t="shared" si="63"/>
        <v/>
      </c>
      <c r="M458" s="245" t="str">
        <f t="shared" si="56"/>
        <v/>
      </c>
    </row>
    <row r="459" spans="1:13" x14ac:dyDescent="0.2">
      <c r="A459" s="50">
        <f>DATOS!B459</f>
        <v>0</v>
      </c>
      <c r="B459" s="51">
        <f>DATOS!C459</f>
        <v>0</v>
      </c>
      <c r="C459" s="240">
        <f>DATOS!D459</f>
        <v>0</v>
      </c>
      <c r="D459" s="51"/>
      <c r="E459" s="53"/>
      <c r="F459" s="52" t="str">
        <f t="shared" si="57"/>
        <v/>
      </c>
      <c r="G459" s="52" t="str">
        <f t="shared" si="58"/>
        <v/>
      </c>
      <c r="H459" s="52" t="str">
        <f t="shared" si="59"/>
        <v/>
      </c>
      <c r="I459" s="52" t="str">
        <f t="shared" si="60"/>
        <v/>
      </c>
      <c r="J459" s="245" t="str">
        <f t="shared" si="61"/>
        <v/>
      </c>
      <c r="K459" s="245" t="str">
        <f t="shared" si="62"/>
        <v/>
      </c>
      <c r="L459" s="245" t="str">
        <f t="shared" si="63"/>
        <v/>
      </c>
      <c r="M459" s="245" t="str">
        <f t="shared" si="56"/>
        <v/>
      </c>
    </row>
    <row r="460" spans="1:13" x14ac:dyDescent="0.2">
      <c r="A460" s="50">
        <f>DATOS!B460</f>
        <v>0</v>
      </c>
      <c r="B460" s="51">
        <f>DATOS!C460</f>
        <v>0</v>
      </c>
      <c r="C460" s="240">
        <f>DATOS!D460</f>
        <v>0</v>
      </c>
      <c r="D460" s="51"/>
      <c r="E460" s="53"/>
      <c r="F460" s="52" t="str">
        <f t="shared" si="57"/>
        <v/>
      </c>
      <c r="G460" s="52" t="str">
        <f t="shared" si="58"/>
        <v/>
      </c>
      <c r="H460" s="52" t="str">
        <f t="shared" si="59"/>
        <v/>
      </c>
      <c r="I460" s="52" t="str">
        <f t="shared" si="60"/>
        <v/>
      </c>
      <c r="J460" s="245" t="str">
        <f t="shared" si="61"/>
        <v/>
      </c>
      <c r="K460" s="245" t="str">
        <f t="shared" si="62"/>
        <v/>
      </c>
      <c r="L460" s="245" t="str">
        <f t="shared" si="63"/>
        <v/>
      </c>
      <c r="M460" s="245" t="str">
        <f t="shared" si="56"/>
        <v/>
      </c>
    </row>
    <row r="461" spans="1:13" x14ac:dyDescent="0.2">
      <c r="A461" s="50">
        <f>DATOS!B461</f>
        <v>0</v>
      </c>
      <c r="B461" s="51">
        <f>DATOS!C461</f>
        <v>0</v>
      </c>
      <c r="C461" s="240">
        <f>DATOS!D461</f>
        <v>0</v>
      </c>
      <c r="D461" s="51"/>
      <c r="E461" s="53"/>
      <c r="F461" s="52" t="str">
        <f t="shared" si="57"/>
        <v/>
      </c>
      <c r="G461" s="52" t="str">
        <f t="shared" si="58"/>
        <v/>
      </c>
      <c r="H461" s="52" t="str">
        <f t="shared" si="59"/>
        <v/>
      </c>
      <c r="I461" s="52" t="str">
        <f t="shared" si="60"/>
        <v/>
      </c>
      <c r="J461" s="245" t="str">
        <f t="shared" si="61"/>
        <v/>
      </c>
      <c r="K461" s="245" t="str">
        <f t="shared" si="62"/>
        <v/>
      </c>
      <c r="L461" s="245" t="str">
        <f t="shared" si="63"/>
        <v/>
      </c>
      <c r="M461" s="245" t="str">
        <f t="shared" si="56"/>
        <v/>
      </c>
    </row>
    <row r="462" spans="1:13" x14ac:dyDescent="0.2">
      <c r="A462" s="50">
        <f>DATOS!B462</f>
        <v>0</v>
      </c>
      <c r="B462" s="51">
        <f>DATOS!C462</f>
        <v>0</v>
      </c>
      <c r="C462" s="240">
        <f>DATOS!D462</f>
        <v>0</v>
      </c>
      <c r="D462" s="51"/>
      <c r="E462" s="53"/>
      <c r="F462" s="52" t="str">
        <f t="shared" si="57"/>
        <v/>
      </c>
      <c r="G462" s="52" t="str">
        <f t="shared" si="58"/>
        <v/>
      </c>
      <c r="H462" s="52" t="str">
        <f t="shared" si="59"/>
        <v/>
      </c>
      <c r="I462" s="52" t="str">
        <f t="shared" si="60"/>
        <v/>
      </c>
      <c r="J462" s="245" t="str">
        <f t="shared" si="61"/>
        <v/>
      </c>
      <c r="K462" s="245" t="str">
        <f t="shared" si="62"/>
        <v/>
      </c>
      <c r="L462" s="245" t="str">
        <f t="shared" si="63"/>
        <v/>
      </c>
      <c r="M462" s="245" t="str">
        <f t="shared" si="56"/>
        <v/>
      </c>
    </row>
    <row r="463" spans="1:13" x14ac:dyDescent="0.2">
      <c r="A463" s="50">
        <f>DATOS!B463</f>
        <v>0</v>
      </c>
      <c r="B463" s="51">
        <f>DATOS!C463</f>
        <v>0</v>
      </c>
      <c r="C463" s="240">
        <f>DATOS!D463</f>
        <v>0</v>
      </c>
      <c r="D463" s="51"/>
      <c r="E463" s="54"/>
      <c r="F463" s="52" t="str">
        <f t="shared" si="57"/>
        <v/>
      </c>
      <c r="G463" s="52" t="str">
        <f t="shared" si="58"/>
        <v/>
      </c>
      <c r="H463" s="52" t="str">
        <f t="shared" si="59"/>
        <v/>
      </c>
      <c r="I463" s="52" t="str">
        <f t="shared" si="60"/>
        <v/>
      </c>
      <c r="J463" s="245" t="str">
        <f t="shared" si="61"/>
        <v/>
      </c>
      <c r="K463" s="245" t="str">
        <f t="shared" si="62"/>
        <v/>
      </c>
      <c r="L463" s="245" t="str">
        <f t="shared" si="63"/>
        <v/>
      </c>
      <c r="M463" s="245" t="str">
        <f t="shared" si="56"/>
        <v/>
      </c>
    </row>
    <row r="464" spans="1:13" x14ac:dyDescent="0.2">
      <c r="A464" s="50">
        <f>DATOS!B464</f>
        <v>0</v>
      </c>
      <c r="B464" s="51">
        <f>DATOS!C464</f>
        <v>0</v>
      </c>
      <c r="C464" s="240">
        <f>DATOS!D464</f>
        <v>0</v>
      </c>
      <c r="D464" s="51"/>
      <c r="E464" s="54"/>
      <c r="F464" s="52" t="str">
        <f t="shared" si="57"/>
        <v/>
      </c>
      <c r="G464" s="52" t="str">
        <f t="shared" si="58"/>
        <v/>
      </c>
      <c r="H464" s="52" t="str">
        <f t="shared" si="59"/>
        <v/>
      </c>
      <c r="I464" s="52" t="str">
        <f t="shared" si="60"/>
        <v/>
      </c>
      <c r="J464" s="245" t="str">
        <f t="shared" si="61"/>
        <v/>
      </c>
      <c r="K464" s="245" t="str">
        <f t="shared" si="62"/>
        <v/>
      </c>
      <c r="L464" s="245" t="str">
        <f t="shared" si="63"/>
        <v/>
      </c>
      <c r="M464" s="245" t="str">
        <f t="shared" si="56"/>
        <v/>
      </c>
    </row>
    <row r="465" spans="1:13" x14ac:dyDescent="0.2">
      <c r="A465" s="50">
        <f>DATOS!B465</f>
        <v>0</v>
      </c>
      <c r="B465" s="51">
        <f>DATOS!C465</f>
        <v>0</v>
      </c>
      <c r="C465" s="240">
        <f>DATOS!D465</f>
        <v>0</v>
      </c>
      <c r="D465" s="51"/>
      <c r="E465" s="54"/>
      <c r="F465" s="52" t="str">
        <f t="shared" si="57"/>
        <v/>
      </c>
      <c r="G465" s="52" t="str">
        <f t="shared" si="58"/>
        <v/>
      </c>
      <c r="H465" s="52" t="str">
        <f t="shared" si="59"/>
        <v/>
      </c>
      <c r="I465" s="52" t="str">
        <f t="shared" si="60"/>
        <v/>
      </c>
      <c r="J465" s="245" t="str">
        <f t="shared" si="61"/>
        <v/>
      </c>
      <c r="K465" s="245" t="str">
        <f t="shared" si="62"/>
        <v/>
      </c>
      <c r="L465" s="245" t="str">
        <f t="shared" si="63"/>
        <v/>
      </c>
      <c r="M465" s="245" t="str">
        <f t="shared" si="56"/>
        <v/>
      </c>
    </row>
    <row r="466" spans="1:13" x14ac:dyDescent="0.2">
      <c r="A466" s="50">
        <f>DATOS!B466</f>
        <v>0</v>
      </c>
      <c r="B466" s="51">
        <f>DATOS!C466</f>
        <v>0</v>
      </c>
      <c r="C466" s="240">
        <f>DATOS!D466</f>
        <v>0</v>
      </c>
      <c r="D466" s="51"/>
      <c r="E466" s="54"/>
      <c r="F466" s="52" t="str">
        <f t="shared" si="57"/>
        <v/>
      </c>
      <c r="G466" s="52" t="str">
        <f t="shared" si="58"/>
        <v/>
      </c>
      <c r="H466" s="52" t="str">
        <f t="shared" si="59"/>
        <v/>
      </c>
      <c r="I466" s="52" t="str">
        <f t="shared" si="60"/>
        <v/>
      </c>
      <c r="J466" s="245" t="str">
        <f t="shared" si="61"/>
        <v/>
      </c>
      <c r="K466" s="245" t="str">
        <f t="shared" si="62"/>
        <v/>
      </c>
      <c r="L466" s="245" t="str">
        <f t="shared" si="63"/>
        <v/>
      </c>
      <c r="M466" s="245" t="str">
        <f t="shared" si="56"/>
        <v/>
      </c>
    </row>
    <row r="467" spans="1:13" x14ac:dyDescent="0.2">
      <c r="A467" s="50">
        <f>DATOS!B467</f>
        <v>0</v>
      </c>
      <c r="B467" s="51">
        <f>DATOS!C467</f>
        <v>0</v>
      </c>
      <c r="C467" s="240">
        <f>DATOS!D467</f>
        <v>0</v>
      </c>
      <c r="D467" s="51"/>
      <c r="E467" s="54"/>
      <c r="F467" s="52" t="str">
        <f t="shared" si="57"/>
        <v/>
      </c>
      <c r="G467" s="52" t="str">
        <f t="shared" si="58"/>
        <v/>
      </c>
      <c r="H467" s="52" t="str">
        <f t="shared" si="59"/>
        <v/>
      </c>
      <c r="I467" s="52" t="str">
        <f t="shared" si="60"/>
        <v/>
      </c>
      <c r="J467" s="245" t="str">
        <f t="shared" si="61"/>
        <v/>
      </c>
      <c r="K467" s="245" t="str">
        <f t="shared" si="62"/>
        <v/>
      </c>
      <c r="L467" s="245" t="str">
        <f t="shared" si="63"/>
        <v/>
      </c>
      <c r="M467" s="245" t="str">
        <f t="shared" ref="M467:M530" si="64">IFERROR(MID($E467,SEARCH("CRUDA",$E467),LEN("CRUDA")),"")</f>
        <v/>
      </c>
    </row>
    <row r="468" spans="1:13" x14ac:dyDescent="0.2">
      <c r="A468" s="50">
        <f>DATOS!B468</f>
        <v>0</v>
      </c>
      <c r="B468" s="51">
        <f>DATOS!C468</f>
        <v>0</v>
      </c>
      <c r="C468" s="240">
        <f>DATOS!D468</f>
        <v>0</v>
      </c>
      <c r="D468" s="51"/>
      <c r="E468" s="54"/>
      <c r="F468" s="52" t="str">
        <f t="shared" si="57"/>
        <v/>
      </c>
      <c r="G468" s="52" t="str">
        <f t="shared" si="58"/>
        <v/>
      </c>
      <c r="H468" s="52" t="str">
        <f t="shared" si="59"/>
        <v/>
      </c>
      <c r="I468" s="52" t="str">
        <f t="shared" si="60"/>
        <v/>
      </c>
      <c r="J468" s="245" t="str">
        <f t="shared" si="61"/>
        <v/>
      </c>
      <c r="K468" s="245" t="str">
        <f t="shared" si="62"/>
        <v/>
      </c>
      <c r="L468" s="245" t="str">
        <f t="shared" si="63"/>
        <v/>
      </c>
      <c r="M468" s="245" t="str">
        <f t="shared" si="64"/>
        <v/>
      </c>
    </row>
    <row r="469" spans="1:13" x14ac:dyDescent="0.2">
      <c r="A469" s="50">
        <f>DATOS!B469</f>
        <v>0</v>
      </c>
      <c r="B469" s="51">
        <f>DATOS!C469</f>
        <v>0</v>
      </c>
      <c r="C469" s="240">
        <f>DATOS!D469</f>
        <v>0</v>
      </c>
      <c r="D469" s="51"/>
      <c r="E469" s="54"/>
      <c r="F469" s="52" t="str">
        <f t="shared" si="57"/>
        <v/>
      </c>
      <c r="G469" s="52" t="str">
        <f t="shared" si="58"/>
        <v/>
      </c>
      <c r="H469" s="52" t="str">
        <f t="shared" si="59"/>
        <v/>
      </c>
      <c r="I469" s="52" t="str">
        <f t="shared" si="60"/>
        <v/>
      </c>
      <c r="J469" s="245" t="str">
        <f t="shared" si="61"/>
        <v/>
      </c>
      <c r="K469" s="245" t="str">
        <f t="shared" si="62"/>
        <v/>
      </c>
      <c r="L469" s="245" t="str">
        <f t="shared" si="63"/>
        <v/>
      </c>
      <c r="M469" s="245" t="str">
        <f t="shared" si="64"/>
        <v/>
      </c>
    </row>
    <row r="470" spans="1:13" x14ac:dyDescent="0.2">
      <c r="A470" s="50">
        <f>DATOS!B470</f>
        <v>0</v>
      </c>
      <c r="B470" s="51">
        <f>DATOS!C470</f>
        <v>0</v>
      </c>
      <c r="C470" s="240">
        <f>DATOS!D470</f>
        <v>0</v>
      </c>
      <c r="D470" s="51"/>
      <c r="E470" s="54"/>
      <c r="F470" s="52" t="str">
        <f t="shared" si="57"/>
        <v/>
      </c>
      <c r="G470" s="52" t="str">
        <f t="shared" si="58"/>
        <v/>
      </c>
      <c r="H470" s="52" t="str">
        <f t="shared" si="59"/>
        <v/>
      </c>
      <c r="I470" s="52" t="str">
        <f t="shared" si="60"/>
        <v/>
      </c>
      <c r="J470" s="245" t="str">
        <f t="shared" si="61"/>
        <v/>
      </c>
      <c r="K470" s="245" t="str">
        <f t="shared" si="62"/>
        <v/>
      </c>
      <c r="L470" s="245" t="str">
        <f t="shared" si="63"/>
        <v/>
      </c>
      <c r="M470" s="245" t="str">
        <f t="shared" si="64"/>
        <v/>
      </c>
    </row>
    <row r="471" spans="1:13" x14ac:dyDescent="0.2">
      <c r="A471" s="50">
        <f>DATOS!B471</f>
        <v>0</v>
      </c>
      <c r="B471" s="51">
        <f>DATOS!C471</f>
        <v>0</v>
      </c>
      <c r="C471" s="240">
        <f>DATOS!D471</f>
        <v>0</v>
      </c>
      <c r="D471" s="51"/>
      <c r="E471" s="54"/>
      <c r="F471" s="52" t="str">
        <f t="shared" si="57"/>
        <v/>
      </c>
      <c r="G471" s="52" t="str">
        <f t="shared" si="58"/>
        <v/>
      </c>
      <c r="H471" s="52" t="str">
        <f t="shared" si="59"/>
        <v/>
      </c>
      <c r="I471" s="52" t="str">
        <f t="shared" si="60"/>
        <v/>
      </c>
      <c r="J471" s="245" t="str">
        <f t="shared" si="61"/>
        <v/>
      </c>
      <c r="K471" s="245" t="str">
        <f t="shared" si="62"/>
        <v/>
      </c>
      <c r="L471" s="245" t="str">
        <f t="shared" si="63"/>
        <v/>
      </c>
      <c r="M471" s="245" t="str">
        <f t="shared" si="64"/>
        <v/>
      </c>
    </row>
    <row r="472" spans="1:13" x14ac:dyDescent="0.2">
      <c r="A472" s="50">
        <f>DATOS!B472</f>
        <v>0</v>
      </c>
      <c r="B472" s="51">
        <f>DATOS!C472</f>
        <v>0</v>
      </c>
      <c r="C472" s="240">
        <f>DATOS!D472</f>
        <v>0</v>
      </c>
      <c r="D472" s="51"/>
      <c r="E472" s="54"/>
      <c r="F472" s="52" t="str">
        <f t="shared" si="57"/>
        <v/>
      </c>
      <c r="G472" s="52" t="str">
        <f t="shared" si="58"/>
        <v/>
      </c>
      <c r="H472" s="52" t="str">
        <f t="shared" si="59"/>
        <v/>
      </c>
      <c r="I472" s="52" t="str">
        <f t="shared" si="60"/>
        <v/>
      </c>
      <c r="J472" s="245" t="str">
        <f t="shared" si="61"/>
        <v/>
      </c>
      <c r="K472" s="245" t="str">
        <f t="shared" si="62"/>
        <v/>
      </c>
      <c r="L472" s="245" t="str">
        <f t="shared" si="63"/>
        <v/>
      </c>
      <c r="M472" s="245" t="str">
        <f t="shared" si="64"/>
        <v/>
      </c>
    </row>
    <row r="473" spans="1:13" x14ac:dyDescent="0.2">
      <c r="A473" s="50">
        <f>DATOS!B473</f>
        <v>0</v>
      </c>
      <c r="B473" s="51">
        <f>DATOS!C473</f>
        <v>0</v>
      </c>
      <c r="C473" s="240">
        <f>DATOS!D473</f>
        <v>0</v>
      </c>
      <c r="D473" s="51"/>
      <c r="E473" s="54"/>
      <c r="F473" s="52" t="str">
        <f t="shared" si="57"/>
        <v/>
      </c>
      <c r="G473" s="52" t="str">
        <f t="shared" si="58"/>
        <v/>
      </c>
      <c r="H473" s="52" t="str">
        <f t="shared" si="59"/>
        <v/>
      </c>
      <c r="I473" s="52" t="str">
        <f t="shared" si="60"/>
        <v/>
      </c>
      <c r="J473" s="245" t="str">
        <f t="shared" si="61"/>
        <v/>
      </c>
      <c r="K473" s="245" t="str">
        <f t="shared" si="62"/>
        <v/>
      </c>
      <c r="L473" s="245" t="str">
        <f t="shared" si="63"/>
        <v/>
      </c>
      <c r="M473" s="245" t="str">
        <f t="shared" si="64"/>
        <v/>
      </c>
    </row>
    <row r="474" spans="1:13" x14ac:dyDescent="0.2">
      <c r="A474" s="50">
        <f>DATOS!B474</f>
        <v>0</v>
      </c>
      <c r="B474" s="51">
        <f>DATOS!C474</f>
        <v>0</v>
      </c>
      <c r="C474" s="240">
        <f>DATOS!D474</f>
        <v>0</v>
      </c>
      <c r="D474" s="51"/>
      <c r="E474" s="54"/>
      <c r="F474" s="52" t="str">
        <f t="shared" si="57"/>
        <v/>
      </c>
      <c r="G474" s="52" t="str">
        <f t="shared" si="58"/>
        <v/>
      </c>
      <c r="H474" s="52" t="str">
        <f t="shared" si="59"/>
        <v/>
      </c>
      <c r="I474" s="52" t="str">
        <f t="shared" si="60"/>
        <v/>
      </c>
      <c r="J474" s="245" t="str">
        <f t="shared" si="61"/>
        <v/>
      </c>
      <c r="K474" s="245" t="str">
        <f t="shared" si="62"/>
        <v/>
      </c>
      <c r="L474" s="245" t="str">
        <f t="shared" si="63"/>
        <v/>
      </c>
      <c r="M474" s="245" t="str">
        <f t="shared" si="64"/>
        <v/>
      </c>
    </row>
    <row r="475" spans="1:13" x14ac:dyDescent="0.2">
      <c r="A475" s="50">
        <f>DATOS!B475</f>
        <v>0</v>
      </c>
      <c r="B475" s="51">
        <f>DATOS!C475</f>
        <v>0</v>
      </c>
      <c r="C475" s="240">
        <f>DATOS!D475</f>
        <v>0</v>
      </c>
      <c r="D475" s="51"/>
      <c r="E475" s="54"/>
      <c r="F475" s="52" t="str">
        <f t="shared" si="57"/>
        <v/>
      </c>
      <c r="G475" s="52" t="str">
        <f t="shared" si="58"/>
        <v/>
      </c>
      <c r="H475" s="52" t="str">
        <f t="shared" si="59"/>
        <v/>
      </c>
      <c r="I475" s="52" t="str">
        <f t="shared" si="60"/>
        <v/>
      </c>
      <c r="J475" s="245" t="str">
        <f t="shared" si="61"/>
        <v/>
      </c>
      <c r="K475" s="245" t="str">
        <f t="shared" si="62"/>
        <v/>
      </c>
      <c r="L475" s="245" t="str">
        <f t="shared" si="63"/>
        <v/>
      </c>
      <c r="M475" s="245" t="str">
        <f t="shared" si="64"/>
        <v/>
      </c>
    </row>
    <row r="476" spans="1:13" x14ac:dyDescent="0.2">
      <c r="A476" s="50">
        <f>DATOS!B476</f>
        <v>0</v>
      </c>
      <c r="B476" s="51">
        <f>DATOS!C476</f>
        <v>0</v>
      </c>
      <c r="C476" s="240">
        <f>DATOS!D476</f>
        <v>0</v>
      </c>
      <c r="D476" s="51"/>
      <c r="E476" s="54"/>
      <c r="F476" s="52" t="str">
        <f t="shared" si="57"/>
        <v/>
      </c>
      <c r="G476" s="52" t="str">
        <f t="shared" si="58"/>
        <v/>
      </c>
      <c r="H476" s="52" t="str">
        <f t="shared" si="59"/>
        <v/>
      </c>
      <c r="I476" s="52" t="str">
        <f t="shared" si="60"/>
        <v/>
      </c>
      <c r="J476" s="245" t="str">
        <f t="shared" si="61"/>
        <v/>
      </c>
      <c r="K476" s="245" t="str">
        <f t="shared" si="62"/>
        <v/>
      </c>
      <c r="L476" s="245" t="str">
        <f t="shared" si="63"/>
        <v/>
      </c>
      <c r="M476" s="245" t="str">
        <f t="shared" si="64"/>
        <v/>
      </c>
    </row>
    <row r="477" spans="1:13" x14ac:dyDescent="0.2">
      <c r="A477" s="50">
        <f>DATOS!B477</f>
        <v>0</v>
      </c>
      <c r="B477" s="51">
        <f>DATOS!C477</f>
        <v>0</v>
      </c>
      <c r="C477" s="240">
        <f>DATOS!D477</f>
        <v>0</v>
      </c>
      <c r="D477" s="51"/>
      <c r="E477" s="54"/>
      <c r="F477" s="52" t="str">
        <f t="shared" si="57"/>
        <v/>
      </c>
      <c r="G477" s="52" t="str">
        <f t="shared" si="58"/>
        <v/>
      </c>
      <c r="H477" s="52" t="str">
        <f t="shared" si="59"/>
        <v/>
      </c>
      <c r="I477" s="52" t="str">
        <f t="shared" si="60"/>
        <v/>
      </c>
      <c r="J477" s="245" t="str">
        <f t="shared" si="61"/>
        <v/>
      </c>
      <c r="K477" s="245" t="str">
        <f t="shared" si="62"/>
        <v/>
      </c>
      <c r="L477" s="245" t="str">
        <f t="shared" si="63"/>
        <v/>
      </c>
      <c r="M477" s="245" t="str">
        <f t="shared" si="64"/>
        <v/>
      </c>
    </row>
    <row r="478" spans="1:13" x14ac:dyDescent="0.2">
      <c r="A478" s="50">
        <f>DATOS!B478</f>
        <v>0</v>
      </c>
      <c r="B478" s="51">
        <f>DATOS!C478</f>
        <v>0</v>
      </c>
      <c r="C478" s="240">
        <f>DATOS!D478</f>
        <v>0</v>
      </c>
      <c r="D478" s="51"/>
      <c r="E478" s="54"/>
      <c r="F478" s="52" t="str">
        <f t="shared" si="57"/>
        <v/>
      </c>
      <c r="G478" s="52" t="str">
        <f t="shared" si="58"/>
        <v/>
      </c>
      <c r="H478" s="52" t="str">
        <f t="shared" si="59"/>
        <v/>
      </c>
      <c r="I478" s="52" t="str">
        <f t="shared" si="60"/>
        <v/>
      </c>
      <c r="J478" s="245" t="str">
        <f t="shared" si="61"/>
        <v/>
      </c>
      <c r="K478" s="245" t="str">
        <f t="shared" si="62"/>
        <v/>
      </c>
      <c r="L478" s="245" t="str">
        <f t="shared" si="63"/>
        <v/>
      </c>
      <c r="M478" s="245" t="str">
        <f t="shared" si="64"/>
        <v/>
      </c>
    </row>
    <row r="479" spans="1:13" x14ac:dyDescent="0.2">
      <c r="A479" s="50">
        <f>DATOS!B479</f>
        <v>0</v>
      </c>
      <c r="B479" s="51">
        <f>DATOS!C479</f>
        <v>0</v>
      </c>
      <c r="C479" s="240">
        <f>DATOS!D479</f>
        <v>0</v>
      </c>
      <c r="D479" s="51"/>
      <c r="E479" s="54"/>
      <c r="F479" s="52" t="str">
        <f t="shared" si="57"/>
        <v/>
      </c>
      <c r="G479" s="52" t="str">
        <f t="shared" si="58"/>
        <v/>
      </c>
      <c r="H479" s="52" t="str">
        <f t="shared" si="59"/>
        <v/>
      </c>
      <c r="I479" s="52" t="str">
        <f t="shared" si="60"/>
        <v/>
      </c>
      <c r="J479" s="245" t="str">
        <f t="shared" si="61"/>
        <v/>
      </c>
      <c r="K479" s="245" t="str">
        <f t="shared" si="62"/>
        <v/>
      </c>
      <c r="L479" s="245" t="str">
        <f t="shared" si="63"/>
        <v/>
      </c>
      <c r="M479" s="245" t="str">
        <f t="shared" si="64"/>
        <v/>
      </c>
    </row>
    <row r="480" spans="1:13" x14ac:dyDescent="0.2">
      <c r="A480" s="50">
        <f>DATOS!B480</f>
        <v>0</v>
      </c>
      <c r="B480" s="51">
        <f>DATOS!C480</f>
        <v>0</v>
      </c>
      <c r="C480" s="240">
        <f>DATOS!D480</f>
        <v>0</v>
      </c>
      <c r="D480" s="51"/>
      <c r="E480" s="54"/>
      <c r="F480" s="52" t="str">
        <f t="shared" si="57"/>
        <v/>
      </c>
      <c r="G480" s="52" t="str">
        <f t="shared" si="58"/>
        <v/>
      </c>
      <c r="H480" s="52" t="str">
        <f t="shared" si="59"/>
        <v/>
      </c>
      <c r="I480" s="52" t="str">
        <f t="shared" si="60"/>
        <v/>
      </c>
      <c r="J480" s="245" t="str">
        <f t="shared" si="61"/>
        <v/>
      </c>
      <c r="K480" s="245" t="str">
        <f t="shared" si="62"/>
        <v/>
      </c>
      <c r="L480" s="245" t="str">
        <f t="shared" si="63"/>
        <v/>
      </c>
      <c r="M480" s="245" t="str">
        <f t="shared" si="64"/>
        <v/>
      </c>
    </row>
    <row r="481" spans="1:13" x14ac:dyDescent="0.2">
      <c r="A481" s="50">
        <f>DATOS!B481</f>
        <v>0</v>
      </c>
      <c r="B481" s="51">
        <f>DATOS!C481</f>
        <v>0</v>
      </c>
      <c r="C481" s="240">
        <f>DATOS!D481</f>
        <v>0</v>
      </c>
      <c r="D481" s="51"/>
      <c r="E481" s="54"/>
      <c r="F481" s="52" t="str">
        <f t="shared" si="57"/>
        <v/>
      </c>
      <c r="G481" s="52" t="str">
        <f t="shared" si="58"/>
        <v/>
      </c>
      <c r="H481" s="52" t="str">
        <f t="shared" si="59"/>
        <v/>
      </c>
      <c r="I481" s="52" t="str">
        <f t="shared" si="60"/>
        <v/>
      </c>
      <c r="J481" s="245" t="str">
        <f t="shared" si="61"/>
        <v/>
      </c>
      <c r="K481" s="245" t="str">
        <f t="shared" si="62"/>
        <v/>
      </c>
      <c r="L481" s="245" t="str">
        <f t="shared" si="63"/>
        <v/>
      </c>
      <c r="M481" s="245" t="str">
        <f t="shared" si="64"/>
        <v/>
      </c>
    </row>
    <row r="482" spans="1:13" x14ac:dyDescent="0.2">
      <c r="A482" s="50">
        <f>DATOS!B482</f>
        <v>0</v>
      </c>
      <c r="B482" s="51">
        <f>DATOS!C482</f>
        <v>0</v>
      </c>
      <c r="C482" s="240">
        <f>DATOS!D482</f>
        <v>0</v>
      </c>
      <c r="D482" s="51"/>
      <c r="E482" s="54"/>
      <c r="F482" s="52" t="str">
        <f t="shared" si="57"/>
        <v/>
      </c>
      <c r="G482" s="52" t="str">
        <f t="shared" si="58"/>
        <v/>
      </c>
      <c r="H482" s="52" t="str">
        <f t="shared" si="59"/>
        <v/>
      </c>
      <c r="I482" s="52" t="str">
        <f t="shared" si="60"/>
        <v/>
      </c>
      <c r="J482" s="245" t="str">
        <f t="shared" si="61"/>
        <v/>
      </c>
      <c r="K482" s="245" t="str">
        <f t="shared" si="62"/>
        <v/>
      </c>
      <c r="L482" s="245" t="str">
        <f t="shared" si="63"/>
        <v/>
      </c>
      <c r="M482" s="245" t="str">
        <f t="shared" si="64"/>
        <v/>
      </c>
    </row>
    <row r="483" spans="1:13" x14ac:dyDescent="0.2">
      <c r="A483" s="50">
        <f>DATOS!B483</f>
        <v>0</v>
      </c>
      <c r="B483" s="51">
        <f>DATOS!C483</f>
        <v>0</v>
      </c>
      <c r="C483" s="240">
        <f>DATOS!D483</f>
        <v>0</v>
      </c>
      <c r="D483" s="51"/>
      <c r="E483" s="54"/>
      <c r="F483" s="52" t="str">
        <f t="shared" si="57"/>
        <v/>
      </c>
      <c r="G483" s="52" t="str">
        <f t="shared" si="58"/>
        <v/>
      </c>
      <c r="H483" s="52" t="str">
        <f t="shared" si="59"/>
        <v/>
      </c>
      <c r="I483" s="52" t="str">
        <f t="shared" si="60"/>
        <v/>
      </c>
      <c r="J483" s="245" t="str">
        <f t="shared" si="61"/>
        <v/>
      </c>
      <c r="K483" s="245" t="str">
        <f t="shared" si="62"/>
        <v/>
      </c>
      <c r="L483" s="245" t="str">
        <f t="shared" si="63"/>
        <v/>
      </c>
      <c r="M483" s="245" t="str">
        <f t="shared" si="64"/>
        <v/>
      </c>
    </row>
    <row r="484" spans="1:13" x14ac:dyDescent="0.2">
      <c r="A484" s="50">
        <f>DATOS!B484</f>
        <v>0</v>
      </c>
      <c r="B484" s="51">
        <f>DATOS!C484</f>
        <v>0</v>
      </c>
      <c r="C484" s="240">
        <f>DATOS!D484</f>
        <v>0</v>
      </c>
      <c r="D484" s="51"/>
      <c r="E484" s="54"/>
      <c r="F484" s="52" t="str">
        <f t="shared" si="57"/>
        <v/>
      </c>
      <c r="G484" s="52" t="str">
        <f t="shared" si="58"/>
        <v/>
      </c>
      <c r="H484" s="52" t="str">
        <f t="shared" si="59"/>
        <v/>
      </c>
      <c r="I484" s="52" t="str">
        <f t="shared" si="60"/>
        <v/>
      </c>
      <c r="J484" s="245" t="str">
        <f t="shared" si="61"/>
        <v/>
      </c>
      <c r="K484" s="245" t="str">
        <f t="shared" si="62"/>
        <v/>
      </c>
      <c r="L484" s="245" t="str">
        <f t="shared" si="63"/>
        <v/>
      </c>
      <c r="M484" s="245" t="str">
        <f t="shared" si="64"/>
        <v/>
      </c>
    </row>
    <row r="485" spans="1:13" x14ac:dyDescent="0.2">
      <c r="A485" s="50">
        <f>DATOS!B485</f>
        <v>0</v>
      </c>
      <c r="B485" s="51">
        <f>DATOS!C485</f>
        <v>0</v>
      </c>
      <c r="C485" s="240">
        <f>DATOS!D485</f>
        <v>0</v>
      </c>
      <c r="D485" s="51"/>
      <c r="E485" s="54"/>
      <c r="F485" s="52" t="str">
        <f t="shared" si="57"/>
        <v/>
      </c>
      <c r="G485" s="52" t="str">
        <f t="shared" si="58"/>
        <v/>
      </c>
      <c r="H485" s="52" t="str">
        <f t="shared" si="59"/>
        <v/>
      </c>
      <c r="I485" s="52" t="str">
        <f t="shared" si="60"/>
        <v/>
      </c>
      <c r="J485" s="245" t="str">
        <f t="shared" si="61"/>
        <v/>
      </c>
      <c r="K485" s="245" t="str">
        <f t="shared" si="62"/>
        <v/>
      </c>
      <c r="L485" s="245" t="str">
        <f t="shared" si="63"/>
        <v/>
      </c>
      <c r="M485" s="245" t="str">
        <f t="shared" si="64"/>
        <v/>
      </c>
    </row>
    <row r="486" spans="1:13" x14ac:dyDescent="0.2">
      <c r="A486" s="50">
        <f>DATOS!B486</f>
        <v>0</v>
      </c>
      <c r="B486" s="51">
        <f>DATOS!C486</f>
        <v>0</v>
      </c>
      <c r="C486" s="240">
        <f>DATOS!D486</f>
        <v>0</v>
      </c>
      <c r="D486" s="51"/>
      <c r="E486" s="54"/>
      <c r="F486" s="52" t="str">
        <f t="shared" si="57"/>
        <v/>
      </c>
      <c r="G486" s="52" t="str">
        <f t="shared" si="58"/>
        <v/>
      </c>
      <c r="H486" s="52" t="str">
        <f t="shared" si="59"/>
        <v/>
      </c>
      <c r="I486" s="52" t="str">
        <f t="shared" si="60"/>
        <v/>
      </c>
      <c r="J486" s="245" t="str">
        <f t="shared" si="61"/>
        <v/>
      </c>
      <c r="K486" s="245" t="str">
        <f t="shared" si="62"/>
        <v/>
      </c>
      <c r="L486" s="245" t="str">
        <f t="shared" si="63"/>
        <v/>
      </c>
      <c r="M486" s="245" t="str">
        <f t="shared" si="64"/>
        <v/>
      </c>
    </row>
    <row r="487" spans="1:13" x14ac:dyDescent="0.2">
      <c r="A487" s="50">
        <f>DATOS!B487</f>
        <v>0</v>
      </c>
      <c r="B487" s="51">
        <f>DATOS!C487</f>
        <v>0</v>
      </c>
      <c r="C487" s="240">
        <f>DATOS!D487</f>
        <v>0</v>
      </c>
      <c r="D487" s="51"/>
      <c r="E487" s="54"/>
      <c r="F487" s="52" t="str">
        <f t="shared" si="57"/>
        <v/>
      </c>
      <c r="G487" s="52" t="str">
        <f t="shared" si="58"/>
        <v/>
      </c>
      <c r="H487" s="52" t="str">
        <f t="shared" si="59"/>
        <v/>
      </c>
      <c r="I487" s="52" t="str">
        <f t="shared" si="60"/>
        <v/>
      </c>
      <c r="J487" s="245" t="str">
        <f t="shared" si="61"/>
        <v/>
      </c>
      <c r="K487" s="245" t="str">
        <f t="shared" si="62"/>
        <v/>
      </c>
      <c r="L487" s="245" t="str">
        <f t="shared" si="63"/>
        <v/>
      </c>
      <c r="M487" s="245" t="str">
        <f t="shared" si="64"/>
        <v/>
      </c>
    </row>
    <row r="488" spans="1:13" x14ac:dyDescent="0.2">
      <c r="A488" s="50">
        <f>DATOS!B488</f>
        <v>0</v>
      </c>
      <c r="B488" s="51">
        <f>DATOS!C488</f>
        <v>0</v>
      </c>
      <c r="C488" s="240">
        <f>DATOS!D488</f>
        <v>0</v>
      </c>
      <c r="D488" s="51"/>
      <c r="E488" s="54"/>
      <c r="F488" s="52" t="str">
        <f t="shared" si="57"/>
        <v/>
      </c>
      <c r="G488" s="52" t="str">
        <f t="shared" si="58"/>
        <v/>
      </c>
      <c r="H488" s="52" t="str">
        <f t="shared" si="59"/>
        <v/>
      </c>
      <c r="I488" s="52" t="str">
        <f t="shared" si="60"/>
        <v/>
      </c>
      <c r="J488" s="245" t="str">
        <f t="shared" si="61"/>
        <v/>
      </c>
      <c r="K488" s="245" t="str">
        <f t="shared" si="62"/>
        <v/>
      </c>
      <c r="L488" s="245" t="str">
        <f t="shared" si="63"/>
        <v/>
      </c>
      <c r="M488" s="245" t="str">
        <f t="shared" si="64"/>
        <v/>
      </c>
    </row>
    <row r="489" spans="1:13" x14ac:dyDescent="0.2">
      <c r="A489" s="50">
        <f>DATOS!B489</f>
        <v>0</v>
      </c>
      <c r="B489" s="51">
        <f>DATOS!C489</f>
        <v>0</v>
      </c>
      <c r="C489" s="240">
        <f>DATOS!D489</f>
        <v>0</v>
      </c>
      <c r="D489" s="51"/>
      <c r="E489" s="54"/>
      <c r="F489" s="52" t="str">
        <f t="shared" si="57"/>
        <v/>
      </c>
      <c r="G489" s="52" t="str">
        <f t="shared" si="58"/>
        <v/>
      </c>
      <c r="H489" s="52" t="str">
        <f t="shared" si="59"/>
        <v/>
      </c>
      <c r="I489" s="52" t="str">
        <f t="shared" si="60"/>
        <v/>
      </c>
      <c r="J489" s="245" t="str">
        <f t="shared" si="61"/>
        <v/>
      </c>
      <c r="K489" s="245" t="str">
        <f t="shared" si="62"/>
        <v/>
      </c>
      <c r="L489" s="245" t="str">
        <f t="shared" si="63"/>
        <v/>
      </c>
      <c r="M489" s="245" t="str">
        <f t="shared" si="64"/>
        <v/>
      </c>
    </row>
    <row r="490" spans="1:13" x14ac:dyDescent="0.2">
      <c r="A490" s="50">
        <f>DATOS!B490</f>
        <v>0</v>
      </c>
      <c r="B490" s="51">
        <f>DATOS!C490</f>
        <v>0</v>
      </c>
      <c r="C490" s="240">
        <f>DATOS!D490</f>
        <v>0</v>
      </c>
      <c r="D490" s="51"/>
      <c r="E490" s="54"/>
      <c r="F490" s="52" t="str">
        <f t="shared" si="57"/>
        <v/>
      </c>
      <c r="G490" s="52" t="str">
        <f t="shared" si="58"/>
        <v/>
      </c>
      <c r="H490" s="52" t="str">
        <f t="shared" si="59"/>
        <v/>
      </c>
      <c r="I490" s="52" t="str">
        <f t="shared" si="60"/>
        <v/>
      </c>
      <c r="J490" s="245" t="str">
        <f t="shared" si="61"/>
        <v/>
      </c>
      <c r="K490" s="245" t="str">
        <f t="shared" si="62"/>
        <v/>
      </c>
      <c r="L490" s="245" t="str">
        <f t="shared" si="63"/>
        <v/>
      </c>
      <c r="M490" s="245" t="str">
        <f t="shared" si="64"/>
        <v/>
      </c>
    </row>
    <row r="491" spans="1:13" x14ac:dyDescent="0.2">
      <c r="A491" s="50">
        <f>DATOS!B491</f>
        <v>0</v>
      </c>
      <c r="B491" s="51">
        <f>DATOS!C491</f>
        <v>0</v>
      </c>
      <c r="C491" s="240">
        <f>DATOS!D491</f>
        <v>0</v>
      </c>
      <c r="D491" s="51"/>
      <c r="E491" s="54"/>
      <c r="F491" s="52" t="str">
        <f t="shared" si="57"/>
        <v/>
      </c>
      <c r="G491" s="52" t="str">
        <f t="shared" si="58"/>
        <v/>
      </c>
      <c r="H491" s="52" t="str">
        <f t="shared" si="59"/>
        <v/>
      </c>
      <c r="I491" s="52" t="str">
        <f t="shared" si="60"/>
        <v/>
      </c>
      <c r="J491" s="245" t="str">
        <f t="shared" si="61"/>
        <v/>
      </c>
      <c r="K491" s="245" t="str">
        <f t="shared" si="62"/>
        <v/>
      </c>
      <c r="L491" s="245" t="str">
        <f t="shared" si="63"/>
        <v/>
      </c>
      <c r="M491" s="245" t="str">
        <f t="shared" si="64"/>
        <v/>
      </c>
    </row>
    <row r="492" spans="1:13" x14ac:dyDescent="0.2">
      <c r="A492" s="50">
        <f>DATOS!B492</f>
        <v>0</v>
      </c>
      <c r="B492" s="51">
        <f>DATOS!C492</f>
        <v>0</v>
      </c>
      <c r="C492" s="240">
        <f>DATOS!D492</f>
        <v>0</v>
      </c>
      <c r="D492" s="51"/>
      <c r="E492" s="54"/>
      <c r="F492" s="52" t="str">
        <f t="shared" si="57"/>
        <v/>
      </c>
      <c r="G492" s="52" t="str">
        <f t="shared" si="58"/>
        <v/>
      </c>
      <c r="H492" s="52" t="str">
        <f t="shared" si="59"/>
        <v/>
      </c>
      <c r="I492" s="52" t="str">
        <f t="shared" si="60"/>
        <v/>
      </c>
      <c r="J492" s="245" t="str">
        <f t="shared" si="61"/>
        <v/>
      </c>
      <c r="K492" s="245" t="str">
        <f t="shared" si="62"/>
        <v/>
      </c>
      <c r="L492" s="245" t="str">
        <f t="shared" si="63"/>
        <v/>
      </c>
      <c r="M492" s="245" t="str">
        <f t="shared" si="64"/>
        <v/>
      </c>
    </row>
    <row r="493" spans="1:13" x14ac:dyDescent="0.2">
      <c r="A493" s="50">
        <f>DATOS!B493</f>
        <v>0</v>
      </c>
      <c r="B493" s="51">
        <f>DATOS!C493</f>
        <v>0</v>
      </c>
      <c r="C493" s="240">
        <f>DATOS!D493</f>
        <v>0</v>
      </c>
      <c r="D493" s="51"/>
      <c r="E493" s="54"/>
      <c r="F493" s="52" t="str">
        <f t="shared" si="57"/>
        <v/>
      </c>
      <c r="G493" s="52" t="str">
        <f t="shared" si="58"/>
        <v/>
      </c>
      <c r="H493" s="52" t="str">
        <f t="shared" si="59"/>
        <v/>
      </c>
      <c r="I493" s="52" t="str">
        <f t="shared" si="60"/>
        <v/>
      </c>
      <c r="J493" s="245" t="str">
        <f t="shared" si="61"/>
        <v/>
      </c>
      <c r="K493" s="245" t="str">
        <f t="shared" si="62"/>
        <v/>
      </c>
      <c r="L493" s="245" t="str">
        <f t="shared" si="63"/>
        <v/>
      </c>
      <c r="M493" s="245" t="str">
        <f t="shared" si="64"/>
        <v/>
      </c>
    </row>
    <row r="494" spans="1:13" x14ac:dyDescent="0.2">
      <c r="A494" s="50">
        <f>DATOS!B494</f>
        <v>0</v>
      </c>
      <c r="B494" s="51">
        <f>DATOS!C494</f>
        <v>0</v>
      </c>
      <c r="C494" s="240">
        <f>DATOS!D494</f>
        <v>0</v>
      </c>
      <c r="D494" s="51"/>
      <c r="E494" s="54"/>
      <c r="F494" s="52" t="str">
        <f t="shared" si="57"/>
        <v/>
      </c>
      <c r="G494" s="52" t="str">
        <f t="shared" si="58"/>
        <v/>
      </c>
      <c r="H494" s="52" t="str">
        <f t="shared" si="59"/>
        <v/>
      </c>
      <c r="I494" s="52" t="str">
        <f t="shared" si="60"/>
        <v/>
      </c>
      <c r="J494" s="245" t="str">
        <f t="shared" si="61"/>
        <v/>
      </c>
      <c r="K494" s="245" t="str">
        <f t="shared" si="62"/>
        <v/>
      </c>
      <c r="L494" s="245" t="str">
        <f t="shared" si="63"/>
        <v/>
      </c>
      <c r="M494" s="245" t="str">
        <f t="shared" si="64"/>
        <v/>
      </c>
    </row>
    <row r="495" spans="1:13" x14ac:dyDescent="0.2">
      <c r="A495" s="50">
        <f>DATOS!B495</f>
        <v>0</v>
      </c>
      <c r="B495" s="51">
        <f>DATOS!C495</f>
        <v>0</v>
      </c>
      <c r="C495" s="240">
        <f>DATOS!D495</f>
        <v>0</v>
      </c>
      <c r="D495" s="51"/>
      <c r="E495" s="54"/>
      <c r="F495" s="52" t="str">
        <f t="shared" si="57"/>
        <v/>
      </c>
      <c r="G495" s="52" t="str">
        <f t="shared" si="58"/>
        <v/>
      </c>
      <c r="H495" s="52" t="str">
        <f t="shared" si="59"/>
        <v/>
      </c>
      <c r="I495" s="52" t="str">
        <f t="shared" si="60"/>
        <v/>
      </c>
      <c r="J495" s="245" t="str">
        <f t="shared" si="61"/>
        <v/>
      </c>
      <c r="K495" s="245" t="str">
        <f t="shared" si="62"/>
        <v/>
      </c>
      <c r="L495" s="245" t="str">
        <f t="shared" si="63"/>
        <v/>
      </c>
      <c r="M495" s="245" t="str">
        <f t="shared" si="64"/>
        <v/>
      </c>
    </row>
    <row r="496" spans="1:13" x14ac:dyDescent="0.2">
      <c r="A496" s="50">
        <f>DATOS!B496</f>
        <v>0</v>
      </c>
      <c r="B496" s="51">
        <f>DATOS!C496</f>
        <v>0</v>
      </c>
      <c r="C496" s="240">
        <f>DATOS!D496</f>
        <v>0</v>
      </c>
      <c r="D496" s="51"/>
      <c r="E496" s="54"/>
      <c r="F496" s="52" t="str">
        <f t="shared" si="57"/>
        <v/>
      </c>
      <c r="G496" s="52" t="str">
        <f t="shared" si="58"/>
        <v/>
      </c>
      <c r="H496" s="52" t="str">
        <f t="shared" si="59"/>
        <v/>
      </c>
      <c r="I496" s="52" t="str">
        <f t="shared" si="60"/>
        <v/>
      </c>
      <c r="J496" s="245" t="str">
        <f t="shared" si="61"/>
        <v/>
      </c>
      <c r="K496" s="245" t="str">
        <f t="shared" si="62"/>
        <v/>
      </c>
      <c r="L496" s="245" t="str">
        <f t="shared" si="63"/>
        <v/>
      </c>
      <c r="M496" s="245" t="str">
        <f t="shared" si="64"/>
        <v/>
      </c>
    </row>
    <row r="497" spans="1:13" x14ac:dyDescent="0.2">
      <c r="A497" s="50">
        <f>DATOS!B497</f>
        <v>0</v>
      </c>
      <c r="B497" s="51">
        <f>DATOS!C497</f>
        <v>0</v>
      </c>
      <c r="C497" s="240">
        <f>DATOS!D497</f>
        <v>0</v>
      </c>
      <c r="D497" s="51"/>
      <c r="E497" s="54"/>
      <c r="F497" s="52" t="str">
        <f t="shared" si="57"/>
        <v/>
      </c>
      <c r="G497" s="52" t="str">
        <f t="shared" si="58"/>
        <v/>
      </c>
      <c r="H497" s="52" t="str">
        <f t="shared" si="59"/>
        <v/>
      </c>
      <c r="I497" s="52" t="str">
        <f t="shared" si="60"/>
        <v/>
      </c>
      <c r="J497" s="245" t="str">
        <f t="shared" si="61"/>
        <v/>
      </c>
      <c r="K497" s="245" t="str">
        <f t="shared" si="62"/>
        <v/>
      </c>
      <c r="L497" s="245" t="str">
        <f t="shared" si="63"/>
        <v/>
      </c>
      <c r="M497" s="245" t="str">
        <f t="shared" si="64"/>
        <v/>
      </c>
    </row>
    <row r="498" spans="1:13" x14ac:dyDescent="0.2">
      <c r="A498" s="50">
        <f>DATOS!B498</f>
        <v>0</v>
      </c>
      <c r="B498" s="51">
        <f>DATOS!C498</f>
        <v>0</v>
      </c>
      <c r="C498" s="240">
        <f>DATOS!D498</f>
        <v>0</v>
      </c>
      <c r="D498" s="51"/>
      <c r="E498" s="54"/>
      <c r="F498" s="52" t="str">
        <f t="shared" si="57"/>
        <v/>
      </c>
      <c r="G498" s="52" t="str">
        <f t="shared" si="58"/>
        <v/>
      </c>
      <c r="H498" s="52" t="str">
        <f t="shared" si="59"/>
        <v/>
      </c>
      <c r="I498" s="52" t="str">
        <f t="shared" si="60"/>
        <v/>
      </c>
      <c r="J498" s="245" t="str">
        <f t="shared" si="61"/>
        <v/>
      </c>
      <c r="K498" s="245" t="str">
        <f t="shared" si="62"/>
        <v/>
      </c>
      <c r="L498" s="245" t="str">
        <f t="shared" si="63"/>
        <v/>
      </c>
      <c r="M498" s="245" t="str">
        <f t="shared" si="64"/>
        <v/>
      </c>
    </row>
    <row r="499" spans="1:13" x14ac:dyDescent="0.2">
      <c r="A499" s="50">
        <f>DATOS!B499</f>
        <v>0</v>
      </c>
      <c r="B499" s="51">
        <f>DATOS!C499</f>
        <v>0</v>
      </c>
      <c r="C499" s="240">
        <f>DATOS!D499</f>
        <v>0</v>
      </c>
      <c r="D499" s="51"/>
      <c r="E499" s="54"/>
      <c r="F499" s="52" t="str">
        <f t="shared" si="57"/>
        <v/>
      </c>
      <c r="G499" s="52" t="str">
        <f t="shared" si="58"/>
        <v/>
      </c>
      <c r="H499" s="52" t="str">
        <f t="shared" si="59"/>
        <v/>
      </c>
      <c r="I499" s="52" t="str">
        <f t="shared" si="60"/>
        <v/>
      </c>
      <c r="J499" s="245" t="str">
        <f t="shared" si="61"/>
        <v/>
      </c>
      <c r="K499" s="245" t="str">
        <f t="shared" si="62"/>
        <v/>
      </c>
      <c r="L499" s="245" t="str">
        <f t="shared" si="63"/>
        <v/>
      </c>
      <c r="M499" s="245" t="str">
        <f t="shared" si="64"/>
        <v/>
      </c>
    </row>
    <row r="500" spans="1:13" x14ac:dyDescent="0.2">
      <c r="A500" s="50">
        <f>DATOS!B500</f>
        <v>0</v>
      </c>
      <c r="B500" s="51">
        <f>DATOS!C500</f>
        <v>0</v>
      </c>
      <c r="C500" s="240">
        <f>DATOS!D500</f>
        <v>0</v>
      </c>
      <c r="D500" s="51"/>
      <c r="E500" s="54"/>
      <c r="F500" s="52" t="str">
        <f t="shared" si="57"/>
        <v/>
      </c>
      <c r="G500" s="52" t="str">
        <f t="shared" si="58"/>
        <v/>
      </c>
      <c r="H500" s="52" t="str">
        <f t="shared" si="59"/>
        <v/>
      </c>
      <c r="I500" s="52" t="str">
        <f t="shared" si="60"/>
        <v/>
      </c>
      <c r="J500" s="245" t="str">
        <f t="shared" si="61"/>
        <v/>
      </c>
      <c r="K500" s="245" t="str">
        <f t="shared" si="62"/>
        <v/>
      </c>
      <c r="L500" s="245" t="str">
        <f t="shared" si="63"/>
        <v/>
      </c>
      <c r="M500" s="245" t="str">
        <f t="shared" si="64"/>
        <v/>
      </c>
    </row>
    <row r="501" spans="1:13" x14ac:dyDescent="0.2">
      <c r="A501" s="50">
        <f>DATOS!B501</f>
        <v>0</v>
      </c>
      <c r="B501" s="51">
        <f>DATOS!C501</f>
        <v>0</v>
      </c>
      <c r="C501" s="240">
        <f>DATOS!D501</f>
        <v>0</v>
      </c>
      <c r="D501" s="51"/>
      <c r="E501" s="54"/>
      <c r="F501" s="52" t="str">
        <f t="shared" si="57"/>
        <v/>
      </c>
      <c r="G501" s="52" t="str">
        <f t="shared" si="58"/>
        <v/>
      </c>
      <c r="H501" s="52" t="str">
        <f t="shared" si="59"/>
        <v/>
      </c>
      <c r="I501" s="52" t="str">
        <f t="shared" si="60"/>
        <v/>
      </c>
      <c r="J501" s="245" t="str">
        <f t="shared" si="61"/>
        <v/>
      </c>
      <c r="K501" s="245" t="str">
        <f t="shared" si="62"/>
        <v/>
      </c>
      <c r="L501" s="245" t="str">
        <f t="shared" si="63"/>
        <v/>
      </c>
      <c r="M501" s="245" t="str">
        <f t="shared" si="64"/>
        <v/>
      </c>
    </row>
    <row r="502" spans="1:13" x14ac:dyDescent="0.2">
      <c r="A502" s="50">
        <f>DATOS!B502</f>
        <v>0</v>
      </c>
      <c r="B502" s="51">
        <f>DATOS!C502</f>
        <v>0</v>
      </c>
      <c r="C502" s="240">
        <f>DATOS!D502</f>
        <v>0</v>
      </c>
      <c r="D502" s="51"/>
      <c r="E502" s="54"/>
      <c r="F502" s="52" t="str">
        <f t="shared" si="57"/>
        <v/>
      </c>
      <c r="G502" s="52" t="str">
        <f t="shared" si="58"/>
        <v/>
      </c>
      <c r="H502" s="52" t="str">
        <f t="shared" si="59"/>
        <v/>
      </c>
      <c r="I502" s="52" t="str">
        <f t="shared" si="60"/>
        <v/>
      </c>
      <c r="J502" s="245" t="str">
        <f t="shared" si="61"/>
        <v/>
      </c>
      <c r="K502" s="245" t="str">
        <f t="shared" si="62"/>
        <v/>
      </c>
      <c r="L502" s="245" t="str">
        <f t="shared" si="63"/>
        <v/>
      </c>
      <c r="M502" s="245" t="str">
        <f t="shared" si="64"/>
        <v/>
      </c>
    </row>
    <row r="503" spans="1:13" x14ac:dyDescent="0.2">
      <c r="A503" s="50">
        <f>DATOS!B503</f>
        <v>0</v>
      </c>
      <c r="B503" s="51">
        <f>DATOS!C503</f>
        <v>0</v>
      </c>
      <c r="C503" s="240">
        <f>DATOS!D503</f>
        <v>0</v>
      </c>
      <c r="D503" s="51"/>
      <c r="E503" s="54"/>
      <c r="F503" s="52" t="str">
        <f t="shared" si="57"/>
        <v/>
      </c>
      <c r="G503" s="52" t="str">
        <f t="shared" si="58"/>
        <v/>
      </c>
      <c r="H503" s="52" t="str">
        <f t="shared" si="59"/>
        <v/>
      </c>
      <c r="I503" s="52" t="str">
        <f t="shared" si="60"/>
        <v/>
      </c>
      <c r="J503" s="245" t="str">
        <f t="shared" si="61"/>
        <v/>
      </c>
      <c r="K503" s="245" t="str">
        <f t="shared" si="62"/>
        <v/>
      </c>
      <c r="L503" s="245" t="str">
        <f t="shared" si="63"/>
        <v/>
      </c>
      <c r="M503" s="245" t="str">
        <f t="shared" si="64"/>
        <v/>
      </c>
    </row>
    <row r="504" spans="1:13" x14ac:dyDescent="0.2">
      <c r="A504" s="50">
        <f>DATOS!B504</f>
        <v>0</v>
      </c>
      <c r="B504" s="51">
        <f>DATOS!C504</f>
        <v>0</v>
      </c>
      <c r="C504" s="240">
        <f>DATOS!D504</f>
        <v>0</v>
      </c>
      <c r="D504" s="51"/>
      <c r="E504" s="54"/>
      <c r="F504" s="52" t="str">
        <f t="shared" si="57"/>
        <v/>
      </c>
      <c r="G504" s="52" t="str">
        <f t="shared" si="58"/>
        <v/>
      </c>
      <c r="H504" s="52" t="str">
        <f t="shared" si="59"/>
        <v/>
      </c>
      <c r="I504" s="52" t="str">
        <f t="shared" si="60"/>
        <v/>
      </c>
      <c r="J504" s="245" t="str">
        <f t="shared" si="61"/>
        <v/>
      </c>
      <c r="K504" s="245" t="str">
        <f t="shared" si="62"/>
        <v/>
      </c>
      <c r="L504" s="245" t="str">
        <f t="shared" si="63"/>
        <v/>
      </c>
      <c r="M504" s="245" t="str">
        <f t="shared" si="64"/>
        <v/>
      </c>
    </row>
    <row r="505" spans="1:13" x14ac:dyDescent="0.2">
      <c r="A505" s="50">
        <f>DATOS!B505</f>
        <v>0</v>
      </c>
      <c r="B505" s="51">
        <f>DATOS!C505</f>
        <v>0</v>
      </c>
      <c r="C505" s="240">
        <f>DATOS!D505</f>
        <v>0</v>
      </c>
      <c r="D505" s="51"/>
      <c r="E505" s="54"/>
      <c r="F505" s="52" t="str">
        <f t="shared" si="57"/>
        <v/>
      </c>
      <c r="G505" s="52" t="str">
        <f t="shared" si="58"/>
        <v/>
      </c>
      <c r="H505" s="52" t="str">
        <f t="shared" si="59"/>
        <v/>
      </c>
      <c r="I505" s="52" t="str">
        <f t="shared" si="60"/>
        <v/>
      </c>
      <c r="J505" s="245" t="str">
        <f t="shared" si="61"/>
        <v/>
      </c>
      <c r="K505" s="245" t="str">
        <f t="shared" si="62"/>
        <v/>
      </c>
      <c r="L505" s="245" t="str">
        <f t="shared" si="63"/>
        <v/>
      </c>
      <c r="M505" s="245" t="str">
        <f t="shared" si="64"/>
        <v/>
      </c>
    </row>
    <row r="506" spans="1:13" x14ac:dyDescent="0.2">
      <c r="A506" s="50">
        <f>DATOS!B506</f>
        <v>0</v>
      </c>
      <c r="B506" s="51">
        <f>DATOS!C506</f>
        <v>0</v>
      </c>
      <c r="C506" s="240">
        <f>DATOS!D506</f>
        <v>0</v>
      </c>
      <c r="D506" s="51"/>
      <c r="E506" s="54"/>
      <c r="F506" s="52" t="str">
        <f t="shared" si="57"/>
        <v/>
      </c>
      <c r="G506" s="52" t="str">
        <f t="shared" si="58"/>
        <v/>
      </c>
      <c r="H506" s="52" t="str">
        <f t="shared" si="59"/>
        <v/>
      </c>
      <c r="I506" s="52" t="str">
        <f t="shared" si="60"/>
        <v/>
      </c>
      <c r="J506" s="245" t="str">
        <f t="shared" si="61"/>
        <v/>
      </c>
      <c r="K506" s="245" t="str">
        <f t="shared" si="62"/>
        <v/>
      </c>
      <c r="L506" s="245" t="str">
        <f t="shared" si="63"/>
        <v/>
      </c>
      <c r="M506" s="245" t="str">
        <f t="shared" si="64"/>
        <v/>
      </c>
    </row>
    <row r="507" spans="1:13" x14ac:dyDescent="0.2">
      <c r="A507" s="50">
        <f>DATOS!B507</f>
        <v>0</v>
      </c>
      <c r="B507" s="51">
        <f>DATOS!C507</f>
        <v>0</v>
      </c>
      <c r="C507" s="240">
        <f>DATOS!D507</f>
        <v>0</v>
      </c>
      <c r="D507" s="51"/>
      <c r="E507" s="54"/>
      <c r="F507" s="52" t="str">
        <f t="shared" si="57"/>
        <v/>
      </c>
      <c r="G507" s="52" t="str">
        <f t="shared" si="58"/>
        <v/>
      </c>
      <c r="H507" s="52" t="str">
        <f t="shared" si="59"/>
        <v/>
      </c>
      <c r="I507" s="52" t="str">
        <f t="shared" si="60"/>
        <v/>
      </c>
      <c r="J507" s="245" t="str">
        <f t="shared" si="61"/>
        <v/>
      </c>
      <c r="K507" s="245" t="str">
        <f t="shared" si="62"/>
        <v/>
      </c>
      <c r="L507" s="245" t="str">
        <f t="shared" si="63"/>
        <v/>
      </c>
      <c r="M507" s="245" t="str">
        <f t="shared" si="64"/>
        <v/>
      </c>
    </row>
    <row r="508" spans="1:13" x14ac:dyDescent="0.2">
      <c r="A508" s="50">
        <f>DATOS!B508</f>
        <v>0</v>
      </c>
      <c r="B508" s="51">
        <f>DATOS!C508</f>
        <v>0</v>
      </c>
      <c r="C508" s="240">
        <f>DATOS!D508</f>
        <v>0</v>
      </c>
      <c r="D508" s="51"/>
      <c r="E508" s="54"/>
      <c r="F508" s="52" t="str">
        <f t="shared" si="57"/>
        <v/>
      </c>
      <c r="G508" s="52" t="str">
        <f t="shared" si="58"/>
        <v/>
      </c>
      <c r="H508" s="52" t="str">
        <f t="shared" si="59"/>
        <v/>
      </c>
      <c r="I508" s="52" t="str">
        <f t="shared" si="60"/>
        <v/>
      </c>
      <c r="J508" s="245" t="str">
        <f t="shared" si="61"/>
        <v/>
      </c>
      <c r="K508" s="245" t="str">
        <f t="shared" si="62"/>
        <v/>
      </c>
      <c r="L508" s="245" t="str">
        <f t="shared" si="63"/>
        <v/>
      </c>
      <c r="M508" s="245" t="str">
        <f t="shared" si="64"/>
        <v/>
      </c>
    </row>
    <row r="509" spans="1:13" x14ac:dyDescent="0.2">
      <c r="A509" s="50">
        <f>DATOS!B509</f>
        <v>0</v>
      </c>
      <c r="B509" s="51">
        <f>DATOS!C509</f>
        <v>0</v>
      </c>
      <c r="C509" s="240">
        <f>DATOS!D509</f>
        <v>0</v>
      </c>
      <c r="D509" s="51"/>
      <c r="E509" s="54"/>
      <c r="F509" s="52" t="str">
        <f t="shared" si="57"/>
        <v/>
      </c>
      <c r="G509" s="52" t="str">
        <f t="shared" si="58"/>
        <v/>
      </c>
      <c r="H509" s="52" t="str">
        <f t="shared" si="59"/>
        <v/>
      </c>
      <c r="I509" s="52" t="str">
        <f t="shared" si="60"/>
        <v/>
      </c>
      <c r="J509" s="245" t="str">
        <f t="shared" si="61"/>
        <v/>
      </c>
      <c r="K509" s="245" t="str">
        <f t="shared" si="62"/>
        <v/>
      </c>
      <c r="L509" s="245" t="str">
        <f t="shared" si="63"/>
        <v/>
      </c>
      <c r="M509" s="245" t="str">
        <f t="shared" si="64"/>
        <v/>
      </c>
    </row>
    <row r="510" spans="1:13" x14ac:dyDescent="0.2">
      <c r="A510" s="50">
        <f>DATOS!B510</f>
        <v>0</v>
      </c>
      <c r="B510" s="51">
        <f>DATOS!C510</f>
        <v>0</v>
      </c>
      <c r="C510" s="240">
        <f>DATOS!D510</f>
        <v>0</v>
      </c>
      <c r="D510" s="51"/>
      <c r="E510" s="54"/>
      <c r="F510" s="52" t="str">
        <f t="shared" si="57"/>
        <v/>
      </c>
      <c r="G510" s="52" t="str">
        <f t="shared" si="58"/>
        <v/>
      </c>
      <c r="H510" s="52" t="str">
        <f t="shared" si="59"/>
        <v/>
      </c>
      <c r="I510" s="52" t="str">
        <f t="shared" si="60"/>
        <v/>
      </c>
      <c r="J510" s="245" t="str">
        <f t="shared" si="61"/>
        <v/>
      </c>
      <c r="K510" s="245" t="str">
        <f t="shared" si="62"/>
        <v/>
      </c>
      <c r="L510" s="245" t="str">
        <f t="shared" si="63"/>
        <v/>
      </c>
      <c r="M510" s="245" t="str">
        <f t="shared" si="64"/>
        <v/>
      </c>
    </row>
    <row r="511" spans="1:13" x14ac:dyDescent="0.2">
      <c r="A511" s="50">
        <f>DATOS!B511</f>
        <v>0</v>
      </c>
      <c r="B511" s="51">
        <f>DATOS!C511</f>
        <v>0</v>
      </c>
      <c r="C511" s="240">
        <f>DATOS!D511</f>
        <v>0</v>
      </c>
      <c r="D511" s="51"/>
      <c r="E511" s="54"/>
      <c r="F511" s="52" t="str">
        <f t="shared" si="57"/>
        <v/>
      </c>
      <c r="G511" s="52" t="str">
        <f t="shared" si="58"/>
        <v/>
      </c>
      <c r="H511" s="52" t="str">
        <f t="shared" si="59"/>
        <v/>
      </c>
      <c r="I511" s="52" t="str">
        <f t="shared" si="60"/>
        <v/>
      </c>
      <c r="J511" s="245" t="str">
        <f t="shared" si="61"/>
        <v/>
      </c>
      <c r="K511" s="245" t="str">
        <f t="shared" si="62"/>
        <v/>
      </c>
      <c r="L511" s="245" t="str">
        <f t="shared" si="63"/>
        <v/>
      </c>
      <c r="M511" s="245" t="str">
        <f t="shared" si="64"/>
        <v/>
      </c>
    </row>
    <row r="512" spans="1:13" x14ac:dyDescent="0.2">
      <c r="A512" s="50">
        <f>DATOS!B512</f>
        <v>0</v>
      </c>
      <c r="B512" s="51">
        <f>DATOS!C512</f>
        <v>0</v>
      </c>
      <c r="C512" s="240">
        <f>DATOS!D512</f>
        <v>0</v>
      </c>
      <c r="D512" s="51"/>
      <c r="E512" s="54"/>
      <c r="F512" s="52" t="str">
        <f t="shared" si="57"/>
        <v/>
      </c>
      <c r="G512" s="52" t="str">
        <f t="shared" si="58"/>
        <v/>
      </c>
      <c r="H512" s="52" t="str">
        <f t="shared" si="59"/>
        <v/>
      </c>
      <c r="I512" s="52" t="str">
        <f t="shared" si="60"/>
        <v/>
      </c>
      <c r="J512" s="245" t="str">
        <f t="shared" si="61"/>
        <v/>
      </c>
      <c r="K512" s="245" t="str">
        <f t="shared" si="62"/>
        <v/>
      </c>
      <c r="L512" s="245" t="str">
        <f t="shared" si="63"/>
        <v/>
      </c>
      <c r="M512" s="245" t="str">
        <f t="shared" si="64"/>
        <v/>
      </c>
    </row>
    <row r="513" spans="1:13" x14ac:dyDescent="0.2">
      <c r="A513" s="50">
        <f>DATOS!B513</f>
        <v>0</v>
      </c>
      <c r="B513" s="51">
        <f>DATOS!C513</f>
        <v>0</v>
      </c>
      <c r="C513" s="240">
        <f>DATOS!D513</f>
        <v>0</v>
      </c>
      <c r="D513" s="51"/>
      <c r="E513" s="54"/>
      <c r="F513" s="52" t="str">
        <f t="shared" si="57"/>
        <v/>
      </c>
      <c r="G513" s="52" t="str">
        <f t="shared" si="58"/>
        <v/>
      </c>
      <c r="H513" s="52" t="str">
        <f t="shared" si="59"/>
        <v/>
      </c>
      <c r="I513" s="52" t="str">
        <f t="shared" si="60"/>
        <v/>
      </c>
      <c r="J513" s="245" t="str">
        <f t="shared" si="61"/>
        <v/>
      </c>
      <c r="K513" s="245" t="str">
        <f t="shared" si="62"/>
        <v/>
      </c>
      <c r="L513" s="245" t="str">
        <f t="shared" si="63"/>
        <v/>
      </c>
      <c r="M513" s="245" t="str">
        <f t="shared" si="64"/>
        <v/>
      </c>
    </row>
    <row r="514" spans="1:13" x14ac:dyDescent="0.2">
      <c r="A514" s="50">
        <f>DATOS!B514</f>
        <v>0</v>
      </c>
      <c r="B514" s="51">
        <f>DATOS!C514</f>
        <v>0</v>
      </c>
      <c r="C514" s="240">
        <f>DATOS!D514</f>
        <v>0</v>
      </c>
      <c r="D514" s="51"/>
      <c r="E514" s="54"/>
      <c r="F514" s="52" t="str">
        <f t="shared" si="57"/>
        <v/>
      </c>
      <c r="G514" s="52" t="str">
        <f t="shared" si="58"/>
        <v/>
      </c>
      <c r="H514" s="52" t="str">
        <f t="shared" si="59"/>
        <v/>
      </c>
      <c r="I514" s="52" t="str">
        <f t="shared" si="60"/>
        <v/>
      </c>
      <c r="J514" s="245" t="str">
        <f t="shared" si="61"/>
        <v/>
      </c>
      <c r="K514" s="245" t="str">
        <f t="shared" si="62"/>
        <v/>
      </c>
      <c r="L514" s="245" t="str">
        <f t="shared" si="63"/>
        <v/>
      </c>
      <c r="M514" s="245" t="str">
        <f t="shared" si="64"/>
        <v/>
      </c>
    </row>
    <row r="515" spans="1:13" x14ac:dyDescent="0.2">
      <c r="A515" s="50">
        <f>DATOS!B515</f>
        <v>0</v>
      </c>
      <c r="B515" s="51">
        <f>DATOS!C515</f>
        <v>0</v>
      </c>
      <c r="C515" s="240">
        <f>DATOS!D515</f>
        <v>0</v>
      </c>
      <c r="D515" s="51"/>
      <c r="E515" s="54"/>
      <c r="F515" s="52" t="str">
        <f t="shared" si="57"/>
        <v/>
      </c>
      <c r="G515" s="52" t="str">
        <f t="shared" si="58"/>
        <v/>
      </c>
      <c r="H515" s="52" t="str">
        <f t="shared" si="59"/>
        <v/>
      </c>
      <c r="I515" s="52" t="str">
        <f t="shared" si="60"/>
        <v/>
      </c>
      <c r="J515" s="245" t="str">
        <f t="shared" si="61"/>
        <v/>
      </c>
      <c r="K515" s="245" t="str">
        <f t="shared" si="62"/>
        <v/>
      </c>
      <c r="L515" s="245" t="str">
        <f t="shared" si="63"/>
        <v/>
      </c>
      <c r="M515" s="245" t="str">
        <f t="shared" si="64"/>
        <v/>
      </c>
    </row>
    <row r="516" spans="1:13" x14ac:dyDescent="0.2">
      <c r="A516" s="50">
        <f>DATOS!B516</f>
        <v>0</v>
      </c>
      <c r="B516" s="51">
        <f>DATOS!C516</f>
        <v>0</v>
      </c>
      <c r="C516" s="240">
        <f>DATOS!D516</f>
        <v>0</v>
      </c>
      <c r="D516" s="51"/>
      <c r="E516" s="54"/>
      <c r="F516" s="52" t="str">
        <f t="shared" ref="F516:F579" si="65">IF(AND(C516=E516,B516=D516),"","CAMBIO")</f>
        <v/>
      </c>
      <c r="G516" s="52" t="str">
        <f t="shared" ref="G516:G579" si="66">IF(B516=D516,"","CAMBIO")</f>
        <v/>
      </c>
      <c r="H516" s="52" t="str">
        <f t="shared" ref="H516:H579" si="67">IF(L516&lt;&gt;M516,"CAMBIO","")</f>
        <v/>
      </c>
      <c r="I516" s="52" t="str">
        <f t="shared" ref="I516:I579" si="68">IF(J516&lt;&gt;K516,"CAMBIO","")</f>
        <v/>
      </c>
      <c r="J516" s="245" t="str">
        <f t="shared" ref="J516:J579" si="69">IFERROR(MID($C516,SEARCH("RETIRA",$C516),LEN("RETIRA")),"")</f>
        <v/>
      </c>
      <c r="K516" s="245" t="str">
        <f t="shared" ref="K516:K579" si="70">IFERROR(MID($E516,SEARCH("RETIRA",$E516),LEN("RETIRA")),"")</f>
        <v/>
      </c>
      <c r="L516" s="245" t="str">
        <f t="shared" ref="L516:L579" si="71">IFERROR(MID($C516,SEARCH("CRUDA",$C516),LEN("CRUDA")),"")</f>
        <v/>
      </c>
      <c r="M516" s="245" t="str">
        <f t="shared" si="64"/>
        <v/>
      </c>
    </row>
    <row r="517" spans="1:13" x14ac:dyDescent="0.2">
      <c r="A517" s="50">
        <f>DATOS!B517</f>
        <v>0</v>
      </c>
      <c r="B517" s="51">
        <f>DATOS!C517</f>
        <v>0</v>
      </c>
      <c r="C517" s="240">
        <f>DATOS!D517</f>
        <v>0</v>
      </c>
      <c r="D517" s="51"/>
      <c r="E517" s="54"/>
      <c r="F517" s="52" t="str">
        <f t="shared" si="65"/>
        <v/>
      </c>
      <c r="G517" s="52" t="str">
        <f t="shared" si="66"/>
        <v/>
      </c>
      <c r="H517" s="52" t="str">
        <f t="shared" si="67"/>
        <v/>
      </c>
      <c r="I517" s="52" t="str">
        <f t="shared" si="68"/>
        <v/>
      </c>
      <c r="J517" s="245" t="str">
        <f t="shared" si="69"/>
        <v/>
      </c>
      <c r="K517" s="245" t="str">
        <f t="shared" si="70"/>
        <v/>
      </c>
      <c r="L517" s="245" t="str">
        <f t="shared" si="71"/>
        <v/>
      </c>
      <c r="M517" s="245" t="str">
        <f t="shared" si="64"/>
        <v/>
      </c>
    </row>
    <row r="518" spans="1:13" x14ac:dyDescent="0.2">
      <c r="A518" s="50">
        <f>DATOS!B518</f>
        <v>0</v>
      </c>
      <c r="B518" s="51">
        <f>DATOS!C518</f>
        <v>0</v>
      </c>
      <c r="C518" s="240">
        <f>DATOS!D518</f>
        <v>0</v>
      </c>
      <c r="D518" s="51"/>
      <c r="E518" s="54"/>
      <c r="F518" s="52" t="str">
        <f t="shared" si="65"/>
        <v/>
      </c>
      <c r="G518" s="52" t="str">
        <f t="shared" si="66"/>
        <v/>
      </c>
      <c r="H518" s="52" t="str">
        <f t="shared" si="67"/>
        <v/>
      </c>
      <c r="I518" s="52" t="str">
        <f t="shared" si="68"/>
        <v/>
      </c>
      <c r="J518" s="245" t="str">
        <f t="shared" si="69"/>
        <v/>
      </c>
      <c r="K518" s="245" t="str">
        <f t="shared" si="70"/>
        <v/>
      </c>
      <c r="L518" s="245" t="str">
        <f t="shared" si="71"/>
        <v/>
      </c>
      <c r="M518" s="245" t="str">
        <f t="shared" si="64"/>
        <v/>
      </c>
    </row>
    <row r="519" spans="1:13" x14ac:dyDescent="0.2">
      <c r="A519" s="50">
        <f>DATOS!B519</f>
        <v>0</v>
      </c>
      <c r="B519" s="51">
        <f>DATOS!C519</f>
        <v>0</v>
      </c>
      <c r="C519" s="240">
        <f>DATOS!D519</f>
        <v>0</v>
      </c>
      <c r="D519" s="51"/>
      <c r="E519" s="54"/>
      <c r="F519" s="52" t="str">
        <f t="shared" si="65"/>
        <v/>
      </c>
      <c r="G519" s="52" t="str">
        <f t="shared" si="66"/>
        <v/>
      </c>
      <c r="H519" s="52" t="str">
        <f t="shared" si="67"/>
        <v/>
      </c>
      <c r="I519" s="52" t="str">
        <f t="shared" si="68"/>
        <v/>
      </c>
      <c r="J519" s="245" t="str">
        <f t="shared" si="69"/>
        <v/>
      </c>
      <c r="K519" s="245" t="str">
        <f t="shared" si="70"/>
        <v/>
      </c>
      <c r="L519" s="245" t="str">
        <f t="shared" si="71"/>
        <v/>
      </c>
      <c r="M519" s="245" t="str">
        <f t="shared" si="64"/>
        <v/>
      </c>
    </row>
    <row r="520" spans="1:13" x14ac:dyDescent="0.2">
      <c r="A520" s="50">
        <f>DATOS!B520</f>
        <v>0</v>
      </c>
      <c r="B520" s="51">
        <f>DATOS!C520</f>
        <v>0</v>
      </c>
      <c r="C520" s="240">
        <f>DATOS!D520</f>
        <v>0</v>
      </c>
      <c r="D520" s="51"/>
      <c r="E520" s="54"/>
      <c r="F520" s="52" t="str">
        <f t="shared" si="65"/>
        <v/>
      </c>
      <c r="G520" s="52" t="str">
        <f t="shared" si="66"/>
        <v/>
      </c>
      <c r="H520" s="52" t="str">
        <f t="shared" si="67"/>
        <v/>
      </c>
      <c r="I520" s="52" t="str">
        <f t="shared" si="68"/>
        <v/>
      </c>
      <c r="J520" s="245" t="str">
        <f t="shared" si="69"/>
        <v/>
      </c>
      <c r="K520" s="245" t="str">
        <f t="shared" si="70"/>
        <v/>
      </c>
      <c r="L520" s="245" t="str">
        <f t="shared" si="71"/>
        <v/>
      </c>
      <c r="M520" s="245" t="str">
        <f t="shared" si="64"/>
        <v/>
      </c>
    </row>
    <row r="521" spans="1:13" x14ac:dyDescent="0.2">
      <c r="A521" s="50">
        <f>DATOS!B521</f>
        <v>0</v>
      </c>
      <c r="B521" s="51">
        <f>DATOS!C521</f>
        <v>0</v>
      </c>
      <c r="C521" s="240">
        <f>DATOS!D521</f>
        <v>0</v>
      </c>
      <c r="D521" s="51"/>
      <c r="E521" s="54"/>
      <c r="F521" s="52" t="str">
        <f t="shared" si="65"/>
        <v/>
      </c>
      <c r="G521" s="52" t="str">
        <f t="shared" si="66"/>
        <v/>
      </c>
      <c r="H521" s="52" t="str">
        <f t="shared" si="67"/>
        <v/>
      </c>
      <c r="I521" s="52" t="str">
        <f t="shared" si="68"/>
        <v/>
      </c>
      <c r="J521" s="245" t="str">
        <f t="shared" si="69"/>
        <v/>
      </c>
      <c r="K521" s="245" t="str">
        <f t="shared" si="70"/>
        <v/>
      </c>
      <c r="L521" s="245" t="str">
        <f t="shared" si="71"/>
        <v/>
      </c>
      <c r="M521" s="245" t="str">
        <f t="shared" si="64"/>
        <v/>
      </c>
    </row>
    <row r="522" spans="1:13" x14ac:dyDescent="0.2">
      <c r="A522" s="50">
        <f>DATOS!B522</f>
        <v>0</v>
      </c>
      <c r="B522" s="51">
        <f>DATOS!C522</f>
        <v>0</v>
      </c>
      <c r="C522" s="240">
        <f>DATOS!D522</f>
        <v>0</v>
      </c>
      <c r="D522" s="51"/>
      <c r="E522" s="54"/>
      <c r="F522" s="52" t="str">
        <f t="shared" si="65"/>
        <v/>
      </c>
      <c r="G522" s="52" t="str">
        <f t="shared" si="66"/>
        <v/>
      </c>
      <c r="H522" s="52" t="str">
        <f t="shared" si="67"/>
        <v/>
      </c>
      <c r="I522" s="52" t="str">
        <f t="shared" si="68"/>
        <v/>
      </c>
      <c r="J522" s="245" t="str">
        <f t="shared" si="69"/>
        <v/>
      </c>
      <c r="K522" s="245" t="str">
        <f t="shared" si="70"/>
        <v/>
      </c>
      <c r="L522" s="245" t="str">
        <f t="shared" si="71"/>
        <v/>
      </c>
      <c r="M522" s="245" t="str">
        <f t="shared" si="64"/>
        <v/>
      </c>
    </row>
    <row r="523" spans="1:13" x14ac:dyDescent="0.2">
      <c r="A523" s="50">
        <f>DATOS!B523</f>
        <v>0</v>
      </c>
      <c r="B523" s="51">
        <f>DATOS!C523</f>
        <v>0</v>
      </c>
      <c r="C523" s="240">
        <f>DATOS!D523</f>
        <v>0</v>
      </c>
      <c r="D523" s="51"/>
      <c r="E523" s="54"/>
      <c r="F523" s="52" t="str">
        <f t="shared" si="65"/>
        <v/>
      </c>
      <c r="G523" s="52" t="str">
        <f t="shared" si="66"/>
        <v/>
      </c>
      <c r="H523" s="52" t="str">
        <f t="shared" si="67"/>
        <v/>
      </c>
      <c r="I523" s="52" t="str">
        <f t="shared" si="68"/>
        <v/>
      </c>
      <c r="J523" s="245" t="str">
        <f t="shared" si="69"/>
        <v/>
      </c>
      <c r="K523" s="245" t="str">
        <f t="shared" si="70"/>
        <v/>
      </c>
      <c r="L523" s="245" t="str">
        <f t="shared" si="71"/>
        <v/>
      </c>
      <c r="M523" s="245" t="str">
        <f t="shared" si="64"/>
        <v/>
      </c>
    </row>
    <row r="524" spans="1:13" x14ac:dyDescent="0.2">
      <c r="A524" s="50">
        <f>DATOS!B524</f>
        <v>0</v>
      </c>
      <c r="B524" s="51">
        <f>DATOS!C524</f>
        <v>0</v>
      </c>
      <c r="C524" s="240">
        <f>DATOS!D524</f>
        <v>0</v>
      </c>
      <c r="D524" s="51"/>
      <c r="E524" s="54"/>
      <c r="F524" s="52" t="str">
        <f t="shared" si="65"/>
        <v/>
      </c>
      <c r="G524" s="52" t="str">
        <f t="shared" si="66"/>
        <v/>
      </c>
      <c r="H524" s="52" t="str">
        <f t="shared" si="67"/>
        <v/>
      </c>
      <c r="I524" s="52" t="str">
        <f t="shared" si="68"/>
        <v/>
      </c>
      <c r="J524" s="245" t="str">
        <f t="shared" si="69"/>
        <v/>
      </c>
      <c r="K524" s="245" t="str">
        <f t="shared" si="70"/>
        <v/>
      </c>
      <c r="L524" s="245" t="str">
        <f t="shared" si="71"/>
        <v/>
      </c>
      <c r="M524" s="245" t="str">
        <f t="shared" si="64"/>
        <v/>
      </c>
    </row>
    <row r="525" spans="1:13" x14ac:dyDescent="0.2">
      <c r="A525" s="50">
        <f>DATOS!B525</f>
        <v>0</v>
      </c>
      <c r="B525" s="51">
        <f>DATOS!C525</f>
        <v>0</v>
      </c>
      <c r="C525" s="240">
        <f>DATOS!D525</f>
        <v>0</v>
      </c>
      <c r="D525" s="51"/>
      <c r="E525" s="54"/>
      <c r="F525" s="52" t="str">
        <f t="shared" si="65"/>
        <v/>
      </c>
      <c r="G525" s="52" t="str">
        <f t="shared" si="66"/>
        <v/>
      </c>
      <c r="H525" s="52" t="str">
        <f t="shared" si="67"/>
        <v/>
      </c>
      <c r="I525" s="52" t="str">
        <f t="shared" si="68"/>
        <v/>
      </c>
      <c r="J525" s="245" t="str">
        <f t="shared" si="69"/>
        <v/>
      </c>
      <c r="K525" s="245" t="str">
        <f t="shared" si="70"/>
        <v/>
      </c>
      <c r="L525" s="245" t="str">
        <f t="shared" si="71"/>
        <v/>
      </c>
      <c r="M525" s="245" t="str">
        <f t="shared" si="64"/>
        <v/>
      </c>
    </row>
    <row r="526" spans="1:13" x14ac:dyDescent="0.2">
      <c r="A526" s="50">
        <f>DATOS!B526</f>
        <v>0</v>
      </c>
      <c r="B526" s="51">
        <f>DATOS!C526</f>
        <v>0</v>
      </c>
      <c r="C526" s="240">
        <f>DATOS!D526</f>
        <v>0</v>
      </c>
      <c r="D526" s="51"/>
      <c r="E526" s="54"/>
      <c r="F526" s="52" t="str">
        <f t="shared" si="65"/>
        <v/>
      </c>
      <c r="G526" s="52" t="str">
        <f t="shared" si="66"/>
        <v/>
      </c>
      <c r="H526" s="52" t="str">
        <f t="shared" si="67"/>
        <v/>
      </c>
      <c r="I526" s="52" t="str">
        <f t="shared" si="68"/>
        <v/>
      </c>
      <c r="J526" s="245" t="str">
        <f t="shared" si="69"/>
        <v/>
      </c>
      <c r="K526" s="245" t="str">
        <f t="shared" si="70"/>
        <v/>
      </c>
      <c r="L526" s="245" t="str">
        <f t="shared" si="71"/>
        <v/>
      </c>
      <c r="M526" s="245" t="str">
        <f t="shared" si="64"/>
        <v/>
      </c>
    </row>
    <row r="527" spans="1:13" x14ac:dyDescent="0.2">
      <c r="A527" s="50">
        <f>DATOS!B527</f>
        <v>0</v>
      </c>
      <c r="B527" s="51">
        <f>DATOS!C527</f>
        <v>0</v>
      </c>
      <c r="C527" s="240">
        <f>DATOS!D527</f>
        <v>0</v>
      </c>
      <c r="D527" s="51"/>
      <c r="E527" s="54"/>
      <c r="F527" s="52" t="str">
        <f t="shared" si="65"/>
        <v/>
      </c>
      <c r="G527" s="52" t="str">
        <f t="shared" si="66"/>
        <v/>
      </c>
      <c r="H527" s="52" t="str">
        <f t="shared" si="67"/>
        <v/>
      </c>
      <c r="I527" s="52" t="str">
        <f t="shared" si="68"/>
        <v/>
      </c>
      <c r="J527" s="245" t="str">
        <f t="shared" si="69"/>
        <v/>
      </c>
      <c r="K527" s="245" t="str">
        <f t="shared" si="70"/>
        <v/>
      </c>
      <c r="L527" s="245" t="str">
        <f t="shared" si="71"/>
        <v/>
      </c>
      <c r="M527" s="245" t="str">
        <f t="shared" si="64"/>
        <v/>
      </c>
    </row>
    <row r="528" spans="1:13" x14ac:dyDescent="0.2">
      <c r="A528" s="50">
        <f>DATOS!B528</f>
        <v>0</v>
      </c>
      <c r="B528" s="51">
        <f>DATOS!C528</f>
        <v>0</v>
      </c>
      <c r="C528" s="240">
        <f>DATOS!D528</f>
        <v>0</v>
      </c>
      <c r="D528" s="51"/>
      <c r="E528" s="54"/>
      <c r="F528" s="52" t="str">
        <f t="shared" si="65"/>
        <v/>
      </c>
      <c r="G528" s="52" t="str">
        <f t="shared" si="66"/>
        <v/>
      </c>
      <c r="H528" s="52" t="str">
        <f t="shared" si="67"/>
        <v/>
      </c>
      <c r="I528" s="52" t="str">
        <f t="shared" si="68"/>
        <v/>
      </c>
      <c r="J528" s="245" t="str">
        <f t="shared" si="69"/>
        <v/>
      </c>
      <c r="K528" s="245" t="str">
        <f t="shared" si="70"/>
        <v/>
      </c>
      <c r="L528" s="245" t="str">
        <f t="shared" si="71"/>
        <v/>
      </c>
      <c r="M528" s="245" t="str">
        <f t="shared" si="64"/>
        <v/>
      </c>
    </row>
    <row r="529" spans="1:13" x14ac:dyDescent="0.2">
      <c r="A529" s="50">
        <f>DATOS!B529</f>
        <v>0</v>
      </c>
      <c r="B529" s="51">
        <f>DATOS!C529</f>
        <v>0</v>
      </c>
      <c r="C529" s="240">
        <f>DATOS!D529</f>
        <v>0</v>
      </c>
      <c r="D529" s="51"/>
      <c r="E529" s="54"/>
      <c r="F529" s="52" t="str">
        <f t="shared" si="65"/>
        <v/>
      </c>
      <c r="G529" s="52" t="str">
        <f t="shared" si="66"/>
        <v/>
      </c>
      <c r="H529" s="52" t="str">
        <f t="shared" si="67"/>
        <v/>
      </c>
      <c r="I529" s="52" t="str">
        <f t="shared" si="68"/>
        <v/>
      </c>
      <c r="J529" s="245" t="str">
        <f t="shared" si="69"/>
        <v/>
      </c>
      <c r="K529" s="245" t="str">
        <f t="shared" si="70"/>
        <v/>
      </c>
      <c r="L529" s="245" t="str">
        <f t="shared" si="71"/>
        <v/>
      </c>
      <c r="M529" s="245" t="str">
        <f t="shared" si="64"/>
        <v/>
      </c>
    </row>
    <row r="530" spans="1:13" x14ac:dyDescent="0.2">
      <c r="A530" s="50">
        <f>DATOS!B530</f>
        <v>0</v>
      </c>
      <c r="B530" s="51">
        <f>DATOS!C530</f>
        <v>0</v>
      </c>
      <c r="C530" s="240">
        <f>DATOS!D530</f>
        <v>0</v>
      </c>
      <c r="D530" s="51"/>
      <c r="E530" s="54"/>
      <c r="F530" s="52" t="str">
        <f t="shared" si="65"/>
        <v/>
      </c>
      <c r="G530" s="52" t="str">
        <f t="shared" si="66"/>
        <v/>
      </c>
      <c r="H530" s="52" t="str">
        <f t="shared" si="67"/>
        <v/>
      </c>
      <c r="I530" s="52" t="str">
        <f t="shared" si="68"/>
        <v/>
      </c>
      <c r="J530" s="245" t="str">
        <f t="shared" si="69"/>
        <v/>
      </c>
      <c r="K530" s="245" t="str">
        <f t="shared" si="70"/>
        <v/>
      </c>
      <c r="L530" s="245" t="str">
        <f t="shared" si="71"/>
        <v/>
      </c>
      <c r="M530" s="245" t="str">
        <f t="shared" si="64"/>
        <v/>
      </c>
    </row>
    <row r="531" spans="1:13" x14ac:dyDescent="0.2">
      <c r="A531" s="50">
        <f>DATOS!B531</f>
        <v>0</v>
      </c>
      <c r="B531" s="51">
        <f>DATOS!C531</f>
        <v>0</v>
      </c>
      <c r="C531" s="240">
        <f>DATOS!D531</f>
        <v>0</v>
      </c>
      <c r="D531" s="51"/>
      <c r="E531" s="54"/>
      <c r="F531" s="52" t="str">
        <f t="shared" si="65"/>
        <v/>
      </c>
      <c r="G531" s="52" t="str">
        <f t="shared" si="66"/>
        <v/>
      </c>
      <c r="H531" s="52" t="str">
        <f t="shared" si="67"/>
        <v/>
      </c>
      <c r="I531" s="52" t="str">
        <f t="shared" si="68"/>
        <v/>
      </c>
      <c r="J531" s="245" t="str">
        <f t="shared" si="69"/>
        <v/>
      </c>
      <c r="K531" s="245" t="str">
        <f t="shared" si="70"/>
        <v/>
      </c>
      <c r="L531" s="245" t="str">
        <f t="shared" si="71"/>
        <v/>
      </c>
      <c r="M531" s="245" t="str">
        <f t="shared" ref="M531:M594" si="72">IFERROR(MID($E531,SEARCH("CRUDA",$E531),LEN("CRUDA")),"")</f>
        <v/>
      </c>
    </row>
    <row r="532" spans="1:13" x14ac:dyDescent="0.2">
      <c r="A532" s="50">
        <f>DATOS!B532</f>
        <v>0</v>
      </c>
      <c r="B532" s="51">
        <f>DATOS!C532</f>
        <v>0</v>
      </c>
      <c r="C532" s="240">
        <f>DATOS!D532</f>
        <v>0</v>
      </c>
      <c r="D532" s="51"/>
      <c r="E532" s="54"/>
      <c r="F532" s="52" t="str">
        <f t="shared" si="65"/>
        <v/>
      </c>
      <c r="G532" s="52" t="str">
        <f t="shared" si="66"/>
        <v/>
      </c>
      <c r="H532" s="52" t="str">
        <f t="shared" si="67"/>
        <v/>
      </c>
      <c r="I532" s="52" t="str">
        <f t="shared" si="68"/>
        <v/>
      </c>
      <c r="J532" s="245" t="str">
        <f t="shared" si="69"/>
        <v/>
      </c>
      <c r="K532" s="245" t="str">
        <f t="shared" si="70"/>
        <v/>
      </c>
      <c r="L532" s="245" t="str">
        <f t="shared" si="71"/>
        <v/>
      </c>
      <c r="M532" s="245" t="str">
        <f t="shared" si="72"/>
        <v/>
      </c>
    </row>
    <row r="533" spans="1:13" x14ac:dyDescent="0.2">
      <c r="A533" s="50">
        <f>DATOS!B533</f>
        <v>0</v>
      </c>
      <c r="B533" s="51">
        <f>DATOS!C533</f>
        <v>0</v>
      </c>
      <c r="C533" s="240">
        <f>DATOS!D533</f>
        <v>0</v>
      </c>
      <c r="D533" s="51"/>
      <c r="E533" s="54"/>
      <c r="F533" s="52" t="str">
        <f t="shared" si="65"/>
        <v/>
      </c>
      <c r="G533" s="52" t="str">
        <f t="shared" si="66"/>
        <v/>
      </c>
      <c r="H533" s="52" t="str">
        <f t="shared" si="67"/>
        <v/>
      </c>
      <c r="I533" s="52" t="str">
        <f t="shared" si="68"/>
        <v/>
      </c>
      <c r="J533" s="245" t="str">
        <f t="shared" si="69"/>
        <v/>
      </c>
      <c r="K533" s="245" t="str">
        <f t="shared" si="70"/>
        <v/>
      </c>
      <c r="L533" s="245" t="str">
        <f t="shared" si="71"/>
        <v/>
      </c>
      <c r="M533" s="245" t="str">
        <f t="shared" si="72"/>
        <v/>
      </c>
    </row>
    <row r="534" spans="1:13" x14ac:dyDescent="0.2">
      <c r="A534" s="50">
        <f>DATOS!B534</f>
        <v>0</v>
      </c>
      <c r="B534" s="51">
        <f>DATOS!C534</f>
        <v>0</v>
      </c>
      <c r="C534" s="240">
        <f>DATOS!D534</f>
        <v>0</v>
      </c>
      <c r="D534" s="51"/>
      <c r="E534" s="54"/>
      <c r="F534" s="52" t="str">
        <f t="shared" si="65"/>
        <v/>
      </c>
      <c r="G534" s="52" t="str">
        <f t="shared" si="66"/>
        <v/>
      </c>
      <c r="H534" s="52" t="str">
        <f t="shared" si="67"/>
        <v/>
      </c>
      <c r="I534" s="52" t="str">
        <f t="shared" si="68"/>
        <v/>
      </c>
      <c r="J534" s="245" t="str">
        <f t="shared" si="69"/>
        <v/>
      </c>
      <c r="K534" s="245" t="str">
        <f t="shared" si="70"/>
        <v/>
      </c>
      <c r="L534" s="245" t="str">
        <f t="shared" si="71"/>
        <v/>
      </c>
      <c r="M534" s="245" t="str">
        <f t="shared" si="72"/>
        <v/>
      </c>
    </row>
    <row r="535" spans="1:13" x14ac:dyDescent="0.2">
      <c r="A535" s="50">
        <f>DATOS!B535</f>
        <v>0</v>
      </c>
      <c r="B535" s="51">
        <f>DATOS!C535</f>
        <v>0</v>
      </c>
      <c r="C535" s="240">
        <f>DATOS!D535</f>
        <v>0</v>
      </c>
      <c r="D535" s="51"/>
      <c r="E535" s="54"/>
      <c r="F535" s="52" t="str">
        <f t="shared" si="65"/>
        <v/>
      </c>
      <c r="G535" s="52" t="str">
        <f t="shared" si="66"/>
        <v/>
      </c>
      <c r="H535" s="52" t="str">
        <f t="shared" si="67"/>
        <v/>
      </c>
      <c r="I535" s="52" t="str">
        <f t="shared" si="68"/>
        <v/>
      </c>
      <c r="J535" s="245" t="str">
        <f t="shared" si="69"/>
        <v/>
      </c>
      <c r="K535" s="245" t="str">
        <f t="shared" si="70"/>
        <v/>
      </c>
      <c r="L535" s="245" t="str">
        <f t="shared" si="71"/>
        <v/>
      </c>
      <c r="M535" s="245" t="str">
        <f t="shared" si="72"/>
        <v/>
      </c>
    </row>
    <row r="536" spans="1:13" x14ac:dyDescent="0.2">
      <c r="A536" s="50">
        <f>DATOS!B536</f>
        <v>0</v>
      </c>
      <c r="B536" s="51">
        <f>DATOS!C536</f>
        <v>0</v>
      </c>
      <c r="C536" s="240">
        <f>DATOS!D536</f>
        <v>0</v>
      </c>
      <c r="D536" s="51"/>
      <c r="E536" s="54"/>
      <c r="F536" s="52" t="str">
        <f t="shared" si="65"/>
        <v/>
      </c>
      <c r="G536" s="52" t="str">
        <f t="shared" si="66"/>
        <v/>
      </c>
      <c r="H536" s="52" t="str">
        <f t="shared" si="67"/>
        <v/>
      </c>
      <c r="I536" s="52" t="str">
        <f t="shared" si="68"/>
        <v/>
      </c>
      <c r="J536" s="245" t="str">
        <f t="shared" si="69"/>
        <v/>
      </c>
      <c r="K536" s="245" t="str">
        <f t="shared" si="70"/>
        <v/>
      </c>
      <c r="L536" s="245" t="str">
        <f t="shared" si="71"/>
        <v/>
      </c>
      <c r="M536" s="245" t="str">
        <f t="shared" si="72"/>
        <v/>
      </c>
    </row>
    <row r="537" spans="1:13" x14ac:dyDescent="0.2">
      <c r="A537" s="50">
        <f>DATOS!B537</f>
        <v>0</v>
      </c>
      <c r="B537" s="51">
        <f>DATOS!C537</f>
        <v>0</v>
      </c>
      <c r="C537" s="240">
        <f>DATOS!D537</f>
        <v>0</v>
      </c>
      <c r="D537" s="51"/>
      <c r="E537" s="54"/>
      <c r="F537" s="52" t="str">
        <f t="shared" si="65"/>
        <v/>
      </c>
      <c r="G537" s="52" t="str">
        <f t="shared" si="66"/>
        <v/>
      </c>
      <c r="H537" s="52" t="str">
        <f t="shared" si="67"/>
        <v/>
      </c>
      <c r="I537" s="52" t="str">
        <f t="shared" si="68"/>
        <v/>
      </c>
      <c r="J537" s="245" t="str">
        <f t="shared" si="69"/>
        <v/>
      </c>
      <c r="K537" s="245" t="str">
        <f t="shared" si="70"/>
        <v/>
      </c>
      <c r="L537" s="245" t="str">
        <f t="shared" si="71"/>
        <v/>
      </c>
      <c r="M537" s="245" t="str">
        <f t="shared" si="72"/>
        <v/>
      </c>
    </row>
    <row r="538" spans="1:13" x14ac:dyDescent="0.2">
      <c r="A538" s="50">
        <f>DATOS!B538</f>
        <v>0</v>
      </c>
      <c r="B538" s="51">
        <f>DATOS!C538</f>
        <v>0</v>
      </c>
      <c r="C538" s="240">
        <f>DATOS!D538</f>
        <v>0</v>
      </c>
      <c r="D538" s="51"/>
      <c r="E538" s="54"/>
      <c r="F538" s="52" t="str">
        <f t="shared" si="65"/>
        <v/>
      </c>
      <c r="G538" s="52" t="str">
        <f t="shared" si="66"/>
        <v/>
      </c>
      <c r="H538" s="52" t="str">
        <f t="shared" si="67"/>
        <v/>
      </c>
      <c r="I538" s="52" t="str">
        <f t="shared" si="68"/>
        <v/>
      </c>
      <c r="J538" s="245" t="str">
        <f t="shared" si="69"/>
        <v/>
      </c>
      <c r="K538" s="245" t="str">
        <f t="shared" si="70"/>
        <v/>
      </c>
      <c r="L538" s="245" t="str">
        <f t="shared" si="71"/>
        <v/>
      </c>
      <c r="M538" s="245" t="str">
        <f t="shared" si="72"/>
        <v/>
      </c>
    </row>
    <row r="539" spans="1:13" x14ac:dyDescent="0.2">
      <c r="A539" s="50">
        <f>DATOS!B539</f>
        <v>0</v>
      </c>
      <c r="B539" s="51">
        <f>DATOS!C539</f>
        <v>0</v>
      </c>
      <c r="C539" s="240">
        <f>DATOS!D539</f>
        <v>0</v>
      </c>
      <c r="D539" s="51"/>
      <c r="E539" s="54"/>
      <c r="F539" s="52" t="str">
        <f t="shared" si="65"/>
        <v/>
      </c>
      <c r="G539" s="52" t="str">
        <f t="shared" si="66"/>
        <v/>
      </c>
      <c r="H539" s="52" t="str">
        <f t="shared" si="67"/>
        <v/>
      </c>
      <c r="I539" s="52" t="str">
        <f t="shared" si="68"/>
        <v/>
      </c>
      <c r="J539" s="245" t="str">
        <f t="shared" si="69"/>
        <v/>
      </c>
      <c r="K539" s="245" t="str">
        <f t="shared" si="70"/>
        <v/>
      </c>
      <c r="L539" s="245" t="str">
        <f t="shared" si="71"/>
        <v/>
      </c>
      <c r="M539" s="245" t="str">
        <f t="shared" si="72"/>
        <v/>
      </c>
    </row>
    <row r="540" spans="1:13" x14ac:dyDescent="0.2">
      <c r="A540" s="50">
        <f>DATOS!B540</f>
        <v>0</v>
      </c>
      <c r="B540" s="51">
        <f>DATOS!C540</f>
        <v>0</v>
      </c>
      <c r="C540" s="240">
        <f>DATOS!D540</f>
        <v>0</v>
      </c>
      <c r="D540" s="51"/>
      <c r="E540" s="54"/>
      <c r="F540" s="52" t="str">
        <f t="shared" si="65"/>
        <v/>
      </c>
      <c r="G540" s="52" t="str">
        <f t="shared" si="66"/>
        <v/>
      </c>
      <c r="H540" s="52" t="str">
        <f t="shared" si="67"/>
        <v/>
      </c>
      <c r="I540" s="52" t="str">
        <f t="shared" si="68"/>
        <v/>
      </c>
      <c r="J540" s="245" t="str">
        <f t="shared" si="69"/>
        <v/>
      </c>
      <c r="K540" s="245" t="str">
        <f t="shared" si="70"/>
        <v/>
      </c>
      <c r="L540" s="245" t="str">
        <f t="shared" si="71"/>
        <v/>
      </c>
      <c r="M540" s="245" t="str">
        <f t="shared" si="72"/>
        <v/>
      </c>
    </row>
    <row r="541" spans="1:13" x14ac:dyDescent="0.2">
      <c r="A541" s="50">
        <f>DATOS!B541</f>
        <v>0</v>
      </c>
      <c r="B541" s="51">
        <f>DATOS!C541</f>
        <v>0</v>
      </c>
      <c r="C541" s="240">
        <f>DATOS!D541</f>
        <v>0</v>
      </c>
      <c r="D541" s="51"/>
      <c r="E541" s="54"/>
      <c r="F541" s="52" t="str">
        <f t="shared" si="65"/>
        <v/>
      </c>
      <c r="G541" s="52" t="str">
        <f t="shared" si="66"/>
        <v/>
      </c>
      <c r="H541" s="52" t="str">
        <f t="shared" si="67"/>
        <v/>
      </c>
      <c r="I541" s="52" t="str">
        <f t="shared" si="68"/>
        <v/>
      </c>
      <c r="J541" s="245" t="str">
        <f t="shared" si="69"/>
        <v/>
      </c>
      <c r="K541" s="245" t="str">
        <f t="shared" si="70"/>
        <v/>
      </c>
      <c r="L541" s="245" t="str">
        <f t="shared" si="71"/>
        <v/>
      </c>
      <c r="M541" s="245" t="str">
        <f t="shared" si="72"/>
        <v/>
      </c>
    </row>
    <row r="542" spans="1:13" x14ac:dyDescent="0.2">
      <c r="A542" s="50">
        <f>DATOS!B542</f>
        <v>0</v>
      </c>
      <c r="B542" s="51">
        <f>DATOS!C542</f>
        <v>0</v>
      </c>
      <c r="C542" s="240">
        <f>DATOS!D542</f>
        <v>0</v>
      </c>
      <c r="D542" s="51"/>
      <c r="E542" s="54"/>
      <c r="F542" s="52" t="str">
        <f t="shared" si="65"/>
        <v/>
      </c>
      <c r="G542" s="52" t="str">
        <f t="shared" si="66"/>
        <v/>
      </c>
      <c r="H542" s="52" t="str">
        <f t="shared" si="67"/>
        <v/>
      </c>
      <c r="I542" s="52" t="str">
        <f t="shared" si="68"/>
        <v/>
      </c>
      <c r="J542" s="245" t="str">
        <f t="shared" si="69"/>
        <v/>
      </c>
      <c r="K542" s="245" t="str">
        <f t="shared" si="70"/>
        <v/>
      </c>
      <c r="L542" s="245" t="str">
        <f t="shared" si="71"/>
        <v/>
      </c>
      <c r="M542" s="245" t="str">
        <f t="shared" si="72"/>
        <v/>
      </c>
    </row>
    <row r="543" spans="1:13" x14ac:dyDescent="0.2">
      <c r="A543" s="50">
        <f>DATOS!B543</f>
        <v>0</v>
      </c>
      <c r="B543" s="51">
        <f>DATOS!C543</f>
        <v>0</v>
      </c>
      <c r="C543" s="240">
        <f>DATOS!D543</f>
        <v>0</v>
      </c>
      <c r="D543" s="51"/>
      <c r="E543" s="54"/>
      <c r="F543" s="52" t="str">
        <f t="shared" si="65"/>
        <v/>
      </c>
      <c r="G543" s="52" t="str">
        <f t="shared" si="66"/>
        <v/>
      </c>
      <c r="H543" s="52" t="str">
        <f t="shared" si="67"/>
        <v/>
      </c>
      <c r="I543" s="52" t="str">
        <f t="shared" si="68"/>
        <v/>
      </c>
      <c r="J543" s="245" t="str">
        <f t="shared" si="69"/>
        <v/>
      </c>
      <c r="K543" s="245" t="str">
        <f t="shared" si="70"/>
        <v/>
      </c>
      <c r="L543" s="245" t="str">
        <f t="shared" si="71"/>
        <v/>
      </c>
      <c r="M543" s="245" t="str">
        <f t="shared" si="72"/>
        <v/>
      </c>
    </row>
    <row r="544" spans="1:13" x14ac:dyDescent="0.2">
      <c r="A544" s="50">
        <f>DATOS!B544</f>
        <v>0</v>
      </c>
      <c r="B544" s="51">
        <f>DATOS!C544</f>
        <v>0</v>
      </c>
      <c r="C544" s="240">
        <f>DATOS!D544</f>
        <v>0</v>
      </c>
      <c r="D544" s="51"/>
      <c r="E544" s="54"/>
      <c r="F544" s="52" t="str">
        <f t="shared" si="65"/>
        <v/>
      </c>
      <c r="G544" s="52" t="str">
        <f t="shared" si="66"/>
        <v/>
      </c>
      <c r="H544" s="52" t="str">
        <f t="shared" si="67"/>
        <v/>
      </c>
      <c r="I544" s="52" t="str">
        <f t="shared" si="68"/>
        <v/>
      </c>
      <c r="J544" s="245" t="str">
        <f t="shared" si="69"/>
        <v/>
      </c>
      <c r="K544" s="245" t="str">
        <f t="shared" si="70"/>
        <v/>
      </c>
      <c r="L544" s="245" t="str">
        <f t="shared" si="71"/>
        <v/>
      </c>
      <c r="M544" s="245" t="str">
        <f t="shared" si="72"/>
        <v/>
      </c>
    </row>
    <row r="545" spans="1:13" x14ac:dyDescent="0.2">
      <c r="A545" s="50">
        <f>DATOS!B545</f>
        <v>0</v>
      </c>
      <c r="B545" s="51">
        <f>DATOS!C545</f>
        <v>0</v>
      </c>
      <c r="C545" s="240">
        <f>DATOS!D545</f>
        <v>0</v>
      </c>
      <c r="D545" s="51"/>
      <c r="E545" s="54"/>
      <c r="F545" s="52" t="str">
        <f t="shared" si="65"/>
        <v/>
      </c>
      <c r="G545" s="52" t="str">
        <f t="shared" si="66"/>
        <v/>
      </c>
      <c r="H545" s="52" t="str">
        <f t="shared" si="67"/>
        <v/>
      </c>
      <c r="I545" s="52" t="str">
        <f t="shared" si="68"/>
        <v/>
      </c>
      <c r="J545" s="245" t="str">
        <f t="shared" si="69"/>
        <v/>
      </c>
      <c r="K545" s="245" t="str">
        <f t="shared" si="70"/>
        <v/>
      </c>
      <c r="L545" s="245" t="str">
        <f t="shared" si="71"/>
        <v/>
      </c>
      <c r="M545" s="245" t="str">
        <f t="shared" si="72"/>
        <v/>
      </c>
    </row>
    <row r="546" spans="1:13" x14ac:dyDescent="0.2">
      <c r="A546" s="50">
        <f>DATOS!B546</f>
        <v>0</v>
      </c>
      <c r="B546" s="51">
        <f>DATOS!C546</f>
        <v>0</v>
      </c>
      <c r="C546" s="240">
        <f>DATOS!D546</f>
        <v>0</v>
      </c>
      <c r="D546" s="51"/>
      <c r="E546" s="54"/>
      <c r="F546" s="52" t="str">
        <f t="shared" si="65"/>
        <v/>
      </c>
      <c r="G546" s="52" t="str">
        <f t="shared" si="66"/>
        <v/>
      </c>
      <c r="H546" s="52" t="str">
        <f t="shared" si="67"/>
        <v/>
      </c>
      <c r="I546" s="52" t="str">
        <f t="shared" si="68"/>
        <v/>
      </c>
      <c r="J546" s="245" t="str">
        <f t="shared" si="69"/>
        <v/>
      </c>
      <c r="K546" s="245" t="str">
        <f t="shared" si="70"/>
        <v/>
      </c>
      <c r="L546" s="245" t="str">
        <f t="shared" si="71"/>
        <v/>
      </c>
      <c r="M546" s="245" t="str">
        <f t="shared" si="72"/>
        <v/>
      </c>
    </row>
    <row r="547" spans="1:13" x14ac:dyDescent="0.2">
      <c r="A547" s="50">
        <f>DATOS!B547</f>
        <v>0</v>
      </c>
      <c r="B547" s="51">
        <f>DATOS!C547</f>
        <v>0</v>
      </c>
      <c r="C547" s="240">
        <f>DATOS!D547</f>
        <v>0</v>
      </c>
      <c r="D547" s="51"/>
      <c r="E547" s="54"/>
      <c r="F547" s="52" t="str">
        <f t="shared" si="65"/>
        <v/>
      </c>
      <c r="G547" s="52" t="str">
        <f t="shared" si="66"/>
        <v/>
      </c>
      <c r="H547" s="52" t="str">
        <f t="shared" si="67"/>
        <v/>
      </c>
      <c r="I547" s="52" t="str">
        <f t="shared" si="68"/>
        <v/>
      </c>
      <c r="J547" s="245" t="str">
        <f t="shared" si="69"/>
        <v/>
      </c>
      <c r="K547" s="245" t="str">
        <f t="shared" si="70"/>
        <v/>
      </c>
      <c r="L547" s="245" t="str">
        <f t="shared" si="71"/>
        <v/>
      </c>
      <c r="M547" s="245" t="str">
        <f t="shared" si="72"/>
        <v/>
      </c>
    </row>
    <row r="548" spans="1:13" x14ac:dyDescent="0.2">
      <c r="A548" s="50">
        <f>DATOS!B548</f>
        <v>0</v>
      </c>
      <c r="B548" s="51">
        <f>DATOS!C548</f>
        <v>0</v>
      </c>
      <c r="C548" s="240">
        <f>DATOS!D548</f>
        <v>0</v>
      </c>
      <c r="D548" s="51"/>
      <c r="E548" s="54"/>
      <c r="F548" s="52" t="str">
        <f t="shared" si="65"/>
        <v/>
      </c>
      <c r="G548" s="52" t="str">
        <f t="shared" si="66"/>
        <v/>
      </c>
      <c r="H548" s="52" t="str">
        <f t="shared" si="67"/>
        <v/>
      </c>
      <c r="I548" s="52" t="str">
        <f t="shared" si="68"/>
        <v/>
      </c>
      <c r="J548" s="245" t="str">
        <f t="shared" si="69"/>
        <v/>
      </c>
      <c r="K548" s="245" t="str">
        <f t="shared" si="70"/>
        <v/>
      </c>
      <c r="L548" s="245" t="str">
        <f t="shared" si="71"/>
        <v/>
      </c>
      <c r="M548" s="245" t="str">
        <f t="shared" si="72"/>
        <v/>
      </c>
    </row>
    <row r="549" spans="1:13" x14ac:dyDescent="0.2">
      <c r="A549" s="50">
        <f>DATOS!B549</f>
        <v>0</v>
      </c>
      <c r="B549" s="51">
        <f>DATOS!C549</f>
        <v>0</v>
      </c>
      <c r="C549" s="240">
        <f>DATOS!D549</f>
        <v>0</v>
      </c>
      <c r="D549" s="51"/>
      <c r="E549" s="54"/>
      <c r="F549" s="52" t="str">
        <f t="shared" si="65"/>
        <v/>
      </c>
      <c r="G549" s="52" t="str">
        <f t="shared" si="66"/>
        <v/>
      </c>
      <c r="H549" s="52" t="str">
        <f t="shared" si="67"/>
        <v/>
      </c>
      <c r="I549" s="52" t="str">
        <f t="shared" si="68"/>
        <v/>
      </c>
      <c r="J549" s="245" t="str">
        <f t="shared" si="69"/>
        <v/>
      </c>
      <c r="K549" s="245" t="str">
        <f t="shared" si="70"/>
        <v/>
      </c>
      <c r="L549" s="245" t="str">
        <f t="shared" si="71"/>
        <v/>
      </c>
      <c r="M549" s="245" t="str">
        <f t="shared" si="72"/>
        <v/>
      </c>
    </row>
    <row r="550" spans="1:13" x14ac:dyDescent="0.2">
      <c r="A550" s="50">
        <f>DATOS!B550</f>
        <v>0</v>
      </c>
      <c r="B550" s="51">
        <f>DATOS!C550</f>
        <v>0</v>
      </c>
      <c r="C550" s="240">
        <f>DATOS!D550</f>
        <v>0</v>
      </c>
      <c r="D550" s="51"/>
      <c r="E550" s="54"/>
      <c r="F550" s="52" t="str">
        <f t="shared" si="65"/>
        <v/>
      </c>
      <c r="G550" s="52" t="str">
        <f t="shared" si="66"/>
        <v/>
      </c>
      <c r="H550" s="52" t="str">
        <f t="shared" si="67"/>
        <v/>
      </c>
      <c r="I550" s="52" t="str">
        <f t="shared" si="68"/>
        <v/>
      </c>
      <c r="J550" s="245" t="str">
        <f t="shared" si="69"/>
        <v/>
      </c>
      <c r="K550" s="245" t="str">
        <f t="shared" si="70"/>
        <v/>
      </c>
      <c r="L550" s="245" t="str">
        <f t="shared" si="71"/>
        <v/>
      </c>
      <c r="M550" s="245" t="str">
        <f t="shared" si="72"/>
        <v/>
      </c>
    </row>
    <row r="551" spans="1:13" x14ac:dyDescent="0.2">
      <c r="A551" s="50">
        <f>DATOS!B551</f>
        <v>0</v>
      </c>
      <c r="B551" s="51">
        <f>DATOS!C551</f>
        <v>0</v>
      </c>
      <c r="C551" s="240">
        <f>DATOS!D551</f>
        <v>0</v>
      </c>
      <c r="D551" s="51"/>
      <c r="E551" s="54"/>
      <c r="F551" s="52" t="str">
        <f t="shared" si="65"/>
        <v/>
      </c>
      <c r="G551" s="52" t="str">
        <f t="shared" si="66"/>
        <v/>
      </c>
      <c r="H551" s="52" t="str">
        <f t="shared" si="67"/>
        <v/>
      </c>
      <c r="I551" s="52" t="str">
        <f t="shared" si="68"/>
        <v/>
      </c>
      <c r="J551" s="245" t="str">
        <f t="shared" si="69"/>
        <v/>
      </c>
      <c r="K551" s="245" t="str">
        <f t="shared" si="70"/>
        <v/>
      </c>
      <c r="L551" s="245" t="str">
        <f t="shared" si="71"/>
        <v/>
      </c>
      <c r="M551" s="245" t="str">
        <f t="shared" si="72"/>
        <v/>
      </c>
    </row>
    <row r="552" spans="1:13" x14ac:dyDescent="0.2">
      <c r="A552" s="50">
        <f>DATOS!B552</f>
        <v>0</v>
      </c>
      <c r="B552" s="51">
        <f>DATOS!C552</f>
        <v>0</v>
      </c>
      <c r="C552" s="240">
        <f>DATOS!D552</f>
        <v>0</v>
      </c>
      <c r="D552" s="51"/>
      <c r="E552" s="54"/>
      <c r="F552" s="52" t="str">
        <f t="shared" si="65"/>
        <v/>
      </c>
      <c r="G552" s="52" t="str">
        <f t="shared" si="66"/>
        <v/>
      </c>
      <c r="H552" s="52" t="str">
        <f t="shared" si="67"/>
        <v/>
      </c>
      <c r="I552" s="52" t="str">
        <f t="shared" si="68"/>
        <v/>
      </c>
      <c r="J552" s="245" t="str">
        <f t="shared" si="69"/>
        <v/>
      </c>
      <c r="K552" s="245" t="str">
        <f t="shared" si="70"/>
        <v/>
      </c>
      <c r="L552" s="245" t="str">
        <f t="shared" si="71"/>
        <v/>
      </c>
      <c r="M552" s="245" t="str">
        <f t="shared" si="72"/>
        <v/>
      </c>
    </row>
    <row r="553" spans="1:13" x14ac:dyDescent="0.2">
      <c r="A553" s="50">
        <f>DATOS!B553</f>
        <v>0</v>
      </c>
      <c r="B553" s="51">
        <f>DATOS!C553</f>
        <v>0</v>
      </c>
      <c r="C553" s="240">
        <f>DATOS!D553</f>
        <v>0</v>
      </c>
      <c r="D553" s="51"/>
      <c r="F553" s="52" t="str">
        <f t="shared" si="65"/>
        <v/>
      </c>
      <c r="G553" s="52" t="str">
        <f t="shared" si="66"/>
        <v/>
      </c>
      <c r="H553" s="52" t="str">
        <f t="shared" si="67"/>
        <v/>
      </c>
      <c r="I553" s="52" t="str">
        <f t="shared" si="68"/>
        <v/>
      </c>
      <c r="J553" s="245" t="str">
        <f t="shared" si="69"/>
        <v/>
      </c>
      <c r="K553" s="245" t="str">
        <f t="shared" si="70"/>
        <v/>
      </c>
      <c r="L553" s="245" t="str">
        <f t="shared" si="71"/>
        <v/>
      </c>
      <c r="M553" s="245" t="str">
        <f t="shared" si="72"/>
        <v/>
      </c>
    </row>
    <row r="554" spans="1:13" x14ac:dyDescent="0.2">
      <c r="A554" s="50">
        <f>DATOS!B554</f>
        <v>0</v>
      </c>
      <c r="B554" s="51">
        <f>DATOS!C554</f>
        <v>0</v>
      </c>
      <c r="C554" s="240">
        <f>DATOS!D554</f>
        <v>0</v>
      </c>
      <c r="D554" s="51"/>
      <c r="F554" s="52" t="str">
        <f t="shared" si="65"/>
        <v/>
      </c>
      <c r="G554" s="52" t="str">
        <f t="shared" si="66"/>
        <v/>
      </c>
      <c r="H554" s="52" t="str">
        <f t="shared" si="67"/>
        <v/>
      </c>
      <c r="I554" s="52" t="str">
        <f t="shared" si="68"/>
        <v/>
      </c>
      <c r="J554" s="245" t="str">
        <f t="shared" si="69"/>
        <v/>
      </c>
      <c r="K554" s="245" t="str">
        <f t="shared" si="70"/>
        <v/>
      </c>
      <c r="L554" s="245" t="str">
        <f t="shared" si="71"/>
        <v/>
      </c>
      <c r="M554" s="245" t="str">
        <f t="shared" si="72"/>
        <v/>
      </c>
    </row>
    <row r="555" spans="1:13" x14ac:dyDescent="0.2">
      <c r="A555" s="50">
        <f>DATOS!B555</f>
        <v>0</v>
      </c>
      <c r="B555" s="51">
        <f>DATOS!C555</f>
        <v>0</v>
      </c>
      <c r="C555" s="240">
        <f>DATOS!D555</f>
        <v>0</v>
      </c>
      <c r="D555" s="51"/>
      <c r="F555" s="52" t="str">
        <f t="shared" si="65"/>
        <v/>
      </c>
      <c r="G555" s="52" t="str">
        <f t="shared" si="66"/>
        <v/>
      </c>
      <c r="H555" s="52" t="str">
        <f t="shared" si="67"/>
        <v/>
      </c>
      <c r="I555" s="52" t="str">
        <f t="shared" si="68"/>
        <v/>
      </c>
      <c r="J555" s="245" t="str">
        <f t="shared" si="69"/>
        <v/>
      </c>
      <c r="K555" s="245" t="str">
        <f t="shared" si="70"/>
        <v/>
      </c>
      <c r="L555" s="245" t="str">
        <f t="shared" si="71"/>
        <v/>
      </c>
      <c r="M555" s="245" t="str">
        <f t="shared" si="72"/>
        <v/>
      </c>
    </row>
    <row r="556" spans="1:13" x14ac:dyDescent="0.2">
      <c r="A556" s="50">
        <f>DATOS!B556</f>
        <v>0</v>
      </c>
      <c r="B556" s="51">
        <f>DATOS!C556</f>
        <v>0</v>
      </c>
      <c r="C556" s="240">
        <f>DATOS!D556</f>
        <v>0</v>
      </c>
      <c r="D556" s="51"/>
      <c r="F556" s="52" t="str">
        <f t="shared" si="65"/>
        <v/>
      </c>
      <c r="G556" s="52" t="str">
        <f t="shared" si="66"/>
        <v/>
      </c>
      <c r="H556" s="52" t="str">
        <f t="shared" si="67"/>
        <v/>
      </c>
      <c r="I556" s="52" t="str">
        <f t="shared" si="68"/>
        <v/>
      </c>
      <c r="J556" s="245" t="str">
        <f t="shared" si="69"/>
        <v/>
      </c>
      <c r="K556" s="245" t="str">
        <f t="shared" si="70"/>
        <v/>
      </c>
      <c r="L556" s="245" t="str">
        <f t="shared" si="71"/>
        <v/>
      </c>
      <c r="M556" s="245" t="str">
        <f t="shared" si="72"/>
        <v/>
      </c>
    </row>
    <row r="557" spans="1:13" x14ac:dyDescent="0.2">
      <c r="A557" s="50">
        <f>DATOS!B557</f>
        <v>0</v>
      </c>
      <c r="B557" s="51">
        <f>DATOS!C557</f>
        <v>0</v>
      </c>
      <c r="C557" s="240">
        <f>DATOS!D557</f>
        <v>0</v>
      </c>
      <c r="D557" s="51"/>
      <c r="F557" s="52" t="str">
        <f t="shared" si="65"/>
        <v/>
      </c>
      <c r="G557" s="52" t="str">
        <f t="shared" si="66"/>
        <v/>
      </c>
      <c r="H557" s="52" t="str">
        <f t="shared" si="67"/>
        <v/>
      </c>
      <c r="I557" s="52" t="str">
        <f t="shared" si="68"/>
        <v/>
      </c>
      <c r="J557" s="245" t="str">
        <f t="shared" si="69"/>
        <v/>
      </c>
      <c r="K557" s="245" t="str">
        <f t="shared" si="70"/>
        <v/>
      </c>
      <c r="L557" s="245" t="str">
        <f t="shared" si="71"/>
        <v/>
      </c>
      <c r="M557" s="245" t="str">
        <f t="shared" si="72"/>
        <v/>
      </c>
    </row>
    <row r="558" spans="1:13" x14ac:dyDescent="0.2">
      <c r="A558" s="50">
        <f>DATOS!B558</f>
        <v>0</v>
      </c>
      <c r="B558" s="51">
        <f>DATOS!C558</f>
        <v>0</v>
      </c>
      <c r="C558" s="240">
        <f>DATOS!D558</f>
        <v>0</v>
      </c>
      <c r="D558" s="51"/>
      <c r="F558" s="52" t="str">
        <f t="shared" si="65"/>
        <v/>
      </c>
      <c r="G558" s="52" t="str">
        <f t="shared" si="66"/>
        <v/>
      </c>
      <c r="H558" s="52" t="str">
        <f t="shared" si="67"/>
        <v/>
      </c>
      <c r="I558" s="52" t="str">
        <f t="shared" si="68"/>
        <v/>
      </c>
      <c r="J558" s="245" t="str">
        <f t="shared" si="69"/>
        <v/>
      </c>
      <c r="K558" s="245" t="str">
        <f t="shared" si="70"/>
        <v/>
      </c>
      <c r="L558" s="245" t="str">
        <f t="shared" si="71"/>
        <v/>
      </c>
      <c r="M558" s="245" t="str">
        <f t="shared" si="72"/>
        <v/>
      </c>
    </row>
    <row r="559" spans="1:13" x14ac:dyDescent="0.2">
      <c r="A559" s="50">
        <f>DATOS!B559</f>
        <v>0</v>
      </c>
      <c r="B559" s="51">
        <f>DATOS!C559</f>
        <v>0</v>
      </c>
      <c r="C559" s="240">
        <f>DATOS!D559</f>
        <v>0</v>
      </c>
      <c r="D559" s="51"/>
      <c r="F559" s="52" t="str">
        <f t="shared" si="65"/>
        <v/>
      </c>
      <c r="G559" s="52" t="str">
        <f t="shared" si="66"/>
        <v/>
      </c>
      <c r="H559" s="52" t="str">
        <f t="shared" si="67"/>
        <v/>
      </c>
      <c r="I559" s="52" t="str">
        <f t="shared" si="68"/>
        <v/>
      </c>
      <c r="J559" s="245" t="str">
        <f t="shared" si="69"/>
        <v/>
      </c>
      <c r="K559" s="245" t="str">
        <f t="shared" si="70"/>
        <v/>
      </c>
      <c r="L559" s="245" t="str">
        <f t="shared" si="71"/>
        <v/>
      </c>
      <c r="M559" s="245" t="str">
        <f t="shared" si="72"/>
        <v/>
      </c>
    </row>
    <row r="560" spans="1:13" x14ac:dyDescent="0.2">
      <c r="A560" s="50">
        <f>DATOS!B560</f>
        <v>0</v>
      </c>
      <c r="B560" s="51">
        <f>DATOS!C560</f>
        <v>0</v>
      </c>
      <c r="C560" s="240">
        <f>DATOS!D560</f>
        <v>0</v>
      </c>
      <c r="D560" s="51"/>
      <c r="F560" s="52" t="str">
        <f t="shared" si="65"/>
        <v/>
      </c>
      <c r="G560" s="52" t="str">
        <f t="shared" si="66"/>
        <v/>
      </c>
      <c r="H560" s="52" t="str">
        <f t="shared" si="67"/>
        <v/>
      </c>
      <c r="I560" s="52" t="str">
        <f t="shared" si="68"/>
        <v/>
      </c>
      <c r="J560" s="245" t="str">
        <f t="shared" si="69"/>
        <v/>
      </c>
      <c r="K560" s="245" t="str">
        <f t="shared" si="70"/>
        <v/>
      </c>
      <c r="L560" s="245" t="str">
        <f t="shared" si="71"/>
        <v/>
      </c>
      <c r="M560" s="245" t="str">
        <f t="shared" si="72"/>
        <v/>
      </c>
    </row>
    <row r="561" spans="1:13" x14ac:dyDescent="0.2">
      <c r="A561" s="50">
        <f>DATOS!B561</f>
        <v>0</v>
      </c>
      <c r="B561" s="51">
        <f>DATOS!C561</f>
        <v>0</v>
      </c>
      <c r="C561" s="240">
        <f>DATOS!D561</f>
        <v>0</v>
      </c>
      <c r="D561" s="51"/>
      <c r="F561" s="52" t="str">
        <f t="shared" si="65"/>
        <v/>
      </c>
      <c r="G561" s="52" t="str">
        <f t="shared" si="66"/>
        <v/>
      </c>
      <c r="H561" s="52" t="str">
        <f t="shared" si="67"/>
        <v/>
      </c>
      <c r="I561" s="52" t="str">
        <f t="shared" si="68"/>
        <v/>
      </c>
      <c r="J561" s="245" t="str">
        <f t="shared" si="69"/>
        <v/>
      </c>
      <c r="K561" s="245" t="str">
        <f t="shared" si="70"/>
        <v/>
      </c>
      <c r="L561" s="245" t="str">
        <f t="shared" si="71"/>
        <v/>
      </c>
      <c r="M561" s="245" t="str">
        <f t="shared" si="72"/>
        <v/>
      </c>
    </row>
    <row r="562" spans="1:13" x14ac:dyDescent="0.2">
      <c r="A562" s="50">
        <f>DATOS!B562</f>
        <v>0</v>
      </c>
      <c r="B562" s="51">
        <f>DATOS!C562</f>
        <v>0</v>
      </c>
      <c r="C562" s="240">
        <f>DATOS!D562</f>
        <v>0</v>
      </c>
      <c r="D562" s="51"/>
      <c r="F562" s="52" t="str">
        <f t="shared" si="65"/>
        <v/>
      </c>
      <c r="G562" s="52" t="str">
        <f t="shared" si="66"/>
        <v/>
      </c>
      <c r="H562" s="52" t="str">
        <f t="shared" si="67"/>
        <v/>
      </c>
      <c r="I562" s="52" t="str">
        <f t="shared" si="68"/>
        <v/>
      </c>
      <c r="J562" s="245" t="str">
        <f t="shared" si="69"/>
        <v/>
      </c>
      <c r="K562" s="245" t="str">
        <f t="shared" si="70"/>
        <v/>
      </c>
      <c r="L562" s="245" t="str">
        <f t="shared" si="71"/>
        <v/>
      </c>
      <c r="M562" s="245" t="str">
        <f t="shared" si="72"/>
        <v/>
      </c>
    </row>
    <row r="563" spans="1:13" x14ac:dyDescent="0.2">
      <c r="A563" s="50">
        <f>DATOS!B563</f>
        <v>0</v>
      </c>
      <c r="B563" s="51">
        <f>DATOS!C563</f>
        <v>0</v>
      </c>
      <c r="C563" s="240">
        <f>DATOS!D563</f>
        <v>0</v>
      </c>
      <c r="D563" s="51"/>
      <c r="F563" s="52" t="str">
        <f t="shared" si="65"/>
        <v/>
      </c>
      <c r="G563" s="52" t="str">
        <f t="shared" si="66"/>
        <v/>
      </c>
      <c r="H563" s="52" t="str">
        <f t="shared" si="67"/>
        <v/>
      </c>
      <c r="I563" s="52" t="str">
        <f t="shared" si="68"/>
        <v/>
      </c>
      <c r="J563" s="245" t="str">
        <f t="shared" si="69"/>
        <v/>
      </c>
      <c r="K563" s="245" t="str">
        <f t="shared" si="70"/>
        <v/>
      </c>
      <c r="L563" s="245" t="str">
        <f t="shared" si="71"/>
        <v/>
      </c>
      <c r="M563" s="245" t="str">
        <f t="shared" si="72"/>
        <v/>
      </c>
    </row>
    <row r="564" spans="1:13" x14ac:dyDescent="0.2">
      <c r="A564" s="50">
        <f>DATOS!B564</f>
        <v>0</v>
      </c>
      <c r="B564" s="51">
        <f>DATOS!C564</f>
        <v>0</v>
      </c>
      <c r="C564" s="240">
        <f>DATOS!D564</f>
        <v>0</v>
      </c>
      <c r="D564" s="51"/>
      <c r="F564" s="52" t="str">
        <f t="shared" si="65"/>
        <v/>
      </c>
      <c r="G564" s="52" t="str">
        <f t="shared" si="66"/>
        <v/>
      </c>
      <c r="H564" s="52" t="str">
        <f t="shared" si="67"/>
        <v/>
      </c>
      <c r="I564" s="52" t="str">
        <f t="shared" si="68"/>
        <v/>
      </c>
      <c r="J564" s="245" t="str">
        <f t="shared" si="69"/>
        <v/>
      </c>
      <c r="K564" s="245" t="str">
        <f t="shared" si="70"/>
        <v/>
      </c>
      <c r="L564" s="245" t="str">
        <f t="shared" si="71"/>
        <v/>
      </c>
      <c r="M564" s="245" t="str">
        <f t="shared" si="72"/>
        <v/>
      </c>
    </row>
    <row r="565" spans="1:13" x14ac:dyDescent="0.2">
      <c r="A565" s="50">
        <f>DATOS!B565</f>
        <v>0</v>
      </c>
      <c r="B565" s="51">
        <f>DATOS!C565</f>
        <v>0</v>
      </c>
      <c r="C565" s="240">
        <f>DATOS!D565</f>
        <v>0</v>
      </c>
      <c r="D565" s="51"/>
      <c r="F565" s="52" t="str">
        <f t="shared" si="65"/>
        <v/>
      </c>
      <c r="G565" s="52" t="str">
        <f t="shared" si="66"/>
        <v/>
      </c>
      <c r="H565" s="52" t="str">
        <f t="shared" si="67"/>
        <v/>
      </c>
      <c r="I565" s="52" t="str">
        <f t="shared" si="68"/>
        <v/>
      </c>
      <c r="J565" s="245" t="str">
        <f t="shared" si="69"/>
        <v/>
      </c>
      <c r="K565" s="245" t="str">
        <f t="shared" si="70"/>
        <v/>
      </c>
      <c r="L565" s="245" t="str">
        <f t="shared" si="71"/>
        <v/>
      </c>
      <c r="M565" s="245" t="str">
        <f t="shared" si="72"/>
        <v/>
      </c>
    </row>
    <row r="566" spans="1:13" x14ac:dyDescent="0.2">
      <c r="A566" s="50">
        <f>DATOS!B566</f>
        <v>0</v>
      </c>
      <c r="B566" s="51">
        <f>DATOS!C566</f>
        <v>0</v>
      </c>
      <c r="C566" s="240">
        <f>DATOS!D566</f>
        <v>0</v>
      </c>
      <c r="D566" s="51"/>
      <c r="F566" s="52" t="str">
        <f t="shared" si="65"/>
        <v/>
      </c>
      <c r="G566" s="52" t="str">
        <f t="shared" si="66"/>
        <v/>
      </c>
      <c r="H566" s="52" t="str">
        <f t="shared" si="67"/>
        <v/>
      </c>
      <c r="I566" s="52" t="str">
        <f t="shared" si="68"/>
        <v/>
      </c>
      <c r="J566" s="245" t="str">
        <f t="shared" si="69"/>
        <v/>
      </c>
      <c r="K566" s="245" t="str">
        <f t="shared" si="70"/>
        <v/>
      </c>
      <c r="L566" s="245" t="str">
        <f t="shared" si="71"/>
        <v/>
      </c>
      <c r="M566" s="245" t="str">
        <f t="shared" si="72"/>
        <v/>
      </c>
    </row>
    <row r="567" spans="1:13" x14ac:dyDescent="0.2">
      <c r="A567" s="50">
        <f>DATOS!B567</f>
        <v>0</v>
      </c>
      <c r="B567" s="51">
        <f>DATOS!C567</f>
        <v>0</v>
      </c>
      <c r="C567" s="240">
        <f>DATOS!D567</f>
        <v>0</v>
      </c>
      <c r="D567" s="51"/>
      <c r="F567" s="52" t="str">
        <f t="shared" si="65"/>
        <v/>
      </c>
      <c r="G567" s="52" t="str">
        <f t="shared" si="66"/>
        <v/>
      </c>
      <c r="H567" s="52" t="str">
        <f t="shared" si="67"/>
        <v/>
      </c>
      <c r="I567" s="52" t="str">
        <f t="shared" si="68"/>
        <v/>
      </c>
      <c r="J567" s="245" t="str">
        <f t="shared" si="69"/>
        <v/>
      </c>
      <c r="K567" s="245" t="str">
        <f t="shared" si="70"/>
        <v/>
      </c>
      <c r="L567" s="245" t="str">
        <f t="shared" si="71"/>
        <v/>
      </c>
      <c r="M567" s="245" t="str">
        <f t="shared" si="72"/>
        <v/>
      </c>
    </row>
    <row r="568" spans="1:13" x14ac:dyDescent="0.2">
      <c r="A568" s="50">
        <f>DATOS!B568</f>
        <v>0</v>
      </c>
      <c r="B568" s="51">
        <f>DATOS!C568</f>
        <v>0</v>
      </c>
      <c r="C568" s="240">
        <f>DATOS!D568</f>
        <v>0</v>
      </c>
      <c r="D568" s="51"/>
      <c r="F568" s="52" t="str">
        <f t="shared" si="65"/>
        <v/>
      </c>
      <c r="G568" s="52" t="str">
        <f t="shared" si="66"/>
        <v/>
      </c>
      <c r="H568" s="52" t="str">
        <f t="shared" si="67"/>
        <v/>
      </c>
      <c r="I568" s="52" t="str">
        <f t="shared" si="68"/>
        <v/>
      </c>
      <c r="J568" s="245" t="str">
        <f t="shared" si="69"/>
        <v/>
      </c>
      <c r="K568" s="245" t="str">
        <f t="shared" si="70"/>
        <v/>
      </c>
      <c r="L568" s="245" t="str">
        <f t="shared" si="71"/>
        <v/>
      </c>
      <c r="M568" s="245" t="str">
        <f t="shared" si="72"/>
        <v/>
      </c>
    </row>
    <row r="569" spans="1:13" x14ac:dyDescent="0.2">
      <c r="A569" s="50">
        <f>DATOS!B569</f>
        <v>0</v>
      </c>
      <c r="B569" s="51">
        <f>DATOS!C569</f>
        <v>0</v>
      </c>
      <c r="C569" s="240">
        <f>DATOS!D569</f>
        <v>0</v>
      </c>
      <c r="D569" s="51"/>
      <c r="F569" s="52" t="str">
        <f t="shared" si="65"/>
        <v/>
      </c>
      <c r="G569" s="52" t="str">
        <f t="shared" si="66"/>
        <v/>
      </c>
      <c r="H569" s="52" t="str">
        <f t="shared" si="67"/>
        <v/>
      </c>
      <c r="I569" s="52" t="str">
        <f t="shared" si="68"/>
        <v/>
      </c>
      <c r="J569" s="245" t="str">
        <f t="shared" si="69"/>
        <v/>
      </c>
      <c r="K569" s="245" t="str">
        <f t="shared" si="70"/>
        <v/>
      </c>
      <c r="L569" s="245" t="str">
        <f t="shared" si="71"/>
        <v/>
      </c>
      <c r="M569" s="245" t="str">
        <f t="shared" si="72"/>
        <v/>
      </c>
    </row>
    <row r="570" spans="1:13" x14ac:dyDescent="0.2">
      <c r="A570" s="50">
        <f>DATOS!B570</f>
        <v>0</v>
      </c>
      <c r="B570" s="51">
        <f>DATOS!C570</f>
        <v>0</v>
      </c>
      <c r="C570" s="240">
        <f>DATOS!D570</f>
        <v>0</v>
      </c>
      <c r="D570" s="51"/>
      <c r="F570" s="52" t="str">
        <f t="shared" si="65"/>
        <v/>
      </c>
      <c r="G570" s="52" t="str">
        <f t="shared" si="66"/>
        <v/>
      </c>
      <c r="H570" s="52" t="str">
        <f t="shared" si="67"/>
        <v/>
      </c>
      <c r="I570" s="52" t="str">
        <f t="shared" si="68"/>
        <v/>
      </c>
      <c r="J570" s="245" t="str">
        <f t="shared" si="69"/>
        <v/>
      </c>
      <c r="K570" s="245" t="str">
        <f t="shared" si="70"/>
        <v/>
      </c>
      <c r="L570" s="245" t="str">
        <f t="shared" si="71"/>
        <v/>
      </c>
      <c r="M570" s="245" t="str">
        <f t="shared" si="72"/>
        <v/>
      </c>
    </row>
    <row r="571" spans="1:13" x14ac:dyDescent="0.2">
      <c r="A571" s="50">
        <f>DATOS!B571</f>
        <v>0</v>
      </c>
      <c r="B571" s="51">
        <f>DATOS!C571</f>
        <v>0</v>
      </c>
      <c r="C571" s="240">
        <f>DATOS!D571</f>
        <v>0</v>
      </c>
      <c r="D571" s="51"/>
      <c r="F571" s="52" t="str">
        <f t="shared" si="65"/>
        <v/>
      </c>
      <c r="G571" s="52" t="str">
        <f t="shared" si="66"/>
        <v/>
      </c>
      <c r="H571" s="52" t="str">
        <f t="shared" si="67"/>
        <v/>
      </c>
      <c r="I571" s="52" t="str">
        <f t="shared" si="68"/>
        <v/>
      </c>
      <c r="J571" s="245" t="str">
        <f t="shared" si="69"/>
        <v/>
      </c>
      <c r="K571" s="245" t="str">
        <f t="shared" si="70"/>
        <v/>
      </c>
      <c r="L571" s="245" t="str">
        <f t="shared" si="71"/>
        <v/>
      </c>
      <c r="M571" s="245" t="str">
        <f t="shared" si="72"/>
        <v/>
      </c>
    </row>
    <row r="572" spans="1:13" x14ac:dyDescent="0.2">
      <c r="A572" s="50">
        <f>DATOS!B572</f>
        <v>0</v>
      </c>
      <c r="B572" s="51">
        <f>DATOS!C572</f>
        <v>0</v>
      </c>
      <c r="C572" s="240">
        <f>DATOS!D572</f>
        <v>0</v>
      </c>
      <c r="D572" s="51"/>
      <c r="F572" s="52" t="str">
        <f t="shared" si="65"/>
        <v/>
      </c>
      <c r="G572" s="52" t="str">
        <f t="shared" si="66"/>
        <v/>
      </c>
      <c r="H572" s="52" t="str">
        <f t="shared" si="67"/>
        <v/>
      </c>
      <c r="I572" s="52" t="str">
        <f t="shared" si="68"/>
        <v/>
      </c>
      <c r="J572" s="245" t="str">
        <f t="shared" si="69"/>
        <v/>
      </c>
      <c r="K572" s="245" t="str">
        <f t="shared" si="70"/>
        <v/>
      </c>
      <c r="L572" s="245" t="str">
        <f t="shared" si="71"/>
        <v/>
      </c>
      <c r="M572" s="245" t="str">
        <f t="shared" si="72"/>
        <v/>
      </c>
    </row>
    <row r="573" spans="1:13" x14ac:dyDescent="0.2">
      <c r="A573" s="50">
        <f>DATOS!B573</f>
        <v>0</v>
      </c>
      <c r="B573" s="51">
        <f>DATOS!C573</f>
        <v>0</v>
      </c>
      <c r="C573" s="240">
        <f>DATOS!D573</f>
        <v>0</v>
      </c>
      <c r="D573" s="51"/>
      <c r="F573" s="52" t="str">
        <f t="shared" si="65"/>
        <v/>
      </c>
      <c r="G573" s="52" t="str">
        <f t="shared" si="66"/>
        <v/>
      </c>
      <c r="H573" s="52" t="str">
        <f t="shared" si="67"/>
        <v/>
      </c>
      <c r="I573" s="52" t="str">
        <f t="shared" si="68"/>
        <v/>
      </c>
      <c r="J573" s="245" t="str">
        <f t="shared" si="69"/>
        <v/>
      </c>
      <c r="K573" s="245" t="str">
        <f t="shared" si="70"/>
        <v/>
      </c>
      <c r="L573" s="245" t="str">
        <f t="shared" si="71"/>
        <v/>
      </c>
      <c r="M573" s="245" t="str">
        <f t="shared" si="72"/>
        <v/>
      </c>
    </row>
    <row r="574" spans="1:13" x14ac:dyDescent="0.2">
      <c r="A574" s="50">
        <f>DATOS!B574</f>
        <v>0</v>
      </c>
      <c r="B574" s="51">
        <f>DATOS!C574</f>
        <v>0</v>
      </c>
      <c r="C574" s="240">
        <f>DATOS!D574</f>
        <v>0</v>
      </c>
      <c r="D574" s="51"/>
      <c r="F574" s="52" t="str">
        <f t="shared" si="65"/>
        <v/>
      </c>
      <c r="G574" s="52" t="str">
        <f t="shared" si="66"/>
        <v/>
      </c>
      <c r="H574" s="52" t="str">
        <f t="shared" si="67"/>
        <v/>
      </c>
      <c r="I574" s="52" t="str">
        <f t="shared" si="68"/>
        <v/>
      </c>
      <c r="J574" s="245" t="str">
        <f t="shared" si="69"/>
        <v/>
      </c>
      <c r="K574" s="245" t="str">
        <f t="shared" si="70"/>
        <v/>
      </c>
      <c r="L574" s="245" t="str">
        <f t="shared" si="71"/>
        <v/>
      </c>
      <c r="M574" s="245" t="str">
        <f t="shared" si="72"/>
        <v/>
      </c>
    </row>
    <row r="575" spans="1:13" x14ac:dyDescent="0.2">
      <c r="A575" s="50">
        <f>DATOS!B575</f>
        <v>0</v>
      </c>
      <c r="B575" s="51">
        <f>DATOS!C575</f>
        <v>0</v>
      </c>
      <c r="C575" s="240">
        <f>DATOS!D575</f>
        <v>0</v>
      </c>
      <c r="D575" s="51"/>
      <c r="F575" s="52" t="str">
        <f t="shared" si="65"/>
        <v/>
      </c>
      <c r="G575" s="52" t="str">
        <f t="shared" si="66"/>
        <v/>
      </c>
      <c r="H575" s="52" t="str">
        <f t="shared" si="67"/>
        <v/>
      </c>
      <c r="I575" s="52" t="str">
        <f t="shared" si="68"/>
        <v/>
      </c>
      <c r="J575" s="245" t="str">
        <f t="shared" si="69"/>
        <v/>
      </c>
      <c r="K575" s="245" t="str">
        <f t="shared" si="70"/>
        <v/>
      </c>
      <c r="L575" s="245" t="str">
        <f t="shared" si="71"/>
        <v/>
      </c>
      <c r="M575" s="245" t="str">
        <f t="shared" si="72"/>
        <v/>
      </c>
    </row>
    <row r="576" spans="1:13" x14ac:dyDescent="0.2">
      <c r="A576" s="50">
        <f>DATOS!B576</f>
        <v>0</v>
      </c>
      <c r="B576" s="51">
        <f>DATOS!C576</f>
        <v>0</v>
      </c>
      <c r="C576" s="240">
        <f>DATOS!D576</f>
        <v>0</v>
      </c>
      <c r="D576" s="51"/>
      <c r="F576" s="52" t="str">
        <f t="shared" si="65"/>
        <v/>
      </c>
      <c r="G576" s="52" t="str">
        <f t="shared" si="66"/>
        <v/>
      </c>
      <c r="H576" s="52" t="str">
        <f t="shared" si="67"/>
        <v/>
      </c>
      <c r="I576" s="52" t="str">
        <f t="shared" si="68"/>
        <v/>
      </c>
      <c r="J576" s="245" t="str">
        <f t="shared" si="69"/>
        <v/>
      </c>
      <c r="K576" s="245" t="str">
        <f t="shared" si="70"/>
        <v/>
      </c>
      <c r="L576" s="245" t="str">
        <f t="shared" si="71"/>
        <v/>
      </c>
      <c r="M576" s="245" t="str">
        <f t="shared" si="72"/>
        <v/>
      </c>
    </row>
    <row r="577" spans="1:13" x14ac:dyDescent="0.2">
      <c r="A577" s="50">
        <f>DATOS!B577</f>
        <v>0</v>
      </c>
      <c r="B577" s="51">
        <f>DATOS!C577</f>
        <v>0</v>
      </c>
      <c r="C577" s="240">
        <f>DATOS!D577</f>
        <v>0</v>
      </c>
      <c r="D577" s="51"/>
      <c r="F577" s="52" t="str">
        <f t="shared" si="65"/>
        <v/>
      </c>
      <c r="G577" s="52" t="str">
        <f t="shared" si="66"/>
        <v/>
      </c>
      <c r="H577" s="52" t="str">
        <f t="shared" si="67"/>
        <v/>
      </c>
      <c r="I577" s="52" t="str">
        <f t="shared" si="68"/>
        <v/>
      </c>
      <c r="J577" s="245" t="str">
        <f t="shared" si="69"/>
        <v/>
      </c>
      <c r="K577" s="245" t="str">
        <f t="shared" si="70"/>
        <v/>
      </c>
      <c r="L577" s="245" t="str">
        <f t="shared" si="71"/>
        <v/>
      </c>
      <c r="M577" s="245" t="str">
        <f t="shared" si="72"/>
        <v/>
      </c>
    </row>
    <row r="578" spans="1:13" x14ac:dyDescent="0.2">
      <c r="A578" s="50">
        <f>DATOS!B578</f>
        <v>0</v>
      </c>
      <c r="B578" s="51">
        <f>DATOS!C578</f>
        <v>0</v>
      </c>
      <c r="C578" s="240">
        <f>DATOS!D578</f>
        <v>0</v>
      </c>
      <c r="D578" s="51"/>
      <c r="F578" s="52" t="str">
        <f t="shared" si="65"/>
        <v/>
      </c>
      <c r="G578" s="52" t="str">
        <f t="shared" si="66"/>
        <v/>
      </c>
      <c r="H578" s="52" t="str">
        <f t="shared" si="67"/>
        <v/>
      </c>
      <c r="I578" s="52" t="str">
        <f t="shared" si="68"/>
        <v/>
      </c>
      <c r="J578" s="245" t="str">
        <f t="shared" si="69"/>
        <v/>
      </c>
      <c r="K578" s="245" t="str">
        <f t="shared" si="70"/>
        <v/>
      </c>
      <c r="L578" s="245" t="str">
        <f t="shared" si="71"/>
        <v/>
      </c>
      <c r="M578" s="245" t="str">
        <f t="shared" si="72"/>
        <v/>
      </c>
    </row>
    <row r="579" spans="1:13" x14ac:dyDescent="0.2">
      <c r="A579" s="50">
        <f>DATOS!B579</f>
        <v>0</v>
      </c>
      <c r="B579" s="51">
        <f>DATOS!C579</f>
        <v>0</v>
      </c>
      <c r="C579" s="240">
        <f>DATOS!D579</f>
        <v>0</v>
      </c>
      <c r="D579" s="51"/>
      <c r="F579" s="52" t="str">
        <f t="shared" si="65"/>
        <v/>
      </c>
      <c r="G579" s="52" t="str">
        <f t="shared" si="66"/>
        <v/>
      </c>
      <c r="H579" s="52" t="str">
        <f t="shared" si="67"/>
        <v/>
      </c>
      <c r="I579" s="52" t="str">
        <f t="shared" si="68"/>
        <v/>
      </c>
      <c r="J579" s="245" t="str">
        <f t="shared" si="69"/>
        <v/>
      </c>
      <c r="K579" s="245" t="str">
        <f t="shared" si="70"/>
        <v/>
      </c>
      <c r="L579" s="245" t="str">
        <f t="shared" si="71"/>
        <v/>
      </c>
      <c r="M579" s="245" t="str">
        <f t="shared" si="72"/>
        <v/>
      </c>
    </row>
    <row r="580" spans="1:13" x14ac:dyDescent="0.2">
      <c r="A580" s="50">
        <f>DATOS!B580</f>
        <v>0</v>
      </c>
      <c r="B580" s="51">
        <f>DATOS!C580</f>
        <v>0</v>
      </c>
      <c r="C580" s="240">
        <f>DATOS!D580</f>
        <v>0</v>
      </c>
      <c r="D580" s="51"/>
      <c r="F580" s="52" t="str">
        <f t="shared" ref="F580:F643" si="73">IF(AND(C580=E580,B580=D580),"","CAMBIO")</f>
        <v/>
      </c>
      <c r="G580" s="52" t="str">
        <f t="shared" ref="G580:G643" si="74">IF(B580=D580,"","CAMBIO")</f>
        <v/>
      </c>
      <c r="H580" s="52" t="str">
        <f t="shared" ref="H580:H643" si="75">IF(L580&lt;&gt;M580,"CAMBIO","")</f>
        <v/>
      </c>
      <c r="I580" s="52" t="str">
        <f t="shared" ref="I580:I643" si="76">IF(J580&lt;&gt;K580,"CAMBIO","")</f>
        <v/>
      </c>
      <c r="J580" s="245" t="str">
        <f t="shared" ref="J580:J643" si="77">IFERROR(MID($C580,SEARCH("RETIRA",$C580),LEN("RETIRA")),"")</f>
        <v/>
      </c>
      <c r="K580" s="245" t="str">
        <f t="shared" ref="K580:K643" si="78">IFERROR(MID($E580,SEARCH("RETIRA",$E580),LEN("RETIRA")),"")</f>
        <v/>
      </c>
      <c r="L580" s="245" t="str">
        <f t="shared" ref="L580:L643" si="79">IFERROR(MID($C580,SEARCH("CRUDA",$C580),LEN("CRUDA")),"")</f>
        <v/>
      </c>
      <c r="M580" s="245" t="str">
        <f t="shared" si="72"/>
        <v/>
      </c>
    </row>
    <row r="581" spans="1:13" x14ac:dyDescent="0.2">
      <c r="A581" s="50">
        <f>DATOS!B581</f>
        <v>0</v>
      </c>
      <c r="B581" s="51">
        <f>DATOS!C581</f>
        <v>0</v>
      </c>
      <c r="C581" s="240">
        <f>DATOS!D581</f>
        <v>0</v>
      </c>
      <c r="D581" s="51"/>
      <c r="F581" s="52" t="str">
        <f t="shared" si="73"/>
        <v/>
      </c>
      <c r="G581" s="52" t="str">
        <f t="shared" si="74"/>
        <v/>
      </c>
      <c r="H581" s="52" t="str">
        <f t="shared" si="75"/>
        <v/>
      </c>
      <c r="I581" s="52" t="str">
        <f t="shared" si="76"/>
        <v/>
      </c>
      <c r="J581" s="245" t="str">
        <f t="shared" si="77"/>
        <v/>
      </c>
      <c r="K581" s="245" t="str">
        <f t="shared" si="78"/>
        <v/>
      </c>
      <c r="L581" s="245" t="str">
        <f t="shared" si="79"/>
        <v/>
      </c>
      <c r="M581" s="245" t="str">
        <f t="shared" si="72"/>
        <v/>
      </c>
    </row>
    <row r="582" spans="1:13" x14ac:dyDescent="0.2">
      <c r="A582" s="50">
        <f>DATOS!B582</f>
        <v>0</v>
      </c>
      <c r="B582" s="51">
        <f>DATOS!C582</f>
        <v>0</v>
      </c>
      <c r="C582" s="240">
        <f>DATOS!D582</f>
        <v>0</v>
      </c>
      <c r="D582" s="51"/>
      <c r="F582" s="52" t="str">
        <f t="shared" si="73"/>
        <v/>
      </c>
      <c r="G582" s="52" t="str">
        <f t="shared" si="74"/>
        <v/>
      </c>
      <c r="H582" s="52" t="str">
        <f t="shared" si="75"/>
        <v/>
      </c>
      <c r="I582" s="52" t="str">
        <f t="shared" si="76"/>
        <v/>
      </c>
      <c r="J582" s="245" t="str">
        <f t="shared" si="77"/>
        <v/>
      </c>
      <c r="K582" s="245" t="str">
        <f t="shared" si="78"/>
        <v/>
      </c>
      <c r="L582" s="245" t="str">
        <f t="shared" si="79"/>
        <v/>
      </c>
      <c r="M582" s="245" t="str">
        <f t="shared" si="72"/>
        <v/>
      </c>
    </row>
    <row r="583" spans="1:13" x14ac:dyDescent="0.2">
      <c r="A583" s="50">
        <f>DATOS!B583</f>
        <v>0</v>
      </c>
      <c r="B583" s="51">
        <f>DATOS!C583</f>
        <v>0</v>
      </c>
      <c r="C583" s="240">
        <f>DATOS!D583</f>
        <v>0</v>
      </c>
      <c r="D583" s="51"/>
      <c r="F583" s="52" t="str">
        <f t="shared" si="73"/>
        <v/>
      </c>
      <c r="G583" s="52" t="str">
        <f t="shared" si="74"/>
        <v/>
      </c>
      <c r="H583" s="52" t="str">
        <f t="shared" si="75"/>
        <v/>
      </c>
      <c r="I583" s="52" t="str">
        <f t="shared" si="76"/>
        <v/>
      </c>
      <c r="J583" s="245" t="str">
        <f t="shared" si="77"/>
        <v/>
      </c>
      <c r="K583" s="245" t="str">
        <f t="shared" si="78"/>
        <v/>
      </c>
      <c r="L583" s="245" t="str">
        <f t="shared" si="79"/>
        <v/>
      </c>
      <c r="M583" s="245" t="str">
        <f t="shared" si="72"/>
        <v/>
      </c>
    </row>
    <row r="584" spans="1:13" x14ac:dyDescent="0.2">
      <c r="A584" s="50">
        <f>DATOS!B584</f>
        <v>0</v>
      </c>
      <c r="B584" s="51">
        <f>DATOS!C584</f>
        <v>0</v>
      </c>
      <c r="C584" s="240">
        <f>DATOS!D584</f>
        <v>0</v>
      </c>
      <c r="D584" s="51"/>
      <c r="F584" s="52" t="str">
        <f t="shared" si="73"/>
        <v/>
      </c>
      <c r="G584" s="52" t="str">
        <f t="shared" si="74"/>
        <v/>
      </c>
      <c r="H584" s="52" t="str">
        <f t="shared" si="75"/>
        <v/>
      </c>
      <c r="I584" s="52" t="str">
        <f t="shared" si="76"/>
        <v/>
      </c>
      <c r="J584" s="245" t="str">
        <f t="shared" si="77"/>
        <v/>
      </c>
      <c r="K584" s="245" t="str">
        <f t="shared" si="78"/>
        <v/>
      </c>
      <c r="L584" s="245" t="str">
        <f t="shared" si="79"/>
        <v/>
      </c>
      <c r="M584" s="245" t="str">
        <f t="shared" si="72"/>
        <v/>
      </c>
    </row>
    <row r="585" spans="1:13" x14ac:dyDescent="0.2">
      <c r="A585" s="50">
        <f>DATOS!B585</f>
        <v>0</v>
      </c>
      <c r="B585" s="51">
        <f>DATOS!C585</f>
        <v>0</v>
      </c>
      <c r="C585" s="240">
        <f>DATOS!D585</f>
        <v>0</v>
      </c>
      <c r="D585" s="51"/>
      <c r="F585" s="52" t="str">
        <f t="shared" si="73"/>
        <v/>
      </c>
      <c r="G585" s="52" t="str">
        <f t="shared" si="74"/>
        <v/>
      </c>
      <c r="H585" s="52" t="str">
        <f t="shared" si="75"/>
        <v/>
      </c>
      <c r="I585" s="52" t="str">
        <f t="shared" si="76"/>
        <v/>
      </c>
      <c r="J585" s="245" t="str">
        <f t="shared" si="77"/>
        <v/>
      </c>
      <c r="K585" s="245" t="str">
        <f t="shared" si="78"/>
        <v/>
      </c>
      <c r="L585" s="245" t="str">
        <f t="shared" si="79"/>
        <v/>
      </c>
      <c r="M585" s="245" t="str">
        <f t="shared" si="72"/>
        <v/>
      </c>
    </row>
    <row r="586" spans="1:13" x14ac:dyDescent="0.2">
      <c r="A586" s="50">
        <f>DATOS!B586</f>
        <v>0</v>
      </c>
      <c r="B586" s="51">
        <f>DATOS!C586</f>
        <v>0</v>
      </c>
      <c r="C586" s="240">
        <f>DATOS!D586</f>
        <v>0</v>
      </c>
      <c r="D586" s="51"/>
      <c r="F586" s="52" t="str">
        <f t="shared" si="73"/>
        <v/>
      </c>
      <c r="G586" s="52" t="str">
        <f t="shared" si="74"/>
        <v/>
      </c>
      <c r="H586" s="52" t="str">
        <f t="shared" si="75"/>
        <v/>
      </c>
      <c r="I586" s="52" t="str">
        <f t="shared" si="76"/>
        <v/>
      </c>
      <c r="J586" s="245" t="str">
        <f t="shared" si="77"/>
        <v/>
      </c>
      <c r="K586" s="245" t="str">
        <f t="shared" si="78"/>
        <v/>
      </c>
      <c r="L586" s="245" t="str">
        <f t="shared" si="79"/>
        <v/>
      </c>
      <c r="M586" s="245" t="str">
        <f t="shared" si="72"/>
        <v/>
      </c>
    </row>
    <row r="587" spans="1:13" x14ac:dyDescent="0.2">
      <c r="A587" s="50">
        <f>DATOS!B587</f>
        <v>0</v>
      </c>
      <c r="B587" s="51">
        <f>DATOS!C587</f>
        <v>0</v>
      </c>
      <c r="C587" s="240">
        <f>DATOS!D587</f>
        <v>0</v>
      </c>
      <c r="D587" s="51"/>
      <c r="F587" s="52" t="str">
        <f t="shared" si="73"/>
        <v/>
      </c>
      <c r="G587" s="52" t="str">
        <f t="shared" si="74"/>
        <v/>
      </c>
      <c r="H587" s="52" t="str">
        <f t="shared" si="75"/>
        <v/>
      </c>
      <c r="I587" s="52" t="str">
        <f t="shared" si="76"/>
        <v/>
      </c>
      <c r="J587" s="245" t="str">
        <f t="shared" si="77"/>
        <v/>
      </c>
      <c r="K587" s="245" t="str">
        <f t="shared" si="78"/>
        <v/>
      </c>
      <c r="L587" s="245" t="str">
        <f t="shared" si="79"/>
        <v/>
      </c>
      <c r="M587" s="245" t="str">
        <f t="shared" si="72"/>
        <v/>
      </c>
    </row>
    <row r="588" spans="1:13" x14ac:dyDescent="0.2">
      <c r="A588" s="50">
        <f>DATOS!B588</f>
        <v>0</v>
      </c>
      <c r="B588" s="51">
        <f>DATOS!C588</f>
        <v>0</v>
      </c>
      <c r="C588" s="240">
        <f>DATOS!D588</f>
        <v>0</v>
      </c>
      <c r="D588" s="51"/>
      <c r="F588" s="52" t="str">
        <f t="shared" si="73"/>
        <v/>
      </c>
      <c r="G588" s="52" t="str">
        <f t="shared" si="74"/>
        <v/>
      </c>
      <c r="H588" s="52" t="str">
        <f t="shared" si="75"/>
        <v/>
      </c>
      <c r="I588" s="52" t="str">
        <f t="shared" si="76"/>
        <v/>
      </c>
      <c r="J588" s="245" t="str">
        <f t="shared" si="77"/>
        <v/>
      </c>
      <c r="K588" s="245" t="str">
        <f t="shared" si="78"/>
        <v/>
      </c>
      <c r="L588" s="245" t="str">
        <f t="shared" si="79"/>
        <v/>
      </c>
      <c r="M588" s="245" t="str">
        <f t="shared" si="72"/>
        <v/>
      </c>
    </row>
    <row r="589" spans="1:13" x14ac:dyDescent="0.2">
      <c r="A589" s="50">
        <f>DATOS!B589</f>
        <v>0</v>
      </c>
      <c r="B589" s="51">
        <f>DATOS!C589</f>
        <v>0</v>
      </c>
      <c r="C589" s="240">
        <f>DATOS!D589</f>
        <v>0</v>
      </c>
      <c r="D589" s="51"/>
      <c r="F589" s="52" t="str">
        <f t="shared" si="73"/>
        <v/>
      </c>
      <c r="G589" s="52" t="str">
        <f t="shared" si="74"/>
        <v/>
      </c>
      <c r="H589" s="52" t="str">
        <f t="shared" si="75"/>
        <v/>
      </c>
      <c r="I589" s="52" t="str">
        <f t="shared" si="76"/>
        <v/>
      </c>
      <c r="J589" s="245" t="str">
        <f t="shared" si="77"/>
        <v/>
      </c>
      <c r="K589" s="245" t="str">
        <f t="shared" si="78"/>
        <v/>
      </c>
      <c r="L589" s="245" t="str">
        <f t="shared" si="79"/>
        <v/>
      </c>
      <c r="M589" s="245" t="str">
        <f t="shared" si="72"/>
        <v/>
      </c>
    </row>
    <row r="590" spans="1:13" x14ac:dyDescent="0.2">
      <c r="A590" s="50">
        <f>DATOS!B590</f>
        <v>0</v>
      </c>
      <c r="B590" s="51">
        <f>DATOS!C590</f>
        <v>0</v>
      </c>
      <c r="C590" s="240">
        <f>DATOS!D590</f>
        <v>0</v>
      </c>
      <c r="D590" s="51"/>
      <c r="F590" s="52" t="str">
        <f t="shared" si="73"/>
        <v/>
      </c>
      <c r="G590" s="52" t="str">
        <f t="shared" si="74"/>
        <v/>
      </c>
      <c r="H590" s="52" t="str">
        <f t="shared" si="75"/>
        <v/>
      </c>
      <c r="I590" s="52" t="str">
        <f t="shared" si="76"/>
        <v/>
      </c>
      <c r="J590" s="245" t="str">
        <f t="shared" si="77"/>
        <v/>
      </c>
      <c r="K590" s="245" t="str">
        <f t="shared" si="78"/>
        <v/>
      </c>
      <c r="L590" s="245" t="str">
        <f t="shared" si="79"/>
        <v/>
      </c>
      <c r="M590" s="245" t="str">
        <f t="shared" si="72"/>
        <v/>
      </c>
    </row>
    <row r="591" spans="1:13" x14ac:dyDescent="0.2">
      <c r="A591" s="50">
        <f>DATOS!B591</f>
        <v>0</v>
      </c>
      <c r="B591" s="51">
        <f>DATOS!C591</f>
        <v>0</v>
      </c>
      <c r="C591" s="240">
        <f>DATOS!D591</f>
        <v>0</v>
      </c>
      <c r="D591" s="51"/>
      <c r="F591" s="52" t="str">
        <f t="shared" si="73"/>
        <v/>
      </c>
      <c r="G591" s="52" t="str">
        <f t="shared" si="74"/>
        <v/>
      </c>
      <c r="H591" s="52" t="str">
        <f t="shared" si="75"/>
        <v/>
      </c>
      <c r="I591" s="52" t="str">
        <f t="shared" si="76"/>
        <v/>
      </c>
      <c r="J591" s="245" t="str">
        <f t="shared" si="77"/>
        <v/>
      </c>
      <c r="K591" s="245" t="str">
        <f t="shared" si="78"/>
        <v/>
      </c>
      <c r="L591" s="245" t="str">
        <f t="shared" si="79"/>
        <v/>
      </c>
      <c r="M591" s="245" t="str">
        <f t="shared" si="72"/>
        <v/>
      </c>
    </row>
    <row r="592" spans="1:13" x14ac:dyDescent="0.2">
      <c r="A592" s="50">
        <f>DATOS!B592</f>
        <v>0</v>
      </c>
      <c r="B592" s="51">
        <f>DATOS!C592</f>
        <v>0</v>
      </c>
      <c r="C592" s="240">
        <f>DATOS!D592</f>
        <v>0</v>
      </c>
      <c r="D592" s="51"/>
      <c r="F592" s="52" t="str">
        <f t="shared" si="73"/>
        <v/>
      </c>
      <c r="G592" s="52" t="str">
        <f t="shared" si="74"/>
        <v/>
      </c>
      <c r="H592" s="52" t="str">
        <f t="shared" si="75"/>
        <v/>
      </c>
      <c r="I592" s="52" t="str">
        <f t="shared" si="76"/>
        <v/>
      </c>
      <c r="J592" s="245" t="str">
        <f t="shared" si="77"/>
        <v/>
      </c>
      <c r="K592" s="245" t="str">
        <f t="shared" si="78"/>
        <v/>
      </c>
      <c r="L592" s="245" t="str">
        <f t="shared" si="79"/>
        <v/>
      </c>
      <c r="M592" s="245" t="str">
        <f t="shared" si="72"/>
        <v/>
      </c>
    </row>
    <row r="593" spans="1:13" x14ac:dyDescent="0.2">
      <c r="A593" s="50">
        <f>DATOS!B593</f>
        <v>0</v>
      </c>
      <c r="B593" s="51">
        <f>DATOS!C593</f>
        <v>0</v>
      </c>
      <c r="C593" s="240">
        <f>DATOS!D593</f>
        <v>0</v>
      </c>
      <c r="D593" s="51"/>
      <c r="F593" s="52" t="str">
        <f t="shared" si="73"/>
        <v/>
      </c>
      <c r="G593" s="52" t="str">
        <f t="shared" si="74"/>
        <v/>
      </c>
      <c r="H593" s="52" t="str">
        <f t="shared" si="75"/>
        <v/>
      </c>
      <c r="I593" s="52" t="str">
        <f t="shared" si="76"/>
        <v/>
      </c>
      <c r="J593" s="245" t="str">
        <f t="shared" si="77"/>
        <v/>
      </c>
      <c r="K593" s="245" t="str">
        <f t="shared" si="78"/>
        <v/>
      </c>
      <c r="L593" s="245" t="str">
        <f t="shared" si="79"/>
        <v/>
      </c>
      <c r="M593" s="245" t="str">
        <f t="shared" si="72"/>
        <v/>
      </c>
    </row>
    <row r="594" spans="1:13" x14ac:dyDescent="0.2">
      <c r="A594" s="50">
        <f>DATOS!B594</f>
        <v>0</v>
      </c>
      <c r="B594" s="51">
        <f>DATOS!C594</f>
        <v>0</v>
      </c>
      <c r="C594" s="240">
        <f>DATOS!D594</f>
        <v>0</v>
      </c>
      <c r="D594" s="51"/>
      <c r="F594" s="52" t="str">
        <f t="shared" si="73"/>
        <v/>
      </c>
      <c r="G594" s="52" t="str">
        <f t="shared" si="74"/>
        <v/>
      </c>
      <c r="H594" s="52" t="str">
        <f t="shared" si="75"/>
        <v/>
      </c>
      <c r="I594" s="52" t="str">
        <f t="shared" si="76"/>
        <v/>
      </c>
      <c r="J594" s="245" t="str">
        <f t="shared" si="77"/>
        <v/>
      </c>
      <c r="K594" s="245" t="str">
        <f t="shared" si="78"/>
        <v/>
      </c>
      <c r="L594" s="245" t="str">
        <f t="shared" si="79"/>
        <v/>
      </c>
      <c r="M594" s="245" t="str">
        <f t="shared" si="72"/>
        <v/>
      </c>
    </row>
    <row r="595" spans="1:13" x14ac:dyDescent="0.2">
      <c r="A595" s="50">
        <f>DATOS!B595</f>
        <v>0</v>
      </c>
      <c r="B595" s="51">
        <f>DATOS!C595</f>
        <v>0</v>
      </c>
      <c r="C595" s="240">
        <f>DATOS!D595</f>
        <v>0</v>
      </c>
      <c r="D595" s="51"/>
      <c r="F595" s="52" t="str">
        <f t="shared" si="73"/>
        <v/>
      </c>
      <c r="G595" s="52" t="str">
        <f t="shared" si="74"/>
        <v/>
      </c>
      <c r="H595" s="52" t="str">
        <f t="shared" si="75"/>
        <v/>
      </c>
      <c r="I595" s="52" t="str">
        <f t="shared" si="76"/>
        <v/>
      </c>
      <c r="J595" s="245" t="str">
        <f t="shared" si="77"/>
        <v/>
      </c>
      <c r="K595" s="245" t="str">
        <f t="shared" si="78"/>
        <v/>
      </c>
      <c r="L595" s="245" t="str">
        <f t="shared" si="79"/>
        <v/>
      </c>
      <c r="M595" s="245" t="str">
        <f t="shared" ref="M595:M658" si="80">IFERROR(MID($E595,SEARCH("CRUDA",$E595),LEN("CRUDA")),"")</f>
        <v/>
      </c>
    </row>
    <row r="596" spans="1:13" x14ac:dyDescent="0.2">
      <c r="A596" s="50">
        <f>DATOS!B596</f>
        <v>0</v>
      </c>
      <c r="B596" s="51">
        <f>DATOS!C596</f>
        <v>0</v>
      </c>
      <c r="C596" s="240">
        <f>DATOS!D596</f>
        <v>0</v>
      </c>
      <c r="D596" s="51"/>
      <c r="F596" s="52" t="str">
        <f t="shared" si="73"/>
        <v/>
      </c>
      <c r="G596" s="52" t="str">
        <f t="shared" si="74"/>
        <v/>
      </c>
      <c r="H596" s="52" t="str">
        <f t="shared" si="75"/>
        <v/>
      </c>
      <c r="I596" s="52" t="str">
        <f t="shared" si="76"/>
        <v/>
      </c>
      <c r="J596" s="245" t="str">
        <f t="shared" si="77"/>
        <v/>
      </c>
      <c r="K596" s="245" t="str">
        <f t="shared" si="78"/>
        <v/>
      </c>
      <c r="L596" s="245" t="str">
        <f t="shared" si="79"/>
        <v/>
      </c>
      <c r="M596" s="245" t="str">
        <f t="shared" si="80"/>
        <v/>
      </c>
    </row>
    <row r="597" spans="1:13" x14ac:dyDescent="0.2">
      <c r="A597" s="50">
        <f>DATOS!B597</f>
        <v>0</v>
      </c>
      <c r="B597" s="51">
        <f>DATOS!C597</f>
        <v>0</v>
      </c>
      <c r="C597" s="240">
        <f>DATOS!D597</f>
        <v>0</v>
      </c>
      <c r="D597" s="51"/>
      <c r="F597" s="52" t="str">
        <f t="shared" si="73"/>
        <v/>
      </c>
      <c r="G597" s="52" t="str">
        <f t="shared" si="74"/>
        <v/>
      </c>
      <c r="H597" s="52" t="str">
        <f t="shared" si="75"/>
        <v/>
      </c>
      <c r="I597" s="52" t="str">
        <f t="shared" si="76"/>
        <v/>
      </c>
      <c r="J597" s="245" t="str">
        <f t="shared" si="77"/>
        <v/>
      </c>
      <c r="K597" s="245" t="str">
        <f t="shared" si="78"/>
        <v/>
      </c>
      <c r="L597" s="245" t="str">
        <f t="shared" si="79"/>
        <v/>
      </c>
      <c r="M597" s="245" t="str">
        <f t="shared" si="80"/>
        <v/>
      </c>
    </row>
    <row r="598" spans="1:13" x14ac:dyDescent="0.2">
      <c r="A598" s="50">
        <f>DATOS!B598</f>
        <v>0</v>
      </c>
      <c r="B598" s="51">
        <f>DATOS!C598</f>
        <v>0</v>
      </c>
      <c r="C598" s="240">
        <f>DATOS!D598</f>
        <v>0</v>
      </c>
      <c r="D598" s="51"/>
      <c r="F598" s="52" t="str">
        <f t="shared" si="73"/>
        <v/>
      </c>
      <c r="G598" s="52" t="str">
        <f t="shared" si="74"/>
        <v/>
      </c>
      <c r="H598" s="52" t="str">
        <f t="shared" si="75"/>
        <v/>
      </c>
      <c r="I598" s="52" t="str">
        <f t="shared" si="76"/>
        <v/>
      </c>
      <c r="J598" s="245" t="str">
        <f t="shared" si="77"/>
        <v/>
      </c>
      <c r="K598" s="245" t="str">
        <f t="shared" si="78"/>
        <v/>
      </c>
      <c r="L598" s="245" t="str">
        <f t="shared" si="79"/>
        <v/>
      </c>
      <c r="M598" s="245" t="str">
        <f t="shared" si="80"/>
        <v/>
      </c>
    </row>
    <row r="599" spans="1:13" x14ac:dyDescent="0.2">
      <c r="A599" s="50">
        <f>DATOS!B599</f>
        <v>0</v>
      </c>
      <c r="B599" s="51">
        <f>DATOS!C599</f>
        <v>0</v>
      </c>
      <c r="C599" s="240">
        <f>DATOS!D599</f>
        <v>0</v>
      </c>
      <c r="D599" s="51"/>
      <c r="F599" s="52" t="str">
        <f t="shared" si="73"/>
        <v/>
      </c>
      <c r="G599" s="52" t="str">
        <f t="shared" si="74"/>
        <v/>
      </c>
      <c r="H599" s="52" t="str">
        <f t="shared" si="75"/>
        <v/>
      </c>
      <c r="I599" s="52" t="str">
        <f t="shared" si="76"/>
        <v/>
      </c>
      <c r="J599" s="245" t="str">
        <f t="shared" si="77"/>
        <v/>
      </c>
      <c r="K599" s="245" t="str">
        <f t="shared" si="78"/>
        <v/>
      </c>
      <c r="L599" s="245" t="str">
        <f t="shared" si="79"/>
        <v/>
      </c>
      <c r="M599" s="245" t="str">
        <f t="shared" si="80"/>
        <v/>
      </c>
    </row>
    <row r="600" spans="1:13" x14ac:dyDescent="0.2">
      <c r="A600" s="50">
        <f>DATOS!B600</f>
        <v>0</v>
      </c>
      <c r="B600" s="51">
        <f>DATOS!C600</f>
        <v>0</v>
      </c>
      <c r="C600" s="240">
        <f>DATOS!D600</f>
        <v>0</v>
      </c>
      <c r="D600" s="51"/>
      <c r="F600" s="52" t="str">
        <f t="shared" si="73"/>
        <v/>
      </c>
      <c r="G600" s="52" t="str">
        <f t="shared" si="74"/>
        <v/>
      </c>
      <c r="H600" s="52" t="str">
        <f t="shared" si="75"/>
        <v/>
      </c>
      <c r="I600" s="52" t="str">
        <f t="shared" si="76"/>
        <v/>
      </c>
      <c r="J600" s="245" t="str">
        <f t="shared" si="77"/>
        <v/>
      </c>
      <c r="K600" s="245" t="str">
        <f t="shared" si="78"/>
        <v/>
      </c>
      <c r="L600" s="245" t="str">
        <f t="shared" si="79"/>
        <v/>
      </c>
      <c r="M600" s="245" t="str">
        <f t="shared" si="80"/>
        <v/>
      </c>
    </row>
    <row r="601" spans="1:13" x14ac:dyDescent="0.2">
      <c r="A601" s="50">
        <f>DATOS!B601</f>
        <v>0</v>
      </c>
      <c r="B601" s="51">
        <f>DATOS!C601</f>
        <v>0</v>
      </c>
      <c r="C601" s="240">
        <f>DATOS!D601</f>
        <v>0</v>
      </c>
      <c r="D601" s="51"/>
      <c r="F601" s="52" t="str">
        <f t="shared" si="73"/>
        <v/>
      </c>
      <c r="G601" s="52" t="str">
        <f t="shared" si="74"/>
        <v/>
      </c>
      <c r="H601" s="52" t="str">
        <f t="shared" si="75"/>
        <v/>
      </c>
      <c r="I601" s="52" t="str">
        <f t="shared" si="76"/>
        <v/>
      </c>
      <c r="J601" s="245" t="str">
        <f t="shared" si="77"/>
        <v/>
      </c>
      <c r="K601" s="245" t="str">
        <f t="shared" si="78"/>
        <v/>
      </c>
      <c r="L601" s="245" t="str">
        <f t="shared" si="79"/>
        <v/>
      </c>
      <c r="M601" s="245" t="str">
        <f t="shared" si="80"/>
        <v/>
      </c>
    </row>
    <row r="602" spans="1:13" x14ac:dyDescent="0.2">
      <c r="A602" s="50">
        <f>DATOS!B602</f>
        <v>0</v>
      </c>
      <c r="B602" s="51">
        <f>DATOS!C602</f>
        <v>0</v>
      </c>
      <c r="C602" s="240">
        <f>DATOS!D602</f>
        <v>0</v>
      </c>
      <c r="D602" s="51"/>
      <c r="F602" s="52" t="str">
        <f t="shared" si="73"/>
        <v/>
      </c>
      <c r="G602" s="52" t="str">
        <f t="shared" si="74"/>
        <v/>
      </c>
      <c r="H602" s="52" t="str">
        <f t="shared" si="75"/>
        <v/>
      </c>
      <c r="I602" s="52" t="str">
        <f t="shared" si="76"/>
        <v/>
      </c>
      <c r="J602" s="245" t="str">
        <f t="shared" si="77"/>
        <v/>
      </c>
      <c r="K602" s="245" t="str">
        <f t="shared" si="78"/>
        <v/>
      </c>
      <c r="L602" s="245" t="str">
        <f t="shared" si="79"/>
        <v/>
      </c>
      <c r="M602" s="245" t="str">
        <f t="shared" si="80"/>
        <v/>
      </c>
    </row>
    <row r="603" spans="1:13" x14ac:dyDescent="0.2">
      <c r="A603" s="50">
        <f>DATOS!B603</f>
        <v>0</v>
      </c>
      <c r="B603" s="51">
        <f>DATOS!C603</f>
        <v>0</v>
      </c>
      <c r="C603" s="240">
        <f>DATOS!D603</f>
        <v>0</v>
      </c>
      <c r="D603" s="51"/>
      <c r="F603" s="52" t="str">
        <f t="shared" si="73"/>
        <v/>
      </c>
      <c r="G603" s="52" t="str">
        <f t="shared" si="74"/>
        <v/>
      </c>
      <c r="H603" s="52" t="str">
        <f t="shared" si="75"/>
        <v/>
      </c>
      <c r="I603" s="52" t="str">
        <f t="shared" si="76"/>
        <v/>
      </c>
      <c r="J603" s="245" t="str">
        <f t="shared" si="77"/>
        <v/>
      </c>
      <c r="K603" s="245" t="str">
        <f t="shared" si="78"/>
        <v/>
      </c>
      <c r="L603" s="245" t="str">
        <f t="shared" si="79"/>
        <v/>
      </c>
      <c r="M603" s="245" t="str">
        <f t="shared" si="80"/>
        <v/>
      </c>
    </row>
    <row r="604" spans="1:13" x14ac:dyDescent="0.2">
      <c r="A604" s="50">
        <f>DATOS!B604</f>
        <v>0</v>
      </c>
      <c r="B604" s="51">
        <f>DATOS!C604</f>
        <v>0</v>
      </c>
      <c r="C604" s="240">
        <f>DATOS!D604</f>
        <v>0</v>
      </c>
      <c r="D604" s="51"/>
      <c r="F604" s="52" t="str">
        <f t="shared" si="73"/>
        <v/>
      </c>
      <c r="G604" s="52" t="str">
        <f t="shared" si="74"/>
        <v/>
      </c>
      <c r="H604" s="52" t="str">
        <f t="shared" si="75"/>
        <v/>
      </c>
      <c r="I604" s="52" t="str">
        <f t="shared" si="76"/>
        <v/>
      </c>
      <c r="J604" s="245" t="str">
        <f t="shared" si="77"/>
        <v/>
      </c>
      <c r="K604" s="245" t="str">
        <f t="shared" si="78"/>
        <v/>
      </c>
      <c r="L604" s="245" t="str">
        <f t="shared" si="79"/>
        <v/>
      </c>
      <c r="M604" s="245" t="str">
        <f t="shared" si="80"/>
        <v/>
      </c>
    </row>
    <row r="605" spans="1:13" x14ac:dyDescent="0.2">
      <c r="A605" s="50">
        <f>DATOS!B605</f>
        <v>0</v>
      </c>
      <c r="B605" s="51">
        <f>DATOS!C605</f>
        <v>0</v>
      </c>
      <c r="C605" s="240">
        <f>DATOS!D605</f>
        <v>0</v>
      </c>
      <c r="D605" s="51"/>
      <c r="F605" s="52" t="str">
        <f t="shared" si="73"/>
        <v/>
      </c>
      <c r="G605" s="52" t="str">
        <f t="shared" si="74"/>
        <v/>
      </c>
      <c r="H605" s="52" t="str">
        <f t="shared" si="75"/>
        <v/>
      </c>
      <c r="I605" s="52" t="str">
        <f t="shared" si="76"/>
        <v/>
      </c>
      <c r="J605" s="245" t="str">
        <f t="shared" si="77"/>
        <v/>
      </c>
      <c r="K605" s="245" t="str">
        <f t="shared" si="78"/>
        <v/>
      </c>
      <c r="L605" s="245" t="str">
        <f t="shared" si="79"/>
        <v/>
      </c>
      <c r="M605" s="245" t="str">
        <f t="shared" si="80"/>
        <v/>
      </c>
    </row>
    <row r="606" spans="1:13" x14ac:dyDescent="0.2">
      <c r="A606" s="50">
        <f>DATOS!B606</f>
        <v>0</v>
      </c>
      <c r="B606" s="51">
        <f>DATOS!C606</f>
        <v>0</v>
      </c>
      <c r="C606" s="240">
        <f>DATOS!D606</f>
        <v>0</v>
      </c>
      <c r="D606" s="51"/>
      <c r="F606" s="52" t="str">
        <f t="shared" si="73"/>
        <v/>
      </c>
      <c r="G606" s="52" t="str">
        <f t="shared" si="74"/>
        <v/>
      </c>
      <c r="H606" s="52" t="str">
        <f t="shared" si="75"/>
        <v/>
      </c>
      <c r="I606" s="52" t="str">
        <f t="shared" si="76"/>
        <v/>
      </c>
      <c r="J606" s="245" t="str">
        <f t="shared" si="77"/>
        <v/>
      </c>
      <c r="K606" s="245" t="str">
        <f t="shared" si="78"/>
        <v/>
      </c>
      <c r="L606" s="245" t="str">
        <f t="shared" si="79"/>
        <v/>
      </c>
      <c r="M606" s="245" t="str">
        <f t="shared" si="80"/>
        <v/>
      </c>
    </row>
    <row r="607" spans="1:13" x14ac:dyDescent="0.2">
      <c r="A607" s="50">
        <f>DATOS!B607</f>
        <v>0</v>
      </c>
      <c r="B607" s="51">
        <f>DATOS!C607</f>
        <v>0</v>
      </c>
      <c r="C607" s="240">
        <f>DATOS!D607</f>
        <v>0</v>
      </c>
      <c r="D607" s="51"/>
      <c r="F607" s="52" t="str">
        <f t="shared" si="73"/>
        <v/>
      </c>
      <c r="G607" s="52" t="str">
        <f t="shared" si="74"/>
        <v/>
      </c>
      <c r="H607" s="52" t="str">
        <f t="shared" si="75"/>
        <v/>
      </c>
      <c r="I607" s="52" t="str">
        <f t="shared" si="76"/>
        <v/>
      </c>
      <c r="J607" s="245" t="str">
        <f t="shared" si="77"/>
        <v/>
      </c>
      <c r="K607" s="245" t="str">
        <f t="shared" si="78"/>
        <v/>
      </c>
      <c r="L607" s="245" t="str">
        <f t="shared" si="79"/>
        <v/>
      </c>
      <c r="M607" s="245" t="str">
        <f t="shared" si="80"/>
        <v/>
      </c>
    </row>
    <row r="608" spans="1:13" x14ac:dyDescent="0.2">
      <c r="A608" s="50">
        <f>DATOS!B608</f>
        <v>0</v>
      </c>
      <c r="B608" s="51">
        <f>DATOS!C608</f>
        <v>0</v>
      </c>
      <c r="C608" s="240">
        <f>DATOS!D608</f>
        <v>0</v>
      </c>
      <c r="D608" s="51"/>
      <c r="F608" s="52" t="str">
        <f t="shared" si="73"/>
        <v/>
      </c>
      <c r="G608" s="52" t="str">
        <f t="shared" si="74"/>
        <v/>
      </c>
      <c r="H608" s="52" t="str">
        <f t="shared" si="75"/>
        <v/>
      </c>
      <c r="I608" s="52" t="str">
        <f t="shared" si="76"/>
        <v/>
      </c>
      <c r="J608" s="245" t="str">
        <f t="shared" si="77"/>
        <v/>
      </c>
      <c r="K608" s="245" t="str">
        <f t="shared" si="78"/>
        <v/>
      </c>
      <c r="L608" s="245" t="str">
        <f t="shared" si="79"/>
        <v/>
      </c>
      <c r="M608" s="245" t="str">
        <f t="shared" si="80"/>
        <v/>
      </c>
    </row>
    <row r="609" spans="1:13" x14ac:dyDescent="0.2">
      <c r="A609" s="50">
        <f>DATOS!B609</f>
        <v>0</v>
      </c>
      <c r="B609" s="51">
        <f>DATOS!C609</f>
        <v>0</v>
      </c>
      <c r="C609" s="240">
        <f>DATOS!D609</f>
        <v>0</v>
      </c>
      <c r="D609" s="51"/>
      <c r="F609" s="52" t="str">
        <f t="shared" si="73"/>
        <v/>
      </c>
      <c r="G609" s="52" t="str">
        <f t="shared" si="74"/>
        <v/>
      </c>
      <c r="H609" s="52" t="str">
        <f t="shared" si="75"/>
        <v/>
      </c>
      <c r="I609" s="52" t="str">
        <f t="shared" si="76"/>
        <v/>
      </c>
      <c r="J609" s="245" t="str">
        <f t="shared" si="77"/>
        <v/>
      </c>
      <c r="K609" s="245" t="str">
        <f t="shared" si="78"/>
        <v/>
      </c>
      <c r="L609" s="245" t="str">
        <f t="shared" si="79"/>
        <v/>
      </c>
      <c r="M609" s="245" t="str">
        <f t="shared" si="80"/>
        <v/>
      </c>
    </row>
    <row r="610" spans="1:13" x14ac:dyDescent="0.2">
      <c r="A610" s="50">
        <f>DATOS!B610</f>
        <v>0</v>
      </c>
      <c r="B610" s="51">
        <f>DATOS!C610</f>
        <v>0</v>
      </c>
      <c r="C610" s="240">
        <f>DATOS!D610</f>
        <v>0</v>
      </c>
      <c r="D610" s="51"/>
      <c r="F610" s="52" t="str">
        <f t="shared" si="73"/>
        <v/>
      </c>
      <c r="G610" s="52" t="str">
        <f t="shared" si="74"/>
        <v/>
      </c>
      <c r="H610" s="52" t="str">
        <f t="shared" si="75"/>
        <v/>
      </c>
      <c r="I610" s="52" t="str">
        <f t="shared" si="76"/>
        <v/>
      </c>
      <c r="J610" s="245" t="str">
        <f t="shared" si="77"/>
        <v/>
      </c>
      <c r="K610" s="245" t="str">
        <f t="shared" si="78"/>
        <v/>
      </c>
      <c r="L610" s="245" t="str">
        <f t="shared" si="79"/>
        <v/>
      </c>
      <c r="M610" s="245" t="str">
        <f t="shared" si="80"/>
        <v/>
      </c>
    </row>
    <row r="611" spans="1:13" x14ac:dyDescent="0.2">
      <c r="A611" s="50">
        <f>DATOS!B611</f>
        <v>0</v>
      </c>
      <c r="B611" s="51">
        <f>DATOS!C611</f>
        <v>0</v>
      </c>
      <c r="C611" s="240">
        <f>DATOS!D611</f>
        <v>0</v>
      </c>
      <c r="D611" s="51"/>
      <c r="F611" s="52" t="str">
        <f t="shared" si="73"/>
        <v/>
      </c>
      <c r="G611" s="52" t="str">
        <f t="shared" si="74"/>
        <v/>
      </c>
      <c r="H611" s="52" t="str">
        <f t="shared" si="75"/>
        <v/>
      </c>
      <c r="I611" s="52" t="str">
        <f t="shared" si="76"/>
        <v/>
      </c>
      <c r="J611" s="245" t="str">
        <f t="shared" si="77"/>
        <v/>
      </c>
      <c r="K611" s="245" t="str">
        <f t="shared" si="78"/>
        <v/>
      </c>
      <c r="L611" s="245" t="str">
        <f t="shared" si="79"/>
        <v/>
      </c>
      <c r="M611" s="245" t="str">
        <f t="shared" si="80"/>
        <v/>
      </c>
    </row>
    <row r="612" spans="1:13" x14ac:dyDescent="0.2">
      <c r="A612" s="50">
        <f>DATOS!B612</f>
        <v>0</v>
      </c>
      <c r="B612" s="51">
        <f>DATOS!C612</f>
        <v>0</v>
      </c>
      <c r="C612" s="240">
        <f>DATOS!D612</f>
        <v>0</v>
      </c>
      <c r="D612" s="51"/>
      <c r="F612" s="52" t="str">
        <f t="shared" si="73"/>
        <v/>
      </c>
      <c r="G612" s="52" t="str">
        <f t="shared" si="74"/>
        <v/>
      </c>
      <c r="H612" s="52" t="str">
        <f t="shared" si="75"/>
        <v/>
      </c>
      <c r="I612" s="52" t="str">
        <f t="shared" si="76"/>
        <v/>
      </c>
      <c r="J612" s="245" t="str">
        <f t="shared" si="77"/>
        <v/>
      </c>
      <c r="K612" s="245" t="str">
        <f t="shared" si="78"/>
        <v/>
      </c>
      <c r="L612" s="245" t="str">
        <f t="shared" si="79"/>
        <v/>
      </c>
      <c r="M612" s="245" t="str">
        <f t="shared" si="80"/>
        <v/>
      </c>
    </row>
    <row r="613" spans="1:13" x14ac:dyDescent="0.2">
      <c r="A613" s="50">
        <f>DATOS!B613</f>
        <v>0</v>
      </c>
      <c r="B613" s="51">
        <f>DATOS!C613</f>
        <v>0</v>
      </c>
      <c r="C613" s="240">
        <f>DATOS!D613</f>
        <v>0</v>
      </c>
      <c r="D613" s="51"/>
      <c r="F613" s="52" t="str">
        <f t="shared" si="73"/>
        <v/>
      </c>
      <c r="G613" s="52" t="str">
        <f t="shared" si="74"/>
        <v/>
      </c>
      <c r="H613" s="52" t="str">
        <f t="shared" si="75"/>
        <v/>
      </c>
      <c r="I613" s="52" t="str">
        <f t="shared" si="76"/>
        <v/>
      </c>
      <c r="J613" s="245" t="str">
        <f t="shared" si="77"/>
        <v/>
      </c>
      <c r="K613" s="245" t="str">
        <f t="shared" si="78"/>
        <v/>
      </c>
      <c r="L613" s="245" t="str">
        <f t="shared" si="79"/>
        <v/>
      </c>
      <c r="M613" s="245" t="str">
        <f t="shared" si="80"/>
        <v/>
      </c>
    </row>
    <row r="614" spans="1:13" x14ac:dyDescent="0.2">
      <c r="A614" s="50">
        <f>DATOS!B614</f>
        <v>0</v>
      </c>
      <c r="B614" s="51">
        <f>DATOS!C614</f>
        <v>0</v>
      </c>
      <c r="C614" s="240">
        <f>DATOS!D614</f>
        <v>0</v>
      </c>
      <c r="D614" s="51"/>
      <c r="F614" s="52" t="str">
        <f t="shared" si="73"/>
        <v/>
      </c>
      <c r="G614" s="52" t="str">
        <f t="shared" si="74"/>
        <v/>
      </c>
      <c r="H614" s="52" t="str">
        <f t="shared" si="75"/>
        <v/>
      </c>
      <c r="I614" s="52" t="str">
        <f t="shared" si="76"/>
        <v/>
      </c>
      <c r="J614" s="245" t="str">
        <f t="shared" si="77"/>
        <v/>
      </c>
      <c r="K614" s="245" t="str">
        <f t="shared" si="78"/>
        <v/>
      </c>
      <c r="L614" s="245" t="str">
        <f t="shared" si="79"/>
        <v/>
      </c>
      <c r="M614" s="245" t="str">
        <f t="shared" si="80"/>
        <v/>
      </c>
    </row>
    <row r="615" spans="1:13" x14ac:dyDescent="0.2">
      <c r="A615" s="50">
        <f>DATOS!B615</f>
        <v>0</v>
      </c>
      <c r="B615" s="51">
        <f>DATOS!C615</f>
        <v>0</v>
      </c>
      <c r="C615" s="240">
        <f>DATOS!D615</f>
        <v>0</v>
      </c>
      <c r="D615" s="51"/>
      <c r="F615" s="52" t="str">
        <f t="shared" si="73"/>
        <v/>
      </c>
      <c r="G615" s="52" t="str">
        <f t="shared" si="74"/>
        <v/>
      </c>
      <c r="H615" s="52" t="str">
        <f t="shared" si="75"/>
        <v/>
      </c>
      <c r="I615" s="52" t="str">
        <f t="shared" si="76"/>
        <v/>
      </c>
      <c r="J615" s="245" t="str">
        <f t="shared" si="77"/>
        <v/>
      </c>
      <c r="K615" s="245" t="str">
        <f t="shared" si="78"/>
        <v/>
      </c>
      <c r="L615" s="245" t="str">
        <f t="shared" si="79"/>
        <v/>
      </c>
      <c r="M615" s="245" t="str">
        <f t="shared" si="80"/>
        <v/>
      </c>
    </row>
    <row r="616" spans="1:13" x14ac:dyDescent="0.2">
      <c r="A616" s="50">
        <f>DATOS!B616</f>
        <v>0</v>
      </c>
      <c r="B616" s="51">
        <f>DATOS!C616</f>
        <v>0</v>
      </c>
      <c r="C616" s="240">
        <f>DATOS!D616</f>
        <v>0</v>
      </c>
      <c r="D616" s="51"/>
      <c r="F616" s="52" t="str">
        <f t="shared" si="73"/>
        <v/>
      </c>
      <c r="G616" s="52" t="str">
        <f t="shared" si="74"/>
        <v/>
      </c>
      <c r="H616" s="52" t="str">
        <f t="shared" si="75"/>
        <v/>
      </c>
      <c r="I616" s="52" t="str">
        <f t="shared" si="76"/>
        <v/>
      </c>
      <c r="J616" s="245" t="str">
        <f t="shared" si="77"/>
        <v/>
      </c>
      <c r="K616" s="245" t="str">
        <f t="shared" si="78"/>
        <v/>
      </c>
      <c r="L616" s="245" t="str">
        <f t="shared" si="79"/>
        <v/>
      </c>
      <c r="M616" s="245" t="str">
        <f t="shared" si="80"/>
        <v/>
      </c>
    </row>
    <row r="617" spans="1:13" x14ac:dyDescent="0.2">
      <c r="A617" s="50">
        <f>DATOS!B617</f>
        <v>0</v>
      </c>
      <c r="B617" s="51">
        <f>DATOS!C617</f>
        <v>0</v>
      </c>
      <c r="C617" s="240">
        <f>DATOS!D617</f>
        <v>0</v>
      </c>
      <c r="D617" s="51"/>
      <c r="F617" s="52" t="str">
        <f t="shared" si="73"/>
        <v/>
      </c>
      <c r="G617" s="52" t="str">
        <f t="shared" si="74"/>
        <v/>
      </c>
      <c r="H617" s="52" t="str">
        <f t="shared" si="75"/>
        <v/>
      </c>
      <c r="I617" s="52" t="str">
        <f t="shared" si="76"/>
        <v/>
      </c>
      <c r="J617" s="245" t="str">
        <f t="shared" si="77"/>
        <v/>
      </c>
      <c r="K617" s="245" t="str">
        <f t="shared" si="78"/>
        <v/>
      </c>
      <c r="L617" s="245" t="str">
        <f t="shared" si="79"/>
        <v/>
      </c>
      <c r="M617" s="245" t="str">
        <f t="shared" si="80"/>
        <v/>
      </c>
    </row>
    <row r="618" spans="1:13" x14ac:dyDescent="0.2">
      <c r="A618" s="50">
        <f>DATOS!B618</f>
        <v>0</v>
      </c>
      <c r="B618" s="51">
        <f>DATOS!C618</f>
        <v>0</v>
      </c>
      <c r="C618" s="240">
        <f>DATOS!D618</f>
        <v>0</v>
      </c>
      <c r="D618" s="51"/>
      <c r="F618" s="52" t="str">
        <f t="shared" si="73"/>
        <v/>
      </c>
      <c r="G618" s="52" t="str">
        <f t="shared" si="74"/>
        <v/>
      </c>
      <c r="H618" s="52" t="str">
        <f t="shared" si="75"/>
        <v/>
      </c>
      <c r="I618" s="52" t="str">
        <f t="shared" si="76"/>
        <v/>
      </c>
      <c r="J618" s="245" t="str">
        <f t="shared" si="77"/>
        <v/>
      </c>
      <c r="K618" s="245" t="str">
        <f t="shared" si="78"/>
        <v/>
      </c>
      <c r="L618" s="245" t="str">
        <f t="shared" si="79"/>
        <v/>
      </c>
      <c r="M618" s="245" t="str">
        <f t="shared" si="80"/>
        <v/>
      </c>
    </row>
    <row r="619" spans="1:13" x14ac:dyDescent="0.2">
      <c r="A619" s="50">
        <f>DATOS!B619</f>
        <v>0</v>
      </c>
      <c r="B619" s="51">
        <f>DATOS!C619</f>
        <v>0</v>
      </c>
      <c r="C619" s="240">
        <f>DATOS!D619</f>
        <v>0</v>
      </c>
      <c r="D619" s="51"/>
      <c r="F619" s="52" t="str">
        <f t="shared" si="73"/>
        <v/>
      </c>
      <c r="G619" s="52" t="str">
        <f t="shared" si="74"/>
        <v/>
      </c>
      <c r="H619" s="52" t="str">
        <f t="shared" si="75"/>
        <v/>
      </c>
      <c r="I619" s="52" t="str">
        <f t="shared" si="76"/>
        <v/>
      </c>
      <c r="J619" s="245" t="str">
        <f t="shared" si="77"/>
        <v/>
      </c>
      <c r="K619" s="245" t="str">
        <f t="shared" si="78"/>
        <v/>
      </c>
      <c r="L619" s="245" t="str">
        <f t="shared" si="79"/>
        <v/>
      </c>
      <c r="M619" s="245" t="str">
        <f t="shared" si="80"/>
        <v/>
      </c>
    </row>
    <row r="620" spans="1:13" x14ac:dyDescent="0.2">
      <c r="A620" s="50">
        <f>DATOS!B620</f>
        <v>0</v>
      </c>
      <c r="B620" s="51">
        <f>DATOS!C620</f>
        <v>0</v>
      </c>
      <c r="C620" s="240">
        <f>DATOS!D620</f>
        <v>0</v>
      </c>
      <c r="D620" s="51"/>
      <c r="F620" s="52" t="str">
        <f t="shared" si="73"/>
        <v/>
      </c>
      <c r="G620" s="52" t="str">
        <f t="shared" si="74"/>
        <v/>
      </c>
      <c r="H620" s="52" t="str">
        <f t="shared" si="75"/>
        <v/>
      </c>
      <c r="I620" s="52" t="str">
        <f t="shared" si="76"/>
        <v/>
      </c>
      <c r="J620" s="245" t="str">
        <f t="shared" si="77"/>
        <v/>
      </c>
      <c r="K620" s="245" t="str">
        <f t="shared" si="78"/>
        <v/>
      </c>
      <c r="L620" s="245" t="str">
        <f t="shared" si="79"/>
        <v/>
      </c>
      <c r="M620" s="245" t="str">
        <f t="shared" si="80"/>
        <v/>
      </c>
    </row>
    <row r="621" spans="1:13" x14ac:dyDescent="0.2">
      <c r="A621" s="50">
        <f>DATOS!B621</f>
        <v>0</v>
      </c>
      <c r="B621" s="51">
        <f>DATOS!C621</f>
        <v>0</v>
      </c>
      <c r="C621" s="240">
        <f>DATOS!D621</f>
        <v>0</v>
      </c>
      <c r="D621" s="51"/>
      <c r="F621" s="52" t="str">
        <f t="shared" si="73"/>
        <v/>
      </c>
      <c r="G621" s="52" t="str">
        <f t="shared" si="74"/>
        <v/>
      </c>
      <c r="H621" s="52" t="str">
        <f t="shared" si="75"/>
        <v/>
      </c>
      <c r="I621" s="52" t="str">
        <f t="shared" si="76"/>
        <v/>
      </c>
      <c r="J621" s="245" t="str">
        <f t="shared" si="77"/>
        <v/>
      </c>
      <c r="K621" s="245" t="str">
        <f t="shared" si="78"/>
        <v/>
      </c>
      <c r="L621" s="245" t="str">
        <f t="shared" si="79"/>
        <v/>
      </c>
      <c r="M621" s="245" t="str">
        <f t="shared" si="80"/>
        <v/>
      </c>
    </row>
    <row r="622" spans="1:13" x14ac:dyDescent="0.2">
      <c r="A622" s="50">
        <f>DATOS!B622</f>
        <v>0</v>
      </c>
      <c r="B622" s="51">
        <f>DATOS!C622</f>
        <v>0</v>
      </c>
      <c r="C622" s="240">
        <f>DATOS!D622</f>
        <v>0</v>
      </c>
      <c r="D622" s="51"/>
      <c r="F622" s="52" t="str">
        <f t="shared" si="73"/>
        <v/>
      </c>
      <c r="G622" s="52" t="str">
        <f t="shared" si="74"/>
        <v/>
      </c>
      <c r="H622" s="52" t="str">
        <f t="shared" si="75"/>
        <v/>
      </c>
      <c r="I622" s="52" t="str">
        <f t="shared" si="76"/>
        <v/>
      </c>
      <c r="J622" s="245" t="str">
        <f t="shared" si="77"/>
        <v/>
      </c>
      <c r="K622" s="245" t="str">
        <f t="shared" si="78"/>
        <v/>
      </c>
      <c r="L622" s="245" t="str">
        <f t="shared" si="79"/>
        <v/>
      </c>
      <c r="M622" s="245" t="str">
        <f t="shared" si="80"/>
        <v/>
      </c>
    </row>
    <row r="623" spans="1:13" x14ac:dyDescent="0.2">
      <c r="A623" s="50">
        <f>DATOS!B623</f>
        <v>0</v>
      </c>
      <c r="B623" s="51">
        <f>DATOS!C623</f>
        <v>0</v>
      </c>
      <c r="C623" s="240">
        <f>DATOS!D623</f>
        <v>0</v>
      </c>
      <c r="D623" s="51"/>
      <c r="F623" s="52" t="str">
        <f t="shared" si="73"/>
        <v/>
      </c>
      <c r="G623" s="52" t="str">
        <f t="shared" si="74"/>
        <v/>
      </c>
      <c r="H623" s="52" t="str">
        <f t="shared" si="75"/>
        <v/>
      </c>
      <c r="I623" s="52" t="str">
        <f t="shared" si="76"/>
        <v/>
      </c>
      <c r="J623" s="245" t="str">
        <f t="shared" si="77"/>
        <v/>
      </c>
      <c r="K623" s="245" t="str">
        <f t="shared" si="78"/>
        <v/>
      </c>
      <c r="L623" s="245" t="str">
        <f t="shared" si="79"/>
        <v/>
      </c>
      <c r="M623" s="245" t="str">
        <f t="shared" si="80"/>
        <v/>
      </c>
    </row>
    <row r="624" spans="1:13" x14ac:dyDescent="0.2">
      <c r="A624" s="50">
        <f>DATOS!B624</f>
        <v>0</v>
      </c>
      <c r="B624" s="51">
        <f>DATOS!C624</f>
        <v>0</v>
      </c>
      <c r="C624" s="240">
        <f>DATOS!D624</f>
        <v>0</v>
      </c>
      <c r="D624" s="51"/>
      <c r="F624" s="52" t="str">
        <f t="shared" si="73"/>
        <v/>
      </c>
      <c r="G624" s="52" t="str">
        <f t="shared" si="74"/>
        <v/>
      </c>
      <c r="H624" s="52" t="str">
        <f t="shared" si="75"/>
        <v/>
      </c>
      <c r="I624" s="52" t="str">
        <f t="shared" si="76"/>
        <v/>
      </c>
      <c r="J624" s="245" t="str">
        <f t="shared" si="77"/>
        <v/>
      </c>
      <c r="K624" s="245" t="str">
        <f t="shared" si="78"/>
        <v/>
      </c>
      <c r="L624" s="245" t="str">
        <f t="shared" si="79"/>
        <v/>
      </c>
      <c r="M624" s="245" t="str">
        <f t="shared" si="80"/>
        <v/>
      </c>
    </row>
    <row r="625" spans="1:13" x14ac:dyDescent="0.2">
      <c r="A625" s="50">
        <f>DATOS!B625</f>
        <v>0</v>
      </c>
      <c r="B625" s="51">
        <f>DATOS!C625</f>
        <v>0</v>
      </c>
      <c r="C625" s="240">
        <f>DATOS!D625</f>
        <v>0</v>
      </c>
      <c r="D625" s="51"/>
      <c r="F625" s="52" t="str">
        <f t="shared" si="73"/>
        <v/>
      </c>
      <c r="G625" s="52" t="str">
        <f t="shared" si="74"/>
        <v/>
      </c>
      <c r="H625" s="52" t="str">
        <f t="shared" si="75"/>
        <v/>
      </c>
      <c r="I625" s="52" t="str">
        <f t="shared" si="76"/>
        <v/>
      </c>
      <c r="J625" s="245" t="str">
        <f t="shared" si="77"/>
        <v/>
      </c>
      <c r="K625" s="245" t="str">
        <f t="shared" si="78"/>
        <v/>
      </c>
      <c r="L625" s="245" t="str">
        <f t="shared" si="79"/>
        <v/>
      </c>
      <c r="M625" s="245" t="str">
        <f t="shared" si="80"/>
        <v/>
      </c>
    </row>
    <row r="626" spans="1:13" x14ac:dyDescent="0.2">
      <c r="A626" s="50">
        <f>DATOS!B626</f>
        <v>0</v>
      </c>
      <c r="B626" s="51">
        <f>DATOS!C626</f>
        <v>0</v>
      </c>
      <c r="C626" s="240">
        <f>DATOS!D626</f>
        <v>0</v>
      </c>
      <c r="D626" s="51"/>
      <c r="F626" s="52" t="str">
        <f t="shared" si="73"/>
        <v/>
      </c>
      <c r="G626" s="52" t="str">
        <f t="shared" si="74"/>
        <v/>
      </c>
      <c r="H626" s="52" t="str">
        <f t="shared" si="75"/>
        <v/>
      </c>
      <c r="I626" s="52" t="str">
        <f t="shared" si="76"/>
        <v/>
      </c>
      <c r="J626" s="245" t="str">
        <f t="shared" si="77"/>
        <v/>
      </c>
      <c r="K626" s="245" t="str">
        <f t="shared" si="78"/>
        <v/>
      </c>
      <c r="L626" s="245" t="str">
        <f t="shared" si="79"/>
        <v/>
      </c>
      <c r="M626" s="245" t="str">
        <f t="shared" si="80"/>
        <v/>
      </c>
    </row>
    <row r="627" spans="1:13" x14ac:dyDescent="0.2">
      <c r="A627" s="50">
        <f>DATOS!B627</f>
        <v>0</v>
      </c>
      <c r="B627" s="51">
        <f>DATOS!C627</f>
        <v>0</v>
      </c>
      <c r="C627" s="240">
        <f>DATOS!D627</f>
        <v>0</v>
      </c>
      <c r="D627" s="51"/>
      <c r="F627" s="52" t="str">
        <f t="shared" si="73"/>
        <v/>
      </c>
      <c r="G627" s="52" t="str">
        <f t="shared" si="74"/>
        <v/>
      </c>
      <c r="H627" s="52" t="str">
        <f t="shared" si="75"/>
        <v/>
      </c>
      <c r="I627" s="52" t="str">
        <f t="shared" si="76"/>
        <v/>
      </c>
      <c r="J627" s="245" t="str">
        <f t="shared" si="77"/>
        <v/>
      </c>
      <c r="K627" s="245" t="str">
        <f t="shared" si="78"/>
        <v/>
      </c>
      <c r="L627" s="245" t="str">
        <f t="shared" si="79"/>
        <v/>
      </c>
      <c r="M627" s="245" t="str">
        <f t="shared" si="80"/>
        <v/>
      </c>
    </row>
    <row r="628" spans="1:13" x14ac:dyDescent="0.2">
      <c r="A628" s="50">
        <f>DATOS!B628</f>
        <v>0</v>
      </c>
      <c r="B628" s="51">
        <f>DATOS!C628</f>
        <v>0</v>
      </c>
      <c r="C628" s="240">
        <f>DATOS!D628</f>
        <v>0</v>
      </c>
      <c r="D628" s="51"/>
      <c r="F628" s="52" t="str">
        <f t="shared" si="73"/>
        <v/>
      </c>
      <c r="G628" s="52" t="str">
        <f t="shared" si="74"/>
        <v/>
      </c>
      <c r="H628" s="52" t="str">
        <f t="shared" si="75"/>
        <v/>
      </c>
      <c r="I628" s="52" t="str">
        <f t="shared" si="76"/>
        <v/>
      </c>
      <c r="J628" s="245" t="str">
        <f t="shared" si="77"/>
        <v/>
      </c>
      <c r="K628" s="245" t="str">
        <f t="shared" si="78"/>
        <v/>
      </c>
      <c r="L628" s="245" t="str">
        <f t="shared" si="79"/>
        <v/>
      </c>
      <c r="M628" s="245" t="str">
        <f t="shared" si="80"/>
        <v/>
      </c>
    </row>
    <row r="629" spans="1:13" x14ac:dyDescent="0.2">
      <c r="A629" s="50">
        <f>DATOS!B629</f>
        <v>0</v>
      </c>
      <c r="B629" s="51">
        <f>DATOS!C629</f>
        <v>0</v>
      </c>
      <c r="C629" s="240">
        <f>DATOS!D629</f>
        <v>0</v>
      </c>
      <c r="D629" s="51"/>
      <c r="F629" s="52" t="str">
        <f t="shared" si="73"/>
        <v/>
      </c>
      <c r="G629" s="52" t="str">
        <f t="shared" si="74"/>
        <v/>
      </c>
      <c r="H629" s="52" t="str">
        <f t="shared" si="75"/>
        <v/>
      </c>
      <c r="I629" s="52" t="str">
        <f t="shared" si="76"/>
        <v/>
      </c>
      <c r="J629" s="245" t="str">
        <f t="shared" si="77"/>
        <v/>
      </c>
      <c r="K629" s="245" t="str">
        <f t="shared" si="78"/>
        <v/>
      </c>
      <c r="L629" s="245" t="str">
        <f t="shared" si="79"/>
        <v/>
      </c>
      <c r="M629" s="245" t="str">
        <f t="shared" si="80"/>
        <v/>
      </c>
    </row>
    <row r="630" spans="1:13" x14ac:dyDescent="0.2">
      <c r="A630" s="50">
        <f>DATOS!B630</f>
        <v>0</v>
      </c>
      <c r="B630" s="51">
        <f>DATOS!C630</f>
        <v>0</v>
      </c>
      <c r="C630" s="240">
        <f>DATOS!D630</f>
        <v>0</v>
      </c>
      <c r="D630" s="51"/>
      <c r="F630" s="52" t="str">
        <f t="shared" si="73"/>
        <v/>
      </c>
      <c r="G630" s="52" t="str">
        <f t="shared" si="74"/>
        <v/>
      </c>
      <c r="H630" s="52" t="str">
        <f t="shared" si="75"/>
        <v/>
      </c>
      <c r="I630" s="52" t="str">
        <f t="shared" si="76"/>
        <v/>
      </c>
      <c r="J630" s="245" t="str">
        <f t="shared" si="77"/>
        <v/>
      </c>
      <c r="K630" s="245" t="str">
        <f t="shared" si="78"/>
        <v/>
      </c>
      <c r="L630" s="245" t="str">
        <f t="shared" si="79"/>
        <v/>
      </c>
      <c r="M630" s="245" t="str">
        <f t="shared" si="80"/>
        <v/>
      </c>
    </row>
    <row r="631" spans="1:13" x14ac:dyDescent="0.2">
      <c r="A631" s="50">
        <f>DATOS!B631</f>
        <v>0</v>
      </c>
      <c r="B631" s="51">
        <f>DATOS!C631</f>
        <v>0</v>
      </c>
      <c r="C631" s="240">
        <f>DATOS!D631</f>
        <v>0</v>
      </c>
      <c r="D631" s="51"/>
      <c r="F631" s="52" t="str">
        <f t="shared" si="73"/>
        <v/>
      </c>
      <c r="G631" s="52" t="str">
        <f t="shared" si="74"/>
        <v/>
      </c>
      <c r="H631" s="52" t="str">
        <f t="shared" si="75"/>
        <v/>
      </c>
      <c r="I631" s="52" t="str">
        <f t="shared" si="76"/>
        <v/>
      </c>
      <c r="J631" s="245" t="str">
        <f t="shared" si="77"/>
        <v/>
      </c>
      <c r="K631" s="245" t="str">
        <f t="shared" si="78"/>
        <v/>
      </c>
      <c r="L631" s="245" t="str">
        <f t="shared" si="79"/>
        <v/>
      </c>
      <c r="M631" s="245" t="str">
        <f t="shared" si="80"/>
        <v/>
      </c>
    </row>
    <row r="632" spans="1:13" x14ac:dyDescent="0.2">
      <c r="A632" s="50">
        <f>DATOS!B632</f>
        <v>0</v>
      </c>
      <c r="B632" s="51">
        <f>DATOS!C632</f>
        <v>0</v>
      </c>
      <c r="C632" s="240">
        <f>DATOS!D632</f>
        <v>0</v>
      </c>
      <c r="D632" s="51"/>
      <c r="F632" s="52" t="str">
        <f t="shared" si="73"/>
        <v/>
      </c>
      <c r="G632" s="52" t="str">
        <f t="shared" si="74"/>
        <v/>
      </c>
      <c r="H632" s="52" t="str">
        <f t="shared" si="75"/>
        <v/>
      </c>
      <c r="I632" s="52" t="str">
        <f t="shared" si="76"/>
        <v/>
      </c>
      <c r="J632" s="245" t="str">
        <f t="shared" si="77"/>
        <v/>
      </c>
      <c r="K632" s="245" t="str">
        <f t="shared" si="78"/>
        <v/>
      </c>
      <c r="L632" s="245" t="str">
        <f t="shared" si="79"/>
        <v/>
      </c>
      <c r="M632" s="245" t="str">
        <f t="shared" si="80"/>
        <v/>
      </c>
    </row>
    <row r="633" spans="1:13" x14ac:dyDescent="0.2">
      <c r="A633" s="50">
        <f>DATOS!B633</f>
        <v>0</v>
      </c>
      <c r="B633" s="51">
        <f>DATOS!C633</f>
        <v>0</v>
      </c>
      <c r="C633" s="240">
        <f>DATOS!D633</f>
        <v>0</v>
      </c>
      <c r="D633" s="51"/>
      <c r="F633" s="52" t="str">
        <f t="shared" si="73"/>
        <v/>
      </c>
      <c r="G633" s="52" t="str">
        <f t="shared" si="74"/>
        <v/>
      </c>
      <c r="H633" s="52" t="str">
        <f t="shared" si="75"/>
        <v/>
      </c>
      <c r="I633" s="52" t="str">
        <f t="shared" si="76"/>
        <v/>
      </c>
      <c r="J633" s="245" t="str">
        <f t="shared" si="77"/>
        <v/>
      </c>
      <c r="K633" s="245" t="str">
        <f t="shared" si="78"/>
        <v/>
      </c>
      <c r="L633" s="245" t="str">
        <f t="shared" si="79"/>
        <v/>
      </c>
      <c r="M633" s="245" t="str">
        <f t="shared" si="80"/>
        <v/>
      </c>
    </row>
    <row r="634" spans="1:13" x14ac:dyDescent="0.2">
      <c r="A634" s="50">
        <f>DATOS!B634</f>
        <v>0</v>
      </c>
      <c r="B634" s="51">
        <f>DATOS!C634</f>
        <v>0</v>
      </c>
      <c r="C634" s="240">
        <f>DATOS!D634</f>
        <v>0</v>
      </c>
      <c r="D634" s="51"/>
      <c r="F634" s="52" t="str">
        <f t="shared" si="73"/>
        <v/>
      </c>
      <c r="G634" s="52" t="str">
        <f t="shared" si="74"/>
        <v/>
      </c>
      <c r="H634" s="52" t="str">
        <f t="shared" si="75"/>
        <v/>
      </c>
      <c r="I634" s="52" t="str">
        <f t="shared" si="76"/>
        <v/>
      </c>
      <c r="J634" s="245" t="str">
        <f t="shared" si="77"/>
        <v/>
      </c>
      <c r="K634" s="245" t="str">
        <f t="shared" si="78"/>
        <v/>
      </c>
      <c r="L634" s="245" t="str">
        <f t="shared" si="79"/>
        <v/>
      </c>
      <c r="M634" s="245" t="str">
        <f t="shared" si="80"/>
        <v/>
      </c>
    </row>
    <row r="635" spans="1:13" x14ac:dyDescent="0.2">
      <c r="A635" s="50">
        <f>DATOS!B635</f>
        <v>0</v>
      </c>
      <c r="B635" s="51">
        <f>DATOS!C635</f>
        <v>0</v>
      </c>
      <c r="C635" s="240">
        <f>DATOS!D635</f>
        <v>0</v>
      </c>
      <c r="D635" s="51"/>
      <c r="F635" s="52" t="str">
        <f t="shared" si="73"/>
        <v/>
      </c>
      <c r="G635" s="52" t="str">
        <f t="shared" si="74"/>
        <v/>
      </c>
      <c r="H635" s="52" t="str">
        <f t="shared" si="75"/>
        <v/>
      </c>
      <c r="I635" s="52" t="str">
        <f t="shared" si="76"/>
        <v/>
      </c>
      <c r="J635" s="245" t="str">
        <f t="shared" si="77"/>
        <v/>
      </c>
      <c r="K635" s="245" t="str">
        <f t="shared" si="78"/>
        <v/>
      </c>
      <c r="L635" s="245" t="str">
        <f t="shared" si="79"/>
        <v/>
      </c>
      <c r="M635" s="245" t="str">
        <f t="shared" si="80"/>
        <v/>
      </c>
    </row>
    <row r="636" spans="1:13" x14ac:dyDescent="0.2">
      <c r="A636" s="50">
        <f>DATOS!B636</f>
        <v>0</v>
      </c>
      <c r="B636" s="51">
        <f>DATOS!C636</f>
        <v>0</v>
      </c>
      <c r="C636" s="240">
        <f>DATOS!D636</f>
        <v>0</v>
      </c>
      <c r="D636" s="51"/>
      <c r="F636" s="52" t="str">
        <f t="shared" si="73"/>
        <v/>
      </c>
      <c r="G636" s="52" t="str">
        <f t="shared" si="74"/>
        <v/>
      </c>
      <c r="H636" s="52" t="str">
        <f t="shared" si="75"/>
        <v/>
      </c>
      <c r="I636" s="52" t="str">
        <f t="shared" si="76"/>
        <v/>
      </c>
      <c r="J636" s="245" t="str">
        <f t="shared" si="77"/>
        <v/>
      </c>
      <c r="K636" s="245" t="str">
        <f t="shared" si="78"/>
        <v/>
      </c>
      <c r="L636" s="245" t="str">
        <f t="shared" si="79"/>
        <v/>
      </c>
      <c r="M636" s="245" t="str">
        <f t="shared" si="80"/>
        <v/>
      </c>
    </row>
    <row r="637" spans="1:13" x14ac:dyDescent="0.2">
      <c r="A637" s="50">
        <f>DATOS!B637</f>
        <v>0</v>
      </c>
      <c r="B637" s="51">
        <f>DATOS!C637</f>
        <v>0</v>
      </c>
      <c r="C637" s="240">
        <f>DATOS!D637</f>
        <v>0</v>
      </c>
      <c r="D637" s="51"/>
      <c r="F637" s="52" t="str">
        <f t="shared" si="73"/>
        <v/>
      </c>
      <c r="G637" s="52" t="str">
        <f t="shared" si="74"/>
        <v/>
      </c>
      <c r="H637" s="52" t="str">
        <f t="shared" si="75"/>
        <v/>
      </c>
      <c r="I637" s="52" t="str">
        <f t="shared" si="76"/>
        <v/>
      </c>
      <c r="J637" s="245" t="str">
        <f t="shared" si="77"/>
        <v/>
      </c>
      <c r="K637" s="245" t="str">
        <f t="shared" si="78"/>
        <v/>
      </c>
      <c r="L637" s="245" t="str">
        <f t="shared" si="79"/>
        <v/>
      </c>
      <c r="M637" s="245" t="str">
        <f t="shared" si="80"/>
        <v/>
      </c>
    </row>
    <row r="638" spans="1:13" x14ac:dyDescent="0.2">
      <c r="A638" s="50">
        <f>DATOS!B638</f>
        <v>0</v>
      </c>
      <c r="B638" s="51">
        <f>DATOS!C638</f>
        <v>0</v>
      </c>
      <c r="C638" s="240">
        <f>DATOS!D638</f>
        <v>0</v>
      </c>
      <c r="D638" s="51"/>
      <c r="F638" s="52" t="str">
        <f t="shared" si="73"/>
        <v/>
      </c>
      <c r="G638" s="52" t="str">
        <f t="shared" si="74"/>
        <v/>
      </c>
      <c r="H638" s="52" t="str">
        <f t="shared" si="75"/>
        <v/>
      </c>
      <c r="I638" s="52" t="str">
        <f t="shared" si="76"/>
        <v/>
      </c>
      <c r="J638" s="245" t="str">
        <f t="shared" si="77"/>
        <v/>
      </c>
      <c r="K638" s="245" t="str">
        <f t="shared" si="78"/>
        <v/>
      </c>
      <c r="L638" s="245" t="str">
        <f t="shared" si="79"/>
        <v/>
      </c>
      <c r="M638" s="245" t="str">
        <f t="shared" si="80"/>
        <v/>
      </c>
    </row>
    <row r="639" spans="1:13" x14ac:dyDescent="0.2">
      <c r="A639" s="50">
        <f>DATOS!B639</f>
        <v>0</v>
      </c>
      <c r="B639" s="51">
        <f>DATOS!C639</f>
        <v>0</v>
      </c>
      <c r="C639" s="240">
        <f>DATOS!D639</f>
        <v>0</v>
      </c>
      <c r="D639" s="51"/>
      <c r="F639" s="52" t="str">
        <f t="shared" si="73"/>
        <v/>
      </c>
      <c r="G639" s="52" t="str">
        <f t="shared" si="74"/>
        <v/>
      </c>
      <c r="H639" s="52" t="str">
        <f t="shared" si="75"/>
        <v/>
      </c>
      <c r="I639" s="52" t="str">
        <f t="shared" si="76"/>
        <v/>
      </c>
      <c r="J639" s="245" t="str">
        <f t="shared" si="77"/>
        <v/>
      </c>
      <c r="K639" s="245" t="str">
        <f t="shared" si="78"/>
        <v/>
      </c>
      <c r="L639" s="245" t="str">
        <f t="shared" si="79"/>
        <v/>
      </c>
      <c r="M639" s="245" t="str">
        <f t="shared" si="80"/>
        <v/>
      </c>
    </row>
    <row r="640" spans="1:13" x14ac:dyDescent="0.2">
      <c r="A640" s="50">
        <f>DATOS!B640</f>
        <v>0</v>
      </c>
      <c r="B640" s="51">
        <f>DATOS!C640</f>
        <v>0</v>
      </c>
      <c r="C640" s="240">
        <f>DATOS!D640</f>
        <v>0</v>
      </c>
      <c r="D640" s="51"/>
      <c r="F640" s="52" t="str">
        <f t="shared" si="73"/>
        <v/>
      </c>
      <c r="G640" s="52" t="str">
        <f t="shared" si="74"/>
        <v/>
      </c>
      <c r="H640" s="52" t="str">
        <f t="shared" si="75"/>
        <v/>
      </c>
      <c r="I640" s="52" t="str">
        <f t="shared" si="76"/>
        <v/>
      </c>
      <c r="J640" s="245" t="str">
        <f t="shared" si="77"/>
        <v/>
      </c>
      <c r="K640" s="245" t="str">
        <f t="shared" si="78"/>
        <v/>
      </c>
      <c r="L640" s="245" t="str">
        <f t="shared" si="79"/>
        <v/>
      </c>
      <c r="M640" s="245" t="str">
        <f t="shared" si="80"/>
        <v/>
      </c>
    </row>
    <row r="641" spans="1:13" x14ac:dyDescent="0.2">
      <c r="A641" s="50">
        <f>DATOS!B641</f>
        <v>0</v>
      </c>
      <c r="B641" s="51">
        <f>DATOS!C641</f>
        <v>0</v>
      </c>
      <c r="C641" s="240">
        <f>DATOS!D641</f>
        <v>0</v>
      </c>
      <c r="D641" s="51"/>
      <c r="F641" s="52" t="str">
        <f t="shared" si="73"/>
        <v/>
      </c>
      <c r="G641" s="52" t="str">
        <f t="shared" si="74"/>
        <v/>
      </c>
      <c r="H641" s="52" t="str">
        <f t="shared" si="75"/>
        <v/>
      </c>
      <c r="I641" s="52" t="str">
        <f t="shared" si="76"/>
        <v/>
      </c>
      <c r="J641" s="245" t="str">
        <f t="shared" si="77"/>
        <v/>
      </c>
      <c r="K641" s="245" t="str">
        <f t="shared" si="78"/>
        <v/>
      </c>
      <c r="L641" s="245" t="str">
        <f t="shared" si="79"/>
        <v/>
      </c>
      <c r="M641" s="245" t="str">
        <f t="shared" si="80"/>
        <v/>
      </c>
    </row>
    <row r="642" spans="1:13" x14ac:dyDescent="0.2">
      <c r="A642" s="50">
        <f>DATOS!B642</f>
        <v>0</v>
      </c>
      <c r="B642" s="51">
        <f>DATOS!C642</f>
        <v>0</v>
      </c>
      <c r="C642" s="240">
        <f>DATOS!D642</f>
        <v>0</v>
      </c>
      <c r="D642" s="51"/>
      <c r="F642" s="52" t="str">
        <f t="shared" si="73"/>
        <v/>
      </c>
      <c r="G642" s="52" t="str">
        <f t="shared" si="74"/>
        <v/>
      </c>
      <c r="H642" s="52" t="str">
        <f t="shared" si="75"/>
        <v/>
      </c>
      <c r="I642" s="52" t="str">
        <f t="shared" si="76"/>
        <v/>
      </c>
      <c r="J642" s="245" t="str">
        <f t="shared" si="77"/>
        <v/>
      </c>
      <c r="K642" s="245" t="str">
        <f t="shared" si="78"/>
        <v/>
      </c>
      <c r="L642" s="245" t="str">
        <f t="shared" si="79"/>
        <v/>
      </c>
      <c r="M642" s="245" t="str">
        <f t="shared" si="80"/>
        <v/>
      </c>
    </row>
    <row r="643" spans="1:13" x14ac:dyDescent="0.2">
      <c r="A643" s="50">
        <f>DATOS!B643</f>
        <v>0</v>
      </c>
      <c r="B643" s="51">
        <f>DATOS!C643</f>
        <v>0</v>
      </c>
      <c r="C643" s="240">
        <f>DATOS!D643</f>
        <v>0</v>
      </c>
      <c r="D643" s="51"/>
      <c r="F643" s="52" t="str">
        <f t="shared" si="73"/>
        <v/>
      </c>
      <c r="G643" s="52" t="str">
        <f t="shared" si="74"/>
        <v/>
      </c>
      <c r="H643" s="52" t="str">
        <f t="shared" si="75"/>
        <v/>
      </c>
      <c r="I643" s="52" t="str">
        <f t="shared" si="76"/>
        <v/>
      </c>
      <c r="J643" s="245" t="str">
        <f t="shared" si="77"/>
        <v/>
      </c>
      <c r="K643" s="245" t="str">
        <f t="shared" si="78"/>
        <v/>
      </c>
      <c r="L643" s="245" t="str">
        <f t="shared" si="79"/>
        <v/>
      </c>
      <c r="M643" s="245" t="str">
        <f t="shared" si="80"/>
        <v/>
      </c>
    </row>
    <row r="644" spans="1:13" x14ac:dyDescent="0.2">
      <c r="A644" s="50">
        <f>DATOS!B644</f>
        <v>0</v>
      </c>
      <c r="B644" s="51">
        <f>DATOS!C644</f>
        <v>0</v>
      </c>
      <c r="C644" s="240">
        <f>DATOS!D644</f>
        <v>0</v>
      </c>
      <c r="D644" s="51"/>
      <c r="F644" s="52" t="str">
        <f t="shared" ref="F644:F707" si="81">IF(AND(C644=E644,B644=D644),"","CAMBIO")</f>
        <v/>
      </c>
      <c r="G644" s="52" t="str">
        <f t="shared" ref="G644:G707" si="82">IF(B644=D644,"","CAMBIO")</f>
        <v/>
      </c>
      <c r="H644" s="52" t="str">
        <f t="shared" ref="H644:H707" si="83">IF(L644&lt;&gt;M644,"CAMBIO","")</f>
        <v/>
      </c>
      <c r="I644" s="52" t="str">
        <f t="shared" ref="I644:I707" si="84">IF(J644&lt;&gt;K644,"CAMBIO","")</f>
        <v/>
      </c>
      <c r="J644" s="245" t="str">
        <f t="shared" ref="J644:J707" si="85">IFERROR(MID($C644,SEARCH("RETIRA",$C644),LEN("RETIRA")),"")</f>
        <v/>
      </c>
      <c r="K644" s="245" t="str">
        <f t="shared" ref="K644:K707" si="86">IFERROR(MID($E644,SEARCH("RETIRA",$E644),LEN("RETIRA")),"")</f>
        <v/>
      </c>
      <c r="L644" s="245" t="str">
        <f t="shared" ref="L644:L707" si="87">IFERROR(MID($C644,SEARCH("CRUDA",$C644),LEN("CRUDA")),"")</f>
        <v/>
      </c>
      <c r="M644" s="245" t="str">
        <f t="shared" si="80"/>
        <v/>
      </c>
    </row>
    <row r="645" spans="1:13" x14ac:dyDescent="0.2">
      <c r="A645" s="50">
        <f>DATOS!B645</f>
        <v>0</v>
      </c>
      <c r="B645" s="51">
        <f>DATOS!C645</f>
        <v>0</v>
      </c>
      <c r="C645" s="240">
        <f>DATOS!D645</f>
        <v>0</v>
      </c>
      <c r="D645" s="51"/>
      <c r="F645" s="52" t="str">
        <f t="shared" si="81"/>
        <v/>
      </c>
      <c r="G645" s="52" t="str">
        <f t="shared" si="82"/>
        <v/>
      </c>
      <c r="H645" s="52" t="str">
        <f t="shared" si="83"/>
        <v/>
      </c>
      <c r="I645" s="52" t="str">
        <f t="shared" si="84"/>
        <v/>
      </c>
      <c r="J645" s="245" t="str">
        <f t="shared" si="85"/>
        <v/>
      </c>
      <c r="K645" s="245" t="str">
        <f t="shared" si="86"/>
        <v/>
      </c>
      <c r="L645" s="245" t="str">
        <f t="shared" si="87"/>
        <v/>
      </c>
      <c r="M645" s="245" t="str">
        <f t="shared" si="80"/>
        <v/>
      </c>
    </row>
    <row r="646" spans="1:13" x14ac:dyDescent="0.2">
      <c r="A646" s="50">
        <f>DATOS!B646</f>
        <v>0</v>
      </c>
      <c r="B646" s="51">
        <f>DATOS!C646</f>
        <v>0</v>
      </c>
      <c r="C646" s="240">
        <f>DATOS!D646</f>
        <v>0</v>
      </c>
      <c r="D646" s="51"/>
      <c r="F646" s="52" t="str">
        <f t="shared" si="81"/>
        <v/>
      </c>
      <c r="G646" s="52" t="str">
        <f t="shared" si="82"/>
        <v/>
      </c>
      <c r="H646" s="52" t="str">
        <f t="shared" si="83"/>
        <v/>
      </c>
      <c r="I646" s="52" t="str">
        <f t="shared" si="84"/>
        <v/>
      </c>
      <c r="J646" s="245" t="str">
        <f t="shared" si="85"/>
        <v/>
      </c>
      <c r="K646" s="245" t="str">
        <f t="shared" si="86"/>
        <v/>
      </c>
      <c r="L646" s="245" t="str">
        <f t="shared" si="87"/>
        <v/>
      </c>
      <c r="M646" s="245" t="str">
        <f t="shared" si="80"/>
        <v/>
      </c>
    </row>
    <row r="647" spans="1:13" x14ac:dyDescent="0.2">
      <c r="A647" s="50">
        <f>DATOS!B647</f>
        <v>0</v>
      </c>
      <c r="B647" s="51">
        <f>DATOS!C647</f>
        <v>0</v>
      </c>
      <c r="C647" s="240">
        <f>DATOS!D647</f>
        <v>0</v>
      </c>
      <c r="D647" s="51"/>
      <c r="F647" s="52" t="str">
        <f t="shared" si="81"/>
        <v/>
      </c>
      <c r="G647" s="52" t="str">
        <f t="shared" si="82"/>
        <v/>
      </c>
      <c r="H647" s="52" t="str">
        <f t="shared" si="83"/>
        <v/>
      </c>
      <c r="I647" s="52" t="str">
        <f t="shared" si="84"/>
        <v/>
      </c>
      <c r="J647" s="245" t="str">
        <f t="shared" si="85"/>
        <v/>
      </c>
      <c r="K647" s="245" t="str">
        <f t="shared" si="86"/>
        <v/>
      </c>
      <c r="L647" s="245" t="str">
        <f t="shared" si="87"/>
        <v/>
      </c>
      <c r="M647" s="245" t="str">
        <f t="shared" si="80"/>
        <v/>
      </c>
    </row>
    <row r="648" spans="1:13" x14ac:dyDescent="0.2">
      <c r="A648" s="50">
        <f>DATOS!B648</f>
        <v>0</v>
      </c>
      <c r="B648" s="51">
        <f>DATOS!C648</f>
        <v>0</v>
      </c>
      <c r="C648" s="240">
        <f>DATOS!D648</f>
        <v>0</v>
      </c>
      <c r="D648" s="51"/>
      <c r="F648" s="52" t="str">
        <f t="shared" si="81"/>
        <v/>
      </c>
      <c r="G648" s="52" t="str">
        <f t="shared" si="82"/>
        <v/>
      </c>
      <c r="H648" s="52" t="str">
        <f t="shared" si="83"/>
        <v/>
      </c>
      <c r="I648" s="52" t="str">
        <f t="shared" si="84"/>
        <v/>
      </c>
      <c r="J648" s="245" t="str">
        <f t="shared" si="85"/>
        <v/>
      </c>
      <c r="K648" s="245" t="str">
        <f t="shared" si="86"/>
        <v/>
      </c>
      <c r="L648" s="245" t="str">
        <f t="shared" si="87"/>
        <v/>
      </c>
      <c r="M648" s="245" t="str">
        <f t="shared" si="80"/>
        <v/>
      </c>
    </row>
    <row r="649" spans="1:13" x14ac:dyDescent="0.2">
      <c r="A649" s="50">
        <f>DATOS!B649</f>
        <v>0</v>
      </c>
      <c r="B649" s="51">
        <f>DATOS!C649</f>
        <v>0</v>
      </c>
      <c r="C649" s="240">
        <f>DATOS!D649</f>
        <v>0</v>
      </c>
      <c r="D649" s="51"/>
      <c r="F649" s="52" t="str">
        <f t="shared" si="81"/>
        <v/>
      </c>
      <c r="G649" s="52" t="str">
        <f t="shared" si="82"/>
        <v/>
      </c>
      <c r="H649" s="52" t="str">
        <f t="shared" si="83"/>
        <v/>
      </c>
      <c r="I649" s="52" t="str">
        <f t="shared" si="84"/>
        <v/>
      </c>
      <c r="J649" s="245" t="str">
        <f t="shared" si="85"/>
        <v/>
      </c>
      <c r="K649" s="245" t="str">
        <f t="shared" si="86"/>
        <v/>
      </c>
      <c r="L649" s="245" t="str">
        <f t="shared" si="87"/>
        <v/>
      </c>
      <c r="M649" s="245" t="str">
        <f t="shared" si="80"/>
        <v/>
      </c>
    </row>
    <row r="650" spans="1:13" x14ac:dyDescent="0.2">
      <c r="A650" s="50">
        <f>DATOS!B650</f>
        <v>0</v>
      </c>
      <c r="B650" s="51">
        <f>DATOS!C650</f>
        <v>0</v>
      </c>
      <c r="C650" s="240">
        <f>DATOS!D650</f>
        <v>0</v>
      </c>
      <c r="D650" s="51"/>
      <c r="F650" s="52" t="str">
        <f t="shared" si="81"/>
        <v/>
      </c>
      <c r="G650" s="52" t="str">
        <f t="shared" si="82"/>
        <v/>
      </c>
      <c r="H650" s="52" t="str">
        <f t="shared" si="83"/>
        <v/>
      </c>
      <c r="I650" s="52" t="str">
        <f t="shared" si="84"/>
        <v/>
      </c>
      <c r="J650" s="245" t="str">
        <f t="shared" si="85"/>
        <v/>
      </c>
      <c r="K650" s="245" t="str">
        <f t="shared" si="86"/>
        <v/>
      </c>
      <c r="L650" s="245" t="str">
        <f t="shared" si="87"/>
        <v/>
      </c>
      <c r="M650" s="245" t="str">
        <f t="shared" si="80"/>
        <v/>
      </c>
    </row>
    <row r="651" spans="1:13" x14ac:dyDescent="0.2">
      <c r="A651" s="50">
        <f>DATOS!B651</f>
        <v>0</v>
      </c>
      <c r="B651" s="51">
        <f>DATOS!C651</f>
        <v>0</v>
      </c>
      <c r="C651" s="240">
        <f>DATOS!D651</f>
        <v>0</v>
      </c>
      <c r="D651" s="51"/>
      <c r="F651" s="52" t="str">
        <f t="shared" si="81"/>
        <v/>
      </c>
      <c r="G651" s="52" t="str">
        <f t="shared" si="82"/>
        <v/>
      </c>
      <c r="H651" s="52" t="str">
        <f t="shared" si="83"/>
        <v/>
      </c>
      <c r="I651" s="52" t="str">
        <f t="shared" si="84"/>
        <v/>
      </c>
      <c r="J651" s="245" t="str">
        <f t="shared" si="85"/>
        <v/>
      </c>
      <c r="K651" s="245" t="str">
        <f t="shared" si="86"/>
        <v/>
      </c>
      <c r="L651" s="245" t="str">
        <f t="shared" si="87"/>
        <v/>
      </c>
      <c r="M651" s="245" t="str">
        <f t="shared" si="80"/>
        <v/>
      </c>
    </row>
    <row r="652" spans="1:13" x14ac:dyDescent="0.2">
      <c r="A652" s="50">
        <f>DATOS!B652</f>
        <v>0</v>
      </c>
      <c r="B652" s="51">
        <f>DATOS!C652</f>
        <v>0</v>
      </c>
      <c r="C652" s="240">
        <f>DATOS!D652</f>
        <v>0</v>
      </c>
      <c r="D652" s="51"/>
      <c r="F652" s="52" t="str">
        <f t="shared" si="81"/>
        <v/>
      </c>
      <c r="G652" s="52" t="str">
        <f t="shared" si="82"/>
        <v/>
      </c>
      <c r="H652" s="52" t="str">
        <f t="shared" si="83"/>
        <v/>
      </c>
      <c r="I652" s="52" t="str">
        <f t="shared" si="84"/>
        <v/>
      </c>
      <c r="J652" s="245" t="str">
        <f t="shared" si="85"/>
        <v/>
      </c>
      <c r="K652" s="245" t="str">
        <f t="shared" si="86"/>
        <v/>
      </c>
      <c r="L652" s="245" t="str">
        <f t="shared" si="87"/>
        <v/>
      </c>
      <c r="M652" s="245" t="str">
        <f t="shared" si="80"/>
        <v/>
      </c>
    </row>
    <row r="653" spans="1:13" x14ac:dyDescent="0.2">
      <c r="A653" s="50">
        <f>DATOS!B653</f>
        <v>0</v>
      </c>
      <c r="B653" s="51">
        <f>DATOS!C653</f>
        <v>0</v>
      </c>
      <c r="C653" s="240">
        <f>DATOS!D653</f>
        <v>0</v>
      </c>
      <c r="D653" s="51"/>
      <c r="F653" s="52" t="str">
        <f t="shared" si="81"/>
        <v/>
      </c>
      <c r="G653" s="52" t="str">
        <f t="shared" si="82"/>
        <v/>
      </c>
      <c r="H653" s="52" t="str">
        <f t="shared" si="83"/>
        <v/>
      </c>
      <c r="I653" s="52" t="str">
        <f t="shared" si="84"/>
        <v/>
      </c>
      <c r="J653" s="245" t="str">
        <f t="shared" si="85"/>
        <v/>
      </c>
      <c r="K653" s="245" t="str">
        <f t="shared" si="86"/>
        <v/>
      </c>
      <c r="L653" s="245" t="str">
        <f t="shared" si="87"/>
        <v/>
      </c>
      <c r="M653" s="245" t="str">
        <f t="shared" si="80"/>
        <v/>
      </c>
    </row>
    <row r="654" spans="1:13" x14ac:dyDescent="0.2">
      <c r="A654" s="50">
        <f>DATOS!B654</f>
        <v>0</v>
      </c>
      <c r="B654" s="51">
        <f>DATOS!C654</f>
        <v>0</v>
      </c>
      <c r="C654" s="240">
        <f>DATOS!D654</f>
        <v>0</v>
      </c>
      <c r="D654" s="51"/>
      <c r="F654" s="52" t="str">
        <f t="shared" si="81"/>
        <v/>
      </c>
      <c r="G654" s="52" t="str">
        <f t="shared" si="82"/>
        <v/>
      </c>
      <c r="H654" s="52" t="str">
        <f t="shared" si="83"/>
        <v/>
      </c>
      <c r="I654" s="52" t="str">
        <f t="shared" si="84"/>
        <v/>
      </c>
      <c r="J654" s="245" t="str">
        <f t="shared" si="85"/>
        <v/>
      </c>
      <c r="K654" s="245" t="str">
        <f t="shared" si="86"/>
        <v/>
      </c>
      <c r="L654" s="245" t="str">
        <f t="shared" si="87"/>
        <v/>
      </c>
      <c r="M654" s="245" t="str">
        <f t="shared" si="80"/>
        <v/>
      </c>
    </row>
    <row r="655" spans="1:13" x14ac:dyDescent="0.2">
      <c r="A655" s="50">
        <f>DATOS!B655</f>
        <v>0</v>
      </c>
      <c r="B655" s="51">
        <f>DATOS!C655</f>
        <v>0</v>
      </c>
      <c r="C655" s="240">
        <f>DATOS!D655</f>
        <v>0</v>
      </c>
      <c r="D655" s="51"/>
      <c r="F655" s="52" t="str">
        <f t="shared" si="81"/>
        <v/>
      </c>
      <c r="G655" s="52" t="str">
        <f t="shared" si="82"/>
        <v/>
      </c>
      <c r="H655" s="52" t="str">
        <f t="shared" si="83"/>
        <v/>
      </c>
      <c r="I655" s="52" t="str">
        <f t="shared" si="84"/>
        <v/>
      </c>
      <c r="J655" s="245" t="str">
        <f t="shared" si="85"/>
        <v/>
      </c>
      <c r="K655" s="245" t="str">
        <f t="shared" si="86"/>
        <v/>
      </c>
      <c r="L655" s="245" t="str">
        <f t="shared" si="87"/>
        <v/>
      </c>
      <c r="M655" s="245" t="str">
        <f t="shared" si="80"/>
        <v/>
      </c>
    </row>
    <row r="656" spans="1:13" x14ac:dyDescent="0.2">
      <c r="A656" s="50">
        <f>DATOS!B656</f>
        <v>0</v>
      </c>
      <c r="B656" s="51">
        <f>DATOS!C656</f>
        <v>0</v>
      </c>
      <c r="C656" s="240">
        <f>DATOS!D656</f>
        <v>0</v>
      </c>
      <c r="D656" s="51"/>
      <c r="F656" s="52" t="str">
        <f t="shared" si="81"/>
        <v/>
      </c>
      <c r="G656" s="52" t="str">
        <f t="shared" si="82"/>
        <v/>
      </c>
      <c r="H656" s="52" t="str">
        <f t="shared" si="83"/>
        <v/>
      </c>
      <c r="I656" s="52" t="str">
        <f t="shared" si="84"/>
        <v/>
      </c>
      <c r="J656" s="245" t="str">
        <f t="shared" si="85"/>
        <v/>
      </c>
      <c r="K656" s="245" t="str">
        <f t="shared" si="86"/>
        <v/>
      </c>
      <c r="L656" s="245" t="str">
        <f t="shared" si="87"/>
        <v/>
      </c>
      <c r="M656" s="245" t="str">
        <f t="shared" si="80"/>
        <v/>
      </c>
    </row>
    <row r="657" spans="1:13" x14ac:dyDescent="0.2">
      <c r="A657" s="50">
        <f>DATOS!B657</f>
        <v>0</v>
      </c>
      <c r="B657" s="51">
        <f>DATOS!C657</f>
        <v>0</v>
      </c>
      <c r="C657" s="240">
        <f>DATOS!D657</f>
        <v>0</v>
      </c>
      <c r="D657" s="51"/>
      <c r="F657" s="52" t="str">
        <f t="shared" si="81"/>
        <v/>
      </c>
      <c r="G657" s="52" t="str">
        <f t="shared" si="82"/>
        <v/>
      </c>
      <c r="H657" s="52" t="str">
        <f t="shared" si="83"/>
        <v/>
      </c>
      <c r="I657" s="52" t="str">
        <f t="shared" si="84"/>
        <v/>
      </c>
      <c r="J657" s="245" t="str">
        <f t="shared" si="85"/>
        <v/>
      </c>
      <c r="K657" s="245" t="str">
        <f t="shared" si="86"/>
        <v/>
      </c>
      <c r="L657" s="245" t="str">
        <f t="shared" si="87"/>
        <v/>
      </c>
      <c r="M657" s="245" t="str">
        <f t="shared" si="80"/>
        <v/>
      </c>
    </row>
    <row r="658" spans="1:13" x14ac:dyDescent="0.2">
      <c r="A658" s="50">
        <f>DATOS!B658</f>
        <v>0</v>
      </c>
      <c r="B658" s="51">
        <f>DATOS!C658</f>
        <v>0</v>
      </c>
      <c r="C658" s="240">
        <f>DATOS!D658</f>
        <v>0</v>
      </c>
      <c r="D658" s="51"/>
      <c r="F658" s="52" t="str">
        <f t="shared" si="81"/>
        <v/>
      </c>
      <c r="G658" s="52" t="str">
        <f t="shared" si="82"/>
        <v/>
      </c>
      <c r="H658" s="52" t="str">
        <f t="shared" si="83"/>
        <v/>
      </c>
      <c r="I658" s="52" t="str">
        <f t="shared" si="84"/>
        <v/>
      </c>
      <c r="J658" s="245" t="str">
        <f t="shared" si="85"/>
        <v/>
      </c>
      <c r="K658" s="245" t="str">
        <f t="shared" si="86"/>
        <v/>
      </c>
      <c r="L658" s="245" t="str">
        <f t="shared" si="87"/>
        <v/>
      </c>
      <c r="M658" s="245" t="str">
        <f t="shared" si="80"/>
        <v/>
      </c>
    </row>
    <row r="659" spans="1:13" x14ac:dyDescent="0.2">
      <c r="A659" s="50">
        <f>DATOS!B659</f>
        <v>0</v>
      </c>
      <c r="B659" s="51">
        <f>DATOS!C659</f>
        <v>0</v>
      </c>
      <c r="C659" s="240">
        <f>DATOS!D659</f>
        <v>0</v>
      </c>
      <c r="D659" s="51"/>
      <c r="F659" s="52" t="str">
        <f t="shared" si="81"/>
        <v/>
      </c>
      <c r="G659" s="52" t="str">
        <f t="shared" si="82"/>
        <v/>
      </c>
      <c r="H659" s="52" t="str">
        <f t="shared" si="83"/>
        <v/>
      </c>
      <c r="I659" s="52" t="str">
        <f t="shared" si="84"/>
        <v/>
      </c>
      <c r="J659" s="245" t="str">
        <f t="shared" si="85"/>
        <v/>
      </c>
      <c r="K659" s="245" t="str">
        <f t="shared" si="86"/>
        <v/>
      </c>
      <c r="L659" s="245" t="str">
        <f t="shared" si="87"/>
        <v/>
      </c>
      <c r="M659" s="245" t="str">
        <f t="shared" ref="M659:M722" si="88">IFERROR(MID($E659,SEARCH("CRUDA",$E659),LEN("CRUDA")),"")</f>
        <v/>
      </c>
    </row>
    <row r="660" spans="1:13" x14ac:dyDescent="0.2">
      <c r="A660" s="50">
        <f>DATOS!B660</f>
        <v>0</v>
      </c>
      <c r="B660" s="51">
        <f>DATOS!C660</f>
        <v>0</v>
      </c>
      <c r="C660" s="240">
        <f>DATOS!D660</f>
        <v>0</v>
      </c>
      <c r="D660" s="51"/>
      <c r="F660" s="52" t="str">
        <f t="shared" si="81"/>
        <v/>
      </c>
      <c r="G660" s="52" t="str">
        <f t="shared" si="82"/>
        <v/>
      </c>
      <c r="H660" s="52" t="str">
        <f t="shared" si="83"/>
        <v/>
      </c>
      <c r="I660" s="52" t="str">
        <f t="shared" si="84"/>
        <v/>
      </c>
      <c r="J660" s="245" t="str">
        <f t="shared" si="85"/>
        <v/>
      </c>
      <c r="K660" s="245" t="str">
        <f t="shared" si="86"/>
        <v/>
      </c>
      <c r="L660" s="245" t="str">
        <f t="shared" si="87"/>
        <v/>
      </c>
      <c r="M660" s="245" t="str">
        <f t="shared" si="88"/>
        <v/>
      </c>
    </row>
    <row r="661" spans="1:13" x14ac:dyDescent="0.2">
      <c r="A661" s="50">
        <f>DATOS!B661</f>
        <v>0</v>
      </c>
      <c r="B661" s="51">
        <f>DATOS!C661</f>
        <v>0</v>
      </c>
      <c r="C661" s="240">
        <f>DATOS!D661</f>
        <v>0</v>
      </c>
      <c r="D661" s="51"/>
      <c r="F661" s="52" t="str">
        <f t="shared" si="81"/>
        <v/>
      </c>
      <c r="G661" s="52" t="str">
        <f t="shared" si="82"/>
        <v/>
      </c>
      <c r="H661" s="52" t="str">
        <f t="shared" si="83"/>
        <v/>
      </c>
      <c r="I661" s="52" t="str">
        <f t="shared" si="84"/>
        <v/>
      </c>
      <c r="J661" s="245" t="str">
        <f t="shared" si="85"/>
        <v/>
      </c>
      <c r="K661" s="245" t="str">
        <f t="shared" si="86"/>
        <v/>
      </c>
      <c r="L661" s="245" t="str">
        <f t="shared" si="87"/>
        <v/>
      </c>
      <c r="M661" s="245" t="str">
        <f t="shared" si="88"/>
        <v/>
      </c>
    </row>
    <row r="662" spans="1:13" x14ac:dyDescent="0.2">
      <c r="A662" s="50">
        <f>DATOS!B662</f>
        <v>0</v>
      </c>
      <c r="B662" s="51">
        <f>DATOS!C662</f>
        <v>0</v>
      </c>
      <c r="C662" s="240">
        <f>DATOS!D662</f>
        <v>0</v>
      </c>
      <c r="D662" s="51"/>
      <c r="F662" s="52" t="str">
        <f t="shared" si="81"/>
        <v/>
      </c>
      <c r="G662" s="52" t="str">
        <f t="shared" si="82"/>
        <v/>
      </c>
      <c r="H662" s="52" t="str">
        <f t="shared" si="83"/>
        <v/>
      </c>
      <c r="I662" s="52" t="str">
        <f t="shared" si="84"/>
        <v/>
      </c>
      <c r="J662" s="245" t="str">
        <f t="shared" si="85"/>
        <v/>
      </c>
      <c r="K662" s="245" t="str">
        <f t="shared" si="86"/>
        <v/>
      </c>
      <c r="L662" s="245" t="str">
        <f t="shared" si="87"/>
        <v/>
      </c>
      <c r="M662" s="245" t="str">
        <f t="shared" si="88"/>
        <v/>
      </c>
    </row>
    <row r="663" spans="1:13" x14ac:dyDescent="0.2">
      <c r="A663" s="50">
        <f>DATOS!B663</f>
        <v>0</v>
      </c>
      <c r="B663" s="51">
        <f>DATOS!C663</f>
        <v>0</v>
      </c>
      <c r="C663" s="240">
        <f>DATOS!D663</f>
        <v>0</v>
      </c>
      <c r="D663" s="51"/>
      <c r="F663" s="52" t="str">
        <f t="shared" si="81"/>
        <v/>
      </c>
      <c r="G663" s="52" t="str">
        <f t="shared" si="82"/>
        <v/>
      </c>
      <c r="H663" s="52" t="str">
        <f t="shared" si="83"/>
        <v/>
      </c>
      <c r="I663" s="52" t="str">
        <f t="shared" si="84"/>
        <v/>
      </c>
      <c r="J663" s="245" t="str">
        <f t="shared" si="85"/>
        <v/>
      </c>
      <c r="K663" s="245" t="str">
        <f t="shared" si="86"/>
        <v/>
      </c>
      <c r="L663" s="245" t="str">
        <f t="shared" si="87"/>
        <v/>
      </c>
      <c r="M663" s="245" t="str">
        <f t="shared" si="88"/>
        <v/>
      </c>
    </row>
    <row r="664" spans="1:13" x14ac:dyDescent="0.2">
      <c r="A664" s="50">
        <f>DATOS!B664</f>
        <v>0</v>
      </c>
      <c r="B664" s="51">
        <f>DATOS!C664</f>
        <v>0</v>
      </c>
      <c r="C664" s="240">
        <f>DATOS!D664</f>
        <v>0</v>
      </c>
      <c r="D664" s="51"/>
      <c r="F664" s="52" t="str">
        <f t="shared" si="81"/>
        <v/>
      </c>
      <c r="G664" s="52" t="str">
        <f t="shared" si="82"/>
        <v/>
      </c>
      <c r="H664" s="52" t="str">
        <f t="shared" si="83"/>
        <v/>
      </c>
      <c r="I664" s="52" t="str">
        <f t="shared" si="84"/>
        <v/>
      </c>
      <c r="J664" s="245" t="str">
        <f t="shared" si="85"/>
        <v/>
      </c>
      <c r="K664" s="245" t="str">
        <f t="shared" si="86"/>
        <v/>
      </c>
      <c r="L664" s="245" t="str">
        <f t="shared" si="87"/>
        <v/>
      </c>
      <c r="M664" s="245" t="str">
        <f t="shared" si="88"/>
        <v/>
      </c>
    </row>
    <row r="665" spans="1:13" x14ac:dyDescent="0.2">
      <c r="A665" s="50">
        <f>DATOS!B665</f>
        <v>0</v>
      </c>
      <c r="B665" s="51">
        <f>DATOS!C665</f>
        <v>0</v>
      </c>
      <c r="C665" s="240">
        <f>DATOS!D665</f>
        <v>0</v>
      </c>
      <c r="D665" s="51"/>
      <c r="F665" s="52" t="str">
        <f t="shared" si="81"/>
        <v/>
      </c>
      <c r="G665" s="52" t="str">
        <f t="shared" si="82"/>
        <v/>
      </c>
      <c r="H665" s="52" t="str">
        <f t="shared" si="83"/>
        <v/>
      </c>
      <c r="I665" s="52" t="str">
        <f t="shared" si="84"/>
        <v/>
      </c>
      <c r="J665" s="245" t="str">
        <f t="shared" si="85"/>
        <v/>
      </c>
      <c r="K665" s="245" t="str">
        <f t="shared" si="86"/>
        <v/>
      </c>
      <c r="L665" s="245" t="str">
        <f t="shared" si="87"/>
        <v/>
      </c>
      <c r="M665" s="245" t="str">
        <f t="shared" si="88"/>
        <v/>
      </c>
    </row>
    <row r="666" spans="1:13" x14ac:dyDescent="0.2">
      <c r="A666" s="50">
        <f>DATOS!B666</f>
        <v>0</v>
      </c>
      <c r="B666" s="51">
        <f>DATOS!C666</f>
        <v>0</v>
      </c>
      <c r="C666" s="240">
        <f>DATOS!D666</f>
        <v>0</v>
      </c>
      <c r="D666" s="51"/>
      <c r="F666" s="52" t="str">
        <f t="shared" si="81"/>
        <v/>
      </c>
      <c r="G666" s="52" t="str">
        <f t="shared" si="82"/>
        <v/>
      </c>
      <c r="H666" s="52" t="str">
        <f t="shared" si="83"/>
        <v/>
      </c>
      <c r="I666" s="52" t="str">
        <f t="shared" si="84"/>
        <v/>
      </c>
      <c r="J666" s="245" t="str">
        <f t="shared" si="85"/>
        <v/>
      </c>
      <c r="K666" s="245" t="str">
        <f t="shared" si="86"/>
        <v/>
      </c>
      <c r="L666" s="245" t="str">
        <f t="shared" si="87"/>
        <v/>
      </c>
      <c r="M666" s="245" t="str">
        <f t="shared" si="88"/>
        <v/>
      </c>
    </row>
    <row r="667" spans="1:13" x14ac:dyDescent="0.2">
      <c r="A667" s="50">
        <f>DATOS!B667</f>
        <v>0</v>
      </c>
      <c r="B667" s="51">
        <f>DATOS!C667</f>
        <v>0</v>
      </c>
      <c r="C667" s="240">
        <f>DATOS!D667</f>
        <v>0</v>
      </c>
      <c r="D667" s="51"/>
      <c r="F667" s="52" t="str">
        <f t="shared" si="81"/>
        <v/>
      </c>
      <c r="G667" s="52" t="str">
        <f t="shared" si="82"/>
        <v/>
      </c>
      <c r="H667" s="52" t="str">
        <f t="shared" si="83"/>
        <v/>
      </c>
      <c r="I667" s="52" t="str">
        <f t="shared" si="84"/>
        <v/>
      </c>
      <c r="J667" s="245" t="str">
        <f t="shared" si="85"/>
        <v/>
      </c>
      <c r="K667" s="245" t="str">
        <f t="shared" si="86"/>
        <v/>
      </c>
      <c r="L667" s="245" t="str">
        <f t="shared" si="87"/>
        <v/>
      </c>
      <c r="M667" s="245" t="str">
        <f t="shared" si="88"/>
        <v/>
      </c>
    </row>
    <row r="668" spans="1:13" x14ac:dyDescent="0.2">
      <c r="A668" s="50">
        <f>DATOS!B668</f>
        <v>0</v>
      </c>
      <c r="B668" s="51">
        <f>DATOS!C668</f>
        <v>0</v>
      </c>
      <c r="C668" s="240">
        <f>DATOS!D668</f>
        <v>0</v>
      </c>
      <c r="D668" s="51"/>
      <c r="F668" s="52" t="str">
        <f t="shared" si="81"/>
        <v/>
      </c>
      <c r="G668" s="52" t="str">
        <f t="shared" si="82"/>
        <v/>
      </c>
      <c r="H668" s="52" t="str">
        <f t="shared" si="83"/>
        <v/>
      </c>
      <c r="I668" s="52" t="str">
        <f t="shared" si="84"/>
        <v/>
      </c>
      <c r="J668" s="245" t="str">
        <f t="shared" si="85"/>
        <v/>
      </c>
      <c r="K668" s="245" t="str">
        <f t="shared" si="86"/>
        <v/>
      </c>
      <c r="L668" s="245" t="str">
        <f t="shared" si="87"/>
        <v/>
      </c>
      <c r="M668" s="245" t="str">
        <f t="shared" si="88"/>
        <v/>
      </c>
    </row>
    <row r="669" spans="1:13" x14ac:dyDescent="0.2">
      <c r="A669" s="50">
        <f>DATOS!B669</f>
        <v>0</v>
      </c>
      <c r="B669" s="51">
        <f>DATOS!C669</f>
        <v>0</v>
      </c>
      <c r="C669" s="240">
        <f>DATOS!D669</f>
        <v>0</v>
      </c>
      <c r="D669" s="51"/>
      <c r="F669" s="52" t="str">
        <f t="shared" si="81"/>
        <v/>
      </c>
      <c r="G669" s="52" t="str">
        <f t="shared" si="82"/>
        <v/>
      </c>
      <c r="H669" s="52" t="str">
        <f t="shared" si="83"/>
        <v/>
      </c>
      <c r="I669" s="52" t="str">
        <f t="shared" si="84"/>
        <v/>
      </c>
      <c r="J669" s="245" t="str">
        <f t="shared" si="85"/>
        <v/>
      </c>
      <c r="K669" s="245" t="str">
        <f t="shared" si="86"/>
        <v/>
      </c>
      <c r="L669" s="245" t="str">
        <f t="shared" si="87"/>
        <v/>
      </c>
      <c r="M669" s="245" t="str">
        <f t="shared" si="88"/>
        <v/>
      </c>
    </row>
    <row r="670" spans="1:13" x14ac:dyDescent="0.2">
      <c r="A670" s="50">
        <f>DATOS!B670</f>
        <v>0</v>
      </c>
      <c r="B670" s="51">
        <f>DATOS!C670</f>
        <v>0</v>
      </c>
      <c r="C670" s="240">
        <f>DATOS!D670</f>
        <v>0</v>
      </c>
      <c r="D670" s="51"/>
      <c r="F670" s="52" t="str">
        <f t="shared" si="81"/>
        <v/>
      </c>
      <c r="G670" s="52" t="str">
        <f t="shared" si="82"/>
        <v/>
      </c>
      <c r="H670" s="52" t="str">
        <f t="shared" si="83"/>
        <v/>
      </c>
      <c r="I670" s="52" t="str">
        <f t="shared" si="84"/>
        <v/>
      </c>
      <c r="J670" s="245" t="str">
        <f t="shared" si="85"/>
        <v/>
      </c>
      <c r="K670" s="245" t="str">
        <f t="shared" si="86"/>
        <v/>
      </c>
      <c r="L670" s="245" t="str">
        <f t="shared" si="87"/>
        <v/>
      </c>
      <c r="M670" s="245" t="str">
        <f t="shared" si="88"/>
        <v/>
      </c>
    </row>
    <row r="671" spans="1:13" x14ac:dyDescent="0.2">
      <c r="A671" s="50">
        <f>DATOS!B671</f>
        <v>0</v>
      </c>
      <c r="B671" s="51">
        <f>DATOS!C671</f>
        <v>0</v>
      </c>
      <c r="C671" s="240">
        <f>DATOS!D671</f>
        <v>0</v>
      </c>
      <c r="D671" s="51"/>
      <c r="F671" s="52" t="str">
        <f t="shared" si="81"/>
        <v/>
      </c>
      <c r="G671" s="52" t="str">
        <f t="shared" si="82"/>
        <v/>
      </c>
      <c r="H671" s="52" t="str">
        <f t="shared" si="83"/>
        <v/>
      </c>
      <c r="I671" s="52" t="str">
        <f t="shared" si="84"/>
        <v/>
      </c>
      <c r="J671" s="245" t="str">
        <f t="shared" si="85"/>
        <v/>
      </c>
      <c r="K671" s="245" t="str">
        <f t="shared" si="86"/>
        <v/>
      </c>
      <c r="L671" s="245" t="str">
        <f t="shared" si="87"/>
        <v/>
      </c>
      <c r="M671" s="245" t="str">
        <f t="shared" si="88"/>
        <v/>
      </c>
    </row>
    <row r="672" spans="1:13" x14ac:dyDescent="0.2">
      <c r="A672" s="50">
        <f>DATOS!B672</f>
        <v>0</v>
      </c>
      <c r="B672" s="51">
        <f>DATOS!C672</f>
        <v>0</v>
      </c>
      <c r="C672" s="240">
        <f>DATOS!D672</f>
        <v>0</v>
      </c>
      <c r="D672" s="51"/>
      <c r="F672" s="52" t="str">
        <f t="shared" si="81"/>
        <v/>
      </c>
      <c r="G672" s="52" t="str">
        <f t="shared" si="82"/>
        <v/>
      </c>
      <c r="H672" s="52" t="str">
        <f t="shared" si="83"/>
        <v/>
      </c>
      <c r="I672" s="52" t="str">
        <f t="shared" si="84"/>
        <v/>
      </c>
      <c r="J672" s="245" t="str">
        <f t="shared" si="85"/>
        <v/>
      </c>
      <c r="K672" s="245" t="str">
        <f t="shared" si="86"/>
        <v/>
      </c>
      <c r="L672" s="245" t="str">
        <f t="shared" si="87"/>
        <v/>
      </c>
      <c r="M672" s="245" t="str">
        <f t="shared" si="88"/>
        <v/>
      </c>
    </row>
    <row r="673" spans="1:13" x14ac:dyDescent="0.2">
      <c r="A673" s="50">
        <f>DATOS!B673</f>
        <v>0</v>
      </c>
      <c r="B673" s="51">
        <f>DATOS!C673</f>
        <v>0</v>
      </c>
      <c r="C673" s="240">
        <f>DATOS!D673</f>
        <v>0</v>
      </c>
      <c r="D673" s="51"/>
      <c r="F673" s="52" t="str">
        <f t="shared" si="81"/>
        <v/>
      </c>
      <c r="G673" s="52" t="str">
        <f t="shared" si="82"/>
        <v/>
      </c>
      <c r="H673" s="52" t="str">
        <f t="shared" si="83"/>
        <v/>
      </c>
      <c r="I673" s="52" t="str">
        <f t="shared" si="84"/>
        <v/>
      </c>
      <c r="J673" s="245" t="str">
        <f t="shared" si="85"/>
        <v/>
      </c>
      <c r="K673" s="245" t="str">
        <f t="shared" si="86"/>
        <v/>
      </c>
      <c r="L673" s="245" t="str">
        <f t="shared" si="87"/>
        <v/>
      </c>
      <c r="M673" s="245" t="str">
        <f t="shared" si="88"/>
        <v/>
      </c>
    </row>
    <row r="674" spans="1:13" x14ac:dyDescent="0.2">
      <c r="A674" s="50">
        <f>DATOS!B674</f>
        <v>0</v>
      </c>
      <c r="B674" s="51">
        <f>DATOS!C674</f>
        <v>0</v>
      </c>
      <c r="C674" s="240">
        <f>DATOS!D674</f>
        <v>0</v>
      </c>
      <c r="D674" s="51"/>
      <c r="F674" s="52" t="str">
        <f t="shared" si="81"/>
        <v/>
      </c>
      <c r="G674" s="52" t="str">
        <f t="shared" si="82"/>
        <v/>
      </c>
      <c r="H674" s="52" t="str">
        <f t="shared" si="83"/>
        <v/>
      </c>
      <c r="I674" s="52" t="str">
        <f t="shared" si="84"/>
        <v/>
      </c>
      <c r="J674" s="245" t="str">
        <f t="shared" si="85"/>
        <v/>
      </c>
      <c r="K674" s="245" t="str">
        <f t="shared" si="86"/>
        <v/>
      </c>
      <c r="L674" s="245" t="str">
        <f t="shared" si="87"/>
        <v/>
      </c>
      <c r="M674" s="245" t="str">
        <f t="shared" si="88"/>
        <v/>
      </c>
    </row>
    <row r="675" spans="1:13" x14ac:dyDescent="0.2">
      <c r="A675" s="50">
        <f>DATOS!B675</f>
        <v>0</v>
      </c>
      <c r="B675" s="51">
        <f>DATOS!C675</f>
        <v>0</v>
      </c>
      <c r="C675" s="240">
        <f>DATOS!D675</f>
        <v>0</v>
      </c>
      <c r="D675" s="51"/>
      <c r="F675" s="52" t="str">
        <f t="shared" si="81"/>
        <v/>
      </c>
      <c r="G675" s="52" t="str">
        <f t="shared" si="82"/>
        <v/>
      </c>
      <c r="H675" s="52" t="str">
        <f t="shared" si="83"/>
        <v/>
      </c>
      <c r="I675" s="52" t="str">
        <f t="shared" si="84"/>
        <v/>
      </c>
      <c r="J675" s="245" t="str">
        <f t="shared" si="85"/>
        <v/>
      </c>
      <c r="K675" s="245" t="str">
        <f t="shared" si="86"/>
        <v/>
      </c>
      <c r="L675" s="245" t="str">
        <f t="shared" si="87"/>
        <v/>
      </c>
      <c r="M675" s="245" t="str">
        <f t="shared" si="88"/>
        <v/>
      </c>
    </row>
    <row r="676" spans="1:13" x14ac:dyDescent="0.2">
      <c r="A676" s="50">
        <f>DATOS!B676</f>
        <v>0</v>
      </c>
      <c r="B676" s="51">
        <f>DATOS!C676</f>
        <v>0</v>
      </c>
      <c r="C676" s="240">
        <f>DATOS!D676</f>
        <v>0</v>
      </c>
      <c r="D676" s="51"/>
      <c r="F676" s="52" t="str">
        <f t="shared" si="81"/>
        <v/>
      </c>
      <c r="G676" s="52" t="str">
        <f t="shared" si="82"/>
        <v/>
      </c>
      <c r="H676" s="52" t="str">
        <f t="shared" si="83"/>
        <v/>
      </c>
      <c r="I676" s="52" t="str">
        <f t="shared" si="84"/>
        <v/>
      </c>
      <c r="J676" s="245" t="str">
        <f t="shared" si="85"/>
        <v/>
      </c>
      <c r="K676" s="245" t="str">
        <f t="shared" si="86"/>
        <v/>
      </c>
      <c r="L676" s="245" t="str">
        <f t="shared" si="87"/>
        <v/>
      </c>
      <c r="M676" s="245" t="str">
        <f t="shared" si="88"/>
        <v/>
      </c>
    </row>
    <row r="677" spans="1:13" x14ac:dyDescent="0.2">
      <c r="A677" s="50">
        <f>DATOS!B677</f>
        <v>0</v>
      </c>
      <c r="B677" s="51">
        <f>DATOS!C677</f>
        <v>0</v>
      </c>
      <c r="C677" s="240">
        <f>DATOS!D677</f>
        <v>0</v>
      </c>
      <c r="D677" s="51"/>
      <c r="F677" s="52" t="str">
        <f t="shared" si="81"/>
        <v/>
      </c>
      <c r="G677" s="52" t="str">
        <f t="shared" si="82"/>
        <v/>
      </c>
      <c r="H677" s="52" t="str">
        <f t="shared" si="83"/>
        <v/>
      </c>
      <c r="I677" s="52" t="str">
        <f t="shared" si="84"/>
        <v/>
      </c>
      <c r="J677" s="245" t="str">
        <f t="shared" si="85"/>
        <v/>
      </c>
      <c r="K677" s="245" t="str">
        <f t="shared" si="86"/>
        <v/>
      </c>
      <c r="L677" s="245" t="str">
        <f t="shared" si="87"/>
        <v/>
      </c>
      <c r="M677" s="245" t="str">
        <f t="shared" si="88"/>
        <v/>
      </c>
    </row>
    <row r="678" spans="1:13" x14ac:dyDescent="0.2">
      <c r="A678" s="50">
        <f>DATOS!B678</f>
        <v>0</v>
      </c>
      <c r="B678" s="51">
        <f>DATOS!C678</f>
        <v>0</v>
      </c>
      <c r="C678" s="240">
        <f>DATOS!D678</f>
        <v>0</v>
      </c>
      <c r="D678" s="51"/>
      <c r="F678" s="52" t="str">
        <f t="shared" si="81"/>
        <v/>
      </c>
      <c r="G678" s="52" t="str">
        <f t="shared" si="82"/>
        <v/>
      </c>
      <c r="H678" s="52" t="str">
        <f t="shared" si="83"/>
        <v/>
      </c>
      <c r="I678" s="52" t="str">
        <f t="shared" si="84"/>
        <v/>
      </c>
      <c r="J678" s="245" t="str">
        <f t="shared" si="85"/>
        <v/>
      </c>
      <c r="K678" s="245" t="str">
        <f t="shared" si="86"/>
        <v/>
      </c>
      <c r="L678" s="245" t="str">
        <f t="shared" si="87"/>
        <v/>
      </c>
      <c r="M678" s="245" t="str">
        <f t="shared" si="88"/>
        <v/>
      </c>
    </row>
    <row r="679" spans="1:13" x14ac:dyDescent="0.2">
      <c r="A679" s="50">
        <f>DATOS!B679</f>
        <v>0</v>
      </c>
      <c r="B679" s="51">
        <f>DATOS!C679</f>
        <v>0</v>
      </c>
      <c r="C679" s="240">
        <f>DATOS!D679</f>
        <v>0</v>
      </c>
      <c r="D679" s="51"/>
      <c r="F679" s="52" t="str">
        <f t="shared" si="81"/>
        <v/>
      </c>
      <c r="G679" s="52" t="str">
        <f t="shared" si="82"/>
        <v/>
      </c>
      <c r="H679" s="52" t="str">
        <f t="shared" si="83"/>
        <v/>
      </c>
      <c r="I679" s="52" t="str">
        <f t="shared" si="84"/>
        <v/>
      </c>
      <c r="J679" s="245" t="str">
        <f t="shared" si="85"/>
        <v/>
      </c>
      <c r="K679" s="245" t="str">
        <f t="shared" si="86"/>
        <v/>
      </c>
      <c r="L679" s="245" t="str">
        <f t="shared" si="87"/>
        <v/>
      </c>
      <c r="M679" s="245" t="str">
        <f t="shared" si="88"/>
        <v/>
      </c>
    </row>
    <row r="680" spans="1:13" x14ac:dyDescent="0.2">
      <c r="A680" s="50">
        <f>DATOS!B680</f>
        <v>0</v>
      </c>
      <c r="B680" s="51">
        <f>DATOS!C680</f>
        <v>0</v>
      </c>
      <c r="C680" s="240">
        <f>DATOS!D680</f>
        <v>0</v>
      </c>
      <c r="D680" s="51"/>
      <c r="F680" s="52" t="str">
        <f t="shared" si="81"/>
        <v/>
      </c>
      <c r="G680" s="52" t="str">
        <f t="shared" si="82"/>
        <v/>
      </c>
      <c r="H680" s="52" t="str">
        <f t="shared" si="83"/>
        <v/>
      </c>
      <c r="I680" s="52" t="str">
        <f t="shared" si="84"/>
        <v/>
      </c>
      <c r="J680" s="245" t="str">
        <f t="shared" si="85"/>
        <v/>
      </c>
      <c r="K680" s="245" t="str">
        <f t="shared" si="86"/>
        <v/>
      </c>
      <c r="L680" s="245" t="str">
        <f t="shared" si="87"/>
        <v/>
      </c>
      <c r="M680" s="245" t="str">
        <f t="shared" si="88"/>
        <v/>
      </c>
    </row>
    <row r="681" spans="1:13" x14ac:dyDescent="0.2">
      <c r="A681" s="50">
        <f>DATOS!B681</f>
        <v>0</v>
      </c>
      <c r="B681" s="51">
        <f>DATOS!C681</f>
        <v>0</v>
      </c>
      <c r="C681" s="240">
        <f>DATOS!D681</f>
        <v>0</v>
      </c>
      <c r="D681" s="51"/>
      <c r="F681" s="52" t="str">
        <f t="shared" si="81"/>
        <v/>
      </c>
      <c r="G681" s="52" t="str">
        <f t="shared" si="82"/>
        <v/>
      </c>
      <c r="H681" s="52" t="str">
        <f t="shared" si="83"/>
        <v/>
      </c>
      <c r="I681" s="52" t="str">
        <f t="shared" si="84"/>
        <v/>
      </c>
      <c r="J681" s="245" t="str">
        <f t="shared" si="85"/>
        <v/>
      </c>
      <c r="K681" s="245" t="str">
        <f t="shared" si="86"/>
        <v/>
      </c>
      <c r="L681" s="245" t="str">
        <f t="shared" si="87"/>
        <v/>
      </c>
      <c r="M681" s="245" t="str">
        <f t="shared" si="88"/>
        <v/>
      </c>
    </row>
    <row r="682" spans="1:13" x14ac:dyDescent="0.2">
      <c r="A682" s="50">
        <f>DATOS!B682</f>
        <v>0</v>
      </c>
      <c r="B682" s="51">
        <f>DATOS!C682</f>
        <v>0</v>
      </c>
      <c r="C682" s="240">
        <f>DATOS!D682</f>
        <v>0</v>
      </c>
      <c r="D682" s="51"/>
      <c r="F682" s="52" t="str">
        <f t="shared" si="81"/>
        <v/>
      </c>
      <c r="G682" s="52" t="str">
        <f t="shared" si="82"/>
        <v/>
      </c>
      <c r="H682" s="52" t="str">
        <f t="shared" si="83"/>
        <v/>
      </c>
      <c r="I682" s="52" t="str">
        <f t="shared" si="84"/>
        <v/>
      </c>
      <c r="J682" s="245" t="str">
        <f t="shared" si="85"/>
        <v/>
      </c>
      <c r="K682" s="245" t="str">
        <f t="shared" si="86"/>
        <v/>
      </c>
      <c r="L682" s="245" t="str">
        <f t="shared" si="87"/>
        <v/>
      </c>
      <c r="M682" s="245" t="str">
        <f t="shared" si="88"/>
        <v/>
      </c>
    </row>
    <row r="683" spans="1:13" x14ac:dyDescent="0.2">
      <c r="A683" s="50">
        <f>DATOS!B683</f>
        <v>0</v>
      </c>
      <c r="B683" s="51">
        <f>DATOS!C683</f>
        <v>0</v>
      </c>
      <c r="C683" s="240">
        <f>DATOS!D683</f>
        <v>0</v>
      </c>
      <c r="D683" s="51"/>
      <c r="F683" s="52" t="str">
        <f t="shared" si="81"/>
        <v/>
      </c>
      <c r="G683" s="52" t="str">
        <f t="shared" si="82"/>
        <v/>
      </c>
      <c r="H683" s="52" t="str">
        <f t="shared" si="83"/>
        <v/>
      </c>
      <c r="I683" s="52" t="str">
        <f t="shared" si="84"/>
        <v/>
      </c>
      <c r="J683" s="245" t="str">
        <f t="shared" si="85"/>
        <v/>
      </c>
      <c r="K683" s="245" t="str">
        <f t="shared" si="86"/>
        <v/>
      </c>
      <c r="L683" s="245" t="str">
        <f t="shared" si="87"/>
        <v/>
      </c>
      <c r="M683" s="245" t="str">
        <f t="shared" si="88"/>
        <v/>
      </c>
    </row>
    <row r="684" spans="1:13" x14ac:dyDescent="0.2">
      <c r="A684" s="50">
        <f>DATOS!B684</f>
        <v>0</v>
      </c>
      <c r="B684" s="51">
        <f>DATOS!C684</f>
        <v>0</v>
      </c>
      <c r="C684" s="240">
        <f>DATOS!D684</f>
        <v>0</v>
      </c>
      <c r="D684" s="51"/>
      <c r="F684" s="52" t="str">
        <f t="shared" si="81"/>
        <v/>
      </c>
      <c r="G684" s="52" t="str">
        <f t="shared" si="82"/>
        <v/>
      </c>
      <c r="H684" s="52" t="str">
        <f t="shared" si="83"/>
        <v/>
      </c>
      <c r="I684" s="52" t="str">
        <f t="shared" si="84"/>
        <v/>
      </c>
      <c r="J684" s="245" t="str">
        <f t="shared" si="85"/>
        <v/>
      </c>
      <c r="K684" s="245" t="str">
        <f t="shared" si="86"/>
        <v/>
      </c>
      <c r="L684" s="245" t="str">
        <f t="shared" si="87"/>
        <v/>
      </c>
      <c r="M684" s="245" t="str">
        <f t="shared" si="88"/>
        <v/>
      </c>
    </row>
    <row r="685" spans="1:13" x14ac:dyDescent="0.2">
      <c r="A685" s="50">
        <f>DATOS!B685</f>
        <v>0</v>
      </c>
      <c r="B685" s="51">
        <f>DATOS!C685</f>
        <v>0</v>
      </c>
      <c r="C685" s="240">
        <f>DATOS!D685</f>
        <v>0</v>
      </c>
      <c r="D685" s="51"/>
      <c r="F685" s="52" t="str">
        <f t="shared" si="81"/>
        <v/>
      </c>
      <c r="G685" s="52" t="str">
        <f t="shared" si="82"/>
        <v/>
      </c>
      <c r="H685" s="52" t="str">
        <f t="shared" si="83"/>
        <v/>
      </c>
      <c r="I685" s="52" t="str">
        <f t="shared" si="84"/>
        <v/>
      </c>
      <c r="J685" s="245" t="str">
        <f t="shared" si="85"/>
        <v/>
      </c>
      <c r="K685" s="245" t="str">
        <f t="shared" si="86"/>
        <v/>
      </c>
      <c r="L685" s="245" t="str">
        <f t="shared" si="87"/>
        <v/>
      </c>
      <c r="M685" s="245" t="str">
        <f t="shared" si="88"/>
        <v/>
      </c>
    </row>
    <row r="686" spans="1:13" x14ac:dyDescent="0.2">
      <c r="A686" s="50">
        <f>DATOS!B686</f>
        <v>0</v>
      </c>
      <c r="B686" s="51">
        <f>DATOS!C686</f>
        <v>0</v>
      </c>
      <c r="C686" s="240">
        <f>DATOS!D686</f>
        <v>0</v>
      </c>
      <c r="D686" s="51"/>
      <c r="F686" s="52" t="str">
        <f t="shared" si="81"/>
        <v/>
      </c>
      <c r="G686" s="52" t="str">
        <f t="shared" si="82"/>
        <v/>
      </c>
      <c r="H686" s="52" t="str">
        <f t="shared" si="83"/>
        <v/>
      </c>
      <c r="I686" s="52" t="str">
        <f t="shared" si="84"/>
        <v/>
      </c>
      <c r="J686" s="245" t="str">
        <f t="shared" si="85"/>
        <v/>
      </c>
      <c r="K686" s="245" t="str">
        <f t="shared" si="86"/>
        <v/>
      </c>
      <c r="L686" s="245" t="str">
        <f t="shared" si="87"/>
        <v/>
      </c>
      <c r="M686" s="245" t="str">
        <f t="shared" si="88"/>
        <v/>
      </c>
    </row>
    <row r="687" spans="1:13" x14ac:dyDescent="0.2">
      <c r="A687" s="50">
        <f>DATOS!B687</f>
        <v>0</v>
      </c>
      <c r="B687" s="51">
        <f>DATOS!C687</f>
        <v>0</v>
      </c>
      <c r="C687" s="240">
        <f>DATOS!D687</f>
        <v>0</v>
      </c>
      <c r="D687" s="51"/>
      <c r="F687" s="52" t="str">
        <f t="shared" si="81"/>
        <v/>
      </c>
      <c r="G687" s="52" t="str">
        <f t="shared" si="82"/>
        <v/>
      </c>
      <c r="H687" s="52" t="str">
        <f t="shared" si="83"/>
        <v/>
      </c>
      <c r="I687" s="52" t="str">
        <f t="shared" si="84"/>
        <v/>
      </c>
      <c r="J687" s="245" t="str">
        <f t="shared" si="85"/>
        <v/>
      </c>
      <c r="K687" s="245" t="str">
        <f t="shared" si="86"/>
        <v/>
      </c>
      <c r="L687" s="245" t="str">
        <f t="shared" si="87"/>
        <v/>
      </c>
      <c r="M687" s="245" t="str">
        <f t="shared" si="88"/>
        <v/>
      </c>
    </row>
    <row r="688" spans="1:13" x14ac:dyDescent="0.2">
      <c r="A688" s="50">
        <f>DATOS!B688</f>
        <v>0</v>
      </c>
      <c r="B688" s="51">
        <f>DATOS!C688</f>
        <v>0</v>
      </c>
      <c r="C688" s="240">
        <f>DATOS!D688</f>
        <v>0</v>
      </c>
      <c r="D688" s="51"/>
      <c r="F688" s="52" t="str">
        <f t="shared" si="81"/>
        <v/>
      </c>
      <c r="G688" s="52" t="str">
        <f t="shared" si="82"/>
        <v/>
      </c>
      <c r="H688" s="52" t="str">
        <f t="shared" si="83"/>
        <v/>
      </c>
      <c r="I688" s="52" t="str">
        <f t="shared" si="84"/>
        <v/>
      </c>
      <c r="J688" s="245" t="str">
        <f t="shared" si="85"/>
        <v/>
      </c>
      <c r="K688" s="245" t="str">
        <f t="shared" si="86"/>
        <v/>
      </c>
      <c r="L688" s="245" t="str">
        <f t="shared" si="87"/>
        <v/>
      </c>
      <c r="M688" s="245" t="str">
        <f t="shared" si="88"/>
        <v/>
      </c>
    </row>
    <row r="689" spans="1:13" x14ac:dyDescent="0.2">
      <c r="A689" s="50">
        <f>DATOS!B689</f>
        <v>0</v>
      </c>
      <c r="B689" s="51">
        <f>DATOS!C689</f>
        <v>0</v>
      </c>
      <c r="C689" s="240">
        <f>DATOS!D689</f>
        <v>0</v>
      </c>
      <c r="D689" s="51"/>
      <c r="F689" s="52" t="str">
        <f t="shared" si="81"/>
        <v/>
      </c>
      <c r="G689" s="52" t="str">
        <f t="shared" si="82"/>
        <v/>
      </c>
      <c r="H689" s="52" t="str">
        <f t="shared" si="83"/>
        <v/>
      </c>
      <c r="I689" s="52" t="str">
        <f t="shared" si="84"/>
        <v/>
      </c>
      <c r="J689" s="245" t="str">
        <f t="shared" si="85"/>
        <v/>
      </c>
      <c r="K689" s="245" t="str">
        <f t="shared" si="86"/>
        <v/>
      </c>
      <c r="L689" s="245" t="str">
        <f t="shared" si="87"/>
        <v/>
      </c>
      <c r="M689" s="245" t="str">
        <f t="shared" si="88"/>
        <v/>
      </c>
    </row>
    <row r="690" spans="1:13" x14ac:dyDescent="0.2">
      <c r="A690" s="50">
        <f>DATOS!B690</f>
        <v>0</v>
      </c>
      <c r="B690" s="51">
        <f>DATOS!C690</f>
        <v>0</v>
      </c>
      <c r="C690" s="240">
        <f>DATOS!D690</f>
        <v>0</v>
      </c>
      <c r="D690" s="51"/>
      <c r="F690" s="52" t="str">
        <f t="shared" si="81"/>
        <v/>
      </c>
      <c r="G690" s="52" t="str">
        <f t="shared" si="82"/>
        <v/>
      </c>
      <c r="H690" s="52" t="str">
        <f t="shared" si="83"/>
        <v/>
      </c>
      <c r="I690" s="52" t="str">
        <f t="shared" si="84"/>
        <v/>
      </c>
      <c r="J690" s="245" t="str">
        <f t="shared" si="85"/>
        <v/>
      </c>
      <c r="K690" s="245" t="str">
        <f t="shared" si="86"/>
        <v/>
      </c>
      <c r="L690" s="245" t="str">
        <f t="shared" si="87"/>
        <v/>
      </c>
      <c r="M690" s="245" t="str">
        <f t="shared" si="88"/>
        <v/>
      </c>
    </row>
    <row r="691" spans="1:13" x14ac:dyDescent="0.2">
      <c r="A691" s="50">
        <f>DATOS!B691</f>
        <v>0</v>
      </c>
      <c r="B691" s="51">
        <f>DATOS!C691</f>
        <v>0</v>
      </c>
      <c r="C691" s="240">
        <f>DATOS!D691</f>
        <v>0</v>
      </c>
      <c r="D691" s="51"/>
      <c r="F691" s="52" t="str">
        <f t="shared" si="81"/>
        <v/>
      </c>
      <c r="G691" s="52" t="str">
        <f t="shared" si="82"/>
        <v/>
      </c>
      <c r="H691" s="52" t="str">
        <f t="shared" si="83"/>
        <v/>
      </c>
      <c r="I691" s="52" t="str">
        <f t="shared" si="84"/>
        <v/>
      </c>
      <c r="J691" s="245" t="str">
        <f t="shared" si="85"/>
        <v/>
      </c>
      <c r="K691" s="245" t="str">
        <f t="shared" si="86"/>
        <v/>
      </c>
      <c r="L691" s="245" t="str">
        <f t="shared" si="87"/>
        <v/>
      </c>
      <c r="M691" s="245" t="str">
        <f t="shared" si="88"/>
        <v/>
      </c>
    </row>
    <row r="692" spans="1:13" x14ac:dyDescent="0.2">
      <c r="A692" s="50">
        <f>DATOS!B692</f>
        <v>0</v>
      </c>
      <c r="B692" s="51">
        <f>DATOS!C692</f>
        <v>0</v>
      </c>
      <c r="C692" s="240">
        <f>DATOS!D692</f>
        <v>0</v>
      </c>
      <c r="D692" s="51"/>
      <c r="F692" s="52" t="str">
        <f t="shared" si="81"/>
        <v/>
      </c>
      <c r="G692" s="52" t="str">
        <f t="shared" si="82"/>
        <v/>
      </c>
      <c r="H692" s="52" t="str">
        <f t="shared" si="83"/>
        <v/>
      </c>
      <c r="I692" s="52" t="str">
        <f t="shared" si="84"/>
        <v/>
      </c>
      <c r="J692" s="245" t="str">
        <f t="shared" si="85"/>
        <v/>
      </c>
      <c r="K692" s="245" t="str">
        <f t="shared" si="86"/>
        <v/>
      </c>
      <c r="L692" s="245" t="str">
        <f t="shared" si="87"/>
        <v/>
      </c>
      <c r="M692" s="245" t="str">
        <f t="shared" si="88"/>
        <v/>
      </c>
    </row>
    <row r="693" spans="1:13" x14ac:dyDescent="0.2">
      <c r="A693" s="50">
        <f>DATOS!B693</f>
        <v>0</v>
      </c>
      <c r="B693" s="51">
        <f>DATOS!C693</f>
        <v>0</v>
      </c>
      <c r="C693" s="240">
        <f>DATOS!D693</f>
        <v>0</v>
      </c>
      <c r="D693" s="51"/>
      <c r="F693" s="52" t="str">
        <f t="shared" si="81"/>
        <v/>
      </c>
      <c r="G693" s="52" t="str">
        <f t="shared" si="82"/>
        <v/>
      </c>
      <c r="H693" s="52" t="str">
        <f t="shared" si="83"/>
        <v/>
      </c>
      <c r="I693" s="52" t="str">
        <f t="shared" si="84"/>
        <v/>
      </c>
      <c r="J693" s="245" t="str">
        <f t="shared" si="85"/>
        <v/>
      </c>
      <c r="K693" s="245" t="str">
        <f t="shared" si="86"/>
        <v/>
      </c>
      <c r="L693" s="245" t="str">
        <f t="shared" si="87"/>
        <v/>
      </c>
      <c r="M693" s="245" t="str">
        <f t="shared" si="88"/>
        <v/>
      </c>
    </row>
    <row r="694" spans="1:13" x14ac:dyDescent="0.2">
      <c r="A694" s="50">
        <f>DATOS!B694</f>
        <v>0</v>
      </c>
      <c r="B694" s="51">
        <f>DATOS!C694</f>
        <v>0</v>
      </c>
      <c r="C694" s="240">
        <f>DATOS!D694</f>
        <v>0</v>
      </c>
      <c r="D694" s="51"/>
      <c r="F694" s="52" t="str">
        <f t="shared" si="81"/>
        <v/>
      </c>
      <c r="G694" s="52" t="str">
        <f t="shared" si="82"/>
        <v/>
      </c>
      <c r="H694" s="52" t="str">
        <f t="shared" si="83"/>
        <v/>
      </c>
      <c r="I694" s="52" t="str">
        <f t="shared" si="84"/>
        <v/>
      </c>
      <c r="J694" s="245" t="str">
        <f t="shared" si="85"/>
        <v/>
      </c>
      <c r="K694" s="245" t="str">
        <f t="shared" si="86"/>
        <v/>
      </c>
      <c r="L694" s="245" t="str">
        <f t="shared" si="87"/>
        <v/>
      </c>
      <c r="M694" s="245" t="str">
        <f t="shared" si="88"/>
        <v/>
      </c>
    </row>
    <row r="695" spans="1:13" x14ac:dyDescent="0.2">
      <c r="A695" s="50">
        <f>DATOS!B695</f>
        <v>0</v>
      </c>
      <c r="B695" s="51">
        <f>DATOS!C695</f>
        <v>0</v>
      </c>
      <c r="C695" s="240">
        <f>DATOS!D695</f>
        <v>0</v>
      </c>
      <c r="D695" s="51"/>
      <c r="F695" s="52" t="str">
        <f t="shared" si="81"/>
        <v/>
      </c>
      <c r="G695" s="52" t="str">
        <f t="shared" si="82"/>
        <v/>
      </c>
      <c r="H695" s="52" t="str">
        <f t="shared" si="83"/>
        <v/>
      </c>
      <c r="I695" s="52" t="str">
        <f t="shared" si="84"/>
        <v/>
      </c>
      <c r="J695" s="245" t="str">
        <f t="shared" si="85"/>
        <v/>
      </c>
      <c r="K695" s="245" t="str">
        <f t="shared" si="86"/>
        <v/>
      </c>
      <c r="L695" s="245" t="str">
        <f t="shared" si="87"/>
        <v/>
      </c>
      <c r="M695" s="245" t="str">
        <f t="shared" si="88"/>
        <v/>
      </c>
    </row>
    <row r="696" spans="1:13" x14ac:dyDescent="0.2">
      <c r="A696" s="50">
        <f>DATOS!B696</f>
        <v>0</v>
      </c>
      <c r="B696" s="51">
        <f>DATOS!C696</f>
        <v>0</v>
      </c>
      <c r="C696" s="240">
        <f>DATOS!D696</f>
        <v>0</v>
      </c>
      <c r="D696" s="51"/>
      <c r="F696" s="52" t="str">
        <f t="shared" si="81"/>
        <v/>
      </c>
      <c r="G696" s="52" t="str">
        <f t="shared" si="82"/>
        <v/>
      </c>
      <c r="H696" s="52" t="str">
        <f t="shared" si="83"/>
        <v/>
      </c>
      <c r="I696" s="52" t="str">
        <f t="shared" si="84"/>
        <v/>
      </c>
      <c r="J696" s="245" t="str">
        <f t="shared" si="85"/>
        <v/>
      </c>
      <c r="K696" s="245" t="str">
        <f t="shared" si="86"/>
        <v/>
      </c>
      <c r="L696" s="245" t="str">
        <f t="shared" si="87"/>
        <v/>
      </c>
      <c r="M696" s="245" t="str">
        <f t="shared" si="88"/>
        <v/>
      </c>
    </row>
    <row r="697" spans="1:13" x14ac:dyDescent="0.2">
      <c r="A697" s="50">
        <f>DATOS!B697</f>
        <v>0</v>
      </c>
      <c r="B697" s="51">
        <f>DATOS!C697</f>
        <v>0</v>
      </c>
      <c r="C697" s="240">
        <f>DATOS!D697</f>
        <v>0</v>
      </c>
      <c r="D697" s="51"/>
      <c r="F697" s="52" t="str">
        <f t="shared" si="81"/>
        <v/>
      </c>
      <c r="G697" s="52" t="str">
        <f t="shared" si="82"/>
        <v/>
      </c>
      <c r="H697" s="52" t="str">
        <f t="shared" si="83"/>
        <v/>
      </c>
      <c r="I697" s="52" t="str">
        <f t="shared" si="84"/>
        <v/>
      </c>
      <c r="J697" s="245" t="str">
        <f t="shared" si="85"/>
        <v/>
      </c>
      <c r="K697" s="245" t="str">
        <f t="shared" si="86"/>
        <v/>
      </c>
      <c r="L697" s="245" t="str">
        <f t="shared" si="87"/>
        <v/>
      </c>
      <c r="M697" s="245" t="str">
        <f t="shared" si="88"/>
        <v/>
      </c>
    </row>
    <row r="698" spans="1:13" x14ac:dyDescent="0.2">
      <c r="A698" s="50">
        <f>DATOS!B698</f>
        <v>0</v>
      </c>
      <c r="B698" s="51">
        <f>DATOS!C698</f>
        <v>0</v>
      </c>
      <c r="C698" s="240">
        <f>DATOS!D698</f>
        <v>0</v>
      </c>
      <c r="D698" s="51"/>
      <c r="F698" s="52" t="str">
        <f t="shared" si="81"/>
        <v/>
      </c>
      <c r="G698" s="52" t="str">
        <f t="shared" si="82"/>
        <v/>
      </c>
      <c r="H698" s="52" t="str">
        <f t="shared" si="83"/>
        <v/>
      </c>
      <c r="I698" s="52" t="str">
        <f t="shared" si="84"/>
        <v/>
      </c>
      <c r="J698" s="245" t="str">
        <f t="shared" si="85"/>
        <v/>
      </c>
      <c r="K698" s="245" t="str">
        <f t="shared" si="86"/>
        <v/>
      </c>
      <c r="L698" s="245" t="str">
        <f t="shared" si="87"/>
        <v/>
      </c>
      <c r="M698" s="245" t="str">
        <f t="shared" si="88"/>
        <v/>
      </c>
    </row>
    <row r="699" spans="1:13" x14ac:dyDescent="0.2">
      <c r="A699" s="50">
        <f>DATOS!B699</f>
        <v>0</v>
      </c>
      <c r="B699" s="51">
        <f>DATOS!C699</f>
        <v>0</v>
      </c>
      <c r="C699" s="240">
        <f>DATOS!D699</f>
        <v>0</v>
      </c>
      <c r="D699" s="51"/>
      <c r="F699" s="52" t="str">
        <f t="shared" si="81"/>
        <v/>
      </c>
      <c r="G699" s="52" t="str">
        <f t="shared" si="82"/>
        <v/>
      </c>
      <c r="H699" s="52" t="str">
        <f t="shared" si="83"/>
        <v/>
      </c>
      <c r="I699" s="52" t="str">
        <f t="shared" si="84"/>
        <v/>
      </c>
      <c r="J699" s="245" t="str">
        <f t="shared" si="85"/>
        <v/>
      </c>
      <c r="K699" s="245" t="str">
        <f t="shared" si="86"/>
        <v/>
      </c>
      <c r="L699" s="245" t="str">
        <f t="shared" si="87"/>
        <v/>
      </c>
      <c r="M699" s="245" t="str">
        <f t="shared" si="88"/>
        <v/>
      </c>
    </row>
    <row r="700" spans="1:13" x14ac:dyDescent="0.2">
      <c r="A700" s="50">
        <f>DATOS!B700</f>
        <v>0</v>
      </c>
      <c r="B700" s="51">
        <f>DATOS!C700</f>
        <v>0</v>
      </c>
      <c r="C700" s="240">
        <f>DATOS!D700</f>
        <v>0</v>
      </c>
      <c r="D700" s="51"/>
      <c r="F700" s="52" t="str">
        <f t="shared" si="81"/>
        <v/>
      </c>
      <c r="G700" s="52" t="str">
        <f t="shared" si="82"/>
        <v/>
      </c>
      <c r="H700" s="52" t="str">
        <f t="shared" si="83"/>
        <v/>
      </c>
      <c r="I700" s="52" t="str">
        <f t="shared" si="84"/>
        <v/>
      </c>
      <c r="J700" s="245" t="str">
        <f t="shared" si="85"/>
        <v/>
      </c>
      <c r="K700" s="245" t="str">
        <f t="shared" si="86"/>
        <v/>
      </c>
      <c r="L700" s="245" t="str">
        <f t="shared" si="87"/>
        <v/>
      </c>
      <c r="M700" s="245" t="str">
        <f t="shared" si="88"/>
        <v/>
      </c>
    </row>
    <row r="701" spans="1:13" x14ac:dyDescent="0.2">
      <c r="A701" s="50">
        <f>DATOS!B701</f>
        <v>0</v>
      </c>
      <c r="B701" s="51">
        <f>DATOS!C701</f>
        <v>0</v>
      </c>
      <c r="C701" s="240">
        <f>DATOS!D701</f>
        <v>0</v>
      </c>
      <c r="D701" s="51"/>
      <c r="F701" s="52" t="str">
        <f t="shared" si="81"/>
        <v/>
      </c>
      <c r="G701" s="52" t="str">
        <f t="shared" si="82"/>
        <v/>
      </c>
      <c r="H701" s="52" t="str">
        <f t="shared" si="83"/>
        <v/>
      </c>
      <c r="I701" s="52" t="str">
        <f t="shared" si="84"/>
        <v/>
      </c>
      <c r="J701" s="245" t="str">
        <f t="shared" si="85"/>
        <v/>
      </c>
      <c r="K701" s="245" t="str">
        <f t="shared" si="86"/>
        <v/>
      </c>
      <c r="L701" s="245" t="str">
        <f t="shared" si="87"/>
        <v/>
      </c>
      <c r="M701" s="245" t="str">
        <f t="shared" si="88"/>
        <v/>
      </c>
    </row>
    <row r="702" spans="1:13" x14ac:dyDescent="0.2">
      <c r="A702" s="50">
        <f>DATOS!B702</f>
        <v>0</v>
      </c>
      <c r="B702" s="51">
        <f>DATOS!C702</f>
        <v>0</v>
      </c>
      <c r="C702" s="240">
        <f>DATOS!D702</f>
        <v>0</v>
      </c>
      <c r="D702" s="51"/>
      <c r="F702" s="52" t="str">
        <f t="shared" si="81"/>
        <v/>
      </c>
      <c r="G702" s="52" t="str">
        <f t="shared" si="82"/>
        <v/>
      </c>
      <c r="H702" s="52" t="str">
        <f t="shared" si="83"/>
        <v/>
      </c>
      <c r="I702" s="52" t="str">
        <f t="shared" si="84"/>
        <v/>
      </c>
      <c r="J702" s="245" t="str">
        <f t="shared" si="85"/>
        <v/>
      </c>
      <c r="K702" s="245" t="str">
        <f t="shared" si="86"/>
        <v/>
      </c>
      <c r="L702" s="245" t="str">
        <f t="shared" si="87"/>
        <v/>
      </c>
      <c r="M702" s="245" t="str">
        <f t="shared" si="88"/>
        <v/>
      </c>
    </row>
    <row r="703" spans="1:13" x14ac:dyDescent="0.2">
      <c r="A703" s="50">
        <f>DATOS!B703</f>
        <v>0</v>
      </c>
      <c r="B703" s="51">
        <f>DATOS!C703</f>
        <v>0</v>
      </c>
      <c r="C703" s="240">
        <f>DATOS!D703</f>
        <v>0</v>
      </c>
      <c r="D703" s="51"/>
      <c r="F703" s="52" t="str">
        <f t="shared" si="81"/>
        <v/>
      </c>
      <c r="G703" s="52" t="str">
        <f t="shared" si="82"/>
        <v/>
      </c>
      <c r="H703" s="52" t="str">
        <f t="shared" si="83"/>
        <v/>
      </c>
      <c r="I703" s="52" t="str">
        <f t="shared" si="84"/>
        <v/>
      </c>
      <c r="J703" s="245" t="str">
        <f t="shared" si="85"/>
        <v/>
      </c>
      <c r="K703" s="245" t="str">
        <f t="shared" si="86"/>
        <v/>
      </c>
      <c r="L703" s="245" t="str">
        <f t="shared" si="87"/>
        <v/>
      </c>
      <c r="M703" s="245" t="str">
        <f t="shared" si="88"/>
        <v/>
      </c>
    </row>
    <row r="704" spans="1:13" x14ac:dyDescent="0.2">
      <c r="A704" s="50">
        <f>DATOS!B704</f>
        <v>0</v>
      </c>
      <c r="B704" s="51">
        <f>DATOS!C704</f>
        <v>0</v>
      </c>
      <c r="C704" s="240">
        <f>DATOS!D704</f>
        <v>0</v>
      </c>
      <c r="D704" s="51"/>
      <c r="F704" s="52" t="str">
        <f t="shared" si="81"/>
        <v/>
      </c>
      <c r="G704" s="52" t="str">
        <f t="shared" si="82"/>
        <v/>
      </c>
      <c r="H704" s="52" t="str">
        <f t="shared" si="83"/>
        <v/>
      </c>
      <c r="I704" s="52" t="str">
        <f t="shared" si="84"/>
        <v/>
      </c>
      <c r="J704" s="245" t="str">
        <f t="shared" si="85"/>
        <v/>
      </c>
      <c r="K704" s="245" t="str">
        <f t="shared" si="86"/>
        <v/>
      </c>
      <c r="L704" s="245" t="str">
        <f t="shared" si="87"/>
        <v/>
      </c>
      <c r="M704" s="245" t="str">
        <f t="shared" si="88"/>
        <v/>
      </c>
    </row>
    <row r="705" spans="1:13" x14ac:dyDescent="0.2">
      <c r="A705" s="50">
        <f>DATOS!B705</f>
        <v>0</v>
      </c>
      <c r="B705" s="51">
        <f>DATOS!C705</f>
        <v>0</v>
      </c>
      <c r="C705" s="240">
        <f>DATOS!D705</f>
        <v>0</v>
      </c>
      <c r="D705" s="51"/>
      <c r="F705" s="52" t="str">
        <f t="shared" si="81"/>
        <v/>
      </c>
      <c r="G705" s="52" t="str">
        <f t="shared" si="82"/>
        <v/>
      </c>
      <c r="H705" s="52" t="str">
        <f t="shared" si="83"/>
        <v/>
      </c>
      <c r="I705" s="52" t="str">
        <f t="shared" si="84"/>
        <v/>
      </c>
      <c r="J705" s="245" t="str">
        <f t="shared" si="85"/>
        <v/>
      </c>
      <c r="K705" s="245" t="str">
        <f t="shared" si="86"/>
        <v/>
      </c>
      <c r="L705" s="245" t="str">
        <f t="shared" si="87"/>
        <v/>
      </c>
      <c r="M705" s="245" t="str">
        <f t="shared" si="88"/>
        <v/>
      </c>
    </row>
    <row r="706" spans="1:13" x14ac:dyDescent="0.2">
      <c r="A706" s="50">
        <f>DATOS!B706</f>
        <v>0</v>
      </c>
      <c r="B706" s="51">
        <f>DATOS!C706</f>
        <v>0</v>
      </c>
      <c r="C706" s="240">
        <f>DATOS!D706</f>
        <v>0</v>
      </c>
      <c r="D706" s="51"/>
      <c r="F706" s="52" t="str">
        <f t="shared" si="81"/>
        <v/>
      </c>
      <c r="G706" s="52" t="str">
        <f t="shared" si="82"/>
        <v/>
      </c>
      <c r="H706" s="52" t="str">
        <f t="shared" si="83"/>
        <v/>
      </c>
      <c r="I706" s="52" t="str">
        <f t="shared" si="84"/>
        <v/>
      </c>
      <c r="J706" s="245" t="str">
        <f t="shared" si="85"/>
        <v/>
      </c>
      <c r="K706" s="245" t="str">
        <f t="shared" si="86"/>
        <v/>
      </c>
      <c r="L706" s="245" t="str">
        <f t="shared" si="87"/>
        <v/>
      </c>
      <c r="M706" s="245" t="str">
        <f t="shared" si="88"/>
        <v/>
      </c>
    </row>
    <row r="707" spans="1:13" x14ac:dyDescent="0.2">
      <c r="A707" s="50">
        <f>DATOS!B707</f>
        <v>0</v>
      </c>
      <c r="B707" s="51">
        <f>DATOS!C707</f>
        <v>0</v>
      </c>
      <c r="C707" s="240">
        <f>DATOS!D707</f>
        <v>0</v>
      </c>
      <c r="D707" s="51"/>
      <c r="F707" s="52" t="str">
        <f t="shared" si="81"/>
        <v/>
      </c>
      <c r="G707" s="52" t="str">
        <f t="shared" si="82"/>
        <v/>
      </c>
      <c r="H707" s="52" t="str">
        <f t="shared" si="83"/>
        <v/>
      </c>
      <c r="I707" s="52" t="str">
        <f t="shared" si="84"/>
        <v/>
      </c>
      <c r="J707" s="245" t="str">
        <f t="shared" si="85"/>
        <v/>
      </c>
      <c r="K707" s="245" t="str">
        <f t="shared" si="86"/>
        <v/>
      </c>
      <c r="L707" s="245" t="str">
        <f t="shared" si="87"/>
        <v/>
      </c>
      <c r="M707" s="245" t="str">
        <f t="shared" si="88"/>
        <v/>
      </c>
    </row>
    <row r="708" spans="1:13" x14ac:dyDescent="0.2">
      <c r="A708" s="50">
        <f>DATOS!B708</f>
        <v>0</v>
      </c>
      <c r="B708" s="51">
        <f>DATOS!C708</f>
        <v>0</v>
      </c>
      <c r="C708" s="240">
        <f>DATOS!D708</f>
        <v>0</v>
      </c>
      <c r="D708" s="51"/>
      <c r="F708" s="52" t="str">
        <f t="shared" ref="F708:F771" si="89">IF(AND(C708=E708,B708=D708),"","CAMBIO")</f>
        <v/>
      </c>
      <c r="G708" s="52" t="str">
        <f t="shared" ref="G708:G771" si="90">IF(B708=D708,"","CAMBIO")</f>
        <v/>
      </c>
      <c r="H708" s="52" t="str">
        <f t="shared" ref="H708:H771" si="91">IF(L708&lt;&gt;M708,"CAMBIO","")</f>
        <v/>
      </c>
      <c r="I708" s="52" t="str">
        <f t="shared" ref="I708:I771" si="92">IF(J708&lt;&gt;K708,"CAMBIO","")</f>
        <v/>
      </c>
      <c r="J708" s="245" t="str">
        <f t="shared" ref="J708:J771" si="93">IFERROR(MID($C708,SEARCH("RETIRA",$C708),LEN("RETIRA")),"")</f>
        <v/>
      </c>
      <c r="K708" s="245" t="str">
        <f t="shared" ref="K708:K771" si="94">IFERROR(MID($E708,SEARCH("RETIRA",$E708),LEN("RETIRA")),"")</f>
        <v/>
      </c>
      <c r="L708" s="245" t="str">
        <f t="shared" ref="L708:L771" si="95">IFERROR(MID($C708,SEARCH("CRUDA",$C708),LEN("CRUDA")),"")</f>
        <v/>
      </c>
      <c r="M708" s="245" t="str">
        <f t="shared" si="88"/>
        <v/>
      </c>
    </row>
    <row r="709" spans="1:13" x14ac:dyDescent="0.2">
      <c r="A709" s="50">
        <f>DATOS!B709</f>
        <v>0</v>
      </c>
      <c r="B709" s="51">
        <f>DATOS!C709</f>
        <v>0</v>
      </c>
      <c r="C709" s="240">
        <f>DATOS!D709</f>
        <v>0</v>
      </c>
      <c r="D709" s="51"/>
      <c r="F709" s="52" t="str">
        <f t="shared" si="89"/>
        <v/>
      </c>
      <c r="G709" s="52" t="str">
        <f t="shared" si="90"/>
        <v/>
      </c>
      <c r="H709" s="52" t="str">
        <f t="shared" si="91"/>
        <v/>
      </c>
      <c r="I709" s="52" t="str">
        <f t="shared" si="92"/>
        <v/>
      </c>
      <c r="J709" s="245" t="str">
        <f t="shared" si="93"/>
        <v/>
      </c>
      <c r="K709" s="245" t="str">
        <f t="shared" si="94"/>
        <v/>
      </c>
      <c r="L709" s="245" t="str">
        <f t="shared" si="95"/>
        <v/>
      </c>
      <c r="M709" s="245" t="str">
        <f t="shared" si="88"/>
        <v/>
      </c>
    </row>
    <row r="710" spans="1:13" x14ac:dyDescent="0.2">
      <c r="A710" s="50">
        <f>DATOS!B710</f>
        <v>0</v>
      </c>
      <c r="B710" s="51">
        <f>DATOS!C710</f>
        <v>0</v>
      </c>
      <c r="C710" s="240">
        <f>DATOS!D710</f>
        <v>0</v>
      </c>
      <c r="D710" s="51"/>
      <c r="F710" s="52" t="str">
        <f t="shared" si="89"/>
        <v/>
      </c>
      <c r="G710" s="52" t="str">
        <f t="shared" si="90"/>
        <v/>
      </c>
      <c r="H710" s="52" t="str">
        <f t="shared" si="91"/>
        <v/>
      </c>
      <c r="I710" s="52" t="str">
        <f t="shared" si="92"/>
        <v/>
      </c>
      <c r="J710" s="245" t="str">
        <f t="shared" si="93"/>
        <v/>
      </c>
      <c r="K710" s="245" t="str">
        <f t="shared" si="94"/>
        <v/>
      </c>
      <c r="L710" s="245" t="str">
        <f t="shared" si="95"/>
        <v/>
      </c>
      <c r="M710" s="245" t="str">
        <f t="shared" si="88"/>
        <v/>
      </c>
    </row>
    <row r="711" spans="1:13" x14ac:dyDescent="0.2">
      <c r="A711" s="50">
        <f>DATOS!B711</f>
        <v>0</v>
      </c>
      <c r="B711" s="51">
        <f>DATOS!C711</f>
        <v>0</v>
      </c>
      <c r="C711" s="240">
        <f>DATOS!D711</f>
        <v>0</v>
      </c>
      <c r="D711" s="51"/>
      <c r="F711" s="52" t="str">
        <f t="shared" si="89"/>
        <v/>
      </c>
      <c r="G711" s="52" t="str">
        <f t="shared" si="90"/>
        <v/>
      </c>
      <c r="H711" s="52" t="str">
        <f t="shared" si="91"/>
        <v/>
      </c>
      <c r="I711" s="52" t="str">
        <f t="shared" si="92"/>
        <v/>
      </c>
      <c r="J711" s="245" t="str">
        <f t="shared" si="93"/>
        <v/>
      </c>
      <c r="K711" s="245" t="str">
        <f t="shared" si="94"/>
        <v/>
      </c>
      <c r="L711" s="245" t="str">
        <f t="shared" si="95"/>
        <v/>
      </c>
      <c r="M711" s="245" t="str">
        <f t="shared" si="88"/>
        <v/>
      </c>
    </row>
    <row r="712" spans="1:13" x14ac:dyDescent="0.2">
      <c r="A712" s="50">
        <f>DATOS!B712</f>
        <v>0</v>
      </c>
      <c r="B712" s="51">
        <f>DATOS!C712</f>
        <v>0</v>
      </c>
      <c r="C712" s="240">
        <f>DATOS!D712</f>
        <v>0</v>
      </c>
      <c r="D712" s="51"/>
      <c r="F712" s="52" t="str">
        <f t="shared" si="89"/>
        <v/>
      </c>
      <c r="G712" s="52" t="str">
        <f t="shared" si="90"/>
        <v/>
      </c>
      <c r="H712" s="52" t="str">
        <f t="shared" si="91"/>
        <v/>
      </c>
      <c r="I712" s="52" t="str">
        <f t="shared" si="92"/>
        <v/>
      </c>
      <c r="J712" s="245" t="str">
        <f t="shared" si="93"/>
        <v/>
      </c>
      <c r="K712" s="245" t="str">
        <f t="shared" si="94"/>
        <v/>
      </c>
      <c r="L712" s="245" t="str">
        <f t="shared" si="95"/>
        <v/>
      </c>
      <c r="M712" s="245" t="str">
        <f t="shared" si="88"/>
        <v/>
      </c>
    </row>
    <row r="713" spans="1:13" x14ac:dyDescent="0.2">
      <c r="A713" s="50">
        <f>DATOS!B713</f>
        <v>0</v>
      </c>
      <c r="B713" s="51">
        <f>DATOS!C713</f>
        <v>0</v>
      </c>
      <c r="C713" s="240">
        <f>DATOS!D713</f>
        <v>0</v>
      </c>
      <c r="D713" s="51"/>
      <c r="F713" s="52" t="str">
        <f t="shared" si="89"/>
        <v/>
      </c>
      <c r="G713" s="52" t="str">
        <f t="shared" si="90"/>
        <v/>
      </c>
      <c r="H713" s="52" t="str">
        <f t="shared" si="91"/>
        <v/>
      </c>
      <c r="I713" s="52" t="str">
        <f t="shared" si="92"/>
        <v/>
      </c>
      <c r="J713" s="245" t="str">
        <f t="shared" si="93"/>
        <v/>
      </c>
      <c r="K713" s="245" t="str">
        <f t="shared" si="94"/>
        <v/>
      </c>
      <c r="L713" s="245" t="str">
        <f t="shared" si="95"/>
        <v/>
      </c>
      <c r="M713" s="245" t="str">
        <f t="shared" si="88"/>
        <v/>
      </c>
    </row>
    <row r="714" spans="1:13" x14ac:dyDescent="0.2">
      <c r="A714" s="50">
        <f>DATOS!B714</f>
        <v>0</v>
      </c>
      <c r="B714" s="51">
        <f>DATOS!C714</f>
        <v>0</v>
      </c>
      <c r="C714" s="240">
        <f>DATOS!D714</f>
        <v>0</v>
      </c>
      <c r="D714" s="51"/>
      <c r="F714" s="52" t="str">
        <f t="shared" si="89"/>
        <v/>
      </c>
      <c r="G714" s="52" t="str">
        <f t="shared" si="90"/>
        <v/>
      </c>
      <c r="H714" s="52" t="str">
        <f t="shared" si="91"/>
        <v/>
      </c>
      <c r="I714" s="52" t="str">
        <f t="shared" si="92"/>
        <v/>
      </c>
      <c r="J714" s="245" t="str">
        <f t="shared" si="93"/>
        <v/>
      </c>
      <c r="K714" s="245" t="str">
        <f t="shared" si="94"/>
        <v/>
      </c>
      <c r="L714" s="245" t="str">
        <f t="shared" si="95"/>
        <v/>
      </c>
      <c r="M714" s="245" t="str">
        <f t="shared" si="88"/>
        <v/>
      </c>
    </row>
    <row r="715" spans="1:13" x14ac:dyDescent="0.2">
      <c r="A715" s="50">
        <f>DATOS!B715</f>
        <v>0</v>
      </c>
      <c r="B715" s="51">
        <f>DATOS!C715</f>
        <v>0</v>
      </c>
      <c r="C715" s="240">
        <f>DATOS!D715</f>
        <v>0</v>
      </c>
      <c r="D715" s="51"/>
      <c r="F715" s="52" t="str">
        <f t="shared" si="89"/>
        <v/>
      </c>
      <c r="G715" s="52" t="str">
        <f t="shared" si="90"/>
        <v/>
      </c>
      <c r="H715" s="52" t="str">
        <f t="shared" si="91"/>
        <v/>
      </c>
      <c r="I715" s="52" t="str">
        <f t="shared" si="92"/>
        <v/>
      </c>
      <c r="J715" s="245" t="str">
        <f t="shared" si="93"/>
        <v/>
      </c>
      <c r="K715" s="245" t="str">
        <f t="shared" si="94"/>
        <v/>
      </c>
      <c r="L715" s="245" t="str">
        <f t="shared" si="95"/>
        <v/>
      </c>
      <c r="M715" s="245" t="str">
        <f t="shared" si="88"/>
        <v/>
      </c>
    </row>
    <row r="716" spans="1:13" x14ac:dyDescent="0.2">
      <c r="A716" s="50">
        <f>DATOS!B716</f>
        <v>0</v>
      </c>
      <c r="B716" s="51">
        <f>DATOS!C716</f>
        <v>0</v>
      </c>
      <c r="C716" s="240">
        <f>DATOS!D716</f>
        <v>0</v>
      </c>
      <c r="D716" s="51"/>
      <c r="F716" s="52" t="str">
        <f t="shared" si="89"/>
        <v/>
      </c>
      <c r="G716" s="52" t="str">
        <f t="shared" si="90"/>
        <v/>
      </c>
      <c r="H716" s="52" t="str">
        <f t="shared" si="91"/>
        <v/>
      </c>
      <c r="I716" s="52" t="str">
        <f t="shared" si="92"/>
        <v/>
      </c>
      <c r="J716" s="245" t="str">
        <f t="shared" si="93"/>
        <v/>
      </c>
      <c r="K716" s="245" t="str">
        <f t="shared" si="94"/>
        <v/>
      </c>
      <c r="L716" s="245" t="str">
        <f t="shared" si="95"/>
        <v/>
      </c>
      <c r="M716" s="245" t="str">
        <f t="shared" si="88"/>
        <v/>
      </c>
    </row>
    <row r="717" spans="1:13" x14ac:dyDescent="0.2">
      <c r="A717" s="50">
        <f>DATOS!B717</f>
        <v>0</v>
      </c>
      <c r="B717" s="51">
        <f>DATOS!C717</f>
        <v>0</v>
      </c>
      <c r="C717" s="240">
        <f>DATOS!D717</f>
        <v>0</v>
      </c>
      <c r="D717" s="51"/>
      <c r="F717" s="52" t="str">
        <f t="shared" si="89"/>
        <v/>
      </c>
      <c r="G717" s="52" t="str">
        <f t="shared" si="90"/>
        <v/>
      </c>
      <c r="H717" s="52" t="str">
        <f t="shared" si="91"/>
        <v/>
      </c>
      <c r="I717" s="52" t="str">
        <f t="shared" si="92"/>
        <v/>
      </c>
      <c r="J717" s="245" t="str">
        <f t="shared" si="93"/>
        <v/>
      </c>
      <c r="K717" s="245" t="str">
        <f t="shared" si="94"/>
        <v/>
      </c>
      <c r="L717" s="245" t="str">
        <f t="shared" si="95"/>
        <v/>
      </c>
      <c r="M717" s="245" t="str">
        <f t="shared" si="88"/>
        <v/>
      </c>
    </row>
    <row r="718" spans="1:13" x14ac:dyDescent="0.2">
      <c r="A718" s="50">
        <f>DATOS!B718</f>
        <v>0</v>
      </c>
      <c r="B718" s="51">
        <f>DATOS!C718</f>
        <v>0</v>
      </c>
      <c r="C718" s="240">
        <f>DATOS!D718</f>
        <v>0</v>
      </c>
      <c r="D718" s="51"/>
      <c r="F718" s="52" t="str">
        <f t="shared" si="89"/>
        <v/>
      </c>
      <c r="G718" s="52" t="str">
        <f t="shared" si="90"/>
        <v/>
      </c>
      <c r="H718" s="52" t="str">
        <f t="shared" si="91"/>
        <v/>
      </c>
      <c r="I718" s="52" t="str">
        <f t="shared" si="92"/>
        <v/>
      </c>
      <c r="J718" s="245" t="str">
        <f t="shared" si="93"/>
        <v/>
      </c>
      <c r="K718" s="245" t="str">
        <f t="shared" si="94"/>
        <v/>
      </c>
      <c r="L718" s="245" t="str">
        <f t="shared" si="95"/>
        <v/>
      </c>
      <c r="M718" s="245" t="str">
        <f t="shared" si="88"/>
        <v/>
      </c>
    </row>
    <row r="719" spans="1:13" x14ac:dyDescent="0.2">
      <c r="A719" s="50">
        <f>DATOS!B719</f>
        <v>0</v>
      </c>
      <c r="B719" s="51">
        <f>DATOS!C719</f>
        <v>0</v>
      </c>
      <c r="C719" s="240">
        <f>DATOS!D719</f>
        <v>0</v>
      </c>
      <c r="D719" s="51"/>
      <c r="F719" s="52" t="str">
        <f t="shared" si="89"/>
        <v/>
      </c>
      <c r="G719" s="52" t="str">
        <f t="shared" si="90"/>
        <v/>
      </c>
      <c r="H719" s="52" t="str">
        <f t="shared" si="91"/>
        <v/>
      </c>
      <c r="I719" s="52" t="str">
        <f t="shared" si="92"/>
        <v/>
      </c>
      <c r="J719" s="245" t="str">
        <f t="shared" si="93"/>
        <v/>
      </c>
      <c r="K719" s="245" t="str">
        <f t="shared" si="94"/>
        <v/>
      </c>
      <c r="L719" s="245" t="str">
        <f t="shared" si="95"/>
        <v/>
      </c>
      <c r="M719" s="245" t="str">
        <f t="shared" si="88"/>
        <v/>
      </c>
    </row>
    <row r="720" spans="1:13" x14ac:dyDescent="0.2">
      <c r="A720" s="50">
        <f>DATOS!B720</f>
        <v>0</v>
      </c>
      <c r="B720" s="51">
        <f>DATOS!C720</f>
        <v>0</v>
      </c>
      <c r="C720" s="240">
        <f>DATOS!D720</f>
        <v>0</v>
      </c>
      <c r="D720" s="51"/>
      <c r="F720" s="52" t="str">
        <f t="shared" si="89"/>
        <v/>
      </c>
      <c r="G720" s="52" t="str">
        <f t="shared" si="90"/>
        <v/>
      </c>
      <c r="H720" s="52" t="str">
        <f t="shared" si="91"/>
        <v/>
      </c>
      <c r="I720" s="52" t="str">
        <f t="shared" si="92"/>
        <v/>
      </c>
      <c r="J720" s="245" t="str">
        <f t="shared" si="93"/>
        <v/>
      </c>
      <c r="K720" s="245" t="str">
        <f t="shared" si="94"/>
        <v/>
      </c>
      <c r="L720" s="245" t="str">
        <f t="shared" si="95"/>
        <v/>
      </c>
      <c r="M720" s="245" t="str">
        <f t="shared" si="88"/>
        <v/>
      </c>
    </row>
    <row r="721" spans="1:13" x14ac:dyDescent="0.2">
      <c r="A721" s="50">
        <f>DATOS!B721</f>
        <v>0</v>
      </c>
      <c r="B721" s="51">
        <f>DATOS!C721</f>
        <v>0</v>
      </c>
      <c r="C721" s="240">
        <f>DATOS!D721</f>
        <v>0</v>
      </c>
      <c r="D721" s="51"/>
      <c r="F721" s="52" t="str">
        <f t="shared" si="89"/>
        <v/>
      </c>
      <c r="G721" s="52" t="str">
        <f t="shared" si="90"/>
        <v/>
      </c>
      <c r="H721" s="52" t="str">
        <f t="shared" si="91"/>
        <v/>
      </c>
      <c r="I721" s="52" t="str">
        <f t="shared" si="92"/>
        <v/>
      </c>
      <c r="J721" s="245" t="str">
        <f t="shared" si="93"/>
        <v/>
      </c>
      <c r="K721" s="245" t="str">
        <f t="shared" si="94"/>
        <v/>
      </c>
      <c r="L721" s="245" t="str">
        <f t="shared" si="95"/>
        <v/>
      </c>
      <c r="M721" s="245" t="str">
        <f t="shared" si="88"/>
        <v/>
      </c>
    </row>
    <row r="722" spans="1:13" x14ac:dyDescent="0.2">
      <c r="A722" s="50">
        <f>DATOS!B722</f>
        <v>0</v>
      </c>
      <c r="B722" s="51">
        <f>DATOS!C722</f>
        <v>0</v>
      </c>
      <c r="C722" s="240">
        <f>DATOS!D722</f>
        <v>0</v>
      </c>
      <c r="D722" s="51"/>
      <c r="F722" s="52" t="str">
        <f t="shared" si="89"/>
        <v/>
      </c>
      <c r="G722" s="52" t="str">
        <f t="shared" si="90"/>
        <v/>
      </c>
      <c r="H722" s="52" t="str">
        <f t="shared" si="91"/>
        <v/>
      </c>
      <c r="I722" s="52" t="str">
        <f t="shared" si="92"/>
        <v/>
      </c>
      <c r="J722" s="245" t="str">
        <f t="shared" si="93"/>
        <v/>
      </c>
      <c r="K722" s="245" t="str">
        <f t="shared" si="94"/>
        <v/>
      </c>
      <c r="L722" s="245" t="str">
        <f t="shared" si="95"/>
        <v/>
      </c>
      <c r="M722" s="245" t="str">
        <f t="shared" si="88"/>
        <v/>
      </c>
    </row>
    <row r="723" spans="1:13" x14ac:dyDescent="0.2">
      <c r="A723" s="50">
        <f>DATOS!B723</f>
        <v>0</v>
      </c>
      <c r="B723" s="51">
        <f>DATOS!C723</f>
        <v>0</v>
      </c>
      <c r="C723" s="240">
        <f>DATOS!D723</f>
        <v>0</v>
      </c>
      <c r="D723" s="51"/>
      <c r="F723" s="52" t="str">
        <f t="shared" si="89"/>
        <v/>
      </c>
      <c r="G723" s="52" t="str">
        <f t="shared" si="90"/>
        <v/>
      </c>
      <c r="H723" s="52" t="str">
        <f t="shared" si="91"/>
        <v/>
      </c>
      <c r="I723" s="52" t="str">
        <f t="shared" si="92"/>
        <v/>
      </c>
      <c r="J723" s="245" t="str">
        <f t="shared" si="93"/>
        <v/>
      </c>
      <c r="K723" s="245" t="str">
        <f t="shared" si="94"/>
        <v/>
      </c>
      <c r="L723" s="245" t="str">
        <f t="shared" si="95"/>
        <v/>
      </c>
      <c r="M723" s="245" t="str">
        <f t="shared" ref="M723:M786" si="96">IFERROR(MID($E723,SEARCH("CRUDA",$E723),LEN("CRUDA")),"")</f>
        <v/>
      </c>
    </row>
    <row r="724" spans="1:13" x14ac:dyDescent="0.2">
      <c r="A724" s="50">
        <f>DATOS!B724</f>
        <v>0</v>
      </c>
      <c r="B724" s="51">
        <f>DATOS!C724</f>
        <v>0</v>
      </c>
      <c r="C724" s="240">
        <f>DATOS!D724</f>
        <v>0</v>
      </c>
      <c r="D724" s="51"/>
      <c r="F724" s="52" t="str">
        <f t="shared" si="89"/>
        <v/>
      </c>
      <c r="G724" s="52" t="str">
        <f t="shared" si="90"/>
        <v/>
      </c>
      <c r="H724" s="52" t="str">
        <f t="shared" si="91"/>
        <v/>
      </c>
      <c r="I724" s="52" t="str">
        <f t="shared" si="92"/>
        <v/>
      </c>
      <c r="J724" s="245" t="str">
        <f t="shared" si="93"/>
        <v/>
      </c>
      <c r="K724" s="245" t="str">
        <f t="shared" si="94"/>
        <v/>
      </c>
      <c r="L724" s="245" t="str">
        <f t="shared" si="95"/>
        <v/>
      </c>
      <c r="M724" s="245" t="str">
        <f t="shared" si="96"/>
        <v/>
      </c>
    </row>
    <row r="725" spans="1:13" x14ac:dyDescent="0.2">
      <c r="A725" s="50">
        <f>DATOS!B725</f>
        <v>0</v>
      </c>
      <c r="B725" s="51">
        <f>DATOS!C725</f>
        <v>0</v>
      </c>
      <c r="C725" s="240">
        <f>DATOS!D725</f>
        <v>0</v>
      </c>
      <c r="D725" s="51"/>
      <c r="F725" s="52" t="str">
        <f t="shared" si="89"/>
        <v/>
      </c>
      <c r="G725" s="52" t="str">
        <f t="shared" si="90"/>
        <v/>
      </c>
      <c r="H725" s="52" t="str">
        <f t="shared" si="91"/>
        <v/>
      </c>
      <c r="I725" s="52" t="str">
        <f t="shared" si="92"/>
        <v/>
      </c>
      <c r="J725" s="245" t="str">
        <f t="shared" si="93"/>
        <v/>
      </c>
      <c r="K725" s="245" t="str">
        <f t="shared" si="94"/>
        <v/>
      </c>
      <c r="L725" s="245" t="str">
        <f t="shared" si="95"/>
        <v/>
      </c>
      <c r="M725" s="245" t="str">
        <f t="shared" si="96"/>
        <v/>
      </c>
    </row>
    <row r="726" spans="1:13" x14ac:dyDescent="0.2">
      <c r="A726" s="50">
        <f>DATOS!B726</f>
        <v>0</v>
      </c>
      <c r="B726" s="51">
        <f>DATOS!C726</f>
        <v>0</v>
      </c>
      <c r="C726" s="240">
        <f>DATOS!D726</f>
        <v>0</v>
      </c>
      <c r="D726" s="51"/>
      <c r="F726" s="52" t="str">
        <f t="shared" si="89"/>
        <v/>
      </c>
      <c r="G726" s="52" t="str">
        <f t="shared" si="90"/>
        <v/>
      </c>
      <c r="H726" s="52" t="str">
        <f t="shared" si="91"/>
        <v/>
      </c>
      <c r="I726" s="52" t="str">
        <f t="shared" si="92"/>
        <v/>
      </c>
      <c r="J726" s="245" t="str">
        <f t="shared" si="93"/>
        <v/>
      </c>
      <c r="K726" s="245" t="str">
        <f t="shared" si="94"/>
        <v/>
      </c>
      <c r="L726" s="245" t="str">
        <f t="shared" si="95"/>
        <v/>
      </c>
      <c r="M726" s="245" t="str">
        <f t="shared" si="96"/>
        <v/>
      </c>
    </row>
    <row r="727" spans="1:13" x14ac:dyDescent="0.2">
      <c r="A727" s="50">
        <f>DATOS!B727</f>
        <v>0</v>
      </c>
      <c r="B727" s="51">
        <f>DATOS!C727</f>
        <v>0</v>
      </c>
      <c r="C727" s="240">
        <f>DATOS!D727</f>
        <v>0</v>
      </c>
      <c r="D727" s="51"/>
      <c r="F727" s="52" t="str">
        <f t="shared" si="89"/>
        <v/>
      </c>
      <c r="G727" s="52" t="str">
        <f t="shared" si="90"/>
        <v/>
      </c>
      <c r="H727" s="52" t="str">
        <f t="shared" si="91"/>
        <v/>
      </c>
      <c r="I727" s="52" t="str">
        <f t="shared" si="92"/>
        <v/>
      </c>
      <c r="J727" s="245" t="str">
        <f t="shared" si="93"/>
        <v/>
      </c>
      <c r="K727" s="245" t="str">
        <f t="shared" si="94"/>
        <v/>
      </c>
      <c r="L727" s="245" t="str">
        <f t="shared" si="95"/>
        <v/>
      </c>
      <c r="M727" s="245" t="str">
        <f t="shared" si="96"/>
        <v/>
      </c>
    </row>
    <row r="728" spans="1:13" x14ac:dyDescent="0.2">
      <c r="A728" s="50">
        <f>DATOS!B728</f>
        <v>0</v>
      </c>
      <c r="B728" s="51">
        <f>DATOS!C728</f>
        <v>0</v>
      </c>
      <c r="C728" s="240">
        <f>DATOS!D728</f>
        <v>0</v>
      </c>
      <c r="D728" s="51"/>
      <c r="F728" s="52" t="str">
        <f t="shared" si="89"/>
        <v/>
      </c>
      <c r="G728" s="52" t="str">
        <f t="shared" si="90"/>
        <v/>
      </c>
      <c r="H728" s="52" t="str">
        <f t="shared" si="91"/>
        <v/>
      </c>
      <c r="I728" s="52" t="str">
        <f t="shared" si="92"/>
        <v/>
      </c>
      <c r="J728" s="245" t="str">
        <f t="shared" si="93"/>
        <v/>
      </c>
      <c r="K728" s="245" t="str">
        <f t="shared" si="94"/>
        <v/>
      </c>
      <c r="L728" s="245" t="str">
        <f t="shared" si="95"/>
        <v/>
      </c>
      <c r="M728" s="245" t="str">
        <f t="shared" si="96"/>
        <v/>
      </c>
    </row>
    <row r="729" spans="1:13" x14ac:dyDescent="0.2">
      <c r="A729" s="50">
        <f>DATOS!B729</f>
        <v>0</v>
      </c>
      <c r="B729" s="51">
        <f>DATOS!C729</f>
        <v>0</v>
      </c>
      <c r="C729" s="240">
        <f>DATOS!D729</f>
        <v>0</v>
      </c>
      <c r="D729" s="51"/>
      <c r="F729" s="52" t="str">
        <f t="shared" si="89"/>
        <v/>
      </c>
      <c r="G729" s="52" t="str">
        <f t="shared" si="90"/>
        <v/>
      </c>
      <c r="H729" s="52" t="str">
        <f t="shared" si="91"/>
        <v/>
      </c>
      <c r="I729" s="52" t="str">
        <f t="shared" si="92"/>
        <v/>
      </c>
      <c r="J729" s="245" t="str">
        <f t="shared" si="93"/>
        <v/>
      </c>
      <c r="K729" s="245" t="str">
        <f t="shared" si="94"/>
        <v/>
      </c>
      <c r="L729" s="245" t="str">
        <f t="shared" si="95"/>
        <v/>
      </c>
      <c r="M729" s="245" t="str">
        <f t="shared" si="96"/>
        <v/>
      </c>
    </row>
    <row r="730" spans="1:13" x14ac:dyDescent="0.2">
      <c r="A730" s="50">
        <f>DATOS!B730</f>
        <v>0</v>
      </c>
      <c r="B730" s="51">
        <f>DATOS!C730</f>
        <v>0</v>
      </c>
      <c r="C730" s="240">
        <f>DATOS!D730</f>
        <v>0</v>
      </c>
      <c r="D730" s="51"/>
      <c r="F730" s="52" t="str">
        <f t="shared" si="89"/>
        <v/>
      </c>
      <c r="G730" s="52" t="str">
        <f t="shared" si="90"/>
        <v/>
      </c>
      <c r="H730" s="52" t="str">
        <f t="shared" si="91"/>
        <v/>
      </c>
      <c r="I730" s="52" t="str">
        <f t="shared" si="92"/>
        <v/>
      </c>
      <c r="J730" s="245" t="str">
        <f t="shared" si="93"/>
        <v/>
      </c>
      <c r="K730" s="245" t="str">
        <f t="shared" si="94"/>
        <v/>
      </c>
      <c r="L730" s="245" t="str">
        <f t="shared" si="95"/>
        <v/>
      </c>
      <c r="M730" s="245" t="str">
        <f t="shared" si="96"/>
        <v/>
      </c>
    </row>
    <row r="731" spans="1:13" x14ac:dyDescent="0.2">
      <c r="A731" s="50">
        <f>DATOS!B731</f>
        <v>0</v>
      </c>
      <c r="B731" s="51">
        <f>DATOS!C731</f>
        <v>0</v>
      </c>
      <c r="C731" s="240">
        <f>DATOS!D731</f>
        <v>0</v>
      </c>
      <c r="D731" s="51"/>
      <c r="F731" s="52" t="str">
        <f t="shared" si="89"/>
        <v/>
      </c>
      <c r="G731" s="52" t="str">
        <f t="shared" si="90"/>
        <v/>
      </c>
      <c r="H731" s="52" t="str">
        <f t="shared" si="91"/>
        <v/>
      </c>
      <c r="I731" s="52" t="str">
        <f t="shared" si="92"/>
        <v/>
      </c>
      <c r="J731" s="245" t="str">
        <f t="shared" si="93"/>
        <v/>
      </c>
      <c r="K731" s="245" t="str">
        <f t="shared" si="94"/>
        <v/>
      </c>
      <c r="L731" s="245" t="str">
        <f t="shared" si="95"/>
        <v/>
      </c>
      <c r="M731" s="245" t="str">
        <f t="shared" si="96"/>
        <v/>
      </c>
    </row>
    <row r="732" spans="1:13" x14ac:dyDescent="0.2">
      <c r="A732" s="50">
        <f>DATOS!B732</f>
        <v>0</v>
      </c>
      <c r="B732" s="51">
        <f>DATOS!C732</f>
        <v>0</v>
      </c>
      <c r="C732" s="240">
        <f>DATOS!D732</f>
        <v>0</v>
      </c>
      <c r="D732" s="51"/>
      <c r="F732" s="52" t="str">
        <f t="shared" si="89"/>
        <v/>
      </c>
      <c r="G732" s="52" t="str">
        <f t="shared" si="90"/>
        <v/>
      </c>
      <c r="H732" s="52" t="str">
        <f t="shared" si="91"/>
        <v/>
      </c>
      <c r="I732" s="52" t="str">
        <f t="shared" si="92"/>
        <v/>
      </c>
      <c r="J732" s="245" t="str">
        <f t="shared" si="93"/>
        <v/>
      </c>
      <c r="K732" s="245" t="str">
        <f t="shared" si="94"/>
        <v/>
      </c>
      <c r="L732" s="245" t="str">
        <f t="shared" si="95"/>
        <v/>
      </c>
      <c r="M732" s="245" t="str">
        <f t="shared" si="96"/>
        <v/>
      </c>
    </row>
    <row r="733" spans="1:13" x14ac:dyDescent="0.2">
      <c r="A733" s="50">
        <f>DATOS!B733</f>
        <v>0</v>
      </c>
      <c r="B733" s="51">
        <f>DATOS!C733</f>
        <v>0</v>
      </c>
      <c r="C733" s="240">
        <f>DATOS!D733</f>
        <v>0</v>
      </c>
      <c r="D733" s="51"/>
      <c r="F733" s="52" t="str">
        <f t="shared" si="89"/>
        <v/>
      </c>
      <c r="G733" s="52" t="str">
        <f t="shared" si="90"/>
        <v/>
      </c>
      <c r="H733" s="52" t="str">
        <f t="shared" si="91"/>
        <v/>
      </c>
      <c r="I733" s="52" t="str">
        <f t="shared" si="92"/>
        <v/>
      </c>
      <c r="J733" s="245" t="str">
        <f t="shared" si="93"/>
        <v/>
      </c>
      <c r="K733" s="245" t="str">
        <f t="shared" si="94"/>
        <v/>
      </c>
      <c r="L733" s="245" t="str">
        <f t="shared" si="95"/>
        <v/>
      </c>
      <c r="M733" s="245" t="str">
        <f t="shared" si="96"/>
        <v/>
      </c>
    </row>
    <row r="734" spans="1:13" x14ac:dyDescent="0.2">
      <c r="A734" s="50">
        <f>DATOS!B734</f>
        <v>0</v>
      </c>
      <c r="B734" s="51">
        <f>DATOS!C734</f>
        <v>0</v>
      </c>
      <c r="C734" s="240">
        <f>DATOS!D734</f>
        <v>0</v>
      </c>
      <c r="D734" s="51"/>
      <c r="F734" s="52" t="str">
        <f t="shared" si="89"/>
        <v/>
      </c>
      <c r="G734" s="52" t="str">
        <f t="shared" si="90"/>
        <v/>
      </c>
      <c r="H734" s="52" t="str">
        <f t="shared" si="91"/>
        <v/>
      </c>
      <c r="I734" s="52" t="str">
        <f t="shared" si="92"/>
        <v/>
      </c>
      <c r="J734" s="245" t="str">
        <f t="shared" si="93"/>
        <v/>
      </c>
      <c r="K734" s="245" t="str">
        <f t="shared" si="94"/>
        <v/>
      </c>
      <c r="L734" s="245" t="str">
        <f t="shared" si="95"/>
        <v/>
      </c>
      <c r="M734" s="245" t="str">
        <f t="shared" si="96"/>
        <v/>
      </c>
    </row>
    <row r="735" spans="1:13" x14ac:dyDescent="0.2">
      <c r="A735" s="50">
        <f>DATOS!B735</f>
        <v>0</v>
      </c>
      <c r="B735" s="51">
        <f>DATOS!C735</f>
        <v>0</v>
      </c>
      <c r="C735" s="240">
        <f>DATOS!D735</f>
        <v>0</v>
      </c>
      <c r="D735" s="51"/>
      <c r="F735" s="52" t="str">
        <f t="shared" si="89"/>
        <v/>
      </c>
      <c r="G735" s="52" t="str">
        <f t="shared" si="90"/>
        <v/>
      </c>
      <c r="H735" s="52" t="str">
        <f t="shared" si="91"/>
        <v/>
      </c>
      <c r="I735" s="52" t="str">
        <f t="shared" si="92"/>
        <v/>
      </c>
      <c r="J735" s="245" t="str">
        <f t="shared" si="93"/>
        <v/>
      </c>
      <c r="K735" s="245" t="str">
        <f t="shared" si="94"/>
        <v/>
      </c>
      <c r="L735" s="245" t="str">
        <f t="shared" si="95"/>
        <v/>
      </c>
      <c r="M735" s="245" t="str">
        <f t="shared" si="96"/>
        <v/>
      </c>
    </row>
    <row r="736" spans="1:13" x14ac:dyDescent="0.2">
      <c r="A736" s="50">
        <f>DATOS!B736</f>
        <v>0</v>
      </c>
      <c r="B736" s="51">
        <f>DATOS!C736</f>
        <v>0</v>
      </c>
      <c r="C736" s="240">
        <f>DATOS!D736</f>
        <v>0</v>
      </c>
      <c r="D736" s="51"/>
      <c r="F736" s="52" t="str">
        <f t="shared" si="89"/>
        <v/>
      </c>
      <c r="G736" s="52" t="str">
        <f t="shared" si="90"/>
        <v/>
      </c>
      <c r="H736" s="52" t="str">
        <f t="shared" si="91"/>
        <v/>
      </c>
      <c r="I736" s="52" t="str">
        <f t="shared" si="92"/>
        <v/>
      </c>
      <c r="J736" s="245" t="str">
        <f t="shared" si="93"/>
        <v/>
      </c>
      <c r="K736" s="245" t="str">
        <f t="shared" si="94"/>
        <v/>
      </c>
      <c r="L736" s="245" t="str">
        <f t="shared" si="95"/>
        <v/>
      </c>
      <c r="M736" s="245" t="str">
        <f t="shared" si="96"/>
        <v/>
      </c>
    </row>
    <row r="737" spans="1:13" x14ac:dyDescent="0.2">
      <c r="A737" s="50">
        <f>DATOS!B737</f>
        <v>0</v>
      </c>
      <c r="B737" s="51">
        <f>DATOS!C737</f>
        <v>0</v>
      </c>
      <c r="C737" s="240">
        <f>DATOS!D737</f>
        <v>0</v>
      </c>
      <c r="D737" s="51"/>
      <c r="F737" s="52" t="str">
        <f t="shared" si="89"/>
        <v/>
      </c>
      <c r="G737" s="52" t="str">
        <f t="shared" si="90"/>
        <v/>
      </c>
      <c r="H737" s="52" t="str">
        <f t="shared" si="91"/>
        <v/>
      </c>
      <c r="I737" s="52" t="str">
        <f t="shared" si="92"/>
        <v/>
      </c>
      <c r="J737" s="245" t="str">
        <f t="shared" si="93"/>
        <v/>
      </c>
      <c r="K737" s="245" t="str">
        <f t="shared" si="94"/>
        <v/>
      </c>
      <c r="L737" s="245" t="str">
        <f t="shared" si="95"/>
        <v/>
      </c>
      <c r="M737" s="245" t="str">
        <f t="shared" si="96"/>
        <v/>
      </c>
    </row>
    <row r="738" spans="1:13" x14ac:dyDescent="0.2">
      <c r="A738" s="50">
        <f>DATOS!B738</f>
        <v>0</v>
      </c>
      <c r="B738" s="51">
        <f>DATOS!C738</f>
        <v>0</v>
      </c>
      <c r="C738" s="240">
        <f>DATOS!D738</f>
        <v>0</v>
      </c>
      <c r="D738" s="51"/>
      <c r="F738" s="52" t="str">
        <f t="shared" si="89"/>
        <v/>
      </c>
      <c r="G738" s="52" t="str">
        <f t="shared" si="90"/>
        <v/>
      </c>
      <c r="H738" s="52" t="str">
        <f t="shared" si="91"/>
        <v/>
      </c>
      <c r="I738" s="52" t="str">
        <f t="shared" si="92"/>
        <v/>
      </c>
      <c r="J738" s="245" t="str">
        <f t="shared" si="93"/>
        <v/>
      </c>
      <c r="K738" s="245" t="str">
        <f t="shared" si="94"/>
        <v/>
      </c>
      <c r="L738" s="245" t="str">
        <f t="shared" si="95"/>
        <v/>
      </c>
      <c r="M738" s="245" t="str">
        <f t="shared" si="96"/>
        <v/>
      </c>
    </row>
    <row r="739" spans="1:13" x14ac:dyDescent="0.2">
      <c r="A739" s="50">
        <f>DATOS!B739</f>
        <v>0</v>
      </c>
      <c r="B739" s="51">
        <f>DATOS!C739</f>
        <v>0</v>
      </c>
      <c r="C739" s="240">
        <f>DATOS!D739</f>
        <v>0</v>
      </c>
      <c r="D739" s="51"/>
      <c r="F739" s="52" t="str">
        <f t="shared" si="89"/>
        <v/>
      </c>
      <c r="G739" s="52" t="str">
        <f t="shared" si="90"/>
        <v/>
      </c>
      <c r="H739" s="52" t="str">
        <f t="shared" si="91"/>
        <v/>
      </c>
      <c r="I739" s="52" t="str">
        <f t="shared" si="92"/>
        <v/>
      </c>
      <c r="J739" s="245" t="str">
        <f t="shared" si="93"/>
        <v/>
      </c>
      <c r="K739" s="245" t="str">
        <f t="shared" si="94"/>
        <v/>
      </c>
      <c r="L739" s="245" t="str">
        <f t="shared" si="95"/>
        <v/>
      </c>
      <c r="M739" s="245" t="str">
        <f t="shared" si="96"/>
        <v/>
      </c>
    </row>
    <row r="740" spans="1:13" x14ac:dyDescent="0.2">
      <c r="A740" s="50">
        <f>DATOS!B740</f>
        <v>0</v>
      </c>
      <c r="B740" s="51">
        <f>DATOS!C740</f>
        <v>0</v>
      </c>
      <c r="C740" s="240">
        <f>DATOS!D740</f>
        <v>0</v>
      </c>
      <c r="D740" s="51"/>
      <c r="F740" s="52" t="str">
        <f t="shared" si="89"/>
        <v/>
      </c>
      <c r="G740" s="52" t="str">
        <f t="shared" si="90"/>
        <v/>
      </c>
      <c r="H740" s="52" t="str">
        <f t="shared" si="91"/>
        <v/>
      </c>
      <c r="I740" s="52" t="str">
        <f t="shared" si="92"/>
        <v/>
      </c>
      <c r="J740" s="245" t="str">
        <f t="shared" si="93"/>
        <v/>
      </c>
      <c r="K740" s="245" t="str">
        <f t="shared" si="94"/>
        <v/>
      </c>
      <c r="L740" s="245" t="str">
        <f t="shared" si="95"/>
        <v/>
      </c>
      <c r="M740" s="245" t="str">
        <f t="shared" si="96"/>
        <v/>
      </c>
    </row>
    <row r="741" spans="1:13" x14ac:dyDescent="0.2">
      <c r="A741" s="50">
        <f>DATOS!B741</f>
        <v>0</v>
      </c>
      <c r="B741" s="51">
        <f>DATOS!C741</f>
        <v>0</v>
      </c>
      <c r="C741" s="240">
        <f>DATOS!D741</f>
        <v>0</v>
      </c>
      <c r="D741" s="51"/>
      <c r="F741" s="52" t="str">
        <f t="shared" si="89"/>
        <v/>
      </c>
      <c r="G741" s="52" t="str">
        <f t="shared" si="90"/>
        <v/>
      </c>
      <c r="H741" s="52" t="str">
        <f t="shared" si="91"/>
        <v/>
      </c>
      <c r="I741" s="52" t="str">
        <f t="shared" si="92"/>
        <v/>
      </c>
      <c r="J741" s="245" t="str">
        <f t="shared" si="93"/>
        <v/>
      </c>
      <c r="K741" s="245" t="str">
        <f t="shared" si="94"/>
        <v/>
      </c>
      <c r="L741" s="245" t="str">
        <f t="shared" si="95"/>
        <v/>
      </c>
      <c r="M741" s="245" t="str">
        <f t="shared" si="96"/>
        <v/>
      </c>
    </row>
    <row r="742" spans="1:13" x14ac:dyDescent="0.2">
      <c r="A742" s="50">
        <f>DATOS!B742</f>
        <v>0</v>
      </c>
      <c r="B742" s="51">
        <f>DATOS!C742</f>
        <v>0</v>
      </c>
      <c r="C742" s="240">
        <f>DATOS!D742</f>
        <v>0</v>
      </c>
      <c r="D742" s="51"/>
      <c r="F742" s="52" t="str">
        <f t="shared" si="89"/>
        <v/>
      </c>
      <c r="G742" s="52" t="str">
        <f t="shared" si="90"/>
        <v/>
      </c>
      <c r="H742" s="52" t="str">
        <f t="shared" si="91"/>
        <v/>
      </c>
      <c r="I742" s="52" t="str">
        <f t="shared" si="92"/>
        <v/>
      </c>
      <c r="J742" s="245" t="str">
        <f t="shared" si="93"/>
        <v/>
      </c>
      <c r="K742" s="245" t="str">
        <f t="shared" si="94"/>
        <v/>
      </c>
      <c r="L742" s="245" t="str">
        <f t="shared" si="95"/>
        <v/>
      </c>
      <c r="M742" s="245" t="str">
        <f t="shared" si="96"/>
        <v/>
      </c>
    </row>
    <row r="743" spans="1:13" x14ac:dyDescent="0.2">
      <c r="A743" s="50">
        <f>DATOS!B743</f>
        <v>0</v>
      </c>
      <c r="B743" s="51">
        <f>DATOS!C743</f>
        <v>0</v>
      </c>
      <c r="C743" s="240">
        <f>DATOS!D743</f>
        <v>0</v>
      </c>
      <c r="D743" s="51"/>
      <c r="F743" s="52" t="str">
        <f t="shared" si="89"/>
        <v/>
      </c>
      <c r="G743" s="52" t="str">
        <f t="shared" si="90"/>
        <v/>
      </c>
      <c r="H743" s="52" t="str">
        <f t="shared" si="91"/>
        <v/>
      </c>
      <c r="I743" s="52" t="str">
        <f t="shared" si="92"/>
        <v/>
      </c>
      <c r="J743" s="245" t="str">
        <f t="shared" si="93"/>
        <v/>
      </c>
      <c r="K743" s="245" t="str">
        <f t="shared" si="94"/>
        <v/>
      </c>
      <c r="L743" s="245" t="str">
        <f t="shared" si="95"/>
        <v/>
      </c>
      <c r="M743" s="245" t="str">
        <f t="shared" si="96"/>
        <v/>
      </c>
    </row>
    <row r="744" spans="1:13" x14ac:dyDescent="0.2">
      <c r="A744" s="50">
        <f>DATOS!B744</f>
        <v>0</v>
      </c>
      <c r="B744" s="51">
        <f>DATOS!C744</f>
        <v>0</v>
      </c>
      <c r="C744" s="240">
        <f>DATOS!D744</f>
        <v>0</v>
      </c>
      <c r="D744" s="51"/>
      <c r="F744" s="52" t="str">
        <f t="shared" si="89"/>
        <v/>
      </c>
      <c r="G744" s="52" t="str">
        <f t="shared" si="90"/>
        <v/>
      </c>
      <c r="H744" s="52" t="str">
        <f t="shared" si="91"/>
        <v/>
      </c>
      <c r="I744" s="52" t="str">
        <f t="shared" si="92"/>
        <v/>
      </c>
      <c r="J744" s="245" t="str">
        <f t="shared" si="93"/>
        <v/>
      </c>
      <c r="K744" s="245" t="str">
        <f t="shared" si="94"/>
        <v/>
      </c>
      <c r="L744" s="245" t="str">
        <f t="shared" si="95"/>
        <v/>
      </c>
      <c r="M744" s="245" t="str">
        <f t="shared" si="96"/>
        <v/>
      </c>
    </row>
    <row r="745" spans="1:13" x14ac:dyDescent="0.2">
      <c r="A745" s="50">
        <f>DATOS!B745</f>
        <v>0</v>
      </c>
      <c r="B745" s="51">
        <f>DATOS!C745</f>
        <v>0</v>
      </c>
      <c r="C745" s="240">
        <f>DATOS!D745</f>
        <v>0</v>
      </c>
      <c r="D745" s="51"/>
      <c r="F745" s="52" t="str">
        <f t="shared" si="89"/>
        <v/>
      </c>
      <c r="G745" s="52" t="str">
        <f t="shared" si="90"/>
        <v/>
      </c>
      <c r="H745" s="52" t="str">
        <f t="shared" si="91"/>
        <v/>
      </c>
      <c r="I745" s="52" t="str">
        <f t="shared" si="92"/>
        <v/>
      </c>
      <c r="J745" s="245" t="str">
        <f t="shared" si="93"/>
        <v/>
      </c>
      <c r="K745" s="245" t="str">
        <f t="shared" si="94"/>
        <v/>
      </c>
      <c r="L745" s="245" t="str">
        <f t="shared" si="95"/>
        <v/>
      </c>
      <c r="M745" s="245" t="str">
        <f t="shared" si="96"/>
        <v/>
      </c>
    </row>
    <row r="746" spans="1:13" x14ac:dyDescent="0.2">
      <c r="A746" s="50">
        <f>DATOS!B746</f>
        <v>0</v>
      </c>
      <c r="B746" s="51">
        <f>DATOS!C746</f>
        <v>0</v>
      </c>
      <c r="C746" s="240">
        <f>DATOS!D746</f>
        <v>0</v>
      </c>
      <c r="D746" s="51"/>
      <c r="F746" s="52" t="str">
        <f t="shared" si="89"/>
        <v/>
      </c>
      <c r="G746" s="52" t="str">
        <f t="shared" si="90"/>
        <v/>
      </c>
      <c r="H746" s="52" t="str">
        <f t="shared" si="91"/>
        <v/>
      </c>
      <c r="I746" s="52" t="str">
        <f t="shared" si="92"/>
        <v/>
      </c>
      <c r="J746" s="245" t="str">
        <f t="shared" si="93"/>
        <v/>
      </c>
      <c r="K746" s="245" t="str">
        <f t="shared" si="94"/>
        <v/>
      </c>
      <c r="L746" s="245" t="str">
        <f t="shared" si="95"/>
        <v/>
      </c>
      <c r="M746" s="245" t="str">
        <f t="shared" si="96"/>
        <v/>
      </c>
    </row>
    <row r="747" spans="1:13" x14ac:dyDescent="0.2">
      <c r="A747" s="50">
        <f>DATOS!B747</f>
        <v>0</v>
      </c>
      <c r="B747" s="51">
        <f>DATOS!C747</f>
        <v>0</v>
      </c>
      <c r="C747" s="240">
        <f>DATOS!D747</f>
        <v>0</v>
      </c>
      <c r="D747" s="51"/>
      <c r="F747" s="52" t="str">
        <f t="shared" si="89"/>
        <v/>
      </c>
      <c r="G747" s="52" t="str">
        <f t="shared" si="90"/>
        <v/>
      </c>
      <c r="H747" s="52" t="str">
        <f t="shared" si="91"/>
        <v/>
      </c>
      <c r="I747" s="52" t="str">
        <f t="shared" si="92"/>
        <v/>
      </c>
      <c r="J747" s="245" t="str">
        <f t="shared" si="93"/>
        <v/>
      </c>
      <c r="K747" s="245" t="str">
        <f t="shared" si="94"/>
        <v/>
      </c>
      <c r="L747" s="245" t="str">
        <f t="shared" si="95"/>
        <v/>
      </c>
      <c r="M747" s="245" t="str">
        <f t="shared" si="96"/>
        <v/>
      </c>
    </row>
    <row r="748" spans="1:13" x14ac:dyDescent="0.2">
      <c r="A748" s="50">
        <f>DATOS!B748</f>
        <v>0</v>
      </c>
      <c r="B748" s="51">
        <f>DATOS!C748</f>
        <v>0</v>
      </c>
      <c r="C748" s="240">
        <f>DATOS!D748</f>
        <v>0</v>
      </c>
      <c r="D748" s="51"/>
      <c r="F748" s="52" t="str">
        <f t="shared" si="89"/>
        <v/>
      </c>
      <c r="G748" s="52" t="str">
        <f t="shared" si="90"/>
        <v/>
      </c>
      <c r="H748" s="52" t="str">
        <f t="shared" si="91"/>
        <v/>
      </c>
      <c r="I748" s="52" t="str">
        <f t="shared" si="92"/>
        <v/>
      </c>
      <c r="J748" s="245" t="str">
        <f t="shared" si="93"/>
        <v/>
      </c>
      <c r="K748" s="245" t="str">
        <f t="shared" si="94"/>
        <v/>
      </c>
      <c r="L748" s="245" t="str">
        <f t="shared" si="95"/>
        <v/>
      </c>
      <c r="M748" s="245" t="str">
        <f t="shared" si="96"/>
        <v/>
      </c>
    </row>
    <row r="749" spans="1:13" x14ac:dyDescent="0.2">
      <c r="A749" s="50">
        <f>DATOS!B749</f>
        <v>0</v>
      </c>
      <c r="B749" s="51">
        <f>DATOS!C749</f>
        <v>0</v>
      </c>
      <c r="C749" s="240">
        <f>DATOS!D749</f>
        <v>0</v>
      </c>
      <c r="D749" s="51"/>
      <c r="F749" s="52" t="str">
        <f t="shared" si="89"/>
        <v/>
      </c>
      <c r="G749" s="52" t="str">
        <f t="shared" si="90"/>
        <v/>
      </c>
      <c r="H749" s="52" t="str">
        <f t="shared" si="91"/>
        <v/>
      </c>
      <c r="I749" s="52" t="str">
        <f t="shared" si="92"/>
        <v/>
      </c>
      <c r="J749" s="245" t="str">
        <f t="shared" si="93"/>
        <v/>
      </c>
      <c r="K749" s="245" t="str">
        <f t="shared" si="94"/>
        <v/>
      </c>
      <c r="L749" s="245" t="str">
        <f t="shared" si="95"/>
        <v/>
      </c>
      <c r="M749" s="245" t="str">
        <f t="shared" si="96"/>
        <v/>
      </c>
    </row>
    <row r="750" spans="1:13" x14ac:dyDescent="0.2">
      <c r="A750" s="50">
        <f>DATOS!B750</f>
        <v>0</v>
      </c>
      <c r="B750" s="51">
        <f>DATOS!C750</f>
        <v>0</v>
      </c>
      <c r="C750" s="240">
        <f>DATOS!D750</f>
        <v>0</v>
      </c>
      <c r="D750" s="51"/>
      <c r="F750" s="52" t="str">
        <f t="shared" si="89"/>
        <v/>
      </c>
      <c r="G750" s="52" t="str">
        <f t="shared" si="90"/>
        <v/>
      </c>
      <c r="H750" s="52" t="str">
        <f t="shared" si="91"/>
        <v/>
      </c>
      <c r="I750" s="52" t="str">
        <f t="shared" si="92"/>
        <v/>
      </c>
      <c r="J750" s="245" t="str">
        <f t="shared" si="93"/>
        <v/>
      </c>
      <c r="K750" s="245" t="str">
        <f t="shared" si="94"/>
        <v/>
      </c>
      <c r="L750" s="245" t="str">
        <f t="shared" si="95"/>
        <v/>
      </c>
      <c r="M750" s="245" t="str">
        <f t="shared" si="96"/>
        <v/>
      </c>
    </row>
    <row r="751" spans="1:13" x14ac:dyDescent="0.2">
      <c r="A751" s="50">
        <f>DATOS!B751</f>
        <v>0</v>
      </c>
      <c r="B751" s="51">
        <f>DATOS!C751</f>
        <v>0</v>
      </c>
      <c r="C751" s="240">
        <f>DATOS!D751</f>
        <v>0</v>
      </c>
      <c r="D751" s="51"/>
      <c r="F751" s="52" t="str">
        <f t="shared" si="89"/>
        <v/>
      </c>
      <c r="G751" s="52" t="str">
        <f t="shared" si="90"/>
        <v/>
      </c>
      <c r="H751" s="52" t="str">
        <f t="shared" si="91"/>
        <v/>
      </c>
      <c r="I751" s="52" t="str">
        <f t="shared" si="92"/>
        <v/>
      </c>
      <c r="J751" s="245" t="str">
        <f t="shared" si="93"/>
        <v/>
      </c>
      <c r="K751" s="245" t="str">
        <f t="shared" si="94"/>
        <v/>
      </c>
      <c r="L751" s="245" t="str">
        <f t="shared" si="95"/>
        <v/>
      </c>
      <c r="M751" s="245" t="str">
        <f t="shared" si="96"/>
        <v/>
      </c>
    </row>
    <row r="752" spans="1:13" x14ac:dyDescent="0.2">
      <c r="A752" s="50">
        <f>DATOS!B752</f>
        <v>0</v>
      </c>
      <c r="B752" s="51">
        <f>DATOS!C752</f>
        <v>0</v>
      </c>
      <c r="C752" s="240">
        <f>DATOS!D752</f>
        <v>0</v>
      </c>
      <c r="D752" s="51"/>
      <c r="F752" s="52" t="str">
        <f t="shared" si="89"/>
        <v/>
      </c>
      <c r="G752" s="52" t="str">
        <f t="shared" si="90"/>
        <v/>
      </c>
      <c r="H752" s="52" t="str">
        <f t="shared" si="91"/>
        <v/>
      </c>
      <c r="I752" s="52" t="str">
        <f t="shared" si="92"/>
        <v/>
      </c>
      <c r="J752" s="245" t="str">
        <f t="shared" si="93"/>
        <v/>
      </c>
      <c r="K752" s="245" t="str">
        <f t="shared" si="94"/>
        <v/>
      </c>
      <c r="L752" s="245" t="str">
        <f t="shared" si="95"/>
        <v/>
      </c>
      <c r="M752" s="245" t="str">
        <f t="shared" si="96"/>
        <v/>
      </c>
    </row>
    <row r="753" spans="1:13" x14ac:dyDescent="0.2">
      <c r="A753" s="50">
        <f>DATOS!B753</f>
        <v>0</v>
      </c>
      <c r="B753" s="51">
        <f>DATOS!C753</f>
        <v>0</v>
      </c>
      <c r="C753" s="240">
        <f>DATOS!D753</f>
        <v>0</v>
      </c>
      <c r="D753" s="51"/>
      <c r="F753" s="52" t="str">
        <f t="shared" si="89"/>
        <v/>
      </c>
      <c r="G753" s="52" t="str">
        <f t="shared" si="90"/>
        <v/>
      </c>
      <c r="H753" s="52" t="str">
        <f t="shared" si="91"/>
        <v/>
      </c>
      <c r="I753" s="52" t="str">
        <f t="shared" si="92"/>
        <v/>
      </c>
      <c r="J753" s="245" t="str">
        <f t="shared" si="93"/>
        <v/>
      </c>
      <c r="K753" s="245" t="str">
        <f t="shared" si="94"/>
        <v/>
      </c>
      <c r="L753" s="245" t="str">
        <f t="shared" si="95"/>
        <v/>
      </c>
      <c r="M753" s="245" t="str">
        <f t="shared" si="96"/>
        <v/>
      </c>
    </row>
    <row r="754" spans="1:13" x14ac:dyDescent="0.2">
      <c r="A754" s="50">
        <f>DATOS!B754</f>
        <v>0</v>
      </c>
      <c r="B754" s="51">
        <f>DATOS!C754</f>
        <v>0</v>
      </c>
      <c r="C754" s="240">
        <f>DATOS!D754</f>
        <v>0</v>
      </c>
      <c r="D754" s="51"/>
      <c r="F754" s="52" t="str">
        <f t="shared" si="89"/>
        <v/>
      </c>
      <c r="G754" s="52" t="str">
        <f t="shared" si="90"/>
        <v/>
      </c>
      <c r="H754" s="52" t="str">
        <f t="shared" si="91"/>
        <v/>
      </c>
      <c r="I754" s="52" t="str">
        <f t="shared" si="92"/>
        <v/>
      </c>
      <c r="J754" s="245" t="str">
        <f t="shared" si="93"/>
        <v/>
      </c>
      <c r="K754" s="245" t="str">
        <f t="shared" si="94"/>
        <v/>
      </c>
      <c r="L754" s="245" t="str">
        <f t="shared" si="95"/>
        <v/>
      </c>
      <c r="M754" s="245" t="str">
        <f t="shared" si="96"/>
        <v/>
      </c>
    </row>
    <row r="755" spans="1:13" x14ac:dyDescent="0.2">
      <c r="A755" s="50">
        <f>DATOS!B755</f>
        <v>0</v>
      </c>
      <c r="B755" s="51">
        <f>DATOS!C755</f>
        <v>0</v>
      </c>
      <c r="C755" s="240">
        <f>DATOS!D755</f>
        <v>0</v>
      </c>
      <c r="D755" s="51"/>
      <c r="F755" s="52" t="str">
        <f t="shared" si="89"/>
        <v/>
      </c>
      <c r="G755" s="52" t="str">
        <f t="shared" si="90"/>
        <v/>
      </c>
      <c r="H755" s="52" t="str">
        <f t="shared" si="91"/>
        <v/>
      </c>
      <c r="I755" s="52" t="str">
        <f t="shared" si="92"/>
        <v/>
      </c>
      <c r="J755" s="245" t="str">
        <f t="shared" si="93"/>
        <v/>
      </c>
      <c r="K755" s="245" t="str">
        <f t="shared" si="94"/>
        <v/>
      </c>
      <c r="L755" s="245" t="str">
        <f t="shared" si="95"/>
        <v/>
      </c>
      <c r="M755" s="245" t="str">
        <f t="shared" si="96"/>
        <v/>
      </c>
    </row>
    <row r="756" spans="1:13" x14ac:dyDescent="0.2">
      <c r="A756" s="50">
        <f>DATOS!B756</f>
        <v>0</v>
      </c>
      <c r="B756" s="51">
        <f>DATOS!C756</f>
        <v>0</v>
      </c>
      <c r="C756" s="240">
        <f>DATOS!D756</f>
        <v>0</v>
      </c>
      <c r="D756" s="51"/>
      <c r="F756" s="52" t="str">
        <f t="shared" si="89"/>
        <v/>
      </c>
      <c r="G756" s="52" t="str">
        <f t="shared" si="90"/>
        <v/>
      </c>
      <c r="H756" s="52" t="str">
        <f t="shared" si="91"/>
        <v/>
      </c>
      <c r="I756" s="52" t="str">
        <f t="shared" si="92"/>
        <v/>
      </c>
      <c r="J756" s="245" t="str">
        <f t="shared" si="93"/>
        <v/>
      </c>
      <c r="K756" s="245" t="str">
        <f t="shared" si="94"/>
        <v/>
      </c>
      <c r="L756" s="245" t="str">
        <f t="shared" si="95"/>
        <v/>
      </c>
      <c r="M756" s="245" t="str">
        <f t="shared" si="96"/>
        <v/>
      </c>
    </row>
    <row r="757" spans="1:13" x14ac:dyDescent="0.2">
      <c r="A757" s="50">
        <f>DATOS!B757</f>
        <v>0</v>
      </c>
      <c r="B757" s="51">
        <f>DATOS!C757</f>
        <v>0</v>
      </c>
      <c r="C757" s="240">
        <f>DATOS!D757</f>
        <v>0</v>
      </c>
      <c r="D757" s="51"/>
      <c r="F757" s="52" t="str">
        <f t="shared" si="89"/>
        <v/>
      </c>
      <c r="G757" s="52" t="str">
        <f t="shared" si="90"/>
        <v/>
      </c>
      <c r="H757" s="52" t="str">
        <f t="shared" si="91"/>
        <v/>
      </c>
      <c r="I757" s="52" t="str">
        <f t="shared" si="92"/>
        <v/>
      </c>
      <c r="J757" s="245" t="str">
        <f t="shared" si="93"/>
        <v/>
      </c>
      <c r="K757" s="245" t="str">
        <f t="shared" si="94"/>
        <v/>
      </c>
      <c r="L757" s="245" t="str">
        <f t="shared" si="95"/>
        <v/>
      </c>
      <c r="M757" s="245" t="str">
        <f t="shared" si="96"/>
        <v/>
      </c>
    </row>
    <row r="758" spans="1:13" x14ac:dyDescent="0.2">
      <c r="A758" s="50">
        <f>DATOS!B758</f>
        <v>0</v>
      </c>
      <c r="B758" s="51">
        <f>DATOS!C758</f>
        <v>0</v>
      </c>
      <c r="C758" s="240">
        <f>DATOS!D758</f>
        <v>0</v>
      </c>
      <c r="D758" s="51"/>
      <c r="F758" s="52" t="str">
        <f t="shared" si="89"/>
        <v/>
      </c>
      <c r="G758" s="52" t="str">
        <f t="shared" si="90"/>
        <v/>
      </c>
      <c r="H758" s="52" t="str">
        <f t="shared" si="91"/>
        <v/>
      </c>
      <c r="I758" s="52" t="str">
        <f t="shared" si="92"/>
        <v/>
      </c>
      <c r="J758" s="245" t="str">
        <f t="shared" si="93"/>
        <v/>
      </c>
      <c r="K758" s="245" t="str">
        <f t="shared" si="94"/>
        <v/>
      </c>
      <c r="L758" s="245" t="str">
        <f t="shared" si="95"/>
        <v/>
      </c>
      <c r="M758" s="245" t="str">
        <f t="shared" si="96"/>
        <v/>
      </c>
    </row>
    <row r="759" spans="1:13" x14ac:dyDescent="0.2">
      <c r="A759" s="50">
        <f>DATOS!B759</f>
        <v>0</v>
      </c>
      <c r="B759" s="51">
        <f>DATOS!C759</f>
        <v>0</v>
      </c>
      <c r="C759" s="240">
        <f>DATOS!D759</f>
        <v>0</v>
      </c>
      <c r="D759" s="51"/>
      <c r="F759" s="52" t="str">
        <f t="shared" si="89"/>
        <v/>
      </c>
      <c r="G759" s="52" t="str">
        <f t="shared" si="90"/>
        <v/>
      </c>
      <c r="H759" s="52" t="str">
        <f t="shared" si="91"/>
        <v/>
      </c>
      <c r="I759" s="52" t="str">
        <f t="shared" si="92"/>
        <v/>
      </c>
      <c r="J759" s="245" t="str">
        <f t="shared" si="93"/>
        <v/>
      </c>
      <c r="K759" s="245" t="str">
        <f t="shared" si="94"/>
        <v/>
      </c>
      <c r="L759" s="245" t="str">
        <f t="shared" si="95"/>
        <v/>
      </c>
      <c r="M759" s="245" t="str">
        <f t="shared" si="96"/>
        <v/>
      </c>
    </row>
    <row r="760" spans="1:13" x14ac:dyDescent="0.2">
      <c r="A760" s="50">
        <f>DATOS!B760</f>
        <v>0</v>
      </c>
      <c r="B760" s="51">
        <f>DATOS!C760</f>
        <v>0</v>
      </c>
      <c r="C760" s="240">
        <f>DATOS!D760</f>
        <v>0</v>
      </c>
      <c r="D760" s="51"/>
      <c r="F760" s="52" t="str">
        <f t="shared" si="89"/>
        <v/>
      </c>
      <c r="G760" s="52" t="str">
        <f t="shared" si="90"/>
        <v/>
      </c>
      <c r="H760" s="52" t="str">
        <f t="shared" si="91"/>
        <v/>
      </c>
      <c r="I760" s="52" t="str">
        <f t="shared" si="92"/>
        <v/>
      </c>
      <c r="J760" s="245" t="str">
        <f t="shared" si="93"/>
        <v/>
      </c>
      <c r="K760" s="245" t="str">
        <f t="shared" si="94"/>
        <v/>
      </c>
      <c r="L760" s="245" t="str">
        <f t="shared" si="95"/>
        <v/>
      </c>
      <c r="M760" s="245" t="str">
        <f t="shared" si="96"/>
        <v/>
      </c>
    </row>
    <row r="761" spans="1:13" x14ac:dyDescent="0.2">
      <c r="A761" s="50">
        <f>DATOS!B761</f>
        <v>0</v>
      </c>
      <c r="B761" s="51">
        <f>DATOS!C761</f>
        <v>0</v>
      </c>
      <c r="C761" s="240">
        <f>DATOS!D761</f>
        <v>0</v>
      </c>
      <c r="D761" s="51"/>
      <c r="F761" s="52" t="str">
        <f t="shared" si="89"/>
        <v/>
      </c>
      <c r="G761" s="52" t="str">
        <f t="shared" si="90"/>
        <v/>
      </c>
      <c r="H761" s="52" t="str">
        <f t="shared" si="91"/>
        <v/>
      </c>
      <c r="I761" s="52" t="str">
        <f t="shared" si="92"/>
        <v/>
      </c>
      <c r="J761" s="245" t="str">
        <f t="shared" si="93"/>
        <v/>
      </c>
      <c r="K761" s="245" t="str">
        <f t="shared" si="94"/>
        <v/>
      </c>
      <c r="L761" s="245" t="str">
        <f t="shared" si="95"/>
        <v/>
      </c>
      <c r="M761" s="245" t="str">
        <f t="shared" si="96"/>
        <v/>
      </c>
    </row>
    <row r="762" spans="1:13" x14ac:dyDescent="0.2">
      <c r="A762" s="50">
        <f>DATOS!B762</f>
        <v>0</v>
      </c>
      <c r="B762" s="51">
        <f>DATOS!C762</f>
        <v>0</v>
      </c>
      <c r="C762" s="240">
        <f>DATOS!D762</f>
        <v>0</v>
      </c>
      <c r="D762" s="51"/>
      <c r="F762" s="52" t="str">
        <f t="shared" si="89"/>
        <v/>
      </c>
      <c r="G762" s="52" t="str">
        <f t="shared" si="90"/>
        <v/>
      </c>
      <c r="H762" s="52" t="str">
        <f t="shared" si="91"/>
        <v/>
      </c>
      <c r="I762" s="52" t="str">
        <f t="shared" si="92"/>
        <v/>
      </c>
      <c r="J762" s="245" t="str">
        <f t="shared" si="93"/>
        <v/>
      </c>
      <c r="K762" s="245" t="str">
        <f t="shared" si="94"/>
        <v/>
      </c>
      <c r="L762" s="245" t="str">
        <f t="shared" si="95"/>
        <v/>
      </c>
      <c r="M762" s="245" t="str">
        <f t="shared" si="96"/>
        <v/>
      </c>
    </row>
    <row r="763" spans="1:13" x14ac:dyDescent="0.2">
      <c r="A763" s="50">
        <f>DATOS!B763</f>
        <v>0</v>
      </c>
      <c r="B763" s="51">
        <f>DATOS!C763</f>
        <v>0</v>
      </c>
      <c r="C763" s="240">
        <f>DATOS!D763</f>
        <v>0</v>
      </c>
      <c r="D763" s="51"/>
      <c r="F763" s="52" t="str">
        <f t="shared" si="89"/>
        <v/>
      </c>
      <c r="G763" s="52" t="str">
        <f t="shared" si="90"/>
        <v/>
      </c>
      <c r="H763" s="52" t="str">
        <f t="shared" si="91"/>
        <v/>
      </c>
      <c r="I763" s="52" t="str">
        <f t="shared" si="92"/>
        <v/>
      </c>
      <c r="J763" s="245" t="str">
        <f t="shared" si="93"/>
        <v/>
      </c>
      <c r="K763" s="245" t="str">
        <f t="shared" si="94"/>
        <v/>
      </c>
      <c r="L763" s="245" t="str">
        <f t="shared" si="95"/>
        <v/>
      </c>
      <c r="M763" s="245" t="str">
        <f t="shared" si="96"/>
        <v/>
      </c>
    </row>
    <row r="764" spans="1:13" x14ac:dyDescent="0.2">
      <c r="A764" s="50">
        <f>DATOS!B764</f>
        <v>0</v>
      </c>
      <c r="B764" s="51">
        <f>DATOS!C764</f>
        <v>0</v>
      </c>
      <c r="C764" s="240">
        <f>DATOS!D764</f>
        <v>0</v>
      </c>
      <c r="D764" s="51"/>
      <c r="F764" s="52" t="str">
        <f t="shared" si="89"/>
        <v/>
      </c>
      <c r="G764" s="52" t="str">
        <f t="shared" si="90"/>
        <v/>
      </c>
      <c r="H764" s="52" t="str">
        <f t="shared" si="91"/>
        <v/>
      </c>
      <c r="I764" s="52" t="str">
        <f t="shared" si="92"/>
        <v/>
      </c>
      <c r="J764" s="245" t="str">
        <f t="shared" si="93"/>
        <v/>
      </c>
      <c r="K764" s="245" t="str">
        <f t="shared" si="94"/>
        <v/>
      </c>
      <c r="L764" s="245" t="str">
        <f t="shared" si="95"/>
        <v/>
      </c>
      <c r="M764" s="245" t="str">
        <f t="shared" si="96"/>
        <v/>
      </c>
    </row>
    <row r="765" spans="1:13" x14ac:dyDescent="0.2">
      <c r="A765" s="50">
        <f>DATOS!B765</f>
        <v>0</v>
      </c>
      <c r="B765" s="51">
        <f>DATOS!C765</f>
        <v>0</v>
      </c>
      <c r="C765" s="240">
        <f>DATOS!D765</f>
        <v>0</v>
      </c>
      <c r="D765" s="51"/>
      <c r="F765" s="52" t="str">
        <f t="shared" si="89"/>
        <v/>
      </c>
      <c r="G765" s="52" t="str">
        <f t="shared" si="90"/>
        <v/>
      </c>
      <c r="H765" s="52" t="str">
        <f t="shared" si="91"/>
        <v/>
      </c>
      <c r="I765" s="52" t="str">
        <f t="shared" si="92"/>
        <v/>
      </c>
      <c r="J765" s="245" t="str">
        <f t="shared" si="93"/>
        <v/>
      </c>
      <c r="K765" s="245" t="str">
        <f t="shared" si="94"/>
        <v/>
      </c>
      <c r="L765" s="245" t="str">
        <f t="shared" si="95"/>
        <v/>
      </c>
      <c r="M765" s="245" t="str">
        <f t="shared" si="96"/>
        <v/>
      </c>
    </row>
    <row r="766" spans="1:13" x14ac:dyDescent="0.2">
      <c r="A766" s="50">
        <f>DATOS!B766</f>
        <v>0</v>
      </c>
      <c r="B766" s="51">
        <f>DATOS!C766</f>
        <v>0</v>
      </c>
      <c r="C766" s="240">
        <f>DATOS!D766</f>
        <v>0</v>
      </c>
      <c r="D766" s="51"/>
      <c r="F766" s="52" t="str">
        <f t="shared" si="89"/>
        <v/>
      </c>
      <c r="G766" s="52" t="str">
        <f t="shared" si="90"/>
        <v/>
      </c>
      <c r="H766" s="52" t="str">
        <f t="shared" si="91"/>
        <v/>
      </c>
      <c r="I766" s="52" t="str">
        <f t="shared" si="92"/>
        <v/>
      </c>
      <c r="J766" s="245" t="str">
        <f t="shared" si="93"/>
        <v/>
      </c>
      <c r="K766" s="245" t="str">
        <f t="shared" si="94"/>
        <v/>
      </c>
      <c r="L766" s="245" t="str">
        <f t="shared" si="95"/>
        <v/>
      </c>
      <c r="M766" s="245" t="str">
        <f t="shared" si="96"/>
        <v/>
      </c>
    </row>
    <row r="767" spans="1:13" x14ac:dyDescent="0.2">
      <c r="A767" s="50">
        <f>DATOS!B767</f>
        <v>0</v>
      </c>
      <c r="B767" s="51">
        <f>DATOS!C767</f>
        <v>0</v>
      </c>
      <c r="C767" s="240">
        <f>DATOS!D767</f>
        <v>0</v>
      </c>
      <c r="D767" s="51"/>
      <c r="F767" s="52" t="str">
        <f t="shared" si="89"/>
        <v/>
      </c>
      <c r="G767" s="52" t="str">
        <f t="shared" si="90"/>
        <v/>
      </c>
      <c r="H767" s="52" t="str">
        <f t="shared" si="91"/>
        <v/>
      </c>
      <c r="I767" s="52" t="str">
        <f t="shared" si="92"/>
        <v/>
      </c>
      <c r="J767" s="245" t="str">
        <f t="shared" si="93"/>
        <v/>
      </c>
      <c r="K767" s="245" t="str">
        <f t="shared" si="94"/>
        <v/>
      </c>
      <c r="L767" s="245" t="str">
        <f t="shared" si="95"/>
        <v/>
      </c>
      <c r="M767" s="245" t="str">
        <f t="shared" si="96"/>
        <v/>
      </c>
    </row>
    <row r="768" spans="1:13" x14ac:dyDescent="0.2">
      <c r="A768" s="50">
        <f>DATOS!B768</f>
        <v>0</v>
      </c>
      <c r="B768" s="51">
        <f>DATOS!C768</f>
        <v>0</v>
      </c>
      <c r="C768" s="240">
        <f>DATOS!D768</f>
        <v>0</v>
      </c>
      <c r="D768" s="51"/>
      <c r="F768" s="52" t="str">
        <f t="shared" si="89"/>
        <v/>
      </c>
      <c r="G768" s="52" t="str">
        <f t="shared" si="90"/>
        <v/>
      </c>
      <c r="H768" s="52" t="str">
        <f t="shared" si="91"/>
        <v/>
      </c>
      <c r="I768" s="52" t="str">
        <f t="shared" si="92"/>
        <v/>
      </c>
      <c r="J768" s="245" t="str">
        <f t="shared" si="93"/>
        <v/>
      </c>
      <c r="K768" s="245" t="str">
        <f t="shared" si="94"/>
        <v/>
      </c>
      <c r="L768" s="245" t="str">
        <f t="shared" si="95"/>
        <v/>
      </c>
      <c r="M768" s="245" t="str">
        <f t="shared" si="96"/>
        <v/>
      </c>
    </row>
    <row r="769" spans="1:13" x14ac:dyDescent="0.2">
      <c r="A769" s="50">
        <f>DATOS!B769</f>
        <v>0</v>
      </c>
      <c r="B769" s="51">
        <f>DATOS!C769</f>
        <v>0</v>
      </c>
      <c r="C769" s="240">
        <f>DATOS!D769</f>
        <v>0</v>
      </c>
      <c r="D769" s="51"/>
      <c r="F769" s="52" t="str">
        <f t="shared" si="89"/>
        <v/>
      </c>
      <c r="G769" s="52" t="str">
        <f t="shared" si="90"/>
        <v/>
      </c>
      <c r="H769" s="52" t="str">
        <f t="shared" si="91"/>
        <v/>
      </c>
      <c r="I769" s="52" t="str">
        <f t="shared" si="92"/>
        <v/>
      </c>
      <c r="J769" s="245" t="str">
        <f t="shared" si="93"/>
        <v/>
      </c>
      <c r="K769" s="245" t="str">
        <f t="shared" si="94"/>
        <v/>
      </c>
      <c r="L769" s="245" t="str">
        <f t="shared" si="95"/>
        <v/>
      </c>
      <c r="M769" s="245" t="str">
        <f t="shared" si="96"/>
        <v/>
      </c>
    </row>
    <row r="770" spans="1:13" x14ac:dyDescent="0.2">
      <c r="A770" s="50">
        <f>DATOS!B770</f>
        <v>0</v>
      </c>
      <c r="B770" s="51">
        <f>DATOS!C770</f>
        <v>0</v>
      </c>
      <c r="C770" s="240">
        <f>DATOS!D770</f>
        <v>0</v>
      </c>
      <c r="D770" s="51"/>
      <c r="F770" s="52" t="str">
        <f t="shared" si="89"/>
        <v/>
      </c>
      <c r="G770" s="52" t="str">
        <f t="shared" si="90"/>
        <v/>
      </c>
      <c r="H770" s="52" t="str">
        <f t="shared" si="91"/>
        <v/>
      </c>
      <c r="I770" s="52" t="str">
        <f t="shared" si="92"/>
        <v/>
      </c>
      <c r="J770" s="245" t="str">
        <f t="shared" si="93"/>
        <v/>
      </c>
      <c r="K770" s="245" t="str">
        <f t="shared" si="94"/>
        <v/>
      </c>
      <c r="L770" s="245" t="str">
        <f t="shared" si="95"/>
        <v/>
      </c>
      <c r="M770" s="245" t="str">
        <f t="shared" si="96"/>
        <v/>
      </c>
    </row>
    <row r="771" spans="1:13" x14ac:dyDescent="0.2">
      <c r="A771" s="50">
        <f>DATOS!B771</f>
        <v>0</v>
      </c>
      <c r="B771" s="51">
        <f>DATOS!C771</f>
        <v>0</v>
      </c>
      <c r="C771" s="240">
        <f>DATOS!D771</f>
        <v>0</v>
      </c>
      <c r="D771" s="51"/>
      <c r="F771" s="52" t="str">
        <f t="shared" si="89"/>
        <v/>
      </c>
      <c r="G771" s="52" t="str">
        <f t="shared" si="90"/>
        <v/>
      </c>
      <c r="H771" s="52" t="str">
        <f t="shared" si="91"/>
        <v/>
      </c>
      <c r="I771" s="52" t="str">
        <f t="shared" si="92"/>
        <v/>
      </c>
      <c r="J771" s="245" t="str">
        <f t="shared" si="93"/>
        <v/>
      </c>
      <c r="K771" s="245" t="str">
        <f t="shared" si="94"/>
        <v/>
      </c>
      <c r="L771" s="245" t="str">
        <f t="shared" si="95"/>
        <v/>
      </c>
      <c r="M771" s="245" t="str">
        <f t="shared" si="96"/>
        <v/>
      </c>
    </row>
    <row r="772" spans="1:13" x14ac:dyDescent="0.2">
      <c r="A772" s="50">
        <f>DATOS!B772</f>
        <v>0</v>
      </c>
      <c r="B772" s="51">
        <f>DATOS!C772</f>
        <v>0</v>
      </c>
      <c r="C772" s="240">
        <f>DATOS!D772</f>
        <v>0</v>
      </c>
      <c r="D772" s="51"/>
      <c r="F772" s="52" t="str">
        <f t="shared" ref="F772:F835" si="97">IF(AND(C772=E772,B772=D772),"","CAMBIO")</f>
        <v/>
      </c>
      <c r="G772" s="52" t="str">
        <f t="shared" ref="G772:G835" si="98">IF(B772=D772,"","CAMBIO")</f>
        <v/>
      </c>
      <c r="H772" s="52" t="str">
        <f t="shared" ref="H772:H835" si="99">IF(L772&lt;&gt;M772,"CAMBIO","")</f>
        <v/>
      </c>
      <c r="I772" s="52" t="str">
        <f t="shared" ref="I772:I835" si="100">IF(J772&lt;&gt;K772,"CAMBIO","")</f>
        <v/>
      </c>
      <c r="J772" s="245" t="str">
        <f t="shared" ref="J772:J835" si="101">IFERROR(MID($C772,SEARCH("RETIRA",$C772),LEN("RETIRA")),"")</f>
        <v/>
      </c>
      <c r="K772" s="245" t="str">
        <f t="shared" ref="K772:K835" si="102">IFERROR(MID($E772,SEARCH("RETIRA",$E772),LEN("RETIRA")),"")</f>
        <v/>
      </c>
      <c r="L772" s="245" t="str">
        <f t="shared" ref="L772:L835" si="103">IFERROR(MID($C772,SEARCH("CRUDA",$C772),LEN("CRUDA")),"")</f>
        <v/>
      </c>
      <c r="M772" s="245" t="str">
        <f t="shared" si="96"/>
        <v/>
      </c>
    </row>
    <row r="773" spans="1:13" x14ac:dyDescent="0.2">
      <c r="A773" s="50">
        <f>DATOS!B773</f>
        <v>0</v>
      </c>
      <c r="B773" s="51">
        <f>DATOS!C773</f>
        <v>0</v>
      </c>
      <c r="C773" s="240">
        <f>DATOS!D773</f>
        <v>0</v>
      </c>
      <c r="D773" s="51"/>
      <c r="F773" s="52" t="str">
        <f t="shared" si="97"/>
        <v/>
      </c>
      <c r="G773" s="52" t="str">
        <f t="shared" si="98"/>
        <v/>
      </c>
      <c r="H773" s="52" t="str">
        <f t="shared" si="99"/>
        <v/>
      </c>
      <c r="I773" s="52" t="str">
        <f t="shared" si="100"/>
        <v/>
      </c>
      <c r="J773" s="245" t="str">
        <f t="shared" si="101"/>
        <v/>
      </c>
      <c r="K773" s="245" t="str">
        <f t="shared" si="102"/>
        <v/>
      </c>
      <c r="L773" s="245" t="str">
        <f t="shared" si="103"/>
        <v/>
      </c>
      <c r="M773" s="245" t="str">
        <f t="shared" si="96"/>
        <v/>
      </c>
    </row>
    <row r="774" spans="1:13" x14ac:dyDescent="0.2">
      <c r="A774" s="50">
        <f>DATOS!B774</f>
        <v>0</v>
      </c>
      <c r="B774" s="51">
        <f>DATOS!C774</f>
        <v>0</v>
      </c>
      <c r="C774" s="240">
        <f>DATOS!D774</f>
        <v>0</v>
      </c>
      <c r="D774" s="51"/>
      <c r="F774" s="52" t="str">
        <f t="shared" si="97"/>
        <v/>
      </c>
      <c r="G774" s="52" t="str">
        <f t="shared" si="98"/>
        <v/>
      </c>
      <c r="H774" s="52" t="str">
        <f t="shared" si="99"/>
        <v/>
      </c>
      <c r="I774" s="52" t="str">
        <f t="shared" si="100"/>
        <v/>
      </c>
      <c r="J774" s="245" t="str">
        <f t="shared" si="101"/>
        <v/>
      </c>
      <c r="K774" s="245" t="str">
        <f t="shared" si="102"/>
        <v/>
      </c>
      <c r="L774" s="245" t="str">
        <f t="shared" si="103"/>
        <v/>
      </c>
      <c r="M774" s="245" t="str">
        <f t="shared" si="96"/>
        <v/>
      </c>
    </row>
    <row r="775" spans="1:13" x14ac:dyDescent="0.2">
      <c r="A775" s="50">
        <f>DATOS!B775</f>
        <v>0</v>
      </c>
      <c r="B775" s="51">
        <f>DATOS!C775</f>
        <v>0</v>
      </c>
      <c r="C775" s="240">
        <f>DATOS!D775</f>
        <v>0</v>
      </c>
      <c r="D775" s="51"/>
      <c r="F775" s="52" t="str">
        <f t="shared" si="97"/>
        <v/>
      </c>
      <c r="G775" s="52" t="str">
        <f t="shared" si="98"/>
        <v/>
      </c>
      <c r="H775" s="52" t="str">
        <f t="shared" si="99"/>
        <v/>
      </c>
      <c r="I775" s="52" t="str">
        <f t="shared" si="100"/>
        <v/>
      </c>
      <c r="J775" s="245" t="str">
        <f t="shared" si="101"/>
        <v/>
      </c>
      <c r="K775" s="245" t="str">
        <f t="shared" si="102"/>
        <v/>
      </c>
      <c r="L775" s="245" t="str">
        <f t="shared" si="103"/>
        <v/>
      </c>
      <c r="M775" s="245" t="str">
        <f t="shared" si="96"/>
        <v/>
      </c>
    </row>
    <row r="776" spans="1:13" x14ac:dyDescent="0.2">
      <c r="A776" s="50">
        <f>DATOS!B776</f>
        <v>0</v>
      </c>
      <c r="B776" s="51">
        <f>DATOS!C776</f>
        <v>0</v>
      </c>
      <c r="C776" s="240">
        <f>DATOS!D776</f>
        <v>0</v>
      </c>
      <c r="D776" s="51"/>
      <c r="F776" s="52" t="str">
        <f t="shared" si="97"/>
        <v/>
      </c>
      <c r="G776" s="52" t="str">
        <f t="shared" si="98"/>
        <v/>
      </c>
      <c r="H776" s="52" t="str">
        <f t="shared" si="99"/>
        <v/>
      </c>
      <c r="I776" s="52" t="str">
        <f t="shared" si="100"/>
        <v/>
      </c>
      <c r="J776" s="245" t="str">
        <f t="shared" si="101"/>
        <v/>
      </c>
      <c r="K776" s="245" t="str">
        <f t="shared" si="102"/>
        <v/>
      </c>
      <c r="L776" s="245" t="str">
        <f t="shared" si="103"/>
        <v/>
      </c>
      <c r="M776" s="245" t="str">
        <f t="shared" si="96"/>
        <v/>
      </c>
    </row>
    <row r="777" spans="1:13" x14ac:dyDescent="0.2">
      <c r="A777" s="50">
        <f>DATOS!B777</f>
        <v>0</v>
      </c>
      <c r="B777" s="51">
        <f>DATOS!C777</f>
        <v>0</v>
      </c>
      <c r="C777" s="240">
        <f>DATOS!D777</f>
        <v>0</v>
      </c>
      <c r="D777" s="51"/>
      <c r="F777" s="52" t="str">
        <f t="shared" si="97"/>
        <v/>
      </c>
      <c r="G777" s="52" t="str">
        <f t="shared" si="98"/>
        <v/>
      </c>
      <c r="H777" s="52" t="str">
        <f t="shared" si="99"/>
        <v/>
      </c>
      <c r="I777" s="52" t="str">
        <f t="shared" si="100"/>
        <v/>
      </c>
      <c r="J777" s="245" t="str">
        <f t="shared" si="101"/>
        <v/>
      </c>
      <c r="K777" s="245" t="str">
        <f t="shared" si="102"/>
        <v/>
      </c>
      <c r="L777" s="245" t="str">
        <f t="shared" si="103"/>
        <v/>
      </c>
      <c r="M777" s="245" t="str">
        <f t="shared" si="96"/>
        <v/>
      </c>
    </row>
    <row r="778" spans="1:13" x14ac:dyDescent="0.2">
      <c r="A778" s="50">
        <f>DATOS!B778</f>
        <v>0</v>
      </c>
      <c r="B778" s="51">
        <f>DATOS!C778</f>
        <v>0</v>
      </c>
      <c r="C778" s="240">
        <f>DATOS!D778</f>
        <v>0</v>
      </c>
      <c r="D778" s="51"/>
      <c r="F778" s="52" t="str">
        <f t="shared" si="97"/>
        <v/>
      </c>
      <c r="G778" s="52" t="str">
        <f t="shared" si="98"/>
        <v/>
      </c>
      <c r="H778" s="52" t="str">
        <f t="shared" si="99"/>
        <v/>
      </c>
      <c r="I778" s="52" t="str">
        <f t="shared" si="100"/>
        <v/>
      </c>
      <c r="J778" s="245" t="str">
        <f t="shared" si="101"/>
        <v/>
      </c>
      <c r="K778" s="245" t="str">
        <f t="shared" si="102"/>
        <v/>
      </c>
      <c r="L778" s="245" t="str">
        <f t="shared" si="103"/>
        <v/>
      </c>
      <c r="M778" s="245" t="str">
        <f t="shared" si="96"/>
        <v/>
      </c>
    </row>
    <row r="779" spans="1:13" x14ac:dyDescent="0.2">
      <c r="A779" s="50">
        <f>DATOS!B779</f>
        <v>0</v>
      </c>
      <c r="B779" s="51">
        <f>DATOS!C779</f>
        <v>0</v>
      </c>
      <c r="C779" s="240">
        <f>DATOS!D779</f>
        <v>0</v>
      </c>
      <c r="D779" s="51"/>
      <c r="F779" s="52" t="str">
        <f t="shared" si="97"/>
        <v/>
      </c>
      <c r="G779" s="52" t="str">
        <f t="shared" si="98"/>
        <v/>
      </c>
      <c r="H779" s="52" t="str">
        <f t="shared" si="99"/>
        <v/>
      </c>
      <c r="I779" s="52" t="str">
        <f t="shared" si="100"/>
        <v/>
      </c>
      <c r="J779" s="245" t="str">
        <f t="shared" si="101"/>
        <v/>
      </c>
      <c r="K779" s="245" t="str">
        <f t="shared" si="102"/>
        <v/>
      </c>
      <c r="L779" s="245" t="str">
        <f t="shared" si="103"/>
        <v/>
      </c>
      <c r="M779" s="245" t="str">
        <f t="shared" si="96"/>
        <v/>
      </c>
    </row>
    <row r="780" spans="1:13" x14ac:dyDescent="0.2">
      <c r="A780" s="50">
        <f>DATOS!B780</f>
        <v>0</v>
      </c>
      <c r="B780" s="51">
        <f>DATOS!C780</f>
        <v>0</v>
      </c>
      <c r="C780" s="240">
        <f>DATOS!D780</f>
        <v>0</v>
      </c>
      <c r="D780" s="51"/>
      <c r="F780" s="52" t="str">
        <f t="shared" si="97"/>
        <v/>
      </c>
      <c r="G780" s="52" t="str">
        <f t="shared" si="98"/>
        <v/>
      </c>
      <c r="H780" s="52" t="str">
        <f t="shared" si="99"/>
        <v/>
      </c>
      <c r="I780" s="52" t="str">
        <f t="shared" si="100"/>
        <v/>
      </c>
      <c r="J780" s="245" t="str">
        <f t="shared" si="101"/>
        <v/>
      </c>
      <c r="K780" s="245" t="str">
        <f t="shared" si="102"/>
        <v/>
      </c>
      <c r="L780" s="245" t="str">
        <f t="shared" si="103"/>
        <v/>
      </c>
      <c r="M780" s="245" t="str">
        <f t="shared" si="96"/>
        <v/>
      </c>
    </row>
    <row r="781" spans="1:13" x14ac:dyDescent="0.2">
      <c r="A781" s="50">
        <f>DATOS!B781</f>
        <v>0</v>
      </c>
      <c r="B781" s="51">
        <f>DATOS!C781</f>
        <v>0</v>
      </c>
      <c r="C781" s="240">
        <f>DATOS!D781</f>
        <v>0</v>
      </c>
      <c r="D781" s="51"/>
      <c r="F781" s="52" t="str">
        <f t="shared" si="97"/>
        <v/>
      </c>
      <c r="G781" s="52" t="str">
        <f t="shared" si="98"/>
        <v/>
      </c>
      <c r="H781" s="52" t="str">
        <f t="shared" si="99"/>
        <v/>
      </c>
      <c r="I781" s="52" t="str">
        <f t="shared" si="100"/>
        <v/>
      </c>
      <c r="J781" s="245" t="str">
        <f t="shared" si="101"/>
        <v/>
      </c>
      <c r="K781" s="245" t="str">
        <f t="shared" si="102"/>
        <v/>
      </c>
      <c r="L781" s="245" t="str">
        <f t="shared" si="103"/>
        <v/>
      </c>
      <c r="M781" s="245" t="str">
        <f t="shared" si="96"/>
        <v/>
      </c>
    </row>
    <row r="782" spans="1:13" x14ac:dyDescent="0.2">
      <c r="A782" s="50">
        <f>DATOS!B782</f>
        <v>0</v>
      </c>
      <c r="B782" s="51">
        <f>DATOS!C782</f>
        <v>0</v>
      </c>
      <c r="C782" s="240">
        <f>DATOS!D782</f>
        <v>0</v>
      </c>
      <c r="D782" s="51"/>
      <c r="F782" s="52" t="str">
        <f t="shared" si="97"/>
        <v/>
      </c>
      <c r="G782" s="52" t="str">
        <f t="shared" si="98"/>
        <v/>
      </c>
      <c r="H782" s="52" t="str">
        <f t="shared" si="99"/>
        <v/>
      </c>
      <c r="I782" s="52" t="str">
        <f t="shared" si="100"/>
        <v/>
      </c>
      <c r="J782" s="245" t="str">
        <f t="shared" si="101"/>
        <v/>
      </c>
      <c r="K782" s="245" t="str">
        <f t="shared" si="102"/>
        <v/>
      </c>
      <c r="L782" s="245" t="str">
        <f t="shared" si="103"/>
        <v/>
      </c>
      <c r="M782" s="245" t="str">
        <f t="shared" si="96"/>
        <v/>
      </c>
    </row>
    <row r="783" spans="1:13" x14ac:dyDescent="0.2">
      <c r="A783" s="50">
        <f>DATOS!B783</f>
        <v>0</v>
      </c>
      <c r="B783" s="51">
        <f>DATOS!C783</f>
        <v>0</v>
      </c>
      <c r="C783" s="240">
        <f>DATOS!D783</f>
        <v>0</v>
      </c>
      <c r="D783" s="51"/>
      <c r="F783" s="52" t="str">
        <f t="shared" si="97"/>
        <v/>
      </c>
      <c r="G783" s="52" t="str">
        <f t="shared" si="98"/>
        <v/>
      </c>
      <c r="H783" s="52" t="str">
        <f t="shared" si="99"/>
        <v/>
      </c>
      <c r="I783" s="52" t="str">
        <f t="shared" si="100"/>
        <v/>
      </c>
      <c r="J783" s="245" t="str">
        <f t="shared" si="101"/>
        <v/>
      </c>
      <c r="K783" s="245" t="str">
        <f t="shared" si="102"/>
        <v/>
      </c>
      <c r="L783" s="245" t="str">
        <f t="shared" si="103"/>
        <v/>
      </c>
      <c r="M783" s="245" t="str">
        <f t="shared" si="96"/>
        <v/>
      </c>
    </row>
    <row r="784" spans="1:13" x14ac:dyDescent="0.2">
      <c r="A784" s="50">
        <f>DATOS!B784</f>
        <v>0</v>
      </c>
      <c r="B784" s="51">
        <f>DATOS!C784</f>
        <v>0</v>
      </c>
      <c r="C784" s="240">
        <f>DATOS!D784</f>
        <v>0</v>
      </c>
      <c r="D784" s="51"/>
      <c r="F784" s="52" t="str">
        <f t="shared" si="97"/>
        <v/>
      </c>
      <c r="G784" s="52" t="str">
        <f t="shared" si="98"/>
        <v/>
      </c>
      <c r="H784" s="52" t="str">
        <f t="shared" si="99"/>
        <v/>
      </c>
      <c r="I784" s="52" t="str">
        <f t="shared" si="100"/>
        <v/>
      </c>
      <c r="J784" s="245" t="str">
        <f t="shared" si="101"/>
        <v/>
      </c>
      <c r="K784" s="245" t="str">
        <f t="shared" si="102"/>
        <v/>
      </c>
      <c r="L784" s="245" t="str">
        <f t="shared" si="103"/>
        <v/>
      </c>
      <c r="M784" s="245" t="str">
        <f t="shared" si="96"/>
        <v/>
      </c>
    </row>
    <row r="785" spans="1:13" x14ac:dyDescent="0.2">
      <c r="A785" s="50">
        <f>DATOS!B785</f>
        <v>0</v>
      </c>
      <c r="B785" s="51">
        <f>DATOS!C785</f>
        <v>0</v>
      </c>
      <c r="C785" s="240">
        <f>DATOS!D785</f>
        <v>0</v>
      </c>
      <c r="D785" s="51"/>
      <c r="F785" s="52" t="str">
        <f t="shared" si="97"/>
        <v/>
      </c>
      <c r="G785" s="52" t="str">
        <f t="shared" si="98"/>
        <v/>
      </c>
      <c r="H785" s="52" t="str">
        <f t="shared" si="99"/>
        <v/>
      </c>
      <c r="I785" s="52" t="str">
        <f t="shared" si="100"/>
        <v/>
      </c>
      <c r="J785" s="245" t="str">
        <f t="shared" si="101"/>
        <v/>
      </c>
      <c r="K785" s="245" t="str">
        <f t="shared" si="102"/>
        <v/>
      </c>
      <c r="L785" s="245" t="str">
        <f t="shared" si="103"/>
        <v/>
      </c>
      <c r="M785" s="245" t="str">
        <f t="shared" si="96"/>
        <v/>
      </c>
    </row>
    <row r="786" spans="1:13" x14ac:dyDescent="0.2">
      <c r="A786" s="50">
        <f>DATOS!B786</f>
        <v>0</v>
      </c>
      <c r="B786" s="51">
        <f>DATOS!C786</f>
        <v>0</v>
      </c>
      <c r="C786" s="240">
        <f>DATOS!D786</f>
        <v>0</v>
      </c>
      <c r="D786" s="51"/>
      <c r="F786" s="52" t="str">
        <f t="shared" si="97"/>
        <v/>
      </c>
      <c r="G786" s="52" t="str">
        <f t="shared" si="98"/>
        <v/>
      </c>
      <c r="H786" s="52" t="str">
        <f t="shared" si="99"/>
        <v/>
      </c>
      <c r="I786" s="52" t="str">
        <f t="shared" si="100"/>
        <v/>
      </c>
      <c r="J786" s="245" t="str">
        <f t="shared" si="101"/>
        <v/>
      </c>
      <c r="K786" s="245" t="str">
        <f t="shared" si="102"/>
        <v/>
      </c>
      <c r="L786" s="245" t="str">
        <f t="shared" si="103"/>
        <v/>
      </c>
      <c r="M786" s="245" t="str">
        <f t="shared" si="96"/>
        <v/>
      </c>
    </row>
    <row r="787" spans="1:13" x14ac:dyDescent="0.2">
      <c r="A787" s="50">
        <f>DATOS!B787</f>
        <v>0</v>
      </c>
      <c r="B787" s="51">
        <f>DATOS!C787</f>
        <v>0</v>
      </c>
      <c r="C787" s="240">
        <f>DATOS!D787</f>
        <v>0</v>
      </c>
      <c r="D787" s="51"/>
      <c r="F787" s="52" t="str">
        <f t="shared" si="97"/>
        <v/>
      </c>
      <c r="G787" s="52" t="str">
        <f t="shared" si="98"/>
        <v/>
      </c>
      <c r="H787" s="52" t="str">
        <f t="shared" si="99"/>
        <v/>
      </c>
      <c r="I787" s="52" t="str">
        <f t="shared" si="100"/>
        <v/>
      </c>
      <c r="J787" s="245" t="str">
        <f t="shared" si="101"/>
        <v/>
      </c>
      <c r="K787" s="245" t="str">
        <f t="shared" si="102"/>
        <v/>
      </c>
      <c r="L787" s="245" t="str">
        <f t="shared" si="103"/>
        <v/>
      </c>
      <c r="M787" s="245" t="str">
        <f t="shared" ref="M787:M850" si="104">IFERROR(MID($E787,SEARCH("CRUDA",$E787),LEN("CRUDA")),"")</f>
        <v/>
      </c>
    </row>
    <row r="788" spans="1:13" x14ac:dyDescent="0.2">
      <c r="A788" s="50">
        <f>DATOS!B788</f>
        <v>0</v>
      </c>
      <c r="B788" s="51">
        <f>DATOS!C788</f>
        <v>0</v>
      </c>
      <c r="C788" s="240">
        <f>DATOS!D788</f>
        <v>0</v>
      </c>
      <c r="D788" s="51"/>
      <c r="F788" s="52" t="str">
        <f t="shared" si="97"/>
        <v/>
      </c>
      <c r="G788" s="52" t="str">
        <f t="shared" si="98"/>
        <v/>
      </c>
      <c r="H788" s="52" t="str">
        <f t="shared" si="99"/>
        <v/>
      </c>
      <c r="I788" s="52" t="str">
        <f t="shared" si="100"/>
        <v/>
      </c>
      <c r="J788" s="245" t="str">
        <f t="shared" si="101"/>
        <v/>
      </c>
      <c r="K788" s="245" t="str">
        <f t="shared" si="102"/>
        <v/>
      </c>
      <c r="L788" s="245" t="str">
        <f t="shared" si="103"/>
        <v/>
      </c>
      <c r="M788" s="245" t="str">
        <f t="shared" si="104"/>
        <v/>
      </c>
    </row>
    <row r="789" spans="1:13" x14ac:dyDescent="0.2">
      <c r="A789" s="50">
        <f>DATOS!B789</f>
        <v>0</v>
      </c>
      <c r="B789" s="51">
        <f>DATOS!C789</f>
        <v>0</v>
      </c>
      <c r="C789" s="240">
        <f>DATOS!D789</f>
        <v>0</v>
      </c>
      <c r="D789" s="51"/>
      <c r="F789" s="52" t="str">
        <f t="shared" si="97"/>
        <v/>
      </c>
      <c r="G789" s="52" t="str">
        <f t="shared" si="98"/>
        <v/>
      </c>
      <c r="H789" s="52" t="str">
        <f t="shared" si="99"/>
        <v/>
      </c>
      <c r="I789" s="52" t="str">
        <f t="shared" si="100"/>
        <v/>
      </c>
      <c r="J789" s="245" t="str">
        <f t="shared" si="101"/>
        <v/>
      </c>
      <c r="K789" s="245" t="str">
        <f t="shared" si="102"/>
        <v/>
      </c>
      <c r="L789" s="245" t="str">
        <f t="shared" si="103"/>
        <v/>
      </c>
      <c r="M789" s="245" t="str">
        <f t="shared" si="104"/>
        <v/>
      </c>
    </row>
    <row r="790" spans="1:13" x14ac:dyDescent="0.2">
      <c r="A790" s="50">
        <f>DATOS!B790</f>
        <v>0</v>
      </c>
      <c r="B790" s="51">
        <f>DATOS!C790</f>
        <v>0</v>
      </c>
      <c r="C790" s="240">
        <f>DATOS!D790</f>
        <v>0</v>
      </c>
      <c r="D790" s="51"/>
      <c r="F790" s="52" t="str">
        <f t="shared" si="97"/>
        <v/>
      </c>
      <c r="G790" s="52" t="str">
        <f t="shared" si="98"/>
        <v/>
      </c>
      <c r="H790" s="52" t="str">
        <f t="shared" si="99"/>
        <v/>
      </c>
      <c r="I790" s="52" t="str">
        <f t="shared" si="100"/>
        <v/>
      </c>
      <c r="J790" s="245" t="str">
        <f t="shared" si="101"/>
        <v/>
      </c>
      <c r="K790" s="245" t="str">
        <f t="shared" si="102"/>
        <v/>
      </c>
      <c r="L790" s="245" t="str">
        <f t="shared" si="103"/>
        <v/>
      </c>
      <c r="M790" s="245" t="str">
        <f t="shared" si="104"/>
        <v/>
      </c>
    </row>
    <row r="791" spans="1:13" x14ac:dyDescent="0.2">
      <c r="A791" s="50">
        <f>DATOS!B791</f>
        <v>0</v>
      </c>
      <c r="B791" s="51">
        <f>DATOS!C791</f>
        <v>0</v>
      </c>
      <c r="C791" s="240">
        <f>DATOS!D791</f>
        <v>0</v>
      </c>
      <c r="D791" s="51"/>
      <c r="F791" s="52" t="str">
        <f t="shared" si="97"/>
        <v/>
      </c>
      <c r="G791" s="52" t="str">
        <f t="shared" si="98"/>
        <v/>
      </c>
      <c r="H791" s="52" t="str">
        <f t="shared" si="99"/>
        <v/>
      </c>
      <c r="I791" s="52" t="str">
        <f t="shared" si="100"/>
        <v/>
      </c>
      <c r="J791" s="245" t="str">
        <f t="shared" si="101"/>
        <v/>
      </c>
      <c r="K791" s="245" t="str">
        <f t="shared" si="102"/>
        <v/>
      </c>
      <c r="L791" s="245" t="str">
        <f t="shared" si="103"/>
        <v/>
      </c>
      <c r="M791" s="245" t="str">
        <f t="shared" si="104"/>
        <v/>
      </c>
    </row>
    <row r="792" spans="1:13" x14ac:dyDescent="0.2">
      <c r="A792" s="50">
        <f>DATOS!B792</f>
        <v>0</v>
      </c>
      <c r="B792" s="51">
        <f>DATOS!C792</f>
        <v>0</v>
      </c>
      <c r="C792" s="240">
        <f>DATOS!D792</f>
        <v>0</v>
      </c>
      <c r="D792" s="51"/>
      <c r="F792" s="52" t="str">
        <f t="shared" si="97"/>
        <v/>
      </c>
      <c r="G792" s="52" t="str">
        <f t="shared" si="98"/>
        <v/>
      </c>
      <c r="H792" s="52" t="str">
        <f t="shared" si="99"/>
        <v/>
      </c>
      <c r="I792" s="52" t="str">
        <f t="shared" si="100"/>
        <v/>
      </c>
      <c r="J792" s="245" t="str">
        <f t="shared" si="101"/>
        <v/>
      </c>
      <c r="K792" s="245" t="str">
        <f t="shared" si="102"/>
        <v/>
      </c>
      <c r="L792" s="245" t="str">
        <f t="shared" si="103"/>
        <v/>
      </c>
      <c r="M792" s="245" t="str">
        <f t="shared" si="104"/>
        <v/>
      </c>
    </row>
    <row r="793" spans="1:13" x14ac:dyDescent="0.2">
      <c r="A793" s="50">
        <f>DATOS!B793</f>
        <v>0</v>
      </c>
      <c r="B793" s="51">
        <f>DATOS!C793</f>
        <v>0</v>
      </c>
      <c r="C793" s="240">
        <f>DATOS!D793</f>
        <v>0</v>
      </c>
      <c r="D793" s="51"/>
      <c r="F793" s="52" t="str">
        <f t="shared" si="97"/>
        <v/>
      </c>
      <c r="G793" s="52" t="str">
        <f t="shared" si="98"/>
        <v/>
      </c>
      <c r="H793" s="52" t="str">
        <f t="shared" si="99"/>
        <v/>
      </c>
      <c r="I793" s="52" t="str">
        <f t="shared" si="100"/>
        <v/>
      </c>
      <c r="J793" s="245" t="str">
        <f t="shared" si="101"/>
        <v/>
      </c>
      <c r="K793" s="245" t="str">
        <f t="shared" si="102"/>
        <v/>
      </c>
      <c r="L793" s="245" t="str">
        <f t="shared" si="103"/>
        <v/>
      </c>
      <c r="M793" s="245" t="str">
        <f t="shared" si="104"/>
        <v/>
      </c>
    </row>
    <row r="794" spans="1:13" x14ac:dyDescent="0.2">
      <c r="A794" s="50">
        <f>DATOS!B794</f>
        <v>0</v>
      </c>
      <c r="B794" s="51">
        <f>DATOS!C794</f>
        <v>0</v>
      </c>
      <c r="C794" s="240">
        <f>DATOS!D794</f>
        <v>0</v>
      </c>
      <c r="D794" s="51"/>
      <c r="F794" s="52" t="str">
        <f t="shared" si="97"/>
        <v/>
      </c>
      <c r="G794" s="52" t="str">
        <f t="shared" si="98"/>
        <v/>
      </c>
      <c r="H794" s="52" t="str">
        <f t="shared" si="99"/>
        <v/>
      </c>
      <c r="I794" s="52" t="str">
        <f t="shared" si="100"/>
        <v/>
      </c>
      <c r="J794" s="245" t="str">
        <f t="shared" si="101"/>
        <v/>
      </c>
      <c r="K794" s="245" t="str">
        <f t="shared" si="102"/>
        <v/>
      </c>
      <c r="L794" s="245" t="str">
        <f t="shared" si="103"/>
        <v/>
      </c>
      <c r="M794" s="245" t="str">
        <f t="shared" si="104"/>
        <v/>
      </c>
    </row>
    <row r="795" spans="1:13" x14ac:dyDescent="0.2">
      <c r="A795" s="50">
        <f>DATOS!B795</f>
        <v>0</v>
      </c>
      <c r="B795" s="51">
        <f>DATOS!C795</f>
        <v>0</v>
      </c>
      <c r="C795" s="240">
        <f>DATOS!D795</f>
        <v>0</v>
      </c>
      <c r="D795" s="51"/>
      <c r="F795" s="52" t="str">
        <f t="shared" si="97"/>
        <v/>
      </c>
      <c r="G795" s="52" t="str">
        <f t="shared" si="98"/>
        <v/>
      </c>
      <c r="H795" s="52" t="str">
        <f t="shared" si="99"/>
        <v/>
      </c>
      <c r="I795" s="52" t="str">
        <f t="shared" si="100"/>
        <v/>
      </c>
      <c r="J795" s="245" t="str">
        <f t="shared" si="101"/>
        <v/>
      </c>
      <c r="K795" s="245" t="str">
        <f t="shared" si="102"/>
        <v/>
      </c>
      <c r="L795" s="245" t="str">
        <f t="shared" si="103"/>
        <v/>
      </c>
      <c r="M795" s="245" t="str">
        <f t="shared" si="104"/>
        <v/>
      </c>
    </row>
    <row r="796" spans="1:13" x14ac:dyDescent="0.2">
      <c r="A796" s="50">
        <f>DATOS!B796</f>
        <v>0</v>
      </c>
      <c r="B796" s="51">
        <f>DATOS!C796</f>
        <v>0</v>
      </c>
      <c r="C796" s="240">
        <f>DATOS!D796</f>
        <v>0</v>
      </c>
      <c r="D796" s="51"/>
      <c r="F796" s="52" t="str">
        <f t="shared" si="97"/>
        <v/>
      </c>
      <c r="G796" s="52" t="str">
        <f t="shared" si="98"/>
        <v/>
      </c>
      <c r="H796" s="52" t="str">
        <f t="shared" si="99"/>
        <v/>
      </c>
      <c r="I796" s="52" t="str">
        <f t="shared" si="100"/>
        <v/>
      </c>
      <c r="J796" s="245" t="str">
        <f t="shared" si="101"/>
        <v/>
      </c>
      <c r="K796" s="245" t="str">
        <f t="shared" si="102"/>
        <v/>
      </c>
      <c r="L796" s="245" t="str">
        <f t="shared" si="103"/>
        <v/>
      </c>
      <c r="M796" s="245" t="str">
        <f t="shared" si="104"/>
        <v/>
      </c>
    </row>
    <row r="797" spans="1:13" x14ac:dyDescent="0.2">
      <c r="A797" s="50">
        <f>DATOS!B797</f>
        <v>0</v>
      </c>
      <c r="B797" s="51">
        <f>DATOS!C797</f>
        <v>0</v>
      </c>
      <c r="C797" s="240">
        <f>DATOS!D797</f>
        <v>0</v>
      </c>
      <c r="D797" s="51"/>
      <c r="F797" s="52" t="str">
        <f t="shared" si="97"/>
        <v/>
      </c>
      <c r="G797" s="52" t="str">
        <f t="shared" si="98"/>
        <v/>
      </c>
      <c r="H797" s="52" t="str">
        <f t="shared" si="99"/>
        <v/>
      </c>
      <c r="I797" s="52" t="str">
        <f t="shared" si="100"/>
        <v/>
      </c>
      <c r="J797" s="245" t="str">
        <f t="shared" si="101"/>
        <v/>
      </c>
      <c r="K797" s="245" t="str">
        <f t="shared" si="102"/>
        <v/>
      </c>
      <c r="L797" s="245" t="str">
        <f t="shared" si="103"/>
        <v/>
      </c>
      <c r="M797" s="245" t="str">
        <f t="shared" si="104"/>
        <v/>
      </c>
    </row>
    <row r="798" spans="1:13" x14ac:dyDescent="0.2">
      <c r="A798" s="50">
        <f>DATOS!B798</f>
        <v>0</v>
      </c>
      <c r="B798" s="51">
        <f>DATOS!C798</f>
        <v>0</v>
      </c>
      <c r="C798" s="240">
        <f>DATOS!D798</f>
        <v>0</v>
      </c>
      <c r="D798" s="51"/>
      <c r="F798" s="52" t="str">
        <f t="shared" si="97"/>
        <v/>
      </c>
      <c r="G798" s="52" t="str">
        <f t="shared" si="98"/>
        <v/>
      </c>
      <c r="H798" s="52" t="str">
        <f t="shared" si="99"/>
        <v/>
      </c>
      <c r="I798" s="52" t="str">
        <f t="shared" si="100"/>
        <v/>
      </c>
      <c r="J798" s="245" t="str">
        <f t="shared" si="101"/>
        <v/>
      </c>
      <c r="K798" s="245" t="str">
        <f t="shared" si="102"/>
        <v/>
      </c>
      <c r="L798" s="245" t="str">
        <f t="shared" si="103"/>
        <v/>
      </c>
      <c r="M798" s="245" t="str">
        <f t="shared" si="104"/>
        <v/>
      </c>
    </row>
    <row r="799" spans="1:13" x14ac:dyDescent="0.2">
      <c r="A799" s="50">
        <f>DATOS!B799</f>
        <v>0</v>
      </c>
      <c r="B799" s="51">
        <f>DATOS!C799</f>
        <v>0</v>
      </c>
      <c r="C799" s="240">
        <f>DATOS!D799</f>
        <v>0</v>
      </c>
      <c r="D799" s="51"/>
      <c r="F799" s="52" t="str">
        <f t="shared" si="97"/>
        <v/>
      </c>
      <c r="G799" s="52" t="str">
        <f t="shared" si="98"/>
        <v/>
      </c>
      <c r="H799" s="52" t="str">
        <f t="shared" si="99"/>
        <v/>
      </c>
      <c r="I799" s="52" t="str">
        <f t="shared" si="100"/>
        <v/>
      </c>
      <c r="J799" s="245" t="str">
        <f t="shared" si="101"/>
        <v/>
      </c>
      <c r="K799" s="245" t="str">
        <f t="shared" si="102"/>
        <v/>
      </c>
      <c r="L799" s="245" t="str">
        <f t="shared" si="103"/>
        <v/>
      </c>
      <c r="M799" s="245" t="str">
        <f t="shared" si="104"/>
        <v/>
      </c>
    </row>
    <row r="800" spans="1:13" x14ac:dyDescent="0.2">
      <c r="A800" s="50">
        <f>DATOS!B800</f>
        <v>0</v>
      </c>
      <c r="B800" s="51">
        <f>DATOS!C800</f>
        <v>0</v>
      </c>
      <c r="C800" s="240">
        <f>DATOS!D800</f>
        <v>0</v>
      </c>
      <c r="D800" s="51"/>
      <c r="F800" s="52" t="str">
        <f t="shared" si="97"/>
        <v/>
      </c>
      <c r="G800" s="52" t="str">
        <f t="shared" si="98"/>
        <v/>
      </c>
      <c r="H800" s="52" t="str">
        <f t="shared" si="99"/>
        <v/>
      </c>
      <c r="I800" s="52" t="str">
        <f t="shared" si="100"/>
        <v/>
      </c>
      <c r="J800" s="245" t="str">
        <f t="shared" si="101"/>
        <v/>
      </c>
      <c r="K800" s="245" t="str">
        <f t="shared" si="102"/>
        <v/>
      </c>
      <c r="L800" s="245" t="str">
        <f t="shared" si="103"/>
        <v/>
      </c>
      <c r="M800" s="245" t="str">
        <f t="shared" si="104"/>
        <v/>
      </c>
    </row>
    <row r="801" spans="1:13" x14ac:dyDescent="0.2">
      <c r="A801" s="50">
        <f>DATOS!B801</f>
        <v>0</v>
      </c>
      <c r="B801" s="51">
        <f>DATOS!C801</f>
        <v>0</v>
      </c>
      <c r="C801" s="240">
        <f>DATOS!D801</f>
        <v>0</v>
      </c>
      <c r="D801" s="51"/>
      <c r="F801" s="52" t="str">
        <f t="shared" si="97"/>
        <v/>
      </c>
      <c r="G801" s="52" t="str">
        <f t="shared" si="98"/>
        <v/>
      </c>
      <c r="H801" s="52" t="str">
        <f t="shared" si="99"/>
        <v/>
      </c>
      <c r="I801" s="52" t="str">
        <f t="shared" si="100"/>
        <v/>
      </c>
      <c r="J801" s="245" t="str">
        <f t="shared" si="101"/>
        <v/>
      </c>
      <c r="K801" s="245" t="str">
        <f t="shared" si="102"/>
        <v/>
      </c>
      <c r="L801" s="245" t="str">
        <f t="shared" si="103"/>
        <v/>
      </c>
      <c r="M801" s="245" t="str">
        <f t="shared" si="104"/>
        <v/>
      </c>
    </row>
    <row r="802" spans="1:13" x14ac:dyDescent="0.2">
      <c r="A802" s="50">
        <f>DATOS!B802</f>
        <v>0</v>
      </c>
      <c r="B802" s="51">
        <f>DATOS!C802</f>
        <v>0</v>
      </c>
      <c r="C802" s="240">
        <f>DATOS!D802</f>
        <v>0</v>
      </c>
      <c r="D802" s="51"/>
      <c r="F802" s="52" t="str">
        <f t="shared" si="97"/>
        <v/>
      </c>
      <c r="G802" s="52" t="str">
        <f t="shared" si="98"/>
        <v/>
      </c>
      <c r="H802" s="52" t="str">
        <f t="shared" si="99"/>
        <v/>
      </c>
      <c r="I802" s="52" t="str">
        <f t="shared" si="100"/>
        <v/>
      </c>
      <c r="J802" s="245" t="str">
        <f t="shared" si="101"/>
        <v/>
      </c>
      <c r="K802" s="245" t="str">
        <f t="shared" si="102"/>
        <v/>
      </c>
      <c r="L802" s="245" t="str">
        <f t="shared" si="103"/>
        <v/>
      </c>
      <c r="M802" s="245" t="str">
        <f t="shared" si="104"/>
        <v/>
      </c>
    </row>
    <row r="803" spans="1:13" x14ac:dyDescent="0.2">
      <c r="A803" s="50">
        <f>DATOS!B803</f>
        <v>0</v>
      </c>
      <c r="B803" s="51">
        <f>DATOS!C803</f>
        <v>0</v>
      </c>
      <c r="C803" s="240">
        <f>DATOS!D803</f>
        <v>0</v>
      </c>
      <c r="D803" s="51"/>
      <c r="F803" s="52" t="str">
        <f t="shared" si="97"/>
        <v/>
      </c>
      <c r="G803" s="52" t="str">
        <f t="shared" si="98"/>
        <v/>
      </c>
      <c r="H803" s="52" t="str">
        <f t="shared" si="99"/>
        <v/>
      </c>
      <c r="I803" s="52" t="str">
        <f t="shared" si="100"/>
        <v/>
      </c>
      <c r="J803" s="245" t="str">
        <f t="shared" si="101"/>
        <v/>
      </c>
      <c r="K803" s="245" t="str">
        <f t="shared" si="102"/>
        <v/>
      </c>
      <c r="L803" s="245" t="str">
        <f t="shared" si="103"/>
        <v/>
      </c>
      <c r="M803" s="245" t="str">
        <f t="shared" si="104"/>
        <v/>
      </c>
    </row>
    <row r="804" spans="1:13" x14ac:dyDescent="0.2">
      <c r="A804" s="50">
        <f>DATOS!B804</f>
        <v>0</v>
      </c>
      <c r="B804" s="51">
        <f>DATOS!C804</f>
        <v>0</v>
      </c>
      <c r="C804" s="240">
        <f>DATOS!D804</f>
        <v>0</v>
      </c>
      <c r="D804" s="51"/>
      <c r="F804" s="52" t="str">
        <f t="shared" si="97"/>
        <v/>
      </c>
      <c r="G804" s="52" t="str">
        <f t="shared" si="98"/>
        <v/>
      </c>
      <c r="H804" s="52" t="str">
        <f t="shared" si="99"/>
        <v/>
      </c>
      <c r="I804" s="52" t="str">
        <f t="shared" si="100"/>
        <v/>
      </c>
      <c r="J804" s="245" t="str">
        <f t="shared" si="101"/>
        <v/>
      </c>
      <c r="K804" s="245" t="str">
        <f t="shared" si="102"/>
        <v/>
      </c>
      <c r="L804" s="245" t="str">
        <f t="shared" si="103"/>
        <v/>
      </c>
      <c r="M804" s="245" t="str">
        <f t="shared" si="104"/>
        <v/>
      </c>
    </row>
    <row r="805" spans="1:13" x14ac:dyDescent="0.2">
      <c r="A805" s="50">
        <f>DATOS!B805</f>
        <v>0</v>
      </c>
      <c r="B805" s="51">
        <f>DATOS!C805</f>
        <v>0</v>
      </c>
      <c r="C805" s="240">
        <f>DATOS!D805</f>
        <v>0</v>
      </c>
      <c r="D805" s="51"/>
      <c r="F805" s="52" t="str">
        <f t="shared" si="97"/>
        <v/>
      </c>
      <c r="G805" s="52" t="str">
        <f t="shared" si="98"/>
        <v/>
      </c>
      <c r="H805" s="52" t="str">
        <f t="shared" si="99"/>
        <v/>
      </c>
      <c r="I805" s="52" t="str">
        <f t="shared" si="100"/>
        <v/>
      </c>
      <c r="J805" s="245" t="str">
        <f t="shared" si="101"/>
        <v/>
      </c>
      <c r="K805" s="245" t="str">
        <f t="shared" si="102"/>
        <v/>
      </c>
      <c r="L805" s="245" t="str">
        <f t="shared" si="103"/>
        <v/>
      </c>
      <c r="M805" s="245" t="str">
        <f t="shared" si="104"/>
        <v/>
      </c>
    </row>
    <row r="806" spans="1:13" x14ac:dyDescent="0.2">
      <c r="A806" s="50">
        <f>DATOS!B806</f>
        <v>0</v>
      </c>
      <c r="B806" s="51">
        <f>DATOS!C806</f>
        <v>0</v>
      </c>
      <c r="C806" s="240">
        <f>DATOS!D806</f>
        <v>0</v>
      </c>
      <c r="D806" s="51"/>
      <c r="F806" s="52" t="str">
        <f t="shared" si="97"/>
        <v/>
      </c>
      <c r="G806" s="52" t="str">
        <f t="shared" si="98"/>
        <v/>
      </c>
      <c r="H806" s="52" t="str">
        <f t="shared" si="99"/>
        <v/>
      </c>
      <c r="I806" s="52" t="str">
        <f t="shared" si="100"/>
        <v/>
      </c>
      <c r="J806" s="245" t="str">
        <f t="shared" si="101"/>
        <v/>
      </c>
      <c r="K806" s="245" t="str">
        <f t="shared" si="102"/>
        <v/>
      </c>
      <c r="L806" s="245" t="str">
        <f t="shared" si="103"/>
        <v/>
      </c>
      <c r="M806" s="245" t="str">
        <f t="shared" si="104"/>
        <v/>
      </c>
    </row>
    <row r="807" spans="1:13" x14ac:dyDescent="0.2">
      <c r="A807" s="50">
        <f>DATOS!B807</f>
        <v>0</v>
      </c>
      <c r="B807" s="51">
        <f>DATOS!C807</f>
        <v>0</v>
      </c>
      <c r="C807" s="240">
        <f>DATOS!D807</f>
        <v>0</v>
      </c>
      <c r="D807" s="51"/>
      <c r="F807" s="52" t="str">
        <f t="shared" si="97"/>
        <v/>
      </c>
      <c r="G807" s="52" t="str">
        <f t="shared" si="98"/>
        <v/>
      </c>
      <c r="H807" s="52" t="str">
        <f t="shared" si="99"/>
        <v/>
      </c>
      <c r="I807" s="52" t="str">
        <f t="shared" si="100"/>
        <v/>
      </c>
      <c r="J807" s="245" t="str">
        <f t="shared" si="101"/>
        <v/>
      </c>
      <c r="K807" s="245" t="str">
        <f t="shared" si="102"/>
        <v/>
      </c>
      <c r="L807" s="245" t="str">
        <f t="shared" si="103"/>
        <v/>
      </c>
      <c r="M807" s="245" t="str">
        <f t="shared" si="104"/>
        <v/>
      </c>
    </row>
    <row r="808" spans="1:13" x14ac:dyDescent="0.2">
      <c r="A808" s="50">
        <f>DATOS!B808</f>
        <v>0</v>
      </c>
      <c r="B808" s="51">
        <f>DATOS!C808</f>
        <v>0</v>
      </c>
      <c r="C808" s="240">
        <f>DATOS!D808</f>
        <v>0</v>
      </c>
      <c r="D808" s="51"/>
      <c r="F808" s="52" t="str">
        <f t="shared" si="97"/>
        <v/>
      </c>
      <c r="G808" s="52" t="str">
        <f t="shared" si="98"/>
        <v/>
      </c>
      <c r="H808" s="52" t="str">
        <f t="shared" si="99"/>
        <v/>
      </c>
      <c r="I808" s="52" t="str">
        <f t="shared" si="100"/>
        <v/>
      </c>
      <c r="J808" s="245" t="str">
        <f t="shared" si="101"/>
        <v/>
      </c>
      <c r="K808" s="245" t="str">
        <f t="shared" si="102"/>
        <v/>
      </c>
      <c r="L808" s="245" t="str">
        <f t="shared" si="103"/>
        <v/>
      </c>
      <c r="M808" s="245" t="str">
        <f t="shared" si="104"/>
        <v/>
      </c>
    </row>
    <row r="809" spans="1:13" x14ac:dyDescent="0.2">
      <c r="A809" s="50">
        <f>DATOS!B809</f>
        <v>0</v>
      </c>
      <c r="B809" s="51">
        <f>DATOS!C809</f>
        <v>0</v>
      </c>
      <c r="C809" s="240">
        <f>DATOS!D809</f>
        <v>0</v>
      </c>
      <c r="D809" s="51"/>
      <c r="F809" s="52" t="str">
        <f t="shared" si="97"/>
        <v/>
      </c>
      <c r="G809" s="52" t="str">
        <f t="shared" si="98"/>
        <v/>
      </c>
      <c r="H809" s="52" t="str">
        <f t="shared" si="99"/>
        <v/>
      </c>
      <c r="I809" s="52" t="str">
        <f t="shared" si="100"/>
        <v/>
      </c>
      <c r="J809" s="245" t="str">
        <f t="shared" si="101"/>
        <v/>
      </c>
      <c r="K809" s="245" t="str">
        <f t="shared" si="102"/>
        <v/>
      </c>
      <c r="L809" s="245" t="str">
        <f t="shared" si="103"/>
        <v/>
      </c>
      <c r="M809" s="245" t="str">
        <f t="shared" si="104"/>
        <v/>
      </c>
    </row>
    <row r="810" spans="1:13" x14ac:dyDescent="0.2">
      <c r="A810" s="50">
        <f>DATOS!B810</f>
        <v>0</v>
      </c>
      <c r="B810" s="51">
        <f>DATOS!C810</f>
        <v>0</v>
      </c>
      <c r="C810" s="240">
        <f>DATOS!D810</f>
        <v>0</v>
      </c>
      <c r="D810" s="51"/>
      <c r="F810" s="52" t="str">
        <f t="shared" si="97"/>
        <v/>
      </c>
      <c r="G810" s="52" t="str">
        <f t="shared" si="98"/>
        <v/>
      </c>
      <c r="H810" s="52" t="str">
        <f t="shared" si="99"/>
        <v/>
      </c>
      <c r="I810" s="52" t="str">
        <f t="shared" si="100"/>
        <v/>
      </c>
      <c r="J810" s="245" t="str">
        <f t="shared" si="101"/>
        <v/>
      </c>
      <c r="K810" s="245" t="str">
        <f t="shared" si="102"/>
        <v/>
      </c>
      <c r="L810" s="245" t="str">
        <f t="shared" si="103"/>
        <v/>
      </c>
      <c r="M810" s="245" t="str">
        <f t="shared" si="104"/>
        <v/>
      </c>
    </row>
    <row r="811" spans="1:13" x14ac:dyDescent="0.2">
      <c r="A811" s="50">
        <f>DATOS!B811</f>
        <v>0</v>
      </c>
      <c r="B811" s="51">
        <f>DATOS!C811</f>
        <v>0</v>
      </c>
      <c r="C811" s="240">
        <f>DATOS!D811</f>
        <v>0</v>
      </c>
      <c r="D811" s="51"/>
      <c r="F811" s="52" t="str">
        <f t="shared" si="97"/>
        <v/>
      </c>
      <c r="G811" s="52" t="str">
        <f t="shared" si="98"/>
        <v/>
      </c>
      <c r="H811" s="52" t="str">
        <f t="shared" si="99"/>
        <v/>
      </c>
      <c r="I811" s="52" t="str">
        <f t="shared" si="100"/>
        <v/>
      </c>
      <c r="J811" s="245" t="str">
        <f t="shared" si="101"/>
        <v/>
      </c>
      <c r="K811" s="245" t="str">
        <f t="shared" si="102"/>
        <v/>
      </c>
      <c r="L811" s="245" t="str">
        <f t="shared" si="103"/>
        <v/>
      </c>
      <c r="M811" s="245" t="str">
        <f t="shared" si="104"/>
        <v/>
      </c>
    </row>
    <row r="812" spans="1:13" x14ac:dyDescent="0.2">
      <c r="A812" s="50">
        <f>DATOS!B812</f>
        <v>0</v>
      </c>
      <c r="B812" s="51">
        <f>DATOS!C812</f>
        <v>0</v>
      </c>
      <c r="C812" s="240">
        <f>DATOS!D812</f>
        <v>0</v>
      </c>
      <c r="D812" s="51"/>
      <c r="F812" s="52" t="str">
        <f t="shared" si="97"/>
        <v/>
      </c>
      <c r="G812" s="52" t="str">
        <f t="shared" si="98"/>
        <v/>
      </c>
      <c r="H812" s="52" t="str">
        <f t="shared" si="99"/>
        <v/>
      </c>
      <c r="I812" s="52" t="str">
        <f t="shared" si="100"/>
        <v/>
      </c>
      <c r="J812" s="245" t="str">
        <f t="shared" si="101"/>
        <v/>
      </c>
      <c r="K812" s="245" t="str">
        <f t="shared" si="102"/>
        <v/>
      </c>
      <c r="L812" s="245" t="str">
        <f t="shared" si="103"/>
        <v/>
      </c>
      <c r="M812" s="245" t="str">
        <f t="shared" si="104"/>
        <v/>
      </c>
    </row>
    <row r="813" spans="1:13" x14ac:dyDescent="0.2">
      <c r="A813" s="50">
        <f>DATOS!B813</f>
        <v>0</v>
      </c>
      <c r="B813" s="51">
        <f>DATOS!C813</f>
        <v>0</v>
      </c>
      <c r="C813" s="240">
        <f>DATOS!D813</f>
        <v>0</v>
      </c>
      <c r="D813" s="51"/>
      <c r="F813" s="52" t="str">
        <f t="shared" si="97"/>
        <v/>
      </c>
      <c r="G813" s="52" t="str">
        <f t="shared" si="98"/>
        <v/>
      </c>
      <c r="H813" s="52" t="str">
        <f t="shared" si="99"/>
        <v/>
      </c>
      <c r="I813" s="52" t="str">
        <f t="shared" si="100"/>
        <v/>
      </c>
      <c r="J813" s="245" t="str">
        <f t="shared" si="101"/>
        <v/>
      </c>
      <c r="K813" s="245" t="str">
        <f t="shared" si="102"/>
        <v/>
      </c>
      <c r="L813" s="245" t="str">
        <f t="shared" si="103"/>
        <v/>
      </c>
      <c r="M813" s="245" t="str">
        <f t="shared" si="104"/>
        <v/>
      </c>
    </row>
    <row r="814" spans="1:13" x14ac:dyDescent="0.2">
      <c r="A814" s="50">
        <f>DATOS!B814</f>
        <v>0</v>
      </c>
      <c r="B814" s="51">
        <f>DATOS!C814</f>
        <v>0</v>
      </c>
      <c r="C814" s="240">
        <f>DATOS!D814</f>
        <v>0</v>
      </c>
      <c r="D814" s="51"/>
      <c r="F814" s="52" t="str">
        <f t="shared" si="97"/>
        <v/>
      </c>
      <c r="G814" s="52" t="str">
        <f t="shared" si="98"/>
        <v/>
      </c>
      <c r="H814" s="52" t="str">
        <f t="shared" si="99"/>
        <v/>
      </c>
      <c r="I814" s="52" t="str">
        <f t="shared" si="100"/>
        <v/>
      </c>
      <c r="J814" s="245" t="str">
        <f t="shared" si="101"/>
        <v/>
      </c>
      <c r="K814" s="245" t="str">
        <f t="shared" si="102"/>
        <v/>
      </c>
      <c r="L814" s="245" t="str">
        <f t="shared" si="103"/>
        <v/>
      </c>
      <c r="M814" s="245" t="str">
        <f t="shared" si="104"/>
        <v/>
      </c>
    </row>
    <row r="815" spans="1:13" x14ac:dyDescent="0.2">
      <c r="A815" s="50">
        <f>DATOS!B815</f>
        <v>0</v>
      </c>
      <c r="B815" s="51">
        <f>DATOS!C815</f>
        <v>0</v>
      </c>
      <c r="C815" s="240">
        <f>DATOS!D815</f>
        <v>0</v>
      </c>
      <c r="D815" s="51"/>
      <c r="F815" s="52" t="str">
        <f t="shared" si="97"/>
        <v/>
      </c>
      <c r="G815" s="52" t="str">
        <f t="shared" si="98"/>
        <v/>
      </c>
      <c r="H815" s="52" t="str">
        <f t="shared" si="99"/>
        <v/>
      </c>
      <c r="I815" s="52" t="str">
        <f t="shared" si="100"/>
        <v/>
      </c>
      <c r="J815" s="245" t="str">
        <f t="shared" si="101"/>
        <v/>
      </c>
      <c r="K815" s="245" t="str">
        <f t="shared" si="102"/>
        <v/>
      </c>
      <c r="L815" s="245" t="str">
        <f t="shared" si="103"/>
        <v/>
      </c>
      <c r="M815" s="245" t="str">
        <f t="shared" si="104"/>
        <v/>
      </c>
    </row>
    <row r="816" spans="1:13" x14ac:dyDescent="0.2">
      <c r="A816" s="50">
        <f>DATOS!B816</f>
        <v>0</v>
      </c>
      <c r="B816" s="51">
        <f>DATOS!C816</f>
        <v>0</v>
      </c>
      <c r="C816" s="240">
        <f>DATOS!D816</f>
        <v>0</v>
      </c>
      <c r="D816" s="51"/>
      <c r="F816" s="52" t="str">
        <f t="shared" si="97"/>
        <v/>
      </c>
      <c r="G816" s="52" t="str">
        <f t="shared" si="98"/>
        <v/>
      </c>
      <c r="H816" s="52" t="str">
        <f t="shared" si="99"/>
        <v/>
      </c>
      <c r="I816" s="52" t="str">
        <f t="shared" si="100"/>
        <v/>
      </c>
      <c r="J816" s="245" t="str">
        <f t="shared" si="101"/>
        <v/>
      </c>
      <c r="K816" s="245" t="str">
        <f t="shared" si="102"/>
        <v/>
      </c>
      <c r="L816" s="245" t="str">
        <f t="shared" si="103"/>
        <v/>
      </c>
      <c r="M816" s="245" t="str">
        <f t="shared" si="104"/>
        <v/>
      </c>
    </row>
    <row r="817" spans="1:13" x14ac:dyDescent="0.2">
      <c r="A817" s="50">
        <f>DATOS!B817</f>
        <v>0</v>
      </c>
      <c r="B817" s="51">
        <f>DATOS!C817</f>
        <v>0</v>
      </c>
      <c r="C817" s="240">
        <f>DATOS!D817</f>
        <v>0</v>
      </c>
      <c r="D817" s="51"/>
      <c r="F817" s="52" t="str">
        <f t="shared" si="97"/>
        <v/>
      </c>
      <c r="G817" s="52" t="str">
        <f t="shared" si="98"/>
        <v/>
      </c>
      <c r="H817" s="52" t="str">
        <f t="shared" si="99"/>
        <v/>
      </c>
      <c r="I817" s="52" t="str">
        <f t="shared" si="100"/>
        <v/>
      </c>
      <c r="J817" s="245" t="str">
        <f t="shared" si="101"/>
        <v/>
      </c>
      <c r="K817" s="245" t="str">
        <f t="shared" si="102"/>
        <v/>
      </c>
      <c r="L817" s="245" t="str">
        <f t="shared" si="103"/>
        <v/>
      </c>
      <c r="M817" s="245" t="str">
        <f t="shared" si="104"/>
        <v/>
      </c>
    </row>
    <row r="818" spans="1:13" x14ac:dyDescent="0.2">
      <c r="A818" s="50">
        <f>DATOS!B818</f>
        <v>0</v>
      </c>
      <c r="B818" s="51">
        <f>DATOS!C818</f>
        <v>0</v>
      </c>
      <c r="C818" s="240">
        <f>DATOS!D818</f>
        <v>0</v>
      </c>
      <c r="D818" s="51"/>
      <c r="F818" s="52" t="str">
        <f t="shared" si="97"/>
        <v/>
      </c>
      <c r="G818" s="52" t="str">
        <f t="shared" si="98"/>
        <v/>
      </c>
      <c r="H818" s="52" t="str">
        <f t="shared" si="99"/>
        <v/>
      </c>
      <c r="I818" s="52" t="str">
        <f t="shared" si="100"/>
        <v/>
      </c>
      <c r="J818" s="245" t="str">
        <f t="shared" si="101"/>
        <v/>
      </c>
      <c r="K818" s="245" t="str">
        <f t="shared" si="102"/>
        <v/>
      </c>
      <c r="L818" s="245" t="str">
        <f t="shared" si="103"/>
        <v/>
      </c>
      <c r="M818" s="245" t="str">
        <f t="shared" si="104"/>
        <v/>
      </c>
    </row>
    <row r="819" spans="1:13" x14ac:dyDescent="0.2">
      <c r="A819" s="50">
        <f>DATOS!B819</f>
        <v>0</v>
      </c>
      <c r="B819" s="51">
        <f>DATOS!C819</f>
        <v>0</v>
      </c>
      <c r="C819" s="240">
        <f>DATOS!D819</f>
        <v>0</v>
      </c>
      <c r="D819" s="51"/>
      <c r="F819" s="52" t="str">
        <f t="shared" si="97"/>
        <v/>
      </c>
      <c r="G819" s="52" t="str">
        <f t="shared" si="98"/>
        <v/>
      </c>
      <c r="H819" s="52" t="str">
        <f t="shared" si="99"/>
        <v/>
      </c>
      <c r="I819" s="52" t="str">
        <f t="shared" si="100"/>
        <v/>
      </c>
      <c r="J819" s="245" t="str">
        <f t="shared" si="101"/>
        <v/>
      </c>
      <c r="K819" s="245" t="str">
        <f t="shared" si="102"/>
        <v/>
      </c>
      <c r="L819" s="245" t="str">
        <f t="shared" si="103"/>
        <v/>
      </c>
      <c r="M819" s="245" t="str">
        <f t="shared" si="104"/>
        <v/>
      </c>
    </row>
    <row r="820" spans="1:13" x14ac:dyDescent="0.2">
      <c r="A820" s="50">
        <f>DATOS!B820</f>
        <v>0</v>
      </c>
      <c r="B820" s="51">
        <f>DATOS!C820</f>
        <v>0</v>
      </c>
      <c r="C820" s="240">
        <f>DATOS!D820</f>
        <v>0</v>
      </c>
      <c r="D820" s="51"/>
      <c r="F820" s="52" t="str">
        <f t="shared" si="97"/>
        <v/>
      </c>
      <c r="G820" s="52" t="str">
        <f t="shared" si="98"/>
        <v/>
      </c>
      <c r="H820" s="52" t="str">
        <f t="shared" si="99"/>
        <v/>
      </c>
      <c r="I820" s="52" t="str">
        <f t="shared" si="100"/>
        <v/>
      </c>
      <c r="J820" s="245" t="str">
        <f t="shared" si="101"/>
        <v/>
      </c>
      <c r="K820" s="245" t="str">
        <f t="shared" si="102"/>
        <v/>
      </c>
      <c r="L820" s="245" t="str">
        <f t="shared" si="103"/>
        <v/>
      </c>
      <c r="M820" s="245" t="str">
        <f t="shared" si="104"/>
        <v/>
      </c>
    </row>
    <row r="821" spans="1:13" x14ac:dyDescent="0.2">
      <c r="A821" s="50">
        <f>DATOS!B821</f>
        <v>0</v>
      </c>
      <c r="B821" s="51">
        <f>DATOS!C821</f>
        <v>0</v>
      </c>
      <c r="C821" s="240">
        <f>DATOS!D821</f>
        <v>0</v>
      </c>
      <c r="D821" s="51"/>
      <c r="F821" s="52" t="str">
        <f t="shared" si="97"/>
        <v/>
      </c>
      <c r="G821" s="52" t="str">
        <f t="shared" si="98"/>
        <v/>
      </c>
      <c r="H821" s="52" t="str">
        <f t="shared" si="99"/>
        <v/>
      </c>
      <c r="I821" s="52" t="str">
        <f t="shared" si="100"/>
        <v/>
      </c>
      <c r="J821" s="245" t="str">
        <f t="shared" si="101"/>
        <v/>
      </c>
      <c r="K821" s="245" t="str">
        <f t="shared" si="102"/>
        <v/>
      </c>
      <c r="L821" s="245" t="str">
        <f t="shared" si="103"/>
        <v/>
      </c>
      <c r="M821" s="245" t="str">
        <f t="shared" si="104"/>
        <v/>
      </c>
    </row>
    <row r="822" spans="1:13" x14ac:dyDescent="0.2">
      <c r="A822" s="50">
        <f>DATOS!B822</f>
        <v>0</v>
      </c>
      <c r="B822" s="51">
        <f>DATOS!C822</f>
        <v>0</v>
      </c>
      <c r="C822" s="240">
        <f>DATOS!D822</f>
        <v>0</v>
      </c>
      <c r="D822" s="51"/>
      <c r="F822" s="52" t="str">
        <f t="shared" si="97"/>
        <v/>
      </c>
      <c r="G822" s="52" t="str">
        <f t="shared" si="98"/>
        <v/>
      </c>
      <c r="H822" s="52" t="str">
        <f t="shared" si="99"/>
        <v/>
      </c>
      <c r="I822" s="52" t="str">
        <f t="shared" si="100"/>
        <v/>
      </c>
      <c r="J822" s="245" t="str">
        <f t="shared" si="101"/>
        <v/>
      </c>
      <c r="K822" s="245" t="str">
        <f t="shared" si="102"/>
        <v/>
      </c>
      <c r="L822" s="245" t="str">
        <f t="shared" si="103"/>
        <v/>
      </c>
      <c r="M822" s="245" t="str">
        <f t="shared" si="104"/>
        <v/>
      </c>
    </row>
    <row r="823" spans="1:13" x14ac:dyDescent="0.2">
      <c r="A823" s="50">
        <f>DATOS!B823</f>
        <v>0</v>
      </c>
      <c r="B823" s="51">
        <f>DATOS!C823</f>
        <v>0</v>
      </c>
      <c r="C823" s="240">
        <f>DATOS!D823</f>
        <v>0</v>
      </c>
      <c r="D823" s="51"/>
      <c r="F823" s="52" t="str">
        <f t="shared" si="97"/>
        <v/>
      </c>
      <c r="G823" s="52" t="str">
        <f t="shared" si="98"/>
        <v/>
      </c>
      <c r="H823" s="52" t="str">
        <f t="shared" si="99"/>
        <v/>
      </c>
      <c r="I823" s="52" t="str">
        <f t="shared" si="100"/>
        <v/>
      </c>
      <c r="J823" s="245" t="str">
        <f t="shared" si="101"/>
        <v/>
      </c>
      <c r="K823" s="245" t="str">
        <f t="shared" si="102"/>
        <v/>
      </c>
      <c r="L823" s="245" t="str">
        <f t="shared" si="103"/>
        <v/>
      </c>
      <c r="M823" s="245" t="str">
        <f t="shared" si="104"/>
        <v/>
      </c>
    </row>
    <row r="824" spans="1:13" x14ac:dyDescent="0.2">
      <c r="A824" s="50">
        <f>DATOS!B824</f>
        <v>0</v>
      </c>
      <c r="B824" s="51">
        <f>DATOS!C824</f>
        <v>0</v>
      </c>
      <c r="C824" s="240">
        <f>DATOS!D824</f>
        <v>0</v>
      </c>
      <c r="D824" s="51"/>
      <c r="F824" s="52" t="str">
        <f t="shared" si="97"/>
        <v/>
      </c>
      <c r="G824" s="52" t="str">
        <f t="shared" si="98"/>
        <v/>
      </c>
      <c r="H824" s="52" t="str">
        <f t="shared" si="99"/>
        <v/>
      </c>
      <c r="I824" s="52" t="str">
        <f t="shared" si="100"/>
        <v/>
      </c>
      <c r="J824" s="245" t="str">
        <f t="shared" si="101"/>
        <v/>
      </c>
      <c r="K824" s="245" t="str">
        <f t="shared" si="102"/>
        <v/>
      </c>
      <c r="L824" s="245" t="str">
        <f t="shared" si="103"/>
        <v/>
      </c>
      <c r="M824" s="245" t="str">
        <f t="shared" si="104"/>
        <v/>
      </c>
    </row>
    <row r="825" spans="1:13" x14ac:dyDescent="0.2">
      <c r="A825" s="50">
        <f>DATOS!B825</f>
        <v>0</v>
      </c>
      <c r="B825" s="51">
        <f>DATOS!C825</f>
        <v>0</v>
      </c>
      <c r="C825" s="240">
        <f>DATOS!D825</f>
        <v>0</v>
      </c>
      <c r="D825" s="51"/>
      <c r="F825" s="52" t="str">
        <f t="shared" si="97"/>
        <v/>
      </c>
      <c r="G825" s="52" t="str">
        <f t="shared" si="98"/>
        <v/>
      </c>
      <c r="H825" s="52" t="str">
        <f t="shared" si="99"/>
        <v/>
      </c>
      <c r="I825" s="52" t="str">
        <f t="shared" si="100"/>
        <v/>
      </c>
      <c r="J825" s="245" t="str">
        <f t="shared" si="101"/>
        <v/>
      </c>
      <c r="K825" s="245" t="str">
        <f t="shared" si="102"/>
        <v/>
      </c>
      <c r="L825" s="245" t="str">
        <f t="shared" si="103"/>
        <v/>
      </c>
      <c r="M825" s="245" t="str">
        <f t="shared" si="104"/>
        <v/>
      </c>
    </row>
    <row r="826" spans="1:13" x14ac:dyDescent="0.2">
      <c r="A826" s="50">
        <f>DATOS!B826</f>
        <v>0</v>
      </c>
      <c r="B826" s="51">
        <f>DATOS!C826</f>
        <v>0</v>
      </c>
      <c r="C826" s="240">
        <f>DATOS!D826</f>
        <v>0</v>
      </c>
      <c r="D826" s="51"/>
      <c r="F826" s="52" t="str">
        <f t="shared" si="97"/>
        <v/>
      </c>
      <c r="G826" s="52" t="str">
        <f t="shared" si="98"/>
        <v/>
      </c>
      <c r="H826" s="52" t="str">
        <f t="shared" si="99"/>
        <v/>
      </c>
      <c r="I826" s="52" t="str">
        <f t="shared" si="100"/>
        <v/>
      </c>
      <c r="J826" s="245" t="str">
        <f t="shared" si="101"/>
        <v/>
      </c>
      <c r="K826" s="245" t="str">
        <f t="shared" si="102"/>
        <v/>
      </c>
      <c r="L826" s="245" t="str">
        <f t="shared" si="103"/>
        <v/>
      </c>
      <c r="M826" s="245" t="str">
        <f t="shared" si="104"/>
        <v/>
      </c>
    </row>
    <row r="827" spans="1:13" x14ac:dyDescent="0.2">
      <c r="A827" s="50">
        <f>DATOS!B827</f>
        <v>0</v>
      </c>
      <c r="B827" s="51">
        <f>DATOS!C827</f>
        <v>0</v>
      </c>
      <c r="C827" s="240">
        <f>DATOS!D827</f>
        <v>0</v>
      </c>
      <c r="D827" s="51"/>
      <c r="F827" s="52" t="str">
        <f t="shared" si="97"/>
        <v/>
      </c>
      <c r="G827" s="52" t="str">
        <f t="shared" si="98"/>
        <v/>
      </c>
      <c r="H827" s="52" t="str">
        <f t="shared" si="99"/>
        <v/>
      </c>
      <c r="I827" s="52" t="str">
        <f t="shared" si="100"/>
        <v/>
      </c>
      <c r="J827" s="245" t="str">
        <f t="shared" si="101"/>
        <v/>
      </c>
      <c r="K827" s="245" t="str">
        <f t="shared" si="102"/>
        <v/>
      </c>
      <c r="L827" s="245" t="str">
        <f t="shared" si="103"/>
        <v/>
      </c>
      <c r="M827" s="245" t="str">
        <f t="shared" si="104"/>
        <v/>
      </c>
    </row>
    <row r="828" spans="1:13" x14ac:dyDescent="0.2">
      <c r="A828" s="50">
        <f>DATOS!B828</f>
        <v>0</v>
      </c>
      <c r="B828" s="51">
        <f>DATOS!C828</f>
        <v>0</v>
      </c>
      <c r="C828" s="240">
        <f>DATOS!D828</f>
        <v>0</v>
      </c>
      <c r="D828" s="51"/>
      <c r="F828" s="52" t="str">
        <f t="shared" si="97"/>
        <v/>
      </c>
      <c r="G828" s="52" t="str">
        <f t="shared" si="98"/>
        <v/>
      </c>
      <c r="H828" s="52" t="str">
        <f t="shared" si="99"/>
        <v/>
      </c>
      <c r="I828" s="52" t="str">
        <f t="shared" si="100"/>
        <v/>
      </c>
      <c r="J828" s="245" t="str">
        <f t="shared" si="101"/>
        <v/>
      </c>
      <c r="K828" s="245" t="str">
        <f t="shared" si="102"/>
        <v/>
      </c>
      <c r="L828" s="245" t="str">
        <f t="shared" si="103"/>
        <v/>
      </c>
      <c r="M828" s="245" t="str">
        <f t="shared" si="104"/>
        <v/>
      </c>
    </row>
    <row r="829" spans="1:13" x14ac:dyDescent="0.2">
      <c r="A829" s="50">
        <f>DATOS!B829</f>
        <v>0</v>
      </c>
      <c r="B829" s="51">
        <f>DATOS!C829</f>
        <v>0</v>
      </c>
      <c r="C829" s="240">
        <f>DATOS!D829</f>
        <v>0</v>
      </c>
      <c r="D829" s="51"/>
      <c r="F829" s="52" t="str">
        <f t="shared" si="97"/>
        <v/>
      </c>
      <c r="G829" s="52" t="str">
        <f t="shared" si="98"/>
        <v/>
      </c>
      <c r="H829" s="52" t="str">
        <f t="shared" si="99"/>
        <v/>
      </c>
      <c r="I829" s="52" t="str">
        <f t="shared" si="100"/>
        <v/>
      </c>
      <c r="J829" s="245" t="str">
        <f t="shared" si="101"/>
        <v/>
      </c>
      <c r="K829" s="245" t="str">
        <f t="shared" si="102"/>
        <v/>
      </c>
      <c r="L829" s="245" t="str">
        <f t="shared" si="103"/>
        <v/>
      </c>
      <c r="M829" s="245" t="str">
        <f t="shared" si="104"/>
        <v/>
      </c>
    </row>
    <row r="830" spans="1:13" x14ac:dyDescent="0.2">
      <c r="A830" s="50">
        <f>DATOS!B830</f>
        <v>0</v>
      </c>
      <c r="B830" s="51">
        <f>DATOS!C830</f>
        <v>0</v>
      </c>
      <c r="C830" s="240">
        <f>DATOS!D830</f>
        <v>0</v>
      </c>
      <c r="D830" s="51"/>
      <c r="F830" s="52" t="str">
        <f t="shared" si="97"/>
        <v/>
      </c>
      <c r="G830" s="52" t="str">
        <f t="shared" si="98"/>
        <v/>
      </c>
      <c r="H830" s="52" t="str">
        <f t="shared" si="99"/>
        <v/>
      </c>
      <c r="I830" s="52" t="str">
        <f t="shared" si="100"/>
        <v/>
      </c>
      <c r="J830" s="245" t="str">
        <f t="shared" si="101"/>
        <v/>
      </c>
      <c r="K830" s="245" t="str">
        <f t="shared" si="102"/>
        <v/>
      </c>
      <c r="L830" s="245" t="str">
        <f t="shared" si="103"/>
        <v/>
      </c>
      <c r="M830" s="245" t="str">
        <f t="shared" si="104"/>
        <v/>
      </c>
    </row>
    <row r="831" spans="1:13" x14ac:dyDescent="0.2">
      <c r="A831" s="50">
        <f>DATOS!B831</f>
        <v>0</v>
      </c>
      <c r="B831" s="51">
        <f>DATOS!C831</f>
        <v>0</v>
      </c>
      <c r="C831" s="240">
        <f>DATOS!D831</f>
        <v>0</v>
      </c>
      <c r="D831" s="51"/>
      <c r="F831" s="52" t="str">
        <f t="shared" si="97"/>
        <v/>
      </c>
      <c r="G831" s="52" t="str">
        <f t="shared" si="98"/>
        <v/>
      </c>
      <c r="H831" s="52" t="str">
        <f t="shared" si="99"/>
        <v/>
      </c>
      <c r="I831" s="52" t="str">
        <f t="shared" si="100"/>
        <v/>
      </c>
      <c r="J831" s="245" t="str">
        <f t="shared" si="101"/>
        <v/>
      </c>
      <c r="K831" s="245" t="str">
        <f t="shared" si="102"/>
        <v/>
      </c>
      <c r="L831" s="245" t="str">
        <f t="shared" si="103"/>
        <v/>
      </c>
      <c r="M831" s="245" t="str">
        <f t="shared" si="104"/>
        <v/>
      </c>
    </row>
    <row r="832" spans="1:13" x14ac:dyDescent="0.2">
      <c r="A832" s="50">
        <f>DATOS!B832</f>
        <v>0</v>
      </c>
      <c r="B832" s="51">
        <f>DATOS!C832</f>
        <v>0</v>
      </c>
      <c r="C832" s="240">
        <f>DATOS!D832</f>
        <v>0</v>
      </c>
      <c r="D832" s="51"/>
      <c r="F832" s="52" t="str">
        <f t="shared" si="97"/>
        <v/>
      </c>
      <c r="G832" s="52" t="str">
        <f t="shared" si="98"/>
        <v/>
      </c>
      <c r="H832" s="52" t="str">
        <f t="shared" si="99"/>
        <v/>
      </c>
      <c r="I832" s="52" t="str">
        <f t="shared" si="100"/>
        <v/>
      </c>
      <c r="J832" s="245" t="str">
        <f t="shared" si="101"/>
        <v/>
      </c>
      <c r="K832" s="245" t="str">
        <f t="shared" si="102"/>
        <v/>
      </c>
      <c r="L832" s="245" t="str">
        <f t="shared" si="103"/>
        <v/>
      </c>
      <c r="M832" s="245" t="str">
        <f t="shared" si="104"/>
        <v/>
      </c>
    </row>
    <row r="833" spans="1:13" x14ac:dyDescent="0.2">
      <c r="A833" s="50">
        <f>DATOS!B833</f>
        <v>0</v>
      </c>
      <c r="B833" s="51">
        <f>DATOS!C833</f>
        <v>0</v>
      </c>
      <c r="C833" s="240">
        <f>DATOS!D833</f>
        <v>0</v>
      </c>
      <c r="D833" s="51"/>
      <c r="F833" s="52" t="str">
        <f t="shared" si="97"/>
        <v/>
      </c>
      <c r="G833" s="52" t="str">
        <f t="shared" si="98"/>
        <v/>
      </c>
      <c r="H833" s="52" t="str">
        <f t="shared" si="99"/>
        <v/>
      </c>
      <c r="I833" s="52" t="str">
        <f t="shared" si="100"/>
        <v/>
      </c>
      <c r="J833" s="245" t="str">
        <f t="shared" si="101"/>
        <v/>
      </c>
      <c r="K833" s="245" t="str">
        <f t="shared" si="102"/>
        <v/>
      </c>
      <c r="L833" s="245" t="str">
        <f t="shared" si="103"/>
        <v/>
      </c>
      <c r="M833" s="245" t="str">
        <f t="shared" si="104"/>
        <v/>
      </c>
    </row>
    <row r="834" spans="1:13" x14ac:dyDescent="0.2">
      <c r="A834" s="50">
        <f>DATOS!B834</f>
        <v>0</v>
      </c>
      <c r="B834" s="51">
        <f>DATOS!C834</f>
        <v>0</v>
      </c>
      <c r="C834" s="240">
        <f>DATOS!D834</f>
        <v>0</v>
      </c>
      <c r="D834" s="51"/>
      <c r="F834" s="52" t="str">
        <f t="shared" si="97"/>
        <v/>
      </c>
      <c r="G834" s="52" t="str">
        <f t="shared" si="98"/>
        <v/>
      </c>
      <c r="H834" s="52" t="str">
        <f t="shared" si="99"/>
        <v/>
      </c>
      <c r="I834" s="52" t="str">
        <f t="shared" si="100"/>
        <v/>
      </c>
      <c r="J834" s="245" t="str">
        <f t="shared" si="101"/>
        <v/>
      </c>
      <c r="K834" s="245" t="str">
        <f t="shared" si="102"/>
        <v/>
      </c>
      <c r="L834" s="245" t="str">
        <f t="shared" si="103"/>
        <v/>
      </c>
      <c r="M834" s="245" t="str">
        <f t="shared" si="104"/>
        <v/>
      </c>
    </row>
    <row r="835" spans="1:13" x14ac:dyDescent="0.2">
      <c r="A835" s="50">
        <f>DATOS!B835</f>
        <v>0</v>
      </c>
      <c r="B835" s="51">
        <f>DATOS!C835</f>
        <v>0</v>
      </c>
      <c r="C835" s="240">
        <f>DATOS!D835</f>
        <v>0</v>
      </c>
      <c r="D835" s="51"/>
      <c r="F835" s="52" t="str">
        <f t="shared" si="97"/>
        <v/>
      </c>
      <c r="G835" s="52" t="str">
        <f t="shared" si="98"/>
        <v/>
      </c>
      <c r="H835" s="52" t="str">
        <f t="shared" si="99"/>
        <v/>
      </c>
      <c r="I835" s="52" t="str">
        <f t="shared" si="100"/>
        <v/>
      </c>
      <c r="J835" s="245" t="str">
        <f t="shared" si="101"/>
        <v/>
      </c>
      <c r="K835" s="245" t="str">
        <f t="shared" si="102"/>
        <v/>
      </c>
      <c r="L835" s="245" t="str">
        <f t="shared" si="103"/>
        <v/>
      </c>
      <c r="M835" s="245" t="str">
        <f t="shared" si="104"/>
        <v/>
      </c>
    </row>
    <row r="836" spans="1:13" x14ac:dyDescent="0.2">
      <c r="A836" s="50">
        <f>DATOS!B836</f>
        <v>0</v>
      </c>
      <c r="B836" s="51">
        <f>DATOS!C836</f>
        <v>0</v>
      </c>
      <c r="C836" s="240">
        <f>DATOS!D836</f>
        <v>0</v>
      </c>
      <c r="D836" s="51"/>
      <c r="F836" s="52" t="str">
        <f t="shared" ref="F836:F899" si="105">IF(AND(C836=E836,B836=D836),"","CAMBIO")</f>
        <v/>
      </c>
      <c r="G836" s="52" t="str">
        <f t="shared" ref="G836:G899" si="106">IF(B836=D836,"","CAMBIO")</f>
        <v/>
      </c>
      <c r="H836" s="52" t="str">
        <f t="shared" ref="H836:H899" si="107">IF(L836&lt;&gt;M836,"CAMBIO","")</f>
        <v/>
      </c>
      <c r="I836" s="52" t="str">
        <f t="shared" ref="I836:I899" si="108">IF(J836&lt;&gt;K836,"CAMBIO","")</f>
        <v/>
      </c>
      <c r="J836" s="245" t="str">
        <f t="shared" ref="J836:J899" si="109">IFERROR(MID($C836,SEARCH("RETIRA",$C836),LEN("RETIRA")),"")</f>
        <v/>
      </c>
      <c r="K836" s="245" t="str">
        <f t="shared" ref="K836:K899" si="110">IFERROR(MID($E836,SEARCH("RETIRA",$E836),LEN("RETIRA")),"")</f>
        <v/>
      </c>
      <c r="L836" s="245" t="str">
        <f t="shared" ref="L836:L899" si="111">IFERROR(MID($C836,SEARCH("CRUDA",$C836),LEN("CRUDA")),"")</f>
        <v/>
      </c>
      <c r="M836" s="245" t="str">
        <f t="shared" si="104"/>
        <v/>
      </c>
    </row>
    <row r="837" spans="1:13" x14ac:dyDescent="0.2">
      <c r="A837" s="50">
        <f>DATOS!B837</f>
        <v>0</v>
      </c>
      <c r="B837" s="51">
        <f>DATOS!C837</f>
        <v>0</v>
      </c>
      <c r="C837" s="240">
        <f>DATOS!D837</f>
        <v>0</v>
      </c>
      <c r="D837" s="51"/>
      <c r="F837" s="52" t="str">
        <f t="shared" si="105"/>
        <v/>
      </c>
      <c r="G837" s="52" t="str">
        <f t="shared" si="106"/>
        <v/>
      </c>
      <c r="H837" s="52" t="str">
        <f t="shared" si="107"/>
        <v/>
      </c>
      <c r="I837" s="52" t="str">
        <f t="shared" si="108"/>
        <v/>
      </c>
      <c r="J837" s="245" t="str">
        <f t="shared" si="109"/>
        <v/>
      </c>
      <c r="K837" s="245" t="str">
        <f t="shared" si="110"/>
        <v/>
      </c>
      <c r="L837" s="245" t="str">
        <f t="shared" si="111"/>
        <v/>
      </c>
      <c r="M837" s="245" t="str">
        <f t="shared" si="104"/>
        <v/>
      </c>
    </row>
    <row r="838" spans="1:13" x14ac:dyDescent="0.2">
      <c r="A838" s="50">
        <f>DATOS!B838</f>
        <v>0</v>
      </c>
      <c r="B838" s="51">
        <f>DATOS!C838</f>
        <v>0</v>
      </c>
      <c r="C838" s="240">
        <f>DATOS!D838</f>
        <v>0</v>
      </c>
      <c r="D838" s="51"/>
      <c r="F838" s="52" t="str">
        <f t="shared" si="105"/>
        <v/>
      </c>
      <c r="G838" s="52" t="str">
        <f t="shared" si="106"/>
        <v/>
      </c>
      <c r="H838" s="52" t="str">
        <f t="shared" si="107"/>
        <v/>
      </c>
      <c r="I838" s="52" t="str">
        <f t="shared" si="108"/>
        <v/>
      </c>
      <c r="J838" s="245" t="str">
        <f t="shared" si="109"/>
        <v/>
      </c>
      <c r="K838" s="245" t="str">
        <f t="shared" si="110"/>
        <v/>
      </c>
      <c r="L838" s="245" t="str">
        <f t="shared" si="111"/>
        <v/>
      </c>
      <c r="M838" s="245" t="str">
        <f t="shared" si="104"/>
        <v/>
      </c>
    </row>
    <row r="839" spans="1:13" x14ac:dyDescent="0.2">
      <c r="A839" s="50">
        <f>DATOS!B839</f>
        <v>0</v>
      </c>
      <c r="B839" s="51">
        <f>DATOS!C839</f>
        <v>0</v>
      </c>
      <c r="C839" s="240">
        <f>DATOS!D839</f>
        <v>0</v>
      </c>
      <c r="D839" s="51"/>
      <c r="F839" s="52" t="str">
        <f t="shared" si="105"/>
        <v/>
      </c>
      <c r="G839" s="52" t="str">
        <f t="shared" si="106"/>
        <v/>
      </c>
      <c r="H839" s="52" t="str">
        <f t="shared" si="107"/>
        <v/>
      </c>
      <c r="I839" s="52" t="str">
        <f t="shared" si="108"/>
        <v/>
      </c>
      <c r="J839" s="245" t="str">
        <f t="shared" si="109"/>
        <v/>
      </c>
      <c r="K839" s="245" t="str">
        <f t="shared" si="110"/>
        <v/>
      </c>
      <c r="L839" s="245" t="str">
        <f t="shared" si="111"/>
        <v/>
      </c>
      <c r="M839" s="245" t="str">
        <f t="shared" si="104"/>
        <v/>
      </c>
    </row>
    <row r="840" spans="1:13" x14ac:dyDescent="0.2">
      <c r="A840" s="50">
        <f>DATOS!B840</f>
        <v>0</v>
      </c>
      <c r="B840" s="51">
        <f>DATOS!C840</f>
        <v>0</v>
      </c>
      <c r="C840" s="240">
        <f>DATOS!D840</f>
        <v>0</v>
      </c>
      <c r="D840" s="51"/>
      <c r="F840" s="52" t="str">
        <f t="shared" si="105"/>
        <v/>
      </c>
      <c r="G840" s="52" t="str">
        <f t="shared" si="106"/>
        <v/>
      </c>
      <c r="H840" s="52" t="str">
        <f t="shared" si="107"/>
        <v/>
      </c>
      <c r="I840" s="52" t="str">
        <f t="shared" si="108"/>
        <v/>
      </c>
      <c r="J840" s="245" t="str">
        <f t="shared" si="109"/>
        <v/>
      </c>
      <c r="K840" s="245" t="str">
        <f t="shared" si="110"/>
        <v/>
      </c>
      <c r="L840" s="245" t="str">
        <f t="shared" si="111"/>
        <v/>
      </c>
      <c r="M840" s="245" t="str">
        <f t="shared" si="104"/>
        <v/>
      </c>
    </row>
    <row r="841" spans="1:13" x14ac:dyDescent="0.2">
      <c r="A841" s="50">
        <f>DATOS!B841</f>
        <v>0</v>
      </c>
      <c r="B841" s="51">
        <f>DATOS!C841</f>
        <v>0</v>
      </c>
      <c r="C841" s="240">
        <f>DATOS!D841</f>
        <v>0</v>
      </c>
      <c r="D841" s="51"/>
      <c r="F841" s="52" t="str">
        <f t="shared" si="105"/>
        <v/>
      </c>
      <c r="G841" s="52" t="str">
        <f t="shared" si="106"/>
        <v/>
      </c>
      <c r="H841" s="52" t="str">
        <f t="shared" si="107"/>
        <v/>
      </c>
      <c r="I841" s="52" t="str">
        <f t="shared" si="108"/>
        <v/>
      </c>
      <c r="J841" s="245" t="str">
        <f t="shared" si="109"/>
        <v/>
      </c>
      <c r="K841" s="245" t="str">
        <f t="shared" si="110"/>
        <v/>
      </c>
      <c r="L841" s="245" t="str">
        <f t="shared" si="111"/>
        <v/>
      </c>
      <c r="M841" s="245" t="str">
        <f t="shared" si="104"/>
        <v/>
      </c>
    </row>
    <row r="842" spans="1:13" x14ac:dyDescent="0.2">
      <c r="A842" s="50">
        <f>DATOS!B842</f>
        <v>0</v>
      </c>
      <c r="B842" s="51">
        <f>DATOS!C842</f>
        <v>0</v>
      </c>
      <c r="C842" s="240">
        <f>DATOS!D842</f>
        <v>0</v>
      </c>
      <c r="D842" s="51"/>
      <c r="F842" s="52" t="str">
        <f t="shared" si="105"/>
        <v/>
      </c>
      <c r="G842" s="52" t="str">
        <f t="shared" si="106"/>
        <v/>
      </c>
      <c r="H842" s="52" t="str">
        <f t="shared" si="107"/>
        <v/>
      </c>
      <c r="I842" s="52" t="str">
        <f t="shared" si="108"/>
        <v/>
      </c>
      <c r="J842" s="245" t="str">
        <f t="shared" si="109"/>
        <v/>
      </c>
      <c r="K842" s="245" t="str">
        <f t="shared" si="110"/>
        <v/>
      </c>
      <c r="L842" s="245" t="str">
        <f t="shared" si="111"/>
        <v/>
      </c>
      <c r="M842" s="245" t="str">
        <f t="shared" si="104"/>
        <v/>
      </c>
    </row>
    <row r="843" spans="1:13" x14ac:dyDescent="0.2">
      <c r="A843" s="50">
        <f>DATOS!B843</f>
        <v>0</v>
      </c>
      <c r="B843" s="51">
        <f>DATOS!C843</f>
        <v>0</v>
      </c>
      <c r="C843" s="240">
        <f>DATOS!D843</f>
        <v>0</v>
      </c>
      <c r="D843" s="51"/>
      <c r="F843" s="52" t="str">
        <f t="shared" si="105"/>
        <v/>
      </c>
      <c r="G843" s="52" t="str">
        <f t="shared" si="106"/>
        <v/>
      </c>
      <c r="H843" s="52" t="str">
        <f t="shared" si="107"/>
        <v/>
      </c>
      <c r="I843" s="52" t="str">
        <f t="shared" si="108"/>
        <v/>
      </c>
      <c r="J843" s="245" t="str">
        <f t="shared" si="109"/>
        <v/>
      </c>
      <c r="K843" s="245" t="str">
        <f t="shared" si="110"/>
        <v/>
      </c>
      <c r="L843" s="245" t="str">
        <f t="shared" si="111"/>
        <v/>
      </c>
      <c r="M843" s="245" t="str">
        <f t="shared" si="104"/>
        <v/>
      </c>
    </row>
    <row r="844" spans="1:13" x14ac:dyDescent="0.2">
      <c r="A844" s="50">
        <f>DATOS!B844</f>
        <v>0</v>
      </c>
      <c r="B844" s="51">
        <f>DATOS!C844</f>
        <v>0</v>
      </c>
      <c r="C844" s="240">
        <f>DATOS!D844</f>
        <v>0</v>
      </c>
      <c r="D844" s="51"/>
      <c r="F844" s="52" t="str">
        <f t="shared" si="105"/>
        <v/>
      </c>
      <c r="G844" s="52" t="str">
        <f t="shared" si="106"/>
        <v/>
      </c>
      <c r="H844" s="52" t="str">
        <f t="shared" si="107"/>
        <v/>
      </c>
      <c r="I844" s="52" t="str">
        <f t="shared" si="108"/>
        <v/>
      </c>
      <c r="J844" s="245" t="str">
        <f t="shared" si="109"/>
        <v/>
      </c>
      <c r="K844" s="245" t="str">
        <f t="shared" si="110"/>
        <v/>
      </c>
      <c r="L844" s="245" t="str">
        <f t="shared" si="111"/>
        <v/>
      </c>
      <c r="M844" s="245" t="str">
        <f t="shared" si="104"/>
        <v/>
      </c>
    </row>
    <row r="845" spans="1:13" x14ac:dyDescent="0.2">
      <c r="A845" s="50">
        <f>DATOS!B845</f>
        <v>0</v>
      </c>
      <c r="B845" s="51">
        <f>DATOS!C845</f>
        <v>0</v>
      </c>
      <c r="C845" s="240">
        <f>DATOS!D845</f>
        <v>0</v>
      </c>
      <c r="D845" s="51"/>
      <c r="F845" s="52" t="str">
        <f t="shared" si="105"/>
        <v/>
      </c>
      <c r="G845" s="52" t="str">
        <f t="shared" si="106"/>
        <v/>
      </c>
      <c r="H845" s="52" t="str">
        <f t="shared" si="107"/>
        <v/>
      </c>
      <c r="I845" s="52" t="str">
        <f t="shared" si="108"/>
        <v/>
      </c>
      <c r="J845" s="245" t="str">
        <f t="shared" si="109"/>
        <v/>
      </c>
      <c r="K845" s="245" t="str">
        <f t="shared" si="110"/>
        <v/>
      </c>
      <c r="L845" s="245" t="str">
        <f t="shared" si="111"/>
        <v/>
      </c>
      <c r="M845" s="245" t="str">
        <f t="shared" si="104"/>
        <v/>
      </c>
    </row>
    <row r="846" spans="1:13" x14ac:dyDescent="0.2">
      <c r="A846" s="50">
        <f>DATOS!B846</f>
        <v>0</v>
      </c>
      <c r="B846" s="51">
        <f>DATOS!C846</f>
        <v>0</v>
      </c>
      <c r="C846" s="240">
        <f>DATOS!D846</f>
        <v>0</v>
      </c>
      <c r="D846" s="51"/>
      <c r="F846" s="52" t="str">
        <f t="shared" si="105"/>
        <v/>
      </c>
      <c r="G846" s="52" t="str">
        <f t="shared" si="106"/>
        <v/>
      </c>
      <c r="H846" s="52" t="str">
        <f t="shared" si="107"/>
        <v/>
      </c>
      <c r="I846" s="52" t="str">
        <f t="shared" si="108"/>
        <v/>
      </c>
      <c r="J846" s="245" t="str">
        <f t="shared" si="109"/>
        <v/>
      </c>
      <c r="K846" s="245" t="str">
        <f t="shared" si="110"/>
        <v/>
      </c>
      <c r="L846" s="245" t="str">
        <f t="shared" si="111"/>
        <v/>
      </c>
      <c r="M846" s="245" t="str">
        <f t="shared" si="104"/>
        <v/>
      </c>
    </row>
    <row r="847" spans="1:13" x14ac:dyDescent="0.2">
      <c r="A847" s="50">
        <f>DATOS!B847</f>
        <v>0</v>
      </c>
      <c r="B847" s="51">
        <f>DATOS!C847</f>
        <v>0</v>
      </c>
      <c r="C847" s="240">
        <f>DATOS!D847</f>
        <v>0</v>
      </c>
      <c r="D847" s="51"/>
      <c r="F847" s="52" t="str">
        <f t="shared" si="105"/>
        <v/>
      </c>
      <c r="G847" s="52" t="str">
        <f t="shared" si="106"/>
        <v/>
      </c>
      <c r="H847" s="52" t="str">
        <f t="shared" si="107"/>
        <v/>
      </c>
      <c r="I847" s="52" t="str">
        <f t="shared" si="108"/>
        <v/>
      </c>
      <c r="J847" s="245" t="str">
        <f t="shared" si="109"/>
        <v/>
      </c>
      <c r="K847" s="245" t="str">
        <f t="shared" si="110"/>
        <v/>
      </c>
      <c r="L847" s="245" t="str">
        <f t="shared" si="111"/>
        <v/>
      </c>
      <c r="M847" s="245" t="str">
        <f t="shared" si="104"/>
        <v/>
      </c>
    </row>
    <row r="848" spans="1:13" x14ac:dyDescent="0.2">
      <c r="A848" s="50">
        <f>DATOS!B848</f>
        <v>0</v>
      </c>
      <c r="B848" s="51">
        <f>DATOS!C848</f>
        <v>0</v>
      </c>
      <c r="C848" s="240">
        <f>DATOS!D848</f>
        <v>0</v>
      </c>
      <c r="D848" s="51"/>
      <c r="F848" s="52" t="str">
        <f t="shared" si="105"/>
        <v/>
      </c>
      <c r="G848" s="52" t="str">
        <f t="shared" si="106"/>
        <v/>
      </c>
      <c r="H848" s="52" t="str">
        <f t="shared" si="107"/>
        <v/>
      </c>
      <c r="I848" s="52" t="str">
        <f t="shared" si="108"/>
        <v/>
      </c>
      <c r="J848" s="245" t="str">
        <f t="shared" si="109"/>
        <v/>
      </c>
      <c r="K848" s="245" t="str">
        <f t="shared" si="110"/>
        <v/>
      </c>
      <c r="L848" s="245" t="str">
        <f t="shared" si="111"/>
        <v/>
      </c>
      <c r="M848" s="245" t="str">
        <f t="shared" si="104"/>
        <v/>
      </c>
    </row>
    <row r="849" spans="1:13" x14ac:dyDescent="0.2">
      <c r="A849" s="50">
        <f>DATOS!B849</f>
        <v>0</v>
      </c>
      <c r="B849" s="51">
        <f>DATOS!C849</f>
        <v>0</v>
      </c>
      <c r="C849" s="240">
        <f>DATOS!D849</f>
        <v>0</v>
      </c>
      <c r="D849" s="51"/>
      <c r="F849" s="52" t="str">
        <f t="shared" si="105"/>
        <v/>
      </c>
      <c r="G849" s="52" t="str">
        <f t="shared" si="106"/>
        <v/>
      </c>
      <c r="H849" s="52" t="str">
        <f t="shared" si="107"/>
        <v/>
      </c>
      <c r="I849" s="52" t="str">
        <f t="shared" si="108"/>
        <v/>
      </c>
      <c r="J849" s="245" t="str">
        <f t="shared" si="109"/>
        <v/>
      </c>
      <c r="K849" s="245" t="str">
        <f t="shared" si="110"/>
        <v/>
      </c>
      <c r="L849" s="245" t="str">
        <f t="shared" si="111"/>
        <v/>
      </c>
      <c r="M849" s="245" t="str">
        <f t="shared" si="104"/>
        <v/>
      </c>
    </row>
    <row r="850" spans="1:13" x14ac:dyDescent="0.2">
      <c r="A850" s="50">
        <f>DATOS!B850</f>
        <v>0</v>
      </c>
      <c r="B850" s="51">
        <f>DATOS!C850</f>
        <v>0</v>
      </c>
      <c r="C850" s="240">
        <f>DATOS!D850</f>
        <v>0</v>
      </c>
      <c r="D850" s="51"/>
      <c r="F850" s="52" t="str">
        <f t="shared" si="105"/>
        <v/>
      </c>
      <c r="G850" s="52" t="str">
        <f t="shared" si="106"/>
        <v/>
      </c>
      <c r="H850" s="52" t="str">
        <f t="shared" si="107"/>
        <v/>
      </c>
      <c r="I850" s="52" t="str">
        <f t="shared" si="108"/>
        <v/>
      </c>
      <c r="J850" s="245" t="str">
        <f t="shared" si="109"/>
        <v/>
      </c>
      <c r="K850" s="245" t="str">
        <f t="shared" si="110"/>
        <v/>
      </c>
      <c r="L850" s="245" t="str">
        <f t="shared" si="111"/>
        <v/>
      </c>
      <c r="M850" s="245" t="str">
        <f t="shared" si="104"/>
        <v/>
      </c>
    </row>
    <row r="851" spans="1:13" x14ac:dyDescent="0.2">
      <c r="A851" s="50">
        <f>DATOS!B851</f>
        <v>0</v>
      </c>
      <c r="B851" s="51">
        <f>DATOS!C851</f>
        <v>0</v>
      </c>
      <c r="C851" s="240">
        <f>DATOS!D851</f>
        <v>0</v>
      </c>
      <c r="D851" s="51"/>
      <c r="F851" s="52" t="str">
        <f t="shared" si="105"/>
        <v/>
      </c>
      <c r="G851" s="52" t="str">
        <f t="shared" si="106"/>
        <v/>
      </c>
      <c r="H851" s="52" t="str">
        <f t="shared" si="107"/>
        <v/>
      </c>
      <c r="I851" s="52" t="str">
        <f t="shared" si="108"/>
        <v/>
      </c>
      <c r="J851" s="245" t="str">
        <f t="shared" si="109"/>
        <v/>
      </c>
      <c r="K851" s="245" t="str">
        <f t="shared" si="110"/>
        <v/>
      </c>
      <c r="L851" s="245" t="str">
        <f t="shared" si="111"/>
        <v/>
      </c>
      <c r="M851" s="245" t="str">
        <f t="shared" ref="M851:M914" si="112">IFERROR(MID($E851,SEARCH("CRUDA",$E851),LEN("CRUDA")),"")</f>
        <v/>
      </c>
    </row>
    <row r="852" spans="1:13" x14ac:dyDescent="0.2">
      <c r="A852" s="50">
        <f>DATOS!B852</f>
        <v>0</v>
      </c>
      <c r="B852" s="51">
        <f>DATOS!C852</f>
        <v>0</v>
      </c>
      <c r="C852" s="240">
        <f>DATOS!D852</f>
        <v>0</v>
      </c>
      <c r="D852" s="51"/>
      <c r="F852" s="52" t="str">
        <f t="shared" si="105"/>
        <v/>
      </c>
      <c r="G852" s="52" t="str">
        <f t="shared" si="106"/>
        <v/>
      </c>
      <c r="H852" s="52" t="str">
        <f t="shared" si="107"/>
        <v/>
      </c>
      <c r="I852" s="52" t="str">
        <f t="shared" si="108"/>
        <v/>
      </c>
      <c r="J852" s="245" t="str">
        <f t="shared" si="109"/>
        <v/>
      </c>
      <c r="K852" s="245" t="str">
        <f t="shared" si="110"/>
        <v/>
      </c>
      <c r="L852" s="245" t="str">
        <f t="shared" si="111"/>
        <v/>
      </c>
      <c r="M852" s="245" t="str">
        <f t="shared" si="112"/>
        <v/>
      </c>
    </row>
    <row r="853" spans="1:13" x14ac:dyDescent="0.2">
      <c r="A853" s="50">
        <f>DATOS!B853</f>
        <v>0</v>
      </c>
      <c r="B853" s="51">
        <f>DATOS!C853</f>
        <v>0</v>
      </c>
      <c r="C853" s="240">
        <f>DATOS!D853</f>
        <v>0</v>
      </c>
      <c r="D853" s="51"/>
      <c r="F853" s="52" t="str">
        <f t="shared" si="105"/>
        <v/>
      </c>
      <c r="G853" s="52" t="str">
        <f t="shared" si="106"/>
        <v/>
      </c>
      <c r="H853" s="52" t="str">
        <f t="shared" si="107"/>
        <v/>
      </c>
      <c r="I853" s="52" t="str">
        <f t="shared" si="108"/>
        <v/>
      </c>
      <c r="J853" s="245" t="str">
        <f t="shared" si="109"/>
        <v/>
      </c>
      <c r="K853" s="245" t="str">
        <f t="shared" si="110"/>
        <v/>
      </c>
      <c r="L853" s="245" t="str">
        <f t="shared" si="111"/>
        <v/>
      </c>
      <c r="M853" s="245" t="str">
        <f t="shared" si="112"/>
        <v/>
      </c>
    </row>
    <row r="854" spans="1:13" x14ac:dyDescent="0.2">
      <c r="A854" s="50">
        <f>DATOS!B854</f>
        <v>0</v>
      </c>
      <c r="B854" s="51">
        <f>DATOS!C854</f>
        <v>0</v>
      </c>
      <c r="C854" s="240">
        <f>DATOS!D854</f>
        <v>0</v>
      </c>
      <c r="D854" s="51"/>
      <c r="F854" s="52" t="str">
        <f t="shared" si="105"/>
        <v/>
      </c>
      <c r="G854" s="52" t="str">
        <f t="shared" si="106"/>
        <v/>
      </c>
      <c r="H854" s="52" t="str">
        <f t="shared" si="107"/>
        <v/>
      </c>
      <c r="I854" s="52" t="str">
        <f t="shared" si="108"/>
        <v/>
      </c>
      <c r="J854" s="245" t="str">
        <f t="shared" si="109"/>
        <v/>
      </c>
      <c r="K854" s="245" t="str">
        <f t="shared" si="110"/>
        <v/>
      </c>
      <c r="L854" s="245" t="str">
        <f t="shared" si="111"/>
        <v/>
      </c>
      <c r="M854" s="245" t="str">
        <f t="shared" si="112"/>
        <v/>
      </c>
    </row>
    <row r="855" spans="1:13" x14ac:dyDescent="0.2">
      <c r="A855" s="50">
        <f>DATOS!B855</f>
        <v>0</v>
      </c>
      <c r="B855" s="51">
        <f>DATOS!C855</f>
        <v>0</v>
      </c>
      <c r="C855" s="240">
        <f>DATOS!D855</f>
        <v>0</v>
      </c>
      <c r="D855" s="51"/>
      <c r="F855" s="52" t="str">
        <f t="shared" si="105"/>
        <v/>
      </c>
      <c r="G855" s="52" t="str">
        <f t="shared" si="106"/>
        <v/>
      </c>
      <c r="H855" s="52" t="str">
        <f t="shared" si="107"/>
        <v/>
      </c>
      <c r="I855" s="52" t="str">
        <f t="shared" si="108"/>
        <v/>
      </c>
      <c r="J855" s="245" t="str">
        <f t="shared" si="109"/>
        <v/>
      </c>
      <c r="K855" s="245" t="str">
        <f t="shared" si="110"/>
        <v/>
      </c>
      <c r="L855" s="245" t="str">
        <f t="shared" si="111"/>
        <v/>
      </c>
      <c r="M855" s="245" t="str">
        <f t="shared" si="112"/>
        <v/>
      </c>
    </row>
    <row r="856" spans="1:13" x14ac:dyDescent="0.2">
      <c r="A856" s="50">
        <f>DATOS!B856</f>
        <v>0</v>
      </c>
      <c r="B856" s="51">
        <f>DATOS!C856</f>
        <v>0</v>
      </c>
      <c r="C856" s="240">
        <f>DATOS!D856</f>
        <v>0</v>
      </c>
      <c r="D856" s="51"/>
      <c r="F856" s="52" t="str">
        <f t="shared" si="105"/>
        <v/>
      </c>
      <c r="G856" s="52" t="str">
        <f t="shared" si="106"/>
        <v/>
      </c>
      <c r="H856" s="52" t="str">
        <f t="shared" si="107"/>
        <v/>
      </c>
      <c r="I856" s="52" t="str">
        <f t="shared" si="108"/>
        <v/>
      </c>
      <c r="J856" s="245" t="str">
        <f t="shared" si="109"/>
        <v/>
      </c>
      <c r="K856" s="245" t="str">
        <f t="shared" si="110"/>
        <v/>
      </c>
      <c r="L856" s="245" t="str">
        <f t="shared" si="111"/>
        <v/>
      </c>
      <c r="M856" s="245" t="str">
        <f t="shared" si="112"/>
        <v/>
      </c>
    </row>
    <row r="857" spans="1:13" x14ac:dyDescent="0.2">
      <c r="A857" s="50">
        <f>DATOS!B857</f>
        <v>0</v>
      </c>
      <c r="B857" s="51">
        <f>DATOS!C857</f>
        <v>0</v>
      </c>
      <c r="C857" s="240">
        <f>DATOS!D857</f>
        <v>0</v>
      </c>
      <c r="D857" s="51"/>
      <c r="F857" s="52" t="str">
        <f t="shared" si="105"/>
        <v/>
      </c>
      <c r="G857" s="52" t="str">
        <f t="shared" si="106"/>
        <v/>
      </c>
      <c r="H857" s="52" t="str">
        <f t="shared" si="107"/>
        <v/>
      </c>
      <c r="I857" s="52" t="str">
        <f t="shared" si="108"/>
        <v/>
      </c>
      <c r="J857" s="245" t="str">
        <f t="shared" si="109"/>
        <v/>
      </c>
      <c r="K857" s="245" t="str">
        <f t="shared" si="110"/>
        <v/>
      </c>
      <c r="L857" s="245" t="str">
        <f t="shared" si="111"/>
        <v/>
      </c>
      <c r="M857" s="245" t="str">
        <f t="shared" si="112"/>
        <v/>
      </c>
    </row>
    <row r="858" spans="1:13" x14ac:dyDescent="0.2">
      <c r="A858" s="50">
        <f>DATOS!B858</f>
        <v>0</v>
      </c>
      <c r="B858" s="51">
        <f>DATOS!C858</f>
        <v>0</v>
      </c>
      <c r="C858" s="240">
        <f>DATOS!D858</f>
        <v>0</v>
      </c>
      <c r="D858" s="51"/>
      <c r="F858" s="52" t="str">
        <f t="shared" si="105"/>
        <v/>
      </c>
      <c r="G858" s="52" t="str">
        <f t="shared" si="106"/>
        <v/>
      </c>
      <c r="H858" s="52" t="str">
        <f t="shared" si="107"/>
        <v/>
      </c>
      <c r="I858" s="52" t="str">
        <f t="shared" si="108"/>
        <v/>
      </c>
      <c r="J858" s="245" t="str">
        <f t="shared" si="109"/>
        <v/>
      </c>
      <c r="K858" s="245" t="str">
        <f t="shared" si="110"/>
        <v/>
      </c>
      <c r="L858" s="245" t="str">
        <f t="shared" si="111"/>
        <v/>
      </c>
      <c r="M858" s="245" t="str">
        <f t="shared" si="112"/>
        <v/>
      </c>
    </row>
    <row r="859" spans="1:13" x14ac:dyDescent="0.2">
      <c r="A859" s="50">
        <f>DATOS!B859</f>
        <v>0</v>
      </c>
      <c r="B859" s="51">
        <f>DATOS!C859</f>
        <v>0</v>
      </c>
      <c r="C859" s="240">
        <f>DATOS!D859</f>
        <v>0</v>
      </c>
      <c r="D859" s="51"/>
      <c r="F859" s="52" t="str">
        <f t="shared" si="105"/>
        <v/>
      </c>
      <c r="G859" s="52" t="str">
        <f t="shared" si="106"/>
        <v/>
      </c>
      <c r="H859" s="52" t="str">
        <f t="shared" si="107"/>
        <v/>
      </c>
      <c r="I859" s="52" t="str">
        <f t="shared" si="108"/>
        <v/>
      </c>
      <c r="J859" s="245" t="str">
        <f t="shared" si="109"/>
        <v/>
      </c>
      <c r="K859" s="245" t="str">
        <f t="shared" si="110"/>
        <v/>
      </c>
      <c r="L859" s="245" t="str">
        <f t="shared" si="111"/>
        <v/>
      </c>
      <c r="M859" s="245" t="str">
        <f t="shared" si="112"/>
        <v/>
      </c>
    </row>
    <row r="860" spans="1:13" x14ac:dyDescent="0.2">
      <c r="A860" s="50">
        <f>DATOS!B860</f>
        <v>0</v>
      </c>
      <c r="B860" s="51">
        <f>DATOS!C860</f>
        <v>0</v>
      </c>
      <c r="C860" s="240">
        <f>DATOS!D860</f>
        <v>0</v>
      </c>
      <c r="D860" s="51"/>
      <c r="F860" s="52" t="str">
        <f t="shared" si="105"/>
        <v/>
      </c>
      <c r="G860" s="52" t="str">
        <f t="shared" si="106"/>
        <v/>
      </c>
      <c r="H860" s="52" t="str">
        <f t="shared" si="107"/>
        <v/>
      </c>
      <c r="I860" s="52" t="str">
        <f t="shared" si="108"/>
        <v/>
      </c>
      <c r="J860" s="245" t="str">
        <f t="shared" si="109"/>
        <v/>
      </c>
      <c r="K860" s="245" t="str">
        <f t="shared" si="110"/>
        <v/>
      </c>
      <c r="L860" s="245" t="str">
        <f t="shared" si="111"/>
        <v/>
      </c>
      <c r="M860" s="245" t="str">
        <f t="shared" si="112"/>
        <v/>
      </c>
    </row>
    <row r="861" spans="1:13" x14ac:dyDescent="0.2">
      <c r="A861" s="50">
        <f>DATOS!B861</f>
        <v>0</v>
      </c>
      <c r="B861" s="51">
        <f>DATOS!C861</f>
        <v>0</v>
      </c>
      <c r="C861" s="240">
        <f>DATOS!D861</f>
        <v>0</v>
      </c>
      <c r="D861" s="51"/>
      <c r="F861" s="52" t="str">
        <f t="shared" si="105"/>
        <v/>
      </c>
      <c r="G861" s="52" t="str">
        <f t="shared" si="106"/>
        <v/>
      </c>
      <c r="H861" s="52" t="str">
        <f t="shared" si="107"/>
        <v/>
      </c>
      <c r="I861" s="52" t="str">
        <f t="shared" si="108"/>
        <v/>
      </c>
      <c r="J861" s="245" t="str">
        <f t="shared" si="109"/>
        <v/>
      </c>
      <c r="K861" s="245" t="str">
        <f t="shared" si="110"/>
        <v/>
      </c>
      <c r="L861" s="245" t="str">
        <f t="shared" si="111"/>
        <v/>
      </c>
      <c r="M861" s="245" t="str">
        <f t="shared" si="112"/>
        <v/>
      </c>
    </row>
    <row r="862" spans="1:13" x14ac:dyDescent="0.2">
      <c r="A862" s="50">
        <f>DATOS!B862</f>
        <v>0</v>
      </c>
      <c r="B862" s="51">
        <f>DATOS!C862</f>
        <v>0</v>
      </c>
      <c r="C862" s="240">
        <f>DATOS!D862</f>
        <v>0</v>
      </c>
      <c r="D862" s="51"/>
      <c r="F862" s="52" t="str">
        <f t="shared" si="105"/>
        <v/>
      </c>
      <c r="G862" s="52" t="str">
        <f t="shared" si="106"/>
        <v/>
      </c>
      <c r="H862" s="52" t="str">
        <f t="shared" si="107"/>
        <v/>
      </c>
      <c r="I862" s="52" t="str">
        <f t="shared" si="108"/>
        <v/>
      </c>
      <c r="J862" s="245" t="str">
        <f t="shared" si="109"/>
        <v/>
      </c>
      <c r="K862" s="245" t="str">
        <f t="shared" si="110"/>
        <v/>
      </c>
      <c r="L862" s="245" t="str">
        <f t="shared" si="111"/>
        <v/>
      </c>
      <c r="M862" s="245" t="str">
        <f t="shared" si="112"/>
        <v/>
      </c>
    </row>
    <row r="863" spans="1:13" x14ac:dyDescent="0.2">
      <c r="A863" s="50">
        <f>DATOS!B863</f>
        <v>0</v>
      </c>
      <c r="B863" s="51">
        <f>DATOS!C863</f>
        <v>0</v>
      </c>
      <c r="C863" s="240">
        <f>DATOS!D863</f>
        <v>0</v>
      </c>
      <c r="D863" s="51"/>
      <c r="F863" s="52" t="str">
        <f t="shared" si="105"/>
        <v/>
      </c>
      <c r="G863" s="52" t="str">
        <f t="shared" si="106"/>
        <v/>
      </c>
      <c r="H863" s="52" t="str">
        <f t="shared" si="107"/>
        <v/>
      </c>
      <c r="I863" s="52" t="str">
        <f t="shared" si="108"/>
        <v/>
      </c>
      <c r="J863" s="245" t="str">
        <f t="shared" si="109"/>
        <v/>
      </c>
      <c r="K863" s="245" t="str">
        <f t="shared" si="110"/>
        <v/>
      </c>
      <c r="L863" s="245" t="str">
        <f t="shared" si="111"/>
        <v/>
      </c>
      <c r="M863" s="245" t="str">
        <f t="shared" si="112"/>
        <v/>
      </c>
    </row>
    <row r="864" spans="1:13" x14ac:dyDescent="0.2">
      <c r="A864" s="50">
        <f>DATOS!B864</f>
        <v>0</v>
      </c>
      <c r="B864" s="51">
        <f>DATOS!C864</f>
        <v>0</v>
      </c>
      <c r="C864" s="240">
        <f>DATOS!D864</f>
        <v>0</v>
      </c>
      <c r="D864" s="51"/>
      <c r="F864" s="52" t="str">
        <f t="shared" si="105"/>
        <v/>
      </c>
      <c r="G864" s="52" t="str">
        <f t="shared" si="106"/>
        <v/>
      </c>
      <c r="H864" s="52" t="str">
        <f t="shared" si="107"/>
        <v/>
      </c>
      <c r="I864" s="52" t="str">
        <f t="shared" si="108"/>
        <v/>
      </c>
      <c r="J864" s="245" t="str">
        <f t="shared" si="109"/>
        <v/>
      </c>
      <c r="K864" s="245" t="str">
        <f t="shared" si="110"/>
        <v/>
      </c>
      <c r="L864" s="245" t="str">
        <f t="shared" si="111"/>
        <v/>
      </c>
      <c r="M864" s="245" t="str">
        <f t="shared" si="112"/>
        <v/>
      </c>
    </row>
    <row r="865" spans="1:13" x14ac:dyDescent="0.2">
      <c r="A865" s="50">
        <f>DATOS!B865</f>
        <v>0</v>
      </c>
      <c r="B865" s="51">
        <f>DATOS!C865</f>
        <v>0</v>
      </c>
      <c r="C865" s="240">
        <f>DATOS!D865</f>
        <v>0</v>
      </c>
      <c r="D865" s="51"/>
      <c r="F865" s="52" t="str">
        <f t="shared" si="105"/>
        <v/>
      </c>
      <c r="G865" s="52" t="str">
        <f t="shared" si="106"/>
        <v/>
      </c>
      <c r="H865" s="52" t="str">
        <f t="shared" si="107"/>
        <v/>
      </c>
      <c r="I865" s="52" t="str">
        <f t="shared" si="108"/>
        <v/>
      </c>
      <c r="J865" s="245" t="str">
        <f t="shared" si="109"/>
        <v/>
      </c>
      <c r="K865" s="245" t="str">
        <f t="shared" si="110"/>
        <v/>
      </c>
      <c r="L865" s="245" t="str">
        <f t="shared" si="111"/>
        <v/>
      </c>
      <c r="M865" s="245" t="str">
        <f t="shared" si="112"/>
        <v/>
      </c>
    </row>
    <row r="866" spans="1:13" x14ac:dyDescent="0.2">
      <c r="A866" s="50">
        <f>DATOS!B866</f>
        <v>0</v>
      </c>
      <c r="B866" s="51">
        <f>DATOS!C866</f>
        <v>0</v>
      </c>
      <c r="C866" s="240">
        <f>DATOS!D866</f>
        <v>0</v>
      </c>
      <c r="D866" s="51"/>
      <c r="F866" s="52" t="str">
        <f t="shared" si="105"/>
        <v/>
      </c>
      <c r="G866" s="52" t="str">
        <f t="shared" si="106"/>
        <v/>
      </c>
      <c r="H866" s="52" t="str">
        <f t="shared" si="107"/>
        <v/>
      </c>
      <c r="I866" s="52" t="str">
        <f t="shared" si="108"/>
        <v/>
      </c>
      <c r="J866" s="245" t="str">
        <f t="shared" si="109"/>
        <v/>
      </c>
      <c r="K866" s="245" t="str">
        <f t="shared" si="110"/>
        <v/>
      </c>
      <c r="L866" s="245" t="str">
        <f t="shared" si="111"/>
        <v/>
      </c>
      <c r="M866" s="245" t="str">
        <f t="shared" si="112"/>
        <v/>
      </c>
    </row>
    <row r="867" spans="1:13" x14ac:dyDescent="0.2">
      <c r="A867" s="50">
        <f>DATOS!B867</f>
        <v>0</v>
      </c>
      <c r="B867" s="51">
        <f>DATOS!C867</f>
        <v>0</v>
      </c>
      <c r="C867" s="240">
        <f>DATOS!D867</f>
        <v>0</v>
      </c>
      <c r="D867" s="51"/>
      <c r="F867" s="52" t="str">
        <f t="shared" si="105"/>
        <v/>
      </c>
      <c r="G867" s="52" t="str">
        <f t="shared" si="106"/>
        <v/>
      </c>
      <c r="H867" s="52" t="str">
        <f t="shared" si="107"/>
        <v/>
      </c>
      <c r="I867" s="52" t="str">
        <f t="shared" si="108"/>
        <v/>
      </c>
      <c r="J867" s="245" t="str">
        <f t="shared" si="109"/>
        <v/>
      </c>
      <c r="K867" s="245" t="str">
        <f t="shared" si="110"/>
        <v/>
      </c>
      <c r="L867" s="245" t="str">
        <f t="shared" si="111"/>
        <v/>
      </c>
      <c r="M867" s="245" t="str">
        <f t="shared" si="112"/>
        <v/>
      </c>
    </row>
    <row r="868" spans="1:13" x14ac:dyDescent="0.2">
      <c r="A868" s="50">
        <f>DATOS!B868</f>
        <v>0</v>
      </c>
      <c r="B868" s="51">
        <f>DATOS!C868</f>
        <v>0</v>
      </c>
      <c r="C868" s="240">
        <f>DATOS!D868</f>
        <v>0</v>
      </c>
      <c r="D868" s="51"/>
      <c r="F868" s="52" t="str">
        <f t="shared" si="105"/>
        <v/>
      </c>
      <c r="G868" s="52" t="str">
        <f t="shared" si="106"/>
        <v/>
      </c>
      <c r="H868" s="52" t="str">
        <f t="shared" si="107"/>
        <v/>
      </c>
      <c r="I868" s="52" t="str">
        <f t="shared" si="108"/>
        <v/>
      </c>
      <c r="J868" s="245" t="str">
        <f t="shared" si="109"/>
        <v/>
      </c>
      <c r="K868" s="245" t="str">
        <f t="shared" si="110"/>
        <v/>
      </c>
      <c r="L868" s="245" t="str">
        <f t="shared" si="111"/>
        <v/>
      </c>
      <c r="M868" s="245" t="str">
        <f t="shared" si="112"/>
        <v/>
      </c>
    </row>
    <row r="869" spans="1:13" x14ac:dyDescent="0.2">
      <c r="A869" s="50">
        <f>DATOS!B869</f>
        <v>0</v>
      </c>
      <c r="B869" s="51">
        <f>DATOS!C869</f>
        <v>0</v>
      </c>
      <c r="C869" s="240">
        <f>DATOS!D869</f>
        <v>0</v>
      </c>
      <c r="D869" s="51"/>
      <c r="F869" s="52" t="str">
        <f t="shared" si="105"/>
        <v/>
      </c>
      <c r="G869" s="52" t="str">
        <f t="shared" si="106"/>
        <v/>
      </c>
      <c r="H869" s="52" t="str">
        <f t="shared" si="107"/>
        <v/>
      </c>
      <c r="I869" s="52" t="str">
        <f t="shared" si="108"/>
        <v/>
      </c>
      <c r="J869" s="245" t="str">
        <f t="shared" si="109"/>
        <v/>
      </c>
      <c r="K869" s="245" t="str">
        <f t="shared" si="110"/>
        <v/>
      </c>
      <c r="L869" s="245" t="str">
        <f t="shared" si="111"/>
        <v/>
      </c>
      <c r="M869" s="245" t="str">
        <f t="shared" si="112"/>
        <v/>
      </c>
    </row>
    <row r="870" spans="1:13" x14ac:dyDescent="0.2">
      <c r="A870" s="50">
        <f>DATOS!B870</f>
        <v>0</v>
      </c>
      <c r="B870" s="51">
        <f>DATOS!C870</f>
        <v>0</v>
      </c>
      <c r="C870" s="240">
        <f>DATOS!D870</f>
        <v>0</v>
      </c>
      <c r="D870" s="51"/>
      <c r="F870" s="52" t="str">
        <f t="shared" si="105"/>
        <v/>
      </c>
      <c r="G870" s="52" t="str">
        <f t="shared" si="106"/>
        <v/>
      </c>
      <c r="H870" s="52" t="str">
        <f t="shared" si="107"/>
        <v/>
      </c>
      <c r="I870" s="52" t="str">
        <f t="shared" si="108"/>
        <v/>
      </c>
      <c r="J870" s="245" t="str">
        <f t="shared" si="109"/>
        <v/>
      </c>
      <c r="K870" s="245" t="str">
        <f t="shared" si="110"/>
        <v/>
      </c>
      <c r="L870" s="245" t="str">
        <f t="shared" si="111"/>
        <v/>
      </c>
      <c r="M870" s="245" t="str">
        <f t="shared" si="112"/>
        <v/>
      </c>
    </row>
    <row r="871" spans="1:13" x14ac:dyDescent="0.2">
      <c r="A871" s="50">
        <f>DATOS!B871</f>
        <v>0</v>
      </c>
      <c r="B871" s="51">
        <f>DATOS!C871</f>
        <v>0</v>
      </c>
      <c r="C871" s="240">
        <f>DATOS!D871</f>
        <v>0</v>
      </c>
      <c r="D871" s="51"/>
      <c r="F871" s="52" t="str">
        <f t="shared" si="105"/>
        <v/>
      </c>
      <c r="G871" s="52" t="str">
        <f t="shared" si="106"/>
        <v/>
      </c>
      <c r="H871" s="52" t="str">
        <f t="shared" si="107"/>
        <v/>
      </c>
      <c r="I871" s="52" t="str">
        <f t="shared" si="108"/>
        <v/>
      </c>
      <c r="J871" s="245" t="str">
        <f t="shared" si="109"/>
        <v/>
      </c>
      <c r="K871" s="245" t="str">
        <f t="shared" si="110"/>
        <v/>
      </c>
      <c r="L871" s="245" t="str">
        <f t="shared" si="111"/>
        <v/>
      </c>
      <c r="M871" s="245" t="str">
        <f t="shared" si="112"/>
        <v/>
      </c>
    </row>
    <row r="872" spans="1:13" x14ac:dyDescent="0.2">
      <c r="A872" s="50">
        <f>DATOS!B872</f>
        <v>0</v>
      </c>
      <c r="B872" s="51">
        <f>DATOS!C872</f>
        <v>0</v>
      </c>
      <c r="C872" s="240">
        <f>DATOS!D872</f>
        <v>0</v>
      </c>
      <c r="D872" s="51"/>
      <c r="F872" s="52" t="str">
        <f t="shared" si="105"/>
        <v/>
      </c>
      <c r="G872" s="52" t="str">
        <f t="shared" si="106"/>
        <v/>
      </c>
      <c r="H872" s="52" t="str">
        <f t="shared" si="107"/>
        <v/>
      </c>
      <c r="I872" s="52" t="str">
        <f t="shared" si="108"/>
        <v/>
      </c>
      <c r="J872" s="245" t="str">
        <f t="shared" si="109"/>
        <v/>
      </c>
      <c r="K872" s="245" t="str">
        <f t="shared" si="110"/>
        <v/>
      </c>
      <c r="L872" s="245" t="str">
        <f t="shared" si="111"/>
        <v/>
      </c>
      <c r="M872" s="245" t="str">
        <f t="shared" si="112"/>
        <v/>
      </c>
    </row>
    <row r="873" spans="1:13" x14ac:dyDescent="0.2">
      <c r="A873" s="50">
        <f>DATOS!B873</f>
        <v>0</v>
      </c>
      <c r="B873" s="51">
        <f>DATOS!C873</f>
        <v>0</v>
      </c>
      <c r="C873" s="240">
        <f>DATOS!D873</f>
        <v>0</v>
      </c>
      <c r="D873" s="51"/>
      <c r="F873" s="52" t="str">
        <f t="shared" si="105"/>
        <v/>
      </c>
      <c r="G873" s="52" t="str">
        <f t="shared" si="106"/>
        <v/>
      </c>
      <c r="H873" s="52" t="str">
        <f t="shared" si="107"/>
        <v/>
      </c>
      <c r="I873" s="52" t="str">
        <f t="shared" si="108"/>
        <v/>
      </c>
      <c r="J873" s="245" t="str">
        <f t="shared" si="109"/>
        <v/>
      </c>
      <c r="K873" s="245" t="str">
        <f t="shared" si="110"/>
        <v/>
      </c>
      <c r="L873" s="245" t="str">
        <f t="shared" si="111"/>
        <v/>
      </c>
      <c r="M873" s="245" t="str">
        <f t="shared" si="112"/>
        <v/>
      </c>
    </row>
    <row r="874" spans="1:13" x14ac:dyDescent="0.2">
      <c r="A874" s="50">
        <f>DATOS!B874</f>
        <v>0</v>
      </c>
      <c r="B874" s="51">
        <f>DATOS!C874</f>
        <v>0</v>
      </c>
      <c r="C874" s="240">
        <f>DATOS!D874</f>
        <v>0</v>
      </c>
      <c r="D874" s="51"/>
      <c r="F874" s="52" t="str">
        <f t="shared" si="105"/>
        <v/>
      </c>
      <c r="G874" s="52" t="str">
        <f t="shared" si="106"/>
        <v/>
      </c>
      <c r="H874" s="52" t="str">
        <f t="shared" si="107"/>
        <v/>
      </c>
      <c r="I874" s="52" t="str">
        <f t="shared" si="108"/>
        <v/>
      </c>
      <c r="J874" s="245" t="str">
        <f t="shared" si="109"/>
        <v/>
      </c>
      <c r="K874" s="245" t="str">
        <f t="shared" si="110"/>
        <v/>
      </c>
      <c r="L874" s="245" t="str">
        <f t="shared" si="111"/>
        <v/>
      </c>
      <c r="M874" s="245" t="str">
        <f t="shared" si="112"/>
        <v/>
      </c>
    </row>
    <row r="875" spans="1:13" x14ac:dyDescent="0.2">
      <c r="A875" s="50">
        <f>DATOS!B875</f>
        <v>0</v>
      </c>
      <c r="B875" s="51">
        <f>DATOS!C875</f>
        <v>0</v>
      </c>
      <c r="C875" s="240">
        <f>DATOS!D875</f>
        <v>0</v>
      </c>
      <c r="D875" s="51"/>
      <c r="F875" s="52" t="str">
        <f t="shared" si="105"/>
        <v/>
      </c>
      <c r="G875" s="52" t="str">
        <f t="shared" si="106"/>
        <v/>
      </c>
      <c r="H875" s="52" t="str">
        <f t="shared" si="107"/>
        <v/>
      </c>
      <c r="I875" s="52" t="str">
        <f t="shared" si="108"/>
        <v/>
      </c>
      <c r="J875" s="245" t="str">
        <f t="shared" si="109"/>
        <v/>
      </c>
      <c r="K875" s="245" t="str">
        <f t="shared" si="110"/>
        <v/>
      </c>
      <c r="L875" s="245" t="str">
        <f t="shared" si="111"/>
        <v/>
      </c>
      <c r="M875" s="245" t="str">
        <f t="shared" si="112"/>
        <v/>
      </c>
    </row>
    <row r="876" spans="1:13" x14ac:dyDescent="0.2">
      <c r="A876" s="50">
        <f>DATOS!B876</f>
        <v>0</v>
      </c>
      <c r="B876" s="51">
        <f>DATOS!C876</f>
        <v>0</v>
      </c>
      <c r="C876" s="240">
        <f>DATOS!D876</f>
        <v>0</v>
      </c>
      <c r="D876" s="51"/>
      <c r="F876" s="52" t="str">
        <f t="shared" si="105"/>
        <v/>
      </c>
      <c r="G876" s="52" t="str">
        <f t="shared" si="106"/>
        <v/>
      </c>
      <c r="H876" s="52" t="str">
        <f t="shared" si="107"/>
        <v/>
      </c>
      <c r="I876" s="52" t="str">
        <f t="shared" si="108"/>
        <v/>
      </c>
      <c r="J876" s="245" t="str">
        <f t="shared" si="109"/>
        <v/>
      </c>
      <c r="K876" s="245" t="str">
        <f t="shared" si="110"/>
        <v/>
      </c>
      <c r="L876" s="245" t="str">
        <f t="shared" si="111"/>
        <v/>
      </c>
      <c r="M876" s="245" t="str">
        <f t="shared" si="112"/>
        <v/>
      </c>
    </row>
    <row r="877" spans="1:13" x14ac:dyDescent="0.2">
      <c r="A877" s="50">
        <f>DATOS!B877</f>
        <v>0</v>
      </c>
      <c r="B877" s="51">
        <f>DATOS!C877</f>
        <v>0</v>
      </c>
      <c r="C877" s="240">
        <f>DATOS!D877</f>
        <v>0</v>
      </c>
      <c r="D877" s="51"/>
      <c r="F877" s="52" t="str">
        <f t="shared" si="105"/>
        <v/>
      </c>
      <c r="G877" s="52" t="str">
        <f t="shared" si="106"/>
        <v/>
      </c>
      <c r="H877" s="52" t="str">
        <f t="shared" si="107"/>
        <v/>
      </c>
      <c r="I877" s="52" t="str">
        <f t="shared" si="108"/>
        <v/>
      </c>
      <c r="J877" s="245" t="str">
        <f t="shared" si="109"/>
        <v/>
      </c>
      <c r="K877" s="245" t="str">
        <f t="shared" si="110"/>
        <v/>
      </c>
      <c r="L877" s="245" t="str">
        <f t="shared" si="111"/>
        <v/>
      </c>
      <c r="M877" s="245" t="str">
        <f t="shared" si="112"/>
        <v/>
      </c>
    </row>
    <row r="878" spans="1:13" x14ac:dyDescent="0.2">
      <c r="A878" s="50">
        <f>DATOS!B878</f>
        <v>0</v>
      </c>
      <c r="B878" s="51">
        <f>DATOS!C878</f>
        <v>0</v>
      </c>
      <c r="C878" s="240">
        <f>DATOS!D878</f>
        <v>0</v>
      </c>
      <c r="D878" s="51"/>
      <c r="F878" s="52" t="str">
        <f t="shared" si="105"/>
        <v/>
      </c>
      <c r="G878" s="52" t="str">
        <f t="shared" si="106"/>
        <v/>
      </c>
      <c r="H878" s="52" t="str">
        <f t="shared" si="107"/>
        <v/>
      </c>
      <c r="I878" s="52" t="str">
        <f t="shared" si="108"/>
        <v/>
      </c>
      <c r="J878" s="245" t="str">
        <f t="shared" si="109"/>
        <v/>
      </c>
      <c r="K878" s="245" t="str">
        <f t="shared" si="110"/>
        <v/>
      </c>
      <c r="L878" s="245" t="str">
        <f t="shared" si="111"/>
        <v/>
      </c>
      <c r="M878" s="245" t="str">
        <f t="shared" si="112"/>
        <v/>
      </c>
    </row>
    <row r="879" spans="1:13" x14ac:dyDescent="0.2">
      <c r="A879" s="50">
        <f>DATOS!B879</f>
        <v>0</v>
      </c>
      <c r="B879" s="51">
        <f>DATOS!C879</f>
        <v>0</v>
      </c>
      <c r="C879" s="240">
        <f>DATOS!D879</f>
        <v>0</v>
      </c>
      <c r="D879" s="51"/>
      <c r="F879" s="52" t="str">
        <f t="shared" si="105"/>
        <v/>
      </c>
      <c r="G879" s="52" t="str">
        <f t="shared" si="106"/>
        <v/>
      </c>
      <c r="H879" s="52" t="str">
        <f t="shared" si="107"/>
        <v/>
      </c>
      <c r="I879" s="52" t="str">
        <f t="shared" si="108"/>
        <v/>
      </c>
      <c r="J879" s="245" t="str">
        <f t="shared" si="109"/>
        <v/>
      </c>
      <c r="K879" s="245" t="str">
        <f t="shared" si="110"/>
        <v/>
      </c>
      <c r="L879" s="245" t="str">
        <f t="shared" si="111"/>
        <v/>
      </c>
      <c r="M879" s="245" t="str">
        <f t="shared" si="112"/>
        <v/>
      </c>
    </row>
    <row r="880" spans="1:13" x14ac:dyDescent="0.2">
      <c r="A880" s="50">
        <f>DATOS!B880</f>
        <v>0</v>
      </c>
      <c r="B880" s="51">
        <f>DATOS!C880</f>
        <v>0</v>
      </c>
      <c r="C880" s="240">
        <f>DATOS!D880</f>
        <v>0</v>
      </c>
      <c r="D880" s="51"/>
      <c r="F880" s="52" t="str">
        <f t="shared" si="105"/>
        <v/>
      </c>
      <c r="G880" s="52" t="str">
        <f t="shared" si="106"/>
        <v/>
      </c>
      <c r="H880" s="52" t="str">
        <f t="shared" si="107"/>
        <v/>
      </c>
      <c r="I880" s="52" t="str">
        <f t="shared" si="108"/>
        <v/>
      </c>
      <c r="J880" s="245" t="str">
        <f t="shared" si="109"/>
        <v/>
      </c>
      <c r="K880" s="245" t="str">
        <f t="shared" si="110"/>
        <v/>
      </c>
      <c r="L880" s="245" t="str">
        <f t="shared" si="111"/>
        <v/>
      </c>
      <c r="M880" s="245" t="str">
        <f t="shared" si="112"/>
        <v/>
      </c>
    </row>
    <row r="881" spans="1:13" x14ac:dyDescent="0.2">
      <c r="A881" s="50">
        <f>DATOS!B881</f>
        <v>0</v>
      </c>
      <c r="B881" s="51">
        <f>DATOS!C881</f>
        <v>0</v>
      </c>
      <c r="C881" s="240">
        <f>DATOS!D881</f>
        <v>0</v>
      </c>
      <c r="D881" s="51"/>
      <c r="F881" s="52" t="str">
        <f t="shared" si="105"/>
        <v/>
      </c>
      <c r="G881" s="52" t="str">
        <f t="shared" si="106"/>
        <v/>
      </c>
      <c r="H881" s="52" t="str">
        <f t="shared" si="107"/>
        <v/>
      </c>
      <c r="I881" s="52" t="str">
        <f t="shared" si="108"/>
        <v/>
      </c>
      <c r="J881" s="245" t="str">
        <f t="shared" si="109"/>
        <v/>
      </c>
      <c r="K881" s="245" t="str">
        <f t="shared" si="110"/>
        <v/>
      </c>
      <c r="L881" s="245" t="str">
        <f t="shared" si="111"/>
        <v/>
      </c>
      <c r="M881" s="245" t="str">
        <f t="shared" si="112"/>
        <v/>
      </c>
    </row>
    <row r="882" spans="1:13" x14ac:dyDescent="0.2">
      <c r="A882" s="50">
        <f>DATOS!B882</f>
        <v>0</v>
      </c>
      <c r="B882" s="51">
        <f>DATOS!C882</f>
        <v>0</v>
      </c>
      <c r="C882" s="240">
        <f>DATOS!D882</f>
        <v>0</v>
      </c>
      <c r="D882" s="51"/>
      <c r="F882" s="52" t="str">
        <f t="shared" si="105"/>
        <v/>
      </c>
      <c r="G882" s="52" t="str">
        <f t="shared" si="106"/>
        <v/>
      </c>
      <c r="H882" s="52" t="str">
        <f t="shared" si="107"/>
        <v/>
      </c>
      <c r="I882" s="52" t="str">
        <f t="shared" si="108"/>
        <v/>
      </c>
      <c r="J882" s="245" t="str">
        <f t="shared" si="109"/>
        <v/>
      </c>
      <c r="K882" s="245" t="str">
        <f t="shared" si="110"/>
        <v/>
      </c>
      <c r="L882" s="245" t="str">
        <f t="shared" si="111"/>
        <v/>
      </c>
      <c r="M882" s="245" t="str">
        <f t="shared" si="112"/>
        <v/>
      </c>
    </row>
    <row r="883" spans="1:13" x14ac:dyDescent="0.2">
      <c r="A883" s="50">
        <f>DATOS!B883</f>
        <v>0</v>
      </c>
      <c r="B883" s="51">
        <f>DATOS!C883</f>
        <v>0</v>
      </c>
      <c r="C883" s="240">
        <f>DATOS!D883</f>
        <v>0</v>
      </c>
      <c r="D883" s="51"/>
      <c r="F883" s="52" t="str">
        <f t="shared" si="105"/>
        <v/>
      </c>
      <c r="G883" s="52" t="str">
        <f t="shared" si="106"/>
        <v/>
      </c>
      <c r="H883" s="52" t="str">
        <f t="shared" si="107"/>
        <v/>
      </c>
      <c r="I883" s="52" t="str">
        <f t="shared" si="108"/>
        <v/>
      </c>
      <c r="J883" s="245" t="str">
        <f t="shared" si="109"/>
        <v/>
      </c>
      <c r="K883" s="245" t="str">
        <f t="shared" si="110"/>
        <v/>
      </c>
      <c r="L883" s="245" t="str">
        <f t="shared" si="111"/>
        <v/>
      </c>
      <c r="M883" s="245" t="str">
        <f t="shared" si="112"/>
        <v/>
      </c>
    </row>
    <row r="884" spans="1:13" x14ac:dyDescent="0.2">
      <c r="A884" s="50">
        <f>DATOS!B884</f>
        <v>0</v>
      </c>
      <c r="B884" s="51">
        <f>DATOS!C884</f>
        <v>0</v>
      </c>
      <c r="C884" s="240">
        <f>DATOS!D884</f>
        <v>0</v>
      </c>
      <c r="D884" s="51"/>
      <c r="F884" s="52" t="str">
        <f t="shared" si="105"/>
        <v/>
      </c>
      <c r="G884" s="52" t="str">
        <f t="shared" si="106"/>
        <v/>
      </c>
      <c r="H884" s="52" t="str">
        <f t="shared" si="107"/>
        <v/>
      </c>
      <c r="I884" s="52" t="str">
        <f t="shared" si="108"/>
        <v/>
      </c>
      <c r="J884" s="245" t="str">
        <f t="shared" si="109"/>
        <v/>
      </c>
      <c r="K884" s="245" t="str">
        <f t="shared" si="110"/>
        <v/>
      </c>
      <c r="L884" s="245" t="str">
        <f t="shared" si="111"/>
        <v/>
      </c>
      <c r="M884" s="245" t="str">
        <f t="shared" si="112"/>
        <v/>
      </c>
    </row>
    <row r="885" spans="1:13" x14ac:dyDescent="0.2">
      <c r="A885" s="50">
        <f>DATOS!B885</f>
        <v>0</v>
      </c>
      <c r="B885" s="51">
        <f>DATOS!C885</f>
        <v>0</v>
      </c>
      <c r="C885" s="240">
        <f>DATOS!D885</f>
        <v>0</v>
      </c>
      <c r="D885" s="51"/>
      <c r="F885" s="52" t="str">
        <f t="shared" si="105"/>
        <v/>
      </c>
      <c r="G885" s="52" t="str">
        <f t="shared" si="106"/>
        <v/>
      </c>
      <c r="H885" s="52" t="str">
        <f t="shared" si="107"/>
        <v/>
      </c>
      <c r="I885" s="52" t="str">
        <f t="shared" si="108"/>
        <v/>
      </c>
      <c r="J885" s="245" t="str">
        <f t="shared" si="109"/>
        <v/>
      </c>
      <c r="K885" s="245" t="str">
        <f t="shared" si="110"/>
        <v/>
      </c>
      <c r="L885" s="245" t="str">
        <f t="shared" si="111"/>
        <v/>
      </c>
      <c r="M885" s="245" t="str">
        <f t="shared" si="112"/>
        <v/>
      </c>
    </row>
    <row r="886" spans="1:13" x14ac:dyDescent="0.2">
      <c r="A886" s="50">
        <f>DATOS!B886</f>
        <v>0</v>
      </c>
      <c r="B886" s="51">
        <f>DATOS!C886</f>
        <v>0</v>
      </c>
      <c r="C886" s="240">
        <f>DATOS!D886</f>
        <v>0</v>
      </c>
      <c r="D886" s="51"/>
      <c r="F886" s="52" t="str">
        <f t="shared" si="105"/>
        <v/>
      </c>
      <c r="G886" s="52" t="str">
        <f t="shared" si="106"/>
        <v/>
      </c>
      <c r="H886" s="52" t="str">
        <f t="shared" si="107"/>
        <v/>
      </c>
      <c r="I886" s="52" t="str">
        <f t="shared" si="108"/>
        <v/>
      </c>
      <c r="J886" s="245" t="str">
        <f t="shared" si="109"/>
        <v/>
      </c>
      <c r="K886" s="245" t="str">
        <f t="shared" si="110"/>
        <v/>
      </c>
      <c r="L886" s="245" t="str">
        <f t="shared" si="111"/>
        <v/>
      </c>
      <c r="M886" s="245" t="str">
        <f t="shared" si="112"/>
        <v/>
      </c>
    </row>
    <row r="887" spans="1:13" x14ac:dyDescent="0.2">
      <c r="A887" s="50">
        <f>DATOS!B887</f>
        <v>0</v>
      </c>
      <c r="B887" s="51">
        <f>DATOS!C887</f>
        <v>0</v>
      </c>
      <c r="C887" s="240">
        <f>DATOS!D887</f>
        <v>0</v>
      </c>
      <c r="D887" s="51"/>
      <c r="F887" s="52" t="str">
        <f t="shared" si="105"/>
        <v/>
      </c>
      <c r="G887" s="52" t="str">
        <f t="shared" si="106"/>
        <v/>
      </c>
      <c r="H887" s="52" t="str">
        <f t="shared" si="107"/>
        <v/>
      </c>
      <c r="I887" s="52" t="str">
        <f t="shared" si="108"/>
        <v/>
      </c>
      <c r="J887" s="245" t="str">
        <f t="shared" si="109"/>
        <v/>
      </c>
      <c r="K887" s="245" t="str">
        <f t="shared" si="110"/>
        <v/>
      </c>
      <c r="L887" s="245" t="str">
        <f t="shared" si="111"/>
        <v/>
      </c>
      <c r="M887" s="245" t="str">
        <f t="shared" si="112"/>
        <v/>
      </c>
    </row>
    <row r="888" spans="1:13" x14ac:dyDescent="0.2">
      <c r="A888" s="50">
        <f>DATOS!B888</f>
        <v>0</v>
      </c>
      <c r="B888" s="51">
        <f>DATOS!C888</f>
        <v>0</v>
      </c>
      <c r="C888" s="240">
        <f>DATOS!D888</f>
        <v>0</v>
      </c>
      <c r="D888" s="51"/>
      <c r="F888" s="52" t="str">
        <f t="shared" si="105"/>
        <v/>
      </c>
      <c r="G888" s="52" t="str">
        <f t="shared" si="106"/>
        <v/>
      </c>
      <c r="H888" s="52" t="str">
        <f t="shared" si="107"/>
        <v/>
      </c>
      <c r="I888" s="52" t="str">
        <f t="shared" si="108"/>
        <v/>
      </c>
      <c r="J888" s="245" t="str">
        <f t="shared" si="109"/>
        <v/>
      </c>
      <c r="K888" s="245" t="str">
        <f t="shared" si="110"/>
        <v/>
      </c>
      <c r="L888" s="245" t="str">
        <f t="shared" si="111"/>
        <v/>
      </c>
      <c r="M888" s="245" t="str">
        <f t="shared" si="112"/>
        <v/>
      </c>
    </row>
    <row r="889" spans="1:13" x14ac:dyDescent="0.2">
      <c r="A889" s="50">
        <f>DATOS!B889</f>
        <v>0</v>
      </c>
      <c r="B889" s="51">
        <f>DATOS!C889</f>
        <v>0</v>
      </c>
      <c r="C889" s="240">
        <f>DATOS!D889</f>
        <v>0</v>
      </c>
      <c r="D889" s="51"/>
      <c r="F889" s="52" t="str">
        <f t="shared" si="105"/>
        <v/>
      </c>
      <c r="G889" s="52" t="str">
        <f t="shared" si="106"/>
        <v/>
      </c>
      <c r="H889" s="52" t="str">
        <f t="shared" si="107"/>
        <v/>
      </c>
      <c r="I889" s="52" t="str">
        <f t="shared" si="108"/>
        <v/>
      </c>
      <c r="J889" s="245" t="str">
        <f t="shared" si="109"/>
        <v/>
      </c>
      <c r="K889" s="245" t="str">
        <f t="shared" si="110"/>
        <v/>
      </c>
      <c r="L889" s="245" t="str">
        <f t="shared" si="111"/>
        <v/>
      </c>
      <c r="M889" s="245" t="str">
        <f t="shared" si="112"/>
        <v/>
      </c>
    </row>
    <row r="890" spans="1:13" x14ac:dyDescent="0.2">
      <c r="A890" s="50">
        <f>DATOS!B890</f>
        <v>0</v>
      </c>
      <c r="B890" s="51">
        <f>DATOS!C890</f>
        <v>0</v>
      </c>
      <c r="C890" s="240">
        <f>DATOS!D890</f>
        <v>0</v>
      </c>
      <c r="D890" s="51"/>
      <c r="F890" s="52" t="str">
        <f t="shared" si="105"/>
        <v/>
      </c>
      <c r="G890" s="52" t="str">
        <f t="shared" si="106"/>
        <v/>
      </c>
      <c r="H890" s="52" t="str">
        <f t="shared" si="107"/>
        <v/>
      </c>
      <c r="I890" s="52" t="str">
        <f t="shared" si="108"/>
        <v/>
      </c>
      <c r="J890" s="245" t="str">
        <f t="shared" si="109"/>
        <v/>
      </c>
      <c r="K890" s="245" t="str">
        <f t="shared" si="110"/>
        <v/>
      </c>
      <c r="L890" s="245" t="str">
        <f t="shared" si="111"/>
        <v/>
      </c>
      <c r="M890" s="245" t="str">
        <f t="shared" si="112"/>
        <v/>
      </c>
    </row>
    <row r="891" spans="1:13" x14ac:dyDescent="0.2">
      <c r="A891" s="50">
        <f>DATOS!B891</f>
        <v>0</v>
      </c>
      <c r="B891" s="51">
        <f>DATOS!C891</f>
        <v>0</v>
      </c>
      <c r="C891" s="240">
        <f>DATOS!D891</f>
        <v>0</v>
      </c>
      <c r="D891" s="51"/>
      <c r="F891" s="52" t="str">
        <f t="shared" si="105"/>
        <v/>
      </c>
      <c r="G891" s="52" t="str">
        <f t="shared" si="106"/>
        <v/>
      </c>
      <c r="H891" s="52" t="str">
        <f t="shared" si="107"/>
        <v/>
      </c>
      <c r="I891" s="52" t="str">
        <f t="shared" si="108"/>
        <v/>
      </c>
      <c r="J891" s="245" t="str">
        <f t="shared" si="109"/>
        <v/>
      </c>
      <c r="K891" s="245" t="str">
        <f t="shared" si="110"/>
        <v/>
      </c>
      <c r="L891" s="245" t="str">
        <f t="shared" si="111"/>
        <v/>
      </c>
      <c r="M891" s="245" t="str">
        <f t="shared" si="112"/>
        <v/>
      </c>
    </row>
    <row r="892" spans="1:13" x14ac:dyDescent="0.2">
      <c r="A892" s="50">
        <f>DATOS!B892</f>
        <v>0</v>
      </c>
      <c r="B892" s="51">
        <f>DATOS!C892</f>
        <v>0</v>
      </c>
      <c r="C892" s="240">
        <f>DATOS!D892</f>
        <v>0</v>
      </c>
      <c r="D892" s="51"/>
      <c r="F892" s="52" t="str">
        <f t="shared" si="105"/>
        <v/>
      </c>
      <c r="G892" s="52" t="str">
        <f t="shared" si="106"/>
        <v/>
      </c>
      <c r="H892" s="52" t="str">
        <f t="shared" si="107"/>
        <v/>
      </c>
      <c r="I892" s="52" t="str">
        <f t="shared" si="108"/>
        <v/>
      </c>
      <c r="J892" s="245" t="str">
        <f t="shared" si="109"/>
        <v/>
      </c>
      <c r="K892" s="245" t="str">
        <f t="shared" si="110"/>
        <v/>
      </c>
      <c r="L892" s="245" t="str">
        <f t="shared" si="111"/>
        <v/>
      </c>
      <c r="M892" s="245" t="str">
        <f t="shared" si="112"/>
        <v/>
      </c>
    </row>
    <row r="893" spans="1:13" x14ac:dyDescent="0.2">
      <c r="A893" s="50">
        <f>DATOS!B893</f>
        <v>0</v>
      </c>
      <c r="B893" s="51">
        <f>DATOS!C893</f>
        <v>0</v>
      </c>
      <c r="C893" s="240">
        <f>DATOS!D893</f>
        <v>0</v>
      </c>
      <c r="D893" s="51"/>
      <c r="F893" s="52" t="str">
        <f t="shared" si="105"/>
        <v/>
      </c>
      <c r="G893" s="52" t="str">
        <f t="shared" si="106"/>
        <v/>
      </c>
      <c r="H893" s="52" t="str">
        <f t="shared" si="107"/>
        <v/>
      </c>
      <c r="I893" s="52" t="str">
        <f t="shared" si="108"/>
        <v/>
      </c>
      <c r="J893" s="245" t="str">
        <f t="shared" si="109"/>
        <v/>
      </c>
      <c r="K893" s="245" t="str">
        <f t="shared" si="110"/>
        <v/>
      </c>
      <c r="L893" s="245" t="str">
        <f t="shared" si="111"/>
        <v/>
      </c>
      <c r="M893" s="245" t="str">
        <f t="shared" si="112"/>
        <v/>
      </c>
    </row>
    <row r="894" spans="1:13" x14ac:dyDescent="0.2">
      <c r="A894" s="50">
        <f>DATOS!B894</f>
        <v>0</v>
      </c>
      <c r="B894" s="51">
        <f>DATOS!C894</f>
        <v>0</v>
      </c>
      <c r="C894" s="240">
        <f>DATOS!D894</f>
        <v>0</v>
      </c>
      <c r="D894" s="51"/>
      <c r="F894" s="52" t="str">
        <f t="shared" si="105"/>
        <v/>
      </c>
      <c r="G894" s="52" t="str">
        <f t="shared" si="106"/>
        <v/>
      </c>
      <c r="H894" s="52" t="str">
        <f t="shared" si="107"/>
        <v/>
      </c>
      <c r="I894" s="52" t="str">
        <f t="shared" si="108"/>
        <v/>
      </c>
      <c r="J894" s="245" t="str">
        <f t="shared" si="109"/>
        <v/>
      </c>
      <c r="K894" s="245" t="str">
        <f t="shared" si="110"/>
        <v/>
      </c>
      <c r="L894" s="245" t="str">
        <f t="shared" si="111"/>
        <v/>
      </c>
      <c r="M894" s="245" t="str">
        <f t="shared" si="112"/>
        <v/>
      </c>
    </row>
    <row r="895" spans="1:13" x14ac:dyDescent="0.2">
      <c r="A895" s="50">
        <f>DATOS!B895</f>
        <v>0</v>
      </c>
      <c r="B895" s="51">
        <f>DATOS!C895</f>
        <v>0</v>
      </c>
      <c r="C895" s="240">
        <f>DATOS!D895</f>
        <v>0</v>
      </c>
      <c r="D895" s="51"/>
      <c r="F895" s="52" t="str">
        <f t="shared" si="105"/>
        <v/>
      </c>
      <c r="G895" s="52" t="str">
        <f t="shared" si="106"/>
        <v/>
      </c>
      <c r="H895" s="52" t="str">
        <f t="shared" si="107"/>
        <v/>
      </c>
      <c r="I895" s="52" t="str">
        <f t="shared" si="108"/>
        <v/>
      </c>
      <c r="J895" s="245" t="str">
        <f t="shared" si="109"/>
        <v/>
      </c>
      <c r="K895" s="245" t="str">
        <f t="shared" si="110"/>
        <v/>
      </c>
      <c r="L895" s="245" t="str">
        <f t="shared" si="111"/>
        <v/>
      </c>
      <c r="M895" s="245" t="str">
        <f t="shared" si="112"/>
        <v/>
      </c>
    </row>
    <row r="896" spans="1:13" x14ac:dyDescent="0.2">
      <c r="A896" s="50">
        <f>DATOS!B896</f>
        <v>0</v>
      </c>
      <c r="B896" s="51">
        <f>DATOS!C896</f>
        <v>0</v>
      </c>
      <c r="C896" s="240">
        <f>DATOS!D896</f>
        <v>0</v>
      </c>
      <c r="D896" s="51"/>
      <c r="F896" s="52" t="str">
        <f t="shared" si="105"/>
        <v/>
      </c>
      <c r="G896" s="52" t="str">
        <f t="shared" si="106"/>
        <v/>
      </c>
      <c r="H896" s="52" t="str">
        <f t="shared" si="107"/>
        <v/>
      </c>
      <c r="I896" s="52" t="str">
        <f t="shared" si="108"/>
        <v/>
      </c>
      <c r="J896" s="245" t="str">
        <f t="shared" si="109"/>
        <v/>
      </c>
      <c r="K896" s="245" t="str">
        <f t="shared" si="110"/>
        <v/>
      </c>
      <c r="L896" s="245" t="str">
        <f t="shared" si="111"/>
        <v/>
      </c>
      <c r="M896" s="245" t="str">
        <f t="shared" si="112"/>
        <v/>
      </c>
    </row>
    <row r="897" spans="1:13" x14ac:dyDescent="0.2">
      <c r="A897" s="50">
        <f>DATOS!B897</f>
        <v>0</v>
      </c>
      <c r="B897" s="51">
        <f>DATOS!C897</f>
        <v>0</v>
      </c>
      <c r="C897" s="240">
        <f>DATOS!D897</f>
        <v>0</v>
      </c>
      <c r="D897" s="51"/>
      <c r="F897" s="52" t="str">
        <f t="shared" si="105"/>
        <v/>
      </c>
      <c r="G897" s="52" t="str">
        <f t="shared" si="106"/>
        <v/>
      </c>
      <c r="H897" s="52" t="str">
        <f t="shared" si="107"/>
        <v/>
      </c>
      <c r="I897" s="52" t="str">
        <f t="shared" si="108"/>
        <v/>
      </c>
      <c r="J897" s="245" t="str">
        <f t="shared" si="109"/>
        <v/>
      </c>
      <c r="K897" s="245" t="str">
        <f t="shared" si="110"/>
        <v/>
      </c>
      <c r="L897" s="245" t="str">
        <f t="shared" si="111"/>
        <v/>
      </c>
      <c r="M897" s="245" t="str">
        <f t="shared" si="112"/>
        <v/>
      </c>
    </row>
    <row r="898" spans="1:13" x14ac:dyDescent="0.2">
      <c r="A898" s="50">
        <f>DATOS!B898</f>
        <v>0</v>
      </c>
      <c r="B898" s="51">
        <f>DATOS!C898</f>
        <v>0</v>
      </c>
      <c r="C898" s="240">
        <f>DATOS!D898</f>
        <v>0</v>
      </c>
      <c r="D898" s="51"/>
      <c r="F898" s="52" t="str">
        <f t="shared" si="105"/>
        <v/>
      </c>
      <c r="G898" s="52" t="str">
        <f t="shared" si="106"/>
        <v/>
      </c>
      <c r="H898" s="52" t="str">
        <f t="shared" si="107"/>
        <v/>
      </c>
      <c r="I898" s="52" t="str">
        <f t="shared" si="108"/>
        <v/>
      </c>
      <c r="J898" s="245" t="str">
        <f t="shared" si="109"/>
        <v/>
      </c>
      <c r="K898" s="245" t="str">
        <f t="shared" si="110"/>
        <v/>
      </c>
      <c r="L898" s="245" t="str">
        <f t="shared" si="111"/>
        <v/>
      </c>
      <c r="M898" s="245" t="str">
        <f t="shared" si="112"/>
        <v/>
      </c>
    </row>
    <row r="899" spans="1:13" x14ac:dyDescent="0.2">
      <c r="A899" s="50">
        <f>DATOS!B899</f>
        <v>0</v>
      </c>
      <c r="B899" s="51">
        <f>DATOS!C899</f>
        <v>0</v>
      </c>
      <c r="C899" s="240">
        <f>DATOS!D899</f>
        <v>0</v>
      </c>
      <c r="D899" s="51"/>
      <c r="F899" s="52" t="str">
        <f t="shared" si="105"/>
        <v/>
      </c>
      <c r="G899" s="52" t="str">
        <f t="shared" si="106"/>
        <v/>
      </c>
      <c r="H899" s="52" t="str">
        <f t="shared" si="107"/>
        <v/>
      </c>
      <c r="I899" s="52" t="str">
        <f t="shared" si="108"/>
        <v/>
      </c>
      <c r="J899" s="245" t="str">
        <f t="shared" si="109"/>
        <v/>
      </c>
      <c r="K899" s="245" t="str">
        <f t="shared" si="110"/>
        <v/>
      </c>
      <c r="L899" s="245" t="str">
        <f t="shared" si="111"/>
        <v/>
      </c>
      <c r="M899" s="245" t="str">
        <f t="shared" si="112"/>
        <v/>
      </c>
    </row>
    <row r="900" spans="1:13" x14ac:dyDescent="0.2">
      <c r="A900" s="50">
        <f>DATOS!B900</f>
        <v>0</v>
      </c>
      <c r="B900" s="51">
        <f>DATOS!C900</f>
        <v>0</v>
      </c>
      <c r="C900" s="240">
        <f>DATOS!D900</f>
        <v>0</v>
      </c>
      <c r="D900" s="51"/>
      <c r="F900" s="52" t="str">
        <f t="shared" ref="F900:F963" si="113">IF(AND(C900=E900,B900=D900),"","CAMBIO")</f>
        <v/>
      </c>
      <c r="G900" s="52" t="str">
        <f t="shared" ref="G900:G963" si="114">IF(B900=D900,"","CAMBIO")</f>
        <v/>
      </c>
      <c r="H900" s="52" t="str">
        <f t="shared" ref="H900:H963" si="115">IF(L900&lt;&gt;M900,"CAMBIO","")</f>
        <v/>
      </c>
      <c r="I900" s="52" t="str">
        <f t="shared" ref="I900:I963" si="116">IF(J900&lt;&gt;K900,"CAMBIO","")</f>
        <v/>
      </c>
      <c r="J900" s="245" t="str">
        <f t="shared" ref="J900:J963" si="117">IFERROR(MID($C900,SEARCH("RETIRA",$C900),LEN("RETIRA")),"")</f>
        <v/>
      </c>
      <c r="K900" s="245" t="str">
        <f t="shared" ref="K900:K963" si="118">IFERROR(MID($E900,SEARCH("RETIRA",$E900),LEN("RETIRA")),"")</f>
        <v/>
      </c>
      <c r="L900" s="245" t="str">
        <f t="shared" ref="L900:L963" si="119">IFERROR(MID($C900,SEARCH("CRUDA",$C900),LEN("CRUDA")),"")</f>
        <v/>
      </c>
      <c r="M900" s="245" t="str">
        <f t="shared" si="112"/>
        <v/>
      </c>
    </row>
    <row r="901" spans="1:13" x14ac:dyDescent="0.2">
      <c r="A901" s="50">
        <f>DATOS!B901</f>
        <v>0</v>
      </c>
      <c r="B901" s="51">
        <f>DATOS!C901</f>
        <v>0</v>
      </c>
      <c r="C901" s="240">
        <f>DATOS!D901</f>
        <v>0</v>
      </c>
      <c r="D901" s="51"/>
      <c r="F901" s="52" t="str">
        <f t="shared" si="113"/>
        <v/>
      </c>
      <c r="G901" s="52" t="str">
        <f t="shared" si="114"/>
        <v/>
      </c>
      <c r="H901" s="52" t="str">
        <f t="shared" si="115"/>
        <v/>
      </c>
      <c r="I901" s="52" t="str">
        <f t="shared" si="116"/>
        <v/>
      </c>
      <c r="J901" s="245" t="str">
        <f t="shared" si="117"/>
        <v/>
      </c>
      <c r="K901" s="245" t="str">
        <f t="shared" si="118"/>
        <v/>
      </c>
      <c r="L901" s="245" t="str">
        <f t="shared" si="119"/>
        <v/>
      </c>
      <c r="M901" s="245" t="str">
        <f t="shared" si="112"/>
        <v/>
      </c>
    </row>
    <row r="902" spans="1:13" x14ac:dyDescent="0.2">
      <c r="A902" s="50">
        <f>DATOS!B902</f>
        <v>0</v>
      </c>
      <c r="B902" s="51">
        <f>DATOS!C902</f>
        <v>0</v>
      </c>
      <c r="C902" s="240">
        <f>DATOS!D902</f>
        <v>0</v>
      </c>
      <c r="D902" s="51"/>
      <c r="F902" s="52" t="str">
        <f t="shared" si="113"/>
        <v/>
      </c>
      <c r="G902" s="52" t="str">
        <f t="shared" si="114"/>
        <v/>
      </c>
      <c r="H902" s="52" t="str">
        <f t="shared" si="115"/>
        <v/>
      </c>
      <c r="I902" s="52" t="str">
        <f t="shared" si="116"/>
        <v/>
      </c>
      <c r="J902" s="245" t="str">
        <f t="shared" si="117"/>
        <v/>
      </c>
      <c r="K902" s="245" t="str">
        <f t="shared" si="118"/>
        <v/>
      </c>
      <c r="L902" s="245" t="str">
        <f t="shared" si="119"/>
        <v/>
      </c>
      <c r="M902" s="245" t="str">
        <f t="shared" si="112"/>
        <v/>
      </c>
    </row>
    <row r="903" spans="1:13" x14ac:dyDescent="0.2">
      <c r="A903" s="50">
        <f>DATOS!B903</f>
        <v>0</v>
      </c>
      <c r="B903" s="51">
        <f>DATOS!C903</f>
        <v>0</v>
      </c>
      <c r="C903" s="240">
        <f>DATOS!D903</f>
        <v>0</v>
      </c>
      <c r="D903" s="51"/>
      <c r="F903" s="52" t="str">
        <f t="shared" si="113"/>
        <v/>
      </c>
      <c r="G903" s="52" t="str">
        <f t="shared" si="114"/>
        <v/>
      </c>
      <c r="H903" s="52" t="str">
        <f t="shared" si="115"/>
        <v/>
      </c>
      <c r="I903" s="52" t="str">
        <f t="shared" si="116"/>
        <v/>
      </c>
      <c r="J903" s="245" t="str">
        <f t="shared" si="117"/>
        <v/>
      </c>
      <c r="K903" s="245" t="str">
        <f t="shared" si="118"/>
        <v/>
      </c>
      <c r="L903" s="245" t="str">
        <f t="shared" si="119"/>
        <v/>
      </c>
      <c r="M903" s="245" t="str">
        <f t="shared" si="112"/>
        <v/>
      </c>
    </row>
    <row r="904" spans="1:13" x14ac:dyDescent="0.2">
      <c r="A904" s="50">
        <f>DATOS!B904</f>
        <v>0</v>
      </c>
      <c r="B904" s="51">
        <f>DATOS!C904</f>
        <v>0</v>
      </c>
      <c r="C904" s="240">
        <f>DATOS!D904</f>
        <v>0</v>
      </c>
      <c r="D904" s="51"/>
      <c r="F904" s="52" t="str">
        <f t="shared" si="113"/>
        <v/>
      </c>
      <c r="G904" s="52" t="str">
        <f t="shared" si="114"/>
        <v/>
      </c>
      <c r="H904" s="52" t="str">
        <f t="shared" si="115"/>
        <v/>
      </c>
      <c r="I904" s="52" t="str">
        <f t="shared" si="116"/>
        <v/>
      </c>
      <c r="J904" s="245" t="str">
        <f t="shared" si="117"/>
        <v/>
      </c>
      <c r="K904" s="245" t="str">
        <f t="shared" si="118"/>
        <v/>
      </c>
      <c r="L904" s="245" t="str">
        <f t="shared" si="119"/>
        <v/>
      </c>
      <c r="M904" s="245" t="str">
        <f t="shared" si="112"/>
        <v/>
      </c>
    </row>
    <row r="905" spans="1:13" x14ac:dyDescent="0.2">
      <c r="A905" s="50">
        <f>DATOS!B905</f>
        <v>0</v>
      </c>
      <c r="B905" s="51">
        <f>DATOS!C905</f>
        <v>0</v>
      </c>
      <c r="C905" s="240">
        <f>DATOS!D905</f>
        <v>0</v>
      </c>
      <c r="D905" s="51"/>
      <c r="F905" s="52" t="str">
        <f t="shared" si="113"/>
        <v/>
      </c>
      <c r="G905" s="52" t="str">
        <f t="shared" si="114"/>
        <v/>
      </c>
      <c r="H905" s="52" t="str">
        <f t="shared" si="115"/>
        <v/>
      </c>
      <c r="I905" s="52" t="str">
        <f t="shared" si="116"/>
        <v/>
      </c>
      <c r="J905" s="245" t="str">
        <f t="shared" si="117"/>
        <v/>
      </c>
      <c r="K905" s="245" t="str">
        <f t="shared" si="118"/>
        <v/>
      </c>
      <c r="L905" s="245" t="str">
        <f t="shared" si="119"/>
        <v/>
      </c>
      <c r="M905" s="245" t="str">
        <f t="shared" si="112"/>
        <v/>
      </c>
    </row>
    <row r="906" spans="1:13" x14ac:dyDescent="0.2">
      <c r="A906" s="50">
        <f>DATOS!B906</f>
        <v>0</v>
      </c>
      <c r="B906" s="51">
        <f>DATOS!C906</f>
        <v>0</v>
      </c>
      <c r="C906" s="240">
        <f>DATOS!D906</f>
        <v>0</v>
      </c>
      <c r="D906" s="51"/>
      <c r="F906" s="52" t="str">
        <f t="shared" si="113"/>
        <v/>
      </c>
      <c r="G906" s="52" t="str">
        <f t="shared" si="114"/>
        <v/>
      </c>
      <c r="H906" s="52" t="str">
        <f t="shared" si="115"/>
        <v/>
      </c>
      <c r="I906" s="52" t="str">
        <f t="shared" si="116"/>
        <v/>
      </c>
      <c r="J906" s="245" t="str">
        <f t="shared" si="117"/>
        <v/>
      </c>
      <c r="K906" s="245" t="str">
        <f t="shared" si="118"/>
        <v/>
      </c>
      <c r="L906" s="245" t="str">
        <f t="shared" si="119"/>
        <v/>
      </c>
      <c r="M906" s="245" t="str">
        <f t="shared" si="112"/>
        <v/>
      </c>
    </row>
    <row r="907" spans="1:13" x14ac:dyDescent="0.2">
      <c r="A907" s="50">
        <f>DATOS!B907</f>
        <v>0</v>
      </c>
      <c r="B907" s="51">
        <f>DATOS!C907</f>
        <v>0</v>
      </c>
      <c r="C907" s="240">
        <f>DATOS!D907</f>
        <v>0</v>
      </c>
      <c r="D907" s="51"/>
      <c r="F907" s="52" t="str">
        <f t="shared" si="113"/>
        <v/>
      </c>
      <c r="G907" s="52" t="str">
        <f t="shared" si="114"/>
        <v/>
      </c>
      <c r="H907" s="52" t="str">
        <f t="shared" si="115"/>
        <v/>
      </c>
      <c r="I907" s="52" t="str">
        <f t="shared" si="116"/>
        <v/>
      </c>
      <c r="J907" s="245" t="str">
        <f t="shared" si="117"/>
        <v/>
      </c>
      <c r="K907" s="245" t="str">
        <f t="shared" si="118"/>
        <v/>
      </c>
      <c r="L907" s="245" t="str">
        <f t="shared" si="119"/>
        <v/>
      </c>
      <c r="M907" s="245" t="str">
        <f t="shared" si="112"/>
        <v/>
      </c>
    </row>
    <row r="908" spans="1:13" x14ac:dyDescent="0.2">
      <c r="A908" s="50">
        <f>DATOS!B908</f>
        <v>0</v>
      </c>
      <c r="B908" s="51">
        <f>DATOS!C908</f>
        <v>0</v>
      </c>
      <c r="C908" s="240">
        <f>DATOS!D908</f>
        <v>0</v>
      </c>
      <c r="D908" s="51"/>
      <c r="F908" s="52" t="str">
        <f t="shared" si="113"/>
        <v/>
      </c>
      <c r="G908" s="52" t="str">
        <f t="shared" si="114"/>
        <v/>
      </c>
      <c r="H908" s="52" t="str">
        <f t="shared" si="115"/>
        <v/>
      </c>
      <c r="I908" s="52" t="str">
        <f t="shared" si="116"/>
        <v/>
      </c>
      <c r="J908" s="245" t="str">
        <f t="shared" si="117"/>
        <v/>
      </c>
      <c r="K908" s="245" t="str">
        <f t="shared" si="118"/>
        <v/>
      </c>
      <c r="L908" s="245" t="str">
        <f t="shared" si="119"/>
        <v/>
      </c>
      <c r="M908" s="245" t="str">
        <f t="shared" si="112"/>
        <v/>
      </c>
    </row>
    <row r="909" spans="1:13" x14ac:dyDescent="0.2">
      <c r="A909" s="50">
        <f>DATOS!B909</f>
        <v>0</v>
      </c>
      <c r="B909" s="51">
        <f>DATOS!C909</f>
        <v>0</v>
      </c>
      <c r="C909" s="240">
        <f>DATOS!D909</f>
        <v>0</v>
      </c>
      <c r="D909" s="51"/>
      <c r="F909" s="52" t="str">
        <f t="shared" si="113"/>
        <v/>
      </c>
      <c r="G909" s="52" t="str">
        <f t="shared" si="114"/>
        <v/>
      </c>
      <c r="H909" s="52" t="str">
        <f t="shared" si="115"/>
        <v/>
      </c>
      <c r="I909" s="52" t="str">
        <f t="shared" si="116"/>
        <v/>
      </c>
      <c r="J909" s="245" t="str">
        <f t="shared" si="117"/>
        <v/>
      </c>
      <c r="K909" s="245" t="str">
        <f t="shared" si="118"/>
        <v/>
      </c>
      <c r="L909" s="245" t="str">
        <f t="shared" si="119"/>
        <v/>
      </c>
      <c r="M909" s="245" t="str">
        <f t="shared" si="112"/>
        <v/>
      </c>
    </row>
    <row r="910" spans="1:13" x14ac:dyDescent="0.2">
      <c r="A910" s="50">
        <f>DATOS!B910</f>
        <v>0</v>
      </c>
      <c r="B910" s="51">
        <f>DATOS!C910</f>
        <v>0</v>
      </c>
      <c r="C910" s="240">
        <f>DATOS!D910</f>
        <v>0</v>
      </c>
      <c r="D910" s="51"/>
      <c r="F910" s="52" t="str">
        <f t="shared" si="113"/>
        <v/>
      </c>
      <c r="G910" s="52" t="str">
        <f t="shared" si="114"/>
        <v/>
      </c>
      <c r="H910" s="52" t="str">
        <f t="shared" si="115"/>
        <v/>
      </c>
      <c r="I910" s="52" t="str">
        <f t="shared" si="116"/>
        <v/>
      </c>
      <c r="J910" s="245" t="str">
        <f t="shared" si="117"/>
        <v/>
      </c>
      <c r="K910" s="245" t="str">
        <f t="shared" si="118"/>
        <v/>
      </c>
      <c r="L910" s="245" t="str">
        <f t="shared" si="119"/>
        <v/>
      </c>
      <c r="M910" s="245" t="str">
        <f t="shared" si="112"/>
        <v/>
      </c>
    </row>
    <row r="911" spans="1:13" x14ac:dyDescent="0.2">
      <c r="A911" s="50">
        <f>DATOS!B911</f>
        <v>0</v>
      </c>
      <c r="B911" s="51">
        <f>DATOS!C911</f>
        <v>0</v>
      </c>
      <c r="C911" s="240">
        <f>DATOS!D911</f>
        <v>0</v>
      </c>
      <c r="D911" s="51"/>
      <c r="F911" s="52" t="str">
        <f t="shared" si="113"/>
        <v/>
      </c>
      <c r="G911" s="52" t="str">
        <f t="shared" si="114"/>
        <v/>
      </c>
      <c r="H911" s="52" t="str">
        <f t="shared" si="115"/>
        <v/>
      </c>
      <c r="I911" s="52" t="str">
        <f t="shared" si="116"/>
        <v/>
      </c>
      <c r="J911" s="245" t="str">
        <f t="shared" si="117"/>
        <v/>
      </c>
      <c r="K911" s="245" t="str">
        <f t="shared" si="118"/>
        <v/>
      </c>
      <c r="L911" s="245" t="str">
        <f t="shared" si="119"/>
        <v/>
      </c>
      <c r="M911" s="245" t="str">
        <f t="shared" si="112"/>
        <v/>
      </c>
    </row>
    <row r="912" spans="1:13" x14ac:dyDescent="0.2">
      <c r="A912" s="50">
        <f>DATOS!B912</f>
        <v>0</v>
      </c>
      <c r="B912" s="51">
        <f>DATOS!C912</f>
        <v>0</v>
      </c>
      <c r="C912" s="240">
        <f>DATOS!D912</f>
        <v>0</v>
      </c>
      <c r="D912" s="51"/>
      <c r="F912" s="52" t="str">
        <f t="shared" si="113"/>
        <v/>
      </c>
      <c r="G912" s="52" t="str">
        <f t="shared" si="114"/>
        <v/>
      </c>
      <c r="H912" s="52" t="str">
        <f t="shared" si="115"/>
        <v/>
      </c>
      <c r="I912" s="52" t="str">
        <f t="shared" si="116"/>
        <v/>
      </c>
      <c r="J912" s="245" t="str">
        <f t="shared" si="117"/>
        <v/>
      </c>
      <c r="K912" s="245" t="str">
        <f t="shared" si="118"/>
        <v/>
      </c>
      <c r="L912" s="245" t="str">
        <f t="shared" si="119"/>
        <v/>
      </c>
      <c r="M912" s="245" t="str">
        <f t="shared" si="112"/>
        <v/>
      </c>
    </row>
    <row r="913" spans="1:13" x14ac:dyDescent="0.2">
      <c r="A913" s="50">
        <f>DATOS!B913</f>
        <v>0</v>
      </c>
      <c r="B913" s="51">
        <f>DATOS!C913</f>
        <v>0</v>
      </c>
      <c r="C913" s="240">
        <f>DATOS!D913</f>
        <v>0</v>
      </c>
      <c r="D913" s="51"/>
      <c r="F913" s="52" t="str">
        <f t="shared" si="113"/>
        <v/>
      </c>
      <c r="G913" s="52" t="str">
        <f t="shared" si="114"/>
        <v/>
      </c>
      <c r="H913" s="52" t="str">
        <f t="shared" si="115"/>
        <v/>
      </c>
      <c r="I913" s="52" t="str">
        <f t="shared" si="116"/>
        <v/>
      </c>
      <c r="J913" s="245" t="str">
        <f t="shared" si="117"/>
        <v/>
      </c>
      <c r="K913" s="245" t="str">
        <f t="shared" si="118"/>
        <v/>
      </c>
      <c r="L913" s="245" t="str">
        <f t="shared" si="119"/>
        <v/>
      </c>
      <c r="M913" s="245" t="str">
        <f t="shared" si="112"/>
        <v/>
      </c>
    </row>
    <row r="914" spans="1:13" x14ac:dyDescent="0.2">
      <c r="A914" s="50">
        <f>DATOS!B914</f>
        <v>0</v>
      </c>
      <c r="B914" s="51">
        <f>DATOS!C914</f>
        <v>0</v>
      </c>
      <c r="C914" s="240">
        <f>DATOS!D914</f>
        <v>0</v>
      </c>
      <c r="D914" s="51"/>
      <c r="F914" s="52" t="str">
        <f t="shared" si="113"/>
        <v/>
      </c>
      <c r="G914" s="52" t="str">
        <f t="shared" si="114"/>
        <v/>
      </c>
      <c r="H914" s="52" t="str">
        <f t="shared" si="115"/>
        <v/>
      </c>
      <c r="I914" s="52" t="str">
        <f t="shared" si="116"/>
        <v/>
      </c>
      <c r="J914" s="245" t="str">
        <f t="shared" si="117"/>
        <v/>
      </c>
      <c r="K914" s="245" t="str">
        <f t="shared" si="118"/>
        <v/>
      </c>
      <c r="L914" s="245" t="str">
        <f t="shared" si="119"/>
        <v/>
      </c>
      <c r="M914" s="245" t="str">
        <f t="shared" si="112"/>
        <v/>
      </c>
    </row>
    <row r="915" spans="1:13" x14ac:dyDescent="0.2">
      <c r="A915" s="50">
        <f>DATOS!B915</f>
        <v>0</v>
      </c>
      <c r="B915" s="51">
        <f>DATOS!C915</f>
        <v>0</v>
      </c>
      <c r="C915" s="240">
        <f>DATOS!D915</f>
        <v>0</v>
      </c>
      <c r="D915" s="51"/>
      <c r="F915" s="52" t="str">
        <f t="shared" si="113"/>
        <v/>
      </c>
      <c r="G915" s="52" t="str">
        <f t="shared" si="114"/>
        <v/>
      </c>
      <c r="H915" s="52" t="str">
        <f t="shared" si="115"/>
        <v/>
      </c>
      <c r="I915" s="52" t="str">
        <f t="shared" si="116"/>
        <v/>
      </c>
      <c r="J915" s="245" t="str">
        <f t="shared" si="117"/>
        <v/>
      </c>
      <c r="K915" s="245" t="str">
        <f t="shared" si="118"/>
        <v/>
      </c>
      <c r="L915" s="245" t="str">
        <f t="shared" si="119"/>
        <v/>
      </c>
      <c r="M915" s="245" t="str">
        <f t="shared" ref="M915:M978" si="120">IFERROR(MID($E915,SEARCH("CRUDA",$E915),LEN("CRUDA")),"")</f>
        <v/>
      </c>
    </row>
    <row r="916" spans="1:13" x14ac:dyDescent="0.2">
      <c r="A916" s="50">
        <f>DATOS!B916</f>
        <v>0</v>
      </c>
      <c r="B916" s="51">
        <f>DATOS!C916</f>
        <v>0</v>
      </c>
      <c r="C916" s="240">
        <f>DATOS!D916</f>
        <v>0</v>
      </c>
      <c r="D916" s="51"/>
      <c r="F916" s="52" t="str">
        <f t="shared" si="113"/>
        <v/>
      </c>
      <c r="G916" s="52" t="str">
        <f t="shared" si="114"/>
        <v/>
      </c>
      <c r="H916" s="52" t="str">
        <f t="shared" si="115"/>
        <v/>
      </c>
      <c r="I916" s="52" t="str">
        <f t="shared" si="116"/>
        <v/>
      </c>
      <c r="J916" s="245" t="str">
        <f t="shared" si="117"/>
        <v/>
      </c>
      <c r="K916" s="245" t="str">
        <f t="shared" si="118"/>
        <v/>
      </c>
      <c r="L916" s="245" t="str">
        <f t="shared" si="119"/>
        <v/>
      </c>
      <c r="M916" s="245" t="str">
        <f t="shared" si="120"/>
        <v/>
      </c>
    </row>
    <row r="917" spans="1:13" x14ac:dyDescent="0.2">
      <c r="A917" s="50">
        <f>DATOS!B917</f>
        <v>0</v>
      </c>
      <c r="B917" s="51">
        <f>DATOS!C917</f>
        <v>0</v>
      </c>
      <c r="C917" s="240">
        <f>DATOS!D917</f>
        <v>0</v>
      </c>
      <c r="D917" s="51"/>
      <c r="F917" s="52" t="str">
        <f t="shared" si="113"/>
        <v/>
      </c>
      <c r="G917" s="52" t="str">
        <f t="shared" si="114"/>
        <v/>
      </c>
      <c r="H917" s="52" t="str">
        <f t="shared" si="115"/>
        <v/>
      </c>
      <c r="I917" s="52" t="str">
        <f t="shared" si="116"/>
        <v/>
      </c>
      <c r="J917" s="245" t="str">
        <f t="shared" si="117"/>
        <v/>
      </c>
      <c r="K917" s="245" t="str">
        <f t="shared" si="118"/>
        <v/>
      </c>
      <c r="L917" s="245" t="str">
        <f t="shared" si="119"/>
        <v/>
      </c>
      <c r="M917" s="245" t="str">
        <f t="shared" si="120"/>
        <v/>
      </c>
    </row>
    <row r="918" spans="1:13" x14ac:dyDescent="0.2">
      <c r="A918" s="50">
        <f>DATOS!B918</f>
        <v>0</v>
      </c>
      <c r="B918" s="51">
        <f>DATOS!C918</f>
        <v>0</v>
      </c>
      <c r="C918" s="240">
        <f>DATOS!D918</f>
        <v>0</v>
      </c>
      <c r="D918" s="51"/>
      <c r="F918" s="52" t="str">
        <f t="shared" si="113"/>
        <v/>
      </c>
      <c r="G918" s="52" t="str">
        <f t="shared" si="114"/>
        <v/>
      </c>
      <c r="H918" s="52" t="str">
        <f t="shared" si="115"/>
        <v/>
      </c>
      <c r="I918" s="52" t="str">
        <f t="shared" si="116"/>
        <v/>
      </c>
      <c r="J918" s="245" t="str">
        <f t="shared" si="117"/>
        <v/>
      </c>
      <c r="K918" s="245" t="str">
        <f t="shared" si="118"/>
        <v/>
      </c>
      <c r="L918" s="245" t="str">
        <f t="shared" si="119"/>
        <v/>
      </c>
      <c r="M918" s="245" t="str">
        <f t="shared" si="120"/>
        <v/>
      </c>
    </row>
    <row r="919" spans="1:13" x14ac:dyDescent="0.2">
      <c r="A919" s="50">
        <f>DATOS!B919</f>
        <v>0</v>
      </c>
      <c r="B919" s="51">
        <f>DATOS!C919</f>
        <v>0</v>
      </c>
      <c r="C919" s="240">
        <f>DATOS!D919</f>
        <v>0</v>
      </c>
      <c r="D919" s="51"/>
      <c r="F919" s="52" t="str">
        <f t="shared" si="113"/>
        <v/>
      </c>
      <c r="G919" s="52" t="str">
        <f t="shared" si="114"/>
        <v/>
      </c>
      <c r="H919" s="52" t="str">
        <f t="shared" si="115"/>
        <v/>
      </c>
      <c r="I919" s="52" t="str">
        <f t="shared" si="116"/>
        <v/>
      </c>
      <c r="J919" s="245" t="str">
        <f t="shared" si="117"/>
        <v/>
      </c>
      <c r="K919" s="245" t="str">
        <f t="shared" si="118"/>
        <v/>
      </c>
      <c r="L919" s="245" t="str">
        <f t="shared" si="119"/>
        <v/>
      </c>
      <c r="M919" s="245" t="str">
        <f t="shared" si="120"/>
        <v/>
      </c>
    </row>
    <row r="920" spans="1:13" x14ac:dyDescent="0.2">
      <c r="A920" s="50">
        <f>DATOS!B920</f>
        <v>0</v>
      </c>
      <c r="B920" s="51">
        <f>DATOS!C920</f>
        <v>0</v>
      </c>
      <c r="C920" s="240">
        <f>DATOS!D920</f>
        <v>0</v>
      </c>
      <c r="D920" s="51"/>
      <c r="F920" s="52" t="str">
        <f t="shared" si="113"/>
        <v/>
      </c>
      <c r="G920" s="52" t="str">
        <f t="shared" si="114"/>
        <v/>
      </c>
      <c r="H920" s="52" t="str">
        <f t="shared" si="115"/>
        <v/>
      </c>
      <c r="I920" s="52" t="str">
        <f t="shared" si="116"/>
        <v/>
      </c>
      <c r="J920" s="245" t="str">
        <f t="shared" si="117"/>
        <v/>
      </c>
      <c r="K920" s="245" t="str">
        <f t="shared" si="118"/>
        <v/>
      </c>
      <c r="L920" s="245" t="str">
        <f t="shared" si="119"/>
        <v/>
      </c>
      <c r="M920" s="245" t="str">
        <f t="shared" si="120"/>
        <v/>
      </c>
    </row>
    <row r="921" spans="1:13" x14ac:dyDescent="0.2">
      <c r="A921" s="50">
        <f>DATOS!B921</f>
        <v>0</v>
      </c>
      <c r="B921" s="51">
        <f>DATOS!C921</f>
        <v>0</v>
      </c>
      <c r="C921" s="240">
        <f>DATOS!D921</f>
        <v>0</v>
      </c>
      <c r="D921" s="51"/>
      <c r="F921" s="52" t="str">
        <f t="shared" si="113"/>
        <v/>
      </c>
      <c r="G921" s="52" t="str">
        <f t="shared" si="114"/>
        <v/>
      </c>
      <c r="H921" s="52" t="str">
        <f t="shared" si="115"/>
        <v/>
      </c>
      <c r="I921" s="52" t="str">
        <f t="shared" si="116"/>
        <v/>
      </c>
      <c r="J921" s="245" t="str">
        <f t="shared" si="117"/>
        <v/>
      </c>
      <c r="K921" s="245" t="str">
        <f t="shared" si="118"/>
        <v/>
      </c>
      <c r="L921" s="245" t="str">
        <f t="shared" si="119"/>
        <v/>
      </c>
      <c r="M921" s="245" t="str">
        <f t="shared" si="120"/>
        <v/>
      </c>
    </row>
    <row r="922" spans="1:13" x14ac:dyDescent="0.2">
      <c r="A922" s="50">
        <f>DATOS!B922</f>
        <v>0</v>
      </c>
      <c r="B922" s="51">
        <f>DATOS!C922</f>
        <v>0</v>
      </c>
      <c r="C922" s="240">
        <f>DATOS!D922</f>
        <v>0</v>
      </c>
      <c r="D922" s="51"/>
      <c r="F922" s="52" t="str">
        <f t="shared" si="113"/>
        <v/>
      </c>
      <c r="G922" s="52" t="str">
        <f t="shared" si="114"/>
        <v/>
      </c>
      <c r="H922" s="52" t="str">
        <f t="shared" si="115"/>
        <v/>
      </c>
      <c r="I922" s="52" t="str">
        <f t="shared" si="116"/>
        <v/>
      </c>
      <c r="J922" s="245" t="str">
        <f t="shared" si="117"/>
        <v/>
      </c>
      <c r="K922" s="245" t="str">
        <f t="shared" si="118"/>
        <v/>
      </c>
      <c r="L922" s="245" t="str">
        <f t="shared" si="119"/>
        <v/>
      </c>
      <c r="M922" s="245" t="str">
        <f t="shared" si="120"/>
        <v/>
      </c>
    </row>
    <row r="923" spans="1:13" x14ac:dyDescent="0.2">
      <c r="A923" s="50">
        <f>DATOS!B923</f>
        <v>0</v>
      </c>
      <c r="B923" s="51">
        <f>DATOS!C923</f>
        <v>0</v>
      </c>
      <c r="C923" s="240">
        <f>DATOS!D923</f>
        <v>0</v>
      </c>
      <c r="D923" s="51"/>
      <c r="F923" s="52" t="str">
        <f t="shared" si="113"/>
        <v/>
      </c>
      <c r="G923" s="52" t="str">
        <f t="shared" si="114"/>
        <v/>
      </c>
      <c r="H923" s="52" t="str">
        <f t="shared" si="115"/>
        <v/>
      </c>
      <c r="I923" s="52" t="str">
        <f t="shared" si="116"/>
        <v/>
      </c>
      <c r="J923" s="245" t="str">
        <f t="shared" si="117"/>
        <v/>
      </c>
      <c r="K923" s="245" t="str">
        <f t="shared" si="118"/>
        <v/>
      </c>
      <c r="L923" s="245" t="str">
        <f t="shared" si="119"/>
        <v/>
      </c>
      <c r="M923" s="245" t="str">
        <f t="shared" si="120"/>
        <v/>
      </c>
    </row>
    <row r="924" spans="1:13" x14ac:dyDescent="0.2">
      <c r="A924" s="50">
        <f>DATOS!B924</f>
        <v>0</v>
      </c>
      <c r="B924" s="51">
        <f>DATOS!C924</f>
        <v>0</v>
      </c>
      <c r="C924" s="240">
        <f>DATOS!D924</f>
        <v>0</v>
      </c>
      <c r="D924" s="51"/>
      <c r="F924" s="52" t="str">
        <f t="shared" si="113"/>
        <v/>
      </c>
      <c r="G924" s="52" t="str">
        <f t="shared" si="114"/>
        <v/>
      </c>
      <c r="H924" s="52" t="str">
        <f t="shared" si="115"/>
        <v/>
      </c>
      <c r="I924" s="52" t="str">
        <f t="shared" si="116"/>
        <v/>
      </c>
      <c r="J924" s="245" t="str">
        <f t="shared" si="117"/>
        <v/>
      </c>
      <c r="K924" s="245" t="str">
        <f t="shared" si="118"/>
        <v/>
      </c>
      <c r="L924" s="245" t="str">
        <f t="shared" si="119"/>
        <v/>
      </c>
      <c r="M924" s="245" t="str">
        <f t="shared" si="120"/>
        <v/>
      </c>
    </row>
    <row r="925" spans="1:13" x14ac:dyDescent="0.2">
      <c r="A925" s="50">
        <f>DATOS!B925</f>
        <v>0</v>
      </c>
      <c r="B925" s="51">
        <f>DATOS!C925</f>
        <v>0</v>
      </c>
      <c r="C925" s="240">
        <f>DATOS!D925</f>
        <v>0</v>
      </c>
      <c r="D925" s="51"/>
      <c r="F925" s="52" t="str">
        <f t="shared" si="113"/>
        <v/>
      </c>
      <c r="G925" s="52" t="str">
        <f t="shared" si="114"/>
        <v/>
      </c>
      <c r="H925" s="52" t="str">
        <f t="shared" si="115"/>
        <v/>
      </c>
      <c r="I925" s="52" t="str">
        <f t="shared" si="116"/>
        <v/>
      </c>
      <c r="J925" s="245" t="str">
        <f t="shared" si="117"/>
        <v/>
      </c>
      <c r="K925" s="245" t="str">
        <f t="shared" si="118"/>
        <v/>
      </c>
      <c r="L925" s="245" t="str">
        <f t="shared" si="119"/>
        <v/>
      </c>
      <c r="M925" s="245" t="str">
        <f t="shared" si="120"/>
        <v/>
      </c>
    </row>
    <row r="926" spans="1:13" x14ac:dyDescent="0.2">
      <c r="A926" s="50">
        <f>DATOS!B926</f>
        <v>0</v>
      </c>
      <c r="B926" s="51">
        <f>DATOS!C926</f>
        <v>0</v>
      </c>
      <c r="C926" s="240">
        <f>DATOS!D926</f>
        <v>0</v>
      </c>
      <c r="D926" s="51"/>
      <c r="F926" s="52" t="str">
        <f t="shared" si="113"/>
        <v/>
      </c>
      <c r="G926" s="52" t="str">
        <f t="shared" si="114"/>
        <v/>
      </c>
      <c r="H926" s="52" t="str">
        <f t="shared" si="115"/>
        <v/>
      </c>
      <c r="I926" s="52" t="str">
        <f t="shared" si="116"/>
        <v/>
      </c>
      <c r="J926" s="245" t="str">
        <f t="shared" si="117"/>
        <v/>
      </c>
      <c r="K926" s="245" t="str">
        <f t="shared" si="118"/>
        <v/>
      </c>
      <c r="L926" s="245" t="str">
        <f t="shared" si="119"/>
        <v/>
      </c>
      <c r="M926" s="245" t="str">
        <f t="shared" si="120"/>
        <v/>
      </c>
    </row>
    <row r="927" spans="1:13" x14ac:dyDescent="0.2">
      <c r="A927" s="50">
        <f>DATOS!B927</f>
        <v>0</v>
      </c>
      <c r="B927" s="51">
        <f>DATOS!C927</f>
        <v>0</v>
      </c>
      <c r="C927" s="240">
        <f>DATOS!D927</f>
        <v>0</v>
      </c>
      <c r="D927" s="51"/>
      <c r="F927" s="52" t="str">
        <f t="shared" si="113"/>
        <v/>
      </c>
      <c r="G927" s="52" t="str">
        <f t="shared" si="114"/>
        <v/>
      </c>
      <c r="H927" s="52" t="str">
        <f t="shared" si="115"/>
        <v/>
      </c>
      <c r="I927" s="52" t="str">
        <f t="shared" si="116"/>
        <v/>
      </c>
      <c r="J927" s="245" t="str">
        <f t="shared" si="117"/>
        <v/>
      </c>
      <c r="K927" s="245" t="str">
        <f t="shared" si="118"/>
        <v/>
      </c>
      <c r="L927" s="245" t="str">
        <f t="shared" si="119"/>
        <v/>
      </c>
      <c r="M927" s="245" t="str">
        <f t="shared" si="120"/>
        <v/>
      </c>
    </row>
    <row r="928" spans="1:13" x14ac:dyDescent="0.2">
      <c r="A928" s="50">
        <f>DATOS!B928</f>
        <v>0</v>
      </c>
      <c r="B928" s="51">
        <f>DATOS!C928</f>
        <v>0</v>
      </c>
      <c r="C928" s="240">
        <f>DATOS!D928</f>
        <v>0</v>
      </c>
      <c r="D928" s="51"/>
      <c r="F928" s="52" t="str">
        <f t="shared" si="113"/>
        <v/>
      </c>
      <c r="G928" s="52" t="str">
        <f t="shared" si="114"/>
        <v/>
      </c>
      <c r="H928" s="52" t="str">
        <f t="shared" si="115"/>
        <v/>
      </c>
      <c r="I928" s="52" t="str">
        <f t="shared" si="116"/>
        <v/>
      </c>
      <c r="J928" s="245" t="str">
        <f t="shared" si="117"/>
        <v/>
      </c>
      <c r="K928" s="245" t="str">
        <f t="shared" si="118"/>
        <v/>
      </c>
      <c r="L928" s="245" t="str">
        <f t="shared" si="119"/>
        <v/>
      </c>
      <c r="M928" s="245" t="str">
        <f t="shared" si="120"/>
        <v/>
      </c>
    </row>
    <row r="929" spans="1:13" x14ac:dyDescent="0.2">
      <c r="A929" s="50">
        <f>DATOS!B929</f>
        <v>0</v>
      </c>
      <c r="B929" s="51">
        <f>DATOS!C929</f>
        <v>0</v>
      </c>
      <c r="C929" s="240">
        <f>DATOS!D929</f>
        <v>0</v>
      </c>
      <c r="D929" s="51"/>
      <c r="F929" s="52" t="str">
        <f t="shared" si="113"/>
        <v/>
      </c>
      <c r="G929" s="52" t="str">
        <f t="shared" si="114"/>
        <v/>
      </c>
      <c r="H929" s="52" t="str">
        <f t="shared" si="115"/>
        <v/>
      </c>
      <c r="I929" s="52" t="str">
        <f t="shared" si="116"/>
        <v/>
      </c>
      <c r="J929" s="245" t="str">
        <f t="shared" si="117"/>
        <v/>
      </c>
      <c r="K929" s="245" t="str">
        <f t="shared" si="118"/>
        <v/>
      </c>
      <c r="L929" s="245" t="str">
        <f t="shared" si="119"/>
        <v/>
      </c>
      <c r="M929" s="245" t="str">
        <f t="shared" si="120"/>
        <v/>
      </c>
    </row>
    <row r="930" spans="1:13" x14ac:dyDescent="0.2">
      <c r="A930" s="50">
        <f>DATOS!B930</f>
        <v>0</v>
      </c>
      <c r="B930" s="51">
        <f>DATOS!C930</f>
        <v>0</v>
      </c>
      <c r="C930" s="240">
        <f>DATOS!D930</f>
        <v>0</v>
      </c>
      <c r="D930" s="51"/>
      <c r="F930" s="52" t="str">
        <f t="shared" si="113"/>
        <v/>
      </c>
      <c r="G930" s="52" t="str">
        <f t="shared" si="114"/>
        <v/>
      </c>
      <c r="H930" s="52" t="str">
        <f t="shared" si="115"/>
        <v/>
      </c>
      <c r="I930" s="52" t="str">
        <f t="shared" si="116"/>
        <v/>
      </c>
      <c r="J930" s="245" t="str">
        <f t="shared" si="117"/>
        <v/>
      </c>
      <c r="K930" s="245" t="str">
        <f t="shared" si="118"/>
        <v/>
      </c>
      <c r="L930" s="245" t="str">
        <f t="shared" si="119"/>
        <v/>
      </c>
      <c r="M930" s="245" t="str">
        <f t="shared" si="120"/>
        <v/>
      </c>
    </row>
    <row r="931" spans="1:13" x14ac:dyDescent="0.2">
      <c r="A931" s="50">
        <f>DATOS!B931</f>
        <v>0</v>
      </c>
      <c r="B931" s="51">
        <f>DATOS!C931</f>
        <v>0</v>
      </c>
      <c r="C931" s="240">
        <f>DATOS!D931</f>
        <v>0</v>
      </c>
      <c r="D931" s="51"/>
      <c r="F931" s="52" t="str">
        <f t="shared" si="113"/>
        <v/>
      </c>
      <c r="G931" s="52" t="str">
        <f t="shared" si="114"/>
        <v/>
      </c>
      <c r="H931" s="52" t="str">
        <f t="shared" si="115"/>
        <v/>
      </c>
      <c r="I931" s="52" t="str">
        <f t="shared" si="116"/>
        <v/>
      </c>
      <c r="J931" s="245" t="str">
        <f t="shared" si="117"/>
        <v/>
      </c>
      <c r="K931" s="245" t="str">
        <f t="shared" si="118"/>
        <v/>
      </c>
      <c r="L931" s="245" t="str">
        <f t="shared" si="119"/>
        <v/>
      </c>
      <c r="M931" s="245" t="str">
        <f t="shared" si="120"/>
        <v/>
      </c>
    </row>
    <row r="932" spans="1:13" x14ac:dyDescent="0.2">
      <c r="A932" s="50">
        <f>DATOS!B932</f>
        <v>0</v>
      </c>
      <c r="B932" s="51">
        <f>DATOS!C932</f>
        <v>0</v>
      </c>
      <c r="C932" s="240">
        <f>DATOS!D932</f>
        <v>0</v>
      </c>
      <c r="D932" s="51"/>
      <c r="F932" s="52" t="str">
        <f t="shared" si="113"/>
        <v/>
      </c>
      <c r="G932" s="52" t="str">
        <f t="shared" si="114"/>
        <v/>
      </c>
      <c r="H932" s="52" t="str">
        <f t="shared" si="115"/>
        <v/>
      </c>
      <c r="I932" s="52" t="str">
        <f t="shared" si="116"/>
        <v/>
      </c>
      <c r="J932" s="245" t="str">
        <f t="shared" si="117"/>
        <v/>
      </c>
      <c r="K932" s="245" t="str">
        <f t="shared" si="118"/>
        <v/>
      </c>
      <c r="L932" s="245" t="str">
        <f t="shared" si="119"/>
        <v/>
      </c>
      <c r="M932" s="245" t="str">
        <f t="shared" si="120"/>
        <v/>
      </c>
    </row>
    <row r="933" spans="1:13" x14ac:dyDescent="0.2">
      <c r="A933" s="50">
        <f>DATOS!B933</f>
        <v>0</v>
      </c>
      <c r="B933" s="51">
        <f>DATOS!C933</f>
        <v>0</v>
      </c>
      <c r="C933" s="240">
        <f>DATOS!D933</f>
        <v>0</v>
      </c>
      <c r="D933" s="51"/>
      <c r="F933" s="52" t="str">
        <f t="shared" si="113"/>
        <v/>
      </c>
      <c r="G933" s="52" t="str">
        <f t="shared" si="114"/>
        <v/>
      </c>
      <c r="H933" s="52" t="str">
        <f t="shared" si="115"/>
        <v/>
      </c>
      <c r="I933" s="52" t="str">
        <f t="shared" si="116"/>
        <v/>
      </c>
      <c r="J933" s="245" t="str">
        <f t="shared" si="117"/>
        <v/>
      </c>
      <c r="K933" s="245" t="str">
        <f t="shared" si="118"/>
        <v/>
      </c>
      <c r="L933" s="245" t="str">
        <f t="shared" si="119"/>
        <v/>
      </c>
      <c r="M933" s="245" t="str">
        <f t="shared" si="120"/>
        <v/>
      </c>
    </row>
    <row r="934" spans="1:13" x14ac:dyDescent="0.2">
      <c r="A934" s="50">
        <f>DATOS!B934</f>
        <v>0</v>
      </c>
      <c r="B934" s="51">
        <f>DATOS!C934</f>
        <v>0</v>
      </c>
      <c r="C934" s="240">
        <f>DATOS!D934</f>
        <v>0</v>
      </c>
      <c r="D934" s="51"/>
      <c r="F934" s="52" t="str">
        <f t="shared" si="113"/>
        <v/>
      </c>
      <c r="G934" s="52" t="str">
        <f t="shared" si="114"/>
        <v/>
      </c>
      <c r="H934" s="52" t="str">
        <f t="shared" si="115"/>
        <v/>
      </c>
      <c r="I934" s="52" t="str">
        <f t="shared" si="116"/>
        <v/>
      </c>
      <c r="J934" s="245" t="str">
        <f t="shared" si="117"/>
        <v/>
      </c>
      <c r="K934" s="245" t="str">
        <f t="shared" si="118"/>
        <v/>
      </c>
      <c r="L934" s="245" t="str">
        <f t="shared" si="119"/>
        <v/>
      </c>
      <c r="M934" s="245" t="str">
        <f t="shared" si="120"/>
        <v/>
      </c>
    </row>
    <row r="935" spans="1:13" x14ac:dyDescent="0.2">
      <c r="A935" s="50">
        <f>DATOS!B935</f>
        <v>0</v>
      </c>
      <c r="B935" s="51">
        <f>DATOS!C935</f>
        <v>0</v>
      </c>
      <c r="C935" s="240">
        <f>DATOS!D935</f>
        <v>0</v>
      </c>
      <c r="D935" s="51"/>
      <c r="F935" s="52" t="str">
        <f t="shared" si="113"/>
        <v/>
      </c>
      <c r="G935" s="52" t="str">
        <f t="shared" si="114"/>
        <v/>
      </c>
      <c r="H935" s="52" t="str">
        <f t="shared" si="115"/>
        <v/>
      </c>
      <c r="I935" s="52" t="str">
        <f t="shared" si="116"/>
        <v/>
      </c>
      <c r="J935" s="245" t="str">
        <f t="shared" si="117"/>
        <v/>
      </c>
      <c r="K935" s="245" t="str">
        <f t="shared" si="118"/>
        <v/>
      </c>
      <c r="L935" s="245" t="str">
        <f t="shared" si="119"/>
        <v/>
      </c>
      <c r="M935" s="245" t="str">
        <f t="shared" si="120"/>
        <v/>
      </c>
    </row>
    <row r="936" spans="1:13" x14ac:dyDescent="0.2">
      <c r="A936" s="50">
        <f>DATOS!B936</f>
        <v>0</v>
      </c>
      <c r="B936" s="51">
        <f>DATOS!C936</f>
        <v>0</v>
      </c>
      <c r="C936" s="240">
        <f>DATOS!D936</f>
        <v>0</v>
      </c>
      <c r="D936" s="51"/>
      <c r="F936" s="52" t="str">
        <f t="shared" si="113"/>
        <v/>
      </c>
      <c r="G936" s="52" t="str">
        <f t="shared" si="114"/>
        <v/>
      </c>
      <c r="H936" s="52" t="str">
        <f t="shared" si="115"/>
        <v/>
      </c>
      <c r="I936" s="52" t="str">
        <f t="shared" si="116"/>
        <v/>
      </c>
      <c r="J936" s="245" t="str">
        <f t="shared" si="117"/>
        <v/>
      </c>
      <c r="K936" s="245" t="str">
        <f t="shared" si="118"/>
        <v/>
      </c>
      <c r="L936" s="245" t="str">
        <f t="shared" si="119"/>
        <v/>
      </c>
      <c r="M936" s="245" t="str">
        <f t="shared" si="120"/>
        <v/>
      </c>
    </row>
    <row r="937" spans="1:13" x14ac:dyDescent="0.2">
      <c r="A937" s="50">
        <f>DATOS!B937</f>
        <v>0</v>
      </c>
      <c r="B937" s="51">
        <f>DATOS!C937</f>
        <v>0</v>
      </c>
      <c r="C937" s="240">
        <f>DATOS!D937</f>
        <v>0</v>
      </c>
      <c r="D937" s="51"/>
      <c r="F937" s="52" t="str">
        <f t="shared" si="113"/>
        <v/>
      </c>
      <c r="G937" s="52" t="str">
        <f t="shared" si="114"/>
        <v/>
      </c>
      <c r="H937" s="52" t="str">
        <f t="shared" si="115"/>
        <v/>
      </c>
      <c r="I937" s="52" t="str">
        <f t="shared" si="116"/>
        <v/>
      </c>
      <c r="J937" s="245" t="str">
        <f t="shared" si="117"/>
        <v/>
      </c>
      <c r="K937" s="245" t="str">
        <f t="shared" si="118"/>
        <v/>
      </c>
      <c r="L937" s="245" t="str">
        <f t="shared" si="119"/>
        <v/>
      </c>
      <c r="M937" s="245" t="str">
        <f t="shared" si="120"/>
        <v/>
      </c>
    </row>
    <row r="938" spans="1:13" x14ac:dyDescent="0.2">
      <c r="A938" s="50">
        <f>DATOS!B938</f>
        <v>0</v>
      </c>
      <c r="B938" s="51">
        <f>DATOS!C938</f>
        <v>0</v>
      </c>
      <c r="C938" s="240">
        <f>DATOS!D938</f>
        <v>0</v>
      </c>
      <c r="D938" s="51"/>
      <c r="F938" s="52" t="str">
        <f t="shared" si="113"/>
        <v/>
      </c>
      <c r="G938" s="52" t="str">
        <f t="shared" si="114"/>
        <v/>
      </c>
      <c r="H938" s="52" t="str">
        <f t="shared" si="115"/>
        <v/>
      </c>
      <c r="I938" s="52" t="str">
        <f t="shared" si="116"/>
        <v/>
      </c>
      <c r="J938" s="245" t="str">
        <f t="shared" si="117"/>
        <v/>
      </c>
      <c r="K938" s="245" t="str">
        <f t="shared" si="118"/>
        <v/>
      </c>
      <c r="L938" s="245" t="str">
        <f t="shared" si="119"/>
        <v/>
      </c>
      <c r="M938" s="245" t="str">
        <f t="shared" si="120"/>
        <v/>
      </c>
    </row>
    <row r="939" spans="1:13" x14ac:dyDescent="0.2">
      <c r="A939" s="50">
        <f>DATOS!B939</f>
        <v>0</v>
      </c>
      <c r="B939" s="51">
        <f>DATOS!C939</f>
        <v>0</v>
      </c>
      <c r="C939" s="240">
        <f>DATOS!D939</f>
        <v>0</v>
      </c>
      <c r="D939" s="51"/>
      <c r="F939" s="52" t="str">
        <f t="shared" si="113"/>
        <v/>
      </c>
      <c r="G939" s="52" t="str">
        <f t="shared" si="114"/>
        <v/>
      </c>
      <c r="H939" s="52" t="str">
        <f t="shared" si="115"/>
        <v/>
      </c>
      <c r="I939" s="52" t="str">
        <f t="shared" si="116"/>
        <v/>
      </c>
      <c r="J939" s="245" t="str">
        <f t="shared" si="117"/>
        <v/>
      </c>
      <c r="K939" s="245" t="str">
        <f t="shared" si="118"/>
        <v/>
      </c>
      <c r="L939" s="245" t="str">
        <f t="shared" si="119"/>
        <v/>
      </c>
      <c r="M939" s="245" t="str">
        <f t="shared" si="120"/>
        <v/>
      </c>
    </row>
    <row r="940" spans="1:13" x14ac:dyDescent="0.2">
      <c r="A940" s="50">
        <f>DATOS!B940</f>
        <v>0</v>
      </c>
      <c r="B940" s="51">
        <f>DATOS!C940</f>
        <v>0</v>
      </c>
      <c r="C940" s="240">
        <f>DATOS!D940</f>
        <v>0</v>
      </c>
      <c r="D940" s="51"/>
      <c r="F940" s="52" t="str">
        <f t="shared" si="113"/>
        <v/>
      </c>
      <c r="G940" s="52" t="str">
        <f t="shared" si="114"/>
        <v/>
      </c>
      <c r="H940" s="52" t="str">
        <f t="shared" si="115"/>
        <v/>
      </c>
      <c r="I940" s="52" t="str">
        <f t="shared" si="116"/>
        <v/>
      </c>
      <c r="J940" s="245" t="str">
        <f t="shared" si="117"/>
        <v/>
      </c>
      <c r="K940" s="245" t="str">
        <f t="shared" si="118"/>
        <v/>
      </c>
      <c r="L940" s="245" t="str">
        <f t="shared" si="119"/>
        <v/>
      </c>
      <c r="M940" s="245" t="str">
        <f t="shared" si="120"/>
        <v/>
      </c>
    </row>
    <row r="941" spans="1:13" x14ac:dyDescent="0.2">
      <c r="A941" s="50">
        <f>DATOS!B941</f>
        <v>0</v>
      </c>
      <c r="B941" s="51">
        <f>DATOS!C941</f>
        <v>0</v>
      </c>
      <c r="C941" s="240">
        <f>DATOS!D941</f>
        <v>0</v>
      </c>
      <c r="D941" s="51"/>
      <c r="F941" s="52" t="str">
        <f t="shared" si="113"/>
        <v/>
      </c>
      <c r="G941" s="52" t="str">
        <f t="shared" si="114"/>
        <v/>
      </c>
      <c r="H941" s="52" t="str">
        <f t="shared" si="115"/>
        <v/>
      </c>
      <c r="I941" s="52" t="str">
        <f t="shared" si="116"/>
        <v/>
      </c>
      <c r="J941" s="245" t="str">
        <f t="shared" si="117"/>
        <v/>
      </c>
      <c r="K941" s="245" t="str">
        <f t="shared" si="118"/>
        <v/>
      </c>
      <c r="L941" s="245" t="str">
        <f t="shared" si="119"/>
        <v/>
      </c>
      <c r="M941" s="245" t="str">
        <f t="shared" si="120"/>
        <v/>
      </c>
    </row>
    <row r="942" spans="1:13" x14ac:dyDescent="0.2">
      <c r="A942" s="50">
        <f>DATOS!B942</f>
        <v>0</v>
      </c>
      <c r="B942" s="51">
        <f>DATOS!C942</f>
        <v>0</v>
      </c>
      <c r="C942" s="240">
        <f>DATOS!D942</f>
        <v>0</v>
      </c>
      <c r="D942" s="51"/>
      <c r="F942" s="52" t="str">
        <f t="shared" si="113"/>
        <v/>
      </c>
      <c r="G942" s="52" t="str">
        <f t="shared" si="114"/>
        <v/>
      </c>
      <c r="H942" s="52" t="str">
        <f t="shared" si="115"/>
        <v/>
      </c>
      <c r="I942" s="52" t="str">
        <f t="shared" si="116"/>
        <v/>
      </c>
      <c r="J942" s="245" t="str">
        <f t="shared" si="117"/>
        <v/>
      </c>
      <c r="K942" s="245" t="str">
        <f t="shared" si="118"/>
        <v/>
      </c>
      <c r="L942" s="245" t="str">
        <f t="shared" si="119"/>
        <v/>
      </c>
      <c r="M942" s="245" t="str">
        <f t="shared" si="120"/>
        <v/>
      </c>
    </row>
    <row r="943" spans="1:13" x14ac:dyDescent="0.2">
      <c r="A943" s="50">
        <f>DATOS!B943</f>
        <v>0</v>
      </c>
      <c r="B943" s="51">
        <f>DATOS!C943</f>
        <v>0</v>
      </c>
      <c r="C943" s="240">
        <f>DATOS!D943</f>
        <v>0</v>
      </c>
      <c r="D943" s="51"/>
      <c r="F943" s="52" t="str">
        <f t="shared" si="113"/>
        <v/>
      </c>
      <c r="G943" s="52" t="str">
        <f t="shared" si="114"/>
        <v/>
      </c>
      <c r="H943" s="52" t="str">
        <f t="shared" si="115"/>
        <v/>
      </c>
      <c r="I943" s="52" t="str">
        <f t="shared" si="116"/>
        <v/>
      </c>
      <c r="J943" s="245" t="str">
        <f t="shared" si="117"/>
        <v/>
      </c>
      <c r="K943" s="245" t="str">
        <f t="shared" si="118"/>
        <v/>
      </c>
      <c r="L943" s="245" t="str">
        <f t="shared" si="119"/>
        <v/>
      </c>
      <c r="M943" s="245" t="str">
        <f t="shared" si="120"/>
        <v/>
      </c>
    </row>
    <row r="944" spans="1:13" x14ac:dyDescent="0.2">
      <c r="A944" s="50">
        <f>DATOS!B944</f>
        <v>0</v>
      </c>
      <c r="B944" s="51">
        <f>DATOS!C944</f>
        <v>0</v>
      </c>
      <c r="C944" s="240">
        <f>DATOS!D944</f>
        <v>0</v>
      </c>
      <c r="D944" s="51"/>
      <c r="F944" s="52" t="str">
        <f t="shared" si="113"/>
        <v/>
      </c>
      <c r="G944" s="52" t="str">
        <f t="shared" si="114"/>
        <v/>
      </c>
      <c r="H944" s="52" t="str">
        <f t="shared" si="115"/>
        <v/>
      </c>
      <c r="I944" s="52" t="str">
        <f t="shared" si="116"/>
        <v/>
      </c>
      <c r="J944" s="245" t="str">
        <f t="shared" si="117"/>
        <v/>
      </c>
      <c r="K944" s="245" t="str">
        <f t="shared" si="118"/>
        <v/>
      </c>
      <c r="L944" s="245" t="str">
        <f t="shared" si="119"/>
        <v/>
      </c>
      <c r="M944" s="245" t="str">
        <f t="shared" si="120"/>
        <v/>
      </c>
    </row>
    <row r="945" spans="1:13" x14ac:dyDescent="0.2">
      <c r="A945" s="50">
        <f>DATOS!B945</f>
        <v>0</v>
      </c>
      <c r="B945" s="51">
        <f>DATOS!C945</f>
        <v>0</v>
      </c>
      <c r="C945" s="240">
        <f>DATOS!D945</f>
        <v>0</v>
      </c>
      <c r="D945" s="51"/>
      <c r="F945" s="52" t="str">
        <f t="shared" si="113"/>
        <v/>
      </c>
      <c r="G945" s="52" t="str">
        <f t="shared" si="114"/>
        <v/>
      </c>
      <c r="H945" s="52" t="str">
        <f t="shared" si="115"/>
        <v/>
      </c>
      <c r="I945" s="52" t="str">
        <f t="shared" si="116"/>
        <v/>
      </c>
      <c r="J945" s="245" t="str">
        <f t="shared" si="117"/>
        <v/>
      </c>
      <c r="K945" s="245" t="str">
        <f t="shared" si="118"/>
        <v/>
      </c>
      <c r="L945" s="245" t="str">
        <f t="shared" si="119"/>
        <v/>
      </c>
      <c r="M945" s="245" t="str">
        <f t="shared" si="120"/>
        <v/>
      </c>
    </row>
    <row r="946" spans="1:13" x14ac:dyDescent="0.2">
      <c r="A946" s="50">
        <f>DATOS!B946</f>
        <v>0</v>
      </c>
      <c r="B946" s="51">
        <f>DATOS!C946</f>
        <v>0</v>
      </c>
      <c r="C946" s="240">
        <f>DATOS!D946</f>
        <v>0</v>
      </c>
      <c r="D946" s="51"/>
      <c r="F946" s="52" t="str">
        <f t="shared" si="113"/>
        <v/>
      </c>
      <c r="G946" s="52" t="str">
        <f t="shared" si="114"/>
        <v/>
      </c>
      <c r="H946" s="52" t="str">
        <f t="shared" si="115"/>
        <v/>
      </c>
      <c r="I946" s="52" t="str">
        <f t="shared" si="116"/>
        <v/>
      </c>
      <c r="J946" s="245" t="str">
        <f t="shared" si="117"/>
        <v/>
      </c>
      <c r="K946" s="245" t="str">
        <f t="shared" si="118"/>
        <v/>
      </c>
      <c r="L946" s="245" t="str">
        <f t="shared" si="119"/>
        <v/>
      </c>
      <c r="M946" s="245" t="str">
        <f t="shared" si="120"/>
        <v/>
      </c>
    </row>
    <row r="947" spans="1:13" x14ac:dyDescent="0.2">
      <c r="A947" s="50">
        <f>DATOS!B947</f>
        <v>0</v>
      </c>
      <c r="B947" s="51">
        <f>DATOS!C947</f>
        <v>0</v>
      </c>
      <c r="C947" s="240">
        <f>DATOS!D947</f>
        <v>0</v>
      </c>
      <c r="D947" s="51"/>
      <c r="F947" s="52" t="str">
        <f t="shared" si="113"/>
        <v/>
      </c>
      <c r="G947" s="52" t="str">
        <f t="shared" si="114"/>
        <v/>
      </c>
      <c r="H947" s="52" t="str">
        <f t="shared" si="115"/>
        <v/>
      </c>
      <c r="I947" s="52" t="str">
        <f t="shared" si="116"/>
        <v/>
      </c>
      <c r="J947" s="245" t="str">
        <f t="shared" si="117"/>
        <v/>
      </c>
      <c r="K947" s="245" t="str">
        <f t="shared" si="118"/>
        <v/>
      </c>
      <c r="L947" s="245" t="str">
        <f t="shared" si="119"/>
        <v/>
      </c>
      <c r="M947" s="245" t="str">
        <f t="shared" si="120"/>
        <v/>
      </c>
    </row>
    <row r="948" spans="1:13" x14ac:dyDescent="0.2">
      <c r="A948" s="50">
        <f>DATOS!B948</f>
        <v>0</v>
      </c>
      <c r="B948" s="51">
        <f>DATOS!C948</f>
        <v>0</v>
      </c>
      <c r="C948" s="240">
        <f>DATOS!D948</f>
        <v>0</v>
      </c>
      <c r="D948" s="51"/>
      <c r="F948" s="52" t="str">
        <f t="shared" si="113"/>
        <v/>
      </c>
      <c r="G948" s="52" t="str">
        <f t="shared" si="114"/>
        <v/>
      </c>
      <c r="H948" s="52" t="str">
        <f t="shared" si="115"/>
        <v/>
      </c>
      <c r="I948" s="52" t="str">
        <f t="shared" si="116"/>
        <v/>
      </c>
      <c r="J948" s="245" t="str">
        <f t="shared" si="117"/>
        <v/>
      </c>
      <c r="K948" s="245" t="str">
        <f t="shared" si="118"/>
        <v/>
      </c>
      <c r="L948" s="245" t="str">
        <f t="shared" si="119"/>
        <v/>
      </c>
      <c r="M948" s="245" t="str">
        <f t="shared" si="120"/>
        <v/>
      </c>
    </row>
    <row r="949" spans="1:13" x14ac:dyDescent="0.2">
      <c r="A949" s="50">
        <f>DATOS!B949</f>
        <v>0</v>
      </c>
      <c r="B949" s="51">
        <f>DATOS!C949</f>
        <v>0</v>
      </c>
      <c r="C949" s="240">
        <f>DATOS!D949</f>
        <v>0</v>
      </c>
      <c r="D949" s="51"/>
      <c r="F949" s="52" t="str">
        <f t="shared" si="113"/>
        <v/>
      </c>
      <c r="G949" s="52" t="str">
        <f t="shared" si="114"/>
        <v/>
      </c>
      <c r="H949" s="52" t="str">
        <f t="shared" si="115"/>
        <v/>
      </c>
      <c r="I949" s="52" t="str">
        <f t="shared" si="116"/>
        <v/>
      </c>
      <c r="J949" s="245" t="str">
        <f t="shared" si="117"/>
        <v/>
      </c>
      <c r="K949" s="245" t="str">
        <f t="shared" si="118"/>
        <v/>
      </c>
      <c r="L949" s="245" t="str">
        <f t="shared" si="119"/>
        <v/>
      </c>
      <c r="M949" s="245" t="str">
        <f t="shared" si="120"/>
        <v/>
      </c>
    </row>
    <row r="950" spans="1:13" x14ac:dyDescent="0.2">
      <c r="A950" s="50">
        <f>DATOS!B950</f>
        <v>0</v>
      </c>
      <c r="B950" s="51">
        <f>DATOS!C950</f>
        <v>0</v>
      </c>
      <c r="C950" s="240">
        <f>DATOS!D950</f>
        <v>0</v>
      </c>
      <c r="D950" s="51"/>
      <c r="F950" s="52" t="str">
        <f t="shared" si="113"/>
        <v/>
      </c>
      <c r="G950" s="52" t="str">
        <f t="shared" si="114"/>
        <v/>
      </c>
      <c r="H950" s="52" t="str">
        <f t="shared" si="115"/>
        <v/>
      </c>
      <c r="I950" s="52" t="str">
        <f t="shared" si="116"/>
        <v/>
      </c>
      <c r="J950" s="245" t="str">
        <f t="shared" si="117"/>
        <v/>
      </c>
      <c r="K950" s="245" t="str">
        <f t="shared" si="118"/>
        <v/>
      </c>
      <c r="L950" s="245" t="str">
        <f t="shared" si="119"/>
        <v/>
      </c>
      <c r="M950" s="245" t="str">
        <f t="shared" si="120"/>
        <v/>
      </c>
    </row>
    <row r="951" spans="1:13" x14ac:dyDescent="0.2">
      <c r="A951" s="50">
        <f>DATOS!B951</f>
        <v>0</v>
      </c>
      <c r="B951" s="51">
        <f>DATOS!C951</f>
        <v>0</v>
      </c>
      <c r="C951" s="240">
        <f>DATOS!D951</f>
        <v>0</v>
      </c>
      <c r="D951" s="51"/>
      <c r="F951" s="52" t="str">
        <f t="shared" si="113"/>
        <v/>
      </c>
      <c r="G951" s="52" t="str">
        <f t="shared" si="114"/>
        <v/>
      </c>
      <c r="H951" s="52" t="str">
        <f t="shared" si="115"/>
        <v/>
      </c>
      <c r="I951" s="52" t="str">
        <f t="shared" si="116"/>
        <v/>
      </c>
      <c r="J951" s="245" t="str">
        <f t="shared" si="117"/>
        <v/>
      </c>
      <c r="K951" s="245" t="str">
        <f t="shared" si="118"/>
        <v/>
      </c>
      <c r="L951" s="245" t="str">
        <f t="shared" si="119"/>
        <v/>
      </c>
      <c r="M951" s="245" t="str">
        <f t="shared" si="120"/>
        <v/>
      </c>
    </row>
    <row r="952" spans="1:13" x14ac:dyDescent="0.2">
      <c r="A952" s="50">
        <f>DATOS!B952</f>
        <v>0</v>
      </c>
      <c r="B952" s="51">
        <f>DATOS!C952</f>
        <v>0</v>
      </c>
      <c r="C952" s="240">
        <f>DATOS!D952</f>
        <v>0</v>
      </c>
      <c r="D952" s="51"/>
      <c r="F952" s="52" t="str">
        <f t="shared" si="113"/>
        <v/>
      </c>
      <c r="G952" s="52" t="str">
        <f t="shared" si="114"/>
        <v/>
      </c>
      <c r="H952" s="52" t="str">
        <f t="shared" si="115"/>
        <v/>
      </c>
      <c r="I952" s="52" t="str">
        <f t="shared" si="116"/>
        <v/>
      </c>
      <c r="J952" s="245" t="str">
        <f t="shared" si="117"/>
        <v/>
      </c>
      <c r="K952" s="245" t="str">
        <f t="shared" si="118"/>
        <v/>
      </c>
      <c r="L952" s="245" t="str">
        <f t="shared" si="119"/>
        <v/>
      </c>
      <c r="M952" s="245" t="str">
        <f t="shared" si="120"/>
        <v/>
      </c>
    </row>
    <row r="953" spans="1:13" x14ac:dyDescent="0.2">
      <c r="A953" s="50">
        <f>DATOS!B953</f>
        <v>0</v>
      </c>
      <c r="B953" s="51">
        <f>DATOS!C953</f>
        <v>0</v>
      </c>
      <c r="C953" s="240">
        <f>DATOS!D953</f>
        <v>0</v>
      </c>
      <c r="D953" s="51"/>
      <c r="F953" s="52" t="str">
        <f t="shared" si="113"/>
        <v/>
      </c>
      <c r="G953" s="52" t="str">
        <f t="shared" si="114"/>
        <v/>
      </c>
      <c r="H953" s="52" t="str">
        <f t="shared" si="115"/>
        <v/>
      </c>
      <c r="I953" s="52" t="str">
        <f t="shared" si="116"/>
        <v/>
      </c>
      <c r="J953" s="245" t="str">
        <f t="shared" si="117"/>
        <v/>
      </c>
      <c r="K953" s="245" t="str">
        <f t="shared" si="118"/>
        <v/>
      </c>
      <c r="L953" s="245" t="str">
        <f t="shared" si="119"/>
        <v/>
      </c>
      <c r="M953" s="245" t="str">
        <f t="shared" si="120"/>
        <v/>
      </c>
    </row>
    <row r="954" spans="1:13" x14ac:dyDescent="0.2">
      <c r="A954" s="50">
        <f>DATOS!B954</f>
        <v>0</v>
      </c>
      <c r="B954" s="51">
        <f>DATOS!C954</f>
        <v>0</v>
      </c>
      <c r="C954" s="240">
        <f>DATOS!D954</f>
        <v>0</v>
      </c>
      <c r="D954" s="51"/>
      <c r="F954" s="52" t="str">
        <f t="shared" si="113"/>
        <v/>
      </c>
      <c r="G954" s="52" t="str">
        <f t="shared" si="114"/>
        <v/>
      </c>
      <c r="H954" s="52" t="str">
        <f t="shared" si="115"/>
        <v/>
      </c>
      <c r="I954" s="52" t="str">
        <f t="shared" si="116"/>
        <v/>
      </c>
      <c r="J954" s="245" t="str">
        <f t="shared" si="117"/>
        <v/>
      </c>
      <c r="K954" s="245" t="str">
        <f t="shared" si="118"/>
        <v/>
      </c>
      <c r="L954" s="245" t="str">
        <f t="shared" si="119"/>
        <v/>
      </c>
      <c r="M954" s="245" t="str">
        <f t="shared" si="120"/>
        <v/>
      </c>
    </row>
    <row r="955" spans="1:13" x14ac:dyDescent="0.2">
      <c r="A955" s="50">
        <f>DATOS!B955</f>
        <v>0</v>
      </c>
      <c r="B955" s="51">
        <f>DATOS!C955</f>
        <v>0</v>
      </c>
      <c r="C955" s="240">
        <f>DATOS!D955</f>
        <v>0</v>
      </c>
      <c r="D955" s="51"/>
      <c r="F955" s="52" t="str">
        <f t="shared" si="113"/>
        <v/>
      </c>
      <c r="G955" s="52" t="str">
        <f t="shared" si="114"/>
        <v/>
      </c>
      <c r="H955" s="52" t="str">
        <f t="shared" si="115"/>
        <v/>
      </c>
      <c r="I955" s="52" t="str">
        <f t="shared" si="116"/>
        <v/>
      </c>
      <c r="J955" s="245" t="str">
        <f t="shared" si="117"/>
        <v/>
      </c>
      <c r="K955" s="245" t="str">
        <f t="shared" si="118"/>
        <v/>
      </c>
      <c r="L955" s="245" t="str">
        <f t="shared" si="119"/>
        <v/>
      </c>
      <c r="M955" s="245" t="str">
        <f t="shared" si="120"/>
        <v/>
      </c>
    </row>
    <row r="956" spans="1:13" x14ac:dyDescent="0.2">
      <c r="A956" s="50">
        <f>DATOS!B956</f>
        <v>0</v>
      </c>
      <c r="B956" s="51">
        <f>DATOS!C956</f>
        <v>0</v>
      </c>
      <c r="C956" s="240">
        <f>DATOS!D956</f>
        <v>0</v>
      </c>
      <c r="D956" s="51"/>
      <c r="F956" s="52" t="str">
        <f t="shared" si="113"/>
        <v/>
      </c>
      <c r="G956" s="52" t="str">
        <f t="shared" si="114"/>
        <v/>
      </c>
      <c r="H956" s="52" t="str">
        <f t="shared" si="115"/>
        <v/>
      </c>
      <c r="I956" s="52" t="str">
        <f t="shared" si="116"/>
        <v/>
      </c>
      <c r="J956" s="245" t="str">
        <f t="shared" si="117"/>
        <v/>
      </c>
      <c r="K956" s="245" t="str">
        <f t="shared" si="118"/>
        <v/>
      </c>
      <c r="L956" s="245" t="str">
        <f t="shared" si="119"/>
        <v/>
      </c>
      <c r="M956" s="245" t="str">
        <f t="shared" si="120"/>
        <v/>
      </c>
    </row>
    <row r="957" spans="1:13" x14ac:dyDescent="0.2">
      <c r="A957" s="50">
        <f>DATOS!B957</f>
        <v>0</v>
      </c>
      <c r="B957" s="51">
        <f>DATOS!C957</f>
        <v>0</v>
      </c>
      <c r="C957" s="240">
        <f>DATOS!D957</f>
        <v>0</v>
      </c>
      <c r="D957" s="51"/>
      <c r="F957" s="52" t="str">
        <f t="shared" si="113"/>
        <v/>
      </c>
      <c r="G957" s="52" t="str">
        <f t="shared" si="114"/>
        <v/>
      </c>
      <c r="H957" s="52" t="str">
        <f t="shared" si="115"/>
        <v/>
      </c>
      <c r="I957" s="52" t="str">
        <f t="shared" si="116"/>
        <v/>
      </c>
      <c r="J957" s="245" t="str">
        <f t="shared" si="117"/>
        <v/>
      </c>
      <c r="K957" s="245" t="str">
        <f t="shared" si="118"/>
        <v/>
      </c>
      <c r="L957" s="245" t="str">
        <f t="shared" si="119"/>
        <v/>
      </c>
      <c r="M957" s="245" t="str">
        <f t="shared" si="120"/>
        <v/>
      </c>
    </row>
    <row r="958" spans="1:13" x14ac:dyDescent="0.2">
      <c r="A958" s="50">
        <f>DATOS!B958</f>
        <v>0</v>
      </c>
      <c r="B958" s="51">
        <f>DATOS!C958</f>
        <v>0</v>
      </c>
      <c r="C958" s="240">
        <f>DATOS!D958</f>
        <v>0</v>
      </c>
      <c r="D958" s="51"/>
      <c r="F958" s="52" t="str">
        <f t="shared" si="113"/>
        <v/>
      </c>
      <c r="G958" s="52" t="str">
        <f t="shared" si="114"/>
        <v/>
      </c>
      <c r="H958" s="52" t="str">
        <f t="shared" si="115"/>
        <v/>
      </c>
      <c r="I958" s="52" t="str">
        <f t="shared" si="116"/>
        <v/>
      </c>
      <c r="J958" s="245" t="str">
        <f t="shared" si="117"/>
        <v/>
      </c>
      <c r="K958" s="245" t="str">
        <f t="shared" si="118"/>
        <v/>
      </c>
      <c r="L958" s="245" t="str">
        <f t="shared" si="119"/>
        <v/>
      </c>
      <c r="M958" s="245" t="str">
        <f t="shared" si="120"/>
        <v/>
      </c>
    </row>
    <row r="959" spans="1:13" x14ac:dyDescent="0.2">
      <c r="A959" s="50">
        <f>DATOS!B959</f>
        <v>0</v>
      </c>
      <c r="B959" s="51">
        <f>DATOS!C959</f>
        <v>0</v>
      </c>
      <c r="C959" s="240">
        <f>DATOS!D959</f>
        <v>0</v>
      </c>
      <c r="D959" s="51"/>
      <c r="F959" s="52" t="str">
        <f t="shared" si="113"/>
        <v/>
      </c>
      <c r="G959" s="52" t="str">
        <f t="shared" si="114"/>
        <v/>
      </c>
      <c r="H959" s="52" t="str">
        <f t="shared" si="115"/>
        <v/>
      </c>
      <c r="I959" s="52" t="str">
        <f t="shared" si="116"/>
        <v/>
      </c>
      <c r="J959" s="245" t="str">
        <f t="shared" si="117"/>
        <v/>
      </c>
      <c r="K959" s="245" t="str">
        <f t="shared" si="118"/>
        <v/>
      </c>
      <c r="L959" s="245" t="str">
        <f t="shared" si="119"/>
        <v/>
      </c>
      <c r="M959" s="245" t="str">
        <f t="shared" si="120"/>
        <v/>
      </c>
    </row>
    <row r="960" spans="1:13" x14ac:dyDescent="0.2">
      <c r="A960" s="50">
        <f>DATOS!B960</f>
        <v>0</v>
      </c>
      <c r="B960" s="51">
        <f>DATOS!C960</f>
        <v>0</v>
      </c>
      <c r="C960" s="240">
        <f>DATOS!D960</f>
        <v>0</v>
      </c>
      <c r="D960" s="51"/>
      <c r="F960" s="52" t="str">
        <f t="shared" si="113"/>
        <v/>
      </c>
      <c r="G960" s="52" t="str">
        <f t="shared" si="114"/>
        <v/>
      </c>
      <c r="H960" s="52" t="str">
        <f t="shared" si="115"/>
        <v/>
      </c>
      <c r="I960" s="52" t="str">
        <f t="shared" si="116"/>
        <v/>
      </c>
      <c r="J960" s="245" t="str">
        <f t="shared" si="117"/>
        <v/>
      </c>
      <c r="K960" s="245" t="str">
        <f t="shared" si="118"/>
        <v/>
      </c>
      <c r="L960" s="245" t="str">
        <f t="shared" si="119"/>
        <v/>
      </c>
      <c r="M960" s="245" t="str">
        <f t="shared" si="120"/>
        <v/>
      </c>
    </row>
    <row r="961" spans="1:13" x14ac:dyDescent="0.2">
      <c r="A961" s="50">
        <f>DATOS!B961</f>
        <v>0</v>
      </c>
      <c r="B961" s="51">
        <f>DATOS!C961</f>
        <v>0</v>
      </c>
      <c r="C961" s="240">
        <f>DATOS!D961</f>
        <v>0</v>
      </c>
      <c r="D961" s="51"/>
      <c r="F961" s="52" t="str">
        <f t="shared" si="113"/>
        <v/>
      </c>
      <c r="G961" s="52" t="str">
        <f t="shared" si="114"/>
        <v/>
      </c>
      <c r="H961" s="52" t="str">
        <f t="shared" si="115"/>
        <v/>
      </c>
      <c r="I961" s="52" t="str">
        <f t="shared" si="116"/>
        <v/>
      </c>
      <c r="J961" s="245" t="str">
        <f t="shared" si="117"/>
        <v/>
      </c>
      <c r="K961" s="245" t="str">
        <f t="shared" si="118"/>
        <v/>
      </c>
      <c r="L961" s="245" t="str">
        <f t="shared" si="119"/>
        <v/>
      </c>
      <c r="M961" s="245" t="str">
        <f t="shared" si="120"/>
        <v/>
      </c>
    </row>
    <row r="962" spans="1:13" x14ac:dyDescent="0.2">
      <c r="A962" s="50">
        <f>DATOS!B962</f>
        <v>0</v>
      </c>
      <c r="B962" s="51">
        <f>DATOS!C962</f>
        <v>0</v>
      </c>
      <c r="C962" s="240">
        <f>DATOS!D962</f>
        <v>0</v>
      </c>
      <c r="D962" s="51"/>
      <c r="F962" s="52" t="str">
        <f t="shared" si="113"/>
        <v/>
      </c>
      <c r="G962" s="52" t="str">
        <f t="shared" si="114"/>
        <v/>
      </c>
      <c r="H962" s="52" t="str">
        <f t="shared" si="115"/>
        <v/>
      </c>
      <c r="I962" s="52" t="str">
        <f t="shared" si="116"/>
        <v/>
      </c>
      <c r="J962" s="245" t="str">
        <f t="shared" si="117"/>
        <v/>
      </c>
      <c r="K962" s="245" t="str">
        <f t="shared" si="118"/>
        <v/>
      </c>
      <c r="L962" s="245" t="str">
        <f t="shared" si="119"/>
        <v/>
      </c>
      <c r="M962" s="245" t="str">
        <f t="shared" si="120"/>
        <v/>
      </c>
    </row>
    <row r="963" spans="1:13" x14ac:dyDescent="0.2">
      <c r="A963" s="50">
        <f>DATOS!B963</f>
        <v>0</v>
      </c>
      <c r="B963" s="51">
        <f>DATOS!C963</f>
        <v>0</v>
      </c>
      <c r="C963" s="240">
        <f>DATOS!D963</f>
        <v>0</v>
      </c>
      <c r="D963" s="51"/>
      <c r="F963" s="52" t="str">
        <f t="shared" si="113"/>
        <v/>
      </c>
      <c r="G963" s="52" t="str">
        <f t="shared" si="114"/>
        <v/>
      </c>
      <c r="H963" s="52" t="str">
        <f t="shared" si="115"/>
        <v/>
      </c>
      <c r="I963" s="52" t="str">
        <f t="shared" si="116"/>
        <v/>
      </c>
      <c r="J963" s="245" t="str">
        <f t="shared" si="117"/>
        <v/>
      </c>
      <c r="K963" s="245" t="str">
        <f t="shared" si="118"/>
        <v/>
      </c>
      <c r="L963" s="245" t="str">
        <f t="shared" si="119"/>
        <v/>
      </c>
      <c r="M963" s="245" t="str">
        <f t="shared" si="120"/>
        <v/>
      </c>
    </row>
    <row r="964" spans="1:13" x14ac:dyDescent="0.2">
      <c r="A964" s="50">
        <f>DATOS!B964</f>
        <v>0</v>
      </c>
      <c r="B964" s="51">
        <f>DATOS!C964</f>
        <v>0</v>
      </c>
      <c r="C964" s="240">
        <f>DATOS!D964</f>
        <v>0</v>
      </c>
      <c r="D964" s="51"/>
      <c r="F964" s="52" t="str">
        <f t="shared" ref="F964:F1024" si="121">IF(AND(C964=E964,B964=D964),"","CAMBIO")</f>
        <v/>
      </c>
      <c r="G964" s="52" t="str">
        <f t="shared" ref="G964:G1024" si="122">IF(B964=D964,"","CAMBIO")</f>
        <v/>
      </c>
      <c r="H964" s="52" t="str">
        <f t="shared" ref="H964:H1024" si="123">IF(L964&lt;&gt;M964,"CAMBIO","")</f>
        <v/>
      </c>
      <c r="I964" s="52" t="str">
        <f t="shared" ref="I964:I1024" si="124">IF(J964&lt;&gt;K964,"CAMBIO","")</f>
        <v/>
      </c>
      <c r="J964" s="245" t="str">
        <f t="shared" ref="J964:J1024" si="125">IFERROR(MID($C964,SEARCH("RETIRA",$C964),LEN("RETIRA")),"")</f>
        <v/>
      </c>
      <c r="K964" s="245" t="str">
        <f t="shared" ref="K964:K1024" si="126">IFERROR(MID($E964,SEARCH("RETIRA",$E964),LEN("RETIRA")),"")</f>
        <v/>
      </c>
      <c r="L964" s="245" t="str">
        <f t="shared" ref="L964:L1024" si="127">IFERROR(MID($C964,SEARCH("CRUDA",$C964),LEN("CRUDA")),"")</f>
        <v/>
      </c>
      <c r="M964" s="245" t="str">
        <f t="shared" si="120"/>
        <v/>
      </c>
    </row>
    <row r="965" spans="1:13" x14ac:dyDescent="0.2">
      <c r="A965" s="50">
        <f>DATOS!B965</f>
        <v>0</v>
      </c>
      <c r="B965" s="51">
        <f>DATOS!C965</f>
        <v>0</v>
      </c>
      <c r="C965" s="240">
        <f>DATOS!D965</f>
        <v>0</v>
      </c>
      <c r="D965" s="51"/>
      <c r="F965" s="52" t="str">
        <f t="shared" si="121"/>
        <v/>
      </c>
      <c r="G965" s="52" t="str">
        <f t="shared" si="122"/>
        <v/>
      </c>
      <c r="H965" s="52" t="str">
        <f t="shared" si="123"/>
        <v/>
      </c>
      <c r="I965" s="52" t="str">
        <f t="shared" si="124"/>
        <v/>
      </c>
      <c r="J965" s="245" t="str">
        <f t="shared" si="125"/>
        <v/>
      </c>
      <c r="K965" s="245" t="str">
        <f t="shared" si="126"/>
        <v/>
      </c>
      <c r="L965" s="245" t="str">
        <f t="shared" si="127"/>
        <v/>
      </c>
      <c r="M965" s="245" t="str">
        <f t="shared" si="120"/>
        <v/>
      </c>
    </row>
    <row r="966" spans="1:13" x14ac:dyDescent="0.2">
      <c r="A966" s="50">
        <f>DATOS!B966</f>
        <v>0</v>
      </c>
      <c r="B966" s="51">
        <f>DATOS!C966</f>
        <v>0</v>
      </c>
      <c r="C966" s="240">
        <f>DATOS!D966</f>
        <v>0</v>
      </c>
      <c r="D966" s="51"/>
      <c r="F966" s="52" t="str">
        <f t="shared" si="121"/>
        <v/>
      </c>
      <c r="G966" s="52" t="str">
        <f t="shared" si="122"/>
        <v/>
      </c>
      <c r="H966" s="52" t="str">
        <f t="shared" si="123"/>
        <v/>
      </c>
      <c r="I966" s="52" t="str">
        <f t="shared" si="124"/>
        <v/>
      </c>
      <c r="J966" s="245" t="str">
        <f t="shared" si="125"/>
        <v/>
      </c>
      <c r="K966" s="245" t="str">
        <f t="shared" si="126"/>
        <v/>
      </c>
      <c r="L966" s="245" t="str">
        <f t="shared" si="127"/>
        <v/>
      </c>
      <c r="M966" s="245" t="str">
        <f t="shared" si="120"/>
        <v/>
      </c>
    </row>
    <row r="967" spans="1:13" x14ac:dyDescent="0.2">
      <c r="A967" s="50">
        <f>DATOS!B967</f>
        <v>0</v>
      </c>
      <c r="B967" s="51">
        <f>DATOS!C967</f>
        <v>0</v>
      </c>
      <c r="C967" s="240">
        <f>DATOS!D967</f>
        <v>0</v>
      </c>
      <c r="D967" s="51"/>
      <c r="F967" s="52" t="str">
        <f t="shared" si="121"/>
        <v/>
      </c>
      <c r="G967" s="52" t="str">
        <f t="shared" si="122"/>
        <v/>
      </c>
      <c r="H967" s="52" t="str">
        <f t="shared" si="123"/>
        <v/>
      </c>
      <c r="I967" s="52" t="str">
        <f t="shared" si="124"/>
        <v/>
      </c>
      <c r="J967" s="245" t="str">
        <f t="shared" si="125"/>
        <v/>
      </c>
      <c r="K967" s="245" t="str">
        <f t="shared" si="126"/>
        <v/>
      </c>
      <c r="L967" s="245" t="str">
        <f t="shared" si="127"/>
        <v/>
      </c>
      <c r="M967" s="245" t="str">
        <f t="shared" si="120"/>
        <v/>
      </c>
    </row>
    <row r="968" spans="1:13" x14ac:dyDescent="0.2">
      <c r="A968" s="50">
        <f>DATOS!B968</f>
        <v>0</v>
      </c>
      <c r="B968" s="51">
        <f>DATOS!C968</f>
        <v>0</v>
      </c>
      <c r="C968" s="240">
        <f>DATOS!D968</f>
        <v>0</v>
      </c>
      <c r="D968" s="51"/>
      <c r="F968" s="52" t="str">
        <f t="shared" si="121"/>
        <v/>
      </c>
      <c r="G968" s="52" t="str">
        <f t="shared" si="122"/>
        <v/>
      </c>
      <c r="H968" s="52" t="str">
        <f t="shared" si="123"/>
        <v/>
      </c>
      <c r="I968" s="52" t="str">
        <f t="shared" si="124"/>
        <v/>
      </c>
      <c r="J968" s="245" t="str">
        <f t="shared" si="125"/>
        <v/>
      </c>
      <c r="K968" s="245" t="str">
        <f t="shared" si="126"/>
        <v/>
      </c>
      <c r="L968" s="245" t="str">
        <f t="shared" si="127"/>
        <v/>
      </c>
      <c r="M968" s="245" t="str">
        <f t="shared" si="120"/>
        <v/>
      </c>
    </row>
    <row r="969" spans="1:13" x14ac:dyDescent="0.2">
      <c r="A969" s="50">
        <f>DATOS!B969</f>
        <v>0</v>
      </c>
      <c r="B969" s="51">
        <f>DATOS!C969</f>
        <v>0</v>
      </c>
      <c r="C969" s="240">
        <f>DATOS!D969</f>
        <v>0</v>
      </c>
      <c r="D969" s="51"/>
      <c r="F969" s="52" t="str">
        <f t="shared" si="121"/>
        <v/>
      </c>
      <c r="G969" s="52" t="str">
        <f t="shared" si="122"/>
        <v/>
      </c>
      <c r="H969" s="52" t="str">
        <f t="shared" si="123"/>
        <v/>
      </c>
      <c r="I969" s="52" t="str">
        <f t="shared" si="124"/>
        <v/>
      </c>
      <c r="J969" s="245" t="str">
        <f t="shared" si="125"/>
        <v/>
      </c>
      <c r="K969" s="245" t="str">
        <f t="shared" si="126"/>
        <v/>
      </c>
      <c r="L969" s="245" t="str">
        <f t="shared" si="127"/>
        <v/>
      </c>
      <c r="M969" s="245" t="str">
        <f t="shared" si="120"/>
        <v/>
      </c>
    </row>
    <row r="970" spans="1:13" x14ac:dyDescent="0.2">
      <c r="A970" s="50">
        <f>DATOS!B970</f>
        <v>0</v>
      </c>
      <c r="B970" s="51">
        <f>DATOS!C970</f>
        <v>0</v>
      </c>
      <c r="C970" s="240">
        <f>DATOS!D970</f>
        <v>0</v>
      </c>
      <c r="D970" s="51"/>
      <c r="F970" s="52" t="str">
        <f t="shared" si="121"/>
        <v/>
      </c>
      <c r="G970" s="52" t="str">
        <f t="shared" si="122"/>
        <v/>
      </c>
      <c r="H970" s="52" t="str">
        <f t="shared" si="123"/>
        <v/>
      </c>
      <c r="I970" s="52" t="str">
        <f t="shared" si="124"/>
        <v/>
      </c>
      <c r="J970" s="245" t="str">
        <f t="shared" si="125"/>
        <v/>
      </c>
      <c r="K970" s="245" t="str">
        <f t="shared" si="126"/>
        <v/>
      </c>
      <c r="L970" s="245" t="str">
        <f t="shared" si="127"/>
        <v/>
      </c>
      <c r="M970" s="245" t="str">
        <f t="shared" si="120"/>
        <v/>
      </c>
    </row>
    <row r="971" spans="1:13" x14ac:dyDescent="0.2">
      <c r="A971" s="50">
        <f>DATOS!B971</f>
        <v>0</v>
      </c>
      <c r="B971" s="51">
        <f>DATOS!C971</f>
        <v>0</v>
      </c>
      <c r="C971" s="240">
        <f>DATOS!D971</f>
        <v>0</v>
      </c>
      <c r="D971" s="51"/>
      <c r="F971" s="52" t="str">
        <f t="shared" si="121"/>
        <v/>
      </c>
      <c r="G971" s="52" t="str">
        <f t="shared" si="122"/>
        <v/>
      </c>
      <c r="H971" s="52" t="str">
        <f t="shared" si="123"/>
        <v/>
      </c>
      <c r="I971" s="52" t="str">
        <f t="shared" si="124"/>
        <v/>
      </c>
      <c r="J971" s="245" t="str">
        <f t="shared" si="125"/>
        <v/>
      </c>
      <c r="K971" s="245" t="str">
        <f t="shared" si="126"/>
        <v/>
      </c>
      <c r="L971" s="245" t="str">
        <f t="shared" si="127"/>
        <v/>
      </c>
      <c r="M971" s="245" t="str">
        <f t="shared" si="120"/>
        <v/>
      </c>
    </row>
    <row r="972" spans="1:13" x14ac:dyDescent="0.2">
      <c r="A972" s="50">
        <f>DATOS!B972</f>
        <v>0</v>
      </c>
      <c r="B972" s="51">
        <f>DATOS!C972</f>
        <v>0</v>
      </c>
      <c r="C972" s="240">
        <f>DATOS!D972</f>
        <v>0</v>
      </c>
      <c r="D972" s="51"/>
      <c r="F972" s="52" t="str">
        <f t="shared" si="121"/>
        <v/>
      </c>
      <c r="G972" s="52" t="str">
        <f t="shared" si="122"/>
        <v/>
      </c>
      <c r="H972" s="52" t="str">
        <f t="shared" si="123"/>
        <v/>
      </c>
      <c r="I972" s="52" t="str">
        <f t="shared" si="124"/>
        <v/>
      </c>
      <c r="J972" s="245" t="str">
        <f t="shared" si="125"/>
        <v/>
      </c>
      <c r="K972" s="245" t="str">
        <f t="shared" si="126"/>
        <v/>
      </c>
      <c r="L972" s="245" t="str">
        <f t="shared" si="127"/>
        <v/>
      </c>
      <c r="M972" s="245" t="str">
        <f t="shared" si="120"/>
        <v/>
      </c>
    </row>
    <row r="973" spans="1:13" x14ac:dyDescent="0.2">
      <c r="A973" s="50">
        <f>DATOS!B973</f>
        <v>0</v>
      </c>
      <c r="B973" s="51">
        <f>DATOS!C973</f>
        <v>0</v>
      </c>
      <c r="C973" s="240">
        <f>DATOS!D973</f>
        <v>0</v>
      </c>
      <c r="D973" s="51"/>
      <c r="F973" s="52" t="str">
        <f t="shared" si="121"/>
        <v/>
      </c>
      <c r="G973" s="52" t="str">
        <f t="shared" si="122"/>
        <v/>
      </c>
      <c r="H973" s="52" t="str">
        <f t="shared" si="123"/>
        <v/>
      </c>
      <c r="I973" s="52" t="str">
        <f t="shared" si="124"/>
        <v/>
      </c>
      <c r="J973" s="245" t="str">
        <f t="shared" si="125"/>
        <v/>
      </c>
      <c r="K973" s="245" t="str">
        <f t="shared" si="126"/>
        <v/>
      </c>
      <c r="L973" s="245" t="str">
        <f t="shared" si="127"/>
        <v/>
      </c>
      <c r="M973" s="245" t="str">
        <f t="shared" si="120"/>
        <v/>
      </c>
    </row>
    <row r="974" spans="1:13" x14ac:dyDescent="0.2">
      <c r="A974" s="50">
        <f>DATOS!B974</f>
        <v>0</v>
      </c>
      <c r="B974" s="51">
        <f>DATOS!C974</f>
        <v>0</v>
      </c>
      <c r="C974" s="240">
        <f>DATOS!D974</f>
        <v>0</v>
      </c>
      <c r="D974" s="51"/>
      <c r="F974" s="52" t="str">
        <f t="shared" si="121"/>
        <v/>
      </c>
      <c r="G974" s="52" t="str">
        <f t="shared" si="122"/>
        <v/>
      </c>
      <c r="H974" s="52" t="str">
        <f t="shared" si="123"/>
        <v/>
      </c>
      <c r="I974" s="52" t="str">
        <f t="shared" si="124"/>
        <v/>
      </c>
      <c r="J974" s="245" t="str">
        <f t="shared" si="125"/>
        <v/>
      </c>
      <c r="K974" s="245" t="str">
        <f t="shared" si="126"/>
        <v/>
      </c>
      <c r="L974" s="245" t="str">
        <f t="shared" si="127"/>
        <v/>
      </c>
      <c r="M974" s="245" t="str">
        <f t="shared" si="120"/>
        <v/>
      </c>
    </row>
    <row r="975" spans="1:13" x14ac:dyDescent="0.2">
      <c r="A975" s="50">
        <f>DATOS!B975</f>
        <v>0</v>
      </c>
      <c r="B975" s="51">
        <f>DATOS!C975</f>
        <v>0</v>
      </c>
      <c r="C975" s="240">
        <f>DATOS!D975</f>
        <v>0</v>
      </c>
      <c r="D975" s="51"/>
      <c r="F975" s="52" t="str">
        <f t="shared" si="121"/>
        <v/>
      </c>
      <c r="G975" s="52" t="str">
        <f t="shared" si="122"/>
        <v/>
      </c>
      <c r="H975" s="52" t="str">
        <f t="shared" si="123"/>
        <v/>
      </c>
      <c r="I975" s="52" t="str">
        <f t="shared" si="124"/>
        <v/>
      </c>
      <c r="J975" s="245" t="str">
        <f t="shared" si="125"/>
        <v/>
      </c>
      <c r="K975" s="245" t="str">
        <f t="shared" si="126"/>
        <v/>
      </c>
      <c r="L975" s="245" t="str">
        <f t="shared" si="127"/>
        <v/>
      </c>
      <c r="M975" s="245" t="str">
        <f t="shared" si="120"/>
        <v/>
      </c>
    </row>
    <row r="976" spans="1:13" x14ac:dyDescent="0.2">
      <c r="A976" s="50">
        <f>DATOS!B976</f>
        <v>0</v>
      </c>
      <c r="B976" s="51">
        <f>DATOS!C976</f>
        <v>0</v>
      </c>
      <c r="C976" s="240">
        <f>DATOS!D976</f>
        <v>0</v>
      </c>
      <c r="D976" s="51"/>
      <c r="F976" s="52" t="str">
        <f t="shared" si="121"/>
        <v/>
      </c>
      <c r="G976" s="52" t="str">
        <f t="shared" si="122"/>
        <v/>
      </c>
      <c r="H976" s="52" t="str">
        <f t="shared" si="123"/>
        <v/>
      </c>
      <c r="I976" s="52" t="str">
        <f t="shared" si="124"/>
        <v/>
      </c>
      <c r="J976" s="245" t="str">
        <f t="shared" si="125"/>
        <v/>
      </c>
      <c r="K976" s="245" t="str">
        <f t="shared" si="126"/>
        <v/>
      </c>
      <c r="L976" s="245" t="str">
        <f t="shared" si="127"/>
        <v/>
      </c>
      <c r="M976" s="245" t="str">
        <f t="shared" si="120"/>
        <v/>
      </c>
    </row>
    <row r="977" spans="1:13" x14ac:dyDescent="0.2">
      <c r="A977" s="50">
        <f>DATOS!B977</f>
        <v>0</v>
      </c>
      <c r="B977" s="51">
        <f>DATOS!C977</f>
        <v>0</v>
      </c>
      <c r="C977" s="240">
        <f>DATOS!D977</f>
        <v>0</v>
      </c>
      <c r="D977" s="51"/>
      <c r="F977" s="52" t="str">
        <f t="shared" si="121"/>
        <v/>
      </c>
      <c r="G977" s="52" t="str">
        <f t="shared" si="122"/>
        <v/>
      </c>
      <c r="H977" s="52" t="str">
        <f t="shared" si="123"/>
        <v/>
      </c>
      <c r="I977" s="52" t="str">
        <f t="shared" si="124"/>
        <v/>
      </c>
      <c r="J977" s="245" t="str">
        <f t="shared" si="125"/>
        <v/>
      </c>
      <c r="K977" s="245" t="str">
        <f t="shared" si="126"/>
        <v/>
      </c>
      <c r="L977" s="245" t="str">
        <f t="shared" si="127"/>
        <v/>
      </c>
      <c r="M977" s="245" t="str">
        <f t="shared" si="120"/>
        <v/>
      </c>
    </row>
    <row r="978" spans="1:13" x14ac:dyDescent="0.2">
      <c r="A978" s="50">
        <f>DATOS!B978</f>
        <v>0</v>
      </c>
      <c r="B978" s="51">
        <f>DATOS!C978</f>
        <v>0</v>
      </c>
      <c r="C978" s="240">
        <f>DATOS!D978</f>
        <v>0</v>
      </c>
      <c r="D978" s="51"/>
      <c r="F978" s="52" t="str">
        <f t="shared" si="121"/>
        <v/>
      </c>
      <c r="G978" s="52" t="str">
        <f t="shared" si="122"/>
        <v/>
      </c>
      <c r="H978" s="52" t="str">
        <f t="shared" si="123"/>
        <v/>
      </c>
      <c r="I978" s="52" t="str">
        <f t="shared" si="124"/>
        <v/>
      </c>
      <c r="J978" s="245" t="str">
        <f t="shared" si="125"/>
        <v/>
      </c>
      <c r="K978" s="245" t="str">
        <f t="shared" si="126"/>
        <v/>
      </c>
      <c r="L978" s="245" t="str">
        <f t="shared" si="127"/>
        <v/>
      </c>
      <c r="M978" s="245" t="str">
        <f t="shared" si="120"/>
        <v/>
      </c>
    </row>
    <row r="979" spans="1:13" x14ac:dyDescent="0.2">
      <c r="A979" s="50">
        <f>DATOS!B979</f>
        <v>0</v>
      </c>
      <c r="B979" s="51">
        <f>DATOS!C979</f>
        <v>0</v>
      </c>
      <c r="C979" s="240">
        <f>DATOS!D979</f>
        <v>0</v>
      </c>
      <c r="D979" s="51"/>
      <c r="F979" s="52" t="str">
        <f t="shared" si="121"/>
        <v/>
      </c>
      <c r="G979" s="52" t="str">
        <f t="shared" si="122"/>
        <v/>
      </c>
      <c r="H979" s="52" t="str">
        <f t="shared" si="123"/>
        <v/>
      </c>
      <c r="I979" s="52" t="str">
        <f t="shared" si="124"/>
        <v/>
      </c>
      <c r="J979" s="245" t="str">
        <f t="shared" si="125"/>
        <v/>
      </c>
      <c r="K979" s="245" t="str">
        <f t="shared" si="126"/>
        <v/>
      </c>
      <c r="L979" s="245" t="str">
        <f t="shared" si="127"/>
        <v/>
      </c>
      <c r="M979" s="245" t="str">
        <f t="shared" ref="M979:M1024" si="128">IFERROR(MID($E979,SEARCH("CRUDA",$E979),LEN("CRUDA")),"")</f>
        <v/>
      </c>
    </row>
    <row r="980" spans="1:13" x14ac:dyDescent="0.2">
      <c r="A980" s="50">
        <f>DATOS!B980</f>
        <v>0</v>
      </c>
      <c r="B980" s="51">
        <f>DATOS!C980</f>
        <v>0</v>
      </c>
      <c r="C980" s="240">
        <f>DATOS!D980</f>
        <v>0</v>
      </c>
      <c r="D980" s="51"/>
      <c r="F980" s="52" t="str">
        <f t="shared" si="121"/>
        <v/>
      </c>
      <c r="G980" s="52" t="str">
        <f t="shared" si="122"/>
        <v/>
      </c>
      <c r="H980" s="52" t="str">
        <f t="shared" si="123"/>
        <v/>
      </c>
      <c r="I980" s="52" t="str">
        <f t="shared" si="124"/>
        <v/>
      </c>
      <c r="J980" s="245" t="str">
        <f t="shared" si="125"/>
        <v/>
      </c>
      <c r="K980" s="245" t="str">
        <f t="shared" si="126"/>
        <v/>
      </c>
      <c r="L980" s="245" t="str">
        <f t="shared" si="127"/>
        <v/>
      </c>
      <c r="M980" s="245" t="str">
        <f t="shared" si="128"/>
        <v/>
      </c>
    </row>
    <row r="981" spans="1:13" x14ac:dyDescent="0.2">
      <c r="A981" s="50">
        <f>DATOS!B981</f>
        <v>0</v>
      </c>
      <c r="B981" s="51">
        <f>DATOS!C981</f>
        <v>0</v>
      </c>
      <c r="C981" s="240">
        <f>DATOS!D981</f>
        <v>0</v>
      </c>
      <c r="D981" s="51"/>
      <c r="F981" s="52" t="str">
        <f t="shared" si="121"/>
        <v/>
      </c>
      <c r="G981" s="52" t="str">
        <f t="shared" si="122"/>
        <v/>
      </c>
      <c r="H981" s="52" t="str">
        <f t="shared" si="123"/>
        <v/>
      </c>
      <c r="I981" s="52" t="str">
        <f t="shared" si="124"/>
        <v/>
      </c>
      <c r="J981" s="245" t="str">
        <f t="shared" si="125"/>
        <v/>
      </c>
      <c r="K981" s="245" t="str">
        <f t="shared" si="126"/>
        <v/>
      </c>
      <c r="L981" s="245" t="str">
        <f t="shared" si="127"/>
        <v/>
      </c>
      <c r="M981" s="245" t="str">
        <f t="shared" si="128"/>
        <v/>
      </c>
    </row>
    <row r="982" spans="1:13" x14ac:dyDescent="0.2">
      <c r="A982" s="50">
        <f>DATOS!B982</f>
        <v>0</v>
      </c>
      <c r="B982" s="51">
        <f>DATOS!C982</f>
        <v>0</v>
      </c>
      <c r="C982" s="240">
        <f>DATOS!D982</f>
        <v>0</v>
      </c>
      <c r="D982" s="51"/>
      <c r="F982" s="52" t="str">
        <f t="shared" si="121"/>
        <v/>
      </c>
      <c r="G982" s="52" t="str">
        <f t="shared" si="122"/>
        <v/>
      </c>
      <c r="H982" s="52" t="str">
        <f t="shared" si="123"/>
        <v/>
      </c>
      <c r="I982" s="52" t="str">
        <f t="shared" si="124"/>
        <v/>
      </c>
      <c r="J982" s="245" t="str">
        <f t="shared" si="125"/>
        <v/>
      </c>
      <c r="K982" s="245" t="str">
        <f t="shared" si="126"/>
        <v/>
      </c>
      <c r="L982" s="245" t="str">
        <f t="shared" si="127"/>
        <v/>
      </c>
      <c r="M982" s="245" t="str">
        <f t="shared" si="128"/>
        <v/>
      </c>
    </row>
    <row r="983" spans="1:13" x14ac:dyDescent="0.2">
      <c r="A983" s="50">
        <f>DATOS!B983</f>
        <v>0</v>
      </c>
      <c r="B983" s="51">
        <f>DATOS!C983</f>
        <v>0</v>
      </c>
      <c r="C983" s="240">
        <f>DATOS!D983</f>
        <v>0</v>
      </c>
      <c r="D983" s="51"/>
      <c r="F983" s="52" t="str">
        <f t="shared" si="121"/>
        <v/>
      </c>
      <c r="G983" s="52" t="str">
        <f t="shared" si="122"/>
        <v/>
      </c>
      <c r="H983" s="52" t="str">
        <f t="shared" si="123"/>
        <v/>
      </c>
      <c r="I983" s="52" t="str">
        <f t="shared" si="124"/>
        <v/>
      </c>
      <c r="J983" s="245" t="str">
        <f t="shared" si="125"/>
        <v/>
      </c>
      <c r="K983" s="245" t="str">
        <f t="shared" si="126"/>
        <v/>
      </c>
      <c r="L983" s="245" t="str">
        <f t="shared" si="127"/>
        <v/>
      </c>
      <c r="M983" s="245" t="str">
        <f t="shared" si="128"/>
        <v/>
      </c>
    </row>
    <row r="984" spans="1:13" x14ac:dyDescent="0.2">
      <c r="A984" s="50">
        <f>DATOS!B984</f>
        <v>0</v>
      </c>
      <c r="B984" s="51">
        <f>DATOS!C984</f>
        <v>0</v>
      </c>
      <c r="C984" s="240">
        <f>DATOS!D984</f>
        <v>0</v>
      </c>
      <c r="D984" s="51"/>
      <c r="F984" s="52" t="str">
        <f t="shared" si="121"/>
        <v/>
      </c>
      <c r="G984" s="52" t="str">
        <f t="shared" si="122"/>
        <v/>
      </c>
      <c r="H984" s="52" t="str">
        <f t="shared" si="123"/>
        <v/>
      </c>
      <c r="I984" s="52" t="str">
        <f t="shared" si="124"/>
        <v/>
      </c>
      <c r="J984" s="245" t="str">
        <f t="shared" si="125"/>
        <v/>
      </c>
      <c r="K984" s="245" t="str">
        <f t="shared" si="126"/>
        <v/>
      </c>
      <c r="L984" s="245" t="str">
        <f t="shared" si="127"/>
        <v/>
      </c>
      <c r="M984" s="245" t="str">
        <f t="shared" si="128"/>
        <v/>
      </c>
    </row>
    <row r="985" spans="1:13" x14ac:dyDescent="0.2">
      <c r="A985" s="50">
        <f>DATOS!B985</f>
        <v>0</v>
      </c>
      <c r="B985" s="51">
        <f>DATOS!C985</f>
        <v>0</v>
      </c>
      <c r="C985" s="240">
        <f>DATOS!D985</f>
        <v>0</v>
      </c>
      <c r="D985" s="51"/>
      <c r="F985" s="52" t="str">
        <f t="shared" si="121"/>
        <v/>
      </c>
      <c r="G985" s="52" t="str">
        <f t="shared" si="122"/>
        <v/>
      </c>
      <c r="H985" s="52" t="str">
        <f t="shared" si="123"/>
        <v/>
      </c>
      <c r="I985" s="52" t="str">
        <f t="shared" si="124"/>
        <v/>
      </c>
      <c r="J985" s="245" t="str">
        <f t="shared" si="125"/>
        <v/>
      </c>
      <c r="K985" s="245" t="str">
        <f t="shared" si="126"/>
        <v/>
      </c>
      <c r="L985" s="245" t="str">
        <f t="shared" si="127"/>
        <v/>
      </c>
      <c r="M985" s="245" t="str">
        <f t="shared" si="128"/>
        <v/>
      </c>
    </row>
    <row r="986" spans="1:13" x14ac:dyDescent="0.2">
      <c r="A986" s="50">
        <f>DATOS!B986</f>
        <v>0</v>
      </c>
      <c r="B986" s="51">
        <f>DATOS!C986</f>
        <v>0</v>
      </c>
      <c r="C986" s="240">
        <f>DATOS!D986</f>
        <v>0</v>
      </c>
      <c r="D986" s="51"/>
      <c r="F986" s="52" t="str">
        <f t="shared" si="121"/>
        <v/>
      </c>
      <c r="G986" s="52" t="str">
        <f t="shared" si="122"/>
        <v/>
      </c>
      <c r="H986" s="52" t="str">
        <f t="shared" si="123"/>
        <v/>
      </c>
      <c r="I986" s="52" t="str">
        <f t="shared" si="124"/>
        <v/>
      </c>
      <c r="J986" s="245" t="str">
        <f t="shared" si="125"/>
        <v/>
      </c>
      <c r="K986" s="245" t="str">
        <f t="shared" si="126"/>
        <v/>
      </c>
      <c r="L986" s="245" t="str">
        <f t="shared" si="127"/>
        <v/>
      </c>
      <c r="M986" s="245" t="str">
        <f t="shared" si="128"/>
        <v/>
      </c>
    </row>
    <row r="987" spans="1:13" x14ac:dyDescent="0.2">
      <c r="A987" s="50">
        <f>DATOS!B987</f>
        <v>0</v>
      </c>
      <c r="B987" s="51">
        <f>DATOS!C987</f>
        <v>0</v>
      </c>
      <c r="C987" s="240">
        <f>DATOS!D987</f>
        <v>0</v>
      </c>
      <c r="D987" s="51"/>
      <c r="F987" s="52" t="str">
        <f t="shared" si="121"/>
        <v/>
      </c>
      <c r="G987" s="52" t="str">
        <f t="shared" si="122"/>
        <v/>
      </c>
      <c r="H987" s="52" t="str">
        <f t="shared" si="123"/>
        <v/>
      </c>
      <c r="I987" s="52" t="str">
        <f t="shared" si="124"/>
        <v/>
      </c>
      <c r="J987" s="245" t="str">
        <f t="shared" si="125"/>
        <v/>
      </c>
      <c r="K987" s="245" t="str">
        <f t="shared" si="126"/>
        <v/>
      </c>
      <c r="L987" s="245" t="str">
        <f t="shared" si="127"/>
        <v/>
      </c>
      <c r="M987" s="245" t="str">
        <f t="shared" si="128"/>
        <v/>
      </c>
    </row>
    <row r="988" spans="1:13" x14ac:dyDescent="0.2">
      <c r="A988" s="50">
        <f>DATOS!B988</f>
        <v>0</v>
      </c>
      <c r="B988" s="51">
        <f>DATOS!C988</f>
        <v>0</v>
      </c>
      <c r="C988" s="240">
        <f>DATOS!D988</f>
        <v>0</v>
      </c>
      <c r="D988" s="51"/>
      <c r="F988" s="52" t="str">
        <f t="shared" si="121"/>
        <v/>
      </c>
      <c r="G988" s="52" t="str">
        <f t="shared" si="122"/>
        <v/>
      </c>
      <c r="H988" s="52" t="str">
        <f t="shared" si="123"/>
        <v/>
      </c>
      <c r="I988" s="52" t="str">
        <f t="shared" si="124"/>
        <v/>
      </c>
      <c r="J988" s="245" t="str">
        <f t="shared" si="125"/>
        <v/>
      </c>
      <c r="K988" s="245" t="str">
        <f t="shared" si="126"/>
        <v/>
      </c>
      <c r="L988" s="245" t="str">
        <f t="shared" si="127"/>
        <v/>
      </c>
      <c r="M988" s="245" t="str">
        <f t="shared" si="128"/>
        <v/>
      </c>
    </row>
    <row r="989" spans="1:13" x14ac:dyDescent="0.2">
      <c r="A989" s="50">
        <f>DATOS!B989</f>
        <v>0</v>
      </c>
      <c r="B989" s="51">
        <f>DATOS!C989</f>
        <v>0</v>
      </c>
      <c r="C989" s="240">
        <f>DATOS!D989</f>
        <v>0</v>
      </c>
      <c r="D989" s="51"/>
      <c r="F989" s="52" t="str">
        <f t="shared" si="121"/>
        <v/>
      </c>
      <c r="G989" s="52" t="str">
        <f t="shared" si="122"/>
        <v/>
      </c>
      <c r="H989" s="52" t="str">
        <f t="shared" si="123"/>
        <v/>
      </c>
      <c r="I989" s="52" t="str">
        <f t="shared" si="124"/>
        <v/>
      </c>
      <c r="J989" s="245" t="str">
        <f t="shared" si="125"/>
        <v/>
      </c>
      <c r="K989" s="245" t="str">
        <f t="shared" si="126"/>
        <v/>
      </c>
      <c r="L989" s="245" t="str">
        <f t="shared" si="127"/>
        <v/>
      </c>
      <c r="M989" s="245" t="str">
        <f t="shared" si="128"/>
        <v/>
      </c>
    </row>
    <row r="990" spans="1:13" x14ac:dyDescent="0.2">
      <c r="A990" s="50">
        <f>DATOS!B990</f>
        <v>0</v>
      </c>
      <c r="B990" s="51">
        <f>DATOS!C990</f>
        <v>0</v>
      </c>
      <c r="C990" s="240">
        <f>DATOS!D990</f>
        <v>0</v>
      </c>
      <c r="D990" s="51"/>
      <c r="F990" s="52" t="str">
        <f t="shared" si="121"/>
        <v/>
      </c>
      <c r="G990" s="52" t="str">
        <f t="shared" si="122"/>
        <v/>
      </c>
      <c r="H990" s="52" t="str">
        <f t="shared" si="123"/>
        <v/>
      </c>
      <c r="I990" s="52" t="str">
        <f t="shared" si="124"/>
        <v/>
      </c>
      <c r="J990" s="245" t="str">
        <f t="shared" si="125"/>
        <v/>
      </c>
      <c r="K990" s="245" t="str">
        <f t="shared" si="126"/>
        <v/>
      </c>
      <c r="L990" s="245" t="str">
        <f t="shared" si="127"/>
        <v/>
      </c>
      <c r="M990" s="245" t="str">
        <f t="shared" si="128"/>
        <v/>
      </c>
    </row>
    <row r="991" spans="1:13" x14ac:dyDescent="0.2">
      <c r="A991" s="50">
        <f>DATOS!B991</f>
        <v>0</v>
      </c>
      <c r="B991" s="51">
        <f>DATOS!C991</f>
        <v>0</v>
      </c>
      <c r="C991" s="240">
        <f>DATOS!D991</f>
        <v>0</v>
      </c>
      <c r="D991" s="51"/>
      <c r="F991" s="52" t="str">
        <f t="shared" si="121"/>
        <v/>
      </c>
      <c r="G991" s="52" t="str">
        <f t="shared" si="122"/>
        <v/>
      </c>
      <c r="H991" s="52" t="str">
        <f t="shared" si="123"/>
        <v/>
      </c>
      <c r="I991" s="52" t="str">
        <f t="shared" si="124"/>
        <v/>
      </c>
      <c r="J991" s="245" t="str">
        <f t="shared" si="125"/>
        <v/>
      </c>
      <c r="K991" s="245" t="str">
        <f t="shared" si="126"/>
        <v/>
      </c>
      <c r="L991" s="245" t="str">
        <f t="shared" si="127"/>
        <v/>
      </c>
      <c r="M991" s="245" t="str">
        <f t="shared" si="128"/>
        <v/>
      </c>
    </row>
    <row r="992" spans="1:13" x14ac:dyDescent="0.2">
      <c r="A992" s="50">
        <f>DATOS!B992</f>
        <v>0</v>
      </c>
      <c r="B992" s="51">
        <f>DATOS!C992</f>
        <v>0</v>
      </c>
      <c r="C992" s="240">
        <f>DATOS!D992</f>
        <v>0</v>
      </c>
      <c r="D992" s="51"/>
      <c r="F992" s="52" t="str">
        <f t="shared" si="121"/>
        <v/>
      </c>
      <c r="G992" s="52" t="str">
        <f t="shared" si="122"/>
        <v/>
      </c>
      <c r="H992" s="52" t="str">
        <f t="shared" si="123"/>
        <v/>
      </c>
      <c r="I992" s="52" t="str">
        <f t="shared" si="124"/>
        <v/>
      </c>
      <c r="J992" s="245" t="str">
        <f t="shared" si="125"/>
        <v/>
      </c>
      <c r="K992" s="245" t="str">
        <f t="shared" si="126"/>
        <v/>
      </c>
      <c r="L992" s="245" t="str">
        <f t="shared" si="127"/>
        <v/>
      </c>
      <c r="M992" s="245" t="str">
        <f t="shared" si="128"/>
        <v/>
      </c>
    </row>
    <row r="993" spans="1:13" x14ac:dyDescent="0.2">
      <c r="A993" s="50">
        <f>DATOS!B993</f>
        <v>0</v>
      </c>
      <c r="B993" s="51">
        <f>DATOS!C993</f>
        <v>0</v>
      </c>
      <c r="C993" s="240">
        <f>DATOS!D993</f>
        <v>0</v>
      </c>
      <c r="D993" s="51"/>
      <c r="F993" s="52" t="str">
        <f t="shared" si="121"/>
        <v/>
      </c>
      <c r="G993" s="52" t="str">
        <f t="shared" si="122"/>
        <v/>
      </c>
      <c r="H993" s="52" t="str">
        <f t="shared" si="123"/>
        <v/>
      </c>
      <c r="I993" s="52" t="str">
        <f t="shared" si="124"/>
        <v/>
      </c>
      <c r="J993" s="245" t="str">
        <f t="shared" si="125"/>
        <v/>
      </c>
      <c r="K993" s="245" t="str">
        <f t="shared" si="126"/>
        <v/>
      </c>
      <c r="L993" s="245" t="str">
        <f t="shared" si="127"/>
        <v/>
      </c>
      <c r="M993" s="245" t="str">
        <f t="shared" si="128"/>
        <v/>
      </c>
    </row>
    <row r="994" spans="1:13" x14ac:dyDescent="0.2">
      <c r="A994" s="50">
        <f>DATOS!B994</f>
        <v>0</v>
      </c>
      <c r="B994" s="51">
        <f>DATOS!C994</f>
        <v>0</v>
      </c>
      <c r="C994" s="240">
        <f>DATOS!D994</f>
        <v>0</v>
      </c>
      <c r="D994" s="51"/>
      <c r="F994" s="52" t="str">
        <f t="shared" si="121"/>
        <v/>
      </c>
      <c r="G994" s="52" t="str">
        <f t="shared" si="122"/>
        <v/>
      </c>
      <c r="H994" s="52" t="str">
        <f t="shared" si="123"/>
        <v/>
      </c>
      <c r="I994" s="52" t="str">
        <f t="shared" si="124"/>
        <v/>
      </c>
      <c r="J994" s="245" t="str">
        <f t="shared" si="125"/>
        <v/>
      </c>
      <c r="K994" s="245" t="str">
        <f t="shared" si="126"/>
        <v/>
      </c>
      <c r="L994" s="245" t="str">
        <f t="shared" si="127"/>
        <v/>
      </c>
      <c r="M994" s="245" t="str">
        <f t="shared" si="128"/>
        <v/>
      </c>
    </row>
    <row r="995" spans="1:13" x14ac:dyDescent="0.2">
      <c r="A995" s="50">
        <f>DATOS!B995</f>
        <v>0</v>
      </c>
      <c r="B995" s="51">
        <f>DATOS!C995</f>
        <v>0</v>
      </c>
      <c r="C995" s="240">
        <f>DATOS!D995</f>
        <v>0</v>
      </c>
      <c r="D995" s="51"/>
      <c r="F995" s="52" t="str">
        <f t="shared" si="121"/>
        <v/>
      </c>
      <c r="G995" s="52" t="str">
        <f t="shared" si="122"/>
        <v/>
      </c>
      <c r="H995" s="52" t="str">
        <f t="shared" si="123"/>
        <v/>
      </c>
      <c r="I995" s="52" t="str">
        <f t="shared" si="124"/>
        <v/>
      </c>
      <c r="J995" s="245" t="str">
        <f t="shared" si="125"/>
        <v/>
      </c>
      <c r="K995" s="245" t="str">
        <f t="shared" si="126"/>
        <v/>
      </c>
      <c r="L995" s="245" t="str">
        <f t="shared" si="127"/>
        <v/>
      </c>
      <c r="M995" s="245" t="str">
        <f t="shared" si="128"/>
        <v/>
      </c>
    </row>
    <row r="996" spans="1:13" x14ac:dyDescent="0.2">
      <c r="A996" s="50">
        <f>DATOS!B996</f>
        <v>0</v>
      </c>
      <c r="B996" s="51">
        <f>DATOS!C996</f>
        <v>0</v>
      </c>
      <c r="C996" s="240">
        <f>DATOS!D996</f>
        <v>0</v>
      </c>
      <c r="D996" s="51"/>
      <c r="F996" s="52" t="str">
        <f t="shared" si="121"/>
        <v/>
      </c>
      <c r="G996" s="52" t="str">
        <f t="shared" si="122"/>
        <v/>
      </c>
      <c r="H996" s="52" t="str">
        <f t="shared" si="123"/>
        <v/>
      </c>
      <c r="I996" s="52" t="str">
        <f t="shared" si="124"/>
        <v/>
      </c>
      <c r="J996" s="245" t="str">
        <f t="shared" si="125"/>
        <v/>
      </c>
      <c r="K996" s="245" t="str">
        <f t="shared" si="126"/>
        <v/>
      </c>
      <c r="L996" s="245" t="str">
        <f t="shared" si="127"/>
        <v/>
      </c>
      <c r="M996" s="245" t="str">
        <f t="shared" si="128"/>
        <v/>
      </c>
    </row>
    <row r="997" spans="1:13" x14ac:dyDescent="0.2">
      <c r="A997" s="50">
        <f>DATOS!B997</f>
        <v>0</v>
      </c>
      <c r="B997" s="51">
        <f>DATOS!C997</f>
        <v>0</v>
      </c>
      <c r="C997" s="240">
        <f>DATOS!D997</f>
        <v>0</v>
      </c>
      <c r="D997" s="51"/>
      <c r="F997" s="52" t="str">
        <f t="shared" si="121"/>
        <v/>
      </c>
      <c r="G997" s="52" t="str">
        <f t="shared" si="122"/>
        <v/>
      </c>
      <c r="H997" s="52" t="str">
        <f t="shared" si="123"/>
        <v/>
      </c>
      <c r="I997" s="52" t="str">
        <f t="shared" si="124"/>
        <v/>
      </c>
      <c r="J997" s="245" t="str">
        <f t="shared" si="125"/>
        <v/>
      </c>
      <c r="K997" s="245" t="str">
        <f t="shared" si="126"/>
        <v/>
      </c>
      <c r="L997" s="245" t="str">
        <f t="shared" si="127"/>
        <v/>
      </c>
      <c r="M997" s="245" t="str">
        <f t="shared" si="128"/>
        <v/>
      </c>
    </row>
    <row r="998" spans="1:13" x14ac:dyDescent="0.2">
      <c r="A998" s="50">
        <f>DATOS!B998</f>
        <v>0</v>
      </c>
      <c r="B998" s="51">
        <f>DATOS!C998</f>
        <v>0</v>
      </c>
      <c r="C998" s="240">
        <f>DATOS!D998</f>
        <v>0</v>
      </c>
      <c r="D998" s="51"/>
      <c r="F998" s="52" t="str">
        <f t="shared" si="121"/>
        <v/>
      </c>
      <c r="G998" s="52" t="str">
        <f t="shared" si="122"/>
        <v/>
      </c>
      <c r="H998" s="52" t="str">
        <f t="shared" si="123"/>
        <v/>
      </c>
      <c r="I998" s="52" t="str">
        <f t="shared" si="124"/>
        <v/>
      </c>
      <c r="J998" s="245" t="str">
        <f t="shared" si="125"/>
        <v/>
      </c>
      <c r="K998" s="245" t="str">
        <f t="shared" si="126"/>
        <v/>
      </c>
      <c r="L998" s="245" t="str">
        <f t="shared" si="127"/>
        <v/>
      </c>
      <c r="M998" s="245" t="str">
        <f t="shared" si="128"/>
        <v/>
      </c>
    </row>
    <row r="999" spans="1:13" x14ac:dyDescent="0.2">
      <c r="A999" s="50">
        <f>DATOS!B999</f>
        <v>0</v>
      </c>
      <c r="B999" s="51">
        <f>DATOS!C999</f>
        <v>0</v>
      </c>
      <c r="C999" s="240">
        <f>DATOS!D999</f>
        <v>0</v>
      </c>
      <c r="D999" s="51"/>
      <c r="F999" s="52" t="str">
        <f t="shared" si="121"/>
        <v/>
      </c>
      <c r="G999" s="52" t="str">
        <f t="shared" si="122"/>
        <v/>
      </c>
      <c r="H999" s="52" t="str">
        <f t="shared" si="123"/>
        <v/>
      </c>
      <c r="I999" s="52" t="str">
        <f t="shared" si="124"/>
        <v/>
      </c>
      <c r="J999" s="245" t="str">
        <f t="shared" si="125"/>
        <v/>
      </c>
      <c r="K999" s="245" t="str">
        <f t="shared" si="126"/>
        <v/>
      </c>
      <c r="L999" s="245" t="str">
        <f t="shared" si="127"/>
        <v/>
      </c>
      <c r="M999" s="245" t="str">
        <f t="shared" si="128"/>
        <v/>
      </c>
    </row>
    <row r="1000" spans="1:13" x14ac:dyDescent="0.2">
      <c r="A1000" s="50">
        <f>DATOS!B1000</f>
        <v>0</v>
      </c>
      <c r="B1000" s="51">
        <f>DATOS!C1000</f>
        <v>0</v>
      </c>
      <c r="C1000" s="240">
        <f>DATOS!D1000</f>
        <v>0</v>
      </c>
      <c r="D1000" s="51"/>
      <c r="F1000" s="52" t="str">
        <f t="shared" si="121"/>
        <v/>
      </c>
      <c r="G1000" s="52" t="str">
        <f t="shared" si="122"/>
        <v/>
      </c>
      <c r="H1000" s="52" t="str">
        <f t="shared" si="123"/>
        <v/>
      </c>
      <c r="I1000" s="52" t="str">
        <f t="shared" si="124"/>
        <v/>
      </c>
      <c r="J1000" s="245" t="str">
        <f t="shared" si="125"/>
        <v/>
      </c>
      <c r="K1000" s="245" t="str">
        <f t="shared" si="126"/>
        <v/>
      </c>
      <c r="L1000" s="245" t="str">
        <f t="shared" si="127"/>
        <v/>
      </c>
      <c r="M1000" s="245" t="str">
        <f t="shared" si="128"/>
        <v/>
      </c>
    </row>
    <row r="1001" spans="1:13" x14ac:dyDescent="0.2">
      <c r="A1001" s="50">
        <f>DATOS!B1001</f>
        <v>0</v>
      </c>
      <c r="B1001" s="51">
        <f>DATOS!C1001</f>
        <v>0</v>
      </c>
      <c r="C1001" s="240">
        <f>DATOS!D1001</f>
        <v>0</v>
      </c>
      <c r="D1001" s="51"/>
      <c r="F1001" s="52" t="str">
        <f t="shared" si="121"/>
        <v/>
      </c>
      <c r="G1001" s="52" t="str">
        <f t="shared" si="122"/>
        <v/>
      </c>
      <c r="H1001" s="52" t="str">
        <f t="shared" si="123"/>
        <v/>
      </c>
      <c r="I1001" s="52" t="str">
        <f t="shared" si="124"/>
        <v/>
      </c>
      <c r="J1001" s="245" t="str">
        <f t="shared" si="125"/>
        <v/>
      </c>
      <c r="K1001" s="245" t="str">
        <f t="shared" si="126"/>
        <v/>
      </c>
      <c r="L1001" s="245" t="str">
        <f t="shared" si="127"/>
        <v/>
      </c>
      <c r="M1001" s="245" t="str">
        <f t="shared" si="128"/>
        <v/>
      </c>
    </row>
    <row r="1002" spans="1:13" x14ac:dyDescent="0.2">
      <c r="A1002" s="50">
        <f>DATOS!B1002</f>
        <v>0</v>
      </c>
      <c r="B1002" s="51">
        <f>DATOS!C1002</f>
        <v>0</v>
      </c>
      <c r="C1002" s="240">
        <f>DATOS!D1002</f>
        <v>0</v>
      </c>
      <c r="D1002" s="51"/>
      <c r="F1002" s="52" t="str">
        <f t="shared" si="121"/>
        <v/>
      </c>
      <c r="G1002" s="52" t="str">
        <f t="shared" si="122"/>
        <v/>
      </c>
      <c r="H1002" s="52" t="str">
        <f t="shared" si="123"/>
        <v/>
      </c>
      <c r="I1002" s="52" t="str">
        <f t="shared" si="124"/>
        <v/>
      </c>
      <c r="J1002" s="245" t="str">
        <f t="shared" si="125"/>
        <v/>
      </c>
      <c r="K1002" s="245" t="str">
        <f t="shared" si="126"/>
        <v/>
      </c>
      <c r="L1002" s="245" t="str">
        <f t="shared" si="127"/>
        <v/>
      </c>
      <c r="M1002" s="245" t="str">
        <f t="shared" si="128"/>
        <v/>
      </c>
    </row>
    <row r="1003" spans="1:13" x14ac:dyDescent="0.2">
      <c r="A1003" s="50">
        <f>DATOS!B1003</f>
        <v>0</v>
      </c>
      <c r="B1003" s="51">
        <f>DATOS!C1003</f>
        <v>0</v>
      </c>
      <c r="C1003" s="240">
        <f>DATOS!D1003</f>
        <v>0</v>
      </c>
      <c r="D1003" s="51"/>
      <c r="F1003" s="52" t="str">
        <f t="shared" si="121"/>
        <v/>
      </c>
      <c r="G1003" s="52" t="str">
        <f t="shared" si="122"/>
        <v/>
      </c>
      <c r="H1003" s="52" t="str">
        <f t="shared" si="123"/>
        <v/>
      </c>
      <c r="I1003" s="52" t="str">
        <f t="shared" si="124"/>
        <v/>
      </c>
      <c r="J1003" s="245" t="str">
        <f t="shared" si="125"/>
        <v/>
      </c>
      <c r="K1003" s="245" t="str">
        <f t="shared" si="126"/>
        <v/>
      </c>
      <c r="L1003" s="245" t="str">
        <f t="shared" si="127"/>
        <v/>
      </c>
      <c r="M1003" s="245" t="str">
        <f t="shared" si="128"/>
        <v/>
      </c>
    </row>
    <row r="1004" spans="1:13" x14ac:dyDescent="0.2">
      <c r="A1004" s="50">
        <f>DATOS!B1004</f>
        <v>0</v>
      </c>
      <c r="B1004" s="51">
        <f>DATOS!C1004</f>
        <v>0</v>
      </c>
      <c r="C1004" s="240">
        <f>DATOS!D1004</f>
        <v>0</v>
      </c>
      <c r="D1004" s="51"/>
      <c r="F1004" s="52" t="str">
        <f t="shared" si="121"/>
        <v/>
      </c>
      <c r="G1004" s="52" t="str">
        <f t="shared" si="122"/>
        <v/>
      </c>
      <c r="H1004" s="52" t="str">
        <f t="shared" si="123"/>
        <v/>
      </c>
      <c r="I1004" s="52" t="str">
        <f t="shared" si="124"/>
        <v/>
      </c>
      <c r="J1004" s="245" t="str">
        <f t="shared" si="125"/>
        <v/>
      </c>
      <c r="K1004" s="245" t="str">
        <f t="shared" si="126"/>
        <v/>
      </c>
      <c r="L1004" s="245" t="str">
        <f t="shared" si="127"/>
        <v/>
      </c>
      <c r="M1004" s="245" t="str">
        <f t="shared" si="128"/>
        <v/>
      </c>
    </row>
    <row r="1005" spans="1:13" x14ac:dyDescent="0.2">
      <c r="A1005" s="50">
        <f>DATOS!B1005</f>
        <v>0</v>
      </c>
      <c r="B1005" s="51">
        <f>DATOS!C1005</f>
        <v>0</v>
      </c>
      <c r="C1005" s="240">
        <f>DATOS!D1005</f>
        <v>0</v>
      </c>
      <c r="D1005" s="51"/>
      <c r="F1005" s="52" t="str">
        <f t="shared" si="121"/>
        <v/>
      </c>
      <c r="G1005" s="52" t="str">
        <f t="shared" si="122"/>
        <v/>
      </c>
      <c r="H1005" s="52" t="str">
        <f t="shared" si="123"/>
        <v/>
      </c>
      <c r="I1005" s="52" t="str">
        <f t="shared" si="124"/>
        <v/>
      </c>
      <c r="J1005" s="245" t="str">
        <f t="shared" si="125"/>
        <v/>
      </c>
      <c r="K1005" s="245" t="str">
        <f t="shared" si="126"/>
        <v/>
      </c>
      <c r="L1005" s="245" t="str">
        <f t="shared" si="127"/>
        <v/>
      </c>
      <c r="M1005" s="245" t="str">
        <f t="shared" si="128"/>
        <v/>
      </c>
    </row>
    <row r="1006" spans="1:13" x14ac:dyDescent="0.2">
      <c r="A1006" s="50">
        <f>DATOS!B1006</f>
        <v>0</v>
      </c>
      <c r="B1006" s="51">
        <f>DATOS!C1006</f>
        <v>0</v>
      </c>
      <c r="C1006" s="240">
        <f>DATOS!D1006</f>
        <v>0</v>
      </c>
      <c r="D1006" s="51"/>
      <c r="F1006" s="52" t="str">
        <f t="shared" si="121"/>
        <v/>
      </c>
      <c r="G1006" s="52" t="str">
        <f t="shared" si="122"/>
        <v/>
      </c>
      <c r="H1006" s="52" t="str">
        <f t="shared" si="123"/>
        <v/>
      </c>
      <c r="I1006" s="52" t="str">
        <f t="shared" si="124"/>
        <v/>
      </c>
      <c r="J1006" s="245" t="str">
        <f t="shared" si="125"/>
        <v/>
      </c>
      <c r="K1006" s="245" t="str">
        <f t="shared" si="126"/>
        <v/>
      </c>
      <c r="L1006" s="245" t="str">
        <f t="shared" si="127"/>
        <v/>
      </c>
      <c r="M1006" s="245" t="str">
        <f t="shared" si="128"/>
        <v/>
      </c>
    </row>
    <row r="1007" spans="1:13" x14ac:dyDescent="0.2">
      <c r="A1007" s="50">
        <f>DATOS!B1007</f>
        <v>0</v>
      </c>
      <c r="B1007" s="51">
        <f>DATOS!C1007</f>
        <v>0</v>
      </c>
      <c r="C1007" s="240">
        <f>DATOS!D1007</f>
        <v>0</v>
      </c>
      <c r="D1007" s="51"/>
      <c r="F1007" s="52" t="str">
        <f t="shared" si="121"/>
        <v/>
      </c>
      <c r="G1007" s="52" t="str">
        <f t="shared" si="122"/>
        <v/>
      </c>
      <c r="H1007" s="52" t="str">
        <f t="shared" si="123"/>
        <v/>
      </c>
      <c r="I1007" s="52" t="str">
        <f t="shared" si="124"/>
        <v/>
      </c>
      <c r="J1007" s="245" t="str">
        <f t="shared" si="125"/>
        <v/>
      </c>
      <c r="K1007" s="245" t="str">
        <f t="shared" si="126"/>
        <v/>
      </c>
      <c r="L1007" s="245" t="str">
        <f t="shared" si="127"/>
        <v/>
      </c>
      <c r="M1007" s="245" t="str">
        <f t="shared" si="128"/>
        <v/>
      </c>
    </row>
    <row r="1008" spans="1:13" x14ac:dyDescent="0.2">
      <c r="A1008" s="50">
        <f>DATOS!B1008</f>
        <v>0</v>
      </c>
      <c r="B1008" s="51">
        <f>DATOS!C1008</f>
        <v>0</v>
      </c>
      <c r="C1008" s="240">
        <f>DATOS!D1008</f>
        <v>0</v>
      </c>
      <c r="D1008" s="51"/>
      <c r="F1008" s="52" t="str">
        <f t="shared" si="121"/>
        <v/>
      </c>
      <c r="G1008" s="52" t="str">
        <f t="shared" si="122"/>
        <v/>
      </c>
      <c r="H1008" s="52" t="str">
        <f t="shared" si="123"/>
        <v/>
      </c>
      <c r="I1008" s="52" t="str">
        <f t="shared" si="124"/>
        <v/>
      </c>
      <c r="J1008" s="245" t="str">
        <f t="shared" si="125"/>
        <v/>
      </c>
      <c r="K1008" s="245" t="str">
        <f t="shared" si="126"/>
        <v/>
      </c>
      <c r="L1008" s="245" t="str">
        <f t="shared" si="127"/>
        <v/>
      </c>
      <c r="M1008" s="245" t="str">
        <f t="shared" si="128"/>
        <v/>
      </c>
    </row>
    <row r="1009" spans="1:13" x14ac:dyDescent="0.2">
      <c r="A1009" s="50">
        <f>DATOS!B1009</f>
        <v>0</v>
      </c>
      <c r="B1009" s="51">
        <f>DATOS!C1009</f>
        <v>0</v>
      </c>
      <c r="C1009" s="240">
        <f>DATOS!D1009</f>
        <v>0</v>
      </c>
      <c r="D1009" s="51"/>
      <c r="F1009" s="52" t="str">
        <f t="shared" si="121"/>
        <v/>
      </c>
      <c r="G1009" s="52" t="str">
        <f t="shared" si="122"/>
        <v/>
      </c>
      <c r="H1009" s="52" t="str">
        <f t="shared" si="123"/>
        <v/>
      </c>
      <c r="I1009" s="52" t="str">
        <f t="shared" si="124"/>
        <v/>
      </c>
      <c r="J1009" s="245" t="str">
        <f t="shared" si="125"/>
        <v/>
      </c>
      <c r="K1009" s="245" t="str">
        <f t="shared" si="126"/>
        <v/>
      </c>
      <c r="L1009" s="245" t="str">
        <f t="shared" si="127"/>
        <v/>
      </c>
      <c r="M1009" s="245" t="str">
        <f t="shared" si="128"/>
        <v/>
      </c>
    </row>
    <row r="1010" spans="1:13" x14ac:dyDescent="0.2">
      <c r="A1010" s="50">
        <f>DATOS!B1010</f>
        <v>0</v>
      </c>
      <c r="B1010" s="51">
        <f>DATOS!C1010</f>
        <v>0</v>
      </c>
      <c r="C1010" s="240">
        <f>DATOS!D1010</f>
        <v>0</v>
      </c>
      <c r="D1010" s="51"/>
      <c r="F1010" s="52" t="str">
        <f t="shared" si="121"/>
        <v/>
      </c>
      <c r="G1010" s="52" t="str">
        <f t="shared" si="122"/>
        <v/>
      </c>
      <c r="H1010" s="52" t="str">
        <f t="shared" si="123"/>
        <v/>
      </c>
      <c r="I1010" s="52" t="str">
        <f t="shared" si="124"/>
        <v/>
      </c>
      <c r="J1010" s="245" t="str">
        <f t="shared" si="125"/>
        <v/>
      </c>
      <c r="K1010" s="245" t="str">
        <f t="shared" si="126"/>
        <v/>
      </c>
      <c r="L1010" s="245" t="str">
        <f t="shared" si="127"/>
        <v/>
      </c>
      <c r="M1010" s="245" t="str">
        <f t="shared" si="128"/>
        <v/>
      </c>
    </row>
    <row r="1011" spans="1:13" x14ac:dyDescent="0.2">
      <c r="A1011" s="50">
        <f>DATOS!B1011</f>
        <v>0</v>
      </c>
      <c r="B1011" s="51">
        <f>DATOS!C1011</f>
        <v>0</v>
      </c>
      <c r="C1011" s="240">
        <f>DATOS!D1011</f>
        <v>0</v>
      </c>
      <c r="D1011" s="51"/>
      <c r="F1011" s="52" t="str">
        <f t="shared" si="121"/>
        <v/>
      </c>
      <c r="G1011" s="52" t="str">
        <f t="shared" si="122"/>
        <v/>
      </c>
      <c r="H1011" s="52" t="str">
        <f t="shared" si="123"/>
        <v/>
      </c>
      <c r="I1011" s="52" t="str">
        <f t="shared" si="124"/>
        <v/>
      </c>
      <c r="J1011" s="245" t="str">
        <f t="shared" si="125"/>
        <v/>
      </c>
      <c r="K1011" s="245" t="str">
        <f t="shared" si="126"/>
        <v/>
      </c>
      <c r="L1011" s="245" t="str">
        <f t="shared" si="127"/>
        <v/>
      </c>
      <c r="M1011" s="245" t="str">
        <f t="shared" si="128"/>
        <v/>
      </c>
    </row>
    <row r="1012" spans="1:13" x14ac:dyDescent="0.2">
      <c r="A1012" s="50">
        <f>DATOS!B1012</f>
        <v>0</v>
      </c>
      <c r="B1012" s="51">
        <f>DATOS!C1012</f>
        <v>0</v>
      </c>
      <c r="C1012" s="240">
        <f>DATOS!D1012</f>
        <v>0</v>
      </c>
      <c r="D1012" s="51"/>
      <c r="F1012" s="52" t="str">
        <f t="shared" si="121"/>
        <v/>
      </c>
      <c r="G1012" s="52" t="str">
        <f t="shared" si="122"/>
        <v/>
      </c>
      <c r="H1012" s="52" t="str">
        <f t="shared" si="123"/>
        <v/>
      </c>
      <c r="I1012" s="52" t="str">
        <f t="shared" si="124"/>
        <v/>
      </c>
      <c r="J1012" s="245" t="str">
        <f t="shared" si="125"/>
        <v/>
      </c>
      <c r="K1012" s="245" t="str">
        <f t="shared" si="126"/>
        <v/>
      </c>
      <c r="L1012" s="245" t="str">
        <f t="shared" si="127"/>
        <v/>
      </c>
      <c r="M1012" s="245" t="str">
        <f t="shared" si="128"/>
        <v/>
      </c>
    </row>
    <row r="1013" spans="1:13" x14ac:dyDescent="0.2">
      <c r="A1013" s="50">
        <f>DATOS!B1013</f>
        <v>0</v>
      </c>
      <c r="B1013" s="51">
        <f>DATOS!C1013</f>
        <v>0</v>
      </c>
      <c r="C1013" s="240">
        <f>DATOS!D1013</f>
        <v>0</v>
      </c>
      <c r="D1013" s="51"/>
      <c r="F1013" s="52" t="str">
        <f t="shared" si="121"/>
        <v/>
      </c>
      <c r="G1013" s="52" t="str">
        <f t="shared" si="122"/>
        <v/>
      </c>
      <c r="H1013" s="52" t="str">
        <f t="shared" si="123"/>
        <v/>
      </c>
      <c r="I1013" s="52" t="str">
        <f t="shared" si="124"/>
        <v/>
      </c>
      <c r="J1013" s="245" t="str">
        <f t="shared" si="125"/>
        <v/>
      </c>
      <c r="K1013" s="245" t="str">
        <f t="shared" si="126"/>
        <v/>
      </c>
      <c r="L1013" s="245" t="str">
        <f t="shared" si="127"/>
        <v/>
      </c>
      <c r="M1013" s="245" t="str">
        <f t="shared" si="128"/>
        <v/>
      </c>
    </row>
    <row r="1014" spans="1:13" x14ac:dyDescent="0.2">
      <c r="A1014" s="50">
        <f>DATOS!B1014</f>
        <v>0</v>
      </c>
      <c r="B1014" s="51">
        <f>DATOS!C1014</f>
        <v>0</v>
      </c>
      <c r="C1014" s="240">
        <f>DATOS!D1014</f>
        <v>0</v>
      </c>
      <c r="D1014" s="51"/>
      <c r="F1014" s="52" t="str">
        <f t="shared" si="121"/>
        <v/>
      </c>
      <c r="G1014" s="52" t="str">
        <f t="shared" si="122"/>
        <v/>
      </c>
      <c r="H1014" s="52" t="str">
        <f t="shared" si="123"/>
        <v/>
      </c>
      <c r="I1014" s="52" t="str">
        <f t="shared" si="124"/>
        <v/>
      </c>
      <c r="J1014" s="245" t="str">
        <f t="shared" si="125"/>
        <v/>
      </c>
      <c r="K1014" s="245" t="str">
        <f t="shared" si="126"/>
        <v/>
      </c>
      <c r="L1014" s="245" t="str">
        <f t="shared" si="127"/>
        <v/>
      </c>
      <c r="M1014" s="245" t="str">
        <f t="shared" si="128"/>
        <v/>
      </c>
    </row>
    <row r="1015" spans="1:13" x14ac:dyDescent="0.2">
      <c r="A1015" s="50">
        <f>DATOS!B1015</f>
        <v>0</v>
      </c>
      <c r="B1015" s="51">
        <f>DATOS!C1015</f>
        <v>0</v>
      </c>
      <c r="C1015" s="240">
        <f>DATOS!D1015</f>
        <v>0</v>
      </c>
      <c r="D1015" s="51"/>
      <c r="F1015" s="52" t="str">
        <f t="shared" si="121"/>
        <v/>
      </c>
      <c r="G1015" s="52" t="str">
        <f t="shared" si="122"/>
        <v/>
      </c>
      <c r="H1015" s="52" t="str">
        <f t="shared" si="123"/>
        <v/>
      </c>
      <c r="I1015" s="52" t="str">
        <f t="shared" si="124"/>
        <v/>
      </c>
      <c r="J1015" s="245" t="str">
        <f t="shared" si="125"/>
        <v/>
      </c>
      <c r="K1015" s="245" t="str">
        <f t="shared" si="126"/>
        <v/>
      </c>
      <c r="L1015" s="245" t="str">
        <f t="shared" si="127"/>
        <v/>
      </c>
      <c r="M1015" s="245" t="str">
        <f t="shared" si="128"/>
        <v/>
      </c>
    </row>
    <row r="1016" spans="1:13" x14ac:dyDescent="0.2">
      <c r="A1016" s="50">
        <f>DATOS!B1016</f>
        <v>0</v>
      </c>
      <c r="B1016" s="51">
        <f>DATOS!C1016</f>
        <v>0</v>
      </c>
      <c r="C1016" s="240">
        <f>DATOS!D1016</f>
        <v>0</v>
      </c>
      <c r="D1016" s="51"/>
      <c r="F1016" s="52" t="str">
        <f t="shared" si="121"/>
        <v/>
      </c>
      <c r="G1016" s="52" t="str">
        <f t="shared" si="122"/>
        <v/>
      </c>
      <c r="H1016" s="52" t="str">
        <f t="shared" si="123"/>
        <v/>
      </c>
      <c r="I1016" s="52" t="str">
        <f t="shared" si="124"/>
        <v/>
      </c>
      <c r="J1016" s="245" t="str">
        <f t="shared" si="125"/>
        <v/>
      </c>
      <c r="K1016" s="245" t="str">
        <f t="shared" si="126"/>
        <v/>
      </c>
      <c r="L1016" s="245" t="str">
        <f t="shared" si="127"/>
        <v/>
      </c>
      <c r="M1016" s="245" t="str">
        <f t="shared" si="128"/>
        <v/>
      </c>
    </row>
    <row r="1017" spans="1:13" x14ac:dyDescent="0.2">
      <c r="A1017" s="50">
        <f>DATOS!B1017</f>
        <v>0</v>
      </c>
      <c r="B1017" s="51">
        <f>DATOS!C1017</f>
        <v>0</v>
      </c>
      <c r="C1017" s="240">
        <f>DATOS!D1017</f>
        <v>0</v>
      </c>
      <c r="D1017" s="51"/>
      <c r="F1017" s="52" t="str">
        <f t="shared" si="121"/>
        <v/>
      </c>
      <c r="G1017" s="52" t="str">
        <f t="shared" si="122"/>
        <v/>
      </c>
      <c r="H1017" s="52" t="str">
        <f t="shared" si="123"/>
        <v/>
      </c>
      <c r="I1017" s="52" t="str">
        <f t="shared" si="124"/>
        <v/>
      </c>
      <c r="J1017" s="245" t="str">
        <f t="shared" si="125"/>
        <v/>
      </c>
      <c r="K1017" s="245" t="str">
        <f t="shared" si="126"/>
        <v/>
      </c>
      <c r="L1017" s="245" t="str">
        <f t="shared" si="127"/>
        <v/>
      </c>
      <c r="M1017" s="245" t="str">
        <f t="shared" si="128"/>
        <v/>
      </c>
    </row>
    <row r="1018" spans="1:13" x14ac:dyDescent="0.2">
      <c r="A1018" s="50">
        <f>DATOS!B1018</f>
        <v>0</v>
      </c>
      <c r="B1018" s="51">
        <f>DATOS!C1018</f>
        <v>0</v>
      </c>
      <c r="C1018" s="240">
        <f>DATOS!D1018</f>
        <v>0</v>
      </c>
      <c r="D1018" s="51"/>
      <c r="F1018" s="52" t="str">
        <f t="shared" si="121"/>
        <v/>
      </c>
      <c r="G1018" s="52" t="str">
        <f t="shared" si="122"/>
        <v/>
      </c>
      <c r="H1018" s="52" t="str">
        <f t="shared" si="123"/>
        <v/>
      </c>
      <c r="I1018" s="52" t="str">
        <f t="shared" si="124"/>
        <v/>
      </c>
      <c r="J1018" s="245" t="str">
        <f t="shared" si="125"/>
        <v/>
      </c>
      <c r="K1018" s="245" t="str">
        <f t="shared" si="126"/>
        <v/>
      </c>
      <c r="L1018" s="245" t="str">
        <f t="shared" si="127"/>
        <v/>
      </c>
      <c r="M1018" s="245" t="str">
        <f t="shared" si="128"/>
        <v/>
      </c>
    </row>
    <row r="1019" spans="1:13" x14ac:dyDescent="0.2">
      <c r="A1019" s="50">
        <f>DATOS!B1019</f>
        <v>0</v>
      </c>
      <c r="B1019" s="51">
        <f>DATOS!C1019</f>
        <v>0</v>
      </c>
      <c r="C1019" s="240">
        <f>DATOS!D1019</f>
        <v>0</v>
      </c>
      <c r="D1019" s="51"/>
      <c r="F1019" s="52" t="str">
        <f t="shared" si="121"/>
        <v/>
      </c>
      <c r="G1019" s="52" t="str">
        <f t="shared" si="122"/>
        <v/>
      </c>
      <c r="H1019" s="52" t="str">
        <f t="shared" si="123"/>
        <v/>
      </c>
      <c r="I1019" s="52" t="str">
        <f t="shared" si="124"/>
        <v/>
      </c>
      <c r="J1019" s="245" t="str">
        <f t="shared" si="125"/>
        <v/>
      </c>
      <c r="K1019" s="245" t="str">
        <f t="shared" si="126"/>
        <v/>
      </c>
      <c r="L1019" s="245" t="str">
        <f t="shared" si="127"/>
        <v/>
      </c>
      <c r="M1019" s="245" t="str">
        <f t="shared" si="128"/>
        <v/>
      </c>
    </row>
    <row r="1020" spans="1:13" x14ac:dyDescent="0.2">
      <c r="A1020" s="50">
        <f>DATOS!B1020</f>
        <v>0</v>
      </c>
      <c r="B1020" s="51">
        <f>DATOS!C1020</f>
        <v>0</v>
      </c>
      <c r="C1020" s="240">
        <f>DATOS!D1020</f>
        <v>0</v>
      </c>
      <c r="D1020" s="51"/>
      <c r="F1020" s="52" t="str">
        <f t="shared" si="121"/>
        <v/>
      </c>
      <c r="G1020" s="52" t="str">
        <f t="shared" si="122"/>
        <v/>
      </c>
      <c r="H1020" s="52" t="str">
        <f t="shared" si="123"/>
        <v/>
      </c>
      <c r="I1020" s="52" t="str">
        <f t="shared" si="124"/>
        <v/>
      </c>
      <c r="J1020" s="245" t="str">
        <f t="shared" si="125"/>
        <v/>
      </c>
      <c r="K1020" s="245" t="str">
        <f t="shared" si="126"/>
        <v/>
      </c>
      <c r="L1020" s="245" t="str">
        <f t="shared" si="127"/>
        <v/>
      </c>
      <c r="M1020" s="245" t="str">
        <f t="shared" si="128"/>
        <v/>
      </c>
    </row>
    <row r="1021" spans="1:13" x14ac:dyDescent="0.2">
      <c r="A1021" s="50">
        <f>DATOS!B1021</f>
        <v>0</v>
      </c>
      <c r="B1021" s="51">
        <f>DATOS!C1021</f>
        <v>0</v>
      </c>
      <c r="C1021" s="240">
        <f>DATOS!D1021</f>
        <v>0</v>
      </c>
      <c r="D1021" s="51"/>
      <c r="F1021" s="52" t="str">
        <f t="shared" si="121"/>
        <v/>
      </c>
      <c r="G1021" s="52" t="str">
        <f t="shared" si="122"/>
        <v/>
      </c>
      <c r="H1021" s="52" t="str">
        <f t="shared" si="123"/>
        <v/>
      </c>
      <c r="I1021" s="52" t="str">
        <f t="shared" si="124"/>
        <v/>
      </c>
      <c r="J1021" s="245" t="str">
        <f t="shared" si="125"/>
        <v/>
      </c>
      <c r="K1021" s="245" t="str">
        <f t="shared" si="126"/>
        <v/>
      </c>
      <c r="L1021" s="245" t="str">
        <f t="shared" si="127"/>
        <v/>
      </c>
      <c r="M1021" s="245" t="str">
        <f t="shared" si="128"/>
        <v/>
      </c>
    </row>
    <row r="1022" spans="1:13" x14ac:dyDescent="0.2">
      <c r="A1022" s="50">
        <f>DATOS!B1022</f>
        <v>0</v>
      </c>
      <c r="B1022" s="51">
        <f>DATOS!C1022</f>
        <v>0</v>
      </c>
      <c r="C1022" s="240">
        <f>DATOS!D1022</f>
        <v>0</v>
      </c>
      <c r="D1022" s="51"/>
      <c r="F1022" s="52" t="str">
        <f t="shared" si="121"/>
        <v/>
      </c>
      <c r="G1022" s="52" t="str">
        <f t="shared" si="122"/>
        <v/>
      </c>
      <c r="H1022" s="52" t="str">
        <f t="shared" si="123"/>
        <v/>
      </c>
      <c r="I1022" s="52" t="str">
        <f t="shared" si="124"/>
        <v/>
      </c>
      <c r="J1022" s="245" t="str">
        <f t="shared" si="125"/>
        <v/>
      </c>
      <c r="K1022" s="245" t="str">
        <f t="shared" si="126"/>
        <v/>
      </c>
      <c r="L1022" s="245" t="str">
        <f t="shared" si="127"/>
        <v/>
      </c>
      <c r="M1022" s="245" t="str">
        <f t="shared" si="128"/>
        <v/>
      </c>
    </row>
    <row r="1023" spans="1:13" x14ac:dyDescent="0.2">
      <c r="A1023" s="50">
        <f>DATOS!B1023</f>
        <v>0</v>
      </c>
      <c r="B1023" s="51">
        <f>DATOS!C1023</f>
        <v>0</v>
      </c>
      <c r="C1023" s="240">
        <f>DATOS!D1023</f>
        <v>0</v>
      </c>
      <c r="D1023" s="51"/>
      <c r="F1023" s="52" t="str">
        <f t="shared" si="121"/>
        <v/>
      </c>
      <c r="G1023" s="52" t="str">
        <f t="shared" si="122"/>
        <v/>
      </c>
      <c r="H1023" s="52" t="str">
        <f t="shared" si="123"/>
        <v/>
      </c>
      <c r="I1023" s="52" t="str">
        <f t="shared" si="124"/>
        <v/>
      </c>
      <c r="J1023" s="245" t="str">
        <f t="shared" si="125"/>
        <v/>
      </c>
      <c r="K1023" s="245" t="str">
        <f t="shared" si="126"/>
        <v/>
      </c>
      <c r="L1023" s="245" t="str">
        <f t="shared" si="127"/>
        <v/>
      </c>
      <c r="M1023" s="245" t="str">
        <f t="shared" si="128"/>
        <v/>
      </c>
    </row>
    <row r="1024" spans="1:13" x14ac:dyDescent="0.2">
      <c r="A1024" s="50">
        <f>DATOS!B1024</f>
        <v>0</v>
      </c>
      <c r="B1024" s="51">
        <f>DATOS!C1024</f>
        <v>0</v>
      </c>
      <c r="C1024" s="240">
        <f>DATOS!D1024</f>
        <v>0</v>
      </c>
      <c r="D1024" s="51"/>
      <c r="F1024" s="52" t="str">
        <f t="shared" si="121"/>
        <v/>
      </c>
      <c r="G1024" s="52" t="str">
        <f t="shared" si="122"/>
        <v/>
      </c>
      <c r="H1024" s="52" t="str">
        <f t="shared" si="123"/>
        <v/>
      </c>
      <c r="I1024" s="52" t="str">
        <f t="shared" si="124"/>
        <v/>
      </c>
      <c r="J1024" s="245" t="str">
        <f t="shared" si="125"/>
        <v/>
      </c>
      <c r="K1024" s="245" t="str">
        <f t="shared" si="126"/>
        <v/>
      </c>
      <c r="L1024" s="245" t="str">
        <f t="shared" si="127"/>
        <v/>
      </c>
      <c r="M1024" s="245" t="str">
        <f t="shared" si="128"/>
        <v/>
      </c>
    </row>
  </sheetData>
  <autoFilter ref="A2:I1024" xr:uid="{00000000-0001-0000-0200-000000000000}"/>
  <mergeCells count="3">
    <mergeCell ref="J1:K1"/>
    <mergeCell ref="L1:M1"/>
    <mergeCell ref="F1:I1"/>
  </mergeCells>
  <conditionalFormatting sqref="F1025:F1048576">
    <cfRule type="cellIs" dxfId="1379" priority="19" operator="equal">
      <formula>"CAMBIO"</formula>
    </cfRule>
    <cfRule type="cellIs" dxfId="1378" priority="20" operator="equal">
      <formula>"BIEN"</formula>
    </cfRule>
  </conditionalFormatting>
  <conditionalFormatting sqref="F3:I1024">
    <cfRule type="cellIs" dxfId="1377" priority="3" operator="equal">
      <formula>"CAMBIO"</formula>
    </cfRule>
    <cfRule type="cellIs" dxfId="1376" priority="4" operator="equal">
      <formula>"BIEN"</formula>
    </cfRule>
  </conditionalFormatting>
  <conditionalFormatting sqref="G3:I1024">
    <cfRule type="cellIs" dxfId="1375" priority="1" operator="equal">
      <formula>"CAMBIO"</formula>
    </cfRule>
    <cfRule type="cellIs" dxfId="1374" priority="2" operator="equal">
      <formula>"BIEN"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EMPLAZAR_DATOS_VERIFICACION">
                <anchor moveWithCells="1" sizeWithCells="1">
                  <from>
                    <xdr:col>13</xdr:col>
                    <xdr:colOff>200025</xdr:colOff>
                    <xdr:row>0</xdr:row>
                    <xdr:rowOff>47625</xdr:rowOff>
                  </from>
                  <to>
                    <xdr:col>15</xdr:col>
                    <xdr:colOff>238125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8CC1B-B01F-446B-A27D-325D8B0C9841}">
  <sheetPr codeName="Hoja32"/>
  <dimension ref="B1:G1500"/>
  <sheetViews>
    <sheetView workbookViewId="0"/>
  </sheetViews>
  <sheetFormatPr baseColWidth="10" defaultRowHeight="11.25" x14ac:dyDescent="0.25"/>
  <cols>
    <col min="1" max="1" width="11" style="383"/>
    <col min="2" max="2" width="11" style="384"/>
    <col min="3" max="3" width="25.875" style="383" customWidth="1"/>
    <col min="4" max="4" width="20.625" style="383" customWidth="1"/>
    <col min="5" max="6" width="0" style="383" hidden="1" customWidth="1"/>
    <col min="7" max="7" width="15.5" style="383" customWidth="1"/>
    <col min="8" max="16384" width="11" style="383"/>
  </cols>
  <sheetData>
    <row r="1" spans="2:7" customFormat="1" ht="15.75" x14ac:dyDescent="0.25"/>
    <row r="2" spans="2:7" customFormat="1" ht="15.75" x14ac:dyDescent="0.25">
      <c r="B2" s="339" t="s">
        <v>1</v>
      </c>
      <c r="C2" s="339" t="s">
        <v>2</v>
      </c>
      <c r="D2" s="339" t="s">
        <v>96</v>
      </c>
      <c r="G2" s="380" t="s">
        <v>102</v>
      </c>
    </row>
    <row r="3" spans="2:7" ht="19.5" customHeight="1" x14ac:dyDescent="0.25">
      <c r="B3" s="381" t="str">
        <f>IF(DATOS!B3&lt;&gt;"",DATOS!B3,"")</f>
        <v>2604-07101</v>
      </c>
      <c r="C3" s="381" t="str">
        <f>IF(DATOS!C3&lt;&gt;"",DATOS!C3,"")</f>
        <v>SANCHEZ CALDERON MIREYA</v>
      </c>
      <c r="D3" s="385" t="str">
        <f>IF(DATOS!D3&lt;&gt;"",DATOS!D3,"")</f>
        <v xml:space="preserve"> CAVA MIREYA  ( RETIRAR LIBRILLOS ASURCARNES ) </v>
      </c>
      <c r="E3" s="382" t="str">
        <f>IFERROR(MID($D3,SEARCH("RETIRA",$D3),LEN("RETIRA")),"")</f>
        <v>RETIRA</v>
      </c>
      <c r="F3" s="382" t="str">
        <f>IFERROR(MID($D3,SEARCH("CRUDA",$D3),LEN("CRUDA")),"")</f>
        <v/>
      </c>
      <c r="G3" s="385" t="str">
        <f>IF(B3="","",
IF(AND(E3="",F3="CRUDA"),"LIBRO Y CRUDA",
IF(F3="CRUDA","CRUDA",
IF(E3="","LIBRO",""))))</f>
        <v/>
      </c>
    </row>
    <row r="4" spans="2:7" ht="19.5" customHeight="1" x14ac:dyDescent="0.25">
      <c r="B4" s="381" t="str">
        <f>IF(DATOS!B4&lt;&gt;"",DATOS!B4,"")</f>
        <v>2604-07102</v>
      </c>
      <c r="C4" s="381" t="str">
        <f>IF(DATOS!C4&lt;&gt;"",DATOS!C4,"")</f>
        <v>SANCHEZ CALDERON MIREYA</v>
      </c>
      <c r="D4" s="385" t="str">
        <f>IF(DATOS!D4&lt;&gt;"",DATOS!D4,"")</f>
        <v xml:space="preserve"> CAVA MIREYA  ( RETIRAR LIBRILLOS ASURCARNES ) </v>
      </c>
      <c r="E4" s="382" t="str">
        <f t="shared" ref="E4:E67" si="0">IFERROR(MID($D4,SEARCH("RETIRA",$D4),LEN("RETIRA")),"")</f>
        <v>RETIRA</v>
      </c>
      <c r="F4" s="382" t="str">
        <f t="shared" ref="F4:F67" si="1">IFERROR(MID($D4,SEARCH("CRUDA",$D4),LEN("CRUDA")),"")</f>
        <v/>
      </c>
      <c r="G4" s="385" t="str">
        <f t="shared" ref="G4:G67" si="2">IF(B4="","",
IF(AND(E4="",F4="CRUDA"),"LIBRO Y CRUDA",
IF(F4="CRUDA","CRUDA",
IF(E4="","LIBRO",""))))</f>
        <v/>
      </c>
    </row>
    <row r="5" spans="2:7" ht="19.5" customHeight="1" x14ac:dyDescent="0.25">
      <c r="B5" s="381" t="str">
        <f>IF(DATOS!B5&lt;&gt;"",DATOS!B5,"")</f>
        <v>2604-07103</v>
      </c>
      <c r="C5" s="381" t="str">
        <f>IF(DATOS!C5&lt;&gt;"",DATOS!C5,"")</f>
        <v>SANCHEZ CALDERON MIREYA</v>
      </c>
      <c r="D5" s="385" t="str">
        <f>IF(DATOS!D5&lt;&gt;"",DATOS!D5,"")</f>
        <v xml:space="preserve"> CAVA MIREYA  ( RETIRAR LIBRILLOS ASURCARNES ) </v>
      </c>
      <c r="E5" s="382" t="str">
        <f t="shared" si="0"/>
        <v>RETIRA</v>
      </c>
      <c r="F5" s="382" t="str">
        <f t="shared" si="1"/>
        <v/>
      </c>
      <c r="G5" s="385" t="str">
        <f t="shared" si="2"/>
        <v/>
      </c>
    </row>
    <row r="6" spans="2:7" ht="19.5" customHeight="1" x14ac:dyDescent="0.25">
      <c r="B6" s="381" t="str">
        <f>IF(DATOS!B6&lt;&gt;"",DATOS!B6,"")</f>
        <v>2604-07104</v>
      </c>
      <c r="C6" s="381" t="str">
        <f>IF(DATOS!C6&lt;&gt;"",DATOS!C6,"")</f>
        <v>SANCHEZ CALDERON MIREYA</v>
      </c>
      <c r="D6" s="385" t="str">
        <f>IF(DATOS!D6&lt;&gt;"",DATOS!D6,"")</f>
        <v xml:space="preserve"> CAVA MIREYA  ( RETIRAR LIBRILLOS ASURCARNES ) </v>
      </c>
      <c r="E6" s="382" t="str">
        <f t="shared" si="0"/>
        <v>RETIRA</v>
      </c>
      <c r="F6" s="382" t="str">
        <f t="shared" si="1"/>
        <v/>
      </c>
      <c r="G6" s="385" t="str">
        <f t="shared" si="2"/>
        <v/>
      </c>
    </row>
    <row r="7" spans="2:7" ht="19.5" customHeight="1" x14ac:dyDescent="0.25">
      <c r="B7" s="381" t="str">
        <f>IF(DATOS!B7&lt;&gt;"",DATOS!B7,"")</f>
        <v>2604-07584</v>
      </c>
      <c r="C7" s="381" t="str">
        <f>IF(DATOS!C7&lt;&gt;"",DATOS!C7,"")</f>
        <v>CRUZ LEONIDAS</v>
      </c>
      <c r="D7" s="385" t="str">
        <f>IF(DATOS!D7&lt;&gt;"",DATOS!D7,"")</f>
        <v xml:space="preserve"> 01500 /SxD/ ( CRUDAS
RETIRAR LIBRILLOS SALOMON ) </v>
      </c>
      <c r="E7" s="382" t="str">
        <f t="shared" si="0"/>
        <v>RETIRA</v>
      </c>
      <c r="F7" s="382" t="str">
        <f t="shared" si="1"/>
        <v>CRUDA</v>
      </c>
      <c r="G7" s="385" t="str">
        <f t="shared" si="2"/>
        <v>CRUDA</v>
      </c>
    </row>
    <row r="8" spans="2:7" ht="19.5" customHeight="1" x14ac:dyDescent="0.25">
      <c r="B8" s="381" t="str">
        <f>IF(DATOS!B8&lt;&gt;"",DATOS!B8,"")</f>
        <v>2604-07585</v>
      </c>
      <c r="C8" s="381" t="str">
        <f>IF(DATOS!C8&lt;&gt;"",DATOS!C8,"")</f>
        <v>CRUZ LEONIDAS</v>
      </c>
      <c r="D8" s="385" t="str">
        <f>IF(DATOS!D8&lt;&gt;"",DATOS!D8,"")</f>
        <v xml:space="preserve"> 01500 /SxD/ ( CRUDAS
RETIRAR LIBRILLOS SALOMON ) </v>
      </c>
      <c r="E8" s="382" t="str">
        <f t="shared" si="0"/>
        <v>RETIRA</v>
      </c>
      <c r="F8" s="382" t="str">
        <f t="shared" si="1"/>
        <v>CRUDA</v>
      </c>
      <c r="G8" s="385" t="str">
        <f t="shared" si="2"/>
        <v>CRUDA</v>
      </c>
    </row>
    <row r="9" spans="2:7" ht="19.5" customHeight="1" x14ac:dyDescent="0.25">
      <c r="B9" s="381" t="str">
        <f>IF(DATOS!B9&lt;&gt;"",DATOS!B9,"")</f>
        <v>2604-07586</v>
      </c>
      <c r="C9" s="381" t="str">
        <f>IF(DATOS!C9&lt;&gt;"",DATOS!C9,"")</f>
        <v>CRUZ LEONIDAS</v>
      </c>
      <c r="D9" s="385" t="str">
        <f>IF(DATOS!D9&lt;&gt;"",DATOS!D9,"")</f>
        <v xml:space="preserve"> 01500 /SxD/ ( CRUDAS
RETIRAR LIBRILLOS SALOMON ) </v>
      </c>
      <c r="E9" s="382" t="str">
        <f t="shared" si="0"/>
        <v>RETIRA</v>
      </c>
      <c r="F9" s="382" t="str">
        <f t="shared" si="1"/>
        <v>CRUDA</v>
      </c>
      <c r="G9" s="385" t="str">
        <f t="shared" si="2"/>
        <v>CRUDA</v>
      </c>
    </row>
    <row r="10" spans="2:7" ht="19.5" customHeight="1" x14ac:dyDescent="0.25">
      <c r="B10" s="381" t="str">
        <f>IF(DATOS!B10&lt;&gt;"",DATOS!B10,"")</f>
        <v>2604-07587</v>
      </c>
      <c r="C10" s="381" t="str">
        <f>IF(DATOS!C10&lt;&gt;"",DATOS!C10,"")</f>
        <v>CRUZ LEONIDAS</v>
      </c>
      <c r="D10" s="385" t="str">
        <f>IF(DATOS!D10&lt;&gt;"",DATOS!D10,"")</f>
        <v xml:space="preserve"> 01500 /SxD/ ( CRUDAS
RETIRAR LIBRILLOS SALOMON ) </v>
      </c>
      <c r="E10" s="382" t="str">
        <f t="shared" si="0"/>
        <v>RETIRA</v>
      </c>
      <c r="F10" s="382" t="str">
        <f t="shared" si="1"/>
        <v>CRUDA</v>
      </c>
      <c r="G10" s="385" t="str">
        <f t="shared" si="2"/>
        <v>CRUDA</v>
      </c>
    </row>
    <row r="11" spans="2:7" ht="19.5" customHeight="1" x14ac:dyDescent="0.25">
      <c r="B11" s="381" t="str">
        <f>IF(DATOS!B11&lt;&gt;"",DATOS!B11,"")</f>
        <v>2604-07588</v>
      </c>
      <c r="C11" s="381" t="str">
        <f>IF(DATOS!C11&lt;&gt;"",DATOS!C11,"")</f>
        <v>CRUZ LEONIDAS</v>
      </c>
      <c r="D11" s="385" t="str">
        <f>IF(DATOS!D11&lt;&gt;"",DATOS!D11,"")</f>
        <v xml:space="preserve"> 01500 /SxD/ ( CRUDAS
RETIRAR LIBRILLOS SALOMON ) </v>
      </c>
      <c r="E11" s="382" t="str">
        <f t="shared" si="0"/>
        <v>RETIRA</v>
      </c>
      <c r="F11" s="382" t="str">
        <f t="shared" si="1"/>
        <v>CRUDA</v>
      </c>
      <c r="G11" s="385" t="str">
        <f t="shared" si="2"/>
        <v>CRUDA</v>
      </c>
    </row>
    <row r="12" spans="2:7" ht="19.5" customHeight="1" x14ac:dyDescent="0.25">
      <c r="B12" s="381" t="str">
        <f>IF(DATOS!B12&lt;&gt;"",DATOS!B12,"")</f>
        <v>2604-07589</v>
      </c>
      <c r="C12" s="381" t="str">
        <f>IF(DATOS!C12&lt;&gt;"",DATOS!C12,"")</f>
        <v>CRUZ LEONIDAS</v>
      </c>
      <c r="D12" s="385" t="str">
        <f>IF(DATOS!D12&lt;&gt;"",DATOS!D12,"")</f>
        <v xml:space="preserve"> CAVA WO  ( RETIRAR LIBRILLOS SALOMON ) </v>
      </c>
      <c r="E12" s="382" t="str">
        <f t="shared" si="0"/>
        <v>RETIRA</v>
      </c>
      <c r="F12" s="382" t="str">
        <f t="shared" si="1"/>
        <v/>
      </c>
      <c r="G12" s="385" t="str">
        <f t="shared" si="2"/>
        <v/>
      </c>
    </row>
    <row r="13" spans="2:7" ht="19.5" customHeight="1" x14ac:dyDescent="0.25">
      <c r="B13" s="381" t="str">
        <f>IF(DATOS!B13&lt;&gt;"",DATOS!B13,"")</f>
        <v>2604-07590</v>
      </c>
      <c r="C13" s="381" t="str">
        <f>IF(DATOS!C13&lt;&gt;"",DATOS!C13,"")</f>
        <v>CRUZ LEONIDAS</v>
      </c>
      <c r="D13" s="385" t="str">
        <f>IF(DATOS!D13&lt;&gt;"",DATOS!D13,"")</f>
        <v xml:space="preserve"> CAVA WO  ( RETIRAR LIBRILLOS SALOMON ) </v>
      </c>
      <c r="E13" s="382" t="str">
        <f t="shared" si="0"/>
        <v>RETIRA</v>
      </c>
      <c r="F13" s="382" t="str">
        <f t="shared" si="1"/>
        <v/>
      </c>
      <c r="G13" s="385" t="str">
        <f t="shared" si="2"/>
        <v/>
      </c>
    </row>
    <row r="14" spans="2:7" ht="19.5" customHeight="1" x14ac:dyDescent="0.25">
      <c r="B14" s="381" t="str">
        <f>IF(DATOS!B14&lt;&gt;"",DATOS!B14,"")</f>
        <v>2604-07591</v>
      </c>
      <c r="C14" s="381" t="str">
        <f>IF(DATOS!C14&lt;&gt;"",DATOS!C14,"")</f>
        <v>CRUZ LEONIDAS</v>
      </c>
      <c r="D14" s="385" t="str">
        <f>IF(DATOS!D14&lt;&gt;"",DATOS!D14,"")</f>
        <v xml:space="preserve"> CAVA WO  ( RETIRAR LIBRILLOS SALOMON ) </v>
      </c>
      <c r="E14" s="382" t="str">
        <f t="shared" si="0"/>
        <v>RETIRA</v>
      </c>
      <c r="F14" s="382" t="str">
        <f t="shared" si="1"/>
        <v/>
      </c>
      <c r="G14" s="385" t="str">
        <f t="shared" si="2"/>
        <v/>
      </c>
    </row>
    <row r="15" spans="2:7" ht="19.5" customHeight="1" x14ac:dyDescent="0.25">
      <c r="B15" s="381" t="str">
        <f>IF(DATOS!B15&lt;&gt;"",DATOS!B15,"")</f>
        <v>2604-07592</v>
      </c>
      <c r="C15" s="381" t="str">
        <f>IF(DATOS!C15&lt;&gt;"",DATOS!C15,"")</f>
        <v>CRUZ LEONIDAS</v>
      </c>
      <c r="D15" s="385" t="str">
        <f>IF(DATOS!D15&lt;&gt;"",DATOS!D15,"")</f>
        <v xml:space="preserve"> CAVA WO  ( RETIRAR LIBRILLOS SALOMON ) </v>
      </c>
      <c r="E15" s="382" t="str">
        <f t="shared" si="0"/>
        <v>RETIRA</v>
      </c>
      <c r="F15" s="382" t="str">
        <f t="shared" si="1"/>
        <v/>
      </c>
      <c r="G15" s="385" t="str">
        <f t="shared" si="2"/>
        <v/>
      </c>
    </row>
    <row r="16" spans="2:7" ht="19.5" customHeight="1" x14ac:dyDescent="0.25">
      <c r="B16" s="381" t="str">
        <f>IF(DATOS!B16&lt;&gt;"",DATOS!B16,"")</f>
        <v>2604-07593</v>
      </c>
      <c r="C16" s="381" t="str">
        <f>IF(DATOS!C16&lt;&gt;"",DATOS!C16,"")</f>
        <v>CRUZ LEONIDAS</v>
      </c>
      <c r="D16" s="385" t="str">
        <f>IF(DATOS!D16&lt;&gt;"",DATOS!D16,"")</f>
        <v xml:space="preserve"> CAVA WO  ( RETIRAR LIBRILLOS SALOMON ) </v>
      </c>
      <c r="E16" s="382" t="str">
        <f t="shared" si="0"/>
        <v>RETIRA</v>
      </c>
      <c r="F16" s="382" t="str">
        <f t="shared" si="1"/>
        <v/>
      </c>
      <c r="G16" s="385" t="str">
        <f t="shared" si="2"/>
        <v/>
      </c>
    </row>
    <row r="17" spans="2:7" ht="19.5" customHeight="1" x14ac:dyDescent="0.25">
      <c r="B17" s="381" t="str">
        <f>IF(DATOS!B17&lt;&gt;"",DATOS!B17,"")</f>
        <v>2604-07594</v>
      </c>
      <c r="C17" s="381" t="str">
        <f>IF(DATOS!C17&lt;&gt;"",DATOS!C17,"")</f>
        <v>CRUZ LEONIDAS</v>
      </c>
      <c r="D17" s="385" t="str">
        <f>IF(DATOS!D17&lt;&gt;"",DATOS!D17,"")</f>
        <v xml:space="preserve"> CAVA WO  ( RETIRAR LIBRILLOS SALOMON ) </v>
      </c>
      <c r="E17" s="382" t="str">
        <f t="shared" si="0"/>
        <v>RETIRA</v>
      </c>
      <c r="F17" s="382" t="str">
        <f t="shared" si="1"/>
        <v/>
      </c>
      <c r="G17" s="385" t="str">
        <f t="shared" si="2"/>
        <v/>
      </c>
    </row>
    <row r="18" spans="2:7" ht="19.5" customHeight="1" x14ac:dyDescent="0.25">
      <c r="B18" s="381" t="str">
        <f>IF(DATOS!B18&lt;&gt;"",DATOS!B18,"")</f>
        <v>2604-07595</v>
      </c>
      <c r="C18" s="381" t="str">
        <f>IF(DATOS!C18&lt;&gt;"",DATOS!C18,"")</f>
        <v>CRUZ LEONIDAS</v>
      </c>
      <c r="D18" s="385" t="str">
        <f>IF(DATOS!D18&lt;&gt;"",DATOS!D18,"")</f>
        <v xml:space="preserve"> CAVA WO  ( RETIRAR LIBRILLOS SALOMON ) </v>
      </c>
      <c r="E18" s="382" t="str">
        <f t="shared" si="0"/>
        <v>RETIRA</v>
      </c>
      <c r="F18" s="382" t="str">
        <f t="shared" si="1"/>
        <v/>
      </c>
      <c r="G18" s="385" t="str">
        <f t="shared" si="2"/>
        <v/>
      </c>
    </row>
    <row r="19" spans="2:7" ht="19.5" customHeight="1" x14ac:dyDescent="0.25">
      <c r="B19" s="381" t="str">
        <f>IF(DATOS!B19&lt;&gt;"",DATOS!B19,"")</f>
        <v>2604-07596</v>
      </c>
      <c r="C19" s="381" t="str">
        <f>IF(DATOS!C19&lt;&gt;"",DATOS!C19,"")</f>
        <v>CRUZ LEONIDAS</v>
      </c>
      <c r="D19" s="385" t="str">
        <f>IF(DATOS!D19&lt;&gt;"",DATOS!D19,"")</f>
        <v xml:space="preserve"> CAVA WO  ( RETIRAR LIBRILLOS SALOMON ) </v>
      </c>
      <c r="E19" s="382" t="str">
        <f t="shared" si="0"/>
        <v>RETIRA</v>
      </c>
      <c r="F19" s="382" t="str">
        <f t="shared" si="1"/>
        <v/>
      </c>
      <c r="G19" s="385" t="str">
        <f t="shared" si="2"/>
        <v/>
      </c>
    </row>
    <row r="20" spans="2:7" ht="19.5" customHeight="1" x14ac:dyDescent="0.25">
      <c r="B20" s="381" t="str">
        <f>IF(DATOS!B20&lt;&gt;"",DATOS!B20,"")</f>
        <v>2604-07597</v>
      </c>
      <c r="C20" s="381" t="str">
        <f>IF(DATOS!C20&lt;&gt;"",DATOS!C20,"")</f>
        <v>CRUZ LEONIDAS</v>
      </c>
      <c r="D20" s="385" t="str">
        <f>IF(DATOS!D20&lt;&gt;"",DATOS!D20,"")</f>
        <v xml:space="preserve"> CAVA WO </v>
      </c>
      <c r="E20" s="382" t="str">
        <f t="shared" si="0"/>
        <v/>
      </c>
      <c r="F20" s="382" t="str">
        <f t="shared" si="1"/>
        <v/>
      </c>
      <c r="G20" s="385" t="str">
        <f t="shared" si="2"/>
        <v>LIBRO</v>
      </c>
    </row>
    <row r="21" spans="2:7" ht="19.5" customHeight="1" x14ac:dyDescent="0.25">
      <c r="B21" s="381" t="str">
        <f>IF(DATOS!B21&lt;&gt;"",DATOS!B21,"")</f>
        <v>2604-07598</v>
      </c>
      <c r="C21" s="381" t="str">
        <f>IF(DATOS!C21&lt;&gt;"",DATOS!C21,"")</f>
        <v>CRUZ LEONIDAS</v>
      </c>
      <c r="D21" s="385" t="str">
        <f>IF(DATOS!D21&lt;&gt;"",DATOS!D21,"")</f>
        <v xml:space="preserve"> CAVA WO </v>
      </c>
      <c r="E21" s="382" t="str">
        <f t="shared" si="0"/>
        <v/>
      </c>
      <c r="F21" s="382" t="str">
        <f t="shared" si="1"/>
        <v/>
      </c>
      <c r="G21" s="385" t="str">
        <f t="shared" si="2"/>
        <v>LIBRO</v>
      </c>
    </row>
    <row r="22" spans="2:7" ht="19.5" customHeight="1" x14ac:dyDescent="0.25">
      <c r="B22" s="381" t="str">
        <f>IF(DATOS!B22&lt;&gt;"",DATOS!B22,"")</f>
        <v>2604-07599</v>
      </c>
      <c r="C22" s="381" t="str">
        <f>IF(DATOS!C22&lt;&gt;"",DATOS!C22,"")</f>
        <v>CRUZ LEONIDAS</v>
      </c>
      <c r="D22" s="385" t="str">
        <f>IF(DATOS!D22&lt;&gt;"",DATOS!D22,"")</f>
        <v xml:space="preserve"> CAVA WO </v>
      </c>
      <c r="E22" s="382" t="str">
        <f t="shared" si="0"/>
        <v/>
      </c>
      <c r="F22" s="382" t="str">
        <f t="shared" si="1"/>
        <v/>
      </c>
      <c r="G22" s="385" t="str">
        <f t="shared" si="2"/>
        <v>LIBRO</v>
      </c>
    </row>
    <row r="23" spans="2:7" ht="19.5" customHeight="1" x14ac:dyDescent="0.25">
      <c r="B23" s="381" t="str">
        <f>IF(DATOS!B23&lt;&gt;"",DATOS!B23,"")</f>
        <v>2604-07773</v>
      </c>
      <c r="C23" s="381" t="str">
        <f>IF(DATOS!C23&lt;&gt;"",DATOS!C23,"")</f>
        <v>ROJAS CHAPARRO DAVID</v>
      </c>
      <c r="D23" s="385" t="str">
        <f>IF(DATOS!D23&lt;&gt;"",DATOS!D23,"")</f>
        <v xml:space="preserve"> P33 /SxD/ ( RETIRAR LIBRILLOS ASURCARNES ) </v>
      </c>
      <c r="E23" s="382" t="str">
        <f t="shared" si="0"/>
        <v>RETIRA</v>
      </c>
      <c r="F23" s="382" t="str">
        <f t="shared" si="1"/>
        <v/>
      </c>
      <c r="G23" s="385" t="str">
        <f t="shared" si="2"/>
        <v/>
      </c>
    </row>
    <row r="24" spans="2:7" ht="19.5" customHeight="1" x14ac:dyDescent="0.25">
      <c r="B24" s="381" t="str">
        <f>IF(DATOS!B24&lt;&gt;"",DATOS!B24,"")</f>
        <v>2604-07781</v>
      </c>
      <c r="C24" s="381" t="str">
        <f>IF(DATOS!C24&lt;&gt;"",DATOS!C24,"")</f>
        <v>ROJAS CHAPARRO DAVID</v>
      </c>
      <c r="D24" s="385" t="str">
        <f>IF(DATOS!D24&lt;&gt;"",DATOS!D24,"")</f>
        <v xml:space="preserve"> P33 /SxD/ ( RETIRAR LIBRILLOS ASURCARNES ) </v>
      </c>
      <c r="E24" s="382" t="str">
        <f t="shared" si="0"/>
        <v>RETIRA</v>
      </c>
      <c r="F24" s="382" t="str">
        <f t="shared" si="1"/>
        <v/>
      </c>
      <c r="G24" s="385" t="str">
        <f t="shared" si="2"/>
        <v/>
      </c>
    </row>
    <row r="25" spans="2:7" ht="19.5" customHeight="1" x14ac:dyDescent="0.25">
      <c r="B25" s="381" t="str">
        <f>IF(DATOS!B25&lt;&gt;"",DATOS!B25,"")</f>
        <v>2604-07843</v>
      </c>
      <c r="C25" s="381" t="str">
        <f>IF(DATOS!C25&lt;&gt;"",DATOS!C25,"")</f>
        <v>ROJAS CHAPARRO DAVID</v>
      </c>
      <c r="D25" s="385" t="str">
        <f>IF(DATOS!D25&lt;&gt;"",DATOS!D25,"")</f>
        <v xml:space="preserve"> P33 /SxD/ ( RETIRAR LIBRILLOS ASURCARNES ) </v>
      </c>
      <c r="E25" s="382" t="str">
        <f t="shared" si="0"/>
        <v>RETIRA</v>
      </c>
      <c r="F25" s="382" t="str">
        <f t="shared" si="1"/>
        <v/>
      </c>
      <c r="G25" s="385" t="str">
        <f t="shared" si="2"/>
        <v/>
      </c>
    </row>
    <row r="26" spans="2:7" ht="19.5" customHeight="1" x14ac:dyDescent="0.25">
      <c r="B26" s="381" t="str">
        <f>IF(DATOS!B26&lt;&gt;"",DATOS!B26,"")</f>
        <v>2604-07867</v>
      </c>
      <c r="C26" s="381" t="str">
        <f>IF(DATOS!C26&lt;&gt;"",DATOS!C26,"")</f>
        <v>CRUZ LEONIDAS</v>
      </c>
      <c r="D26" s="385" t="str">
        <f>IF(DATOS!D26&lt;&gt;"",DATOS!D26,"")</f>
        <v xml:space="preserve"> CAVA WO  ( RETIRAR LIBRILLOS SALOMON ) </v>
      </c>
      <c r="E26" s="382" t="str">
        <f t="shared" si="0"/>
        <v>RETIRA</v>
      </c>
      <c r="F26" s="382" t="str">
        <f t="shared" si="1"/>
        <v/>
      </c>
      <c r="G26" s="385" t="str">
        <f t="shared" si="2"/>
        <v/>
      </c>
    </row>
    <row r="27" spans="2:7" ht="19.5" customHeight="1" x14ac:dyDescent="0.25">
      <c r="B27" s="381" t="str">
        <f>IF(DATOS!B27&lt;&gt;"",DATOS!B27,"")</f>
        <v>2604-07868</v>
      </c>
      <c r="C27" s="381" t="str">
        <f>IF(DATOS!C27&lt;&gt;"",DATOS!C27,"")</f>
        <v>CRUZ LEONIDAS</v>
      </c>
      <c r="D27" s="385" t="str">
        <f>IF(DATOS!D27&lt;&gt;"",DATOS!D27,"")</f>
        <v xml:space="preserve"> CAVA WO  ( RETIRAR LIBRILLOS SALOMON ) </v>
      </c>
      <c r="E27" s="382" t="str">
        <f t="shared" si="0"/>
        <v>RETIRA</v>
      </c>
      <c r="F27" s="382" t="str">
        <f t="shared" si="1"/>
        <v/>
      </c>
      <c r="G27" s="385" t="str">
        <f t="shared" si="2"/>
        <v/>
      </c>
    </row>
    <row r="28" spans="2:7" ht="19.5" customHeight="1" x14ac:dyDescent="0.25">
      <c r="B28" s="381" t="str">
        <f>IF(DATOS!B28&lt;&gt;"",DATOS!B28,"")</f>
        <v>2604-07869</v>
      </c>
      <c r="C28" s="381" t="str">
        <f>IF(DATOS!C28&lt;&gt;"",DATOS!C28,"")</f>
        <v>CRUZ LEONIDAS</v>
      </c>
      <c r="D28" s="385" t="str">
        <f>IF(DATOS!D28&lt;&gt;"",DATOS!D28,"")</f>
        <v xml:space="preserve"> CAVA WO  ( RETIRAR LIBRILLOS SALOMON ) </v>
      </c>
      <c r="E28" s="382" t="str">
        <f t="shared" si="0"/>
        <v>RETIRA</v>
      </c>
      <c r="F28" s="382" t="str">
        <f t="shared" si="1"/>
        <v/>
      </c>
      <c r="G28" s="385" t="str">
        <f t="shared" si="2"/>
        <v/>
      </c>
    </row>
    <row r="29" spans="2:7" ht="19.5" customHeight="1" x14ac:dyDescent="0.25">
      <c r="B29" s="381" t="str">
        <f>IF(DATOS!B29&lt;&gt;"",DATOS!B29,"")</f>
        <v>2604-07870</v>
      </c>
      <c r="C29" s="381" t="str">
        <f>IF(DATOS!C29&lt;&gt;"",DATOS!C29,"")</f>
        <v>CRUZ LEONIDAS</v>
      </c>
      <c r="D29" s="385" t="str">
        <f>IF(DATOS!D29&lt;&gt;"",DATOS!D29,"")</f>
        <v xml:space="preserve"> CAVA WO  ( RETIRAR LIBRILLOS SALOMON ) </v>
      </c>
      <c r="E29" s="382" t="str">
        <f t="shared" si="0"/>
        <v>RETIRA</v>
      </c>
      <c r="F29" s="382" t="str">
        <f t="shared" si="1"/>
        <v/>
      </c>
      <c r="G29" s="385" t="str">
        <f t="shared" si="2"/>
        <v/>
      </c>
    </row>
    <row r="30" spans="2:7" ht="19.5" customHeight="1" x14ac:dyDescent="0.25">
      <c r="B30" s="381" t="str">
        <f>IF(DATOS!B30&lt;&gt;"",DATOS!B30,"")</f>
        <v>2604-07871</v>
      </c>
      <c r="C30" s="381" t="str">
        <f>IF(DATOS!C30&lt;&gt;"",DATOS!C30,"")</f>
        <v>CRUZ LEONIDAS</v>
      </c>
      <c r="D30" s="385" t="str">
        <f>IF(DATOS!D30&lt;&gt;"",DATOS!D30,"")</f>
        <v xml:space="preserve"> CAVA WO </v>
      </c>
      <c r="E30" s="382" t="str">
        <f t="shared" si="0"/>
        <v/>
      </c>
      <c r="F30" s="382" t="str">
        <f t="shared" si="1"/>
        <v/>
      </c>
      <c r="G30" s="385" t="str">
        <f t="shared" si="2"/>
        <v>LIBRO</v>
      </c>
    </row>
    <row r="31" spans="2:7" ht="19.5" customHeight="1" x14ac:dyDescent="0.25">
      <c r="B31" s="381" t="str">
        <f>IF(DATOS!B31&lt;&gt;"",DATOS!B31,"")</f>
        <v>2604-07872</v>
      </c>
      <c r="C31" s="381" t="str">
        <f>IF(DATOS!C31&lt;&gt;"",DATOS!C31,"")</f>
        <v>CRUZ LEONIDAS</v>
      </c>
      <c r="D31" s="385" t="str">
        <f>IF(DATOS!D31&lt;&gt;"",DATOS!D31,"")</f>
        <v xml:space="preserve"> CAVA WO </v>
      </c>
      <c r="E31" s="382" t="str">
        <f t="shared" si="0"/>
        <v/>
      </c>
      <c r="F31" s="382" t="str">
        <f t="shared" si="1"/>
        <v/>
      </c>
      <c r="G31" s="385" t="str">
        <f t="shared" si="2"/>
        <v>LIBRO</v>
      </c>
    </row>
    <row r="32" spans="2:7" ht="19.5" customHeight="1" x14ac:dyDescent="0.25">
      <c r="B32" s="381" t="str">
        <f>IF(DATOS!B32&lt;&gt;"",DATOS!B32,"")</f>
        <v>2604-07873</v>
      </c>
      <c r="C32" s="381" t="str">
        <f>IF(DATOS!C32&lt;&gt;"",DATOS!C32,"")</f>
        <v>CRUZ LEONIDAS</v>
      </c>
      <c r="D32" s="385" t="str">
        <f>IF(DATOS!D32&lt;&gt;"",DATOS!D32,"")</f>
        <v xml:space="preserve"> CAVA WO </v>
      </c>
      <c r="E32" s="382" t="str">
        <f t="shared" si="0"/>
        <v/>
      </c>
      <c r="F32" s="382" t="str">
        <f t="shared" si="1"/>
        <v/>
      </c>
      <c r="G32" s="385" t="str">
        <f t="shared" si="2"/>
        <v>LIBRO</v>
      </c>
    </row>
    <row r="33" spans="2:7" ht="19.5" customHeight="1" x14ac:dyDescent="0.25">
      <c r="B33" s="381" t="str">
        <f>IF(DATOS!B33&lt;&gt;"",DATOS!B33,"")</f>
        <v>2604-07879</v>
      </c>
      <c r="C33" s="381" t="str">
        <f>IF(DATOS!C33&lt;&gt;"",DATOS!C33,"")</f>
        <v>SANCHEZ CALDERON MIREYA</v>
      </c>
      <c r="D33" s="385" t="str">
        <f>IF(DATOS!D33&lt;&gt;"",DATOS!D33,"")</f>
        <v xml:space="preserve"> CAVA MIREYA  ( RETIRAR LIBRILLOS ASURCARNES ) </v>
      </c>
      <c r="E33" s="382" t="str">
        <f t="shared" si="0"/>
        <v>RETIRA</v>
      </c>
      <c r="F33" s="382" t="str">
        <f t="shared" si="1"/>
        <v/>
      </c>
      <c r="G33" s="385" t="str">
        <f t="shared" si="2"/>
        <v/>
      </c>
    </row>
    <row r="34" spans="2:7" ht="19.5" customHeight="1" x14ac:dyDescent="0.25">
      <c r="B34" s="381" t="str">
        <f>IF(DATOS!B34&lt;&gt;"",DATOS!B34,"")</f>
        <v>2604-07880</v>
      </c>
      <c r="C34" s="381" t="str">
        <f>IF(DATOS!C34&lt;&gt;"",DATOS!C34,"")</f>
        <v>SANCHEZ CALDERON MIREYA</v>
      </c>
      <c r="D34" s="385" t="str">
        <f>IF(DATOS!D34&lt;&gt;"",DATOS!D34,"")</f>
        <v xml:space="preserve"> CAVA MIREYA </v>
      </c>
      <c r="E34" s="382" t="str">
        <f t="shared" si="0"/>
        <v/>
      </c>
      <c r="F34" s="382" t="str">
        <f t="shared" si="1"/>
        <v/>
      </c>
      <c r="G34" s="385" t="str">
        <f t="shared" si="2"/>
        <v>LIBRO</v>
      </c>
    </row>
    <row r="35" spans="2:7" ht="19.5" customHeight="1" x14ac:dyDescent="0.25">
      <c r="B35" s="381" t="str">
        <f>IF(DATOS!B35&lt;&gt;"",DATOS!B35,"")</f>
        <v>2604-07886</v>
      </c>
      <c r="C35" s="381" t="str">
        <f>IF(DATOS!C35&lt;&gt;"",DATOS!C35,"")</f>
        <v>SANCHEZ CALDERON MIREYA</v>
      </c>
      <c r="D35" s="385" t="str">
        <f>IF(DATOS!D35&lt;&gt;"",DATOS!D35,"")</f>
        <v xml:space="preserve"> CAVA MIREYA  ( RETIRAR LIBRILLOS ASURCARNES ) </v>
      </c>
      <c r="E35" s="382" t="str">
        <f t="shared" si="0"/>
        <v>RETIRA</v>
      </c>
      <c r="F35" s="382" t="str">
        <f t="shared" si="1"/>
        <v/>
      </c>
      <c r="G35" s="385" t="str">
        <f t="shared" si="2"/>
        <v/>
      </c>
    </row>
    <row r="36" spans="2:7" ht="19.5" customHeight="1" x14ac:dyDescent="0.25">
      <c r="B36" s="381" t="str">
        <f>IF(DATOS!B36&lt;&gt;"",DATOS!B36,"")</f>
        <v>2604-07890</v>
      </c>
      <c r="C36" s="381" t="str">
        <f>IF(DATOS!C36&lt;&gt;"",DATOS!C36,"")</f>
        <v>SANCHEZ CALDERON MIREYA</v>
      </c>
      <c r="D36" s="385" t="str">
        <f>IF(DATOS!D36&lt;&gt;"",DATOS!D36,"")</f>
        <v xml:space="preserve"> CAVA MIREYA </v>
      </c>
      <c r="E36" s="382" t="str">
        <f t="shared" si="0"/>
        <v/>
      </c>
      <c r="F36" s="382" t="str">
        <f t="shared" si="1"/>
        <v/>
      </c>
      <c r="G36" s="385" t="str">
        <f t="shared" si="2"/>
        <v>LIBRO</v>
      </c>
    </row>
    <row r="37" spans="2:7" ht="19.5" customHeight="1" x14ac:dyDescent="0.25">
      <c r="B37" s="381" t="str">
        <f>IF(DATOS!B37&lt;&gt;"",DATOS!B37,"")</f>
        <v>2604-07902</v>
      </c>
      <c r="C37" s="381" t="str">
        <f>IF(DATOS!C37&lt;&gt;"",DATOS!C37,"")</f>
        <v>SANCHEZ CALDERON MIREYA</v>
      </c>
      <c r="D37" s="385" t="str">
        <f>IF(DATOS!D37&lt;&gt;"",DATOS!D37,"")</f>
        <v xml:space="preserve"> CAVA MIREYA  ( RETIRAR LIBRILLOS ASURCARNESGLO ) </v>
      </c>
      <c r="E37" s="382" t="str">
        <f t="shared" si="0"/>
        <v>RETIRA</v>
      </c>
      <c r="F37" s="382" t="str">
        <f t="shared" si="1"/>
        <v/>
      </c>
      <c r="G37" s="385" t="str">
        <f t="shared" si="2"/>
        <v/>
      </c>
    </row>
    <row r="38" spans="2:7" ht="19.5" customHeight="1" x14ac:dyDescent="0.25">
      <c r="B38" s="381" t="str">
        <f>IF(DATOS!B38&lt;&gt;"",DATOS!B38,"")</f>
        <v>2604-07903</v>
      </c>
      <c r="C38" s="381" t="str">
        <f>IF(DATOS!C38&lt;&gt;"",DATOS!C38,"")</f>
        <v>SANCHEZ CALDERON MIREYA</v>
      </c>
      <c r="D38" s="385" t="str">
        <f>IF(DATOS!D38&lt;&gt;"",DATOS!D38,"")</f>
        <v xml:space="preserve"> CAVA MIREYA  ( RETIRAR LIBRILLOS ASURCARNESGLO ) </v>
      </c>
      <c r="E38" s="382" t="str">
        <f t="shared" si="0"/>
        <v>RETIRA</v>
      </c>
      <c r="F38" s="382" t="str">
        <f t="shared" si="1"/>
        <v/>
      </c>
      <c r="G38" s="385" t="str">
        <f t="shared" si="2"/>
        <v/>
      </c>
    </row>
    <row r="39" spans="2:7" ht="19.5" customHeight="1" x14ac:dyDescent="0.25">
      <c r="B39" s="381" t="str">
        <f>IF(DATOS!B39&lt;&gt;"",DATOS!B39,"")</f>
        <v>2604-07904</v>
      </c>
      <c r="C39" s="381" t="str">
        <f>IF(DATOS!C39&lt;&gt;"",DATOS!C39,"")</f>
        <v>SANCHEZ CALDERON MIREYA</v>
      </c>
      <c r="D39" s="385" t="str">
        <f>IF(DATOS!D39&lt;&gt;"",DATOS!D39,"")</f>
        <v xml:space="preserve"> CAVA MIREYA  ( RETIRAR LIBRILLOS ASURCARNESGLO ) </v>
      </c>
      <c r="E39" s="382" t="str">
        <f t="shared" si="0"/>
        <v>RETIRA</v>
      </c>
      <c r="F39" s="382" t="str">
        <f t="shared" si="1"/>
        <v/>
      </c>
      <c r="G39" s="385" t="str">
        <f t="shared" si="2"/>
        <v/>
      </c>
    </row>
    <row r="40" spans="2:7" ht="19.5" customHeight="1" x14ac:dyDescent="0.25">
      <c r="B40" s="381" t="str">
        <f>IF(DATOS!B40&lt;&gt;"",DATOS!B40,"")</f>
        <v>2604-07905</v>
      </c>
      <c r="C40" s="381" t="str">
        <f>IF(DATOS!C40&lt;&gt;"",DATOS!C40,"")</f>
        <v>SANCHEZ CALDERON MIREYA</v>
      </c>
      <c r="D40" s="385" t="str">
        <f>IF(DATOS!D40&lt;&gt;"",DATOS!D40,"")</f>
        <v xml:space="preserve"> CAVA MIREYA  ( RETIRAR LIBRILLOS ASURCARNESGLO ) </v>
      </c>
      <c r="E40" s="382" t="str">
        <f t="shared" si="0"/>
        <v>RETIRA</v>
      </c>
      <c r="F40" s="382" t="str">
        <f t="shared" si="1"/>
        <v/>
      </c>
      <c r="G40" s="385" t="str">
        <f t="shared" si="2"/>
        <v/>
      </c>
    </row>
    <row r="41" spans="2:7" ht="19.5" customHeight="1" x14ac:dyDescent="0.25">
      <c r="B41" s="381" t="str">
        <f>IF(DATOS!B41&lt;&gt;"",DATOS!B41,"")</f>
        <v>2604-07906</v>
      </c>
      <c r="C41" s="381" t="str">
        <f>IF(DATOS!C41&lt;&gt;"",DATOS!C41,"")</f>
        <v>SANCHEZ CALDERON MIREYA</v>
      </c>
      <c r="D41" s="385" t="str">
        <f>IF(DATOS!D41&lt;&gt;"",DATOS!D41,"")</f>
        <v xml:space="preserve"> CAVA MIREYA  ( RETIRAR LIBRILLOS ASURCARNESGLO ) </v>
      </c>
      <c r="E41" s="382" t="str">
        <f t="shared" si="0"/>
        <v>RETIRA</v>
      </c>
      <c r="F41" s="382" t="str">
        <f t="shared" si="1"/>
        <v/>
      </c>
      <c r="G41" s="385" t="str">
        <f t="shared" si="2"/>
        <v/>
      </c>
    </row>
    <row r="42" spans="2:7" ht="19.5" customHeight="1" x14ac:dyDescent="0.25">
      <c r="B42" s="381" t="str">
        <f>IF(DATOS!B42&lt;&gt;"",DATOS!B42,"")</f>
        <v>2604-07907</v>
      </c>
      <c r="C42" s="381" t="str">
        <f>IF(DATOS!C42&lt;&gt;"",DATOS!C42,"")</f>
        <v>SANCHEZ CALDERON MIREYA</v>
      </c>
      <c r="D42" s="385" t="str">
        <f>IF(DATOS!D42&lt;&gt;"",DATOS!D42,"")</f>
        <v xml:space="preserve"> CAVA MIREYA  ( RETIRAR LIBRILLOS ASURCARNESGLO ) </v>
      </c>
      <c r="E42" s="382" t="str">
        <f t="shared" si="0"/>
        <v>RETIRA</v>
      </c>
      <c r="F42" s="382" t="str">
        <f t="shared" si="1"/>
        <v/>
      </c>
      <c r="G42" s="385" t="str">
        <f t="shared" si="2"/>
        <v/>
      </c>
    </row>
    <row r="43" spans="2:7" ht="19.5" customHeight="1" x14ac:dyDescent="0.25">
      <c r="B43" s="381" t="str">
        <f>IF(DATOS!B43&lt;&gt;"",DATOS!B43,"")</f>
        <v>2604-07908</v>
      </c>
      <c r="C43" s="381" t="str">
        <f>IF(DATOS!C43&lt;&gt;"",DATOS!C43,"")</f>
        <v>SANCHEZ CALDERON MIREYA</v>
      </c>
      <c r="D43" s="385" t="str">
        <f>IF(DATOS!D43&lt;&gt;"",DATOS!D43,"")</f>
        <v xml:space="preserve"> CAVA MIREYA  ( RETIRAR LIBRILLOS ASURCARNESGLO ) </v>
      </c>
      <c r="E43" s="382" t="str">
        <f t="shared" si="0"/>
        <v>RETIRA</v>
      </c>
      <c r="F43" s="382" t="str">
        <f t="shared" si="1"/>
        <v/>
      </c>
      <c r="G43" s="385" t="str">
        <f t="shared" si="2"/>
        <v/>
      </c>
    </row>
    <row r="44" spans="2:7" ht="19.5" customHeight="1" x14ac:dyDescent="0.25">
      <c r="B44" s="381" t="str">
        <f>IF(DATOS!B44&lt;&gt;"",DATOS!B44,"")</f>
        <v>2604-07909</v>
      </c>
      <c r="C44" s="381" t="str">
        <f>IF(DATOS!C44&lt;&gt;"",DATOS!C44,"")</f>
        <v>SANCHEZ CALDERON MIREYA</v>
      </c>
      <c r="D44" s="385" t="str">
        <f>IF(DATOS!D44&lt;&gt;"",DATOS!D44,"")</f>
        <v xml:space="preserve"> 09010 /SxD/</v>
      </c>
      <c r="E44" s="382" t="str">
        <f t="shared" si="0"/>
        <v/>
      </c>
      <c r="F44" s="382" t="str">
        <f t="shared" si="1"/>
        <v/>
      </c>
      <c r="G44" s="385" t="str">
        <f t="shared" si="2"/>
        <v>LIBRO</v>
      </c>
    </row>
    <row r="45" spans="2:7" ht="19.5" customHeight="1" x14ac:dyDescent="0.25">
      <c r="B45" s="381" t="str">
        <f>IF(DATOS!B45&lt;&gt;"",DATOS!B45,"")</f>
        <v>2604-07910</v>
      </c>
      <c r="C45" s="381" t="str">
        <f>IF(DATOS!C45&lt;&gt;"",DATOS!C45,"")</f>
        <v>SANCHEZ CALDERON MIREYA</v>
      </c>
      <c r="D45" s="385" t="str">
        <f>IF(DATOS!D45&lt;&gt;"",DATOS!D45,"")</f>
        <v xml:space="preserve"> 09010 /SxD/</v>
      </c>
      <c r="E45" s="382" t="str">
        <f t="shared" si="0"/>
        <v/>
      </c>
      <c r="F45" s="382" t="str">
        <f t="shared" si="1"/>
        <v/>
      </c>
      <c r="G45" s="385" t="str">
        <f t="shared" si="2"/>
        <v>LIBRO</v>
      </c>
    </row>
    <row r="46" spans="2:7" ht="19.5" customHeight="1" x14ac:dyDescent="0.25">
      <c r="B46" s="381" t="str">
        <f>IF(DATOS!B46&lt;&gt;"",DATOS!B46,"")</f>
        <v>2604-07913</v>
      </c>
      <c r="C46" s="381" t="str">
        <f>IF(DATOS!C46&lt;&gt;"",DATOS!C46,"")</f>
        <v>PORRAS JOBEN MARILUZ</v>
      </c>
      <c r="D46" s="385" t="str">
        <f>IF(DATOS!D46&lt;&gt;"",DATOS!D46,"")</f>
        <v xml:space="preserve"> CRAX /SxD/ ( CRUDAS
RETIRAR LIBRILLOS ASURCARNES ) </v>
      </c>
      <c r="E46" s="382" t="str">
        <f t="shared" si="0"/>
        <v>RETIRA</v>
      </c>
      <c r="F46" s="382" t="str">
        <f t="shared" si="1"/>
        <v>CRUDA</v>
      </c>
      <c r="G46" s="385" t="str">
        <f t="shared" si="2"/>
        <v>CRUDA</v>
      </c>
    </row>
    <row r="47" spans="2:7" ht="19.5" customHeight="1" x14ac:dyDescent="0.25">
      <c r="B47" s="381" t="str">
        <f>IF(DATOS!B47&lt;&gt;"",DATOS!B47,"")</f>
        <v>2604-07927</v>
      </c>
      <c r="C47" s="381" t="str">
        <f>IF(DATOS!C47&lt;&gt;"",DATOS!C47,"")</f>
        <v>SANCHEZ CALDERON MIREYA</v>
      </c>
      <c r="D47" s="385" t="str">
        <f>IF(DATOS!D47&lt;&gt;"",DATOS!D47,"")</f>
        <v xml:space="preserve"> CAVA MIREYA  ( RETIRAR LIBRILLOS ASURCARNES ) </v>
      </c>
      <c r="E47" s="382" t="str">
        <f t="shared" si="0"/>
        <v>RETIRA</v>
      </c>
      <c r="F47" s="382" t="str">
        <f t="shared" si="1"/>
        <v/>
      </c>
      <c r="G47" s="385" t="str">
        <f t="shared" si="2"/>
        <v/>
      </c>
    </row>
    <row r="48" spans="2:7" ht="19.5" customHeight="1" x14ac:dyDescent="0.25">
      <c r="B48" s="381" t="str">
        <f>IF(DATOS!B48&lt;&gt;"",DATOS!B48,"")</f>
        <v>2604-07928</v>
      </c>
      <c r="C48" s="381" t="str">
        <f>IF(DATOS!C48&lt;&gt;"",DATOS!C48,"")</f>
        <v>SANCHEZ CALDERON MIREYA</v>
      </c>
      <c r="D48" s="385" t="str">
        <f>IF(DATOS!D48&lt;&gt;"",DATOS!D48,"")</f>
        <v xml:space="preserve"> CAVA MIREYA  ( RETIRAR LIBRILLOS ASURCARNES ) </v>
      </c>
      <c r="E48" s="382" t="str">
        <f t="shared" si="0"/>
        <v>RETIRA</v>
      </c>
      <c r="F48" s="382" t="str">
        <f t="shared" si="1"/>
        <v/>
      </c>
      <c r="G48" s="385" t="str">
        <f t="shared" si="2"/>
        <v/>
      </c>
    </row>
    <row r="49" spans="2:7" ht="19.5" customHeight="1" x14ac:dyDescent="0.25">
      <c r="B49" s="381" t="str">
        <f>IF(DATOS!B49&lt;&gt;"",DATOS!B49,"")</f>
        <v>2604-07929</v>
      </c>
      <c r="C49" s="381" t="str">
        <f>IF(DATOS!C49&lt;&gt;"",DATOS!C49,"")</f>
        <v>SANCHEZ CALDERON MIREYA</v>
      </c>
      <c r="D49" s="385" t="str">
        <f>IF(DATOS!D49&lt;&gt;"",DATOS!D49,"")</f>
        <v xml:space="preserve"> CAVA MIREYA  ( RETIRAR LIBRILLOS ASURCARNES ) </v>
      </c>
      <c r="E49" s="382" t="str">
        <f t="shared" si="0"/>
        <v>RETIRA</v>
      </c>
      <c r="F49" s="382" t="str">
        <f t="shared" si="1"/>
        <v/>
      </c>
      <c r="G49" s="385" t="str">
        <f t="shared" si="2"/>
        <v/>
      </c>
    </row>
    <row r="50" spans="2:7" ht="19.5" customHeight="1" x14ac:dyDescent="0.25">
      <c r="B50" s="381" t="str">
        <f>IF(DATOS!B50&lt;&gt;"",DATOS!B50,"")</f>
        <v>2604-07930</v>
      </c>
      <c r="C50" s="381" t="str">
        <f>IF(DATOS!C50&lt;&gt;"",DATOS!C50,"")</f>
        <v>SANCHEZ CALDERON MIREYA</v>
      </c>
      <c r="D50" s="385" t="str">
        <f>IF(DATOS!D50&lt;&gt;"",DATOS!D50,"")</f>
        <v xml:space="preserve"> CAVA MIREYA  ( RETIRAR LIBRILLOS ASURCARNES ) </v>
      </c>
      <c r="E50" s="382" t="str">
        <f t="shared" si="0"/>
        <v>RETIRA</v>
      </c>
      <c r="F50" s="382" t="str">
        <f t="shared" si="1"/>
        <v/>
      </c>
      <c r="G50" s="385" t="str">
        <f t="shared" si="2"/>
        <v/>
      </c>
    </row>
    <row r="51" spans="2:7" ht="19.5" customHeight="1" x14ac:dyDescent="0.25">
      <c r="B51" s="381" t="str">
        <f>IF(DATOS!B51&lt;&gt;"",DATOS!B51,"")</f>
        <v>2604-07931</v>
      </c>
      <c r="C51" s="381" t="str">
        <f>IF(DATOS!C51&lt;&gt;"",DATOS!C51,"")</f>
        <v>SANCHEZ CALDERON MIREYA</v>
      </c>
      <c r="D51" s="385" t="str">
        <f>IF(DATOS!D51&lt;&gt;"",DATOS!D51,"")</f>
        <v xml:space="preserve"> CAVA MIREYA  ( RETIRAR LIBRILLOS ASURCARNES ) </v>
      </c>
      <c r="E51" s="382" t="str">
        <f t="shared" si="0"/>
        <v>RETIRA</v>
      </c>
      <c r="F51" s="382" t="str">
        <f t="shared" si="1"/>
        <v/>
      </c>
      <c r="G51" s="385" t="str">
        <f t="shared" si="2"/>
        <v/>
      </c>
    </row>
    <row r="52" spans="2:7" ht="19.5" customHeight="1" x14ac:dyDescent="0.25">
      <c r="B52" s="381" t="str">
        <f>IF(DATOS!B52&lt;&gt;"",DATOS!B52,"")</f>
        <v>2604-07932</v>
      </c>
      <c r="C52" s="381" t="str">
        <f>IF(DATOS!C52&lt;&gt;"",DATOS!C52,"")</f>
        <v>SANCHEZ CALDERON MIREYA</v>
      </c>
      <c r="D52" s="385" t="str">
        <f>IF(DATOS!D52&lt;&gt;"",DATOS!D52,"")</f>
        <v xml:space="preserve"> CAVA MIREYA  ( RETIRAR LIBRILLOS ASURCARNES ) </v>
      </c>
      <c r="E52" s="382" t="str">
        <f t="shared" si="0"/>
        <v>RETIRA</v>
      </c>
      <c r="F52" s="382" t="str">
        <f t="shared" si="1"/>
        <v/>
      </c>
      <c r="G52" s="385" t="str">
        <f t="shared" si="2"/>
        <v/>
      </c>
    </row>
    <row r="53" spans="2:7" ht="19.5" customHeight="1" x14ac:dyDescent="0.25">
      <c r="B53" s="381" t="str">
        <f>IF(DATOS!B53&lt;&gt;"",DATOS!B53,"")</f>
        <v>2604-07933</v>
      </c>
      <c r="C53" s="381" t="str">
        <f>IF(DATOS!C53&lt;&gt;"",DATOS!C53,"")</f>
        <v>SANCHEZ CALDERON MIREYA</v>
      </c>
      <c r="D53" s="385" t="str">
        <f>IF(DATOS!D53&lt;&gt;"",DATOS!D53,"")</f>
        <v xml:space="preserve"> CAVA MIREYA  ( RETIRAR LIBRILLOS ASURCARNES ) </v>
      </c>
      <c r="E53" s="382" t="str">
        <f t="shared" si="0"/>
        <v>RETIRA</v>
      </c>
      <c r="F53" s="382" t="str">
        <f t="shared" si="1"/>
        <v/>
      </c>
      <c r="G53" s="385" t="str">
        <f t="shared" si="2"/>
        <v/>
      </c>
    </row>
    <row r="54" spans="2:7" ht="19.5" customHeight="1" x14ac:dyDescent="0.25">
      <c r="B54" s="381" t="str">
        <f>IF(DATOS!B54&lt;&gt;"",DATOS!B54,"")</f>
        <v>2604-07934</v>
      </c>
      <c r="C54" s="381" t="str">
        <f>IF(DATOS!C54&lt;&gt;"",DATOS!C54,"")</f>
        <v>SANCHEZ CALDERON MIREYA</v>
      </c>
      <c r="D54" s="385" t="str">
        <f>IF(DATOS!D54&lt;&gt;"",DATOS!D54,"")</f>
        <v xml:space="preserve"> CAVA MIREYA  ( RETIRAR LIBRILLOS ASURCARNES ) </v>
      </c>
      <c r="E54" s="382" t="str">
        <f t="shared" si="0"/>
        <v>RETIRA</v>
      </c>
      <c r="F54" s="382" t="str">
        <f t="shared" si="1"/>
        <v/>
      </c>
      <c r="G54" s="385" t="str">
        <f t="shared" si="2"/>
        <v/>
      </c>
    </row>
    <row r="55" spans="2:7" ht="19.5" customHeight="1" x14ac:dyDescent="0.25">
      <c r="B55" s="381" t="str">
        <f>IF(DATOS!B55&lt;&gt;"",DATOS!B55,"")</f>
        <v>2604-07935</v>
      </c>
      <c r="C55" s="381" t="str">
        <f>IF(DATOS!C55&lt;&gt;"",DATOS!C55,"")</f>
        <v>SANCHEZ CALDERON MIREYA</v>
      </c>
      <c r="D55" s="385" t="str">
        <f>IF(DATOS!D55&lt;&gt;"",DATOS!D55,"")</f>
        <v xml:space="preserve"> CAVA MIREYA  ( RETIRAR LIBRILLOS ASURCARNES ) </v>
      </c>
      <c r="E55" s="382" t="str">
        <f t="shared" si="0"/>
        <v>RETIRA</v>
      </c>
      <c r="F55" s="382" t="str">
        <f t="shared" si="1"/>
        <v/>
      </c>
      <c r="G55" s="385" t="str">
        <f t="shared" si="2"/>
        <v/>
      </c>
    </row>
    <row r="56" spans="2:7" ht="19.5" customHeight="1" x14ac:dyDescent="0.25">
      <c r="B56" s="381" t="str">
        <f>IF(DATOS!B56&lt;&gt;"",DATOS!B56,"")</f>
        <v>2604-07936</v>
      </c>
      <c r="C56" s="381" t="str">
        <f>IF(DATOS!C56&lt;&gt;"",DATOS!C56,"")</f>
        <v>SANCHEZ CALDERON MIREYA</v>
      </c>
      <c r="D56" s="385" t="str">
        <f>IF(DATOS!D56&lt;&gt;"",DATOS!D56,"")</f>
        <v xml:space="preserve"> CAVA MIREYA  ( RETIRAR LIBRILLOS ASURCARNES ) </v>
      </c>
      <c r="E56" s="382" t="str">
        <f t="shared" si="0"/>
        <v>RETIRA</v>
      </c>
      <c r="F56" s="382" t="str">
        <f t="shared" si="1"/>
        <v/>
      </c>
      <c r="G56" s="385" t="str">
        <f t="shared" si="2"/>
        <v/>
      </c>
    </row>
    <row r="57" spans="2:7" ht="19.5" customHeight="1" x14ac:dyDescent="0.25">
      <c r="B57" s="381" t="str">
        <f>IF(DATOS!B57&lt;&gt;"",DATOS!B57,"")</f>
        <v>2604-07937</v>
      </c>
      <c r="C57" s="381" t="str">
        <f>IF(DATOS!C57&lt;&gt;"",DATOS!C57,"")</f>
        <v>SANCHEZ CALDERON MIREYA</v>
      </c>
      <c r="D57" s="385" t="str">
        <f>IF(DATOS!D57&lt;&gt;"",DATOS!D57,"")</f>
        <v xml:space="preserve"> CAVA MIREYA  ( RETIRAR LIBRILLOS ASURCARNES ) </v>
      </c>
      <c r="E57" s="382" t="str">
        <f t="shared" si="0"/>
        <v>RETIRA</v>
      </c>
      <c r="F57" s="382" t="str">
        <f t="shared" si="1"/>
        <v/>
      </c>
      <c r="G57" s="385" t="str">
        <f t="shared" si="2"/>
        <v/>
      </c>
    </row>
    <row r="58" spans="2:7" ht="19.5" customHeight="1" x14ac:dyDescent="0.25">
      <c r="B58" s="381" t="str">
        <f>IF(DATOS!B58&lt;&gt;"",DATOS!B58,"")</f>
        <v>2604-07938</v>
      </c>
      <c r="C58" s="381" t="str">
        <f>IF(DATOS!C58&lt;&gt;"",DATOS!C58,"")</f>
        <v>SANCHEZ CALDERON MIREYA</v>
      </c>
      <c r="D58" s="385" t="str">
        <f>IF(DATOS!D58&lt;&gt;"",DATOS!D58,"")</f>
        <v xml:space="preserve"> CAVA MIREYA  ( RETIRAR LIBRILLOS ASURCARNES ) </v>
      </c>
      <c r="E58" s="382" t="str">
        <f t="shared" si="0"/>
        <v>RETIRA</v>
      </c>
      <c r="F58" s="382" t="str">
        <f t="shared" si="1"/>
        <v/>
      </c>
      <c r="G58" s="385" t="str">
        <f t="shared" si="2"/>
        <v/>
      </c>
    </row>
    <row r="59" spans="2:7" ht="19.5" customHeight="1" x14ac:dyDescent="0.25">
      <c r="B59" s="381" t="str">
        <f>IF(DATOS!B59&lt;&gt;"",DATOS!B59,"")</f>
        <v>2604-07939</v>
      </c>
      <c r="C59" s="381" t="str">
        <f>IF(DATOS!C59&lt;&gt;"",DATOS!C59,"")</f>
        <v>SANCHEZ CALDERON MIREYA</v>
      </c>
      <c r="D59" s="385" t="str">
        <f>IF(DATOS!D59&lt;&gt;"",DATOS!D59,"")</f>
        <v xml:space="preserve"> CAVA MIREYA  ( RETIRAR LIBRILLOS ASURCARNES ) </v>
      </c>
      <c r="E59" s="382" t="str">
        <f t="shared" si="0"/>
        <v>RETIRA</v>
      </c>
      <c r="F59" s="382" t="str">
        <f t="shared" si="1"/>
        <v/>
      </c>
      <c r="G59" s="385" t="str">
        <f t="shared" si="2"/>
        <v/>
      </c>
    </row>
    <row r="60" spans="2:7" ht="19.5" customHeight="1" x14ac:dyDescent="0.25">
      <c r="B60" s="381" t="str">
        <f>IF(DATOS!B60&lt;&gt;"",DATOS!B60,"")</f>
        <v>2604-07940</v>
      </c>
      <c r="C60" s="381" t="str">
        <f>IF(DATOS!C60&lt;&gt;"",DATOS!C60,"")</f>
        <v>SANCHEZ CALDERON MIREYA</v>
      </c>
      <c r="D60" s="385" t="str">
        <f>IF(DATOS!D60&lt;&gt;"",DATOS!D60,"")</f>
        <v xml:space="preserve"> CAVA MIREYA  ( RETIRAR LIBRILLOS ASURCARNES ) </v>
      </c>
      <c r="E60" s="382" t="str">
        <f t="shared" si="0"/>
        <v>RETIRA</v>
      </c>
      <c r="F60" s="382" t="str">
        <f t="shared" si="1"/>
        <v/>
      </c>
      <c r="G60" s="385" t="str">
        <f t="shared" si="2"/>
        <v/>
      </c>
    </row>
    <row r="61" spans="2:7" ht="19.5" customHeight="1" x14ac:dyDescent="0.25">
      <c r="B61" s="381" t="str">
        <f>IF(DATOS!B61&lt;&gt;"",DATOS!B61,"")</f>
        <v>2604-07941</v>
      </c>
      <c r="C61" s="381" t="str">
        <f>IF(DATOS!C61&lt;&gt;"",DATOS!C61,"")</f>
        <v>SANCHEZ CALDERON MIREYA</v>
      </c>
      <c r="D61" s="385" t="str">
        <f>IF(DATOS!D61&lt;&gt;"",DATOS!D61,"")</f>
        <v xml:space="preserve"> CAVA MIREYA  ( RETIRAR LIBRILLOS ASURCARNES ) </v>
      </c>
      <c r="E61" s="382" t="str">
        <f t="shared" si="0"/>
        <v>RETIRA</v>
      </c>
      <c r="F61" s="382" t="str">
        <f t="shared" si="1"/>
        <v/>
      </c>
      <c r="G61" s="385" t="str">
        <f t="shared" si="2"/>
        <v/>
      </c>
    </row>
    <row r="62" spans="2:7" ht="19.5" customHeight="1" x14ac:dyDescent="0.25">
      <c r="B62" s="381" t="str">
        <f>IF(DATOS!B62&lt;&gt;"",DATOS!B62,"")</f>
        <v>2604-07942</v>
      </c>
      <c r="C62" s="381" t="str">
        <f>IF(DATOS!C62&lt;&gt;"",DATOS!C62,"")</f>
        <v>SANCHEZ CALDERON MIREYA</v>
      </c>
      <c r="D62" s="385" t="str">
        <f>IF(DATOS!D62&lt;&gt;"",DATOS!D62,"")</f>
        <v xml:space="preserve"> CAVA MIREYA  ( RETIRAR LIBRILLOS ASURCARNES ) </v>
      </c>
      <c r="E62" s="382" t="str">
        <f t="shared" si="0"/>
        <v>RETIRA</v>
      </c>
      <c r="F62" s="382" t="str">
        <f t="shared" si="1"/>
        <v/>
      </c>
      <c r="G62" s="385" t="str">
        <f t="shared" si="2"/>
        <v/>
      </c>
    </row>
    <row r="63" spans="2:7" ht="19.5" customHeight="1" x14ac:dyDescent="0.25">
      <c r="B63" s="381" t="str">
        <f>IF(DATOS!B63&lt;&gt;"",DATOS!B63,"")</f>
        <v>2604-07943</v>
      </c>
      <c r="C63" s="381" t="str">
        <f>IF(DATOS!C63&lt;&gt;"",DATOS!C63,"")</f>
        <v>SANCHEZ CALDERON MIREYA</v>
      </c>
      <c r="D63" s="385" t="str">
        <f>IF(DATOS!D63&lt;&gt;"",DATOS!D63,"")</f>
        <v xml:space="preserve"> CAVA MIREYA  ( RETIRAR LIBRILLOS ASURCARNES ) </v>
      </c>
      <c r="E63" s="382" t="str">
        <f t="shared" si="0"/>
        <v>RETIRA</v>
      </c>
      <c r="F63" s="382" t="str">
        <f t="shared" si="1"/>
        <v/>
      </c>
      <c r="G63" s="385" t="str">
        <f t="shared" si="2"/>
        <v/>
      </c>
    </row>
    <row r="64" spans="2:7" ht="19.5" customHeight="1" x14ac:dyDescent="0.25">
      <c r="B64" s="381" t="str">
        <f>IF(DATOS!B64&lt;&gt;"",DATOS!B64,"")</f>
        <v>2604-07944</v>
      </c>
      <c r="C64" s="381" t="str">
        <f>IF(DATOS!C64&lt;&gt;"",DATOS!C64,"")</f>
        <v>SANCHEZ CALDERON MIREYA</v>
      </c>
      <c r="D64" s="385" t="str">
        <f>IF(DATOS!D64&lt;&gt;"",DATOS!D64,"")</f>
        <v xml:space="preserve"> CAVA MIREYA  ( RETIRAR LIBRILLOS ASURCARNES ) </v>
      </c>
      <c r="E64" s="382" t="str">
        <f t="shared" si="0"/>
        <v>RETIRA</v>
      </c>
      <c r="F64" s="382" t="str">
        <f t="shared" si="1"/>
        <v/>
      </c>
      <c r="G64" s="385" t="str">
        <f t="shared" si="2"/>
        <v/>
      </c>
    </row>
    <row r="65" spans="2:7" ht="19.5" customHeight="1" x14ac:dyDescent="0.25">
      <c r="B65" s="381" t="str">
        <f>IF(DATOS!B65&lt;&gt;"",DATOS!B65,"")</f>
        <v>2604-07963</v>
      </c>
      <c r="C65" s="381" t="str">
        <f>IF(DATOS!C65&lt;&gt;"",DATOS!C65,"")</f>
        <v>PORRAS JOBEN MARILUZ</v>
      </c>
      <c r="D65" s="385" t="str">
        <f>IF(DATOS!D65&lt;&gt;"",DATOS!D65,"")</f>
        <v xml:space="preserve"> CRAX /SxD/ ( CRUDAS
RETIRAR LIBRILLOS ASURCARNES ) </v>
      </c>
      <c r="E65" s="382" t="str">
        <f t="shared" si="0"/>
        <v>RETIRA</v>
      </c>
      <c r="F65" s="382" t="str">
        <f t="shared" si="1"/>
        <v>CRUDA</v>
      </c>
      <c r="G65" s="385" t="str">
        <f t="shared" si="2"/>
        <v>CRUDA</v>
      </c>
    </row>
    <row r="66" spans="2:7" ht="19.5" customHeight="1" x14ac:dyDescent="0.25">
      <c r="B66" s="381" t="str">
        <f>IF(DATOS!B66&lt;&gt;"",DATOS!B66,"")</f>
        <v>2604-07967</v>
      </c>
      <c r="C66" s="381" t="str">
        <f>IF(DATOS!C66&lt;&gt;"",DATOS!C66,"")</f>
        <v>PORRAS JOBEN MARILUZ</v>
      </c>
      <c r="D66" s="385" t="str">
        <f>IF(DATOS!D66&lt;&gt;"",DATOS!D66,"")</f>
        <v xml:space="preserve"> CRAX /SxD/ ( CRUDAS
RETIRAR LIBRILLOS ASURCARNES ) </v>
      </c>
      <c r="E66" s="382" t="str">
        <f t="shared" si="0"/>
        <v>RETIRA</v>
      </c>
      <c r="F66" s="382" t="str">
        <f t="shared" si="1"/>
        <v>CRUDA</v>
      </c>
      <c r="G66" s="385" t="str">
        <f t="shared" si="2"/>
        <v>CRUDA</v>
      </c>
    </row>
    <row r="67" spans="2:7" ht="19.5" customHeight="1" x14ac:dyDescent="0.25">
      <c r="B67" s="381" t="str">
        <f>IF(DATOS!B67&lt;&gt;"",DATOS!B67,"")</f>
        <v>2604-07969</v>
      </c>
      <c r="C67" s="381" t="str">
        <f>IF(DATOS!C67&lt;&gt;"",DATOS!C67,"")</f>
        <v>PORRAS JOBEN MARILUZ</v>
      </c>
      <c r="D67" s="385" t="str">
        <f>IF(DATOS!D67&lt;&gt;"",DATOS!D67,"")</f>
        <v xml:space="preserve"> CRAX /SxD/ ( CRUDAS
RETIRAR LIBRILLOS ASURCARNES ) </v>
      </c>
      <c r="E67" s="382" t="str">
        <f t="shared" si="0"/>
        <v>RETIRA</v>
      </c>
      <c r="F67" s="382" t="str">
        <f t="shared" si="1"/>
        <v>CRUDA</v>
      </c>
      <c r="G67" s="385" t="str">
        <f t="shared" si="2"/>
        <v>CRUDA</v>
      </c>
    </row>
    <row r="68" spans="2:7" ht="19.5" customHeight="1" x14ac:dyDescent="0.25">
      <c r="B68" s="381" t="str">
        <f>IF(DATOS!B68&lt;&gt;"",DATOS!B68,"")</f>
        <v>2604-07970</v>
      </c>
      <c r="C68" s="381" t="str">
        <f>IF(DATOS!C68&lt;&gt;"",DATOS!C68,"")</f>
        <v>RAMIREZ MOLINA WENDY ROCIO</v>
      </c>
      <c r="D68" s="385" t="str">
        <f>IF(DATOS!D68&lt;&gt;"",DATOS!D68,"")</f>
        <v xml:space="preserve"> CAVA.  ( RETIRAR LIBRILLOS ASURCARNES ) </v>
      </c>
      <c r="E68" s="382" t="str">
        <f t="shared" ref="E68:E131" si="3">IFERROR(MID($D68,SEARCH("RETIRA",$D68),LEN("RETIRA")),"")</f>
        <v>RETIRA</v>
      </c>
      <c r="F68" s="382" t="str">
        <f t="shared" ref="F68:F131" si="4">IFERROR(MID($D68,SEARCH("CRUDA",$D68),LEN("CRUDA")),"")</f>
        <v/>
      </c>
      <c r="G68" s="385" t="str">
        <f t="shared" ref="G68:G131" si="5">IF(B68="","",
IF(AND(E68="",F68="CRUDA"),"LIBRO Y CRUDA",
IF(F68="CRUDA","CRUDA",
IF(E68="","LIBRO",""))))</f>
        <v/>
      </c>
    </row>
    <row r="69" spans="2:7" ht="19.5" customHeight="1" x14ac:dyDescent="0.25">
      <c r="B69" s="381" t="str">
        <f>IF(DATOS!B69&lt;&gt;"",DATOS!B69,"")</f>
        <v>2604-07973</v>
      </c>
      <c r="C69" s="381" t="str">
        <f>IF(DATOS!C69&lt;&gt;"",DATOS!C69,"")</f>
        <v>PORRAS JOBEN MARILUZ</v>
      </c>
      <c r="D69" s="385" t="str">
        <f>IF(DATOS!D69&lt;&gt;"",DATOS!D69,"")</f>
        <v xml:space="preserve"> CRAX /SxD/ ( CRUDAS
RETIRAR LIBRILLOS ASURCARNES ) </v>
      </c>
      <c r="E69" s="382" t="str">
        <f t="shared" si="3"/>
        <v>RETIRA</v>
      </c>
      <c r="F69" s="382" t="str">
        <f t="shared" si="4"/>
        <v>CRUDA</v>
      </c>
      <c r="G69" s="385" t="str">
        <f t="shared" si="5"/>
        <v>CRUDA</v>
      </c>
    </row>
    <row r="70" spans="2:7" ht="19.5" customHeight="1" x14ac:dyDescent="0.25">
      <c r="B70" s="381" t="str">
        <f>IF(DATOS!B70&lt;&gt;"",DATOS!B70,"")</f>
        <v>2604-07974</v>
      </c>
      <c r="C70" s="381" t="str">
        <f>IF(DATOS!C70&lt;&gt;"",DATOS!C70,"")</f>
        <v>PORRAS JOBEN MARILUZ</v>
      </c>
      <c r="D70" s="385" t="str">
        <f>IF(DATOS!D70&lt;&gt;"",DATOS!D70,"")</f>
        <v xml:space="preserve"> CRAX /SxD/ ( CRUDAS
RETIRAR LIBRILLOS ASURCARNES ) </v>
      </c>
      <c r="E70" s="382" t="str">
        <f t="shared" si="3"/>
        <v>RETIRA</v>
      </c>
      <c r="F70" s="382" t="str">
        <f t="shared" si="4"/>
        <v>CRUDA</v>
      </c>
      <c r="G70" s="385" t="str">
        <f t="shared" si="5"/>
        <v>CRUDA</v>
      </c>
    </row>
    <row r="71" spans="2:7" ht="19.5" customHeight="1" x14ac:dyDescent="0.25">
      <c r="B71" s="381" t="str">
        <f>IF(DATOS!B71&lt;&gt;"",DATOS!B71,"")</f>
        <v>2604-08015</v>
      </c>
      <c r="C71" s="381" t="str">
        <f>IF(DATOS!C71&lt;&gt;"",DATOS!C71,"")</f>
        <v>SANCHEZ CALDERON MIREYA</v>
      </c>
      <c r="D71" s="385" t="str">
        <f>IF(DATOS!D71&lt;&gt;"",DATOS!D71,"")</f>
        <v xml:space="preserve"> CAVA MIREYA  ( RETIRAR LIBRILLOS ASURCARNES ) </v>
      </c>
      <c r="E71" s="382" t="str">
        <f t="shared" si="3"/>
        <v>RETIRA</v>
      </c>
      <c r="F71" s="382" t="str">
        <f t="shared" si="4"/>
        <v/>
      </c>
      <c r="G71" s="385" t="str">
        <f t="shared" si="5"/>
        <v/>
      </c>
    </row>
    <row r="72" spans="2:7" ht="19.5" customHeight="1" x14ac:dyDescent="0.25">
      <c r="B72" s="381" t="str">
        <f>IF(DATOS!B72&lt;&gt;"",DATOS!B72,"")</f>
        <v>2604-08016</v>
      </c>
      <c r="C72" s="381" t="str">
        <f>IF(DATOS!C72&lt;&gt;"",DATOS!C72,"")</f>
        <v>SANCHEZ CALDERON MIREYA</v>
      </c>
      <c r="D72" s="385" t="str">
        <f>IF(DATOS!D72&lt;&gt;"",DATOS!D72,"")</f>
        <v xml:space="preserve"> CAVA MIREYA  ( RETIRAR LIBRILLOS ASURCARNES ) </v>
      </c>
      <c r="E72" s="382" t="str">
        <f t="shared" si="3"/>
        <v>RETIRA</v>
      </c>
      <c r="F72" s="382" t="str">
        <f t="shared" si="4"/>
        <v/>
      </c>
      <c r="G72" s="385" t="str">
        <f t="shared" si="5"/>
        <v/>
      </c>
    </row>
    <row r="73" spans="2:7" ht="19.5" customHeight="1" x14ac:dyDescent="0.25">
      <c r="B73" s="381" t="str">
        <f>IF(DATOS!B73&lt;&gt;"",DATOS!B73,"")</f>
        <v>2604-08017</v>
      </c>
      <c r="C73" s="381" t="str">
        <f>IF(DATOS!C73&lt;&gt;"",DATOS!C73,"")</f>
        <v>SANCHEZ CALDERON MIREYA</v>
      </c>
      <c r="D73" s="385" t="str">
        <f>IF(DATOS!D73&lt;&gt;"",DATOS!D73,"")</f>
        <v xml:space="preserve"> CAVA MIREYA  ( RETIRAR LIBRILLOS ASURCARNES ) </v>
      </c>
      <c r="E73" s="382" t="str">
        <f t="shared" si="3"/>
        <v>RETIRA</v>
      </c>
      <c r="F73" s="382" t="str">
        <f t="shared" si="4"/>
        <v/>
      </c>
      <c r="G73" s="385" t="str">
        <f t="shared" si="5"/>
        <v/>
      </c>
    </row>
    <row r="74" spans="2:7" ht="19.5" customHeight="1" x14ac:dyDescent="0.25">
      <c r="B74" s="381" t="str">
        <f>IF(DATOS!B74&lt;&gt;"",DATOS!B74,"")</f>
        <v>2604-08018</v>
      </c>
      <c r="C74" s="381" t="str">
        <f>IF(DATOS!C74&lt;&gt;"",DATOS!C74,"")</f>
        <v>SANCHEZ CALDERON MIREYA</v>
      </c>
      <c r="D74" s="385" t="str">
        <f>IF(DATOS!D74&lt;&gt;"",DATOS!D74,"")</f>
        <v xml:space="preserve"> CAVA MIREYA  ( RETIRAR LIBRILLOS ASURCARNES ) </v>
      </c>
      <c r="E74" s="382" t="str">
        <f t="shared" si="3"/>
        <v>RETIRA</v>
      </c>
      <c r="F74" s="382" t="str">
        <f t="shared" si="4"/>
        <v/>
      </c>
      <c r="G74" s="385" t="str">
        <f t="shared" si="5"/>
        <v/>
      </c>
    </row>
    <row r="75" spans="2:7" ht="19.5" customHeight="1" x14ac:dyDescent="0.25">
      <c r="B75" s="381" t="str">
        <f>IF(DATOS!B75&lt;&gt;"",DATOS!B75,"")</f>
        <v>2604-08019</v>
      </c>
      <c r="C75" s="381" t="str">
        <f>IF(DATOS!C75&lt;&gt;"",DATOS!C75,"")</f>
        <v>SANCHEZ CALDERON MIREYA</v>
      </c>
      <c r="D75" s="385" t="str">
        <f>IF(DATOS!D75&lt;&gt;"",DATOS!D75,"")</f>
        <v xml:space="preserve"> CAVA MIREYA  ( RETIRAR LIBRILLOS ASURCARNES ) </v>
      </c>
      <c r="E75" s="382" t="str">
        <f t="shared" si="3"/>
        <v>RETIRA</v>
      </c>
      <c r="F75" s="382" t="str">
        <f t="shared" si="4"/>
        <v/>
      </c>
      <c r="G75" s="385" t="str">
        <f t="shared" si="5"/>
        <v/>
      </c>
    </row>
    <row r="76" spans="2:7" ht="19.5" customHeight="1" x14ac:dyDescent="0.25">
      <c r="B76" s="381" t="str">
        <f>IF(DATOS!B76&lt;&gt;"",DATOS!B76,"")</f>
        <v>2604-08020</v>
      </c>
      <c r="C76" s="381" t="str">
        <f>IF(DATOS!C76&lt;&gt;"",DATOS!C76,"")</f>
        <v>SANCHEZ CALDERON MIREYA</v>
      </c>
      <c r="D76" s="385" t="str">
        <f>IF(DATOS!D76&lt;&gt;"",DATOS!D76,"")</f>
        <v xml:space="preserve"> CAVA MIREYA  ( RETIRAR LIBRILLOS ASURCARNES ) </v>
      </c>
      <c r="E76" s="382" t="str">
        <f t="shared" si="3"/>
        <v>RETIRA</v>
      </c>
      <c r="F76" s="382" t="str">
        <f t="shared" si="4"/>
        <v/>
      </c>
      <c r="G76" s="385" t="str">
        <f t="shared" si="5"/>
        <v/>
      </c>
    </row>
    <row r="77" spans="2:7" ht="19.5" customHeight="1" x14ac:dyDescent="0.25">
      <c r="B77" s="381" t="str">
        <f>IF(DATOS!B77&lt;&gt;"",DATOS!B77,"")</f>
        <v>2604-08021</v>
      </c>
      <c r="C77" s="381" t="str">
        <f>IF(DATOS!C77&lt;&gt;"",DATOS!C77,"")</f>
        <v>SANCHEZ CALDERON MIREYA</v>
      </c>
      <c r="D77" s="385" t="str">
        <f>IF(DATOS!D77&lt;&gt;"",DATOS!D77,"")</f>
        <v xml:space="preserve"> CAVA MIREYA  ( RETIRAR LIBRILLOS ASURCARNES ) </v>
      </c>
      <c r="E77" s="382" t="str">
        <f t="shared" si="3"/>
        <v>RETIRA</v>
      </c>
      <c r="F77" s="382" t="str">
        <f t="shared" si="4"/>
        <v/>
      </c>
      <c r="G77" s="385" t="str">
        <f t="shared" si="5"/>
        <v/>
      </c>
    </row>
    <row r="78" spans="2:7" ht="19.5" customHeight="1" x14ac:dyDescent="0.25">
      <c r="B78" s="381" t="str">
        <f>IF(DATOS!B78&lt;&gt;"",DATOS!B78,"")</f>
        <v>2604-08022</v>
      </c>
      <c r="C78" s="381" t="str">
        <f>IF(DATOS!C78&lt;&gt;"",DATOS!C78,"")</f>
        <v>SANCHEZ CALDERON MIREYA</v>
      </c>
      <c r="D78" s="385" t="str">
        <f>IF(DATOS!D78&lt;&gt;"",DATOS!D78,"")</f>
        <v xml:space="preserve"> CAVA MIREYA  ( RETIRAR LIBRILLOS ASURCARNES ) </v>
      </c>
      <c r="E78" s="382" t="str">
        <f t="shared" si="3"/>
        <v>RETIRA</v>
      </c>
      <c r="F78" s="382" t="str">
        <f t="shared" si="4"/>
        <v/>
      </c>
      <c r="G78" s="385" t="str">
        <f t="shared" si="5"/>
        <v/>
      </c>
    </row>
    <row r="79" spans="2:7" ht="19.5" customHeight="1" x14ac:dyDescent="0.25">
      <c r="B79" s="381" t="str">
        <f>IF(DATOS!B79&lt;&gt;"",DATOS!B79,"")</f>
        <v>2604-08023</v>
      </c>
      <c r="C79" s="381" t="str">
        <f>IF(DATOS!C79&lt;&gt;"",DATOS!C79,"")</f>
        <v>SANCHEZ CALDERON MIREYA</v>
      </c>
      <c r="D79" s="385" t="str">
        <f>IF(DATOS!D79&lt;&gt;"",DATOS!D79,"")</f>
        <v xml:space="preserve"> CAVA MIREYA  ( RETIRAR LIBRILLOS ASURCARNES ) </v>
      </c>
      <c r="E79" s="382" t="str">
        <f t="shared" si="3"/>
        <v>RETIRA</v>
      </c>
      <c r="F79" s="382" t="str">
        <f t="shared" si="4"/>
        <v/>
      </c>
      <c r="G79" s="385" t="str">
        <f t="shared" si="5"/>
        <v/>
      </c>
    </row>
    <row r="80" spans="2:7" ht="19.5" customHeight="1" x14ac:dyDescent="0.25">
      <c r="B80" s="381" t="str">
        <f>IF(DATOS!B80&lt;&gt;"",DATOS!B80,"")</f>
        <v>2604-08024</v>
      </c>
      <c r="C80" s="381" t="str">
        <f>IF(DATOS!C80&lt;&gt;"",DATOS!C80,"")</f>
        <v>SANCHEZ CALDERON MIREYA</v>
      </c>
      <c r="D80" s="385" t="str">
        <f>IF(DATOS!D80&lt;&gt;"",DATOS!D80,"")</f>
        <v xml:space="preserve"> CAVA MIREYA  ( RETIRAR LIBRILLOS ASURCARNES ) </v>
      </c>
      <c r="E80" s="382" t="str">
        <f t="shared" si="3"/>
        <v>RETIRA</v>
      </c>
      <c r="F80" s="382" t="str">
        <f t="shared" si="4"/>
        <v/>
      </c>
      <c r="G80" s="385" t="str">
        <f t="shared" si="5"/>
        <v/>
      </c>
    </row>
    <row r="81" spans="2:7" ht="19.5" customHeight="1" x14ac:dyDescent="0.25">
      <c r="B81" s="381" t="str">
        <f>IF(DATOS!B81&lt;&gt;"",DATOS!B81,"")</f>
        <v>2604-08025</v>
      </c>
      <c r="C81" s="381" t="str">
        <f>IF(DATOS!C81&lt;&gt;"",DATOS!C81,"")</f>
        <v>SANCHEZ CALDERON MIREYA</v>
      </c>
      <c r="D81" s="385" t="str">
        <f>IF(DATOS!D81&lt;&gt;"",DATOS!D81,"")</f>
        <v xml:space="preserve"> CAVA MIREYA  ( RETIRAR LIBRILLOS ASURCARNES ) </v>
      </c>
      <c r="E81" s="382" t="str">
        <f t="shared" si="3"/>
        <v>RETIRA</v>
      </c>
      <c r="F81" s="382" t="str">
        <f t="shared" si="4"/>
        <v/>
      </c>
      <c r="G81" s="385" t="str">
        <f t="shared" si="5"/>
        <v/>
      </c>
    </row>
    <row r="82" spans="2:7" ht="19.5" customHeight="1" x14ac:dyDescent="0.25">
      <c r="B82" s="381" t="str">
        <f>IF(DATOS!B82&lt;&gt;"",DATOS!B82,"")</f>
        <v>2604-08026</v>
      </c>
      <c r="C82" s="381" t="str">
        <f>IF(DATOS!C82&lt;&gt;"",DATOS!C82,"")</f>
        <v>SANCHEZ CALDERON MIREYA</v>
      </c>
      <c r="D82" s="385" t="str">
        <f>IF(DATOS!D82&lt;&gt;"",DATOS!D82,"")</f>
        <v xml:space="preserve"> CAVA MIREYA  ( RETIRAR LIBRILLOS ASURCARNES ) </v>
      </c>
      <c r="E82" s="382" t="str">
        <f t="shared" si="3"/>
        <v>RETIRA</v>
      </c>
      <c r="F82" s="382" t="str">
        <f t="shared" si="4"/>
        <v/>
      </c>
      <c r="G82" s="385" t="str">
        <f t="shared" si="5"/>
        <v/>
      </c>
    </row>
    <row r="83" spans="2:7" ht="19.5" customHeight="1" x14ac:dyDescent="0.25">
      <c r="B83" s="381" t="str">
        <f>IF(DATOS!B83&lt;&gt;"",DATOS!B83,"")</f>
        <v>2604-08027</v>
      </c>
      <c r="C83" s="381" t="str">
        <f>IF(DATOS!C83&lt;&gt;"",DATOS!C83,"")</f>
        <v>SANCHEZ CALDERON MIREYA</v>
      </c>
      <c r="D83" s="385" t="str">
        <f>IF(DATOS!D83&lt;&gt;"",DATOS!D83,"")</f>
        <v xml:space="preserve"> CAVA MIREYA  ( RETIRAR LIBRILLOS ASURCARNES ) </v>
      </c>
      <c r="E83" s="382" t="str">
        <f t="shared" si="3"/>
        <v>RETIRA</v>
      </c>
      <c r="F83" s="382" t="str">
        <f t="shared" si="4"/>
        <v/>
      </c>
      <c r="G83" s="385" t="str">
        <f t="shared" si="5"/>
        <v/>
      </c>
    </row>
    <row r="84" spans="2:7" ht="19.5" customHeight="1" x14ac:dyDescent="0.25">
      <c r="B84" s="381" t="str">
        <f>IF(DATOS!B84&lt;&gt;"",DATOS!B84,"")</f>
        <v>2604-08032</v>
      </c>
      <c r="C84" s="381" t="str">
        <f>IF(DATOS!C84&lt;&gt;"",DATOS!C84,"")</f>
        <v>CORREDOR CABRERA PABLO ALEXANDER</v>
      </c>
      <c r="D84" s="385" t="str">
        <f>IF(DATOS!D84&lt;&gt;"",DATOS!D84,"")</f>
        <v xml:space="preserve"> CAVA.  ( RETIRAR LIBRILLOS ASURCARNES ) </v>
      </c>
      <c r="E84" s="382" t="str">
        <f t="shared" si="3"/>
        <v>RETIRA</v>
      </c>
      <c r="F84" s="382" t="str">
        <f t="shared" si="4"/>
        <v/>
      </c>
      <c r="G84" s="385" t="str">
        <f t="shared" si="5"/>
        <v/>
      </c>
    </row>
    <row r="85" spans="2:7" ht="19.5" customHeight="1" x14ac:dyDescent="0.25">
      <c r="B85" s="381" t="str">
        <f>IF(DATOS!B85&lt;&gt;"",DATOS!B85,"")</f>
        <v>2604-08033</v>
      </c>
      <c r="C85" s="381" t="str">
        <f>IF(DATOS!C85&lt;&gt;"",DATOS!C85,"")</f>
        <v>CORREDOR CABRERA PABLO ALEXANDER</v>
      </c>
      <c r="D85" s="385" t="str">
        <f>IF(DATOS!D85&lt;&gt;"",DATOS!D85,"")</f>
        <v xml:space="preserve"> CAVA.  ( RETIRAR LIBRILLOS ASURCARNES ) </v>
      </c>
      <c r="E85" s="382" t="str">
        <f t="shared" si="3"/>
        <v>RETIRA</v>
      </c>
      <c r="F85" s="382" t="str">
        <f t="shared" si="4"/>
        <v/>
      </c>
      <c r="G85" s="385" t="str">
        <f t="shared" si="5"/>
        <v/>
      </c>
    </row>
    <row r="86" spans="2:7" ht="19.5" customHeight="1" x14ac:dyDescent="0.25">
      <c r="B86" s="381" t="str">
        <f>IF(DATOS!B86&lt;&gt;"",DATOS!B86,"")</f>
        <v>2604-08034</v>
      </c>
      <c r="C86" s="381" t="str">
        <f>IF(DATOS!C86&lt;&gt;"",DATOS!C86,"")</f>
        <v>CORREDOR CABRERA PABLO ALEXANDER</v>
      </c>
      <c r="D86" s="385" t="str">
        <f>IF(DATOS!D86&lt;&gt;"",DATOS!D86,"")</f>
        <v xml:space="preserve"> CAVA.  ( RETIRAR LIBRILLOS ASURCARNES ) </v>
      </c>
      <c r="E86" s="382" t="str">
        <f t="shared" si="3"/>
        <v>RETIRA</v>
      </c>
      <c r="F86" s="382" t="str">
        <f t="shared" si="4"/>
        <v/>
      </c>
      <c r="G86" s="385" t="str">
        <f t="shared" si="5"/>
        <v/>
      </c>
    </row>
    <row r="87" spans="2:7" ht="19.5" customHeight="1" x14ac:dyDescent="0.25">
      <c r="B87" s="381" t="str">
        <f>IF(DATOS!B87&lt;&gt;"",DATOS!B87,"")</f>
        <v>2604-08035</v>
      </c>
      <c r="C87" s="381" t="str">
        <f>IF(DATOS!C87&lt;&gt;"",DATOS!C87,"")</f>
        <v>CORREDOR CABRERA PABLO ALEXANDER</v>
      </c>
      <c r="D87" s="385" t="str">
        <f>IF(DATOS!D87&lt;&gt;"",DATOS!D87,"")</f>
        <v xml:space="preserve"> CAVA.  ( RETIRAR LIBRILLOS ASURCARNES ) </v>
      </c>
      <c r="E87" s="382" t="str">
        <f t="shared" si="3"/>
        <v>RETIRA</v>
      </c>
      <c r="F87" s="382" t="str">
        <f t="shared" si="4"/>
        <v/>
      </c>
      <c r="G87" s="385" t="str">
        <f t="shared" si="5"/>
        <v/>
      </c>
    </row>
    <row r="88" spans="2:7" ht="19.5" customHeight="1" x14ac:dyDescent="0.25">
      <c r="B88" s="381" t="str">
        <f>IF(DATOS!B88&lt;&gt;"",DATOS!B88,"")</f>
        <v>2604-08091</v>
      </c>
      <c r="C88" s="381" t="str">
        <f>IF(DATOS!C88&lt;&gt;"",DATOS!C88,"")</f>
        <v>CRUZ LEONIDAS</v>
      </c>
      <c r="D88" s="385" t="str">
        <f>IF(DATOS!D88&lt;&gt;"",DATOS!D88,"")</f>
        <v xml:space="preserve"> CAVA WO  ( RETIRAR LIBRILLOS ASURCARNESCOL ) </v>
      </c>
      <c r="E88" s="382" t="str">
        <f t="shared" si="3"/>
        <v>RETIRA</v>
      </c>
      <c r="F88" s="382" t="str">
        <f t="shared" si="4"/>
        <v/>
      </c>
      <c r="G88" s="385" t="str">
        <f t="shared" si="5"/>
        <v/>
      </c>
    </row>
    <row r="89" spans="2:7" ht="19.5" customHeight="1" x14ac:dyDescent="0.25">
      <c r="B89" s="381" t="str">
        <f>IF(DATOS!B89&lt;&gt;"",DATOS!B89,"")</f>
        <v>2604-08092</v>
      </c>
      <c r="C89" s="381" t="str">
        <f>IF(DATOS!C89&lt;&gt;"",DATOS!C89,"")</f>
        <v>CRUZ LEONIDAS</v>
      </c>
      <c r="D89" s="385" t="str">
        <f>IF(DATOS!D89&lt;&gt;"",DATOS!D89,"")</f>
        <v xml:space="preserve"> CAVA WO  ( RETIRAR LIBRILLOS ASURCARNESCOL ) </v>
      </c>
      <c r="E89" s="382" t="str">
        <f t="shared" si="3"/>
        <v>RETIRA</v>
      </c>
      <c r="F89" s="382" t="str">
        <f t="shared" si="4"/>
        <v/>
      </c>
      <c r="G89" s="385" t="str">
        <f t="shared" si="5"/>
        <v/>
      </c>
    </row>
    <row r="90" spans="2:7" ht="19.5" customHeight="1" x14ac:dyDescent="0.25">
      <c r="B90" s="381" t="str">
        <f>IF(DATOS!B90&lt;&gt;"",DATOS!B90,"")</f>
        <v>2604-08093</v>
      </c>
      <c r="C90" s="381" t="str">
        <f>IF(DATOS!C90&lt;&gt;"",DATOS!C90,"")</f>
        <v>CRUZ LEONIDAS</v>
      </c>
      <c r="D90" s="385" t="str">
        <f>IF(DATOS!D90&lt;&gt;"",DATOS!D90,"")</f>
        <v xml:space="preserve"> CAVA WO  ( RETIRAR LIBRILLOS ASURCARNESCOL ) </v>
      </c>
      <c r="E90" s="382" t="str">
        <f t="shared" si="3"/>
        <v>RETIRA</v>
      </c>
      <c r="F90" s="382" t="str">
        <f t="shared" si="4"/>
        <v/>
      </c>
      <c r="G90" s="385" t="str">
        <f t="shared" si="5"/>
        <v/>
      </c>
    </row>
    <row r="91" spans="2:7" ht="19.5" customHeight="1" x14ac:dyDescent="0.25">
      <c r="B91" s="381" t="str">
        <f>IF(DATOS!B91&lt;&gt;"",DATOS!B91,"")</f>
        <v>2604-08094</v>
      </c>
      <c r="C91" s="381" t="str">
        <f>IF(DATOS!C91&lt;&gt;"",DATOS!C91,"")</f>
        <v>CRUZ LEONIDAS</v>
      </c>
      <c r="D91" s="385" t="str">
        <f>IF(DATOS!D91&lt;&gt;"",DATOS!D91,"")</f>
        <v xml:space="preserve"> CAVA WO  ( RETIRAR LIBRILLOS ASURCARNESCOL ) </v>
      </c>
      <c r="E91" s="382" t="str">
        <f t="shared" si="3"/>
        <v>RETIRA</v>
      </c>
      <c r="F91" s="382" t="str">
        <f t="shared" si="4"/>
        <v/>
      </c>
      <c r="G91" s="385" t="str">
        <f t="shared" si="5"/>
        <v/>
      </c>
    </row>
    <row r="92" spans="2:7" ht="19.5" customHeight="1" x14ac:dyDescent="0.25">
      <c r="B92" s="381" t="str">
        <f>IF(DATOS!B92&lt;&gt;"",DATOS!B92,"")</f>
        <v>2604-08095</v>
      </c>
      <c r="C92" s="381" t="str">
        <f>IF(DATOS!C92&lt;&gt;"",DATOS!C92,"")</f>
        <v>CRUZ LEONIDAS</v>
      </c>
      <c r="D92" s="385" t="str">
        <f>IF(DATOS!D92&lt;&gt;"",DATOS!D92,"")</f>
        <v xml:space="preserve"> CAVA WO  ( RETIRAR LIBRILLOS ASURCARNESCOL ) </v>
      </c>
      <c r="E92" s="382" t="str">
        <f t="shared" si="3"/>
        <v>RETIRA</v>
      </c>
      <c r="F92" s="382" t="str">
        <f t="shared" si="4"/>
        <v/>
      </c>
      <c r="G92" s="385" t="str">
        <f t="shared" si="5"/>
        <v/>
      </c>
    </row>
    <row r="93" spans="2:7" ht="19.5" customHeight="1" x14ac:dyDescent="0.25">
      <c r="B93" s="381" t="str">
        <f>IF(DATOS!B93&lt;&gt;"",DATOS!B93,"")</f>
        <v>2604-08096</v>
      </c>
      <c r="C93" s="381" t="str">
        <f>IF(DATOS!C93&lt;&gt;"",DATOS!C93,"")</f>
        <v>CRUZ LEONIDAS</v>
      </c>
      <c r="D93" s="385" t="str">
        <f>IF(DATOS!D93&lt;&gt;"",DATOS!D93,"")</f>
        <v xml:space="preserve"> CAVA WO  ( RETIRAR LIBRILLOS ASURCARNESCOL ) </v>
      </c>
      <c r="E93" s="382" t="str">
        <f t="shared" si="3"/>
        <v>RETIRA</v>
      </c>
      <c r="F93" s="382" t="str">
        <f t="shared" si="4"/>
        <v/>
      </c>
      <c r="G93" s="385" t="str">
        <f t="shared" si="5"/>
        <v/>
      </c>
    </row>
    <row r="94" spans="2:7" ht="19.5" customHeight="1" x14ac:dyDescent="0.25">
      <c r="B94" s="381" t="str">
        <f>IF(DATOS!B94&lt;&gt;"",DATOS!B94,"")</f>
        <v>2604-08097</v>
      </c>
      <c r="C94" s="381" t="str">
        <f>IF(DATOS!C94&lt;&gt;"",DATOS!C94,"")</f>
        <v>CRUZ LEONIDAS</v>
      </c>
      <c r="D94" s="385" t="str">
        <f>IF(DATOS!D94&lt;&gt;"",DATOS!D94,"")</f>
        <v xml:space="preserve"> CAVA WO  ( RETIRAR LIBRILLOS ASURCARNESCOL ) </v>
      </c>
      <c r="E94" s="382" t="str">
        <f t="shared" si="3"/>
        <v>RETIRA</v>
      </c>
      <c r="F94" s="382" t="str">
        <f t="shared" si="4"/>
        <v/>
      </c>
      <c r="G94" s="385" t="str">
        <f t="shared" si="5"/>
        <v/>
      </c>
    </row>
    <row r="95" spans="2:7" ht="19.5" customHeight="1" x14ac:dyDescent="0.25">
      <c r="B95" s="381" t="str">
        <f>IF(DATOS!B95&lt;&gt;"",DATOS!B95,"")</f>
        <v>2604-08098</v>
      </c>
      <c r="C95" s="381" t="str">
        <f>IF(DATOS!C95&lt;&gt;"",DATOS!C95,"")</f>
        <v>CRUZ LEONIDAS</v>
      </c>
      <c r="D95" s="385" t="str">
        <f>IF(DATOS!D95&lt;&gt;"",DATOS!D95,"")</f>
        <v xml:space="preserve"> CAVA WO  ( RETIRAR LIBRILLOS ASURCARNESCOL ) </v>
      </c>
      <c r="E95" s="382" t="str">
        <f t="shared" si="3"/>
        <v>RETIRA</v>
      </c>
      <c r="F95" s="382" t="str">
        <f t="shared" si="4"/>
        <v/>
      </c>
      <c r="G95" s="385" t="str">
        <f t="shared" si="5"/>
        <v/>
      </c>
    </row>
    <row r="96" spans="2:7" ht="19.5" customHeight="1" x14ac:dyDescent="0.25">
      <c r="B96" s="381" t="str">
        <f>IF(DATOS!B96&lt;&gt;"",DATOS!B96,"")</f>
        <v>2604-08144</v>
      </c>
      <c r="C96" s="381" t="str">
        <f>IF(DATOS!C96&lt;&gt;"",DATOS!C96,"")</f>
        <v>RODRIGUEZ QUINTERO KEILA</v>
      </c>
      <c r="D96" s="385" t="str">
        <f>IF(DATOS!D96&lt;&gt;"",DATOS!D96,"")</f>
        <v xml:space="preserve"> CAVA.  ( RETIRAR LIBRILLOS ASURCARNES ) </v>
      </c>
      <c r="E96" s="382" t="str">
        <f t="shared" si="3"/>
        <v>RETIRA</v>
      </c>
      <c r="F96" s="382" t="str">
        <f t="shared" si="4"/>
        <v/>
      </c>
      <c r="G96" s="385" t="str">
        <f t="shared" si="5"/>
        <v/>
      </c>
    </row>
    <row r="97" spans="2:7" ht="19.5" customHeight="1" x14ac:dyDescent="0.25">
      <c r="B97" s="381" t="str">
        <f>IF(DATOS!B97&lt;&gt;"",DATOS!B97,"")</f>
        <v>2604-08145</v>
      </c>
      <c r="C97" s="381" t="str">
        <f>IF(DATOS!C97&lt;&gt;"",DATOS!C97,"")</f>
        <v>RAMIREZ MOLINA WENDY ROCIO</v>
      </c>
      <c r="D97" s="385" t="str">
        <f>IF(DATOS!D97&lt;&gt;"",DATOS!D97,"")</f>
        <v xml:space="preserve"> CAVA.  ( RETIRAR LIBRILLOS ASURCARNES ) </v>
      </c>
      <c r="E97" s="382" t="str">
        <f t="shared" si="3"/>
        <v>RETIRA</v>
      </c>
      <c r="F97" s="382" t="str">
        <f t="shared" si="4"/>
        <v/>
      </c>
      <c r="G97" s="385" t="str">
        <f t="shared" si="5"/>
        <v/>
      </c>
    </row>
    <row r="98" spans="2:7" ht="19.5" customHeight="1" x14ac:dyDescent="0.25">
      <c r="B98" s="381" t="str">
        <f>IF(DATOS!B98&lt;&gt;"",DATOS!B98,"")</f>
        <v>2604-08146</v>
      </c>
      <c r="C98" s="381" t="str">
        <f>IF(DATOS!C98&lt;&gt;"",DATOS!C98,"")</f>
        <v>RAMIREZ MOLINA WENDY ROCIO</v>
      </c>
      <c r="D98" s="385" t="str">
        <f>IF(DATOS!D98&lt;&gt;"",DATOS!D98,"")</f>
        <v xml:space="preserve"> CAVA.  ( RETIRAR LIBRILLOS ASURCARNES ) </v>
      </c>
      <c r="E98" s="382" t="str">
        <f t="shared" si="3"/>
        <v>RETIRA</v>
      </c>
      <c r="F98" s="382" t="str">
        <f t="shared" si="4"/>
        <v/>
      </c>
      <c r="G98" s="385" t="str">
        <f t="shared" si="5"/>
        <v/>
      </c>
    </row>
    <row r="99" spans="2:7" ht="19.5" customHeight="1" x14ac:dyDescent="0.25">
      <c r="B99" s="381" t="str">
        <f>IF(DATOS!B99&lt;&gt;"",DATOS!B99,"")</f>
        <v>2604-08147</v>
      </c>
      <c r="C99" s="381" t="str">
        <f>IF(DATOS!C99&lt;&gt;"",DATOS!C99,"")</f>
        <v>RAMIREZ MOLINA WENDY ROCIO</v>
      </c>
      <c r="D99" s="385" t="str">
        <f>IF(DATOS!D99&lt;&gt;"",DATOS!D99,"")</f>
        <v xml:space="preserve"> CAVA.  ( RETIRAR LIBRILLOS ASURCARNES ) </v>
      </c>
      <c r="E99" s="382" t="str">
        <f t="shared" si="3"/>
        <v>RETIRA</v>
      </c>
      <c r="F99" s="382" t="str">
        <f t="shared" si="4"/>
        <v/>
      </c>
      <c r="G99" s="385" t="str">
        <f t="shared" si="5"/>
        <v/>
      </c>
    </row>
    <row r="100" spans="2:7" ht="19.5" customHeight="1" x14ac:dyDescent="0.25">
      <c r="B100" s="381" t="str">
        <f>IF(DATOS!B100&lt;&gt;"",DATOS!B100,"")</f>
        <v>2604-08148</v>
      </c>
      <c r="C100" s="381" t="str">
        <f>IF(DATOS!C100&lt;&gt;"",DATOS!C100,"")</f>
        <v>RAMIREZ MOLINA WENDY ROCIO</v>
      </c>
      <c r="D100" s="385" t="str">
        <f>IF(DATOS!D100&lt;&gt;"",DATOS!D100,"")</f>
        <v xml:space="preserve"> CAVA.  ( RETIRAR LIBRILLOS ASURCARNES ) </v>
      </c>
      <c r="E100" s="382" t="str">
        <f t="shared" si="3"/>
        <v>RETIRA</v>
      </c>
      <c r="F100" s="382" t="str">
        <f t="shared" si="4"/>
        <v/>
      </c>
      <c r="G100" s="385" t="str">
        <f t="shared" si="5"/>
        <v/>
      </c>
    </row>
    <row r="101" spans="2:7" ht="19.5" customHeight="1" x14ac:dyDescent="0.25">
      <c r="B101" s="381" t="str">
        <f>IF(DATOS!B101&lt;&gt;"",DATOS!B101,"")</f>
        <v>2604-08149</v>
      </c>
      <c r="C101" s="381" t="str">
        <f>IF(DATOS!C101&lt;&gt;"",DATOS!C101,"")</f>
        <v>RAMIREZ MOLINA WENDY ROCIO</v>
      </c>
      <c r="D101" s="385" t="str">
        <f>IF(DATOS!D101&lt;&gt;"",DATOS!D101,"")</f>
        <v xml:space="preserve"> CAVA.  ( RETIRAR LIBRILLOS ASURCARNES ) </v>
      </c>
      <c r="E101" s="382" t="str">
        <f t="shared" si="3"/>
        <v>RETIRA</v>
      </c>
      <c r="F101" s="382" t="str">
        <f t="shared" si="4"/>
        <v/>
      </c>
      <c r="G101" s="385" t="str">
        <f t="shared" si="5"/>
        <v/>
      </c>
    </row>
    <row r="102" spans="2:7" ht="19.5" customHeight="1" x14ac:dyDescent="0.25">
      <c r="B102" s="381" t="str">
        <f>IF(DATOS!B102&lt;&gt;"",DATOS!B102,"")</f>
        <v>2604-08150</v>
      </c>
      <c r="C102" s="381" t="str">
        <f>IF(DATOS!C102&lt;&gt;"",DATOS!C102,"")</f>
        <v>RAMIREZ MOLINA WENDY ROCIO</v>
      </c>
      <c r="D102" s="385" t="str">
        <f>IF(DATOS!D102&lt;&gt;"",DATOS!D102,"")</f>
        <v xml:space="preserve"> CAVA.  ( RETIRAR LIBRILLOS ASURCARNES ) </v>
      </c>
      <c r="E102" s="382" t="str">
        <f t="shared" si="3"/>
        <v>RETIRA</v>
      </c>
      <c r="F102" s="382" t="str">
        <f t="shared" si="4"/>
        <v/>
      </c>
      <c r="G102" s="385" t="str">
        <f t="shared" si="5"/>
        <v/>
      </c>
    </row>
    <row r="103" spans="2:7" ht="19.5" customHeight="1" x14ac:dyDescent="0.25">
      <c r="B103" s="381" t="str">
        <f>IF(DATOS!B103&lt;&gt;"",DATOS!B103,"")</f>
        <v>2604-08151</v>
      </c>
      <c r="C103" s="381" t="str">
        <f>IF(DATOS!C103&lt;&gt;"",DATOS!C103,"")</f>
        <v>RAMIREZ MOLINA WENDY ROCIO</v>
      </c>
      <c r="D103" s="385" t="str">
        <f>IF(DATOS!D103&lt;&gt;"",DATOS!D103,"")</f>
        <v xml:space="preserve"> CAVA.  ( RETIRAR LIBRILLOS ASURCARNES ) </v>
      </c>
      <c r="E103" s="382" t="str">
        <f t="shared" si="3"/>
        <v>RETIRA</v>
      </c>
      <c r="F103" s="382" t="str">
        <f t="shared" si="4"/>
        <v/>
      </c>
      <c r="G103" s="385" t="str">
        <f t="shared" si="5"/>
        <v/>
      </c>
    </row>
    <row r="104" spans="2:7" ht="19.5" customHeight="1" x14ac:dyDescent="0.25">
      <c r="B104" s="381" t="str">
        <f>IF(DATOS!B104&lt;&gt;"",DATOS!B104,"")</f>
        <v>2604-08152</v>
      </c>
      <c r="C104" s="381" t="str">
        <f>IF(DATOS!C104&lt;&gt;"",DATOS!C104,"")</f>
        <v>RODRIGUEZ QUINTERO KEILA</v>
      </c>
      <c r="D104" s="385" t="str">
        <f>IF(DATOS!D104&lt;&gt;"",DATOS!D104,"")</f>
        <v xml:space="preserve"> CAVA.  ( RETIRAR LIBRILLOS ASURCARNES ) </v>
      </c>
      <c r="E104" s="382" t="str">
        <f t="shared" si="3"/>
        <v>RETIRA</v>
      </c>
      <c r="F104" s="382" t="str">
        <f t="shared" si="4"/>
        <v/>
      </c>
      <c r="G104" s="385" t="str">
        <f t="shared" si="5"/>
        <v/>
      </c>
    </row>
    <row r="105" spans="2:7" ht="19.5" customHeight="1" x14ac:dyDescent="0.25">
      <c r="B105" s="381" t="str">
        <f>IF(DATOS!B105&lt;&gt;"",DATOS!B105,"")</f>
        <v>2604-08153</v>
      </c>
      <c r="C105" s="381" t="str">
        <f>IF(DATOS!C105&lt;&gt;"",DATOS!C105,"")</f>
        <v>RAMIREZ MOLINA WENDY ROCIO</v>
      </c>
      <c r="D105" s="385" t="str">
        <f>IF(DATOS!D105&lt;&gt;"",DATOS!D105,"")</f>
        <v xml:space="preserve"> CAVA.  ( RETIRAR LIBRILLOS ASURCARNES ) </v>
      </c>
      <c r="E105" s="382" t="str">
        <f t="shared" si="3"/>
        <v>RETIRA</v>
      </c>
      <c r="F105" s="382" t="str">
        <f t="shared" si="4"/>
        <v/>
      </c>
      <c r="G105" s="385" t="str">
        <f t="shared" si="5"/>
        <v/>
      </c>
    </row>
    <row r="106" spans="2:7" ht="19.5" customHeight="1" x14ac:dyDescent="0.25">
      <c r="B106" s="381" t="str">
        <f>IF(DATOS!B106&lt;&gt;"",DATOS!B106,"")</f>
        <v>2604-08154</v>
      </c>
      <c r="C106" s="381" t="str">
        <f>IF(DATOS!C106&lt;&gt;"",DATOS!C106,"")</f>
        <v>RAMIREZ MOLINA WENDY ROCIO</v>
      </c>
      <c r="D106" s="385" t="str">
        <f>IF(DATOS!D106&lt;&gt;"",DATOS!D106,"")</f>
        <v xml:space="preserve"> CAVA.  ( RETIRAR LIBRILLOS ASURCARNES ) </v>
      </c>
      <c r="E106" s="382" t="str">
        <f t="shared" si="3"/>
        <v>RETIRA</v>
      </c>
      <c r="F106" s="382" t="str">
        <f t="shared" si="4"/>
        <v/>
      </c>
      <c r="G106" s="385" t="str">
        <f t="shared" si="5"/>
        <v/>
      </c>
    </row>
    <row r="107" spans="2:7" ht="19.5" customHeight="1" x14ac:dyDescent="0.25">
      <c r="B107" s="381" t="str">
        <f>IF(DATOS!B107&lt;&gt;"",DATOS!B107,"")</f>
        <v>2604-08155</v>
      </c>
      <c r="C107" s="381" t="str">
        <f>IF(DATOS!C107&lt;&gt;"",DATOS!C107,"")</f>
        <v>RAMIREZ MOLINA WENDY ROCIO</v>
      </c>
      <c r="D107" s="385" t="str">
        <f>IF(DATOS!D107&lt;&gt;"",DATOS!D107,"")</f>
        <v xml:space="preserve"> CAVA.  ( RETIRAR LIBRILLOS ASURCARNES ) </v>
      </c>
      <c r="E107" s="382" t="str">
        <f t="shared" si="3"/>
        <v>RETIRA</v>
      </c>
      <c r="F107" s="382" t="str">
        <f t="shared" si="4"/>
        <v/>
      </c>
      <c r="G107" s="385" t="str">
        <f t="shared" si="5"/>
        <v/>
      </c>
    </row>
    <row r="108" spans="2:7" ht="19.5" customHeight="1" x14ac:dyDescent="0.25">
      <c r="B108" s="381" t="str">
        <f>IF(DATOS!B108&lt;&gt;"",DATOS!B108,"")</f>
        <v>2604-08156</v>
      </c>
      <c r="C108" s="381" t="str">
        <f>IF(DATOS!C108&lt;&gt;"",DATOS!C108,"")</f>
        <v>RODRIGUEZ QUINTERO KEILA</v>
      </c>
      <c r="D108" s="385" t="str">
        <f>IF(DATOS!D108&lt;&gt;"",DATOS!D108,"")</f>
        <v xml:space="preserve"> CAVA.  ( RETIRAR LIBRILLOS ASURCARNES ) </v>
      </c>
      <c r="E108" s="382" t="str">
        <f t="shared" si="3"/>
        <v>RETIRA</v>
      </c>
      <c r="F108" s="382" t="str">
        <f t="shared" si="4"/>
        <v/>
      </c>
      <c r="G108" s="385" t="str">
        <f t="shared" si="5"/>
        <v/>
      </c>
    </row>
    <row r="109" spans="2:7" ht="19.5" customHeight="1" x14ac:dyDescent="0.25">
      <c r="B109" s="381" t="str">
        <f>IF(DATOS!B109&lt;&gt;"",DATOS!B109,"")</f>
        <v>2604-08157</v>
      </c>
      <c r="C109" s="381" t="str">
        <f>IF(DATOS!C109&lt;&gt;"",DATOS!C109,"")</f>
        <v>RAMIREZ MOLINA WENDY ROCIO</v>
      </c>
      <c r="D109" s="385" t="str">
        <f>IF(DATOS!D109&lt;&gt;"",DATOS!D109,"")</f>
        <v xml:space="preserve"> CAVA.  ( RETIRAR LIBRILLOS ASURCARNES ) </v>
      </c>
      <c r="E109" s="382" t="str">
        <f t="shared" si="3"/>
        <v>RETIRA</v>
      </c>
      <c r="F109" s="382" t="str">
        <f t="shared" si="4"/>
        <v/>
      </c>
      <c r="G109" s="385" t="str">
        <f t="shared" si="5"/>
        <v/>
      </c>
    </row>
    <row r="110" spans="2:7" ht="19.5" customHeight="1" x14ac:dyDescent="0.25">
      <c r="B110" s="381" t="str">
        <f>IF(DATOS!B110&lt;&gt;"",DATOS!B110,"")</f>
        <v>2604-08158</v>
      </c>
      <c r="C110" s="381" t="str">
        <f>IF(DATOS!C110&lt;&gt;"",DATOS!C110,"")</f>
        <v>RAMIREZ MOLINA WENDY ROCIO</v>
      </c>
      <c r="D110" s="385" t="str">
        <f>IF(DATOS!D110&lt;&gt;"",DATOS!D110,"")</f>
        <v xml:space="preserve"> CAVA.  ( RETIRAR LIBRILLOS ASURCARNES ) </v>
      </c>
      <c r="E110" s="382" t="str">
        <f t="shared" si="3"/>
        <v>RETIRA</v>
      </c>
      <c r="F110" s="382" t="str">
        <f t="shared" si="4"/>
        <v/>
      </c>
      <c r="G110" s="385" t="str">
        <f t="shared" si="5"/>
        <v/>
      </c>
    </row>
    <row r="111" spans="2:7" ht="19.5" customHeight="1" x14ac:dyDescent="0.25">
      <c r="B111" s="381" t="str">
        <f>IF(DATOS!B111&lt;&gt;"",DATOS!B111,"")</f>
        <v>2604-08159</v>
      </c>
      <c r="C111" s="381" t="str">
        <f>IF(DATOS!C111&lt;&gt;"",DATOS!C111,"")</f>
        <v>RAMIREZ MOLINA WENDY ROCIO</v>
      </c>
      <c r="D111" s="385" t="str">
        <f>IF(DATOS!D111&lt;&gt;"",DATOS!D111,"")</f>
        <v xml:space="preserve"> CAVA.  ( RETIRAR LIBRILLOS ASURCARNES ) </v>
      </c>
      <c r="E111" s="382" t="str">
        <f t="shared" si="3"/>
        <v>RETIRA</v>
      </c>
      <c r="F111" s="382" t="str">
        <f t="shared" si="4"/>
        <v/>
      </c>
      <c r="G111" s="385" t="str">
        <f t="shared" si="5"/>
        <v/>
      </c>
    </row>
    <row r="112" spans="2:7" ht="19.5" customHeight="1" x14ac:dyDescent="0.25">
      <c r="B112" s="381" t="str">
        <f>IF(DATOS!B112&lt;&gt;"",DATOS!B112,"")</f>
        <v>2604-08160</v>
      </c>
      <c r="C112" s="381" t="str">
        <f>IF(DATOS!C112&lt;&gt;"",DATOS!C112,"")</f>
        <v>SANCHEZ CALDERON MIREYA</v>
      </c>
      <c r="D112" s="385" t="str">
        <f>IF(DATOS!D112&lt;&gt;"",DATOS!D112,"")</f>
        <v xml:space="preserve"> CAVA MIREYA  ( RETIRAR LIBRILLOS ASURCARNES ) </v>
      </c>
      <c r="E112" s="382" t="str">
        <f t="shared" si="3"/>
        <v>RETIRA</v>
      </c>
      <c r="F112" s="382" t="str">
        <f t="shared" si="4"/>
        <v/>
      </c>
      <c r="G112" s="385" t="str">
        <f t="shared" si="5"/>
        <v/>
      </c>
    </row>
    <row r="113" spans="2:7" ht="19.5" customHeight="1" x14ac:dyDescent="0.25">
      <c r="B113" s="381" t="str">
        <f>IF(DATOS!B113&lt;&gt;"",DATOS!B113,"")</f>
        <v>2604-08161</v>
      </c>
      <c r="C113" s="381" t="str">
        <f>IF(DATOS!C113&lt;&gt;"",DATOS!C113,"")</f>
        <v>SANCHEZ CALDERON MIREYA</v>
      </c>
      <c r="D113" s="385" t="str">
        <f>IF(DATOS!D113&lt;&gt;"",DATOS!D113,"")</f>
        <v xml:space="preserve"> CAVA MIREYA  ( RETIRAR LIBRILLOS ASURCARNES ) </v>
      </c>
      <c r="E113" s="382" t="str">
        <f t="shared" si="3"/>
        <v>RETIRA</v>
      </c>
      <c r="F113" s="382" t="str">
        <f t="shared" si="4"/>
        <v/>
      </c>
      <c r="G113" s="385" t="str">
        <f t="shared" si="5"/>
        <v/>
      </c>
    </row>
    <row r="114" spans="2:7" ht="19.5" customHeight="1" x14ac:dyDescent="0.25">
      <c r="B114" s="381" t="str">
        <f>IF(DATOS!B114&lt;&gt;"",DATOS!B114,"")</f>
        <v>2604-08162</v>
      </c>
      <c r="C114" s="381" t="str">
        <f>IF(DATOS!C114&lt;&gt;"",DATOS!C114,"")</f>
        <v>SANCHEZ CALDERON MIREYA</v>
      </c>
      <c r="D114" s="385" t="str">
        <f>IF(DATOS!D114&lt;&gt;"",DATOS!D114,"")</f>
        <v xml:space="preserve"> CAVA MIREYA </v>
      </c>
      <c r="E114" s="382" t="str">
        <f t="shared" si="3"/>
        <v/>
      </c>
      <c r="F114" s="382" t="str">
        <f t="shared" si="4"/>
        <v/>
      </c>
      <c r="G114" s="385" t="str">
        <f t="shared" si="5"/>
        <v>LIBRO</v>
      </c>
    </row>
    <row r="115" spans="2:7" ht="19.5" customHeight="1" x14ac:dyDescent="0.25">
      <c r="B115" s="381" t="str">
        <f>IF(DATOS!B115&lt;&gt;"",DATOS!B115,"")</f>
        <v>2604-08165</v>
      </c>
      <c r="C115" s="381" t="str">
        <f>IF(DATOS!C115&lt;&gt;"",DATOS!C115,"")</f>
        <v>SANCHEZ CALDERON MIREYA</v>
      </c>
      <c r="D115" s="385" t="str">
        <f>IF(DATOS!D115&lt;&gt;"",DATOS!D115,"")</f>
        <v xml:space="preserve"> CAVA MIREYA  ( RETIRAR LIBRILLOS ASURCARNES ) </v>
      </c>
      <c r="E115" s="382" t="str">
        <f t="shared" si="3"/>
        <v>RETIRA</v>
      </c>
      <c r="F115" s="382" t="str">
        <f t="shared" si="4"/>
        <v/>
      </c>
      <c r="G115" s="385" t="str">
        <f t="shared" si="5"/>
        <v/>
      </c>
    </row>
    <row r="116" spans="2:7" ht="19.5" customHeight="1" x14ac:dyDescent="0.25">
      <c r="B116" s="381" t="str">
        <f>IF(DATOS!B116&lt;&gt;"",DATOS!B116,"")</f>
        <v>2604-08167</v>
      </c>
      <c r="C116" s="381" t="str">
        <f>IF(DATOS!C116&lt;&gt;"",DATOS!C116,"")</f>
        <v>SANCHEZ CALDERON MIREYA</v>
      </c>
      <c r="D116" s="385" t="str">
        <f>IF(DATOS!D116&lt;&gt;"",DATOS!D116,"")</f>
        <v xml:space="preserve"> CAVA MIREYA </v>
      </c>
      <c r="E116" s="382" t="str">
        <f t="shared" si="3"/>
        <v/>
      </c>
      <c r="F116" s="382" t="str">
        <f t="shared" si="4"/>
        <v/>
      </c>
      <c r="G116" s="385" t="str">
        <f t="shared" si="5"/>
        <v>LIBRO</v>
      </c>
    </row>
    <row r="117" spans="2:7" ht="19.5" customHeight="1" x14ac:dyDescent="0.25">
      <c r="B117" s="381" t="str">
        <f>IF(DATOS!B117&lt;&gt;"",DATOS!B117,"")</f>
        <v>2604-08175</v>
      </c>
      <c r="C117" s="381" t="str">
        <f>IF(DATOS!C117&lt;&gt;"",DATOS!C117,"")</f>
        <v>SANCHEZ CALDERON MIREYA</v>
      </c>
      <c r="D117" s="385" t="str">
        <f>IF(DATOS!D117&lt;&gt;"",DATOS!D117,"")</f>
        <v xml:space="preserve"> CAVA MIREYA  ( RETIRAR LIBRILLOS ASURCARNES ) </v>
      </c>
      <c r="E117" s="382" t="str">
        <f t="shared" si="3"/>
        <v>RETIRA</v>
      </c>
      <c r="F117" s="382" t="str">
        <f t="shared" si="4"/>
        <v/>
      </c>
      <c r="G117" s="385" t="str">
        <f t="shared" si="5"/>
        <v/>
      </c>
    </row>
    <row r="118" spans="2:7" ht="19.5" customHeight="1" x14ac:dyDescent="0.25">
      <c r="B118" s="381" t="str">
        <f>IF(DATOS!B118&lt;&gt;"",DATOS!B118,"")</f>
        <v>2604-08208</v>
      </c>
      <c r="C118" s="381" t="str">
        <f>IF(DATOS!C118&lt;&gt;"",DATOS!C118,"")</f>
        <v>CALIXTO ARDILA JAIME</v>
      </c>
      <c r="D118" s="385" t="str">
        <f>IF(DATOS!D118&lt;&gt;"",DATOS!D118,"")</f>
        <v xml:space="preserve"> DRA CAVA </v>
      </c>
      <c r="E118" s="382" t="str">
        <f t="shared" si="3"/>
        <v/>
      </c>
      <c r="F118" s="382" t="str">
        <f t="shared" si="4"/>
        <v/>
      </c>
      <c r="G118" s="385" t="str">
        <f t="shared" si="5"/>
        <v>LIBRO</v>
      </c>
    </row>
    <row r="119" spans="2:7" ht="19.5" customHeight="1" x14ac:dyDescent="0.25">
      <c r="B119" s="381" t="str">
        <f>IF(DATOS!B119&lt;&gt;"",DATOS!B119,"")</f>
        <v>2604-08209</v>
      </c>
      <c r="C119" s="381" t="str">
        <f>IF(DATOS!C119&lt;&gt;"",DATOS!C119,"")</f>
        <v>CALIXTO ARDILA JAIME</v>
      </c>
      <c r="D119" s="385" t="str">
        <f>IF(DATOS!D119&lt;&gt;"",DATOS!D119,"")</f>
        <v xml:space="preserve"> DRA CAVA  ( CRUDAS
RETIRAR LIBRILLOS CAT ) </v>
      </c>
      <c r="E119" s="382" t="str">
        <f t="shared" si="3"/>
        <v>RETIRA</v>
      </c>
      <c r="F119" s="382" t="str">
        <f t="shared" si="4"/>
        <v>CRUDA</v>
      </c>
      <c r="G119" s="385" t="str">
        <f t="shared" si="5"/>
        <v>CRUDA</v>
      </c>
    </row>
    <row r="120" spans="2:7" ht="19.5" customHeight="1" x14ac:dyDescent="0.25">
      <c r="B120" s="381" t="str">
        <f>IF(DATOS!B120&lt;&gt;"",DATOS!B120,"")</f>
        <v>2604-08210</v>
      </c>
      <c r="C120" s="381" t="str">
        <f>IF(DATOS!C120&lt;&gt;"",DATOS!C120,"")</f>
        <v>CALIXTO ARDILA JAIME</v>
      </c>
      <c r="D120" s="385" t="str">
        <f>IF(DATOS!D120&lt;&gt;"",DATOS!D120,"")</f>
        <v xml:space="preserve"> DRA CAVA  ( CRUDAS
RETIRAR LIBRILLOS CAT ) </v>
      </c>
      <c r="E120" s="382" t="str">
        <f t="shared" si="3"/>
        <v>RETIRA</v>
      </c>
      <c r="F120" s="382" t="str">
        <f t="shared" si="4"/>
        <v>CRUDA</v>
      </c>
      <c r="G120" s="385" t="str">
        <f t="shared" si="5"/>
        <v>CRUDA</v>
      </c>
    </row>
    <row r="121" spans="2:7" ht="19.5" customHeight="1" x14ac:dyDescent="0.25">
      <c r="B121" s="381" t="str">
        <f>IF(DATOS!B121&lt;&gt;"",DATOS!B121,"")</f>
        <v>2604-08211</v>
      </c>
      <c r="C121" s="381" t="str">
        <f>IF(DATOS!C121&lt;&gt;"",DATOS!C121,"")</f>
        <v>CALIXTO ARDILA JAIME</v>
      </c>
      <c r="D121" s="385" t="str">
        <f>IF(DATOS!D121&lt;&gt;"",DATOS!D121,"")</f>
        <v xml:space="preserve"> DRA CAVA  ( RETIRAR LIBRILLOS ASURCARNES ) </v>
      </c>
      <c r="E121" s="382" t="str">
        <f t="shared" si="3"/>
        <v>RETIRA</v>
      </c>
      <c r="F121" s="382" t="str">
        <f t="shared" si="4"/>
        <v/>
      </c>
      <c r="G121" s="385" t="str">
        <f t="shared" si="5"/>
        <v/>
      </c>
    </row>
    <row r="122" spans="2:7" ht="19.5" customHeight="1" x14ac:dyDescent="0.25">
      <c r="B122" s="381" t="str">
        <f>IF(DATOS!B122&lt;&gt;"",DATOS!B122,"")</f>
        <v>2604-08212</v>
      </c>
      <c r="C122" s="381" t="str">
        <f>IF(DATOS!C122&lt;&gt;"",DATOS!C122,"")</f>
        <v>CALIXTO ARDILA JAIME</v>
      </c>
      <c r="D122" s="385" t="str">
        <f>IF(DATOS!D122&lt;&gt;"",DATOS!D122,"")</f>
        <v xml:space="preserve"> DRA CAVA  ( RETIRAR LIBRILLOS ASURCARNESGLO ) </v>
      </c>
      <c r="E122" s="382" t="str">
        <f t="shared" si="3"/>
        <v>RETIRA</v>
      </c>
      <c r="F122" s="382" t="str">
        <f t="shared" si="4"/>
        <v/>
      </c>
      <c r="G122" s="385" t="str">
        <f t="shared" si="5"/>
        <v/>
      </c>
    </row>
    <row r="123" spans="2:7" ht="19.5" customHeight="1" x14ac:dyDescent="0.25">
      <c r="B123" s="381" t="str">
        <f>IF(DATOS!B123&lt;&gt;"",DATOS!B123,"")</f>
        <v>2604-08213</v>
      </c>
      <c r="C123" s="381" t="str">
        <f>IF(DATOS!C123&lt;&gt;"",DATOS!C123,"")</f>
        <v>CALIXTO ARDILA JAIME</v>
      </c>
      <c r="D123" s="385" t="str">
        <f>IF(DATOS!D123&lt;&gt;"",DATOS!D123,"")</f>
        <v xml:space="preserve"> DRA CAVA </v>
      </c>
      <c r="E123" s="382" t="str">
        <f t="shared" si="3"/>
        <v/>
      </c>
      <c r="F123" s="382" t="str">
        <f t="shared" si="4"/>
        <v/>
      </c>
      <c r="G123" s="385" t="str">
        <f t="shared" si="5"/>
        <v>LIBRO</v>
      </c>
    </row>
    <row r="124" spans="2:7" ht="19.5" customHeight="1" x14ac:dyDescent="0.25">
      <c r="B124" s="381" t="str">
        <f>IF(DATOS!B124&lt;&gt;"",DATOS!B124,"")</f>
        <v>2604-08214</v>
      </c>
      <c r="C124" s="381" t="str">
        <f>IF(DATOS!C124&lt;&gt;"",DATOS!C124,"")</f>
        <v>CALIXTO ARDILA JAIME</v>
      </c>
      <c r="D124" s="385" t="str">
        <f>IF(DATOS!D124&lt;&gt;"",DATOS!D124,"")</f>
        <v xml:space="preserve"> DRA CAVA </v>
      </c>
      <c r="E124" s="382" t="str">
        <f t="shared" si="3"/>
        <v/>
      </c>
      <c r="F124" s="382" t="str">
        <f t="shared" si="4"/>
        <v/>
      </c>
      <c r="G124" s="385" t="str">
        <f t="shared" si="5"/>
        <v>LIBRO</v>
      </c>
    </row>
    <row r="125" spans="2:7" ht="19.5" customHeight="1" x14ac:dyDescent="0.25">
      <c r="B125" s="381" t="str">
        <f>IF(DATOS!B125&lt;&gt;"",DATOS!B125,"")</f>
        <v>2604-08215</v>
      </c>
      <c r="C125" s="381" t="str">
        <f>IF(DATOS!C125&lt;&gt;"",DATOS!C125,"")</f>
        <v>CALIXTO ARDILA JAIME</v>
      </c>
      <c r="D125" s="385" t="str">
        <f>IF(DATOS!D125&lt;&gt;"",DATOS!D125,"")</f>
        <v xml:space="preserve"> DRA CAVA </v>
      </c>
      <c r="E125" s="382" t="str">
        <f t="shared" si="3"/>
        <v/>
      </c>
      <c r="F125" s="382" t="str">
        <f t="shared" si="4"/>
        <v/>
      </c>
      <c r="G125" s="385" t="str">
        <f t="shared" si="5"/>
        <v>LIBRO</v>
      </c>
    </row>
    <row r="126" spans="2:7" ht="19.5" customHeight="1" x14ac:dyDescent="0.25">
      <c r="B126" s="381" t="str">
        <f>IF(DATOS!B126&lt;&gt;"",DATOS!B126,"")</f>
        <v>2604-08216</v>
      </c>
      <c r="C126" s="381" t="str">
        <f>IF(DATOS!C126&lt;&gt;"",DATOS!C126,"")</f>
        <v>CALIXTO ARDILA JAIME</v>
      </c>
      <c r="D126" s="385" t="str">
        <f>IF(DATOS!D126&lt;&gt;"",DATOS!D126,"")</f>
        <v xml:space="preserve"> DRA CAVA </v>
      </c>
      <c r="E126" s="382" t="str">
        <f t="shared" si="3"/>
        <v/>
      </c>
      <c r="F126" s="382" t="str">
        <f t="shared" si="4"/>
        <v/>
      </c>
      <c r="G126" s="385" t="str">
        <f t="shared" si="5"/>
        <v>LIBRO</v>
      </c>
    </row>
    <row r="127" spans="2:7" ht="19.5" customHeight="1" x14ac:dyDescent="0.25">
      <c r="B127" s="381" t="str">
        <f>IF(DATOS!B127&lt;&gt;"",DATOS!B127,"")</f>
        <v>2604-08217</v>
      </c>
      <c r="C127" s="381" t="str">
        <f>IF(DATOS!C127&lt;&gt;"",DATOS!C127,"")</f>
        <v>CALIXTO ARDILA JAIME</v>
      </c>
      <c r="D127" s="385" t="str">
        <f>IF(DATOS!D127&lt;&gt;"",DATOS!D127,"")</f>
        <v xml:space="preserve"> DRA CAVA </v>
      </c>
      <c r="E127" s="382" t="str">
        <f t="shared" si="3"/>
        <v/>
      </c>
      <c r="F127" s="382" t="str">
        <f t="shared" si="4"/>
        <v/>
      </c>
      <c r="G127" s="385" t="str">
        <f t="shared" si="5"/>
        <v>LIBRO</v>
      </c>
    </row>
    <row r="128" spans="2:7" ht="19.5" customHeight="1" x14ac:dyDescent="0.25">
      <c r="B128" s="381" t="str">
        <f>IF(DATOS!B128&lt;&gt;"",DATOS!B128,"")</f>
        <v>2604-08218</v>
      </c>
      <c r="C128" s="381" t="str">
        <f>IF(DATOS!C128&lt;&gt;"",DATOS!C128,"")</f>
        <v>CALIXTO ARDILA JAIME</v>
      </c>
      <c r="D128" s="385" t="str">
        <f>IF(DATOS!D128&lt;&gt;"",DATOS!D128,"")</f>
        <v xml:space="preserve"> DRA CAVA </v>
      </c>
      <c r="E128" s="382" t="str">
        <f t="shared" si="3"/>
        <v/>
      </c>
      <c r="F128" s="382" t="str">
        <f t="shared" si="4"/>
        <v/>
      </c>
      <c r="G128" s="385" t="str">
        <f t="shared" si="5"/>
        <v>LIBRO</v>
      </c>
    </row>
    <row r="129" spans="2:7" ht="19.5" customHeight="1" x14ac:dyDescent="0.25">
      <c r="B129" s="381" t="str">
        <f>IF(DATOS!B129&lt;&gt;"",DATOS!B129,"")</f>
        <v>2604-08219</v>
      </c>
      <c r="C129" s="381" t="str">
        <f>IF(DATOS!C129&lt;&gt;"",DATOS!C129,"")</f>
        <v>CALIXTO ARDILA JAIME</v>
      </c>
      <c r="D129" s="385" t="str">
        <f>IF(DATOS!D129&lt;&gt;"",DATOS!D129,"")</f>
        <v xml:space="preserve"> DRA CAVA </v>
      </c>
      <c r="E129" s="382" t="str">
        <f t="shared" si="3"/>
        <v/>
      </c>
      <c r="F129" s="382" t="str">
        <f t="shared" si="4"/>
        <v/>
      </c>
      <c r="G129" s="385" t="str">
        <f t="shared" si="5"/>
        <v>LIBRO</v>
      </c>
    </row>
    <row r="130" spans="2:7" ht="19.5" customHeight="1" x14ac:dyDescent="0.25">
      <c r="B130" s="381" t="str">
        <f>IF(DATOS!B130&lt;&gt;"",DATOS!B130,"")</f>
        <v>2604-08283</v>
      </c>
      <c r="C130" s="381" t="str">
        <f>IF(DATOS!C130&lt;&gt;"",DATOS!C130,"")</f>
        <v>BALLESTEROS ROMERO RAMON ARTURO</v>
      </c>
      <c r="D130" s="385" t="str">
        <f>IF(DATOS!D130&lt;&gt;"",DATOS!D130,"")</f>
        <v xml:space="preserve"> CAVA.  ( RETIRAR LIBRILLOS ASURCARNES ) </v>
      </c>
      <c r="E130" s="382" t="str">
        <f t="shared" si="3"/>
        <v>RETIRA</v>
      </c>
      <c r="F130" s="382" t="str">
        <f t="shared" si="4"/>
        <v/>
      </c>
      <c r="G130" s="385" t="str">
        <f t="shared" si="5"/>
        <v/>
      </c>
    </row>
    <row r="131" spans="2:7" ht="19.5" customHeight="1" x14ac:dyDescent="0.25">
      <c r="B131" s="381" t="str">
        <f>IF(DATOS!B131&lt;&gt;"",DATOS!B131,"")</f>
        <v>2604-08287</v>
      </c>
      <c r="C131" s="381" t="str">
        <f>IF(DATOS!C131&lt;&gt;"",DATOS!C131,"")</f>
        <v>BALLESTEROS ROMERO RAMON ARTURO</v>
      </c>
      <c r="D131" s="385" t="str">
        <f>IF(DATOS!D131&lt;&gt;"",DATOS!D131,"")</f>
        <v xml:space="preserve"> CAVA.  ( RETIRAR LIBRILLOS ASURCARNES ) </v>
      </c>
      <c r="E131" s="382" t="str">
        <f t="shared" si="3"/>
        <v>RETIRA</v>
      </c>
      <c r="F131" s="382" t="str">
        <f t="shared" si="4"/>
        <v/>
      </c>
      <c r="G131" s="385" t="str">
        <f t="shared" si="5"/>
        <v/>
      </c>
    </row>
    <row r="132" spans="2:7" ht="19.5" customHeight="1" x14ac:dyDescent="0.25">
      <c r="B132" s="381" t="str">
        <f>IF(DATOS!B132&lt;&gt;"",DATOS!B132,"")</f>
        <v>2604-08288</v>
      </c>
      <c r="C132" s="381" t="str">
        <f>IF(DATOS!C132&lt;&gt;"",DATOS!C132,"")</f>
        <v>BALLESTEROS ROMERO RAMON ARTURO</v>
      </c>
      <c r="D132" s="385" t="str">
        <f>IF(DATOS!D132&lt;&gt;"",DATOS!D132,"")</f>
        <v xml:space="preserve"> CAVA.  ( RETIRAR LIBRILLOS ASURCARNES ) </v>
      </c>
      <c r="E132" s="382" t="str">
        <f t="shared" ref="E132:E195" si="6">IFERROR(MID($D132,SEARCH("RETIRA",$D132),LEN("RETIRA")),"")</f>
        <v>RETIRA</v>
      </c>
      <c r="F132" s="382" t="str">
        <f t="shared" ref="F132:F195" si="7">IFERROR(MID($D132,SEARCH("CRUDA",$D132),LEN("CRUDA")),"")</f>
        <v/>
      </c>
      <c r="G132" s="385" t="str">
        <f t="shared" ref="G132:G195" si="8">IF(B132="","",
IF(AND(E132="",F132="CRUDA"),"LIBRO Y CRUDA",
IF(F132="CRUDA","CRUDA",
IF(E132="","LIBRO",""))))</f>
        <v/>
      </c>
    </row>
    <row r="133" spans="2:7" ht="19.5" customHeight="1" x14ac:dyDescent="0.25">
      <c r="B133" s="381" t="str">
        <f>IF(DATOS!B133&lt;&gt;"",DATOS!B133,"")</f>
        <v>2604-08289</v>
      </c>
      <c r="C133" s="381" t="str">
        <f>IF(DATOS!C133&lt;&gt;"",DATOS!C133,"")</f>
        <v>BALLESTEROS ROMERO RAMON ARTURO</v>
      </c>
      <c r="D133" s="385" t="str">
        <f>IF(DATOS!D133&lt;&gt;"",DATOS!D133,"")</f>
        <v xml:space="preserve"> CAVA.  ( RETIRAR LIBRILLOS ASURCARNES ) </v>
      </c>
      <c r="E133" s="382" t="str">
        <f t="shared" si="6"/>
        <v>RETIRA</v>
      </c>
      <c r="F133" s="382" t="str">
        <f t="shared" si="7"/>
        <v/>
      </c>
      <c r="G133" s="385" t="str">
        <f t="shared" si="8"/>
        <v/>
      </c>
    </row>
    <row r="134" spans="2:7" ht="19.5" customHeight="1" x14ac:dyDescent="0.25">
      <c r="B134" s="381" t="str">
        <f>IF(DATOS!B134&lt;&gt;"",DATOS!B134,"")</f>
        <v>2604-08293</v>
      </c>
      <c r="C134" s="381" t="str">
        <f>IF(DATOS!C134&lt;&gt;"",DATOS!C134,"")</f>
        <v>BALLESTEROS ROMERO RAMON ARTURO</v>
      </c>
      <c r="D134" s="385" t="str">
        <f>IF(DATOS!D134&lt;&gt;"",DATOS!D134,"")</f>
        <v xml:space="preserve"> CAVA.  ( RETIRAR LIBRILLOS RUTH CACUA ) </v>
      </c>
      <c r="E134" s="382" t="str">
        <f t="shared" si="6"/>
        <v>RETIRA</v>
      </c>
      <c r="F134" s="382" t="str">
        <f t="shared" si="7"/>
        <v/>
      </c>
      <c r="G134" s="385" t="str">
        <f t="shared" si="8"/>
        <v/>
      </c>
    </row>
    <row r="135" spans="2:7" ht="19.5" customHeight="1" x14ac:dyDescent="0.25">
      <c r="B135" s="381" t="str">
        <f>IF(DATOS!B135&lt;&gt;"",DATOS!B135,"")</f>
        <v>2604-08308</v>
      </c>
      <c r="C135" s="381" t="str">
        <f>IF(DATOS!C135&lt;&gt;"",DATOS!C135,"")</f>
        <v>CRUZ LEONIDAS</v>
      </c>
      <c r="D135" s="385" t="str">
        <f>IF(DATOS!D135&lt;&gt;"",DATOS!D135,"")</f>
        <v xml:space="preserve"> CAVA WO  ( RETIRAR LIBRILLOS ASURCARNES ) </v>
      </c>
      <c r="E135" s="382" t="str">
        <f t="shared" si="6"/>
        <v>RETIRA</v>
      </c>
      <c r="F135" s="382" t="str">
        <f t="shared" si="7"/>
        <v/>
      </c>
      <c r="G135" s="385" t="str">
        <f t="shared" si="8"/>
        <v/>
      </c>
    </row>
    <row r="136" spans="2:7" ht="19.5" customHeight="1" x14ac:dyDescent="0.25">
      <c r="B136" s="381" t="str">
        <f>IF(DATOS!B136&lt;&gt;"",DATOS!B136,"")</f>
        <v>2604-08309</v>
      </c>
      <c r="C136" s="381" t="str">
        <f>IF(DATOS!C136&lt;&gt;"",DATOS!C136,"")</f>
        <v>CRUZ LEONIDAS</v>
      </c>
      <c r="D136" s="385" t="str">
        <f>IF(DATOS!D136&lt;&gt;"",DATOS!D136,"")</f>
        <v xml:space="preserve"> CAVA WO  ( RETIRAR LIBRILLOS ASURCARNES ) </v>
      </c>
      <c r="E136" s="382" t="str">
        <f t="shared" si="6"/>
        <v>RETIRA</v>
      </c>
      <c r="F136" s="382" t="str">
        <f t="shared" si="7"/>
        <v/>
      </c>
      <c r="G136" s="385" t="str">
        <f t="shared" si="8"/>
        <v/>
      </c>
    </row>
    <row r="137" spans="2:7" ht="19.5" customHeight="1" x14ac:dyDescent="0.25">
      <c r="B137" s="381" t="str">
        <f>IF(DATOS!B137&lt;&gt;"",DATOS!B137,"")</f>
        <v>2604-08310</v>
      </c>
      <c r="C137" s="381" t="str">
        <f>IF(DATOS!C137&lt;&gt;"",DATOS!C137,"")</f>
        <v>CRUZ LEONIDAS</v>
      </c>
      <c r="D137" s="385" t="str">
        <f>IF(DATOS!D137&lt;&gt;"",DATOS!D137,"")</f>
        <v xml:space="preserve"> CAVA WO  ( RETIRAR LIBRILLOS ASURCARNES ) </v>
      </c>
      <c r="E137" s="382" t="str">
        <f t="shared" si="6"/>
        <v>RETIRA</v>
      </c>
      <c r="F137" s="382" t="str">
        <f t="shared" si="7"/>
        <v/>
      </c>
      <c r="G137" s="385" t="str">
        <f t="shared" si="8"/>
        <v/>
      </c>
    </row>
    <row r="138" spans="2:7" ht="19.5" customHeight="1" x14ac:dyDescent="0.25">
      <c r="B138" s="381" t="str">
        <f>IF(DATOS!B138&lt;&gt;"",DATOS!B138,"")</f>
        <v>2604-08311</v>
      </c>
      <c r="C138" s="381" t="str">
        <f>IF(DATOS!C138&lt;&gt;"",DATOS!C138,"")</f>
        <v>CRUZ LEONIDAS</v>
      </c>
      <c r="D138" s="385" t="str">
        <f>IF(DATOS!D138&lt;&gt;"",DATOS!D138,"")</f>
        <v xml:space="preserve"> CAVA WO  ( RETIRAR LIBRILLOS ASURCARNES ) </v>
      </c>
      <c r="E138" s="382" t="str">
        <f t="shared" si="6"/>
        <v>RETIRA</v>
      </c>
      <c r="F138" s="382" t="str">
        <f t="shared" si="7"/>
        <v/>
      </c>
      <c r="G138" s="385" t="str">
        <f t="shared" si="8"/>
        <v/>
      </c>
    </row>
    <row r="139" spans="2:7" ht="19.5" customHeight="1" x14ac:dyDescent="0.25">
      <c r="B139" s="381" t="str">
        <f>IF(DATOS!B139&lt;&gt;"",DATOS!B139,"")</f>
        <v>2604-08312</v>
      </c>
      <c r="C139" s="381" t="str">
        <f>IF(DATOS!C139&lt;&gt;"",DATOS!C139,"")</f>
        <v>CRUZ LEONIDAS</v>
      </c>
      <c r="D139" s="385" t="str">
        <f>IF(DATOS!D139&lt;&gt;"",DATOS!D139,"")</f>
        <v xml:space="preserve"> CAVA WO  ( RETIRAR LIBRILLOS ASURCARNES ) </v>
      </c>
      <c r="E139" s="382" t="str">
        <f t="shared" si="6"/>
        <v>RETIRA</v>
      </c>
      <c r="F139" s="382" t="str">
        <f t="shared" si="7"/>
        <v/>
      </c>
      <c r="G139" s="385" t="str">
        <f t="shared" si="8"/>
        <v/>
      </c>
    </row>
    <row r="140" spans="2:7" ht="19.5" customHeight="1" x14ac:dyDescent="0.25">
      <c r="B140" s="381" t="str">
        <f>IF(DATOS!B140&lt;&gt;"",DATOS!B140,"")</f>
        <v>2604-08339</v>
      </c>
      <c r="C140" s="381" t="str">
        <f>IF(DATOS!C140&lt;&gt;"",DATOS!C140,"")</f>
        <v>COLBEEF S.A.S</v>
      </c>
      <c r="D140" s="385" t="str">
        <f>IF(DATOS!D140&lt;&gt;"",DATOS!D140,"")</f>
        <v xml:space="preserve"> 01014 CAVA  ( CRUDAS
RETIRAR LIBRILLOS RUTH CACUA ) </v>
      </c>
      <c r="E140" s="382" t="str">
        <f t="shared" si="6"/>
        <v>RETIRA</v>
      </c>
      <c r="F140" s="382" t="str">
        <f t="shared" si="7"/>
        <v>CRUDA</v>
      </c>
      <c r="G140" s="385" t="str">
        <f t="shared" si="8"/>
        <v>CRUDA</v>
      </c>
    </row>
    <row r="141" spans="2:7" ht="19.5" customHeight="1" x14ac:dyDescent="0.25">
      <c r="B141" s="381" t="str">
        <f>IF(DATOS!B141&lt;&gt;"",DATOS!B141,"")</f>
        <v>2604-08340</v>
      </c>
      <c r="C141" s="381" t="str">
        <f>IF(DATOS!C141&lt;&gt;"",DATOS!C141,"")</f>
        <v>COLBEEF S.A.S</v>
      </c>
      <c r="D141" s="385" t="str">
        <f>IF(DATOS!D141&lt;&gt;"",DATOS!D141,"")</f>
        <v xml:space="preserve"> 01014 CAVA  ( CRUDAS
RETIRAR LIBRILLOS RUTH CACUA ) </v>
      </c>
      <c r="E141" s="382" t="str">
        <f t="shared" si="6"/>
        <v>RETIRA</v>
      </c>
      <c r="F141" s="382" t="str">
        <f t="shared" si="7"/>
        <v>CRUDA</v>
      </c>
      <c r="G141" s="385" t="str">
        <f t="shared" si="8"/>
        <v>CRUDA</v>
      </c>
    </row>
    <row r="142" spans="2:7" ht="19.5" customHeight="1" x14ac:dyDescent="0.25">
      <c r="B142" s="381" t="str">
        <f>IF(DATOS!B142&lt;&gt;"",DATOS!B142,"")</f>
        <v>2604-08341</v>
      </c>
      <c r="C142" s="381" t="str">
        <f>IF(DATOS!C142&lt;&gt;"",DATOS!C142,"")</f>
        <v>COLBEEF S.A.S</v>
      </c>
      <c r="D142" s="385" t="str">
        <f>IF(DATOS!D142&lt;&gt;"",DATOS!D142,"")</f>
        <v xml:space="preserve"> 01014 CAVA  ( CRUDAS
RETIRAR LIBRILLOS RUTH CACUA ) </v>
      </c>
      <c r="E142" s="382" t="str">
        <f t="shared" si="6"/>
        <v>RETIRA</v>
      </c>
      <c r="F142" s="382" t="str">
        <f t="shared" si="7"/>
        <v>CRUDA</v>
      </c>
      <c r="G142" s="385" t="str">
        <f t="shared" si="8"/>
        <v>CRUDA</v>
      </c>
    </row>
    <row r="143" spans="2:7" ht="19.5" customHeight="1" x14ac:dyDescent="0.25">
      <c r="B143" s="381" t="str">
        <f>IF(DATOS!B143&lt;&gt;"",DATOS!B143,"")</f>
        <v>2604-08342</v>
      </c>
      <c r="C143" s="381" t="str">
        <f>IF(DATOS!C143&lt;&gt;"",DATOS!C143,"")</f>
        <v>COLBEEF S.A.S</v>
      </c>
      <c r="D143" s="385" t="str">
        <f>IF(DATOS!D143&lt;&gt;"",DATOS!D143,"")</f>
        <v xml:space="preserve"> 01014 CAVA  ( CRUDAS
RETIRAR LIBRILLOS RUTH CACUA ) </v>
      </c>
      <c r="E143" s="382" t="str">
        <f t="shared" si="6"/>
        <v>RETIRA</v>
      </c>
      <c r="F143" s="382" t="str">
        <f t="shared" si="7"/>
        <v>CRUDA</v>
      </c>
      <c r="G143" s="385" t="str">
        <f t="shared" si="8"/>
        <v>CRUDA</v>
      </c>
    </row>
    <row r="144" spans="2:7" ht="19.5" customHeight="1" x14ac:dyDescent="0.25">
      <c r="B144" s="381" t="str">
        <f>IF(DATOS!B144&lt;&gt;"",DATOS!B144,"")</f>
        <v>2604-08343</v>
      </c>
      <c r="C144" s="381" t="str">
        <f>IF(DATOS!C144&lt;&gt;"",DATOS!C144,"")</f>
        <v>COLBEEF S.A.S</v>
      </c>
      <c r="D144" s="385" t="str">
        <f>IF(DATOS!D144&lt;&gt;"",DATOS!D144,"")</f>
        <v xml:space="preserve"> 01014 CAVA  ( CRUDAS
RETIRAR LIBRILLOS RUTH CACUA ) </v>
      </c>
      <c r="E144" s="382" t="str">
        <f t="shared" si="6"/>
        <v>RETIRA</v>
      </c>
      <c r="F144" s="382" t="str">
        <f t="shared" si="7"/>
        <v>CRUDA</v>
      </c>
      <c r="G144" s="385" t="str">
        <f t="shared" si="8"/>
        <v>CRUDA</v>
      </c>
    </row>
    <row r="145" spans="2:7" ht="19.5" customHeight="1" x14ac:dyDescent="0.25">
      <c r="B145" s="381" t="str">
        <f>IF(DATOS!B145&lt;&gt;"",DATOS!B145,"")</f>
        <v>2604-08344</v>
      </c>
      <c r="C145" s="381" t="str">
        <f>IF(DATOS!C145&lt;&gt;"",DATOS!C145,"")</f>
        <v>COLBEEF S.A.S</v>
      </c>
      <c r="D145" s="385" t="str">
        <f>IF(DATOS!D145&lt;&gt;"",DATOS!D145,"")</f>
        <v xml:space="preserve"> 01014 CAVA  ( CRUDAS
RETIRAR LIBRILLOS RUTH CACUA ) </v>
      </c>
      <c r="E145" s="382" t="str">
        <f t="shared" si="6"/>
        <v>RETIRA</v>
      </c>
      <c r="F145" s="382" t="str">
        <f t="shared" si="7"/>
        <v>CRUDA</v>
      </c>
      <c r="G145" s="385" t="str">
        <f t="shared" si="8"/>
        <v>CRUDA</v>
      </c>
    </row>
    <row r="146" spans="2:7" ht="19.5" customHeight="1" x14ac:dyDescent="0.25">
      <c r="B146" s="381" t="str">
        <f>IF(DATOS!B146&lt;&gt;"",DATOS!B146,"")</f>
        <v>2604-08345</v>
      </c>
      <c r="C146" s="381" t="str">
        <f>IF(DATOS!C146&lt;&gt;"",DATOS!C146,"")</f>
        <v>COLBEEF S.A.S</v>
      </c>
      <c r="D146" s="385" t="str">
        <f>IF(DATOS!D146&lt;&gt;"",DATOS!D146,"")</f>
        <v xml:space="preserve"> 01014 CAVA  ( CRUDAS
RETIRAR LIBRILLOS RUTH CACUA ) </v>
      </c>
      <c r="E146" s="382" t="str">
        <f t="shared" si="6"/>
        <v>RETIRA</v>
      </c>
      <c r="F146" s="382" t="str">
        <f t="shared" si="7"/>
        <v>CRUDA</v>
      </c>
      <c r="G146" s="385" t="str">
        <f t="shared" si="8"/>
        <v>CRUDA</v>
      </c>
    </row>
    <row r="147" spans="2:7" ht="19.5" customHeight="1" x14ac:dyDescent="0.25">
      <c r="B147" s="381" t="str">
        <f>IF(DATOS!B147&lt;&gt;"",DATOS!B147,"")</f>
        <v>2604-08346</v>
      </c>
      <c r="C147" s="381" t="str">
        <f>IF(DATOS!C147&lt;&gt;"",DATOS!C147,"")</f>
        <v>COLBEEF S.A.S</v>
      </c>
      <c r="D147" s="385" t="str">
        <f>IF(DATOS!D147&lt;&gt;"",DATOS!D147,"")</f>
        <v xml:space="preserve"> 01014 CAVA  ( CRUDAS
RETIRAR LIBRILLOS RUTH CACUA ) </v>
      </c>
      <c r="E147" s="382" t="str">
        <f t="shared" si="6"/>
        <v>RETIRA</v>
      </c>
      <c r="F147" s="382" t="str">
        <f t="shared" si="7"/>
        <v>CRUDA</v>
      </c>
      <c r="G147" s="385" t="str">
        <f t="shared" si="8"/>
        <v>CRUDA</v>
      </c>
    </row>
    <row r="148" spans="2:7" ht="19.5" customHeight="1" x14ac:dyDescent="0.25">
      <c r="B148" s="381" t="str">
        <f>IF(DATOS!B148&lt;&gt;"",DATOS!B148,"")</f>
        <v>2604-08347</v>
      </c>
      <c r="C148" s="381" t="str">
        <f>IF(DATOS!C148&lt;&gt;"",DATOS!C148,"")</f>
        <v>COLBEEF S.A.S</v>
      </c>
      <c r="D148" s="385" t="str">
        <f>IF(DATOS!D148&lt;&gt;"",DATOS!D148,"")</f>
        <v xml:space="preserve"> 01014 CAVA  ( CRUDAS
RETIRAR LIBRILLOS RUTH CACUA ) </v>
      </c>
      <c r="E148" s="382" t="str">
        <f t="shared" si="6"/>
        <v>RETIRA</v>
      </c>
      <c r="F148" s="382" t="str">
        <f t="shared" si="7"/>
        <v>CRUDA</v>
      </c>
      <c r="G148" s="385" t="str">
        <f t="shared" si="8"/>
        <v>CRUDA</v>
      </c>
    </row>
    <row r="149" spans="2:7" ht="19.5" customHeight="1" x14ac:dyDescent="0.25">
      <c r="B149" s="381" t="str">
        <f>IF(DATOS!B149&lt;&gt;"",DATOS!B149,"")</f>
        <v>2604-08348</v>
      </c>
      <c r="C149" s="381" t="str">
        <f>IF(DATOS!C149&lt;&gt;"",DATOS!C149,"")</f>
        <v>COLBEEF S.A.S</v>
      </c>
      <c r="D149" s="385" t="str">
        <f>IF(DATOS!D149&lt;&gt;"",DATOS!D149,"")</f>
        <v xml:space="preserve"> 01014 CAVA  ( CRUDAS
RETIRAR LIBRILLOS RUTH CACUA ) </v>
      </c>
      <c r="E149" s="382" t="str">
        <f t="shared" si="6"/>
        <v>RETIRA</v>
      </c>
      <c r="F149" s="382" t="str">
        <f t="shared" si="7"/>
        <v>CRUDA</v>
      </c>
      <c r="G149" s="385" t="str">
        <f t="shared" si="8"/>
        <v>CRUDA</v>
      </c>
    </row>
    <row r="150" spans="2:7" ht="19.5" customHeight="1" x14ac:dyDescent="0.25">
      <c r="B150" s="381" t="str">
        <f>IF(DATOS!B150&lt;&gt;"",DATOS!B150,"")</f>
        <v>2604-08349</v>
      </c>
      <c r="C150" s="381" t="str">
        <f>IF(DATOS!C150&lt;&gt;"",DATOS!C150,"")</f>
        <v>COLBEEF S.A.S</v>
      </c>
      <c r="D150" s="385" t="str">
        <f>IF(DATOS!D150&lt;&gt;"",DATOS!D150,"")</f>
        <v xml:space="preserve"> 01014 CAVA  ( CRUDAS
RETIRAR LIBRILLOS RUTH CACUA ) </v>
      </c>
      <c r="E150" s="382" t="str">
        <f t="shared" si="6"/>
        <v>RETIRA</v>
      </c>
      <c r="F150" s="382" t="str">
        <f t="shared" si="7"/>
        <v>CRUDA</v>
      </c>
      <c r="G150" s="385" t="str">
        <f t="shared" si="8"/>
        <v>CRUDA</v>
      </c>
    </row>
    <row r="151" spans="2:7" ht="19.5" customHeight="1" x14ac:dyDescent="0.25">
      <c r="B151" s="381" t="str">
        <f>IF(DATOS!B151&lt;&gt;"",DATOS!B151,"")</f>
        <v>2604-08350</v>
      </c>
      <c r="C151" s="381" t="str">
        <f>IF(DATOS!C151&lt;&gt;"",DATOS!C151,"")</f>
        <v>COLBEEF S.A.S</v>
      </c>
      <c r="D151" s="385" t="str">
        <f>IF(DATOS!D151&lt;&gt;"",DATOS!D151,"")</f>
        <v xml:space="preserve"> 01014 CAVA  ( CRUDAS
RETIRAR LIBRILLOS RUTH CACUA ) </v>
      </c>
      <c r="E151" s="382" t="str">
        <f t="shared" si="6"/>
        <v>RETIRA</v>
      </c>
      <c r="F151" s="382" t="str">
        <f t="shared" si="7"/>
        <v>CRUDA</v>
      </c>
      <c r="G151" s="385" t="str">
        <f t="shared" si="8"/>
        <v>CRUDA</v>
      </c>
    </row>
    <row r="152" spans="2:7" ht="19.5" customHeight="1" x14ac:dyDescent="0.25">
      <c r="B152" s="381" t="str">
        <f>IF(DATOS!B152&lt;&gt;"",DATOS!B152,"")</f>
        <v>2604-08351</v>
      </c>
      <c r="C152" s="381" t="str">
        <f>IF(DATOS!C152&lt;&gt;"",DATOS!C152,"")</f>
        <v>COLBEEF S.A.S</v>
      </c>
      <c r="D152" s="385" t="str">
        <f>IF(DATOS!D152&lt;&gt;"",DATOS!D152,"")</f>
        <v xml:space="preserve"> 01014 CAVA  ( CRUDAS
RETIRAR LIBRILLOS RUTH CACUA ) </v>
      </c>
      <c r="E152" s="382" t="str">
        <f t="shared" si="6"/>
        <v>RETIRA</v>
      </c>
      <c r="F152" s="382" t="str">
        <f t="shared" si="7"/>
        <v>CRUDA</v>
      </c>
      <c r="G152" s="385" t="str">
        <f t="shared" si="8"/>
        <v>CRUDA</v>
      </c>
    </row>
    <row r="153" spans="2:7" ht="19.5" customHeight="1" x14ac:dyDescent="0.25">
      <c r="B153" s="381" t="str">
        <f>IF(DATOS!B153&lt;&gt;"",DATOS!B153,"")</f>
        <v>2604-08352</v>
      </c>
      <c r="C153" s="381" t="str">
        <f>IF(DATOS!C153&lt;&gt;"",DATOS!C153,"")</f>
        <v>COLBEEF S.A.S</v>
      </c>
      <c r="D153" s="385" t="str">
        <f>IF(DATOS!D153&lt;&gt;"",DATOS!D153,"")</f>
        <v xml:space="preserve"> 01014 CAVA  ( CRUDAS
RETIRAR LIBRILLOS RUTH CACUA ) </v>
      </c>
      <c r="E153" s="382" t="str">
        <f t="shared" si="6"/>
        <v>RETIRA</v>
      </c>
      <c r="F153" s="382" t="str">
        <f t="shared" si="7"/>
        <v>CRUDA</v>
      </c>
      <c r="G153" s="385" t="str">
        <f t="shared" si="8"/>
        <v>CRUDA</v>
      </c>
    </row>
    <row r="154" spans="2:7" ht="19.5" customHeight="1" x14ac:dyDescent="0.25">
      <c r="B154" s="381" t="str">
        <f>IF(DATOS!B154&lt;&gt;"",DATOS!B154,"")</f>
        <v>2604-08353</v>
      </c>
      <c r="C154" s="381" t="str">
        <f>IF(DATOS!C154&lt;&gt;"",DATOS!C154,"")</f>
        <v>COLBEEF S.A.S</v>
      </c>
      <c r="D154" s="385" t="str">
        <f>IF(DATOS!D154&lt;&gt;"",DATOS!D154,"")</f>
        <v xml:space="preserve"> 01014 CAVA  ( CRUDAS
RETIRAR LIBRILLOS RUTH CACUA ) </v>
      </c>
      <c r="E154" s="382" t="str">
        <f t="shared" si="6"/>
        <v>RETIRA</v>
      </c>
      <c r="F154" s="382" t="str">
        <f t="shared" si="7"/>
        <v>CRUDA</v>
      </c>
      <c r="G154" s="385" t="str">
        <f t="shared" si="8"/>
        <v>CRUDA</v>
      </c>
    </row>
    <row r="155" spans="2:7" ht="19.5" customHeight="1" x14ac:dyDescent="0.25">
      <c r="B155" s="381" t="str">
        <f>IF(DATOS!B155&lt;&gt;"",DATOS!B155,"")</f>
        <v>2604-08354</v>
      </c>
      <c r="C155" s="381" t="str">
        <f>IF(DATOS!C155&lt;&gt;"",DATOS!C155,"")</f>
        <v>COLBEEF S.A.S</v>
      </c>
      <c r="D155" s="385" t="str">
        <f>IF(DATOS!D155&lt;&gt;"",DATOS!D155,"")</f>
        <v xml:space="preserve"> 01014 CAVA  ( CRUDAS
RETIRAR LIBRILLOS RUTH CACUA ) </v>
      </c>
      <c r="E155" s="382" t="str">
        <f t="shared" si="6"/>
        <v>RETIRA</v>
      </c>
      <c r="F155" s="382" t="str">
        <f t="shared" si="7"/>
        <v>CRUDA</v>
      </c>
      <c r="G155" s="385" t="str">
        <f t="shared" si="8"/>
        <v>CRUDA</v>
      </c>
    </row>
    <row r="156" spans="2:7" ht="19.5" customHeight="1" x14ac:dyDescent="0.25">
      <c r="B156" s="381" t="str">
        <f>IF(DATOS!B156&lt;&gt;"",DATOS!B156,"")</f>
        <v>2604-08355</v>
      </c>
      <c r="C156" s="381" t="str">
        <f>IF(DATOS!C156&lt;&gt;"",DATOS!C156,"")</f>
        <v>COLBEEF S.A.S</v>
      </c>
      <c r="D156" s="385" t="str">
        <f>IF(DATOS!D156&lt;&gt;"",DATOS!D156,"")</f>
        <v xml:space="preserve"> 01014 CAVA  ( CRUDAS
RETIRAR LIBRILLOS RUTH CACUA ) </v>
      </c>
      <c r="E156" s="382" t="str">
        <f t="shared" si="6"/>
        <v>RETIRA</v>
      </c>
      <c r="F156" s="382" t="str">
        <f t="shared" si="7"/>
        <v>CRUDA</v>
      </c>
      <c r="G156" s="385" t="str">
        <f t="shared" si="8"/>
        <v>CRUDA</v>
      </c>
    </row>
    <row r="157" spans="2:7" ht="19.5" customHeight="1" x14ac:dyDescent="0.25">
      <c r="B157" s="381" t="str">
        <f>IF(DATOS!B157&lt;&gt;"",DATOS!B157,"")</f>
        <v>2604-08356</v>
      </c>
      <c r="C157" s="381" t="str">
        <f>IF(DATOS!C157&lt;&gt;"",DATOS!C157,"")</f>
        <v>INVERSIONES ZULUAGA RUEDA S.A.S.</v>
      </c>
      <c r="D157" s="385" t="str">
        <f>IF(DATOS!D157&lt;&gt;"",DATOS!D157,"")</f>
        <v xml:space="preserve"> CCARNES CAVA  ( RETIRAR LIBRILLOS JUAN RUEDA ) </v>
      </c>
      <c r="E157" s="382" t="str">
        <f t="shared" si="6"/>
        <v>RETIRA</v>
      </c>
      <c r="F157" s="382" t="str">
        <f t="shared" si="7"/>
        <v/>
      </c>
      <c r="G157" s="385" t="str">
        <f t="shared" si="8"/>
        <v/>
      </c>
    </row>
    <row r="158" spans="2:7" ht="19.5" customHeight="1" x14ac:dyDescent="0.25">
      <c r="B158" s="381" t="str">
        <f>IF(DATOS!B158&lt;&gt;"",DATOS!B158,"")</f>
        <v>2604-08357</v>
      </c>
      <c r="C158" s="381" t="str">
        <f>IF(DATOS!C158&lt;&gt;"",DATOS!C158,"")</f>
        <v>INVERSIONES ZULUAGA RUEDA S.A.S.</v>
      </c>
      <c r="D158" s="385" t="str">
        <f>IF(DATOS!D158&lt;&gt;"",DATOS!D158,"")</f>
        <v xml:space="preserve"> CCARNES CAVA  ( RETIRAR LIBRILLOS JUAN RUEDA ) </v>
      </c>
      <c r="E158" s="382" t="str">
        <f t="shared" si="6"/>
        <v>RETIRA</v>
      </c>
      <c r="F158" s="382" t="str">
        <f t="shared" si="7"/>
        <v/>
      </c>
      <c r="G158" s="385" t="str">
        <f t="shared" si="8"/>
        <v/>
      </c>
    </row>
    <row r="159" spans="2:7" ht="19.5" customHeight="1" x14ac:dyDescent="0.25">
      <c r="B159" s="381" t="str">
        <f>IF(DATOS!B159&lt;&gt;"",DATOS!B159,"")</f>
        <v>2604-08358</v>
      </c>
      <c r="C159" s="381" t="str">
        <f>IF(DATOS!C159&lt;&gt;"",DATOS!C159,"")</f>
        <v>INVERSIONES ZULUAGA RUEDA S.A.S.</v>
      </c>
      <c r="D159" s="385" t="str">
        <f>IF(DATOS!D159&lt;&gt;"",DATOS!D159,"")</f>
        <v xml:space="preserve"> CCARNES CAVA  ( RETIRAR LIBRILLOS JUAN RUEDA ) </v>
      </c>
      <c r="E159" s="382" t="str">
        <f t="shared" si="6"/>
        <v>RETIRA</v>
      </c>
      <c r="F159" s="382" t="str">
        <f t="shared" si="7"/>
        <v/>
      </c>
      <c r="G159" s="385" t="str">
        <f t="shared" si="8"/>
        <v/>
      </c>
    </row>
    <row r="160" spans="2:7" ht="19.5" customHeight="1" x14ac:dyDescent="0.25">
      <c r="B160" s="381" t="str">
        <f>IF(DATOS!B160&lt;&gt;"",DATOS!B160,"")</f>
        <v>2604-08359</v>
      </c>
      <c r="C160" s="381" t="str">
        <f>IF(DATOS!C160&lt;&gt;"",DATOS!C160,"")</f>
        <v>INVERSIONES ZULUAGA RUEDA S.A.S.</v>
      </c>
      <c r="D160" s="385" t="str">
        <f>IF(DATOS!D160&lt;&gt;"",DATOS!D160,"")</f>
        <v xml:space="preserve"> CCARNES CAVA  ( RETIRAR LIBRILLOS JUAN RUEDA ) </v>
      </c>
      <c r="E160" s="382" t="str">
        <f t="shared" si="6"/>
        <v>RETIRA</v>
      </c>
      <c r="F160" s="382" t="str">
        <f t="shared" si="7"/>
        <v/>
      </c>
      <c r="G160" s="385" t="str">
        <f t="shared" si="8"/>
        <v/>
      </c>
    </row>
    <row r="161" spans="2:7" ht="19.5" customHeight="1" x14ac:dyDescent="0.25">
      <c r="B161" s="381" t="str">
        <f>IF(DATOS!B161&lt;&gt;"",DATOS!B161,"")</f>
        <v>2604-08360</v>
      </c>
      <c r="C161" s="381" t="str">
        <f>IF(DATOS!C161&lt;&gt;"",DATOS!C161,"")</f>
        <v>INVERSIONES ZULUAGA RUEDA S.A.S.</v>
      </c>
      <c r="D161" s="385" t="str">
        <f>IF(DATOS!D161&lt;&gt;"",DATOS!D161,"")</f>
        <v xml:space="preserve"> CCARNES CAVA  ( RETIRAR LIBRILLOS JUAN RUEDA ) </v>
      </c>
      <c r="E161" s="382" t="str">
        <f t="shared" si="6"/>
        <v>RETIRA</v>
      </c>
      <c r="F161" s="382" t="str">
        <f t="shared" si="7"/>
        <v/>
      </c>
      <c r="G161" s="385" t="str">
        <f t="shared" si="8"/>
        <v/>
      </c>
    </row>
    <row r="162" spans="2:7" ht="19.5" customHeight="1" x14ac:dyDescent="0.25">
      <c r="B162" s="381" t="str">
        <f>IF(DATOS!B162&lt;&gt;"",DATOS!B162,"")</f>
        <v>2604-08361</v>
      </c>
      <c r="C162" s="381" t="str">
        <f>IF(DATOS!C162&lt;&gt;"",DATOS!C162,"")</f>
        <v>INVERSIONES ZULUAGA RUEDA S.A.S.</v>
      </c>
      <c r="D162" s="385" t="str">
        <f>IF(DATOS!D162&lt;&gt;"",DATOS!D162,"")</f>
        <v xml:space="preserve"> CCARNES CAVA  ( RETIRAR LIBRILLOS JUAN RUEDA ) </v>
      </c>
      <c r="E162" s="382" t="str">
        <f t="shared" si="6"/>
        <v>RETIRA</v>
      </c>
      <c r="F162" s="382" t="str">
        <f t="shared" si="7"/>
        <v/>
      </c>
      <c r="G162" s="385" t="str">
        <f t="shared" si="8"/>
        <v/>
      </c>
    </row>
    <row r="163" spans="2:7" ht="19.5" customHeight="1" x14ac:dyDescent="0.25">
      <c r="B163" s="381" t="str">
        <f>IF(DATOS!B163&lt;&gt;"",DATOS!B163,"")</f>
        <v>2604-08362</v>
      </c>
      <c r="C163" s="381" t="str">
        <f>IF(DATOS!C163&lt;&gt;"",DATOS!C163,"")</f>
        <v>INVERSIONES ZULUAGA RUEDA S.A.S.</v>
      </c>
      <c r="D163" s="385" t="str">
        <f>IF(DATOS!D163&lt;&gt;"",DATOS!D163,"")</f>
        <v xml:space="preserve"> CCARNES CAVA  ( RETIRAR LIBRILLOS JUAN RUEDA ) </v>
      </c>
      <c r="E163" s="382" t="str">
        <f t="shared" si="6"/>
        <v>RETIRA</v>
      </c>
      <c r="F163" s="382" t="str">
        <f t="shared" si="7"/>
        <v/>
      </c>
      <c r="G163" s="385" t="str">
        <f t="shared" si="8"/>
        <v/>
      </c>
    </row>
    <row r="164" spans="2:7" ht="19.5" customHeight="1" x14ac:dyDescent="0.25">
      <c r="B164" s="381" t="str">
        <f>IF(DATOS!B164&lt;&gt;"",DATOS!B164,"")</f>
        <v>2604-08363</v>
      </c>
      <c r="C164" s="381" t="str">
        <f>IF(DATOS!C164&lt;&gt;"",DATOS!C164,"")</f>
        <v>INVERSIONES ZULUAGA RUEDA S.A.S.</v>
      </c>
      <c r="D164" s="385" t="str">
        <f>IF(DATOS!D164&lt;&gt;"",DATOS!D164,"")</f>
        <v xml:space="preserve"> CCARNES CAVA  ( RETIRAR LIBRILLOS JUAN RUEDA ) </v>
      </c>
      <c r="E164" s="382" t="str">
        <f t="shared" si="6"/>
        <v>RETIRA</v>
      </c>
      <c r="F164" s="382" t="str">
        <f t="shared" si="7"/>
        <v/>
      </c>
      <c r="G164" s="385" t="str">
        <f t="shared" si="8"/>
        <v/>
      </c>
    </row>
    <row r="165" spans="2:7" ht="19.5" customHeight="1" x14ac:dyDescent="0.25">
      <c r="B165" s="381" t="str">
        <f>IF(DATOS!B165&lt;&gt;"",DATOS!B165,"")</f>
        <v>2604-08364</v>
      </c>
      <c r="C165" s="381" t="str">
        <f>IF(DATOS!C165&lt;&gt;"",DATOS!C165,"")</f>
        <v>INVERSIONES ZULUAGA RUEDA S.A.S.</v>
      </c>
      <c r="D165" s="385" t="str">
        <f>IF(DATOS!D165&lt;&gt;"",DATOS!D165,"")</f>
        <v xml:space="preserve"> CCARNES CAVA  ( RETIRAR LIBRILLOS JUAN RUEDA ) </v>
      </c>
      <c r="E165" s="382" t="str">
        <f t="shared" si="6"/>
        <v>RETIRA</v>
      </c>
      <c r="F165" s="382" t="str">
        <f t="shared" si="7"/>
        <v/>
      </c>
      <c r="G165" s="385" t="str">
        <f t="shared" si="8"/>
        <v/>
      </c>
    </row>
    <row r="166" spans="2:7" ht="19.5" customHeight="1" x14ac:dyDescent="0.25">
      <c r="B166" s="381" t="str">
        <f>IF(DATOS!B166&lt;&gt;"",DATOS!B166,"")</f>
        <v>2604-08365</v>
      </c>
      <c r="C166" s="381" t="str">
        <f>IF(DATOS!C166&lt;&gt;"",DATOS!C166,"")</f>
        <v>INVERSIONES ZULUAGA RUEDA S.A.S.</v>
      </c>
      <c r="D166" s="385" t="str">
        <f>IF(DATOS!D166&lt;&gt;"",DATOS!D166,"")</f>
        <v xml:space="preserve"> CCARNES CAVA  ( RETIRAR LIBRILLOS JUAN RUEDA ) </v>
      </c>
      <c r="E166" s="382" t="str">
        <f t="shared" si="6"/>
        <v>RETIRA</v>
      </c>
      <c r="F166" s="382" t="str">
        <f t="shared" si="7"/>
        <v/>
      </c>
      <c r="G166" s="385" t="str">
        <f t="shared" si="8"/>
        <v/>
      </c>
    </row>
    <row r="167" spans="2:7" ht="19.5" customHeight="1" x14ac:dyDescent="0.25">
      <c r="B167" s="381" t="str">
        <f>IF(DATOS!B167&lt;&gt;"",DATOS!B167,"")</f>
        <v>2604-08366</v>
      </c>
      <c r="C167" s="381" t="str">
        <f>IF(DATOS!C167&lt;&gt;"",DATOS!C167,"")</f>
        <v>INVERSIONES ZULUAGA RUEDA S.A.S.</v>
      </c>
      <c r="D167" s="385" t="str">
        <f>IF(DATOS!D167&lt;&gt;"",DATOS!D167,"")</f>
        <v xml:space="preserve"> CCARNES CAVA  ( RETIRAR LIBRILLOS JUAN RUEDA ) </v>
      </c>
      <c r="E167" s="382" t="str">
        <f t="shared" si="6"/>
        <v>RETIRA</v>
      </c>
      <c r="F167" s="382" t="str">
        <f t="shared" si="7"/>
        <v/>
      </c>
      <c r="G167" s="385" t="str">
        <f t="shared" si="8"/>
        <v/>
      </c>
    </row>
    <row r="168" spans="2:7" ht="19.5" customHeight="1" x14ac:dyDescent="0.25">
      <c r="B168" s="381" t="str">
        <f>IF(DATOS!B168&lt;&gt;"",DATOS!B168,"")</f>
        <v>2604-08367</v>
      </c>
      <c r="C168" s="381" t="str">
        <f>IF(DATOS!C168&lt;&gt;"",DATOS!C168,"")</f>
        <v>INVERSIONES ZULUAGA RUEDA S.A.S.</v>
      </c>
      <c r="D168" s="385" t="str">
        <f>IF(DATOS!D168&lt;&gt;"",DATOS!D168,"")</f>
        <v xml:space="preserve"> CCARNES CAVA  ( RETIRAR LIBRILLOS JUAN RUEDA ) </v>
      </c>
      <c r="E168" s="382" t="str">
        <f t="shared" si="6"/>
        <v>RETIRA</v>
      </c>
      <c r="F168" s="382" t="str">
        <f t="shared" si="7"/>
        <v/>
      </c>
      <c r="G168" s="385" t="str">
        <f t="shared" si="8"/>
        <v/>
      </c>
    </row>
    <row r="169" spans="2:7" ht="19.5" customHeight="1" x14ac:dyDescent="0.25">
      <c r="B169" s="381" t="str">
        <f>IF(DATOS!B169&lt;&gt;"",DATOS!B169,"")</f>
        <v>2604-08368</v>
      </c>
      <c r="C169" s="381" t="str">
        <f>IF(DATOS!C169&lt;&gt;"",DATOS!C169,"")</f>
        <v>INVERSIONES ZULUAGA RUEDA S.A.S.</v>
      </c>
      <c r="D169" s="385" t="str">
        <f>IF(DATOS!D169&lt;&gt;"",DATOS!D169,"")</f>
        <v xml:space="preserve"> CCARNES CAVA  ( RETIRAR LIBRILLOS JUAN RUEDA ) </v>
      </c>
      <c r="E169" s="382" t="str">
        <f t="shared" si="6"/>
        <v>RETIRA</v>
      </c>
      <c r="F169" s="382" t="str">
        <f t="shared" si="7"/>
        <v/>
      </c>
      <c r="G169" s="385" t="str">
        <f t="shared" si="8"/>
        <v/>
      </c>
    </row>
    <row r="170" spans="2:7" ht="19.5" customHeight="1" x14ac:dyDescent="0.25">
      <c r="B170" s="381" t="str">
        <f>IF(DATOS!B170&lt;&gt;"",DATOS!B170,"")</f>
        <v>2604-08369</v>
      </c>
      <c r="C170" s="381" t="str">
        <f>IF(DATOS!C170&lt;&gt;"",DATOS!C170,"")</f>
        <v>INVERSIONES ZULUAGA RUEDA S.A.S.</v>
      </c>
      <c r="D170" s="385" t="str">
        <f>IF(DATOS!D170&lt;&gt;"",DATOS!D170,"")</f>
        <v xml:space="preserve"> CCARNES CAVA  ( RETIRAR LIBRILLOS JUAN RUEDA ) </v>
      </c>
      <c r="E170" s="382" t="str">
        <f t="shared" si="6"/>
        <v>RETIRA</v>
      </c>
      <c r="F170" s="382" t="str">
        <f t="shared" si="7"/>
        <v/>
      </c>
      <c r="G170" s="385" t="str">
        <f t="shared" si="8"/>
        <v/>
      </c>
    </row>
    <row r="171" spans="2:7" ht="19.5" customHeight="1" x14ac:dyDescent="0.25">
      <c r="B171" s="381" t="str">
        <f>IF(DATOS!B171&lt;&gt;"",DATOS!B171,"")</f>
        <v>2604-08370</v>
      </c>
      <c r="C171" s="381" t="str">
        <f>IF(DATOS!C171&lt;&gt;"",DATOS!C171,"")</f>
        <v>INVERSIONES ZULUAGA RUEDA S.A.S.</v>
      </c>
      <c r="D171" s="385" t="str">
        <f>IF(DATOS!D171&lt;&gt;"",DATOS!D171,"")</f>
        <v xml:space="preserve"> CCARNES CAVA  ( RETIRAR LIBRILLOS JUAN RUEDA ) </v>
      </c>
      <c r="E171" s="382" t="str">
        <f t="shared" si="6"/>
        <v>RETIRA</v>
      </c>
      <c r="F171" s="382" t="str">
        <f t="shared" si="7"/>
        <v/>
      </c>
      <c r="G171" s="385" t="str">
        <f t="shared" si="8"/>
        <v/>
      </c>
    </row>
    <row r="172" spans="2:7" ht="19.5" customHeight="1" x14ac:dyDescent="0.25">
      <c r="B172" s="381" t="str">
        <f>IF(DATOS!B172&lt;&gt;"",DATOS!B172,"")</f>
        <v>2604-08371</v>
      </c>
      <c r="C172" s="381" t="str">
        <f>IF(DATOS!C172&lt;&gt;"",DATOS!C172,"")</f>
        <v>INVERSIONES ZULUAGA RUEDA S.A.S.</v>
      </c>
      <c r="D172" s="385" t="str">
        <f>IF(DATOS!D172&lt;&gt;"",DATOS!D172,"")</f>
        <v xml:space="preserve"> CCARNES CAVA  ( RETIRAR LIBRILLOS JUAN RUEDA ) </v>
      </c>
      <c r="E172" s="382" t="str">
        <f t="shared" si="6"/>
        <v>RETIRA</v>
      </c>
      <c r="F172" s="382" t="str">
        <f t="shared" si="7"/>
        <v/>
      </c>
      <c r="G172" s="385" t="str">
        <f t="shared" si="8"/>
        <v/>
      </c>
    </row>
    <row r="173" spans="2:7" ht="19.5" customHeight="1" x14ac:dyDescent="0.25">
      <c r="B173" s="381" t="str">
        <f>IF(DATOS!B173&lt;&gt;"",DATOS!B173,"")</f>
        <v>2604-08372</v>
      </c>
      <c r="C173" s="381" t="str">
        <f>IF(DATOS!C173&lt;&gt;"",DATOS!C173,"")</f>
        <v>INVERSIONES ZULUAGA RUEDA S.A.S.</v>
      </c>
      <c r="D173" s="385" t="str">
        <f>IF(DATOS!D173&lt;&gt;"",DATOS!D173,"")</f>
        <v xml:space="preserve"> CCARNES CAVA  ( RETIRAR LIBRILLOS JUAN RUEDA ) </v>
      </c>
      <c r="E173" s="382" t="str">
        <f t="shared" si="6"/>
        <v>RETIRA</v>
      </c>
      <c r="F173" s="382" t="str">
        <f t="shared" si="7"/>
        <v/>
      </c>
      <c r="G173" s="385" t="str">
        <f t="shared" si="8"/>
        <v/>
      </c>
    </row>
    <row r="174" spans="2:7" ht="19.5" customHeight="1" x14ac:dyDescent="0.25">
      <c r="B174" s="381" t="str">
        <f>IF(DATOS!B174&lt;&gt;"",DATOS!B174,"")</f>
        <v>2604-08373</v>
      </c>
      <c r="C174" s="381" t="str">
        <f>IF(DATOS!C174&lt;&gt;"",DATOS!C174,"")</f>
        <v>INVERSIONES ZULUAGA RUEDA S.A.S.</v>
      </c>
      <c r="D174" s="385" t="str">
        <f>IF(DATOS!D174&lt;&gt;"",DATOS!D174,"")</f>
        <v xml:space="preserve"> CCARNES CAVA  ( RETIRAR LIBRILLOS JUAN RUEDA ) </v>
      </c>
      <c r="E174" s="382" t="str">
        <f t="shared" si="6"/>
        <v>RETIRA</v>
      </c>
      <c r="F174" s="382" t="str">
        <f t="shared" si="7"/>
        <v/>
      </c>
      <c r="G174" s="385" t="str">
        <f t="shared" si="8"/>
        <v/>
      </c>
    </row>
    <row r="175" spans="2:7" ht="19.5" customHeight="1" x14ac:dyDescent="0.25">
      <c r="B175" s="381" t="str">
        <f>IF(DATOS!B175&lt;&gt;"",DATOS!B175,"")</f>
        <v>2604-08374</v>
      </c>
      <c r="C175" s="381" t="str">
        <f>IF(DATOS!C175&lt;&gt;"",DATOS!C175,"")</f>
        <v>INVERSIONES ZULUAGA RUEDA S.A.S.</v>
      </c>
      <c r="D175" s="385" t="str">
        <f>IF(DATOS!D175&lt;&gt;"",DATOS!D175,"")</f>
        <v xml:space="preserve"> CCARNES CAVA  ( RETIRAR LIBRILLOS JUAN RUEDA ) </v>
      </c>
      <c r="E175" s="382" t="str">
        <f t="shared" si="6"/>
        <v>RETIRA</v>
      </c>
      <c r="F175" s="382" t="str">
        <f t="shared" si="7"/>
        <v/>
      </c>
      <c r="G175" s="385" t="str">
        <f t="shared" si="8"/>
        <v/>
      </c>
    </row>
    <row r="176" spans="2:7" ht="19.5" customHeight="1" x14ac:dyDescent="0.25">
      <c r="B176" s="381" t="str">
        <f>IF(DATOS!B176&lt;&gt;"",DATOS!B176,"")</f>
        <v>2604-08375</v>
      </c>
      <c r="C176" s="381" t="str">
        <f>IF(DATOS!C176&lt;&gt;"",DATOS!C176,"")</f>
        <v>INVERSIONES ZULUAGA RUEDA S.A.S.</v>
      </c>
      <c r="D176" s="385" t="str">
        <f>IF(DATOS!D176&lt;&gt;"",DATOS!D176,"")</f>
        <v xml:space="preserve"> CCARNES CAVA  ( RETIRAR LIBRILLOS JUAN RUEDA ) </v>
      </c>
      <c r="E176" s="382" t="str">
        <f t="shared" si="6"/>
        <v>RETIRA</v>
      </c>
      <c r="F176" s="382" t="str">
        <f t="shared" si="7"/>
        <v/>
      </c>
      <c r="G176" s="385" t="str">
        <f t="shared" si="8"/>
        <v/>
      </c>
    </row>
    <row r="177" spans="2:7" ht="19.5" customHeight="1" x14ac:dyDescent="0.25">
      <c r="B177" s="381" t="str">
        <f>IF(DATOS!B177&lt;&gt;"",DATOS!B177,"")</f>
        <v>2604-08376</v>
      </c>
      <c r="C177" s="381" t="str">
        <f>IF(DATOS!C177&lt;&gt;"",DATOS!C177,"")</f>
        <v>INVERSIONES ZULUAGA RUEDA S.A.S.</v>
      </c>
      <c r="D177" s="385" t="str">
        <f>IF(DATOS!D177&lt;&gt;"",DATOS!D177,"")</f>
        <v xml:space="preserve"> CCARNES CAVA  ( RETIRAR LIBRILLOS JUAN RUEDA ) </v>
      </c>
      <c r="E177" s="382" t="str">
        <f t="shared" si="6"/>
        <v>RETIRA</v>
      </c>
      <c r="F177" s="382" t="str">
        <f t="shared" si="7"/>
        <v/>
      </c>
      <c r="G177" s="385" t="str">
        <f t="shared" si="8"/>
        <v/>
      </c>
    </row>
    <row r="178" spans="2:7" ht="19.5" customHeight="1" x14ac:dyDescent="0.25">
      <c r="B178" s="381" t="str">
        <f>IF(DATOS!B178&lt;&gt;"",DATOS!B178,"")</f>
        <v>2604-08377</v>
      </c>
      <c r="C178" s="381" t="str">
        <f>IF(DATOS!C178&lt;&gt;"",DATOS!C178,"")</f>
        <v>INVERSIONES ZULUAGA RUEDA S.A.S.</v>
      </c>
      <c r="D178" s="385" t="str">
        <f>IF(DATOS!D178&lt;&gt;"",DATOS!D178,"")</f>
        <v xml:space="preserve"> CCARNES CAVA  ( RETIRAR LIBRILLOS JUAN RUEDA ) </v>
      </c>
      <c r="E178" s="382" t="str">
        <f t="shared" si="6"/>
        <v>RETIRA</v>
      </c>
      <c r="F178" s="382" t="str">
        <f t="shared" si="7"/>
        <v/>
      </c>
      <c r="G178" s="385" t="str">
        <f t="shared" si="8"/>
        <v/>
      </c>
    </row>
    <row r="179" spans="2:7" ht="19.5" customHeight="1" x14ac:dyDescent="0.25">
      <c r="B179" s="381" t="str">
        <f>IF(DATOS!B179&lt;&gt;"",DATOS!B179,"")</f>
        <v>2604-08378</v>
      </c>
      <c r="C179" s="381" t="str">
        <f>IF(DATOS!C179&lt;&gt;"",DATOS!C179,"")</f>
        <v>INVERSIONES ZULUAGA RUEDA S.A.S.</v>
      </c>
      <c r="D179" s="385" t="str">
        <f>IF(DATOS!D179&lt;&gt;"",DATOS!D179,"")</f>
        <v xml:space="preserve"> CCARNES CAVA  ( RETIRAR LIBRILLOS JUAN RUEDA ) </v>
      </c>
      <c r="E179" s="382" t="str">
        <f t="shared" si="6"/>
        <v>RETIRA</v>
      </c>
      <c r="F179" s="382" t="str">
        <f t="shared" si="7"/>
        <v/>
      </c>
      <c r="G179" s="385" t="str">
        <f t="shared" si="8"/>
        <v/>
      </c>
    </row>
    <row r="180" spans="2:7" ht="19.5" customHeight="1" x14ac:dyDescent="0.25">
      <c r="B180" s="381" t="str">
        <f>IF(DATOS!B180&lt;&gt;"",DATOS!B180,"")</f>
        <v>2604-08379</v>
      </c>
      <c r="C180" s="381" t="str">
        <f>IF(DATOS!C180&lt;&gt;"",DATOS!C180,"")</f>
        <v>INVERSIONES ZULUAGA RUEDA S.A.S.</v>
      </c>
      <c r="D180" s="385" t="str">
        <f>IF(DATOS!D180&lt;&gt;"",DATOS!D180,"")</f>
        <v xml:space="preserve"> CCARNES CAVA  ( RETIRAR LIBRILLOS JUAN RUEDA ) </v>
      </c>
      <c r="E180" s="382" t="str">
        <f t="shared" si="6"/>
        <v>RETIRA</v>
      </c>
      <c r="F180" s="382" t="str">
        <f t="shared" si="7"/>
        <v/>
      </c>
      <c r="G180" s="385" t="str">
        <f t="shared" si="8"/>
        <v/>
      </c>
    </row>
    <row r="181" spans="2:7" ht="19.5" customHeight="1" x14ac:dyDescent="0.25">
      <c r="B181" s="381" t="str">
        <f>IF(DATOS!B181&lt;&gt;"",DATOS!B181,"")</f>
        <v>2604-08380</v>
      </c>
      <c r="C181" s="381" t="str">
        <f>IF(DATOS!C181&lt;&gt;"",DATOS!C181,"")</f>
        <v>INVERSIONES ZULUAGA RUEDA S.A.S.</v>
      </c>
      <c r="D181" s="385" t="str">
        <f>IF(DATOS!D181&lt;&gt;"",DATOS!D181,"")</f>
        <v xml:space="preserve"> CCARNES CAVA  ( RETIRAR LIBRILLOS JUAN RUEDA ) </v>
      </c>
      <c r="E181" s="382" t="str">
        <f t="shared" si="6"/>
        <v>RETIRA</v>
      </c>
      <c r="F181" s="382" t="str">
        <f t="shared" si="7"/>
        <v/>
      </c>
      <c r="G181" s="385" t="str">
        <f t="shared" si="8"/>
        <v/>
      </c>
    </row>
    <row r="182" spans="2:7" ht="19.5" customHeight="1" x14ac:dyDescent="0.25">
      <c r="B182" s="381" t="str">
        <f>IF(DATOS!B182&lt;&gt;"",DATOS!B182,"")</f>
        <v>2604-08381</v>
      </c>
      <c r="C182" s="381" t="str">
        <f>IF(DATOS!C182&lt;&gt;"",DATOS!C182,"")</f>
        <v>INVERSIONES ZULUAGA RUEDA S.A.S.</v>
      </c>
      <c r="D182" s="385" t="str">
        <f>IF(DATOS!D182&lt;&gt;"",DATOS!D182,"")</f>
        <v xml:space="preserve"> CCARNES CAVA  ( RETIRAR LIBRILLOS JUAN RUEDA ) </v>
      </c>
      <c r="E182" s="382" t="str">
        <f t="shared" si="6"/>
        <v>RETIRA</v>
      </c>
      <c r="F182" s="382" t="str">
        <f t="shared" si="7"/>
        <v/>
      </c>
      <c r="G182" s="385" t="str">
        <f t="shared" si="8"/>
        <v/>
      </c>
    </row>
    <row r="183" spans="2:7" ht="19.5" customHeight="1" x14ac:dyDescent="0.25">
      <c r="B183" s="381" t="str">
        <f>IF(DATOS!B183&lt;&gt;"",DATOS!B183,"")</f>
        <v>2604-08382</v>
      </c>
      <c r="C183" s="381" t="str">
        <f>IF(DATOS!C183&lt;&gt;"",DATOS!C183,"")</f>
        <v>INVERSIONES ZULUAGA RUEDA S.A.S.</v>
      </c>
      <c r="D183" s="385" t="str">
        <f>IF(DATOS!D183&lt;&gt;"",DATOS!D183,"")</f>
        <v xml:space="preserve"> CCARNES CAVA  ( RETIRAR LIBRILLOS JUAN RUEDA ) </v>
      </c>
      <c r="E183" s="382" t="str">
        <f t="shared" si="6"/>
        <v>RETIRA</v>
      </c>
      <c r="F183" s="382" t="str">
        <f t="shared" si="7"/>
        <v/>
      </c>
      <c r="G183" s="385" t="str">
        <f t="shared" si="8"/>
        <v/>
      </c>
    </row>
    <row r="184" spans="2:7" ht="19.5" customHeight="1" x14ac:dyDescent="0.25">
      <c r="B184" s="381" t="str">
        <f>IF(DATOS!B184&lt;&gt;"",DATOS!B184,"")</f>
        <v>2604-08383</v>
      </c>
      <c r="C184" s="381" t="str">
        <f>IF(DATOS!C184&lt;&gt;"",DATOS!C184,"")</f>
        <v>INVERSIONES ZULUAGA RUEDA S.A.S.</v>
      </c>
      <c r="D184" s="385" t="str">
        <f>IF(DATOS!D184&lt;&gt;"",DATOS!D184,"")</f>
        <v xml:space="preserve"> CCARNES CAVA  ( RETIRAR LIBRILLOS JUAN RUEDA ) </v>
      </c>
      <c r="E184" s="382" t="str">
        <f t="shared" si="6"/>
        <v>RETIRA</v>
      </c>
      <c r="F184" s="382" t="str">
        <f t="shared" si="7"/>
        <v/>
      </c>
      <c r="G184" s="385" t="str">
        <f t="shared" si="8"/>
        <v/>
      </c>
    </row>
    <row r="185" spans="2:7" ht="19.5" customHeight="1" x14ac:dyDescent="0.25">
      <c r="B185" s="381" t="str">
        <f>IF(DATOS!B185&lt;&gt;"",DATOS!B185,"")</f>
        <v>2604-08384</v>
      </c>
      <c r="C185" s="381" t="str">
        <f>IF(DATOS!C185&lt;&gt;"",DATOS!C185,"")</f>
        <v>INVERSIONES ZULUAGA RUEDA S.A.S.</v>
      </c>
      <c r="D185" s="385" t="str">
        <f>IF(DATOS!D185&lt;&gt;"",DATOS!D185,"")</f>
        <v xml:space="preserve"> CCARNES CAVA  ( RETIRAR LIBRILLOS JUAN RUEDA ) </v>
      </c>
      <c r="E185" s="382" t="str">
        <f t="shared" si="6"/>
        <v>RETIRA</v>
      </c>
      <c r="F185" s="382" t="str">
        <f t="shared" si="7"/>
        <v/>
      </c>
      <c r="G185" s="385" t="str">
        <f t="shared" si="8"/>
        <v/>
      </c>
    </row>
    <row r="186" spans="2:7" ht="19.5" customHeight="1" x14ac:dyDescent="0.25">
      <c r="B186" s="381" t="str">
        <f>IF(DATOS!B186&lt;&gt;"",DATOS!B186,"")</f>
        <v>2604-08385</v>
      </c>
      <c r="C186" s="381" t="str">
        <f>IF(DATOS!C186&lt;&gt;"",DATOS!C186,"")</f>
        <v>INVERSIONES ZULUAGA RUEDA S.A.S.</v>
      </c>
      <c r="D186" s="385" t="str">
        <f>IF(DATOS!D186&lt;&gt;"",DATOS!D186,"")</f>
        <v xml:space="preserve"> CCARNES CAVA  ( RETIRAR LIBRILLOS JUAN RUEDA ) </v>
      </c>
      <c r="E186" s="382" t="str">
        <f t="shared" si="6"/>
        <v>RETIRA</v>
      </c>
      <c r="F186" s="382" t="str">
        <f t="shared" si="7"/>
        <v/>
      </c>
      <c r="G186" s="385" t="str">
        <f t="shared" si="8"/>
        <v/>
      </c>
    </row>
    <row r="187" spans="2:7" ht="19.5" customHeight="1" x14ac:dyDescent="0.25">
      <c r="B187" s="381" t="str">
        <f>IF(DATOS!B187&lt;&gt;"",DATOS!B187,"")</f>
        <v>2604-08386</v>
      </c>
      <c r="C187" s="381" t="str">
        <f>IF(DATOS!C187&lt;&gt;"",DATOS!C187,"")</f>
        <v>INVERSIONES ZULUAGA RUEDA S.A.S.</v>
      </c>
      <c r="D187" s="385" t="str">
        <f>IF(DATOS!D187&lt;&gt;"",DATOS!D187,"")</f>
        <v xml:space="preserve"> CCARNES CAVA  ( RETIRAR LIBRILLOS JUAN RUEDA ) </v>
      </c>
      <c r="E187" s="382" t="str">
        <f t="shared" si="6"/>
        <v>RETIRA</v>
      </c>
      <c r="F187" s="382" t="str">
        <f t="shared" si="7"/>
        <v/>
      </c>
      <c r="G187" s="385" t="str">
        <f t="shared" si="8"/>
        <v/>
      </c>
    </row>
    <row r="188" spans="2:7" ht="19.5" customHeight="1" x14ac:dyDescent="0.25">
      <c r="B188" s="381" t="str">
        <f>IF(DATOS!B188&lt;&gt;"",DATOS!B188,"")</f>
        <v>2604-08387</v>
      </c>
      <c r="C188" s="381" t="str">
        <f>IF(DATOS!C188&lt;&gt;"",DATOS!C188,"")</f>
        <v>INVERSIONES ZULUAGA RUEDA S.A.S.</v>
      </c>
      <c r="D188" s="385" t="str">
        <f>IF(DATOS!D188&lt;&gt;"",DATOS!D188,"")</f>
        <v xml:space="preserve"> CCARNES CAVA  ( RETIRAR LIBRILLOS JUAN RUEDA ) </v>
      </c>
      <c r="E188" s="382" t="str">
        <f t="shared" si="6"/>
        <v>RETIRA</v>
      </c>
      <c r="F188" s="382" t="str">
        <f t="shared" si="7"/>
        <v/>
      </c>
      <c r="G188" s="385" t="str">
        <f t="shared" si="8"/>
        <v/>
      </c>
    </row>
    <row r="189" spans="2:7" ht="19.5" customHeight="1" x14ac:dyDescent="0.25">
      <c r="B189" s="381" t="str">
        <f>IF(DATOS!B189&lt;&gt;"",DATOS!B189,"")</f>
        <v>2604-08388</v>
      </c>
      <c r="C189" s="381" t="str">
        <f>IF(DATOS!C189&lt;&gt;"",DATOS!C189,"")</f>
        <v>INVERSIONES ZULUAGA RUEDA S.A.S.</v>
      </c>
      <c r="D189" s="385" t="str">
        <f>IF(DATOS!D189&lt;&gt;"",DATOS!D189,"")</f>
        <v xml:space="preserve"> CCARNES CAVA  ( RETIRAR LIBRILLOS JUAN RUEDA ) </v>
      </c>
      <c r="E189" s="382" t="str">
        <f t="shared" si="6"/>
        <v>RETIRA</v>
      </c>
      <c r="F189" s="382" t="str">
        <f t="shared" si="7"/>
        <v/>
      </c>
      <c r="G189" s="385" t="str">
        <f t="shared" si="8"/>
        <v/>
      </c>
    </row>
    <row r="190" spans="2:7" ht="19.5" customHeight="1" x14ac:dyDescent="0.25">
      <c r="B190" s="381" t="str">
        <f>IF(DATOS!B190&lt;&gt;"",DATOS!B190,"")</f>
        <v>2604-08389</v>
      </c>
      <c r="C190" s="381" t="str">
        <f>IF(DATOS!C190&lt;&gt;"",DATOS!C190,"")</f>
        <v>INVERSIONES ZULUAGA RUEDA S.A.S.</v>
      </c>
      <c r="D190" s="385" t="str">
        <f>IF(DATOS!D190&lt;&gt;"",DATOS!D190,"")</f>
        <v xml:space="preserve"> CCARNES CAVA  ( RETIRAR LIBRILLOS JUAN RUEDA ) </v>
      </c>
      <c r="E190" s="382" t="str">
        <f t="shared" si="6"/>
        <v>RETIRA</v>
      </c>
      <c r="F190" s="382" t="str">
        <f t="shared" si="7"/>
        <v/>
      </c>
      <c r="G190" s="385" t="str">
        <f t="shared" si="8"/>
        <v/>
      </c>
    </row>
    <row r="191" spans="2:7" ht="19.5" customHeight="1" x14ac:dyDescent="0.25">
      <c r="B191" s="381" t="str">
        <f>IF(DATOS!B191&lt;&gt;"",DATOS!B191,"")</f>
        <v>2604-08390</v>
      </c>
      <c r="C191" s="381" t="str">
        <f>IF(DATOS!C191&lt;&gt;"",DATOS!C191,"")</f>
        <v>GOMEZ QUINTERO JUDITH TORCOROMA</v>
      </c>
      <c r="D191" s="385" t="str">
        <f>IF(DATOS!D191&lt;&gt;"",DATOS!D191,"")</f>
        <v xml:space="preserve"> CAVA JUDITH  ( RETIRAR LIBRILLOS ASURCARNESGLO ) </v>
      </c>
      <c r="E191" s="382" t="str">
        <f t="shared" si="6"/>
        <v>RETIRA</v>
      </c>
      <c r="F191" s="382" t="str">
        <f t="shared" si="7"/>
        <v/>
      </c>
      <c r="G191" s="385" t="str">
        <f t="shared" si="8"/>
        <v/>
      </c>
    </row>
    <row r="192" spans="2:7" ht="19.5" customHeight="1" x14ac:dyDescent="0.25">
      <c r="B192" s="381" t="str">
        <f>IF(DATOS!B192&lt;&gt;"",DATOS!B192,"")</f>
        <v>2604-08391</v>
      </c>
      <c r="C192" s="381" t="str">
        <f>IF(DATOS!C192&lt;&gt;"",DATOS!C192,"")</f>
        <v>GOMEZ QUINTERO JUDITH TORCOROMA</v>
      </c>
      <c r="D192" s="385" t="str">
        <f>IF(DATOS!D192&lt;&gt;"",DATOS!D192,"")</f>
        <v xml:space="preserve"> CAVA JUDITH  ( RETIRAR LIBRILLOS ASURCARNESGLO ) </v>
      </c>
      <c r="E192" s="382" t="str">
        <f t="shared" si="6"/>
        <v>RETIRA</v>
      </c>
      <c r="F192" s="382" t="str">
        <f t="shared" si="7"/>
        <v/>
      </c>
      <c r="G192" s="385" t="str">
        <f t="shared" si="8"/>
        <v/>
      </c>
    </row>
    <row r="193" spans="2:7" ht="19.5" customHeight="1" x14ac:dyDescent="0.25">
      <c r="B193" s="381" t="str">
        <f>IF(DATOS!B193&lt;&gt;"",DATOS!B193,"")</f>
        <v>2604-08392</v>
      </c>
      <c r="C193" s="381" t="str">
        <f>IF(DATOS!C193&lt;&gt;"",DATOS!C193,"")</f>
        <v>GOMEZ QUINTERO JUDITH TORCOROMA</v>
      </c>
      <c r="D193" s="385" t="str">
        <f>IF(DATOS!D193&lt;&gt;"",DATOS!D193,"")</f>
        <v xml:space="preserve"> CAVA JUDITH  ( RETIRAR LIBRILLOS ASURCARNESGLO ) </v>
      </c>
      <c r="E193" s="382" t="str">
        <f t="shared" si="6"/>
        <v>RETIRA</v>
      </c>
      <c r="F193" s="382" t="str">
        <f t="shared" si="7"/>
        <v/>
      </c>
      <c r="G193" s="385" t="str">
        <f t="shared" si="8"/>
        <v/>
      </c>
    </row>
    <row r="194" spans="2:7" ht="19.5" customHeight="1" x14ac:dyDescent="0.25">
      <c r="B194" s="381" t="str">
        <f>IF(DATOS!B194&lt;&gt;"",DATOS!B194,"")</f>
        <v>2604-08393</v>
      </c>
      <c r="C194" s="381" t="str">
        <f>IF(DATOS!C194&lt;&gt;"",DATOS!C194,"")</f>
        <v>GOMEZ QUINTERO JUDITH TORCOROMA</v>
      </c>
      <c r="D194" s="385" t="str">
        <f>IF(DATOS!D194&lt;&gt;"",DATOS!D194,"")</f>
        <v xml:space="preserve"> CAVA JUDITH  ( RETIRAR LIBRILLOS ASURCARNESGLO ) </v>
      </c>
      <c r="E194" s="382" t="str">
        <f t="shared" si="6"/>
        <v>RETIRA</v>
      </c>
      <c r="F194" s="382" t="str">
        <f t="shared" si="7"/>
        <v/>
      </c>
      <c r="G194" s="385" t="str">
        <f t="shared" si="8"/>
        <v/>
      </c>
    </row>
    <row r="195" spans="2:7" ht="19.5" customHeight="1" x14ac:dyDescent="0.25">
      <c r="B195" s="381" t="str">
        <f>IF(DATOS!B195&lt;&gt;"",DATOS!B195,"")</f>
        <v>2604-08395</v>
      </c>
      <c r="C195" s="381" t="str">
        <f>IF(DATOS!C195&lt;&gt;"",DATOS!C195,"")</f>
        <v>GOMEZ QUINTERO JUDITH TORCOROMA</v>
      </c>
      <c r="D195" s="385" t="str">
        <f>IF(DATOS!D195&lt;&gt;"",DATOS!D195,"")</f>
        <v xml:space="preserve"> CAVA JUDITH  ( RETIRAR LIBRILLOS ASURCARNESGLO ) </v>
      </c>
      <c r="E195" s="382" t="str">
        <f t="shared" si="6"/>
        <v>RETIRA</v>
      </c>
      <c r="F195" s="382" t="str">
        <f t="shared" si="7"/>
        <v/>
      </c>
      <c r="G195" s="385" t="str">
        <f t="shared" si="8"/>
        <v/>
      </c>
    </row>
    <row r="196" spans="2:7" ht="19.5" customHeight="1" x14ac:dyDescent="0.25">
      <c r="B196" s="381" t="str">
        <f>IF(DATOS!B196&lt;&gt;"",DATOS!B196,"")</f>
        <v>2604-08396</v>
      </c>
      <c r="C196" s="381" t="str">
        <f>IF(DATOS!C196&lt;&gt;"",DATOS!C196,"")</f>
        <v>GOMEZ QUINTERO JUDITH TORCOROMA</v>
      </c>
      <c r="D196" s="385" t="str">
        <f>IF(DATOS!D196&lt;&gt;"",DATOS!D196,"")</f>
        <v xml:space="preserve"> CAVA JUDITH  ( RETIRAR LIBRILLOS ASURCARNESGLO ) </v>
      </c>
      <c r="E196" s="382" t="str">
        <f t="shared" ref="E196:E259" si="9">IFERROR(MID($D196,SEARCH("RETIRA",$D196),LEN("RETIRA")),"")</f>
        <v>RETIRA</v>
      </c>
      <c r="F196" s="382" t="str">
        <f t="shared" ref="F196:F259" si="10">IFERROR(MID($D196,SEARCH("CRUDA",$D196),LEN("CRUDA")),"")</f>
        <v/>
      </c>
      <c r="G196" s="385" t="str">
        <f t="shared" ref="G196:G259" si="11">IF(B196="","",
IF(AND(E196="",F196="CRUDA"),"LIBRO Y CRUDA",
IF(F196="CRUDA","CRUDA",
IF(E196="","LIBRO",""))))</f>
        <v/>
      </c>
    </row>
    <row r="197" spans="2:7" ht="19.5" customHeight="1" x14ac:dyDescent="0.25">
      <c r="B197" s="381" t="str">
        <f>IF(DATOS!B197&lt;&gt;"",DATOS!B197,"")</f>
        <v>2604-08398</v>
      </c>
      <c r="C197" s="381" t="str">
        <f>IF(DATOS!C197&lt;&gt;"",DATOS!C197,"")</f>
        <v>GOMEZ QUINTERO JUDITH TORCOROMA</v>
      </c>
      <c r="D197" s="385" t="str">
        <f>IF(DATOS!D197&lt;&gt;"",DATOS!D197,"")</f>
        <v xml:space="preserve"> CAVA JUDITH  ( RETIRAR LIBRILLOS ASURCARNESGLO ) </v>
      </c>
      <c r="E197" s="382" t="str">
        <f t="shared" si="9"/>
        <v>RETIRA</v>
      </c>
      <c r="F197" s="382" t="str">
        <f t="shared" si="10"/>
        <v/>
      </c>
      <c r="G197" s="385" t="str">
        <f t="shared" si="11"/>
        <v/>
      </c>
    </row>
    <row r="198" spans="2:7" ht="19.5" customHeight="1" x14ac:dyDescent="0.25">
      <c r="B198" s="381" t="str">
        <f>IF(DATOS!B198&lt;&gt;"",DATOS!B198,"")</f>
        <v>2604-08399</v>
      </c>
      <c r="C198" s="381" t="str">
        <f>IF(DATOS!C198&lt;&gt;"",DATOS!C198,"")</f>
        <v>INVERSIONES ZULUAGA RUEDA S.A.S.</v>
      </c>
      <c r="D198" s="385" t="str">
        <f>IF(DATOS!D198&lt;&gt;"",DATOS!D198,"")</f>
        <v xml:space="preserve"> CCARNES CAVA  ( RETIRAR LIBRILLOS JUAN RUEDA ) </v>
      </c>
      <c r="E198" s="382" t="str">
        <f t="shared" si="9"/>
        <v>RETIRA</v>
      </c>
      <c r="F198" s="382" t="str">
        <f t="shared" si="10"/>
        <v/>
      </c>
      <c r="G198" s="385" t="str">
        <f t="shared" si="11"/>
        <v/>
      </c>
    </row>
    <row r="199" spans="2:7" ht="19.5" customHeight="1" x14ac:dyDescent="0.25">
      <c r="B199" s="381" t="str">
        <f>IF(DATOS!B199&lt;&gt;"",DATOS!B199,"")</f>
        <v>2604-08400</v>
      </c>
      <c r="C199" s="381" t="str">
        <f>IF(DATOS!C199&lt;&gt;"",DATOS!C199,"")</f>
        <v>INVERSIONES ZULUAGA RUEDA S.A.S.</v>
      </c>
      <c r="D199" s="385" t="str">
        <f>IF(DATOS!D199&lt;&gt;"",DATOS!D199,"")</f>
        <v xml:space="preserve"> CCARNES CAVA  ( RETIRAR LIBRILLOS JUAN RUEDA ) </v>
      </c>
      <c r="E199" s="382" t="str">
        <f t="shared" si="9"/>
        <v>RETIRA</v>
      </c>
      <c r="F199" s="382" t="str">
        <f t="shared" si="10"/>
        <v/>
      </c>
      <c r="G199" s="385" t="str">
        <f t="shared" si="11"/>
        <v/>
      </c>
    </row>
    <row r="200" spans="2:7" ht="19.5" customHeight="1" x14ac:dyDescent="0.25">
      <c r="B200" s="381" t="str">
        <f>IF(DATOS!B200&lt;&gt;"",DATOS!B200,"")</f>
        <v>2604-08401</v>
      </c>
      <c r="C200" s="381" t="str">
        <f>IF(DATOS!C200&lt;&gt;"",DATOS!C200,"")</f>
        <v>INVERSIONES ZULUAGA RUEDA S.A.S.</v>
      </c>
      <c r="D200" s="385" t="str">
        <f>IF(DATOS!D200&lt;&gt;"",DATOS!D200,"")</f>
        <v xml:space="preserve"> CCARNES CAVA  ( RETIRAR LIBRILLOS JUAN RUEDA ) </v>
      </c>
      <c r="E200" s="382" t="str">
        <f t="shared" si="9"/>
        <v>RETIRA</v>
      </c>
      <c r="F200" s="382" t="str">
        <f t="shared" si="10"/>
        <v/>
      </c>
      <c r="G200" s="385" t="str">
        <f t="shared" si="11"/>
        <v/>
      </c>
    </row>
    <row r="201" spans="2:7" ht="19.5" customHeight="1" x14ac:dyDescent="0.25">
      <c r="B201" s="381" t="str">
        <f>IF(DATOS!B201&lt;&gt;"",DATOS!B201,"")</f>
        <v>2604-08402</v>
      </c>
      <c r="C201" s="381" t="str">
        <f>IF(DATOS!C201&lt;&gt;"",DATOS!C201,"")</f>
        <v>INVERSIONES ZULUAGA RUEDA S.A.S.</v>
      </c>
      <c r="D201" s="385" t="str">
        <f>IF(DATOS!D201&lt;&gt;"",DATOS!D201,"")</f>
        <v xml:space="preserve"> CCARNES CAVA  ( RETIRAR LIBRILLOS JUAN RUEDA ) </v>
      </c>
      <c r="E201" s="382" t="str">
        <f t="shared" si="9"/>
        <v>RETIRA</v>
      </c>
      <c r="F201" s="382" t="str">
        <f t="shared" si="10"/>
        <v/>
      </c>
      <c r="G201" s="385" t="str">
        <f t="shared" si="11"/>
        <v/>
      </c>
    </row>
    <row r="202" spans="2:7" ht="19.5" customHeight="1" x14ac:dyDescent="0.25">
      <c r="B202" s="381" t="str">
        <f>IF(DATOS!B202&lt;&gt;"",DATOS!B202,"")</f>
        <v>2604-08403</v>
      </c>
      <c r="C202" s="381" t="str">
        <f>IF(DATOS!C202&lt;&gt;"",DATOS!C202,"")</f>
        <v>INVERSIONES ZULUAGA RUEDA S.A.S.</v>
      </c>
      <c r="D202" s="385" t="str">
        <f>IF(DATOS!D202&lt;&gt;"",DATOS!D202,"")</f>
        <v xml:space="preserve"> CCARNES CAVA  ( RETIRAR LIBRILLOS JUAN RUEDA ) </v>
      </c>
      <c r="E202" s="382" t="str">
        <f t="shared" si="9"/>
        <v>RETIRA</v>
      </c>
      <c r="F202" s="382" t="str">
        <f t="shared" si="10"/>
        <v/>
      </c>
      <c r="G202" s="385" t="str">
        <f t="shared" si="11"/>
        <v/>
      </c>
    </row>
    <row r="203" spans="2:7" ht="19.5" customHeight="1" x14ac:dyDescent="0.25">
      <c r="B203" s="381" t="str">
        <f>IF(DATOS!B203&lt;&gt;"",DATOS!B203,"")</f>
        <v>2604-08404</v>
      </c>
      <c r="C203" s="381" t="str">
        <f>IF(DATOS!C203&lt;&gt;"",DATOS!C203,"")</f>
        <v>INVERSIONES ZULUAGA RUEDA S.A.S.</v>
      </c>
      <c r="D203" s="385" t="str">
        <f>IF(DATOS!D203&lt;&gt;"",DATOS!D203,"")</f>
        <v xml:space="preserve"> CCARNES CAVA  ( RETIRAR LIBRILLOS JUAN RUEDA ) </v>
      </c>
      <c r="E203" s="382" t="str">
        <f t="shared" si="9"/>
        <v>RETIRA</v>
      </c>
      <c r="F203" s="382" t="str">
        <f t="shared" si="10"/>
        <v/>
      </c>
      <c r="G203" s="385" t="str">
        <f t="shared" si="11"/>
        <v/>
      </c>
    </row>
    <row r="204" spans="2:7" ht="19.5" customHeight="1" x14ac:dyDescent="0.25">
      <c r="B204" s="381" t="str">
        <f>IF(DATOS!B204&lt;&gt;"",DATOS!B204,"")</f>
        <v>2604-08405</v>
      </c>
      <c r="C204" s="381" t="str">
        <f>IF(DATOS!C204&lt;&gt;"",DATOS!C204,"")</f>
        <v>INVERSIONES ZULUAGA RUEDA S.A.S.</v>
      </c>
      <c r="D204" s="385" t="str">
        <f>IF(DATOS!D204&lt;&gt;"",DATOS!D204,"")</f>
        <v xml:space="preserve"> CCARNES CAVA  ( RETIRAR LIBRILLOS JUAN RUEDA ) </v>
      </c>
      <c r="E204" s="382" t="str">
        <f t="shared" si="9"/>
        <v>RETIRA</v>
      </c>
      <c r="F204" s="382" t="str">
        <f t="shared" si="10"/>
        <v/>
      </c>
      <c r="G204" s="385" t="str">
        <f t="shared" si="11"/>
        <v/>
      </c>
    </row>
    <row r="205" spans="2:7" ht="19.5" customHeight="1" x14ac:dyDescent="0.25">
      <c r="B205" s="381" t="str">
        <f>IF(DATOS!B205&lt;&gt;"",DATOS!B205,"")</f>
        <v>2604-08406</v>
      </c>
      <c r="C205" s="381" t="str">
        <f>IF(DATOS!C205&lt;&gt;"",DATOS!C205,"")</f>
        <v>INVERSIONES ZULUAGA RUEDA S.A.S.</v>
      </c>
      <c r="D205" s="385" t="str">
        <f>IF(DATOS!D205&lt;&gt;"",DATOS!D205,"")</f>
        <v xml:space="preserve"> CCARNES CAVA  ( RETIRAR LIBRILLOS JUAN RUEDA ) </v>
      </c>
      <c r="E205" s="382" t="str">
        <f t="shared" si="9"/>
        <v>RETIRA</v>
      </c>
      <c r="F205" s="382" t="str">
        <f t="shared" si="10"/>
        <v/>
      </c>
      <c r="G205" s="385" t="str">
        <f t="shared" si="11"/>
        <v/>
      </c>
    </row>
    <row r="206" spans="2:7" ht="19.5" customHeight="1" x14ac:dyDescent="0.25">
      <c r="B206" s="381" t="str">
        <f>IF(DATOS!B206&lt;&gt;"",DATOS!B206,"")</f>
        <v>2604-08407</v>
      </c>
      <c r="C206" s="381" t="str">
        <f>IF(DATOS!C206&lt;&gt;"",DATOS!C206,"")</f>
        <v>INVERSIONES ZULUAGA RUEDA S.A.S.</v>
      </c>
      <c r="D206" s="385" t="str">
        <f>IF(DATOS!D206&lt;&gt;"",DATOS!D206,"")</f>
        <v xml:space="preserve"> CCARNES CAVA  ( RETIRAR LIBRILLOS JUAN RUEDA ) </v>
      </c>
      <c r="E206" s="382" t="str">
        <f t="shared" si="9"/>
        <v>RETIRA</v>
      </c>
      <c r="F206" s="382" t="str">
        <f t="shared" si="10"/>
        <v/>
      </c>
      <c r="G206" s="385" t="str">
        <f t="shared" si="11"/>
        <v/>
      </c>
    </row>
    <row r="207" spans="2:7" ht="19.5" customHeight="1" x14ac:dyDescent="0.25">
      <c r="B207" s="381" t="str">
        <f>IF(DATOS!B207&lt;&gt;"",DATOS!B207,"")</f>
        <v>2604-08408</v>
      </c>
      <c r="C207" s="381" t="str">
        <f>IF(DATOS!C207&lt;&gt;"",DATOS!C207,"")</f>
        <v>INVERSIONES ZULUAGA RUEDA S.A.S.</v>
      </c>
      <c r="D207" s="385" t="str">
        <f>IF(DATOS!D207&lt;&gt;"",DATOS!D207,"")</f>
        <v xml:space="preserve"> CCARNES CAVA  ( RETIRAR LIBRILLOS JUAN RUEDA ) </v>
      </c>
      <c r="E207" s="382" t="str">
        <f t="shared" si="9"/>
        <v>RETIRA</v>
      </c>
      <c r="F207" s="382" t="str">
        <f t="shared" si="10"/>
        <v/>
      </c>
      <c r="G207" s="385" t="str">
        <f t="shared" si="11"/>
        <v/>
      </c>
    </row>
    <row r="208" spans="2:7" ht="19.5" customHeight="1" x14ac:dyDescent="0.25">
      <c r="B208" s="381" t="str">
        <f>IF(DATOS!B208&lt;&gt;"",DATOS!B208,"")</f>
        <v>2604-08409</v>
      </c>
      <c r="C208" s="381" t="str">
        <f>IF(DATOS!C208&lt;&gt;"",DATOS!C208,"")</f>
        <v>INVERSIONES ZULUAGA RUEDA S.A.S.</v>
      </c>
      <c r="D208" s="385" t="str">
        <f>IF(DATOS!D208&lt;&gt;"",DATOS!D208,"")</f>
        <v xml:space="preserve"> CCARNES CAVA  ( RETIRAR LIBRILLOS JUAN RUEDA ) </v>
      </c>
      <c r="E208" s="382" t="str">
        <f t="shared" si="9"/>
        <v>RETIRA</v>
      </c>
      <c r="F208" s="382" t="str">
        <f t="shared" si="10"/>
        <v/>
      </c>
      <c r="G208" s="385" t="str">
        <f t="shared" si="11"/>
        <v/>
      </c>
    </row>
    <row r="209" spans="2:7" ht="19.5" customHeight="1" x14ac:dyDescent="0.25">
      <c r="B209" s="381" t="str">
        <f>IF(DATOS!B209&lt;&gt;"",DATOS!B209,"")</f>
        <v>2604-08410</v>
      </c>
      <c r="C209" s="381" t="str">
        <f>IF(DATOS!C209&lt;&gt;"",DATOS!C209,"")</f>
        <v>INVERSIONES ZULUAGA RUEDA S.A.S.</v>
      </c>
      <c r="D209" s="385" t="str">
        <f>IF(DATOS!D209&lt;&gt;"",DATOS!D209,"")</f>
        <v xml:space="preserve"> CCARNES CAVA  ( RETIRAR LIBRILLOS JUAN RUEDA ) </v>
      </c>
      <c r="E209" s="382" t="str">
        <f t="shared" si="9"/>
        <v>RETIRA</v>
      </c>
      <c r="F209" s="382" t="str">
        <f t="shared" si="10"/>
        <v/>
      </c>
      <c r="G209" s="385" t="str">
        <f t="shared" si="11"/>
        <v/>
      </c>
    </row>
    <row r="210" spans="2:7" ht="19.5" customHeight="1" x14ac:dyDescent="0.25">
      <c r="B210" s="381" t="str">
        <f>IF(DATOS!B210&lt;&gt;"",DATOS!B210,"")</f>
        <v>2604-08411</v>
      </c>
      <c r="C210" s="381" t="str">
        <f>IF(DATOS!C210&lt;&gt;"",DATOS!C210,"")</f>
        <v>INVERSIONES ZULUAGA RUEDA S.A.S.</v>
      </c>
      <c r="D210" s="385" t="str">
        <f>IF(DATOS!D210&lt;&gt;"",DATOS!D210,"")</f>
        <v xml:space="preserve"> CCARNES CAVA  ( RETIRAR LIBRILLOS JUAN RUEDA ) </v>
      </c>
      <c r="E210" s="382" t="str">
        <f t="shared" si="9"/>
        <v>RETIRA</v>
      </c>
      <c r="F210" s="382" t="str">
        <f t="shared" si="10"/>
        <v/>
      </c>
      <c r="G210" s="385" t="str">
        <f t="shared" si="11"/>
        <v/>
      </c>
    </row>
    <row r="211" spans="2:7" ht="19.5" customHeight="1" x14ac:dyDescent="0.25">
      <c r="B211" s="381" t="str">
        <f>IF(DATOS!B211&lt;&gt;"",DATOS!B211,"")</f>
        <v>2604-08412</v>
      </c>
      <c r="C211" s="381" t="str">
        <f>IF(DATOS!C211&lt;&gt;"",DATOS!C211,"")</f>
        <v>INVERSIONES ZULUAGA RUEDA S.A.S.</v>
      </c>
      <c r="D211" s="385" t="str">
        <f>IF(DATOS!D211&lt;&gt;"",DATOS!D211,"")</f>
        <v xml:space="preserve"> CCARNES CAVA  ( RETIRAR LIBRILLOS JUAN RUEDA ) </v>
      </c>
      <c r="E211" s="382" t="str">
        <f t="shared" si="9"/>
        <v>RETIRA</v>
      </c>
      <c r="F211" s="382" t="str">
        <f t="shared" si="10"/>
        <v/>
      </c>
      <c r="G211" s="385" t="str">
        <f t="shared" si="11"/>
        <v/>
      </c>
    </row>
    <row r="212" spans="2:7" ht="19.5" customHeight="1" x14ac:dyDescent="0.25">
      <c r="B212" s="381" t="str">
        <f>IF(DATOS!B212&lt;&gt;"",DATOS!B212,"")</f>
        <v>2604-08413</v>
      </c>
      <c r="C212" s="381" t="str">
        <f>IF(DATOS!C212&lt;&gt;"",DATOS!C212,"")</f>
        <v>INVERSIONES ZULUAGA RUEDA S.A.S.</v>
      </c>
      <c r="D212" s="385" t="str">
        <f>IF(DATOS!D212&lt;&gt;"",DATOS!D212,"")</f>
        <v xml:space="preserve"> CCARNES CAVA  ( RETIRAR LIBRILLOS JUAN RUEDA ) </v>
      </c>
      <c r="E212" s="382" t="str">
        <f t="shared" si="9"/>
        <v>RETIRA</v>
      </c>
      <c r="F212" s="382" t="str">
        <f t="shared" si="10"/>
        <v/>
      </c>
      <c r="G212" s="385" t="str">
        <f t="shared" si="11"/>
        <v/>
      </c>
    </row>
    <row r="213" spans="2:7" ht="19.5" customHeight="1" x14ac:dyDescent="0.25">
      <c r="B213" s="381" t="str">
        <f>IF(DATOS!B213&lt;&gt;"",DATOS!B213,"")</f>
        <v>2604-08414</v>
      </c>
      <c r="C213" s="381" t="str">
        <f>IF(DATOS!C213&lt;&gt;"",DATOS!C213,"")</f>
        <v>INVERSIONES ZULUAGA RUEDA S.A.S.</v>
      </c>
      <c r="D213" s="385" t="str">
        <f>IF(DATOS!D213&lt;&gt;"",DATOS!D213,"")</f>
        <v xml:space="preserve"> CCARNES CAVA  ( RETIRAR LIBRILLOS JUAN RUEDA ) </v>
      </c>
      <c r="E213" s="382" t="str">
        <f t="shared" si="9"/>
        <v>RETIRA</v>
      </c>
      <c r="F213" s="382" t="str">
        <f t="shared" si="10"/>
        <v/>
      </c>
      <c r="G213" s="385" t="str">
        <f t="shared" si="11"/>
        <v/>
      </c>
    </row>
    <row r="214" spans="2:7" ht="19.5" customHeight="1" x14ac:dyDescent="0.25">
      <c r="B214" s="381" t="str">
        <f>IF(DATOS!B214&lt;&gt;"",DATOS!B214,"")</f>
        <v>2604-08415</v>
      </c>
      <c r="C214" s="381" t="str">
        <f>IF(DATOS!C214&lt;&gt;"",DATOS!C214,"")</f>
        <v>INVERSIONES ZULUAGA RUEDA S.A.S.</v>
      </c>
      <c r="D214" s="385" t="str">
        <f>IF(DATOS!D214&lt;&gt;"",DATOS!D214,"")</f>
        <v xml:space="preserve"> CCARNES CAVA  ( RETIRAR LIBRILLOS JUAN RUEDA ) </v>
      </c>
      <c r="E214" s="382" t="str">
        <f t="shared" si="9"/>
        <v>RETIRA</v>
      </c>
      <c r="F214" s="382" t="str">
        <f t="shared" si="10"/>
        <v/>
      </c>
      <c r="G214" s="385" t="str">
        <f t="shared" si="11"/>
        <v/>
      </c>
    </row>
    <row r="215" spans="2:7" ht="19.5" customHeight="1" x14ac:dyDescent="0.25">
      <c r="B215" s="381" t="str">
        <f>IF(DATOS!B215&lt;&gt;"",DATOS!B215,"")</f>
        <v>2604-08484</v>
      </c>
      <c r="C215" s="381" t="str">
        <f>IF(DATOS!C215&lt;&gt;"",DATOS!C215,"")</f>
        <v>CALIXTO ARDILA JAIME</v>
      </c>
      <c r="D215" s="385" t="str">
        <f>IF(DATOS!D215&lt;&gt;"",DATOS!D215,"")</f>
        <v xml:space="preserve"> DRA CAVA </v>
      </c>
      <c r="E215" s="382" t="str">
        <f t="shared" si="9"/>
        <v/>
      </c>
      <c r="F215" s="382" t="str">
        <f t="shared" si="10"/>
        <v/>
      </c>
      <c r="G215" s="385" t="str">
        <f t="shared" si="11"/>
        <v>LIBRO</v>
      </c>
    </row>
    <row r="216" spans="2:7" ht="19.5" customHeight="1" x14ac:dyDescent="0.25">
      <c r="B216" s="381" t="str">
        <f>IF(DATOS!B216&lt;&gt;"",DATOS!B216,"")</f>
        <v>2604-08485</v>
      </c>
      <c r="C216" s="381" t="str">
        <f>IF(DATOS!C216&lt;&gt;"",DATOS!C216,"")</f>
        <v>CALIXTO ARDILA JAIME</v>
      </c>
      <c r="D216" s="385" t="str">
        <f>IF(DATOS!D216&lt;&gt;"",DATOS!D216,"")</f>
        <v xml:space="preserve"> DRA CAVA </v>
      </c>
      <c r="E216" s="382" t="str">
        <f t="shared" si="9"/>
        <v/>
      </c>
      <c r="F216" s="382" t="str">
        <f t="shared" si="10"/>
        <v/>
      </c>
      <c r="G216" s="385" t="str">
        <f t="shared" si="11"/>
        <v>LIBRO</v>
      </c>
    </row>
    <row r="217" spans="2:7" ht="19.5" customHeight="1" x14ac:dyDescent="0.25">
      <c r="B217" s="381" t="str">
        <f>IF(DATOS!B217&lt;&gt;"",DATOS!B217,"")</f>
        <v>2604-08486</v>
      </c>
      <c r="C217" s="381" t="str">
        <f>IF(DATOS!C217&lt;&gt;"",DATOS!C217,"")</f>
        <v>CALIXTO ARDILA JAIME</v>
      </c>
      <c r="D217" s="385" t="str">
        <f>IF(DATOS!D217&lt;&gt;"",DATOS!D217,"")</f>
        <v xml:space="preserve"> DRA CAVA </v>
      </c>
      <c r="E217" s="382" t="str">
        <f t="shared" si="9"/>
        <v/>
      </c>
      <c r="F217" s="382" t="str">
        <f t="shared" si="10"/>
        <v/>
      </c>
      <c r="G217" s="385" t="str">
        <f t="shared" si="11"/>
        <v>LIBRO</v>
      </c>
    </row>
    <row r="218" spans="2:7" ht="19.5" customHeight="1" x14ac:dyDescent="0.25">
      <c r="B218" s="381" t="str">
        <f>IF(DATOS!B218&lt;&gt;"",DATOS!B218,"")</f>
        <v>2604-08487</v>
      </c>
      <c r="C218" s="381" t="str">
        <f>IF(DATOS!C218&lt;&gt;"",DATOS!C218,"")</f>
        <v>CALIXTO ARDILA JAIME</v>
      </c>
      <c r="D218" s="385" t="str">
        <f>IF(DATOS!D218&lt;&gt;"",DATOS!D218,"")</f>
        <v xml:space="preserve"> DRA CAVA </v>
      </c>
      <c r="E218" s="382" t="str">
        <f t="shared" si="9"/>
        <v/>
      </c>
      <c r="F218" s="382" t="str">
        <f t="shared" si="10"/>
        <v/>
      </c>
      <c r="G218" s="385" t="str">
        <f t="shared" si="11"/>
        <v>LIBRO</v>
      </c>
    </row>
    <row r="219" spans="2:7" ht="19.5" customHeight="1" x14ac:dyDescent="0.25">
      <c r="B219" s="381" t="str">
        <f>IF(DATOS!B219&lt;&gt;"",DATOS!B219,"")</f>
        <v>2604-08488</v>
      </c>
      <c r="C219" s="381" t="str">
        <f>IF(DATOS!C219&lt;&gt;"",DATOS!C219,"")</f>
        <v>CALIXTO ARDILA JAIME</v>
      </c>
      <c r="D219" s="385" t="str">
        <f>IF(DATOS!D219&lt;&gt;"",DATOS!D219,"")</f>
        <v xml:space="preserve"> DRA CAVA </v>
      </c>
      <c r="E219" s="382" t="str">
        <f t="shared" si="9"/>
        <v/>
      </c>
      <c r="F219" s="382" t="str">
        <f t="shared" si="10"/>
        <v/>
      </c>
      <c r="G219" s="385" t="str">
        <f t="shared" si="11"/>
        <v>LIBRO</v>
      </c>
    </row>
    <row r="220" spans="2:7" ht="19.5" customHeight="1" x14ac:dyDescent="0.25">
      <c r="B220" s="381" t="str">
        <f>IF(DATOS!B220&lt;&gt;"",DATOS!B220,"")</f>
        <v>2604-08489</v>
      </c>
      <c r="C220" s="381" t="str">
        <f>IF(DATOS!C220&lt;&gt;"",DATOS!C220,"")</f>
        <v>CALIXTO ARDILA JAIME</v>
      </c>
      <c r="D220" s="385" t="str">
        <f>IF(DATOS!D220&lt;&gt;"",DATOS!D220,"")</f>
        <v xml:space="preserve"> DRA CAVA </v>
      </c>
      <c r="E220" s="382" t="str">
        <f t="shared" si="9"/>
        <v/>
      </c>
      <c r="F220" s="382" t="str">
        <f t="shared" si="10"/>
        <v/>
      </c>
      <c r="G220" s="385" t="str">
        <f t="shared" si="11"/>
        <v>LIBRO</v>
      </c>
    </row>
    <row r="221" spans="2:7" ht="19.5" customHeight="1" x14ac:dyDescent="0.25">
      <c r="B221" s="381" t="str">
        <f>IF(DATOS!B221&lt;&gt;"",DATOS!B221,"")</f>
        <v>2604-08490</v>
      </c>
      <c r="C221" s="381" t="str">
        <f>IF(DATOS!C221&lt;&gt;"",DATOS!C221,"")</f>
        <v>CALIXTO ARDILA JAIME</v>
      </c>
      <c r="D221" s="385" t="str">
        <f>IF(DATOS!D221&lt;&gt;"",DATOS!D221,"")</f>
        <v xml:space="preserve"> DRA CAVA </v>
      </c>
      <c r="E221" s="382" t="str">
        <f t="shared" si="9"/>
        <v/>
      </c>
      <c r="F221" s="382" t="str">
        <f t="shared" si="10"/>
        <v/>
      </c>
      <c r="G221" s="385" t="str">
        <f t="shared" si="11"/>
        <v>LIBRO</v>
      </c>
    </row>
    <row r="222" spans="2:7" ht="19.5" customHeight="1" x14ac:dyDescent="0.25">
      <c r="B222" s="381" t="str">
        <f>IF(DATOS!B222&lt;&gt;"",DATOS!B222,"")</f>
        <v>2604-08491</v>
      </c>
      <c r="C222" s="381" t="str">
        <f>IF(DATOS!C222&lt;&gt;"",DATOS!C222,"")</f>
        <v>CALIXTO ARDILA JAIME</v>
      </c>
      <c r="D222" s="385" t="str">
        <f>IF(DATOS!D222&lt;&gt;"",DATOS!D222,"")</f>
        <v xml:space="preserve"> DRA CAVA </v>
      </c>
      <c r="E222" s="382" t="str">
        <f t="shared" si="9"/>
        <v/>
      </c>
      <c r="F222" s="382" t="str">
        <f t="shared" si="10"/>
        <v/>
      </c>
      <c r="G222" s="385" t="str">
        <f t="shared" si="11"/>
        <v>LIBRO</v>
      </c>
    </row>
    <row r="223" spans="2:7" ht="19.5" customHeight="1" x14ac:dyDescent="0.25">
      <c r="B223" s="381" t="str">
        <f>IF(DATOS!B223&lt;&gt;"",DATOS!B223,"")</f>
        <v>2604-08492</v>
      </c>
      <c r="C223" s="381" t="str">
        <f>IF(DATOS!C223&lt;&gt;"",DATOS!C223,"")</f>
        <v>CALIXTO ARDILA JAIME</v>
      </c>
      <c r="D223" s="385" t="str">
        <f>IF(DATOS!D223&lt;&gt;"",DATOS!D223,"")</f>
        <v xml:space="preserve"> DRA CAVA </v>
      </c>
      <c r="E223" s="382" t="str">
        <f t="shared" si="9"/>
        <v/>
      </c>
      <c r="F223" s="382" t="str">
        <f t="shared" si="10"/>
        <v/>
      </c>
      <c r="G223" s="385" t="str">
        <f t="shared" si="11"/>
        <v>LIBRO</v>
      </c>
    </row>
    <row r="224" spans="2:7" ht="19.5" customHeight="1" x14ac:dyDescent="0.25">
      <c r="B224" s="381" t="str">
        <f>IF(DATOS!B224&lt;&gt;"",DATOS!B224,"")</f>
        <v>2604-08493</v>
      </c>
      <c r="C224" s="381" t="str">
        <f>IF(DATOS!C224&lt;&gt;"",DATOS!C224,"")</f>
        <v>CALIXTO ARDILA JAIME</v>
      </c>
      <c r="D224" s="385" t="str">
        <f>IF(DATOS!D224&lt;&gt;"",DATOS!D224,"")</f>
        <v xml:space="preserve"> DRA CAVA  ( RETIRAR LIBRILLOS ASURCARNES ) </v>
      </c>
      <c r="E224" s="382" t="str">
        <f t="shared" si="9"/>
        <v>RETIRA</v>
      </c>
      <c r="F224" s="382" t="str">
        <f t="shared" si="10"/>
        <v/>
      </c>
      <c r="G224" s="385" t="str">
        <f t="shared" si="11"/>
        <v/>
      </c>
    </row>
    <row r="225" spans="2:7" ht="19.5" customHeight="1" x14ac:dyDescent="0.25">
      <c r="B225" s="381" t="str">
        <f>IF(DATOS!B225&lt;&gt;"",DATOS!B225,"")</f>
        <v>2604-08494</v>
      </c>
      <c r="C225" s="381" t="str">
        <f>IF(DATOS!C225&lt;&gt;"",DATOS!C225,"")</f>
        <v>CALIXTO ARDILA JAIME</v>
      </c>
      <c r="D225" s="385" t="str">
        <f>IF(DATOS!D225&lt;&gt;"",DATOS!D225,"")</f>
        <v xml:space="preserve"> DRA CAVA  ( CRUDAS
RETIRAR LIBRILLOS CAT ) </v>
      </c>
      <c r="E225" s="382" t="str">
        <f t="shared" si="9"/>
        <v>RETIRA</v>
      </c>
      <c r="F225" s="382" t="str">
        <f t="shared" si="10"/>
        <v>CRUDA</v>
      </c>
      <c r="G225" s="385" t="str">
        <f t="shared" si="11"/>
        <v>CRUDA</v>
      </c>
    </row>
    <row r="226" spans="2:7" ht="19.5" customHeight="1" x14ac:dyDescent="0.25">
      <c r="B226" s="381" t="str">
        <f>IF(DATOS!B226&lt;&gt;"",DATOS!B226,"")</f>
        <v>2604-08495</v>
      </c>
      <c r="C226" s="381" t="str">
        <f>IF(DATOS!C226&lt;&gt;"",DATOS!C226,"")</f>
        <v>CALIXTO ARDILA JAIME</v>
      </c>
      <c r="D226" s="385" t="str">
        <f>IF(DATOS!D226&lt;&gt;"",DATOS!D226,"")</f>
        <v xml:space="preserve"> DRA CAVA </v>
      </c>
      <c r="E226" s="382" t="str">
        <f t="shared" si="9"/>
        <v/>
      </c>
      <c r="F226" s="382" t="str">
        <f t="shared" si="10"/>
        <v/>
      </c>
      <c r="G226" s="385" t="str">
        <f t="shared" si="11"/>
        <v>LIBRO</v>
      </c>
    </row>
    <row r="227" spans="2:7" ht="19.5" customHeight="1" x14ac:dyDescent="0.25">
      <c r="B227" s="381" t="str">
        <f>IF(DATOS!B227&lt;&gt;"",DATOS!B227,"")</f>
        <v>2604-08496</v>
      </c>
      <c r="C227" s="381" t="str">
        <f>IF(DATOS!C227&lt;&gt;"",DATOS!C227,"")</f>
        <v>CALIXTO ARDILA JAIME</v>
      </c>
      <c r="D227" s="385" t="str">
        <f>IF(DATOS!D227&lt;&gt;"",DATOS!D227,"")</f>
        <v xml:space="preserve"> DRA CAVA  ( RETIRAR LIBRILLOS CAT ) </v>
      </c>
      <c r="E227" s="382" t="str">
        <f t="shared" si="9"/>
        <v>RETIRA</v>
      </c>
      <c r="F227" s="382" t="str">
        <f t="shared" si="10"/>
        <v/>
      </c>
      <c r="G227" s="385" t="str">
        <f t="shared" si="11"/>
        <v/>
      </c>
    </row>
    <row r="228" spans="2:7" ht="19.5" customHeight="1" x14ac:dyDescent="0.25">
      <c r="B228" s="381" t="str">
        <f>IF(DATOS!B228&lt;&gt;"",DATOS!B228,"")</f>
        <v>2604-08497</v>
      </c>
      <c r="C228" s="381" t="str">
        <f>IF(DATOS!C228&lt;&gt;"",DATOS!C228,"")</f>
        <v>CALIXTO ARDILA JAIME</v>
      </c>
      <c r="D228" s="385" t="str">
        <f>IF(DATOS!D228&lt;&gt;"",DATOS!D228,"")</f>
        <v xml:space="preserve"> DRA CAVA  ( RETIRAR LIBRILLOS CAT ) </v>
      </c>
      <c r="E228" s="382" t="str">
        <f t="shared" si="9"/>
        <v>RETIRA</v>
      </c>
      <c r="F228" s="382" t="str">
        <f t="shared" si="10"/>
        <v/>
      </c>
      <c r="G228" s="385" t="str">
        <f t="shared" si="11"/>
        <v/>
      </c>
    </row>
    <row r="229" spans="2:7" ht="19.5" customHeight="1" x14ac:dyDescent="0.25">
      <c r="B229" s="381" t="str">
        <f>IF(DATOS!B229&lt;&gt;"",DATOS!B229,"")</f>
        <v>2604-08498</v>
      </c>
      <c r="C229" s="381" t="str">
        <f>IF(DATOS!C229&lt;&gt;"",DATOS!C229,"")</f>
        <v>CALIXTO ARDILA JAIME</v>
      </c>
      <c r="D229" s="385" t="str">
        <f>IF(DATOS!D229&lt;&gt;"",DATOS!D229,"")</f>
        <v xml:space="preserve"> DRA CAVA  ( RETIRAR LIBRILLOS CAT ) </v>
      </c>
      <c r="E229" s="382" t="str">
        <f t="shared" si="9"/>
        <v>RETIRA</v>
      </c>
      <c r="F229" s="382" t="str">
        <f t="shared" si="10"/>
        <v/>
      </c>
      <c r="G229" s="385" t="str">
        <f t="shared" si="11"/>
        <v/>
      </c>
    </row>
    <row r="230" spans="2:7" ht="19.5" customHeight="1" x14ac:dyDescent="0.25">
      <c r="B230" s="381" t="str">
        <f>IF(DATOS!B230&lt;&gt;"",DATOS!B230,"")</f>
        <v>2604-08499</v>
      </c>
      <c r="C230" s="381" t="str">
        <f>IF(DATOS!C230&lt;&gt;"",DATOS!C230,"")</f>
        <v>CALIXTO ARDILA JAIME</v>
      </c>
      <c r="D230" s="385" t="str">
        <f>IF(DATOS!D230&lt;&gt;"",DATOS!D230,"")</f>
        <v xml:space="preserve"> DRA CAVA  ( RETIRAR LIBRILLOS CAT ) </v>
      </c>
      <c r="E230" s="382" t="str">
        <f t="shared" si="9"/>
        <v>RETIRA</v>
      </c>
      <c r="F230" s="382" t="str">
        <f t="shared" si="10"/>
        <v/>
      </c>
      <c r="G230" s="385" t="str">
        <f t="shared" si="11"/>
        <v/>
      </c>
    </row>
    <row r="231" spans="2:7" ht="19.5" customHeight="1" x14ac:dyDescent="0.25">
      <c r="B231" s="381" t="str">
        <f>IF(DATOS!B231&lt;&gt;"",DATOS!B231,"")</f>
        <v>2604-08500</v>
      </c>
      <c r="C231" s="381" t="str">
        <f>IF(DATOS!C231&lt;&gt;"",DATOS!C231,"")</f>
        <v>ARDILA LOPEZ EDINSON ARNULFO</v>
      </c>
      <c r="D231" s="385" t="str">
        <f>IF(DATOS!D231&lt;&gt;"",DATOS!D231,"")</f>
        <v xml:space="preserve"> CAVA AJR  ( CRUDAS
RETIRAR LIBRILLOS ASURCARNES ) </v>
      </c>
      <c r="E231" s="382" t="str">
        <f t="shared" si="9"/>
        <v>RETIRA</v>
      </c>
      <c r="F231" s="382" t="str">
        <f t="shared" si="10"/>
        <v>CRUDA</v>
      </c>
      <c r="G231" s="385" t="str">
        <f t="shared" si="11"/>
        <v>CRUDA</v>
      </c>
    </row>
    <row r="232" spans="2:7" ht="19.5" customHeight="1" x14ac:dyDescent="0.25">
      <c r="B232" s="381" t="str">
        <f>IF(DATOS!B232&lt;&gt;"",DATOS!B232,"")</f>
        <v>2604-08501</v>
      </c>
      <c r="C232" s="381" t="str">
        <f>IF(DATOS!C232&lt;&gt;"",DATOS!C232,"")</f>
        <v>ARDILA LOPEZ EDINSON ARNULFO</v>
      </c>
      <c r="D232" s="385" t="str">
        <f>IF(DATOS!D232&lt;&gt;"",DATOS!D232,"")</f>
        <v xml:space="preserve"> CAVA AJR  ( CRUDAS
RETIRAR LIBRILLOS ASURCARNES ) </v>
      </c>
      <c r="E232" s="382" t="str">
        <f t="shared" si="9"/>
        <v>RETIRA</v>
      </c>
      <c r="F232" s="382" t="str">
        <f t="shared" si="10"/>
        <v>CRUDA</v>
      </c>
      <c r="G232" s="385" t="str">
        <f t="shared" si="11"/>
        <v>CRUDA</v>
      </c>
    </row>
    <row r="233" spans="2:7" ht="19.5" customHeight="1" x14ac:dyDescent="0.25">
      <c r="B233" s="381" t="str">
        <f>IF(DATOS!B233&lt;&gt;"",DATOS!B233,"")</f>
        <v>2604-08502</v>
      </c>
      <c r="C233" s="381" t="str">
        <f>IF(DATOS!C233&lt;&gt;"",DATOS!C233,"")</f>
        <v>ARDILA LOPEZ EDINSON ARNULFO</v>
      </c>
      <c r="D233" s="385" t="str">
        <f>IF(DATOS!D233&lt;&gt;"",DATOS!D233,"")</f>
        <v xml:space="preserve"> CAVA AJR  ( RETIRAR LIBRILLOS ASURCARNES ) </v>
      </c>
      <c r="E233" s="382" t="str">
        <f t="shared" si="9"/>
        <v>RETIRA</v>
      </c>
      <c r="F233" s="382" t="str">
        <f t="shared" si="10"/>
        <v/>
      </c>
      <c r="G233" s="385" t="str">
        <f t="shared" si="11"/>
        <v/>
      </c>
    </row>
    <row r="234" spans="2:7" ht="19.5" customHeight="1" x14ac:dyDescent="0.25">
      <c r="B234" s="381" t="str">
        <f>IF(DATOS!B234&lt;&gt;"",DATOS!B234,"")</f>
        <v>2604-08503</v>
      </c>
      <c r="C234" s="381" t="str">
        <f>IF(DATOS!C234&lt;&gt;"",DATOS!C234,"")</f>
        <v>ARDILA LOPEZ EDINSON ARNULFO</v>
      </c>
      <c r="D234" s="385" t="str">
        <f>IF(DATOS!D234&lt;&gt;"",DATOS!D234,"")</f>
        <v xml:space="preserve"> CAVA AJR  ( RETIRAR LIBRILLOS ASURCARNES ) </v>
      </c>
      <c r="E234" s="382" t="str">
        <f t="shared" si="9"/>
        <v>RETIRA</v>
      </c>
      <c r="F234" s="382" t="str">
        <f t="shared" si="10"/>
        <v/>
      </c>
      <c r="G234" s="385" t="str">
        <f t="shared" si="11"/>
        <v/>
      </c>
    </row>
    <row r="235" spans="2:7" ht="19.5" customHeight="1" x14ac:dyDescent="0.25">
      <c r="B235" s="381" t="str">
        <f>IF(DATOS!B235&lt;&gt;"",DATOS!B235,"")</f>
        <v>2604-08504</v>
      </c>
      <c r="C235" s="381" t="str">
        <f>IF(DATOS!C235&lt;&gt;"",DATOS!C235,"")</f>
        <v>ARDILA LOPEZ EDINSON ARNULFO</v>
      </c>
      <c r="D235" s="385" t="str">
        <f>IF(DATOS!D235&lt;&gt;"",DATOS!D235,"")</f>
        <v xml:space="preserve"> CAVA AJR  ( RETIRAR LIBRILLOS ASURCARNES ) </v>
      </c>
      <c r="E235" s="382" t="str">
        <f t="shared" si="9"/>
        <v>RETIRA</v>
      </c>
      <c r="F235" s="382" t="str">
        <f t="shared" si="10"/>
        <v/>
      </c>
      <c r="G235" s="385" t="str">
        <f t="shared" si="11"/>
        <v/>
      </c>
    </row>
    <row r="236" spans="2:7" ht="19.5" customHeight="1" x14ac:dyDescent="0.25">
      <c r="B236" s="381" t="str">
        <f>IF(DATOS!B236&lt;&gt;"",DATOS!B236,"")</f>
        <v>2604-08505</v>
      </c>
      <c r="C236" s="381" t="str">
        <f>IF(DATOS!C236&lt;&gt;"",DATOS!C236,"")</f>
        <v>ARDILA LOPEZ EDINSON ARNULFO</v>
      </c>
      <c r="D236" s="385" t="str">
        <f>IF(DATOS!D236&lt;&gt;"",DATOS!D236,"")</f>
        <v xml:space="preserve"> CAVA AJR  ( RETIRAR LIBRILLOS ASURCARNES ) </v>
      </c>
      <c r="E236" s="382" t="str">
        <f t="shared" si="9"/>
        <v>RETIRA</v>
      </c>
      <c r="F236" s="382" t="str">
        <f t="shared" si="10"/>
        <v/>
      </c>
      <c r="G236" s="385" t="str">
        <f t="shared" si="11"/>
        <v/>
      </c>
    </row>
    <row r="237" spans="2:7" ht="19.5" customHeight="1" x14ac:dyDescent="0.25">
      <c r="B237" s="381" t="str">
        <f>IF(DATOS!B237&lt;&gt;"",DATOS!B237,"")</f>
        <v>2604-08506</v>
      </c>
      <c r="C237" s="381" t="str">
        <f>IF(DATOS!C237&lt;&gt;"",DATOS!C237,"")</f>
        <v>ARDILA LOPEZ EDINSON ARNULFO</v>
      </c>
      <c r="D237" s="385" t="str">
        <f>IF(DATOS!D237&lt;&gt;"",DATOS!D237,"")</f>
        <v xml:space="preserve"> CAVA AJR  ( RETIRAR LIBRILLOS ASURCARNES ) </v>
      </c>
      <c r="E237" s="382" t="str">
        <f t="shared" si="9"/>
        <v>RETIRA</v>
      </c>
      <c r="F237" s="382" t="str">
        <f t="shared" si="10"/>
        <v/>
      </c>
      <c r="G237" s="385" t="str">
        <f t="shared" si="11"/>
        <v/>
      </c>
    </row>
    <row r="238" spans="2:7" ht="19.5" customHeight="1" x14ac:dyDescent="0.25">
      <c r="B238" s="381" t="str">
        <f>IF(DATOS!B238&lt;&gt;"",DATOS!B238,"")</f>
        <v>2604-08507</v>
      </c>
      <c r="C238" s="381" t="str">
        <f>IF(DATOS!C238&lt;&gt;"",DATOS!C238,"")</f>
        <v>ARDILA LOPEZ EDINSON ARNULFO</v>
      </c>
      <c r="D238" s="385" t="str">
        <f>IF(DATOS!D238&lt;&gt;"",DATOS!D238,"")</f>
        <v xml:space="preserve"> CAVA AJR  ( RETIRAR LIBRILLOS ASURCARNES ) </v>
      </c>
      <c r="E238" s="382" t="str">
        <f t="shared" si="9"/>
        <v>RETIRA</v>
      </c>
      <c r="F238" s="382" t="str">
        <f t="shared" si="10"/>
        <v/>
      </c>
      <c r="G238" s="385" t="str">
        <f t="shared" si="11"/>
        <v/>
      </c>
    </row>
    <row r="239" spans="2:7" ht="19.5" customHeight="1" x14ac:dyDescent="0.25">
      <c r="B239" s="381" t="str">
        <f>IF(DATOS!B239&lt;&gt;"",DATOS!B239,"")</f>
        <v>2604-08508</v>
      </c>
      <c r="C239" s="381" t="str">
        <f>IF(DATOS!C239&lt;&gt;"",DATOS!C239,"")</f>
        <v>ARDILA LOPEZ EDINSON ARNULFO</v>
      </c>
      <c r="D239" s="385" t="str">
        <f>IF(DATOS!D239&lt;&gt;"",DATOS!D239,"")</f>
        <v xml:space="preserve"> CAVA AJR  ( RETIRAR LIBRILLOS ASURCARNES ) </v>
      </c>
      <c r="E239" s="382" t="str">
        <f t="shared" si="9"/>
        <v>RETIRA</v>
      </c>
      <c r="F239" s="382" t="str">
        <f t="shared" si="10"/>
        <v/>
      </c>
      <c r="G239" s="385" t="str">
        <f t="shared" si="11"/>
        <v/>
      </c>
    </row>
    <row r="240" spans="2:7" ht="19.5" customHeight="1" x14ac:dyDescent="0.25">
      <c r="B240" s="381" t="str">
        <f>IF(DATOS!B240&lt;&gt;"",DATOS!B240,"")</f>
        <v>2604-08509</v>
      </c>
      <c r="C240" s="381" t="str">
        <f>IF(DATOS!C240&lt;&gt;"",DATOS!C240,"")</f>
        <v>ARDILA LOPEZ EDINSON ARNULFO</v>
      </c>
      <c r="D240" s="385" t="str">
        <f>IF(DATOS!D240&lt;&gt;"",DATOS!D240,"")</f>
        <v xml:space="preserve"> CAVA AJR  ( RETIRAR LIBRILLOS ASURCARNES ) </v>
      </c>
      <c r="E240" s="382" t="str">
        <f t="shared" si="9"/>
        <v>RETIRA</v>
      </c>
      <c r="F240" s="382" t="str">
        <f t="shared" si="10"/>
        <v/>
      </c>
      <c r="G240" s="385" t="str">
        <f t="shared" si="11"/>
        <v/>
      </c>
    </row>
    <row r="241" spans="2:7" ht="19.5" customHeight="1" x14ac:dyDescent="0.25">
      <c r="B241" s="381" t="str">
        <f>IF(DATOS!B241&lt;&gt;"",DATOS!B241,"")</f>
        <v>2604-08510</v>
      </c>
      <c r="C241" s="381" t="str">
        <f>IF(DATOS!C241&lt;&gt;"",DATOS!C241,"")</f>
        <v>ARDILA LOPEZ EDINSON ARNULFO</v>
      </c>
      <c r="D241" s="385" t="str">
        <f>IF(DATOS!D241&lt;&gt;"",DATOS!D241,"")</f>
        <v xml:space="preserve"> CAVA AJR  ( RETIRAR LIBRILLOS ASURCARNES ) </v>
      </c>
      <c r="E241" s="382" t="str">
        <f t="shared" si="9"/>
        <v>RETIRA</v>
      </c>
      <c r="F241" s="382" t="str">
        <f t="shared" si="10"/>
        <v/>
      </c>
      <c r="G241" s="385" t="str">
        <f t="shared" si="11"/>
        <v/>
      </c>
    </row>
    <row r="242" spans="2:7" ht="19.5" customHeight="1" x14ac:dyDescent="0.25">
      <c r="B242" s="381" t="str">
        <f>IF(DATOS!B242&lt;&gt;"",DATOS!B242,"")</f>
        <v>2604-08511</v>
      </c>
      <c r="C242" s="381" t="str">
        <f>IF(DATOS!C242&lt;&gt;"",DATOS!C242,"")</f>
        <v>ARDILA LOPEZ EDINSON ARNULFO</v>
      </c>
      <c r="D242" s="385" t="str">
        <f>IF(DATOS!D242&lt;&gt;"",DATOS!D242,"")</f>
        <v xml:space="preserve"> CAVA AJR  ( RETIRAR LIBRILLOS ASURCARNES ) </v>
      </c>
      <c r="E242" s="382" t="str">
        <f t="shared" si="9"/>
        <v>RETIRA</v>
      </c>
      <c r="F242" s="382" t="str">
        <f t="shared" si="10"/>
        <v/>
      </c>
      <c r="G242" s="385" t="str">
        <f t="shared" si="11"/>
        <v/>
      </c>
    </row>
    <row r="243" spans="2:7" ht="19.5" customHeight="1" x14ac:dyDescent="0.25">
      <c r="B243" s="381" t="str">
        <f>IF(DATOS!B243&lt;&gt;"",DATOS!B243,"")</f>
        <v>2604-08512</v>
      </c>
      <c r="C243" s="381" t="str">
        <f>IF(DATOS!C243&lt;&gt;"",DATOS!C243,"")</f>
        <v>ARDILA LOPEZ EDINSON ARNULFO</v>
      </c>
      <c r="D243" s="385" t="str">
        <f>IF(DATOS!D243&lt;&gt;"",DATOS!D243,"")</f>
        <v xml:space="preserve"> CAVA AJR  ( RETIRAR LIBRILLOS ASURCARNES ) </v>
      </c>
      <c r="E243" s="382" t="str">
        <f t="shared" si="9"/>
        <v>RETIRA</v>
      </c>
      <c r="F243" s="382" t="str">
        <f t="shared" si="10"/>
        <v/>
      </c>
      <c r="G243" s="385" t="str">
        <f t="shared" si="11"/>
        <v/>
      </c>
    </row>
    <row r="244" spans="2:7" ht="19.5" customHeight="1" x14ac:dyDescent="0.25">
      <c r="B244" s="381" t="str">
        <f>IF(DATOS!B244&lt;&gt;"",DATOS!B244,"")</f>
        <v>2604-08513</v>
      </c>
      <c r="C244" s="381" t="str">
        <f>IF(DATOS!C244&lt;&gt;"",DATOS!C244,"")</f>
        <v>ARDILA LOPEZ EDINSON ARNULFO</v>
      </c>
      <c r="D244" s="385" t="str">
        <f>IF(DATOS!D244&lt;&gt;"",DATOS!D244,"")</f>
        <v xml:space="preserve"> CAVA AJR  ( RETIRAR LIBRILLOS ASURCARNES ) </v>
      </c>
      <c r="E244" s="382" t="str">
        <f t="shared" si="9"/>
        <v>RETIRA</v>
      </c>
      <c r="F244" s="382" t="str">
        <f t="shared" si="10"/>
        <v/>
      </c>
      <c r="G244" s="385" t="str">
        <f t="shared" si="11"/>
        <v/>
      </c>
    </row>
    <row r="245" spans="2:7" ht="19.5" customHeight="1" x14ac:dyDescent="0.25">
      <c r="B245" s="381" t="str">
        <f>IF(DATOS!B245&lt;&gt;"",DATOS!B245,"")</f>
        <v>2604-08514</v>
      </c>
      <c r="C245" s="381" t="str">
        <f>IF(DATOS!C245&lt;&gt;"",DATOS!C245,"")</f>
        <v>ARDILA LOPEZ EDINSON ARNULFO</v>
      </c>
      <c r="D245" s="385" t="str">
        <f>IF(DATOS!D245&lt;&gt;"",DATOS!D245,"")</f>
        <v xml:space="preserve"> CAVA AJR  ( RETIRAR LIBRILLOS ASURCARNES ) </v>
      </c>
      <c r="E245" s="382" t="str">
        <f t="shared" si="9"/>
        <v>RETIRA</v>
      </c>
      <c r="F245" s="382" t="str">
        <f t="shared" si="10"/>
        <v/>
      </c>
      <c r="G245" s="385" t="str">
        <f t="shared" si="11"/>
        <v/>
      </c>
    </row>
    <row r="246" spans="2:7" ht="19.5" customHeight="1" x14ac:dyDescent="0.25">
      <c r="B246" s="381" t="str">
        <f>IF(DATOS!B246&lt;&gt;"",DATOS!B246,"")</f>
        <v>2604-08515</v>
      </c>
      <c r="C246" s="381" t="str">
        <f>IF(DATOS!C246&lt;&gt;"",DATOS!C246,"")</f>
        <v>TECNOLOGÍAS AGROPECUARIAS DE COLOMBIA S.A.S.</v>
      </c>
      <c r="D246" s="385" t="str">
        <f>IF(DATOS!D246&lt;&gt;"",DATOS!D246,"")</f>
        <v xml:space="preserve"> CAVA T.A  ( RETIRAR LIBRILLOS ASURCARNES ) </v>
      </c>
      <c r="E246" s="382" t="str">
        <f t="shared" si="9"/>
        <v>RETIRA</v>
      </c>
      <c r="F246" s="382" t="str">
        <f t="shared" si="10"/>
        <v/>
      </c>
      <c r="G246" s="385" t="str">
        <f t="shared" si="11"/>
        <v/>
      </c>
    </row>
    <row r="247" spans="2:7" ht="19.5" customHeight="1" x14ac:dyDescent="0.25">
      <c r="B247" s="381" t="str">
        <f>IF(DATOS!B247&lt;&gt;"",DATOS!B247,"")</f>
        <v>2604-08516</v>
      </c>
      <c r="C247" s="381" t="str">
        <f>IF(DATOS!C247&lt;&gt;"",DATOS!C247,"")</f>
        <v>TECNOLOGÍAS AGROPECUARIAS DE COLOMBIA S.A.S.</v>
      </c>
      <c r="D247" s="385" t="str">
        <f>IF(DATOS!D247&lt;&gt;"",DATOS!D247,"")</f>
        <v xml:space="preserve"> CAVA T.A  ( RETIRAR LIBRILLOS ASURCARNES ) </v>
      </c>
      <c r="E247" s="382" t="str">
        <f t="shared" si="9"/>
        <v>RETIRA</v>
      </c>
      <c r="F247" s="382" t="str">
        <f t="shared" si="10"/>
        <v/>
      </c>
      <c r="G247" s="385" t="str">
        <f t="shared" si="11"/>
        <v/>
      </c>
    </row>
    <row r="248" spans="2:7" ht="19.5" customHeight="1" x14ac:dyDescent="0.25">
      <c r="B248" s="381" t="str">
        <f>IF(DATOS!B248&lt;&gt;"",DATOS!B248,"")</f>
        <v>2604-08517</v>
      </c>
      <c r="C248" s="381" t="str">
        <f>IF(DATOS!C248&lt;&gt;"",DATOS!C248,"")</f>
        <v>TECNOLOGÍAS AGROPECUARIAS DE COLOMBIA S.A.S.</v>
      </c>
      <c r="D248" s="385" t="str">
        <f>IF(DATOS!D248&lt;&gt;"",DATOS!D248,"")</f>
        <v xml:space="preserve"> CAVA T.A  ( RETIRAR LIBRILLOS ASURCARNES ) </v>
      </c>
      <c r="E248" s="382" t="str">
        <f t="shared" si="9"/>
        <v>RETIRA</v>
      </c>
      <c r="F248" s="382" t="str">
        <f t="shared" si="10"/>
        <v/>
      </c>
      <c r="G248" s="385" t="str">
        <f t="shared" si="11"/>
        <v/>
      </c>
    </row>
    <row r="249" spans="2:7" ht="19.5" customHeight="1" x14ac:dyDescent="0.25">
      <c r="B249" s="381" t="str">
        <f>IF(DATOS!B249&lt;&gt;"",DATOS!B249,"")</f>
        <v>2604-08518</v>
      </c>
      <c r="C249" s="381" t="str">
        <f>IF(DATOS!C249&lt;&gt;"",DATOS!C249,"")</f>
        <v>TECNOLOGÍAS AGROPECUARIAS DE COLOMBIA S.A.S.</v>
      </c>
      <c r="D249" s="385" t="str">
        <f>IF(DATOS!D249&lt;&gt;"",DATOS!D249,"")</f>
        <v xml:space="preserve"> CAVA T.A  ( RETIRAR LIBRILLOS ASURCARNES ) </v>
      </c>
      <c r="E249" s="382" t="str">
        <f t="shared" si="9"/>
        <v>RETIRA</v>
      </c>
      <c r="F249" s="382" t="str">
        <f t="shared" si="10"/>
        <v/>
      </c>
      <c r="G249" s="385" t="str">
        <f t="shared" si="11"/>
        <v/>
      </c>
    </row>
    <row r="250" spans="2:7" ht="19.5" customHeight="1" x14ac:dyDescent="0.25">
      <c r="B250" s="381" t="str">
        <f>IF(DATOS!B250&lt;&gt;"",DATOS!B250,"")</f>
        <v>2604-08519</v>
      </c>
      <c r="C250" s="381" t="str">
        <f>IF(DATOS!C250&lt;&gt;"",DATOS!C250,"")</f>
        <v>TECNOLOGÍAS AGROPECUARIAS DE COLOMBIA S.A.S.</v>
      </c>
      <c r="D250" s="385" t="str">
        <f>IF(DATOS!D250&lt;&gt;"",DATOS!D250,"")</f>
        <v xml:space="preserve"> CAVA T.A  ( RETIRAR LIBRILLOS ASURCARNES ) </v>
      </c>
      <c r="E250" s="382" t="str">
        <f t="shared" si="9"/>
        <v>RETIRA</v>
      </c>
      <c r="F250" s="382" t="str">
        <f t="shared" si="10"/>
        <v/>
      </c>
      <c r="G250" s="385" t="str">
        <f t="shared" si="11"/>
        <v/>
      </c>
    </row>
    <row r="251" spans="2:7" ht="19.5" customHeight="1" x14ac:dyDescent="0.25">
      <c r="B251" s="381" t="str">
        <f>IF(DATOS!B251&lt;&gt;"",DATOS!B251,"")</f>
        <v>2604-08520</v>
      </c>
      <c r="C251" s="381" t="str">
        <f>IF(DATOS!C251&lt;&gt;"",DATOS!C251,"")</f>
        <v>TECNOLOGÍAS AGROPECUARIAS DE COLOMBIA S.A.S.</v>
      </c>
      <c r="D251" s="385" t="str">
        <f>IF(DATOS!D251&lt;&gt;"",DATOS!D251,"")</f>
        <v xml:space="preserve"> CAVA T.A  ( RETIRAR LIBRILLOS ASURCARNES ) </v>
      </c>
      <c r="E251" s="382" t="str">
        <f t="shared" si="9"/>
        <v>RETIRA</v>
      </c>
      <c r="F251" s="382" t="str">
        <f t="shared" si="10"/>
        <v/>
      </c>
      <c r="G251" s="385" t="str">
        <f t="shared" si="11"/>
        <v/>
      </c>
    </row>
    <row r="252" spans="2:7" ht="19.5" customHeight="1" x14ac:dyDescent="0.25">
      <c r="B252" s="381" t="str">
        <f>IF(DATOS!B252&lt;&gt;"",DATOS!B252,"")</f>
        <v>2604-08521</v>
      </c>
      <c r="C252" s="381" t="str">
        <f>IF(DATOS!C252&lt;&gt;"",DATOS!C252,"")</f>
        <v>TECNOLOGÍAS AGROPECUARIAS DE COLOMBIA S.A.S.</v>
      </c>
      <c r="D252" s="385" t="str">
        <f>IF(DATOS!D252&lt;&gt;"",DATOS!D252,"")</f>
        <v xml:space="preserve"> CAVA T.A  ( RETIRAR LIBRILLOS ASURCARNES ) </v>
      </c>
      <c r="E252" s="382" t="str">
        <f t="shared" si="9"/>
        <v>RETIRA</v>
      </c>
      <c r="F252" s="382" t="str">
        <f t="shared" si="10"/>
        <v/>
      </c>
      <c r="G252" s="385" t="str">
        <f t="shared" si="11"/>
        <v/>
      </c>
    </row>
    <row r="253" spans="2:7" ht="19.5" customHeight="1" x14ac:dyDescent="0.25">
      <c r="B253" s="381" t="str">
        <f>IF(DATOS!B253&lt;&gt;"",DATOS!B253,"")</f>
        <v>2604-08522</v>
      </c>
      <c r="C253" s="381" t="str">
        <f>IF(DATOS!C253&lt;&gt;"",DATOS!C253,"")</f>
        <v>TECNOLOGÍAS AGROPECUARIAS DE COLOMBIA S.A.S.</v>
      </c>
      <c r="D253" s="385" t="str">
        <f>IF(DATOS!D253&lt;&gt;"",DATOS!D253,"")</f>
        <v xml:space="preserve"> CAVA T.A  ( RETIRAR LIBRILLOS ASURCARNES ) </v>
      </c>
      <c r="E253" s="382" t="str">
        <f t="shared" si="9"/>
        <v>RETIRA</v>
      </c>
      <c r="F253" s="382" t="str">
        <f t="shared" si="10"/>
        <v/>
      </c>
      <c r="G253" s="385" t="str">
        <f t="shared" si="11"/>
        <v/>
      </c>
    </row>
    <row r="254" spans="2:7" ht="19.5" customHeight="1" x14ac:dyDescent="0.25">
      <c r="B254" s="381" t="str">
        <f>IF(DATOS!B254&lt;&gt;"",DATOS!B254,"")</f>
        <v>2604-08523</v>
      </c>
      <c r="C254" s="381" t="str">
        <f>IF(DATOS!C254&lt;&gt;"",DATOS!C254,"")</f>
        <v>TECNOLOGÍAS AGROPECUARIAS DE COLOMBIA S.A.S.</v>
      </c>
      <c r="D254" s="385" t="str">
        <f>IF(DATOS!D254&lt;&gt;"",DATOS!D254,"")</f>
        <v xml:space="preserve"> CAVA T.A  ( RETIRAR LIBRILLOS ASURCARNES ) </v>
      </c>
      <c r="E254" s="382" t="str">
        <f t="shared" si="9"/>
        <v>RETIRA</v>
      </c>
      <c r="F254" s="382" t="str">
        <f t="shared" si="10"/>
        <v/>
      </c>
      <c r="G254" s="385" t="str">
        <f t="shared" si="11"/>
        <v/>
      </c>
    </row>
    <row r="255" spans="2:7" ht="19.5" customHeight="1" x14ac:dyDescent="0.25">
      <c r="B255" s="381" t="str">
        <f>IF(DATOS!B255&lt;&gt;"",DATOS!B255,"")</f>
        <v>2604-08524</v>
      </c>
      <c r="C255" s="381" t="str">
        <f>IF(DATOS!C255&lt;&gt;"",DATOS!C255,"")</f>
        <v>TECNOLOGÍAS AGROPECUARIAS DE COLOMBIA S.A.S.</v>
      </c>
      <c r="D255" s="385" t="str">
        <f>IF(DATOS!D255&lt;&gt;"",DATOS!D255,"")</f>
        <v xml:space="preserve"> CAVA T.A  ( RETIRAR LIBRILLOS ASURCARNES ) </v>
      </c>
      <c r="E255" s="382" t="str">
        <f t="shared" si="9"/>
        <v>RETIRA</v>
      </c>
      <c r="F255" s="382" t="str">
        <f t="shared" si="10"/>
        <v/>
      </c>
      <c r="G255" s="385" t="str">
        <f t="shared" si="11"/>
        <v/>
      </c>
    </row>
    <row r="256" spans="2:7" ht="19.5" customHeight="1" x14ac:dyDescent="0.25">
      <c r="B256" s="381" t="str">
        <f>IF(DATOS!B256&lt;&gt;"",DATOS!B256,"")</f>
        <v>2604-08525</v>
      </c>
      <c r="C256" s="381" t="str">
        <f>IF(DATOS!C256&lt;&gt;"",DATOS!C256,"")</f>
        <v>ARDILA LOPEZ EDINSON ARNULFO</v>
      </c>
      <c r="D256" s="385" t="str">
        <f>IF(DATOS!D256&lt;&gt;"",DATOS!D256,"")</f>
        <v xml:space="preserve"> CAVA AJR  ( RETIRAR LIBRILLOS ASURCARNES ) </v>
      </c>
      <c r="E256" s="382" t="str">
        <f t="shared" si="9"/>
        <v>RETIRA</v>
      </c>
      <c r="F256" s="382" t="str">
        <f t="shared" si="10"/>
        <v/>
      </c>
      <c r="G256" s="385" t="str">
        <f t="shared" si="11"/>
        <v/>
      </c>
    </row>
    <row r="257" spans="2:7" ht="19.5" customHeight="1" x14ac:dyDescent="0.25">
      <c r="B257" s="381" t="str">
        <f>IF(DATOS!B257&lt;&gt;"",DATOS!B257,"")</f>
        <v>2604-08526</v>
      </c>
      <c r="C257" s="381" t="str">
        <f>IF(DATOS!C257&lt;&gt;"",DATOS!C257,"")</f>
        <v>ARDILA LOPEZ EDINSON ARNULFO</v>
      </c>
      <c r="D257" s="385" t="str">
        <f>IF(DATOS!D257&lt;&gt;"",DATOS!D257,"")</f>
        <v xml:space="preserve"> CAVA AJR  ( RETIRAR LIBRILLOS ASURCARNES ) </v>
      </c>
      <c r="E257" s="382" t="str">
        <f t="shared" si="9"/>
        <v>RETIRA</v>
      </c>
      <c r="F257" s="382" t="str">
        <f t="shared" si="10"/>
        <v/>
      </c>
      <c r="G257" s="385" t="str">
        <f t="shared" si="11"/>
        <v/>
      </c>
    </row>
    <row r="258" spans="2:7" ht="19.5" customHeight="1" x14ac:dyDescent="0.25">
      <c r="B258" s="381" t="str">
        <f>IF(DATOS!B258&lt;&gt;"",DATOS!B258,"")</f>
        <v>2604-08527</v>
      </c>
      <c r="C258" s="381" t="str">
        <f>IF(DATOS!C258&lt;&gt;"",DATOS!C258,"")</f>
        <v>ARDILA LOPEZ EDINSON ARNULFO</v>
      </c>
      <c r="D258" s="385" t="str">
        <f>IF(DATOS!D258&lt;&gt;"",DATOS!D258,"")</f>
        <v xml:space="preserve"> CAVA AJR  ( RETIRAR LIBRILLOS ASURCARNES ) </v>
      </c>
      <c r="E258" s="382" t="str">
        <f t="shared" si="9"/>
        <v>RETIRA</v>
      </c>
      <c r="F258" s="382" t="str">
        <f t="shared" si="10"/>
        <v/>
      </c>
      <c r="G258" s="385" t="str">
        <f t="shared" si="11"/>
        <v/>
      </c>
    </row>
    <row r="259" spans="2:7" ht="19.5" customHeight="1" x14ac:dyDescent="0.25">
      <c r="B259" s="381" t="str">
        <f>IF(DATOS!B259&lt;&gt;"",DATOS!B259,"")</f>
        <v>2604-08528</v>
      </c>
      <c r="C259" s="381" t="str">
        <f>IF(DATOS!C259&lt;&gt;"",DATOS!C259,"")</f>
        <v>ARDILA LOPEZ EDINSON ARNULFO</v>
      </c>
      <c r="D259" s="385" t="str">
        <f>IF(DATOS!D259&lt;&gt;"",DATOS!D259,"")</f>
        <v xml:space="preserve"> CAVA AJR  ( RETIRAR LIBRILLOS ASURCARNES ) </v>
      </c>
      <c r="E259" s="382" t="str">
        <f t="shared" si="9"/>
        <v>RETIRA</v>
      </c>
      <c r="F259" s="382" t="str">
        <f t="shared" si="10"/>
        <v/>
      </c>
      <c r="G259" s="385" t="str">
        <f t="shared" si="11"/>
        <v/>
      </c>
    </row>
    <row r="260" spans="2:7" ht="19.5" customHeight="1" x14ac:dyDescent="0.25">
      <c r="B260" s="381" t="str">
        <f>IF(DATOS!B260&lt;&gt;"",DATOS!B260,"")</f>
        <v>2604-08529</v>
      </c>
      <c r="C260" s="381" t="str">
        <f>IF(DATOS!C260&lt;&gt;"",DATOS!C260,"")</f>
        <v>ARDILA LOPEZ EDINSON ARNULFO</v>
      </c>
      <c r="D260" s="385" t="str">
        <f>IF(DATOS!D260&lt;&gt;"",DATOS!D260,"")</f>
        <v xml:space="preserve"> CAVA AJR  ( RETIRAR LIBRILLOS ASURCARNES ) </v>
      </c>
      <c r="E260" s="382" t="str">
        <f t="shared" ref="E260:E323" si="12">IFERROR(MID($D260,SEARCH("RETIRA",$D260),LEN("RETIRA")),"")</f>
        <v>RETIRA</v>
      </c>
      <c r="F260" s="382" t="str">
        <f t="shared" ref="F260:F323" si="13">IFERROR(MID($D260,SEARCH("CRUDA",$D260),LEN("CRUDA")),"")</f>
        <v/>
      </c>
      <c r="G260" s="385" t="str">
        <f t="shared" ref="G260:G323" si="14">IF(B260="","",
IF(AND(E260="",F260="CRUDA"),"LIBRO Y CRUDA",
IF(F260="CRUDA","CRUDA",
IF(E260="","LIBRO",""))))</f>
        <v/>
      </c>
    </row>
    <row r="261" spans="2:7" ht="19.5" customHeight="1" x14ac:dyDescent="0.25">
      <c r="B261" s="381" t="str">
        <f>IF(DATOS!B261&lt;&gt;"",DATOS!B261,"")</f>
        <v>2604-08530</v>
      </c>
      <c r="C261" s="381" t="str">
        <f>IF(DATOS!C261&lt;&gt;"",DATOS!C261,"")</f>
        <v>CRUZ LEONIDAS</v>
      </c>
      <c r="D261" s="385" t="str">
        <f>IF(DATOS!D261&lt;&gt;"",DATOS!D261,"")</f>
        <v xml:space="preserve"> CAVA WO  ( RETIRAR LIBRILLOS SALOMON ) </v>
      </c>
      <c r="E261" s="382" t="str">
        <f t="shared" si="12"/>
        <v>RETIRA</v>
      </c>
      <c r="F261" s="382" t="str">
        <f t="shared" si="13"/>
        <v/>
      </c>
      <c r="G261" s="385" t="str">
        <f t="shared" si="14"/>
        <v/>
      </c>
    </row>
    <row r="262" spans="2:7" ht="19.5" customHeight="1" x14ac:dyDescent="0.25">
      <c r="B262" s="381" t="str">
        <f>IF(DATOS!B262&lt;&gt;"",DATOS!B262,"")</f>
        <v>2604-08531</v>
      </c>
      <c r="C262" s="381" t="str">
        <f>IF(DATOS!C262&lt;&gt;"",DATOS!C262,"")</f>
        <v>CRUZ LEONIDAS</v>
      </c>
      <c r="D262" s="385" t="str">
        <f>IF(DATOS!D262&lt;&gt;"",DATOS!D262,"")</f>
        <v xml:space="preserve"> CAVA WO  ( RETIRAR LIBRILLOS SALOMON ) </v>
      </c>
      <c r="E262" s="382" t="str">
        <f t="shared" si="12"/>
        <v>RETIRA</v>
      </c>
      <c r="F262" s="382" t="str">
        <f t="shared" si="13"/>
        <v/>
      </c>
      <c r="G262" s="385" t="str">
        <f t="shared" si="14"/>
        <v/>
      </c>
    </row>
    <row r="263" spans="2:7" ht="19.5" customHeight="1" x14ac:dyDescent="0.25">
      <c r="B263" s="381" t="str">
        <f>IF(DATOS!B263&lt;&gt;"",DATOS!B263,"")</f>
        <v>2604-08532</v>
      </c>
      <c r="C263" s="381" t="str">
        <f>IF(DATOS!C263&lt;&gt;"",DATOS!C263,"")</f>
        <v>CRUZ LEONIDAS</v>
      </c>
      <c r="D263" s="385" t="str">
        <f>IF(DATOS!D263&lt;&gt;"",DATOS!D263,"")</f>
        <v xml:space="preserve"> CAVA WO  ( RETIRAR LIBRILLOS SALOMON ) </v>
      </c>
      <c r="E263" s="382" t="str">
        <f t="shared" si="12"/>
        <v>RETIRA</v>
      </c>
      <c r="F263" s="382" t="str">
        <f t="shared" si="13"/>
        <v/>
      </c>
      <c r="G263" s="385" t="str">
        <f t="shared" si="14"/>
        <v/>
      </c>
    </row>
    <row r="264" spans="2:7" ht="19.5" customHeight="1" x14ac:dyDescent="0.25">
      <c r="B264" s="381" t="str">
        <f>IF(DATOS!B264&lt;&gt;"",DATOS!B264,"")</f>
        <v>2604-08533</v>
      </c>
      <c r="C264" s="381" t="str">
        <f>IF(DATOS!C264&lt;&gt;"",DATOS!C264,"")</f>
        <v>CRUZ LEONIDAS</v>
      </c>
      <c r="D264" s="385" t="str">
        <f>IF(DATOS!D264&lt;&gt;"",DATOS!D264,"")</f>
        <v xml:space="preserve"> CAVA WO  ( RETIRAR LIBRILLOS SALOMON ) </v>
      </c>
      <c r="E264" s="382" t="str">
        <f t="shared" si="12"/>
        <v>RETIRA</v>
      </c>
      <c r="F264" s="382" t="str">
        <f t="shared" si="13"/>
        <v/>
      </c>
      <c r="G264" s="385" t="str">
        <f t="shared" si="14"/>
        <v/>
      </c>
    </row>
    <row r="265" spans="2:7" ht="19.5" customHeight="1" x14ac:dyDescent="0.25">
      <c r="B265" s="381" t="str">
        <f>IF(DATOS!B265&lt;&gt;"",DATOS!B265,"")</f>
        <v>2604-08534</v>
      </c>
      <c r="C265" s="381" t="str">
        <f>IF(DATOS!C265&lt;&gt;"",DATOS!C265,"")</f>
        <v>CRUZ LEONIDAS</v>
      </c>
      <c r="D265" s="385" t="str">
        <f>IF(DATOS!D265&lt;&gt;"",DATOS!D265,"")</f>
        <v xml:space="preserve"> CAVA WO  ( RETIRAR LIBRILLOS SALOMON ) </v>
      </c>
      <c r="E265" s="382" t="str">
        <f t="shared" si="12"/>
        <v>RETIRA</v>
      </c>
      <c r="F265" s="382" t="str">
        <f t="shared" si="13"/>
        <v/>
      </c>
      <c r="G265" s="385" t="str">
        <f t="shared" si="14"/>
        <v/>
      </c>
    </row>
    <row r="266" spans="2:7" ht="19.5" customHeight="1" x14ac:dyDescent="0.25">
      <c r="B266" s="381" t="str">
        <f>IF(DATOS!B266&lt;&gt;"",DATOS!B266,"")</f>
        <v>2604-08535</v>
      </c>
      <c r="C266" s="381" t="str">
        <f>IF(DATOS!C266&lt;&gt;"",DATOS!C266,"")</f>
        <v>CRUZ LEONIDAS</v>
      </c>
      <c r="D266" s="385" t="str">
        <f>IF(DATOS!D266&lt;&gt;"",DATOS!D266,"")</f>
        <v xml:space="preserve"> CAVA WO  ( RETIRAR LIBRILLOS SALOMON ) </v>
      </c>
      <c r="E266" s="382" t="str">
        <f t="shared" si="12"/>
        <v>RETIRA</v>
      </c>
      <c r="F266" s="382" t="str">
        <f t="shared" si="13"/>
        <v/>
      </c>
      <c r="G266" s="385" t="str">
        <f t="shared" si="14"/>
        <v/>
      </c>
    </row>
    <row r="267" spans="2:7" ht="19.5" customHeight="1" x14ac:dyDescent="0.25">
      <c r="B267" s="381" t="str">
        <f>IF(DATOS!B267&lt;&gt;"",DATOS!B267,"")</f>
        <v>2604-08536</v>
      </c>
      <c r="C267" s="381" t="str">
        <f>IF(DATOS!C267&lt;&gt;"",DATOS!C267,"")</f>
        <v>CRUZ LEONIDAS</v>
      </c>
      <c r="D267" s="385" t="str">
        <f>IF(DATOS!D267&lt;&gt;"",DATOS!D267,"")</f>
        <v xml:space="preserve"> CAVA WO  ( RETIRAR LIBRILLOS SALOMON ) </v>
      </c>
      <c r="E267" s="382" t="str">
        <f t="shared" si="12"/>
        <v>RETIRA</v>
      </c>
      <c r="F267" s="382" t="str">
        <f t="shared" si="13"/>
        <v/>
      </c>
      <c r="G267" s="385" t="str">
        <f t="shared" si="14"/>
        <v/>
      </c>
    </row>
    <row r="268" spans="2:7" ht="19.5" customHeight="1" x14ac:dyDescent="0.25">
      <c r="B268" s="381" t="str">
        <f>IF(DATOS!B268&lt;&gt;"",DATOS!B268,"")</f>
        <v>2604-08537</v>
      </c>
      <c r="C268" s="381" t="str">
        <f>IF(DATOS!C268&lt;&gt;"",DATOS!C268,"")</f>
        <v>CRUZ LEONIDAS</v>
      </c>
      <c r="D268" s="385" t="str">
        <f>IF(DATOS!D268&lt;&gt;"",DATOS!D268,"")</f>
        <v xml:space="preserve"> CAVA WO  ( RETIRAR LIBRILLOS ASURCARNES ) </v>
      </c>
      <c r="E268" s="382" t="str">
        <f t="shared" si="12"/>
        <v>RETIRA</v>
      </c>
      <c r="F268" s="382" t="str">
        <f t="shared" si="13"/>
        <v/>
      </c>
      <c r="G268" s="385" t="str">
        <f t="shared" si="14"/>
        <v/>
      </c>
    </row>
    <row r="269" spans="2:7" ht="19.5" customHeight="1" x14ac:dyDescent="0.25">
      <c r="B269" s="381" t="str">
        <f>IF(DATOS!B269&lt;&gt;"",DATOS!B269,"")</f>
        <v>2604-08538</v>
      </c>
      <c r="C269" s="381" t="str">
        <f>IF(DATOS!C269&lt;&gt;"",DATOS!C269,"")</f>
        <v>CRUZ LEONIDAS</v>
      </c>
      <c r="D269" s="385" t="str">
        <f>IF(DATOS!D269&lt;&gt;"",DATOS!D269,"")</f>
        <v xml:space="preserve"> CAVA WO  ( RETIRAR LIBRILLOS ASURCARNES ) </v>
      </c>
      <c r="E269" s="382" t="str">
        <f t="shared" si="12"/>
        <v>RETIRA</v>
      </c>
      <c r="F269" s="382" t="str">
        <f t="shared" si="13"/>
        <v/>
      </c>
      <c r="G269" s="385" t="str">
        <f t="shared" si="14"/>
        <v/>
      </c>
    </row>
    <row r="270" spans="2:7" ht="19.5" customHeight="1" x14ac:dyDescent="0.25">
      <c r="B270" s="381" t="str">
        <f>IF(DATOS!B270&lt;&gt;"",DATOS!B270,"")</f>
        <v>2604-08539</v>
      </c>
      <c r="C270" s="381" t="str">
        <f>IF(DATOS!C270&lt;&gt;"",DATOS!C270,"")</f>
        <v>CRUZ LEONIDAS</v>
      </c>
      <c r="D270" s="385" t="str">
        <f>IF(DATOS!D270&lt;&gt;"",DATOS!D270,"")</f>
        <v xml:space="preserve"> CAVA WO  ( RETIRAR LIBRILLOS ASURCARNES ) </v>
      </c>
      <c r="E270" s="382" t="str">
        <f t="shared" si="12"/>
        <v>RETIRA</v>
      </c>
      <c r="F270" s="382" t="str">
        <f t="shared" si="13"/>
        <v/>
      </c>
      <c r="G270" s="385" t="str">
        <f t="shared" si="14"/>
        <v/>
      </c>
    </row>
    <row r="271" spans="2:7" ht="19.5" customHeight="1" x14ac:dyDescent="0.25">
      <c r="B271" s="381" t="str">
        <f>IF(DATOS!B271&lt;&gt;"",DATOS!B271,"")</f>
        <v>2604-08540</v>
      </c>
      <c r="C271" s="381" t="str">
        <f>IF(DATOS!C271&lt;&gt;"",DATOS!C271,"")</f>
        <v>CRUZ LEONIDAS</v>
      </c>
      <c r="D271" s="385" t="str">
        <f>IF(DATOS!D271&lt;&gt;"",DATOS!D271,"")</f>
        <v xml:space="preserve"> CAVA WO  ( RETIRAR LIBRILLOS ASURCARNES ) </v>
      </c>
      <c r="E271" s="382" t="str">
        <f t="shared" si="12"/>
        <v>RETIRA</v>
      </c>
      <c r="F271" s="382" t="str">
        <f t="shared" si="13"/>
        <v/>
      </c>
      <c r="G271" s="385" t="str">
        <f t="shared" si="14"/>
        <v/>
      </c>
    </row>
    <row r="272" spans="2:7" ht="19.5" customHeight="1" x14ac:dyDescent="0.25">
      <c r="B272" s="381" t="str">
        <f>IF(DATOS!B272&lt;&gt;"",DATOS!B272,"")</f>
        <v>2604-08541</v>
      </c>
      <c r="C272" s="381" t="str">
        <f>IF(DATOS!C272&lt;&gt;"",DATOS!C272,"")</f>
        <v>CRUZ LEONIDAS</v>
      </c>
      <c r="D272" s="385" t="str">
        <f>IF(DATOS!D272&lt;&gt;"",DATOS!D272,"")</f>
        <v xml:space="preserve"> CAVA WO  ( RETIRAR LIBRILLOS ASURCARNES ) </v>
      </c>
      <c r="E272" s="382" t="str">
        <f t="shared" si="12"/>
        <v>RETIRA</v>
      </c>
      <c r="F272" s="382" t="str">
        <f t="shared" si="13"/>
        <v/>
      </c>
      <c r="G272" s="385" t="str">
        <f t="shared" si="14"/>
        <v/>
      </c>
    </row>
    <row r="273" spans="2:7" ht="19.5" customHeight="1" x14ac:dyDescent="0.25">
      <c r="B273" s="381" t="str">
        <f>IF(DATOS!B273&lt;&gt;"",DATOS!B273,"")</f>
        <v>2604-08542</v>
      </c>
      <c r="C273" s="381" t="str">
        <f>IF(DATOS!C273&lt;&gt;"",DATOS!C273,"")</f>
        <v>CRUZ LEONIDAS</v>
      </c>
      <c r="D273" s="385" t="str">
        <f>IF(DATOS!D273&lt;&gt;"",DATOS!D273,"")</f>
        <v xml:space="preserve"> CAVA WO  ( RETIRAR LIBRILLOS ASURCARNES ) </v>
      </c>
      <c r="E273" s="382" t="str">
        <f t="shared" si="12"/>
        <v>RETIRA</v>
      </c>
      <c r="F273" s="382" t="str">
        <f t="shared" si="13"/>
        <v/>
      </c>
      <c r="G273" s="385" t="str">
        <f t="shared" si="14"/>
        <v/>
      </c>
    </row>
    <row r="274" spans="2:7" ht="19.5" customHeight="1" x14ac:dyDescent="0.25">
      <c r="B274" s="381" t="str">
        <f>IF(DATOS!B274&lt;&gt;"",DATOS!B274,"")</f>
        <v>2604-08543</v>
      </c>
      <c r="C274" s="381" t="str">
        <f>IF(DATOS!C274&lt;&gt;"",DATOS!C274,"")</f>
        <v>CRUZ LEONIDAS</v>
      </c>
      <c r="D274" s="385" t="str">
        <f>IF(DATOS!D274&lt;&gt;"",DATOS!D274,"")</f>
        <v xml:space="preserve"> CAVA WO  ( RETIRAR LIBRILLOS ASURCARNES ) </v>
      </c>
      <c r="E274" s="382" t="str">
        <f t="shared" si="12"/>
        <v>RETIRA</v>
      </c>
      <c r="F274" s="382" t="str">
        <f t="shared" si="13"/>
        <v/>
      </c>
      <c r="G274" s="385" t="str">
        <f t="shared" si="14"/>
        <v/>
      </c>
    </row>
    <row r="275" spans="2:7" ht="19.5" customHeight="1" x14ac:dyDescent="0.25">
      <c r="B275" s="381" t="str">
        <f>IF(DATOS!B275&lt;&gt;"",DATOS!B275,"")</f>
        <v>2604-08552</v>
      </c>
      <c r="C275" s="381" t="str">
        <f>IF(DATOS!C275&lt;&gt;"",DATOS!C275,"")</f>
        <v>GUTIERREZ SUAREZ CAMILO ANDRES</v>
      </c>
      <c r="D275" s="385" t="str">
        <f>IF(DATOS!D275&lt;&gt;"",DATOS!D275,"")</f>
        <v xml:space="preserve"> 02084 /SxD/ ( RETIRAR LIBRILLOS CARVISCOL ) </v>
      </c>
      <c r="E275" s="382" t="str">
        <f t="shared" si="12"/>
        <v>RETIRA</v>
      </c>
      <c r="F275" s="382" t="str">
        <f t="shared" si="13"/>
        <v/>
      </c>
      <c r="G275" s="385" t="str">
        <f t="shared" si="14"/>
        <v/>
      </c>
    </row>
    <row r="276" spans="2:7" ht="19.5" customHeight="1" x14ac:dyDescent="0.25">
      <c r="B276" s="381" t="str">
        <f>IF(DATOS!B276&lt;&gt;"",DATOS!B276,"")</f>
        <v>2604-08553</v>
      </c>
      <c r="C276" s="381" t="str">
        <f>IF(DATOS!C276&lt;&gt;"",DATOS!C276,"")</f>
        <v>GUTIERREZ SUAREZ CAMILO ANDRES</v>
      </c>
      <c r="D276" s="385" t="str">
        <f>IF(DATOS!D276&lt;&gt;"",DATOS!D276,"")</f>
        <v xml:space="preserve"> 02084 /SxD/ ( RETIRAR LIBRILLOS CARVISCOL ) </v>
      </c>
      <c r="E276" s="382" t="str">
        <f t="shared" si="12"/>
        <v>RETIRA</v>
      </c>
      <c r="F276" s="382" t="str">
        <f t="shared" si="13"/>
        <v/>
      </c>
      <c r="G276" s="385" t="str">
        <f t="shared" si="14"/>
        <v/>
      </c>
    </row>
    <row r="277" spans="2:7" ht="19.5" customHeight="1" x14ac:dyDescent="0.25">
      <c r="B277" s="381" t="str">
        <f>IF(DATOS!B277&lt;&gt;"",DATOS!B277,"")</f>
        <v>2604-08554</v>
      </c>
      <c r="C277" s="381" t="str">
        <f>IF(DATOS!C277&lt;&gt;"",DATOS!C277,"")</f>
        <v>GUTIERREZ SUAREZ CAMILO ANDRES</v>
      </c>
      <c r="D277" s="385" t="str">
        <f>IF(DATOS!D277&lt;&gt;"",DATOS!D277,"")</f>
        <v xml:space="preserve"> 02084 /SxD/ ( RETIRAR LIBRILLOS CARVISCOL ) </v>
      </c>
      <c r="E277" s="382" t="str">
        <f t="shared" si="12"/>
        <v>RETIRA</v>
      </c>
      <c r="F277" s="382" t="str">
        <f t="shared" si="13"/>
        <v/>
      </c>
      <c r="G277" s="385" t="str">
        <f t="shared" si="14"/>
        <v/>
      </c>
    </row>
    <row r="278" spans="2:7" ht="19.5" customHeight="1" x14ac:dyDescent="0.25">
      <c r="B278" s="381" t="str">
        <f>IF(DATOS!B278&lt;&gt;"",DATOS!B278,"")</f>
        <v>2604-08555</v>
      </c>
      <c r="C278" s="381" t="str">
        <f>IF(DATOS!C278&lt;&gt;"",DATOS!C278,"")</f>
        <v>GUTIERREZ SUAREZ CAMILO ANDRES</v>
      </c>
      <c r="D278" s="385" t="str">
        <f>IF(DATOS!D278&lt;&gt;"",DATOS!D278,"")</f>
        <v xml:space="preserve"> 02075 /SxD/ ( RETIRAR LIBRILLOS DERIVADOS CARNICOS ) </v>
      </c>
      <c r="E278" s="382" t="str">
        <f t="shared" si="12"/>
        <v>RETIRA</v>
      </c>
      <c r="F278" s="382" t="str">
        <f t="shared" si="13"/>
        <v/>
      </c>
      <c r="G278" s="385" t="str">
        <f t="shared" si="14"/>
        <v/>
      </c>
    </row>
    <row r="279" spans="2:7" ht="19.5" customHeight="1" x14ac:dyDescent="0.25">
      <c r="B279" s="381" t="str">
        <f>IF(DATOS!B279&lt;&gt;"",DATOS!B279,"")</f>
        <v>2604-08556</v>
      </c>
      <c r="C279" s="381" t="str">
        <f>IF(DATOS!C279&lt;&gt;"",DATOS!C279,"")</f>
        <v>GUTIERREZ SUAREZ CAMILO ANDRES</v>
      </c>
      <c r="D279" s="385" t="str">
        <f>IF(DATOS!D279&lt;&gt;"",DATOS!D279,"")</f>
        <v xml:space="preserve"> 02075 /SxD/ ( RETIRAR LIBRILLOS DERIVADOS CARNICOS ) </v>
      </c>
      <c r="E279" s="382" t="str">
        <f t="shared" si="12"/>
        <v>RETIRA</v>
      </c>
      <c r="F279" s="382" t="str">
        <f t="shared" si="13"/>
        <v/>
      </c>
      <c r="G279" s="385" t="str">
        <f t="shared" si="14"/>
        <v/>
      </c>
    </row>
    <row r="280" spans="2:7" ht="19.5" customHeight="1" x14ac:dyDescent="0.25">
      <c r="B280" s="381" t="str">
        <f>IF(DATOS!B280&lt;&gt;"",DATOS!B280,"")</f>
        <v>2604-08557</v>
      </c>
      <c r="C280" s="381" t="str">
        <f>IF(DATOS!C280&lt;&gt;"",DATOS!C280,"")</f>
        <v>GUTIERREZ SUAREZ CAMILO ANDRES</v>
      </c>
      <c r="D280" s="385" t="str">
        <f>IF(DATOS!D280&lt;&gt;"",DATOS!D280,"")</f>
        <v xml:space="preserve"> 02075 /SxD/ ( RETIRAR LIBRILLOS DERIVADOS CARNICOS ) </v>
      </c>
      <c r="E280" s="382" t="str">
        <f t="shared" si="12"/>
        <v>RETIRA</v>
      </c>
      <c r="F280" s="382" t="str">
        <f t="shared" si="13"/>
        <v/>
      </c>
      <c r="G280" s="385" t="str">
        <f t="shared" si="14"/>
        <v/>
      </c>
    </row>
    <row r="281" spans="2:7" ht="19.5" customHeight="1" x14ac:dyDescent="0.25">
      <c r="B281" s="381" t="str">
        <f>IF(DATOS!B281&lt;&gt;"",DATOS!B281,"")</f>
        <v>2604-08558</v>
      </c>
      <c r="C281" s="381" t="str">
        <f>IF(DATOS!C281&lt;&gt;"",DATOS!C281,"")</f>
        <v>GUTIERREZ SUAREZ CAMILO ANDRES</v>
      </c>
      <c r="D281" s="385" t="str">
        <f>IF(DATOS!D281&lt;&gt;"",DATOS!D281,"")</f>
        <v xml:space="preserve"> CRAX /SxD/ ( CRUDAS ) </v>
      </c>
      <c r="E281" s="382" t="str">
        <f t="shared" si="12"/>
        <v/>
      </c>
      <c r="F281" s="382" t="str">
        <f t="shared" si="13"/>
        <v>CRUDA</v>
      </c>
      <c r="G281" s="385" t="str">
        <f t="shared" si="14"/>
        <v>LIBRO Y CRUDA</v>
      </c>
    </row>
    <row r="282" spans="2:7" ht="19.5" customHeight="1" x14ac:dyDescent="0.25">
      <c r="B282" s="381" t="str">
        <f>IF(DATOS!B282&lt;&gt;"",DATOS!B282,"")</f>
        <v>2604-08559</v>
      </c>
      <c r="C282" s="381" t="str">
        <f>IF(DATOS!C282&lt;&gt;"",DATOS!C282,"")</f>
        <v>GUTIERREZ SUAREZ CAMILO ANDRES</v>
      </c>
      <c r="D282" s="385" t="str">
        <f>IF(DATOS!D282&lt;&gt;"",DATOS!D282,"")</f>
        <v xml:space="preserve"> CRAX /SxD/ ( CRUDAS ) </v>
      </c>
      <c r="E282" s="382" t="str">
        <f t="shared" si="12"/>
        <v/>
      </c>
      <c r="F282" s="382" t="str">
        <f t="shared" si="13"/>
        <v>CRUDA</v>
      </c>
      <c r="G282" s="385" t="str">
        <f t="shared" si="14"/>
        <v>LIBRO Y CRUDA</v>
      </c>
    </row>
    <row r="283" spans="2:7" ht="19.5" customHeight="1" x14ac:dyDescent="0.25">
      <c r="B283" s="381" t="str">
        <f>IF(DATOS!B283&lt;&gt;"",DATOS!B283,"")</f>
        <v>2604-08560</v>
      </c>
      <c r="C283" s="381" t="str">
        <f>IF(DATOS!C283&lt;&gt;"",DATOS!C283,"")</f>
        <v>GUTIERREZ SUAREZ CAMILO ANDRES</v>
      </c>
      <c r="D283" s="385" t="str">
        <f>IF(DATOS!D283&lt;&gt;"",DATOS!D283,"")</f>
        <v xml:space="preserve"> CRAX /SxD/ ( CRUDAS ) </v>
      </c>
      <c r="E283" s="382" t="str">
        <f t="shared" si="12"/>
        <v/>
      </c>
      <c r="F283" s="382" t="str">
        <f t="shared" si="13"/>
        <v>CRUDA</v>
      </c>
      <c r="G283" s="385" t="str">
        <f t="shared" si="14"/>
        <v>LIBRO Y CRUDA</v>
      </c>
    </row>
    <row r="284" spans="2:7" ht="19.5" customHeight="1" x14ac:dyDescent="0.25">
      <c r="B284" s="381" t="str">
        <f>IF(DATOS!B284&lt;&gt;"",DATOS!B284,"")</f>
        <v>2604-08561</v>
      </c>
      <c r="C284" s="381" t="str">
        <f>IF(DATOS!C284&lt;&gt;"",DATOS!C284,"")</f>
        <v>GUTIERREZ SUAREZ CAMILO ANDRES</v>
      </c>
      <c r="D284" s="385" t="str">
        <f>IF(DATOS!D284&lt;&gt;"",DATOS!D284,"")</f>
        <v xml:space="preserve"> 02044 /SxD/</v>
      </c>
      <c r="E284" s="382" t="str">
        <f t="shared" si="12"/>
        <v/>
      </c>
      <c r="F284" s="382" t="str">
        <f t="shared" si="13"/>
        <v/>
      </c>
      <c r="G284" s="385" t="str">
        <f t="shared" si="14"/>
        <v>LIBRO</v>
      </c>
    </row>
    <row r="285" spans="2:7" ht="19.5" customHeight="1" x14ac:dyDescent="0.25">
      <c r="B285" s="381" t="str">
        <f>IF(DATOS!B285&lt;&gt;"",DATOS!B285,"")</f>
        <v>2604-08562</v>
      </c>
      <c r="C285" s="381" t="str">
        <f>IF(DATOS!C285&lt;&gt;"",DATOS!C285,"")</f>
        <v>GUTIERREZ SUAREZ CAMILO ANDRES</v>
      </c>
      <c r="D285" s="385" t="str">
        <f>IF(DATOS!D285&lt;&gt;"",DATOS!D285,"")</f>
        <v xml:space="preserve"> 02044 /SxD/</v>
      </c>
      <c r="E285" s="382" t="str">
        <f t="shared" si="12"/>
        <v/>
      </c>
      <c r="F285" s="382" t="str">
        <f t="shared" si="13"/>
        <v/>
      </c>
      <c r="G285" s="385" t="str">
        <f t="shared" si="14"/>
        <v>LIBRO</v>
      </c>
    </row>
    <row r="286" spans="2:7" ht="19.5" customHeight="1" x14ac:dyDescent="0.25">
      <c r="B286" s="381" t="str">
        <f>IF(DATOS!B286&lt;&gt;"",DATOS!B286,"")</f>
        <v>2604-08563</v>
      </c>
      <c r="C286" s="381" t="str">
        <f>IF(DATOS!C286&lt;&gt;"",DATOS!C286,"")</f>
        <v>GUTIERREZ SUAREZ CAMILO ANDRES</v>
      </c>
      <c r="D286" s="385" t="str">
        <f>IF(DATOS!D286&lt;&gt;"",DATOS!D286,"")</f>
        <v xml:space="preserve"> 02044 /SxD/</v>
      </c>
      <c r="E286" s="382" t="str">
        <f t="shared" si="12"/>
        <v/>
      </c>
      <c r="F286" s="382" t="str">
        <f t="shared" si="13"/>
        <v/>
      </c>
      <c r="G286" s="385" t="str">
        <f t="shared" si="14"/>
        <v>LIBRO</v>
      </c>
    </row>
    <row r="287" spans="2:7" ht="19.5" customHeight="1" x14ac:dyDescent="0.25">
      <c r="B287" s="381" t="str">
        <f>IF(DATOS!B287&lt;&gt;"",DATOS!B287,"")</f>
        <v>2604-08564</v>
      </c>
      <c r="C287" s="381" t="str">
        <f>IF(DATOS!C287&lt;&gt;"",DATOS!C287,"")</f>
        <v>GUTIERREZ SUAREZ CAMILO ANDRES</v>
      </c>
      <c r="D287" s="385" t="str">
        <f>IF(DATOS!D287&lt;&gt;"",DATOS!D287,"")</f>
        <v xml:space="preserve"> CAVA. </v>
      </c>
      <c r="E287" s="382" t="str">
        <f t="shared" si="12"/>
        <v/>
      </c>
      <c r="F287" s="382" t="str">
        <f t="shared" si="13"/>
        <v/>
      </c>
      <c r="G287" s="385" t="str">
        <f t="shared" si="14"/>
        <v>LIBRO</v>
      </c>
    </row>
    <row r="288" spans="2:7" ht="19.5" customHeight="1" x14ac:dyDescent="0.25">
      <c r="B288" s="381" t="str">
        <f>IF(DATOS!B288&lt;&gt;"",DATOS!B288,"")</f>
        <v>2604-08565</v>
      </c>
      <c r="C288" s="381" t="str">
        <f>IF(DATOS!C288&lt;&gt;"",DATOS!C288,"")</f>
        <v>GUTIERREZ SUAREZ CAMILO ANDRES</v>
      </c>
      <c r="D288" s="385" t="str">
        <f>IF(DATOS!D288&lt;&gt;"",DATOS!D288,"")</f>
        <v xml:space="preserve"> CAVA. </v>
      </c>
      <c r="E288" s="382" t="str">
        <f t="shared" si="12"/>
        <v/>
      </c>
      <c r="F288" s="382" t="str">
        <f t="shared" si="13"/>
        <v/>
      </c>
      <c r="G288" s="385" t="str">
        <f t="shared" si="14"/>
        <v>LIBRO</v>
      </c>
    </row>
    <row r="289" spans="2:7" ht="19.5" customHeight="1" x14ac:dyDescent="0.25">
      <c r="B289" s="381" t="str">
        <f>IF(DATOS!B289&lt;&gt;"",DATOS!B289,"")</f>
        <v>2604-08578</v>
      </c>
      <c r="C289" s="381" t="str">
        <f>IF(DATOS!C289&lt;&gt;"",DATOS!C289,"")</f>
        <v>ARDILA LOPEZ EDINSON ARNULFO</v>
      </c>
      <c r="D289" s="385" t="str">
        <f>IF(DATOS!D289&lt;&gt;"",DATOS!D289,"")</f>
        <v xml:space="preserve"> CAVA AJR  ( RETIRAR LIBRILLOS ASURCARNES ) </v>
      </c>
      <c r="E289" s="382" t="str">
        <f t="shared" si="12"/>
        <v>RETIRA</v>
      </c>
      <c r="F289" s="382" t="str">
        <f t="shared" si="13"/>
        <v/>
      </c>
      <c r="G289" s="385" t="str">
        <f t="shared" si="14"/>
        <v/>
      </c>
    </row>
    <row r="290" spans="2:7" ht="19.5" customHeight="1" x14ac:dyDescent="0.25">
      <c r="B290" s="381" t="str">
        <f>IF(DATOS!B290&lt;&gt;"",DATOS!B290,"")</f>
        <v>2604-08579</v>
      </c>
      <c r="C290" s="381" t="str">
        <f>IF(DATOS!C290&lt;&gt;"",DATOS!C290,"")</f>
        <v>ARDILA LOPEZ EDINSON ARNULFO</v>
      </c>
      <c r="D290" s="385" t="str">
        <f>IF(DATOS!D290&lt;&gt;"",DATOS!D290,"")</f>
        <v xml:space="preserve"> CAVA AJR  ( RETIRAR LIBRILLOS ASURCARNES ) </v>
      </c>
      <c r="E290" s="382" t="str">
        <f t="shared" si="12"/>
        <v>RETIRA</v>
      </c>
      <c r="F290" s="382" t="str">
        <f t="shared" si="13"/>
        <v/>
      </c>
      <c r="G290" s="385" t="str">
        <f t="shared" si="14"/>
        <v/>
      </c>
    </row>
    <row r="291" spans="2:7" ht="19.5" customHeight="1" x14ac:dyDescent="0.25">
      <c r="B291" s="381" t="str">
        <f>IF(DATOS!B291&lt;&gt;"",DATOS!B291,"")</f>
        <v>2604-08580</v>
      </c>
      <c r="C291" s="381" t="str">
        <f>IF(DATOS!C291&lt;&gt;"",DATOS!C291,"")</f>
        <v>ARDILA LOPEZ EDINSON ARNULFO</v>
      </c>
      <c r="D291" s="385" t="str">
        <f>IF(DATOS!D291&lt;&gt;"",DATOS!D291,"")</f>
        <v xml:space="preserve"> CAVA AJR  ( RETIRAR LIBRILLOS ASURCARNES ) </v>
      </c>
      <c r="E291" s="382" t="str">
        <f t="shared" si="12"/>
        <v>RETIRA</v>
      </c>
      <c r="F291" s="382" t="str">
        <f t="shared" si="13"/>
        <v/>
      </c>
      <c r="G291" s="385" t="str">
        <f t="shared" si="14"/>
        <v/>
      </c>
    </row>
    <row r="292" spans="2:7" ht="19.5" customHeight="1" x14ac:dyDescent="0.25">
      <c r="B292" s="381" t="str">
        <f>IF(DATOS!B292&lt;&gt;"",DATOS!B292,"")</f>
        <v>2604-08581</v>
      </c>
      <c r="C292" s="381" t="str">
        <f>IF(DATOS!C292&lt;&gt;"",DATOS!C292,"")</f>
        <v>ARDILA LOPEZ EDINSON ARNULFO</v>
      </c>
      <c r="D292" s="385" t="str">
        <f>IF(DATOS!D292&lt;&gt;"",DATOS!D292,"")</f>
        <v xml:space="preserve"> CAVA AJR  ( RETIRAR LIBRILLOS ASURCARNES ) </v>
      </c>
      <c r="E292" s="382" t="str">
        <f t="shared" si="12"/>
        <v>RETIRA</v>
      </c>
      <c r="F292" s="382" t="str">
        <f t="shared" si="13"/>
        <v/>
      </c>
      <c r="G292" s="385" t="str">
        <f t="shared" si="14"/>
        <v/>
      </c>
    </row>
    <row r="293" spans="2:7" ht="19.5" customHeight="1" x14ac:dyDescent="0.25">
      <c r="B293" s="381" t="str">
        <f>IF(DATOS!B293&lt;&gt;"",DATOS!B293,"")</f>
        <v>2604-08582</v>
      </c>
      <c r="C293" s="381" t="str">
        <f>IF(DATOS!C293&lt;&gt;"",DATOS!C293,"")</f>
        <v>ARDILA LOPEZ EDINSON ARNULFO</v>
      </c>
      <c r="D293" s="385" t="str">
        <f>IF(DATOS!D293&lt;&gt;"",DATOS!D293,"")</f>
        <v xml:space="preserve"> CAVA AJR  ( RETIRAR LIBRILLOS ASURCARNES ) </v>
      </c>
      <c r="E293" s="382" t="str">
        <f t="shared" si="12"/>
        <v>RETIRA</v>
      </c>
      <c r="F293" s="382" t="str">
        <f t="shared" si="13"/>
        <v/>
      </c>
      <c r="G293" s="385" t="str">
        <f t="shared" si="14"/>
        <v/>
      </c>
    </row>
    <row r="294" spans="2:7" ht="19.5" customHeight="1" x14ac:dyDescent="0.25">
      <c r="B294" s="381" t="str">
        <f>IF(DATOS!B294&lt;&gt;"",DATOS!B294,"")</f>
        <v>2604-08583</v>
      </c>
      <c r="C294" s="381" t="str">
        <f>IF(DATOS!C294&lt;&gt;"",DATOS!C294,"")</f>
        <v>ARDILA LOPEZ EDINSON ARNULFO</v>
      </c>
      <c r="D294" s="385" t="str">
        <f>IF(DATOS!D294&lt;&gt;"",DATOS!D294,"")</f>
        <v xml:space="preserve"> CAVA AJR  ( RETIRAR LIBRILLOS ASURCARNES ) </v>
      </c>
      <c r="E294" s="382" t="str">
        <f t="shared" si="12"/>
        <v>RETIRA</v>
      </c>
      <c r="F294" s="382" t="str">
        <f t="shared" si="13"/>
        <v/>
      </c>
      <c r="G294" s="385" t="str">
        <f t="shared" si="14"/>
        <v/>
      </c>
    </row>
    <row r="295" spans="2:7" ht="19.5" customHeight="1" x14ac:dyDescent="0.25">
      <c r="B295" s="381" t="str">
        <f>IF(DATOS!B295&lt;&gt;"",DATOS!B295,"")</f>
        <v>2604-08584</v>
      </c>
      <c r="C295" s="381" t="str">
        <f>IF(DATOS!C295&lt;&gt;"",DATOS!C295,"")</f>
        <v>ARDILA LOPEZ EDINSON ARNULFO</v>
      </c>
      <c r="D295" s="385" t="str">
        <f>IF(DATOS!D295&lt;&gt;"",DATOS!D295,"")</f>
        <v xml:space="preserve"> CAVA AJR  ( RETIRAR LIBRILLOS ASURCARNES ) </v>
      </c>
      <c r="E295" s="382" t="str">
        <f t="shared" si="12"/>
        <v>RETIRA</v>
      </c>
      <c r="F295" s="382" t="str">
        <f t="shared" si="13"/>
        <v/>
      </c>
      <c r="G295" s="385" t="str">
        <f t="shared" si="14"/>
        <v/>
      </c>
    </row>
    <row r="296" spans="2:7" ht="19.5" customHeight="1" x14ac:dyDescent="0.25">
      <c r="B296" s="381" t="str">
        <f>IF(DATOS!B296&lt;&gt;"",DATOS!B296,"")</f>
        <v>2604-08585</v>
      </c>
      <c r="C296" s="381" t="str">
        <f>IF(DATOS!C296&lt;&gt;"",DATOS!C296,"")</f>
        <v>ARDILA LOPEZ EDINSON ARNULFO</v>
      </c>
      <c r="D296" s="385" t="str">
        <f>IF(DATOS!D296&lt;&gt;"",DATOS!D296,"")</f>
        <v xml:space="preserve"> CAVA AJR  ( RETIRAR LIBRILLOS ASURCARNES ) </v>
      </c>
      <c r="E296" s="382" t="str">
        <f t="shared" si="12"/>
        <v>RETIRA</v>
      </c>
      <c r="F296" s="382" t="str">
        <f t="shared" si="13"/>
        <v/>
      </c>
      <c r="G296" s="385" t="str">
        <f t="shared" si="14"/>
        <v/>
      </c>
    </row>
    <row r="297" spans="2:7" ht="19.5" customHeight="1" x14ac:dyDescent="0.25">
      <c r="B297" s="381" t="str">
        <f>IF(DATOS!B297&lt;&gt;"",DATOS!B297,"")</f>
        <v>2604-08586</v>
      </c>
      <c r="C297" s="381" t="str">
        <f>IF(DATOS!C297&lt;&gt;"",DATOS!C297,"")</f>
        <v>ARDILA LOPEZ EDINSON ARNULFO</v>
      </c>
      <c r="D297" s="385" t="str">
        <f>IF(DATOS!D297&lt;&gt;"",DATOS!D297,"")</f>
        <v xml:space="preserve"> CAVA AJR  ( RETIRAR LIBRILLOS ASURCARNES ) </v>
      </c>
      <c r="E297" s="382" t="str">
        <f t="shared" si="12"/>
        <v>RETIRA</v>
      </c>
      <c r="F297" s="382" t="str">
        <f t="shared" si="13"/>
        <v/>
      </c>
      <c r="G297" s="385" t="str">
        <f t="shared" si="14"/>
        <v/>
      </c>
    </row>
    <row r="298" spans="2:7" ht="19.5" customHeight="1" x14ac:dyDescent="0.25">
      <c r="B298" s="381" t="str">
        <f>IF(DATOS!B298&lt;&gt;"",DATOS!B298,"")</f>
        <v>2604-08587</v>
      </c>
      <c r="C298" s="381" t="str">
        <f>IF(DATOS!C298&lt;&gt;"",DATOS!C298,"")</f>
        <v>ARDILA LOPEZ EDINSON ARNULFO</v>
      </c>
      <c r="D298" s="385" t="str">
        <f>IF(DATOS!D298&lt;&gt;"",DATOS!D298,"")</f>
        <v xml:space="preserve"> CAVA AJR  ( RETIRAR LIBRILLOS ASURCARNES ) </v>
      </c>
      <c r="E298" s="382" t="str">
        <f t="shared" si="12"/>
        <v>RETIRA</v>
      </c>
      <c r="F298" s="382" t="str">
        <f t="shared" si="13"/>
        <v/>
      </c>
      <c r="G298" s="385" t="str">
        <f t="shared" si="14"/>
        <v/>
      </c>
    </row>
    <row r="299" spans="2:7" ht="19.5" customHeight="1" x14ac:dyDescent="0.25">
      <c r="B299" s="381" t="str">
        <f>IF(DATOS!B299&lt;&gt;"",DATOS!B299,"")</f>
        <v>2604-08588</v>
      </c>
      <c r="C299" s="381" t="str">
        <f>IF(DATOS!C299&lt;&gt;"",DATOS!C299,"")</f>
        <v>ARDILA LOPEZ EDINSON ARNULFO</v>
      </c>
      <c r="D299" s="385" t="str">
        <f>IF(DATOS!D299&lt;&gt;"",DATOS!D299,"")</f>
        <v xml:space="preserve"> CAVA AJR  ( RETIRAR LIBRILLOS ASURCARNES ) </v>
      </c>
      <c r="E299" s="382" t="str">
        <f t="shared" si="12"/>
        <v>RETIRA</v>
      </c>
      <c r="F299" s="382" t="str">
        <f t="shared" si="13"/>
        <v/>
      </c>
      <c r="G299" s="385" t="str">
        <f t="shared" si="14"/>
        <v/>
      </c>
    </row>
    <row r="300" spans="2:7" ht="19.5" customHeight="1" x14ac:dyDescent="0.25">
      <c r="B300" s="381" t="str">
        <f>IF(DATOS!B300&lt;&gt;"",DATOS!B300,"")</f>
        <v>2604-08589</v>
      </c>
      <c r="C300" s="381" t="str">
        <f>IF(DATOS!C300&lt;&gt;"",DATOS!C300,"")</f>
        <v>ARDILA LOPEZ EDINSON ARNULFO</v>
      </c>
      <c r="D300" s="385" t="str">
        <f>IF(DATOS!D300&lt;&gt;"",DATOS!D300,"")</f>
        <v xml:space="preserve"> CAVA AJR  ( RETIRAR LIBRILLOS ASURCARNES ) </v>
      </c>
      <c r="E300" s="382" t="str">
        <f t="shared" si="12"/>
        <v>RETIRA</v>
      </c>
      <c r="F300" s="382" t="str">
        <f t="shared" si="13"/>
        <v/>
      </c>
      <c r="G300" s="385" t="str">
        <f t="shared" si="14"/>
        <v/>
      </c>
    </row>
    <row r="301" spans="2:7" ht="19.5" customHeight="1" x14ac:dyDescent="0.25">
      <c r="B301" s="381" t="str">
        <f>IF(DATOS!B301&lt;&gt;"",DATOS!B301,"")</f>
        <v>2604-08590</v>
      </c>
      <c r="C301" s="381" t="str">
        <f>IF(DATOS!C301&lt;&gt;"",DATOS!C301,"")</f>
        <v>CALIXTO ARDILA JAIME</v>
      </c>
      <c r="D301" s="385" t="str">
        <f>IF(DATOS!D301&lt;&gt;"",DATOS!D301,"")</f>
        <v xml:space="preserve"> DRA CAVA </v>
      </c>
      <c r="E301" s="382" t="str">
        <f t="shared" si="12"/>
        <v/>
      </c>
      <c r="F301" s="382" t="str">
        <f t="shared" si="13"/>
        <v/>
      </c>
      <c r="G301" s="385" t="str">
        <f t="shared" si="14"/>
        <v>LIBRO</v>
      </c>
    </row>
    <row r="302" spans="2:7" ht="19.5" customHeight="1" x14ac:dyDescent="0.25">
      <c r="B302" s="381" t="str">
        <f>IF(DATOS!B302&lt;&gt;"",DATOS!B302,"")</f>
        <v>2604-08591</v>
      </c>
      <c r="C302" s="381" t="str">
        <f>IF(DATOS!C302&lt;&gt;"",DATOS!C302,"")</f>
        <v>CALIXTO ARDILA JAIME</v>
      </c>
      <c r="D302" s="385" t="str">
        <f>IF(DATOS!D302&lt;&gt;"",DATOS!D302,"")</f>
        <v xml:space="preserve"> DRA CAVA </v>
      </c>
      <c r="E302" s="382" t="str">
        <f t="shared" si="12"/>
        <v/>
      </c>
      <c r="F302" s="382" t="str">
        <f t="shared" si="13"/>
        <v/>
      </c>
      <c r="G302" s="385" t="str">
        <f t="shared" si="14"/>
        <v>LIBRO</v>
      </c>
    </row>
    <row r="303" spans="2:7" ht="19.5" customHeight="1" x14ac:dyDescent="0.25">
      <c r="B303" s="381" t="str">
        <f>IF(DATOS!B303&lt;&gt;"",DATOS!B303,"")</f>
        <v>2604-08592</v>
      </c>
      <c r="C303" s="381" t="str">
        <f>IF(DATOS!C303&lt;&gt;"",DATOS!C303,"")</f>
        <v>CALIXTO ARDILA JAIME</v>
      </c>
      <c r="D303" s="385" t="str">
        <f>IF(DATOS!D303&lt;&gt;"",DATOS!D303,"")</f>
        <v xml:space="preserve"> DRA CAVA </v>
      </c>
      <c r="E303" s="382" t="str">
        <f t="shared" si="12"/>
        <v/>
      </c>
      <c r="F303" s="382" t="str">
        <f t="shared" si="13"/>
        <v/>
      </c>
      <c r="G303" s="385" t="str">
        <f t="shared" si="14"/>
        <v>LIBRO</v>
      </c>
    </row>
    <row r="304" spans="2:7" ht="19.5" customHeight="1" x14ac:dyDescent="0.25">
      <c r="B304" s="381" t="str">
        <f>IF(DATOS!B304&lt;&gt;"",DATOS!B304,"")</f>
        <v>2604-08593</v>
      </c>
      <c r="C304" s="381" t="str">
        <f>IF(DATOS!C304&lt;&gt;"",DATOS!C304,"")</f>
        <v>CALIXTO ARDILA JAIME</v>
      </c>
      <c r="D304" s="385" t="str">
        <f>IF(DATOS!D304&lt;&gt;"",DATOS!D304,"")</f>
        <v xml:space="preserve"> DRA CAVA </v>
      </c>
      <c r="E304" s="382" t="str">
        <f t="shared" si="12"/>
        <v/>
      </c>
      <c r="F304" s="382" t="str">
        <f t="shared" si="13"/>
        <v/>
      </c>
      <c r="G304" s="385" t="str">
        <f t="shared" si="14"/>
        <v>LIBRO</v>
      </c>
    </row>
    <row r="305" spans="2:7" ht="19.5" customHeight="1" x14ac:dyDescent="0.25">
      <c r="B305" s="381" t="str">
        <f>IF(DATOS!B305&lt;&gt;"",DATOS!B305,"")</f>
        <v>2604-08594</v>
      </c>
      <c r="C305" s="381" t="str">
        <f>IF(DATOS!C305&lt;&gt;"",DATOS!C305,"")</f>
        <v>CALIXTO ARDILA JAIME</v>
      </c>
      <c r="D305" s="385" t="str">
        <f>IF(DATOS!D305&lt;&gt;"",DATOS!D305,"")</f>
        <v xml:space="preserve"> DRA CAVA  ( CRUDAS
RETIRAR LIBRILLOS DERIVADOS CARNICOS ) </v>
      </c>
      <c r="E305" s="382" t="str">
        <f t="shared" si="12"/>
        <v>RETIRA</v>
      </c>
      <c r="F305" s="382" t="str">
        <f t="shared" si="13"/>
        <v>CRUDA</v>
      </c>
      <c r="G305" s="385" t="str">
        <f t="shared" si="14"/>
        <v>CRUDA</v>
      </c>
    </row>
    <row r="306" spans="2:7" ht="19.5" customHeight="1" x14ac:dyDescent="0.25">
      <c r="B306" s="381" t="str">
        <f>IF(DATOS!B306&lt;&gt;"",DATOS!B306,"")</f>
        <v>2604-08595</v>
      </c>
      <c r="C306" s="381" t="str">
        <f>IF(DATOS!C306&lt;&gt;"",DATOS!C306,"")</f>
        <v>CALIXTO ARDILA JAIME</v>
      </c>
      <c r="D306" s="385" t="str">
        <f>IF(DATOS!D306&lt;&gt;"",DATOS!D306,"")</f>
        <v xml:space="preserve"> DRA CAVA  ( CRUDAS
RETIRAR LIBRILLOS DERIVADOS CARNICOS ) </v>
      </c>
      <c r="E306" s="382" t="str">
        <f t="shared" si="12"/>
        <v>RETIRA</v>
      </c>
      <c r="F306" s="382" t="str">
        <f t="shared" si="13"/>
        <v>CRUDA</v>
      </c>
      <c r="G306" s="385" t="str">
        <f t="shared" si="14"/>
        <v>CRUDA</v>
      </c>
    </row>
    <row r="307" spans="2:7" ht="19.5" customHeight="1" x14ac:dyDescent="0.25">
      <c r="B307" s="381" t="str">
        <f>IF(DATOS!B307&lt;&gt;"",DATOS!B307,"")</f>
        <v>2604-08596</v>
      </c>
      <c r="C307" s="381" t="str">
        <f>IF(DATOS!C307&lt;&gt;"",DATOS!C307,"")</f>
        <v>CALIXTO ARDILA JAIME</v>
      </c>
      <c r="D307" s="385" t="str">
        <f>IF(DATOS!D307&lt;&gt;"",DATOS!D307,"")</f>
        <v xml:space="preserve"> DRA CAVA  ( CRUDAS
RETIRAR LIBRILLOS DERIVADOS CARNICOS ) </v>
      </c>
      <c r="E307" s="382" t="str">
        <f t="shared" si="12"/>
        <v>RETIRA</v>
      </c>
      <c r="F307" s="382" t="str">
        <f t="shared" si="13"/>
        <v>CRUDA</v>
      </c>
      <c r="G307" s="385" t="str">
        <f t="shared" si="14"/>
        <v>CRUDA</v>
      </c>
    </row>
    <row r="308" spans="2:7" ht="19.5" customHeight="1" x14ac:dyDescent="0.25">
      <c r="B308" s="381" t="str">
        <f>IF(DATOS!B308&lt;&gt;"",DATOS!B308,"")</f>
        <v>2604-08597</v>
      </c>
      <c r="C308" s="381" t="str">
        <f>IF(DATOS!C308&lt;&gt;"",DATOS!C308,"")</f>
        <v>CALIXTO ARDILA JAIME</v>
      </c>
      <c r="D308" s="385" t="str">
        <f>IF(DATOS!D308&lt;&gt;"",DATOS!D308,"")</f>
        <v xml:space="preserve"> DRA CAVA  ( CRUDAS
RETIRAR LIBRILLOS DERIVADOS CARNICOS ) </v>
      </c>
      <c r="E308" s="382" t="str">
        <f t="shared" si="12"/>
        <v>RETIRA</v>
      </c>
      <c r="F308" s="382" t="str">
        <f t="shared" si="13"/>
        <v>CRUDA</v>
      </c>
      <c r="G308" s="385" t="str">
        <f t="shared" si="14"/>
        <v>CRUDA</v>
      </c>
    </row>
    <row r="309" spans="2:7" ht="19.5" customHeight="1" x14ac:dyDescent="0.25">
      <c r="B309" s="381" t="str">
        <f>IF(DATOS!B309&lt;&gt;"",DATOS!B309,"")</f>
        <v>2604-08598</v>
      </c>
      <c r="C309" s="381" t="str">
        <f>IF(DATOS!C309&lt;&gt;"",DATOS!C309,"")</f>
        <v>CALIXTO ARDILA JAIME</v>
      </c>
      <c r="D309" s="385" t="str">
        <f>IF(DATOS!D309&lt;&gt;"",DATOS!D309,"")</f>
        <v xml:space="preserve"> DRA CAVA  ( RETIRAR LIBRILLOS RUTH CACUA ) </v>
      </c>
      <c r="E309" s="382" t="str">
        <f t="shared" si="12"/>
        <v>RETIRA</v>
      </c>
      <c r="F309" s="382" t="str">
        <f t="shared" si="13"/>
        <v/>
      </c>
      <c r="G309" s="385" t="str">
        <f t="shared" si="14"/>
        <v/>
      </c>
    </row>
    <row r="310" spans="2:7" ht="19.5" customHeight="1" x14ac:dyDescent="0.25">
      <c r="B310" s="381" t="str">
        <f>IF(DATOS!B310&lt;&gt;"",DATOS!B310,"")</f>
        <v>2604-08599</v>
      </c>
      <c r="C310" s="381" t="str">
        <f>IF(DATOS!C310&lt;&gt;"",DATOS!C310,"")</f>
        <v>CALIXTO ARDILA JAIME</v>
      </c>
      <c r="D310" s="385" t="str">
        <f>IF(DATOS!D310&lt;&gt;"",DATOS!D310,"")</f>
        <v xml:space="preserve"> DRA CAVA </v>
      </c>
      <c r="E310" s="382" t="str">
        <f t="shared" si="12"/>
        <v/>
      </c>
      <c r="F310" s="382" t="str">
        <f t="shared" si="13"/>
        <v/>
      </c>
      <c r="G310" s="385" t="str">
        <f t="shared" si="14"/>
        <v>LIBRO</v>
      </c>
    </row>
    <row r="311" spans="2:7" ht="19.5" customHeight="1" x14ac:dyDescent="0.25">
      <c r="B311" s="381" t="str">
        <f>IF(DATOS!B311&lt;&gt;"",DATOS!B311,"")</f>
        <v>2604-08600</v>
      </c>
      <c r="C311" s="381" t="str">
        <f>IF(DATOS!C311&lt;&gt;"",DATOS!C311,"")</f>
        <v>CALIXTO ARDILA JAIME</v>
      </c>
      <c r="D311" s="385" t="str">
        <f>IF(DATOS!D311&lt;&gt;"",DATOS!D311,"")</f>
        <v xml:space="preserve"> DRA CAVA </v>
      </c>
      <c r="E311" s="382" t="str">
        <f t="shared" si="12"/>
        <v/>
      </c>
      <c r="F311" s="382" t="str">
        <f t="shared" si="13"/>
        <v/>
      </c>
      <c r="G311" s="385" t="str">
        <f t="shared" si="14"/>
        <v>LIBRO</v>
      </c>
    </row>
    <row r="312" spans="2:7" ht="19.5" customHeight="1" x14ac:dyDescent="0.25">
      <c r="B312" s="381" t="str">
        <f>IF(DATOS!B312&lt;&gt;"",DATOS!B312,"")</f>
        <v>2604-08601</v>
      </c>
      <c r="C312" s="381" t="str">
        <f>IF(DATOS!C312&lt;&gt;"",DATOS!C312,"")</f>
        <v>CALIXTO ARDILA JAIME</v>
      </c>
      <c r="D312" s="385" t="str">
        <f>IF(DATOS!D312&lt;&gt;"",DATOS!D312,"")</f>
        <v xml:space="preserve"> DRA CAVA </v>
      </c>
      <c r="E312" s="382" t="str">
        <f t="shared" si="12"/>
        <v/>
      </c>
      <c r="F312" s="382" t="str">
        <f t="shared" si="13"/>
        <v/>
      </c>
      <c r="G312" s="385" t="str">
        <f t="shared" si="14"/>
        <v>LIBRO</v>
      </c>
    </row>
    <row r="313" spans="2:7" ht="19.5" customHeight="1" x14ac:dyDescent="0.25">
      <c r="B313" s="381" t="str">
        <f>IF(DATOS!B313&lt;&gt;"",DATOS!B313,"")</f>
        <v>2604-08602</v>
      </c>
      <c r="C313" s="381" t="str">
        <f>IF(DATOS!C313&lt;&gt;"",DATOS!C313,"")</f>
        <v>CALIXTO ARDILA JAIME</v>
      </c>
      <c r="D313" s="385" t="str">
        <f>IF(DATOS!D313&lt;&gt;"",DATOS!D313,"")</f>
        <v xml:space="preserve"> DRA CAVA </v>
      </c>
      <c r="E313" s="382" t="str">
        <f t="shared" si="12"/>
        <v/>
      </c>
      <c r="F313" s="382" t="str">
        <f t="shared" si="13"/>
        <v/>
      </c>
      <c r="G313" s="385" t="str">
        <f t="shared" si="14"/>
        <v>LIBRO</v>
      </c>
    </row>
    <row r="314" spans="2:7" ht="19.5" customHeight="1" x14ac:dyDescent="0.25">
      <c r="B314" s="381" t="str">
        <f>IF(DATOS!B314&lt;&gt;"",DATOS!B314,"")</f>
        <v>2604-08603</v>
      </c>
      <c r="C314" s="381" t="str">
        <f>IF(DATOS!C314&lt;&gt;"",DATOS!C314,"")</f>
        <v>CALIXTO ARDILA JAIME</v>
      </c>
      <c r="D314" s="385" t="str">
        <f>IF(DATOS!D314&lt;&gt;"",DATOS!D314,"")</f>
        <v xml:space="preserve"> DRA CAVA </v>
      </c>
      <c r="E314" s="382" t="str">
        <f t="shared" si="12"/>
        <v/>
      </c>
      <c r="F314" s="382" t="str">
        <f t="shared" si="13"/>
        <v/>
      </c>
      <c r="G314" s="385" t="str">
        <f t="shared" si="14"/>
        <v>LIBRO</v>
      </c>
    </row>
    <row r="315" spans="2:7" ht="19.5" customHeight="1" x14ac:dyDescent="0.25">
      <c r="B315" s="381" t="str">
        <f>IF(DATOS!B315&lt;&gt;"",DATOS!B315,"")</f>
        <v>2604-08604</v>
      </c>
      <c r="C315" s="381" t="str">
        <f>IF(DATOS!C315&lt;&gt;"",DATOS!C315,"")</f>
        <v>CALIXTO ARDILA JAIME</v>
      </c>
      <c r="D315" s="385" t="str">
        <f>IF(DATOS!D315&lt;&gt;"",DATOS!D315,"")</f>
        <v xml:space="preserve"> DRA CAVA </v>
      </c>
      <c r="E315" s="382" t="str">
        <f t="shared" si="12"/>
        <v/>
      </c>
      <c r="F315" s="382" t="str">
        <f t="shared" si="13"/>
        <v/>
      </c>
      <c r="G315" s="385" t="str">
        <f t="shared" si="14"/>
        <v>LIBRO</v>
      </c>
    </row>
    <row r="316" spans="2:7" ht="19.5" customHeight="1" x14ac:dyDescent="0.25">
      <c r="B316" s="381" t="str">
        <f>IF(DATOS!B316&lt;&gt;"",DATOS!B316,"")</f>
        <v>2604-08605</v>
      </c>
      <c r="C316" s="381" t="str">
        <f>IF(DATOS!C316&lt;&gt;"",DATOS!C316,"")</f>
        <v>AGUILAR RODRIGUEZ CARLOS ALBERTO</v>
      </c>
      <c r="D316" s="385" t="str">
        <f>IF(DATOS!D316&lt;&gt;"",DATOS!D316,"")</f>
        <v xml:space="preserve"> DRA CAVA  ( RETIRAR LIBRILLOS ASURCARNES ) </v>
      </c>
      <c r="E316" s="382" t="str">
        <f t="shared" si="12"/>
        <v>RETIRA</v>
      </c>
      <c r="F316" s="382" t="str">
        <f t="shared" si="13"/>
        <v/>
      </c>
      <c r="G316" s="385" t="str">
        <f t="shared" si="14"/>
        <v/>
      </c>
    </row>
    <row r="317" spans="2:7" ht="19.5" customHeight="1" x14ac:dyDescent="0.25">
      <c r="B317" s="381" t="str">
        <f>IF(DATOS!B317&lt;&gt;"",DATOS!B317,"")</f>
        <v>2604-08606</v>
      </c>
      <c r="C317" s="381" t="str">
        <f>IF(DATOS!C317&lt;&gt;"",DATOS!C317,"")</f>
        <v>AGUILAR RODRIGUEZ CARLOS ALBERTO</v>
      </c>
      <c r="D317" s="385" t="str">
        <f>IF(DATOS!D317&lt;&gt;"",DATOS!D317,"")</f>
        <v xml:space="preserve"> DRA CAVA  ( RETIRAR LIBRILLOS ASURCARNES ) </v>
      </c>
      <c r="E317" s="382" t="str">
        <f t="shared" si="12"/>
        <v>RETIRA</v>
      </c>
      <c r="F317" s="382" t="str">
        <f t="shared" si="13"/>
        <v/>
      </c>
      <c r="G317" s="385" t="str">
        <f t="shared" si="14"/>
        <v/>
      </c>
    </row>
    <row r="318" spans="2:7" ht="19.5" customHeight="1" x14ac:dyDescent="0.25">
      <c r="B318" s="381" t="str">
        <f>IF(DATOS!B318&lt;&gt;"",DATOS!B318,"")</f>
        <v>2604-08607</v>
      </c>
      <c r="C318" s="381" t="str">
        <f>IF(DATOS!C318&lt;&gt;"",DATOS!C318,"")</f>
        <v>AGUILAR RODRIGUEZ CARLOS ALBERTO</v>
      </c>
      <c r="D318" s="385" t="str">
        <f>IF(DATOS!D318&lt;&gt;"",DATOS!D318,"")</f>
        <v xml:space="preserve"> DRA CAVA  ( RETIRAR LIBRILLOS ASURCARNES ) </v>
      </c>
      <c r="E318" s="382" t="str">
        <f t="shared" si="12"/>
        <v>RETIRA</v>
      </c>
      <c r="F318" s="382" t="str">
        <f t="shared" si="13"/>
        <v/>
      </c>
      <c r="G318" s="385" t="str">
        <f t="shared" si="14"/>
        <v/>
      </c>
    </row>
    <row r="319" spans="2:7" ht="19.5" customHeight="1" x14ac:dyDescent="0.25">
      <c r="B319" s="381" t="str">
        <f>IF(DATOS!B319&lt;&gt;"",DATOS!B319,"")</f>
        <v>2604-08610</v>
      </c>
      <c r="C319" s="381" t="str">
        <f>IF(DATOS!C319&lt;&gt;"",DATOS!C319,"")</f>
        <v>AVILA MONSALVE REINALDO</v>
      </c>
      <c r="D319" s="385" t="str">
        <f>IF(DATOS!D319&lt;&gt;"",DATOS!D319,"")</f>
        <v xml:space="preserve"> DRA CAVA </v>
      </c>
      <c r="E319" s="382" t="str">
        <f t="shared" si="12"/>
        <v/>
      </c>
      <c r="F319" s="382" t="str">
        <f t="shared" si="13"/>
        <v/>
      </c>
      <c r="G319" s="385" t="str">
        <f t="shared" si="14"/>
        <v>LIBRO</v>
      </c>
    </row>
    <row r="320" spans="2:7" ht="19.5" customHeight="1" x14ac:dyDescent="0.25">
      <c r="B320" s="381" t="str">
        <f>IF(DATOS!B320&lt;&gt;"",DATOS!B320,"")</f>
        <v>2604-08611</v>
      </c>
      <c r="C320" s="381" t="str">
        <f>IF(DATOS!C320&lt;&gt;"",DATOS!C320,"")</f>
        <v>AVILA MONSALVE REINALDO</v>
      </c>
      <c r="D320" s="385" t="str">
        <f>IF(DATOS!D320&lt;&gt;"",DATOS!D320,"")</f>
        <v xml:space="preserve"> DRA CAVA </v>
      </c>
      <c r="E320" s="382" t="str">
        <f t="shared" si="12"/>
        <v/>
      </c>
      <c r="F320" s="382" t="str">
        <f t="shared" si="13"/>
        <v/>
      </c>
      <c r="G320" s="385" t="str">
        <f t="shared" si="14"/>
        <v>LIBRO</v>
      </c>
    </row>
    <row r="321" spans="2:7" ht="19.5" customHeight="1" x14ac:dyDescent="0.25">
      <c r="B321" s="381" t="str">
        <f>IF(DATOS!B321&lt;&gt;"",DATOS!B321,"")</f>
        <v>2604-08612</v>
      </c>
      <c r="C321" s="381" t="str">
        <f>IF(DATOS!C321&lt;&gt;"",DATOS!C321,"")</f>
        <v>AVILA MONSALVE REINALDO</v>
      </c>
      <c r="D321" s="385" t="str">
        <f>IF(DATOS!D321&lt;&gt;"",DATOS!D321,"")</f>
        <v xml:space="preserve"> DRA CAVA </v>
      </c>
      <c r="E321" s="382" t="str">
        <f t="shared" si="12"/>
        <v/>
      </c>
      <c r="F321" s="382" t="str">
        <f t="shared" si="13"/>
        <v/>
      </c>
      <c r="G321" s="385" t="str">
        <f t="shared" si="14"/>
        <v>LIBRO</v>
      </c>
    </row>
    <row r="322" spans="2:7" ht="19.5" customHeight="1" x14ac:dyDescent="0.25">
      <c r="B322" s="381" t="str">
        <f>IF(DATOS!B322&lt;&gt;"",DATOS!B322,"")</f>
        <v>2604-08613</v>
      </c>
      <c r="C322" s="381" t="str">
        <f>IF(DATOS!C322&lt;&gt;"",DATOS!C322,"")</f>
        <v>AVILA MONSALVE REINALDO</v>
      </c>
      <c r="D322" s="385" t="str">
        <f>IF(DATOS!D322&lt;&gt;"",DATOS!D322,"")</f>
        <v xml:space="preserve"> DRA CAVA </v>
      </c>
      <c r="E322" s="382" t="str">
        <f t="shared" si="12"/>
        <v/>
      </c>
      <c r="F322" s="382" t="str">
        <f t="shared" si="13"/>
        <v/>
      </c>
      <c r="G322" s="385" t="str">
        <f t="shared" si="14"/>
        <v>LIBRO</v>
      </c>
    </row>
    <row r="323" spans="2:7" ht="19.5" customHeight="1" x14ac:dyDescent="0.25">
      <c r="B323" s="381" t="str">
        <f>IF(DATOS!B323&lt;&gt;"",DATOS!B323,"")</f>
        <v>2604-08614</v>
      </c>
      <c r="C323" s="381" t="str">
        <f>IF(DATOS!C323&lt;&gt;"",DATOS!C323,"")</f>
        <v>AVILA MONSALVE REINALDO</v>
      </c>
      <c r="D323" s="385" t="str">
        <f>IF(DATOS!D323&lt;&gt;"",DATOS!D323,"")</f>
        <v xml:space="preserve"> DRA CAVA </v>
      </c>
      <c r="E323" s="382" t="str">
        <f t="shared" si="12"/>
        <v/>
      </c>
      <c r="F323" s="382" t="str">
        <f t="shared" si="13"/>
        <v/>
      </c>
      <c r="G323" s="385" t="str">
        <f t="shared" si="14"/>
        <v>LIBRO</v>
      </c>
    </row>
    <row r="324" spans="2:7" ht="19.5" customHeight="1" x14ac:dyDescent="0.25">
      <c r="B324" s="381" t="str">
        <f>IF(DATOS!B324&lt;&gt;"",DATOS!B324,"")</f>
        <v>2604-08615</v>
      </c>
      <c r="C324" s="381" t="str">
        <f>IF(DATOS!C324&lt;&gt;"",DATOS!C324,"")</f>
        <v>AVILA MONSALVE REINALDO</v>
      </c>
      <c r="D324" s="385" t="str">
        <f>IF(DATOS!D324&lt;&gt;"",DATOS!D324,"")</f>
        <v xml:space="preserve"> DRA CAVA </v>
      </c>
      <c r="E324" s="382" t="str">
        <f t="shared" ref="E324:E387" si="15">IFERROR(MID($D324,SEARCH("RETIRA",$D324),LEN("RETIRA")),"")</f>
        <v/>
      </c>
      <c r="F324" s="382" t="str">
        <f t="shared" ref="F324:F387" si="16">IFERROR(MID($D324,SEARCH("CRUDA",$D324),LEN("CRUDA")),"")</f>
        <v/>
      </c>
      <c r="G324" s="385" t="str">
        <f t="shared" ref="G324:G387" si="17">IF(B324="","",
IF(AND(E324="",F324="CRUDA"),"LIBRO Y CRUDA",
IF(F324="CRUDA","CRUDA",
IF(E324="","LIBRO",""))))</f>
        <v>LIBRO</v>
      </c>
    </row>
    <row r="325" spans="2:7" ht="19.5" customHeight="1" x14ac:dyDescent="0.25">
      <c r="B325" s="381" t="str">
        <f>IF(DATOS!B325&lt;&gt;"",DATOS!B325,"")</f>
        <v>2604-08616</v>
      </c>
      <c r="C325" s="381" t="str">
        <f>IF(DATOS!C325&lt;&gt;"",DATOS!C325,"")</f>
        <v>AVILA MONSALVE REINALDO</v>
      </c>
      <c r="D325" s="385" t="str">
        <f>IF(DATOS!D325&lt;&gt;"",DATOS!D325,"")</f>
        <v xml:space="preserve"> DRA CAVA </v>
      </c>
      <c r="E325" s="382" t="str">
        <f t="shared" si="15"/>
        <v/>
      </c>
      <c r="F325" s="382" t="str">
        <f t="shared" si="16"/>
        <v/>
      </c>
      <c r="G325" s="385" t="str">
        <f t="shared" si="17"/>
        <v>LIBRO</v>
      </c>
    </row>
    <row r="326" spans="2:7" ht="19.5" customHeight="1" x14ac:dyDescent="0.25">
      <c r="B326" s="381" t="str">
        <f>IF(DATOS!B326&lt;&gt;"",DATOS!B326,"")</f>
        <v>2604-08617</v>
      </c>
      <c r="C326" s="381" t="str">
        <f>IF(DATOS!C326&lt;&gt;"",DATOS!C326,"")</f>
        <v>AVILA MONSALVE REINALDO</v>
      </c>
      <c r="D326" s="385" t="str">
        <f>IF(DATOS!D326&lt;&gt;"",DATOS!D326,"")</f>
        <v xml:space="preserve"> DRA CAVA </v>
      </c>
      <c r="E326" s="382" t="str">
        <f t="shared" si="15"/>
        <v/>
      </c>
      <c r="F326" s="382" t="str">
        <f t="shared" si="16"/>
        <v/>
      </c>
      <c r="G326" s="385" t="str">
        <f t="shared" si="17"/>
        <v>LIBRO</v>
      </c>
    </row>
    <row r="327" spans="2:7" ht="19.5" customHeight="1" x14ac:dyDescent="0.25">
      <c r="B327" s="381" t="str">
        <f>IF(DATOS!B327&lt;&gt;"",DATOS!B327,"")</f>
        <v>2604-08618</v>
      </c>
      <c r="C327" s="381" t="str">
        <f>IF(DATOS!C327&lt;&gt;"",DATOS!C327,"")</f>
        <v>AVILA MONSALVE REINALDO</v>
      </c>
      <c r="D327" s="385" t="str">
        <f>IF(DATOS!D327&lt;&gt;"",DATOS!D327,"")</f>
        <v xml:space="preserve"> DRA CAVA </v>
      </c>
      <c r="E327" s="382" t="str">
        <f t="shared" si="15"/>
        <v/>
      </c>
      <c r="F327" s="382" t="str">
        <f t="shared" si="16"/>
        <v/>
      </c>
      <c r="G327" s="385" t="str">
        <f t="shared" si="17"/>
        <v>LIBRO</v>
      </c>
    </row>
    <row r="328" spans="2:7" ht="19.5" customHeight="1" x14ac:dyDescent="0.25">
      <c r="B328" s="381" t="str">
        <f>IF(DATOS!B328&lt;&gt;"",DATOS!B328,"")</f>
        <v>2604-08619</v>
      </c>
      <c r="C328" s="381" t="str">
        <f>IF(DATOS!C328&lt;&gt;"",DATOS!C328,"")</f>
        <v>AVILA MONSALVE REINALDO</v>
      </c>
      <c r="D328" s="385" t="str">
        <f>IF(DATOS!D328&lt;&gt;"",DATOS!D328,"")</f>
        <v xml:space="preserve"> DRA CAVA </v>
      </c>
      <c r="E328" s="382" t="str">
        <f t="shared" si="15"/>
        <v/>
      </c>
      <c r="F328" s="382" t="str">
        <f t="shared" si="16"/>
        <v/>
      </c>
      <c r="G328" s="385" t="str">
        <f t="shared" si="17"/>
        <v>LIBRO</v>
      </c>
    </row>
    <row r="329" spans="2:7" ht="19.5" customHeight="1" x14ac:dyDescent="0.25">
      <c r="B329" s="381" t="str">
        <f>IF(DATOS!B329&lt;&gt;"",DATOS!B329,"")</f>
        <v>2604-08620</v>
      </c>
      <c r="C329" s="381" t="str">
        <f>IF(DATOS!C329&lt;&gt;"",DATOS!C329,"")</f>
        <v>AVILA MONSALVE REINALDO</v>
      </c>
      <c r="D329" s="385" t="str">
        <f>IF(DATOS!D329&lt;&gt;"",DATOS!D329,"")</f>
        <v xml:space="preserve"> DRA CAVA </v>
      </c>
      <c r="E329" s="382" t="str">
        <f t="shared" si="15"/>
        <v/>
      </c>
      <c r="F329" s="382" t="str">
        <f t="shared" si="16"/>
        <v/>
      </c>
      <c r="G329" s="385" t="str">
        <f t="shared" si="17"/>
        <v>LIBRO</v>
      </c>
    </row>
    <row r="330" spans="2:7" ht="19.5" customHeight="1" x14ac:dyDescent="0.25">
      <c r="B330" s="381" t="str">
        <f>IF(DATOS!B330&lt;&gt;"",DATOS!B330,"")</f>
        <v>2604-08621</v>
      </c>
      <c r="C330" s="381" t="str">
        <f>IF(DATOS!C330&lt;&gt;"",DATOS!C330,"")</f>
        <v>AVILA MONSALVE REINALDO</v>
      </c>
      <c r="D330" s="385" t="str">
        <f>IF(DATOS!D330&lt;&gt;"",DATOS!D330,"")</f>
        <v xml:space="preserve"> DRA CAVA </v>
      </c>
      <c r="E330" s="382" t="str">
        <f t="shared" si="15"/>
        <v/>
      </c>
      <c r="F330" s="382" t="str">
        <f t="shared" si="16"/>
        <v/>
      </c>
      <c r="G330" s="385" t="str">
        <f t="shared" si="17"/>
        <v>LIBRO</v>
      </c>
    </row>
    <row r="331" spans="2:7" ht="19.5" customHeight="1" x14ac:dyDescent="0.25">
      <c r="B331" s="381" t="str">
        <f>IF(DATOS!B331&lt;&gt;"",DATOS!B331,"")</f>
        <v>2604-08622</v>
      </c>
      <c r="C331" s="381" t="str">
        <f>IF(DATOS!C331&lt;&gt;"",DATOS!C331,"")</f>
        <v>AVILA MONSALVE REINALDO</v>
      </c>
      <c r="D331" s="385" t="str">
        <f>IF(DATOS!D331&lt;&gt;"",DATOS!D331,"")</f>
        <v xml:space="preserve"> DRA CAVA </v>
      </c>
      <c r="E331" s="382" t="str">
        <f t="shared" si="15"/>
        <v/>
      </c>
      <c r="F331" s="382" t="str">
        <f t="shared" si="16"/>
        <v/>
      </c>
      <c r="G331" s="385" t="str">
        <f t="shared" si="17"/>
        <v>LIBRO</v>
      </c>
    </row>
    <row r="332" spans="2:7" ht="19.5" customHeight="1" x14ac:dyDescent="0.25">
      <c r="B332" s="381" t="str">
        <f>IF(DATOS!B332&lt;&gt;"",DATOS!B332,"")</f>
        <v>2604-08623</v>
      </c>
      <c r="C332" s="381" t="str">
        <f>IF(DATOS!C332&lt;&gt;"",DATOS!C332,"")</f>
        <v>AVILA MONSALVE REINALDO</v>
      </c>
      <c r="D332" s="385" t="str">
        <f>IF(DATOS!D332&lt;&gt;"",DATOS!D332,"")</f>
        <v xml:space="preserve"> DRA CAVA </v>
      </c>
      <c r="E332" s="382" t="str">
        <f t="shared" si="15"/>
        <v/>
      </c>
      <c r="F332" s="382" t="str">
        <f t="shared" si="16"/>
        <v/>
      </c>
      <c r="G332" s="385" t="str">
        <f t="shared" si="17"/>
        <v>LIBRO</v>
      </c>
    </row>
    <row r="333" spans="2:7" ht="19.5" customHeight="1" x14ac:dyDescent="0.25">
      <c r="B333" s="381" t="str">
        <f>IF(DATOS!B333&lt;&gt;"",DATOS!B333,"")</f>
        <v>2604-08624</v>
      </c>
      <c r="C333" s="381" t="str">
        <f>IF(DATOS!C333&lt;&gt;"",DATOS!C333,"")</f>
        <v>AVILA MONSALVE REINALDO</v>
      </c>
      <c r="D333" s="385" t="str">
        <f>IF(DATOS!D333&lt;&gt;"",DATOS!D333,"")</f>
        <v xml:space="preserve"> DRA CAVA </v>
      </c>
      <c r="E333" s="382" t="str">
        <f t="shared" si="15"/>
        <v/>
      </c>
      <c r="F333" s="382" t="str">
        <f t="shared" si="16"/>
        <v/>
      </c>
      <c r="G333" s="385" t="str">
        <f t="shared" si="17"/>
        <v>LIBRO</v>
      </c>
    </row>
    <row r="334" spans="2:7" ht="19.5" customHeight="1" x14ac:dyDescent="0.25">
      <c r="B334" s="381" t="str">
        <f>IF(DATOS!B334&lt;&gt;"",DATOS!B334,"")</f>
        <v>2604-08629</v>
      </c>
      <c r="C334" s="381" t="str">
        <f>IF(DATOS!C334&lt;&gt;"",DATOS!C334,"")</f>
        <v>ROMERO OSORIO JOHN IGNACIO</v>
      </c>
      <c r="D334" s="385" t="str">
        <f>IF(DATOS!D334&lt;&gt;"",DATOS!D334,"")</f>
        <v xml:space="preserve"> CAVA. </v>
      </c>
      <c r="E334" s="382" t="str">
        <f t="shared" si="15"/>
        <v/>
      </c>
      <c r="F334" s="382" t="str">
        <f t="shared" si="16"/>
        <v/>
      </c>
      <c r="G334" s="385" t="str">
        <f t="shared" si="17"/>
        <v>LIBRO</v>
      </c>
    </row>
    <row r="335" spans="2:7" ht="19.5" customHeight="1" x14ac:dyDescent="0.25">
      <c r="B335" s="381" t="str">
        <f>IF(DATOS!B335&lt;&gt;"",DATOS!B335,"")</f>
        <v>2604-08630</v>
      </c>
      <c r="C335" s="381" t="str">
        <f>IF(DATOS!C335&lt;&gt;"",DATOS!C335,"")</f>
        <v>ROMERO OSORIO JOHN IGNACIO</v>
      </c>
      <c r="D335" s="385" t="str">
        <f>IF(DATOS!D335&lt;&gt;"",DATOS!D335,"")</f>
        <v xml:space="preserve"> CAVA. </v>
      </c>
      <c r="E335" s="382" t="str">
        <f t="shared" si="15"/>
        <v/>
      </c>
      <c r="F335" s="382" t="str">
        <f t="shared" si="16"/>
        <v/>
      </c>
      <c r="G335" s="385" t="str">
        <f t="shared" si="17"/>
        <v>LIBRO</v>
      </c>
    </row>
    <row r="336" spans="2:7" ht="19.5" customHeight="1" x14ac:dyDescent="0.25">
      <c r="B336" s="381" t="str">
        <f>IF(DATOS!B336&lt;&gt;"",DATOS!B336,"")</f>
        <v>2604-08631</v>
      </c>
      <c r="C336" s="381" t="str">
        <f>IF(DATOS!C336&lt;&gt;"",DATOS!C336,"")</f>
        <v>ROMERO OSORIO JOHN IGNACIO</v>
      </c>
      <c r="D336" s="385" t="str">
        <f>IF(DATOS!D336&lt;&gt;"",DATOS!D336,"")</f>
        <v xml:space="preserve"> CAVA. </v>
      </c>
      <c r="E336" s="382" t="str">
        <f t="shared" si="15"/>
        <v/>
      </c>
      <c r="F336" s="382" t="str">
        <f t="shared" si="16"/>
        <v/>
      </c>
      <c r="G336" s="385" t="str">
        <f t="shared" si="17"/>
        <v>LIBRO</v>
      </c>
    </row>
    <row r="337" spans="2:7" ht="19.5" customHeight="1" x14ac:dyDescent="0.25">
      <c r="B337" s="381" t="str">
        <f>IF(DATOS!B337&lt;&gt;"",DATOS!B337,"")</f>
        <v>2604-08632</v>
      </c>
      <c r="C337" s="381" t="str">
        <f>IF(DATOS!C337&lt;&gt;"",DATOS!C337,"")</f>
        <v>ROMERO OSORIO JOHN IGNACIO</v>
      </c>
      <c r="D337" s="385" t="str">
        <f>IF(DATOS!D337&lt;&gt;"",DATOS!D337,"")</f>
        <v xml:space="preserve"> CAVA. </v>
      </c>
      <c r="E337" s="382" t="str">
        <f t="shared" si="15"/>
        <v/>
      </c>
      <c r="F337" s="382" t="str">
        <f t="shared" si="16"/>
        <v/>
      </c>
      <c r="G337" s="385" t="str">
        <f t="shared" si="17"/>
        <v>LIBRO</v>
      </c>
    </row>
    <row r="338" spans="2:7" ht="19.5" customHeight="1" x14ac:dyDescent="0.25">
      <c r="B338" s="381" t="str">
        <f>IF(DATOS!B338&lt;&gt;"",DATOS!B338,"")</f>
        <v>2604-08633</v>
      </c>
      <c r="C338" s="381" t="str">
        <f>IF(DATOS!C338&lt;&gt;"",DATOS!C338,"")</f>
        <v>ROMERO OSORIO JOHN IGNACIO</v>
      </c>
      <c r="D338" s="385" t="str">
        <f>IF(DATOS!D338&lt;&gt;"",DATOS!D338,"")</f>
        <v xml:space="preserve"> CAVA. </v>
      </c>
      <c r="E338" s="382" t="str">
        <f t="shared" si="15"/>
        <v/>
      </c>
      <c r="F338" s="382" t="str">
        <f t="shared" si="16"/>
        <v/>
      </c>
      <c r="G338" s="385" t="str">
        <f t="shared" si="17"/>
        <v>LIBRO</v>
      </c>
    </row>
    <row r="339" spans="2:7" ht="19.5" customHeight="1" x14ac:dyDescent="0.25">
      <c r="B339" s="381" t="str">
        <f>IF(DATOS!B339&lt;&gt;"",DATOS!B339,"")</f>
        <v>2604-08634</v>
      </c>
      <c r="C339" s="381" t="str">
        <f>IF(DATOS!C339&lt;&gt;"",DATOS!C339,"")</f>
        <v>ROMERO OSORIO JOHN IGNACIO</v>
      </c>
      <c r="D339" s="385" t="str">
        <f>IF(DATOS!D339&lt;&gt;"",DATOS!D339,"")</f>
        <v xml:space="preserve"> CAVA. </v>
      </c>
      <c r="E339" s="382" t="str">
        <f t="shared" si="15"/>
        <v/>
      </c>
      <c r="F339" s="382" t="str">
        <f t="shared" si="16"/>
        <v/>
      </c>
      <c r="G339" s="385" t="str">
        <f t="shared" si="17"/>
        <v>LIBRO</v>
      </c>
    </row>
    <row r="340" spans="2:7" ht="19.5" customHeight="1" x14ac:dyDescent="0.25">
      <c r="B340" s="381" t="str">
        <f>IF(DATOS!B340&lt;&gt;"",DATOS!B340,"")</f>
        <v>2604-08635</v>
      </c>
      <c r="C340" s="381" t="str">
        <f>IF(DATOS!C340&lt;&gt;"",DATOS!C340,"")</f>
        <v>ROMERO OSORIO JOHN IGNACIO</v>
      </c>
      <c r="D340" s="385" t="str">
        <f>IF(DATOS!D340&lt;&gt;"",DATOS!D340,"")</f>
        <v xml:space="preserve"> CAVA. </v>
      </c>
      <c r="E340" s="382" t="str">
        <f t="shared" si="15"/>
        <v/>
      </c>
      <c r="F340" s="382" t="str">
        <f t="shared" si="16"/>
        <v/>
      </c>
      <c r="G340" s="385" t="str">
        <f t="shared" si="17"/>
        <v>LIBRO</v>
      </c>
    </row>
    <row r="341" spans="2:7" ht="19.5" customHeight="1" x14ac:dyDescent="0.25">
      <c r="B341" s="381" t="str">
        <f>IF(DATOS!B341&lt;&gt;"",DATOS!B341,"")</f>
        <v>2604-08636</v>
      </c>
      <c r="C341" s="381" t="str">
        <f>IF(DATOS!C341&lt;&gt;"",DATOS!C341,"")</f>
        <v>ROMERO OSORIO JOHN IGNACIO</v>
      </c>
      <c r="D341" s="385" t="str">
        <f>IF(DATOS!D341&lt;&gt;"",DATOS!D341,"")</f>
        <v xml:space="preserve"> CAVA. </v>
      </c>
      <c r="E341" s="382" t="str">
        <f t="shared" si="15"/>
        <v/>
      </c>
      <c r="F341" s="382" t="str">
        <f t="shared" si="16"/>
        <v/>
      </c>
      <c r="G341" s="385" t="str">
        <f t="shared" si="17"/>
        <v>LIBRO</v>
      </c>
    </row>
    <row r="342" spans="2:7" ht="19.5" customHeight="1" x14ac:dyDescent="0.25">
      <c r="B342" s="381" t="str">
        <f>IF(DATOS!B342&lt;&gt;"",DATOS!B342,"")</f>
        <v>2604-08637</v>
      </c>
      <c r="C342" s="381" t="str">
        <f>IF(DATOS!C342&lt;&gt;"",DATOS!C342,"")</f>
        <v>ROMERO OSORIO JOHN IGNACIO</v>
      </c>
      <c r="D342" s="385" t="str">
        <f>IF(DATOS!D342&lt;&gt;"",DATOS!D342,"")</f>
        <v xml:space="preserve"> CAVA. </v>
      </c>
      <c r="E342" s="382" t="str">
        <f t="shared" si="15"/>
        <v/>
      </c>
      <c r="F342" s="382" t="str">
        <f t="shared" si="16"/>
        <v/>
      </c>
      <c r="G342" s="385" t="str">
        <f t="shared" si="17"/>
        <v>LIBRO</v>
      </c>
    </row>
    <row r="343" spans="2:7" ht="19.5" customHeight="1" x14ac:dyDescent="0.25">
      <c r="B343" s="381" t="str">
        <f>IF(DATOS!B343&lt;&gt;"",DATOS!B343,"")</f>
        <v>2604-08638</v>
      </c>
      <c r="C343" s="381" t="str">
        <f>IF(DATOS!C343&lt;&gt;"",DATOS!C343,"")</f>
        <v>ROMERO OSORIO JOHN IGNACIO</v>
      </c>
      <c r="D343" s="385" t="str">
        <f>IF(DATOS!D343&lt;&gt;"",DATOS!D343,"")</f>
        <v xml:space="preserve"> CAVA. </v>
      </c>
      <c r="E343" s="382" t="str">
        <f t="shared" si="15"/>
        <v/>
      </c>
      <c r="F343" s="382" t="str">
        <f t="shared" si="16"/>
        <v/>
      </c>
      <c r="G343" s="385" t="str">
        <f t="shared" si="17"/>
        <v>LIBRO</v>
      </c>
    </row>
    <row r="344" spans="2:7" ht="19.5" customHeight="1" x14ac:dyDescent="0.25">
      <c r="B344" s="381" t="str">
        <f>IF(DATOS!B344&lt;&gt;"",DATOS!B344,"")</f>
        <v>2604-08639</v>
      </c>
      <c r="C344" s="381" t="str">
        <f>IF(DATOS!C344&lt;&gt;"",DATOS!C344,"")</f>
        <v>ROMERO OSORIO JOHN IGNACIO</v>
      </c>
      <c r="D344" s="385" t="str">
        <f>IF(DATOS!D344&lt;&gt;"",DATOS!D344,"")</f>
        <v xml:space="preserve"> CAVA. </v>
      </c>
      <c r="E344" s="382" t="str">
        <f t="shared" si="15"/>
        <v/>
      </c>
      <c r="F344" s="382" t="str">
        <f t="shared" si="16"/>
        <v/>
      </c>
      <c r="G344" s="385" t="str">
        <f t="shared" si="17"/>
        <v>LIBRO</v>
      </c>
    </row>
    <row r="345" spans="2:7" ht="19.5" customHeight="1" x14ac:dyDescent="0.25">
      <c r="B345" s="381" t="str">
        <f>IF(DATOS!B345&lt;&gt;"",DATOS!B345,"")</f>
        <v>2604-08640</v>
      </c>
      <c r="C345" s="381" t="str">
        <f>IF(DATOS!C345&lt;&gt;"",DATOS!C345,"")</f>
        <v>ROMERO OSORIO JOHN IGNACIO</v>
      </c>
      <c r="D345" s="385" t="str">
        <f>IF(DATOS!D345&lt;&gt;"",DATOS!D345,"")</f>
        <v xml:space="preserve"> CAVA. </v>
      </c>
      <c r="E345" s="382" t="str">
        <f t="shared" si="15"/>
        <v/>
      </c>
      <c r="F345" s="382" t="str">
        <f t="shared" si="16"/>
        <v/>
      </c>
      <c r="G345" s="385" t="str">
        <f t="shared" si="17"/>
        <v>LIBRO</v>
      </c>
    </row>
    <row r="346" spans="2:7" ht="19.5" customHeight="1" x14ac:dyDescent="0.25">
      <c r="B346" s="381" t="str">
        <f>IF(DATOS!B346&lt;&gt;"",DATOS!B346,"")</f>
        <v>2604-08641</v>
      </c>
      <c r="C346" s="381" t="str">
        <f>IF(DATOS!C346&lt;&gt;"",DATOS!C346,"")</f>
        <v>ROMERO OSORIO JOHN IGNACIO</v>
      </c>
      <c r="D346" s="385" t="str">
        <f>IF(DATOS!D346&lt;&gt;"",DATOS!D346,"")</f>
        <v xml:space="preserve"> CAVA. </v>
      </c>
      <c r="E346" s="382" t="str">
        <f t="shared" si="15"/>
        <v/>
      </c>
      <c r="F346" s="382" t="str">
        <f t="shared" si="16"/>
        <v/>
      </c>
      <c r="G346" s="385" t="str">
        <f t="shared" si="17"/>
        <v>LIBRO</v>
      </c>
    </row>
    <row r="347" spans="2:7" ht="19.5" customHeight="1" x14ac:dyDescent="0.25">
      <c r="B347" s="381" t="str">
        <f>IF(DATOS!B347&lt;&gt;"",DATOS!B347,"")</f>
        <v>2604-08642</v>
      </c>
      <c r="C347" s="381" t="str">
        <f>IF(DATOS!C347&lt;&gt;"",DATOS!C347,"")</f>
        <v>ROMERO OSORIO JOHN IGNACIO</v>
      </c>
      <c r="D347" s="385" t="str">
        <f>IF(DATOS!D347&lt;&gt;"",DATOS!D347,"")</f>
        <v xml:space="preserve"> CAVA. </v>
      </c>
      <c r="E347" s="382" t="str">
        <f t="shared" si="15"/>
        <v/>
      </c>
      <c r="F347" s="382" t="str">
        <f t="shared" si="16"/>
        <v/>
      </c>
      <c r="G347" s="385" t="str">
        <f t="shared" si="17"/>
        <v>LIBRO</v>
      </c>
    </row>
    <row r="348" spans="2:7" ht="19.5" customHeight="1" x14ac:dyDescent="0.25">
      <c r="B348" s="381" t="str">
        <f>IF(DATOS!B348&lt;&gt;"",DATOS!B348,"")</f>
        <v>2604-08643</v>
      </c>
      <c r="C348" s="381" t="str">
        <f>IF(DATOS!C348&lt;&gt;"",DATOS!C348,"")</f>
        <v>ROMERO OSORIO JOHN IGNACIO</v>
      </c>
      <c r="D348" s="385" t="str">
        <f>IF(DATOS!D348&lt;&gt;"",DATOS!D348,"")</f>
        <v xml:space="preserve"> CAVA. </v>
      </c>
      <c r="E348" s="382" t="str">
        <f t="shared" si="15"/>
        <v/>
      </c>
      <c r="F348" s="382" t="str">
        <f t="shared" si="16"/>
        <v/>
      </c>
      <c r="G348" s="385" t="str">
        <f t="shared" si="17"/>
        <v>LIBRO</v>
      </c>
    </row>
    <row r="349" spans="2:7" ht="19.5" customHeight="1" x14ac:dyDescent="0.25">
      <c r="B349" s="381" t="str">
        <f>IF(DATOS!B349&lt;&gt;"",DATOS!B349,"")</f>
        <v>2604-08644</v>
      </c>
      <c r="C349" s="381" t="str">
        <f>IF(DATOS!C349&lt;&gt;"",DATOS!C349,"")</f>
        <v>ROMERO OSORIO JOHN IGNACIO</v>
      </c>
      <c r="D349" s="385" t="str">
        <f>IF(DATOS!D349&lt;&gt;"",DATOS!D349,"")</f>
        <v xml:space="preserve"> CAVA. </v>
      </c>
      <c r="E349" s="382" t="str">
        <f t="shared" si="15"/>
        <v/>
      </c>
      <c r="F349" s="382" t="str">
        <f t="shared" si="16"/>
        <v/>
      </c>
      <c r="G349" s="385" t="str">
        <f t="shared" si="17"/>
        <v>LIBRO</v>
      </c>
    </row>
    <row r="350" spans="2:7" ht="19.5" customHeight="1" x14ac:dyDescent="0.25">
      <c r="B350" s="381" t="str">
        <f>IF(DATOS!B350&lt;&gt;"",DATOS!B350,"")</f>
        <v>2604-08678</v>
      </c>
      <c r="C350" s="381" t="str">
        <f>IF(DATOS!C350&lt;&gt;"",DATOS!C350,"")</f>
        <v>TECNOLOGÍAS AGROPECUARIAS DE COLOMBIA S.A.S.</v>
      </c>
      <c r="D350" s="385" t="str">
        <f>IF(DATOS!D350&lt;&gt;"",DATOS!D350,"")</f>
        <v xml:space="preserve"> CAVA T.A  ( RETIRAR LIBRILLOS ASURCARNES ) </v>
      </c>
      <c r="E350" s="382" t="str">
        <f t="shared" si="15"/>
        <v>RETIRA</v>
      </c>
      <c r="F350" s="382" t="str">
        <f t="shared" si="16"/>
        <v/>
      </c>
      <c r="G350" s="385" t="str">
        <f t="shared" si="17"/>
        <v/>
      </c>
    </row>
    <row r="351" spans="2:7" ht="19.5" customHeight="1" x14ac:dyDescent="0.25">
      <c r="B351" s="381" t="str">
        <f>IF(DATOS!B351&lt;&gt;"",DATOS!B351,"")</f>
        <v>2604-08679</v>
      </c>
      <c r="C351" s="381" t="str">
        <f>IF(DATOS!C351&lt;&gt;"",DATOS!C351,"")</f>
        <v>TECNOLOGÍAS AGROPECUARIAS DE COLOMBIA S.A.S.</v>
      </c>
      <c r="D351" s="385" t="str">
        <f>IF(DATOS!D351&lt;&gt;"",DATOS!D351,"")</f>
        <v xml:space="preserve"> CAVA T.A  ( RETIRAR LIBRILLOS ASURCARNES ) </v>
      </c>
      <c r="E351" s="382" t="str">
        <f t="shared" si="15"/>
        <v>RETIRA</v>
      </c>
      <c r="F351" s="382" t="str">
        <f t="shared" si="16"/>
        <v/>
      </c>
      <c r="G351" s="385" t="str">
        <f t="shared" si="17"/>
        <v/>
      </c>
    </row>
    <row r="352" spans="2:7" ht="19.5" customHeight="1" x14ac:dyDescent="0.25">
      <c r="B352" s="381" t="str">
        <f>IF(DATOS!B352&lt;&gt;"",DATOS!B352,"")</f>
        <v>2604-08680</v>
      </c>
      <c r="C352" s="381" t="str">
        <f>IF(DATOS!C352&lt;&gt;"",DATOS!C352,"")</f>
        <v>TECNOLOGÍAS AGROPECUARIAS DE COLOMBIA S.A.S.</v>
      </c>
      <c r="D352" s="385" t="str">
        <f>IF(DATOS!D352&lt;&gt;"",DATOS!D352,"")</f>
        <v xml:space="preserve"> CAVA T.A  ( RETIRAR LIBRILLOS ASURCARNES ) </v>
      </c>
      <c r="E352" s="382" t="str">
        <f t="shared" si="15"/>
        <v>RETIRA</v>
      </c>
      <c r="F352" s="382" t="str">
        <f t="shared" si="16"/>
        <v/>
      </c>
      <c r="G352" s="385" t="str">
        <f t="shared" si="17"/>
        <v/>
      </c>
    </row>
    <row r="353" spans="2:7" ht="19.5" customHeight="1" x14ac:dyDescent="0.25">
      <c r="B353" s="381" t="str">
        <f>IF(DATOS!B353&lt;&gt;"",DATOS!B353,"")</f>
        <v>2604-08681</v>
      </c>
      <c r="C353" s="381" t="str">
        <f>IF(DATOS!C353&lt;&gt;"",DATOS!C353,"")</f>
        <v>TECNOLOGÍAS AGROPECUARIAS DE COLOMBIA S.A.S.</v>
      </c>
      <c r="D353" s="385" t="str">
        <f>IF(DATOS!D353&lt;&gt;"",DATOS!D353,"")</f>
        <v xml:space="preserve"> CAVA T.A  ( RETIRAR LIBRILLOS ASURCARNES ) </v>
      </c>
      <c r="E353" s="382" t="str">
        <f t="shared" si="15"/>
        <v>RETIRA</v>
      </c>
      <c r="F353" s="382" t="str">
        <f t="shared" si="16"/>
        <v/>
      </c>
      <c r="G353" s="385" t="str">
        <f t="shared" si="17"/>
        <v/>
      </c>
    </row>
    <row r="354" spans="2:7" ht="19.5" customHeight="1" x14ac:dyDescent="0.25">
      <c r="B354" s="381" t="str">
        <f>IF(DATOS!B354&lt;&gt;"",DATOS!B354,"")</f>
        <v>2604-08682</v>
      </c>
      <c r="C354" s="381" t="str">
        <f>IF(DATOS!C354&lt;&gt;"",DATOS!C354,"")</f>
        <v>TECNOLOGÍAS AGROPECUARIAS DE COLOMBIA S.A.S.</v>
      </c>
      <c r="D354" s="385" t="str">
        <f>IF(DATOS!D354&lt;&gt;"",DATOS!D354,"")</f>
        <v xml:space="preserve"> CAVA T.A  ( RETIRAR LIBRILLOS ASURCARNES ) </v>
      </c>
      <c r="E354" s="382" t="str">
        <f t="shared" si="15"/>
        <v>RETIRA</v>
      </c>
      <c r="F354" s="382" t="str">
        <f t="shared" si="16"/>
        <v/>
      </c>
      <c r="G354" s="385" t="str">
        <f t="shared" si="17"/>
        <v/>
      </c>
    </row>
    <row r="355" spans="2:7" ht="19.5" customHeight="1" x14ac:dyDescent="0.25">
      <c r="B355" s="381" t="str">
        <f>IF(DATOS!B355&lt;&gt;"",DATOS!B355,"")</f>
        <v>2604-08683</v>
      </c>
      <c r="C355" s="381" t="str">
        <f>IF(DATOS!C355&lt;&gt;"",DATOS!C355,"")</f>
        <v>TECNOLOGÍAS AGROPECUARIAS DE COLOMBIA S.A.S.</v>
      </c>
      <c r="D355" s="385" t="str">
        <f>IF(DATOS!D355&lt;&gt;"",DATOS!D355,"")</f>
        <v xml:space="preserve"> CAVA T.A  ( RETIRAR LIBRILLOS ASURCARNES ) </v>
      </c>
      <c r="E355" s="382" t="str">
        <f t="shared" si="15"/>
        <v>RETIRA</v>
      </c>
      <c r="F355" s="382" t="str">
        <f t="shared" si="16"/>
        <v/>
      </c>
      <c r="G355" s="385" t="str">
        <f t="shared" si="17"/>
        <v/>
      </c>
    </row>
    <row r="356" spans="2:7" ht="19.5" customHeight="1" x14ac:dyDescent="0.25">
      <c r="B356" s="381" t="str">
        <f>IF(DATOS!B356&lt;&gt;"",DATOS!B356,"")</f>
        <v>2604-08684</v>
      </c>
      <c r="C356" s="381" t="str">
        <f>IF(DATOS!C356&lt;&gt;"",DATOS!C356,"")</f>
        <v>TECNOLOGÍAS AGROPECUARIAS DE COLOMBIA S.A.S.</v>
      </c>
      <c r="D356" s="385" t="str">
        <f>IF(DATOS!D356&lt;&gt;"",DATOS!D356,"")</f>
        <v xml:space="preserve"> CAVA T.A  ( RETIRAR LIBRILLOS ASURCARNES ) </v>
      </c>
      <c r="E356" s="382" t="str">
        <f t="shared" si="15"/>
        <v>RETIRA</v>
      </c>
      <c r="F356" s="382" t="str">
        <f t="shared" si="16"/>
        <v/>
      </c>
      <c r="G356" s="385" t="str">
        <f t="shared" si="17"/>
        <v/>
      </c>
    </row>
    <row r="357" spans="2:7" ht="19.5" customHeight="1" x14ac:dyDescent="0.25">
      <c r="B357" s="381" t="str">
        <f>IF(DATOS!B357&lt;&gt;"",DATOS!B357,"")</f>
        <v>2604-08685</v>
      </c>
      <c r="C357" s="381" t="str">
        <f>IF(DATOS!C357&lt;&gt;"",DATOS!C357,"")</f>
        <v>TECNOLOGÍAS AGROPECUARIAS DE COLOMBIA S.A.S.</v>
      </c>
      <c r="D357" s="385" t="str">
        <f>IF(DATOS!D357&lt;&gt;"",DATOS!D357,"")</f>
        <v xml:space="preserve"> CAVA T.A  ( RETIRAR LIBRILLOS ASURCARNES ) </v>
      </c>
      <c r="E357" s="382" t="str">
        <f t="shared" si="15"/>
        <v>RETIRA</v>
      </c>
      <c r="F357" s="382" t="str">
        <f t="shared" si="16"/>
        <v/>
      </c>
      <c r="G357" s="385" t="str">
        <f t="shared" si="17"/>
        <v/>
      </c>
    </row>
    <row r="358" spans="2:7" ht="19.5" customHeight="1" x14ac:dyDescent="0.25">
      <c r="B358" s="381" t="str">
        <f>IF(DATOS!B358&lt;&gt;"",DATOS!B358,"")</f>
        <v>2604-08686</v>
      </c>
      <c r="C358" s="381" t="str">
        <f>IF(DATOS!C358&lt;&gt;"",DATOS!C358,"")</f>
        <v>TECNOLOGÍAS AGROPECUARIAS DE COLOMBIA S.A.S.</v>
      </c>
      <c r="D358" s="385" t="str">
        <f>IF(DATOS!D358&lt;&gt;"",DATOS!D358,"")</f>
        <v xml:space="preserve"> CAVA T.A  ( RETIRAR LIBRILLOS ASURCARNES ) </v>
      </c>
      <c r="E358" s="382" t="str">
        <f t="shared" si="15"/>
        <v>RETIRA</v>
      </c>
      <c r="F358" s="382" t="str">
        <f t="shared" si="16"/>
        <v/>
      </c>
      <c r="G358" s="385" t="str">
        <f t="shared" si="17"/>
        <v/>
      </c>
    </row>
    <row r="359" spans="2:7" ht="19.5" customHeight="1" x14ac:dyDescent="0.25">
      <c r="B359" s="381" t="str">
        <f>IF(DATOS!B359&lt;&gt;"",DATOS!B359,"")</f>
        <v>2604-08687</v>
      </c>
      <c r="C359" s="381" t="str">
        <f>IF(DATOS!C359&lt;&gt;"",DATOS!C359,"")</f>
        <v>TECNOLOGÍAS AGROPECUARIAS DE COLOMBIA S.A.S.</v>
      </c>
      <c r="D359" s="385" t="str">
        <f>IF(DATOS!D359&lt;&gt;"",DATOS!D359,"")</f>
        <v xml:space="preserve"> CAVA T.A  ( RETIRAR LIBRILLOS ASURCARNES ) </v>
      </c>
      <c r="E359" s="382" t="str">
        <f t="shared" si="15"/>
        <v>RETIRA</v>
      </c>
      <c r="F359" s="382" t="str">
        <f t="shared" si="16"/>
        <v/>
      </c>
      <c r="G359" s="385" t="str">
        <f t="shared" si="17"/>
        <v/>
      </c>
    </row>
    <row r="360" spans="2:7" ht="19.5" customHeight="1" x14ac:dyDescent="0.25">
      <c r="B360" s="381" t="str">
        <f>IF(DATOS!B360&lt;&gt;"",DATOS!B360,"")</f>
        <v>2604-08688</v>
      </c>
      <c r="C360" s="381" t="str">
        <f>IF(DATOS!C360&lt;&gt;"",DATOS!C360,"")</f>
        <v>TECNOLOGÍAS AGROPECUARIAS DE COLOMBIA S.A.S.</v>
      </c>
      <c r="D360" s="385" t="str">
        <f>IF(DATOS!D360&lt;&gt;"",DATOS!D360,"")</f>
        <v xml:space="preserve"> CAVA T.A  ( RETIRAR LIBRILLOS ASURCARNES ) </v>
      </c>
      <c r="E360" s="382" t="str">
        <f t="shared" si="15"/>
        <v>RETIRA</v>
      </c>
      <c r="F360" s="382" t="str">
        <f t="shared" si="16"/>
        <v/>
      </c>
      <c r="G360" s="385" t="str">
        <f t="shared" si="17"/>
        <v/>
      </c>
    </row>
    <row r="361" spans="2:7" ht="19.5" customHeight="1" x14ac:dyDescent="0.25">
      <c r="B361" s="381" t="str">
        <f>IF(DATOS!B361&lt;&gt;"",DATOS!B361,"")</f>
        <v>2604-08689</v>
      </c>
      <c r="C361" s="381" t="str">
        <f>IF(DATOS!C361&lt;&gt;"",DATOS!C361,"")</f>
        <v>TECNOLOGÍAS AGROPECUARIAS DE COLOMBIA S.A.S.</v>
      </c>
      <c r="D361" s="385" t="str">
        <f>IF(DATOS!D361&lt;&gt;"",DATOS!D361,"")</f>
        <v xml:space="preserve"> CAVA T.A  ( RETIRAR LIBRILLOS ASURCARNES ) </v>
      </c>
      <c r="E361" s="382" t="str">
        <f t="shared" si="15"/>
        <v>RETIRA</v>
      </c>
      <c r="F361" s="382" t="str">
        <f t="shared" si="16"/>
        <v/>
      </c>
      <c r="G361" s="385" t="str">
        <f t="shared" si="17"/>
        <v/>
      </c>
    </row>
    <row r="362" spans="2:7" ht="19.5" customHeight="1" x14ac:dyDescent="0.25">
      <c r="B362" s="381" t="str">
        <f>IF(DATOS!B362&lt;&gt;"",DATOS!B362,"")</f>
        <v>2604-08698</v>
      </c>
      <c r="C362" s="381" t="str">
        <f>IF(DATOS!C362&lt;&gt;"",DATOS!C362,"")</f>
        <v>PRODUCTOS OFACOL S.A.S.</v>
      </c>
      <c r="D362" s="385" t="str">
        <f>IF(DATOS!D362&lt;&gt;"",DATOS!D362,"")</f>
        <v xml:space="preserve"> 01009 /SxD/ ( RETIRAR LIBRILLOS ASURCARNESCOL ) </v>
      </c>
      <c r="E362" s="382" t="str">
        <f t="shared" si="15"/>
        <v>RETIRA</v>
      </c>
      <c r="F362" s="382" t="str">
        <f t="shared" si="16"/>
        <v/>
      </c>
      <c r="G362" s="385" t="str">
        <f t="shared" si="17"/>
        <v/>
      </c>
    </row>
    <row r="363" spans="2:7" ht="19.5" customHeight="1" x14ac:dyDescent="0.25">
      <c r="B363" s="381" t="str">
        <f>IF(DATOS!B363&lt;&gt;"",DATOS!B363,"")</f>
        <v>2604-08699</v>
      </c>
      <c r="C363" s="381" t="str">
        <f>IF(DATOS!C363&lt;&gt;"",DATOS!C363,"")</f>
        <v>PRODUCTOS OFACOL S.A.S.</v>
      </c>
      <c r="D363" s="385" t="str">
        <f>IF(DATOS!D363&lt;&gt;"",DATOS!D363,"")</f>
        <v xml:space="preserve"> 01009 /SxD/ ( RETIRAR LIBRILLOS ASURCARNESCOL ) </v>
      </c>
      <c r="E363" s="382" t="str">
        <f t="shared" si="15"/>
        <v>RETIRA</v>
      </c>
      <c r="F363" s="382" t="str">
        <f t="shared" si="16"/>
        <v/>
      </c>
      <c r="G363" s="385" t="str">
        <f t="shared" si="17"/>
        <v/>
      </c>
    </row>
    <row r="364" spans="2:7" ht="19.5" customHeight="1" x14ac:dyDescent="0.25">
      <c r="B364" s="381" t="str">
        <f>IF(DATOS!B364&lt;&gt;"",DATOS!B364,"")</f>
        <v>2604-08700</v>
      </c>
      <c r="C364" s="381" t="str">
        <f>IF(DATOS!C364&lt;&gt;"",DATOS!C364,"")</f>
        <v>PRODUCTOS OFACOL S.A.S.</v>
      </c>
      <c r="D364" s="385" t="str">
        <f>IF(DATOS!D364&lt;&gt;"",DATOS!D364,"")</f>
        <v xml:space="preserve"> 01009 /SxD/ ( RETIRAR LIBRILLOS ASURCARNESCOL ) </v>
      </c>
      <c r="E364" s="382" t="str">
        <f t="shared" si="15"/>
        <v>RETIRA</v>
      </c>
      <c r="F364" s="382" t="str">
        <f t="shared" si="16"/>
        <v/>
      </c>
      <c r="G364" s="385" t="str">
        <f t="shared" si="17"/>
        <v/>
      </c>
    </row>
    <row r="365" spans="2:7" ht="19.5" customHeight="1" x14ac:dyDescent="0.25">
      <c r="B365" s="381" t="str">
        <f>IF(DATOS!B365&lt;&gt;"",DATOS!B365,"")</f>
        <v>2604-08701</v>
      </c>
      <c r="C365" s="381" t="str">
        <f>IF(DATOS!C365&lt;&gt;"",DATOS!C365,"")</f>
        <v>PRODUCTOS OFACOL S.A.S.</v>
      </c>
      <c r="D365" s="385" t="str">
        <f>IF(DATOS!D365&lt;&gt;"",DATOS!D365,"")</f>
        <v xml:space="preserve"> 01009 /SxD/ ( RETIRAR LIBRILLOS ASURCARNESCOL ) </v>
      </c>
      <c r="E365" s="382" t="str">
        <f t="shared" si="15"/>
        <v>RETIRA</v>
      </c>
      <c r="F365" s="382" t="str">
        <f t="shared" si="16"/>
        <v/>
      </c>
      <c r="G365" s="385" t="str">
        <f t="shared" si="17"/>
        <v/>
      </c>
    </row>
    <row r="366" spans="2:7" ht="19.5" customHeight="1" x14ac:dyDescent="0.25">
      <c r="B366" s="381" t="str">
        <f>IF(DATOS!B366&lt;&gt;"",DATOS!B366,"")</f>
        <v>2604-08702</v>
      </c>
      <c r="C366" s="381" t="str">
        <f>IF(DATOS!C366&lt;&gt;"",DATOS!C366,"")</f>
        <v>PRODUCTOS OFACOL S.A.S.</v>
      </c>
      <c r="D366" s="385" t="str">
        <f>IF(DATOS!D366&lt;&gt;"",DATOS!D366,"")</f>
        <v xml:space="preserve"> 01009 /SxD/ ( RETIRAR LIBRILLOS ASURCARNESCOL ) </v>
      </c>
      <c r="E366" s="382" t="str">
        <f t="shared" si="15"/>
        <v>RETIRA</v>
      </c>
      <c r="F366" s="382" t="str">
        <f t="shared" si="16"/>
        <v/>
      </c>
      <c r="G366" s="385" t="str">
        <f t="shared" si="17"/>
        <v/>
      </c>
    </row>
    <row r="367" spans="2:7" ht="19.5" customHeight="1" x14ac:dyDescent="0.25">
      <c r="B367" s="381" t="str">
        <f>IF(DATOS!B367&lt;&gt;"",DATOS!B367,"")</f>
        <v>2604-08703</v>
      </c>
      <c r="C367" s="381" t="str">
        <f>IF(DATOS!C367&lt;&gt;"",DATOS!C367,"")</f>
        <v>PRODUCTOS OFACOL S.A.S.</v>
      </c>
      <c r="D367" s="385" t="str">
        <f>IF(DATOS!D367&lt;&gt;"",DATOS!D367,"")</f>
        <v xml:space="preserve"> 01009 /SxD/ ( RETIRAR LIBRILLOS ASURCARNESCOL ) </v>
      </c>
      <c r="E367" s="382" t="str">
        <f t="shared" si="15"/>
        <v>RETIRA</v>
      </c>
      <c r="F367" s="382" t="str">
        <f t="shared" si="16"/>
        <v/>
      </c>
      <c r="G367" s="385" t="str">
        <f t="shared" si="17"/>
        <v/>
      </c>
    </row>
    <row r="368" spans="2:7" ht="19.5" customHeight="1" x14ac:dyDescent="0.25">
      <c r="B368" s="381" t="str">
        <f>IF(DATOS!B368&lt;&gt;"",DATOS!B368,"")</f>
        <v>2604-08704</v>
      </c>
      <c r="C368" s="381" t="str">
        <f>IF(DATOS!C368&lt;&gt;"",DATOS!C368,"")</f>
        <v>PRODUCTOS OFACOL S.A.S.</v>
      </c>
      <c r="D368" s="385" t="str">
        <f>IF(DATOS!D368&lt;&gt;"",DATOS!D368,"")</f>
        <v xml:space="preserve"> 01009 /SxD/ ( RETIRAR LIBRILLOS ASURCARNESCOL ) </v>
      </c>
      <c r="E368" s="382" t="str">
        <f t="shared" si="15"/>
        <v>RETIRA</v>
      </c>
      <c r="F368" s="382" t="str">
        <f t="shared" si="16"/>
        <v/>
      </c>
      <c r="G368" s="385" t="str">
        <f t="shared" si="17"/>
        <v/>
      </c>
    </row>
    <row r="369" spans="2:7" ht="19.5" customHeight="1" x14ac:dyDescent="0.25">
      <c r="B369" s="381" t="str">
        <f>IF(DATOS!B369&lt;&gt;"",DATOS!B369,"")</f>
        <v>2604-08705</v>
      </c>
      <c r="C369" s="381" t="str">
        <f>IF(DATOS!C369&lt;&gt;"",DATOS!C369,"")</f>
        <v>PRODUCTOS OFACOL S.A.S.</v>
      </c>
      <c r="D369" s="385" t="str">
        <f>IF(DATOS!D369&lt;&gt;"",DATOS!D369,"")</f>
        <v xml:space="preserve"> OFACOL  ( RETIRAR LIBRILLOS ASURCARNESCOL ) </v>
      </c>
      <c r="E369" s="382" t="str">
        <f t="shared" si="15"/>
        <v>RETIRA</v>
      </c>
      <c r="F369" s="382" t="str">
        <f t="shared" si="16"/>
        <v/>
      </c>
      <c r="G369" s="385" t="str">
        <f t="shared" si="17"/>
        <v/>
      </c>
    </row>
    <row r="370" spans="2:7" ht="19.5" customHeight="1" x14ac:dyDescent="0.25">
      <c r="B370" s="381" t="str">
        <f>IF(DATOS!B370&lt;&gt;"",DATOS!B370,"")</f>
        <v>2604-08706</v>
      </c>
      <c r="C370" s="381" t="str">
        <f>IF(DATOS!C370&lt;&gt;"",DATOS!C370,"")</f>
        <v>JAIMES JAIMES LUIS JOSE</v>
      </c>
      <c r="D370" s="385" t="str">
        <f>IF(DATOS!D370&lt;&gt;"",DATOS!D370,"")</f>
        <v xml:space="preserve"> 02086 /SxD/ ( RETIRAR LIBRILLOS ASURCARNESCOL ) </v>
      </c>
      <c r="E370" s="382" t="str">
        <f t="shared" si="15"/>
        <v>RETIRA</v>
      </c>
      <c r="F370" s="382" t="str">
        <f t="shared" si="16"/>
        <v/>
      </c>
      <c r="G370" s="385" t="str">
        <f t="shared" si="17"/>
        <v/>
      </c>
    </row>
    <row r="371" spans="2:7" ht="19.5" customHeight="1" x14ac:dyDescent="0.25">
      <c r="B371" s="381" t="str">
        <f>IF(DATOS!B371&lt;&gt;"",DATOS!B371,"")</f>
        <v>2604-08707</v>
      </c>
      <c r="C371" s="381" t="str">
        <f>IF(DATOS!C371&lt;&gt;"",DATOS!C371,"")</f>
        <v>JAIMES JAIMES LUIS JOSE</v>
      </c>
      <c r="D371" s="385" t="str">
        <f>IF(DATOS!D371&lt;&gt;"",DATOS!D371,"")</f>
        <v xml:space="preserve"> 02086 /SxD/ ( RETIRAR LIBRILLOS ASURCARNESCOL ) </v>
      </c>
      <c r="E371" s="382" t="str">
        <f t="shared" si="15"/>
        <v>RETIRA</v>
      </c>
      <c r="F371" s="382" t="str">
        <f t="shared" si="16"/>
        <v/>
      </c>
      <c r="G371" s="385" t="str">
        <f t="shared" si="17"/>
        <v/>
      </c>
    </row>
    <row r="372" spans="2:7" ht="19.5" customHeight="1" x14ac:dyDescent="0.25">
      <c r="B372" s="381" t="str">
        <f>IF(DATOS!B372&lt;&gt;"",DATOS!B372,"")</f>
        <v>2604-08708</v>
      </c>
      <c r="C372" s="381" t="str">
        <f>IF(DATOS!C372&lt;&gt;"",DATOS!C372,"")</f>
        <v>JAIMES JAIMES LUIS JOSE</v>
      </c>
      <c r="D372" s="385" t="str">
        <f>IF(DATOS!D372&lt;&gt;"",DATOS!D372,"")</f>
        <v xml:space="preserve"> 02086 /SxD/ ( RETIRAR LIBRILLOS ASURCARNESCOL ) </v>
      </c>
      <c r="E372" s="382" t="str">
        <f t="shared" si="15"/>
        <v>RETIRA</v>
      </c>
      <c r="F372" s="382" t="str">
        <f t="shared" si="16"/>
        <v/>
      </c>
      <c r="G372" s="385" t="str">
        <f t="shared" si="17"/>
        <v/>
      </c>
    </row>
    <row r="373" spans="2:7" ht="19.5" customHeight="1" x14ac:dyDescent="0.25">
      <c r="B373" s="381" t="str">
        <f>IF(DATOS!B373&lt;&gt;"",DATOS!B373,"")</f>
        <v>2604-08709</v>
      </c>
      <c r="C373" s="381" t="str">
        <f>IF(DATOS!C373&lt;&gt;"",DATOS!C373,"")</f>
        <v>JAIMES JAIMES LUIS JOSE</v>
      </c>
      <c r="D373" s="385" t="str">
        <f>IF(DATOS!D373&lt;&gt;"",DATOS!D373,"")</f>
        <v xml:space="preserve"> 02086 /SxD/ ( RETIRAR LIBRILLOS ASURCARNESCOL ) </v>
      </c>
      <c r="E373" s="382" t="str">
        <f t="shared" si="15"/>
        <v>RETIRA</v>
      </c>
      <c r="F373" s="382" t="str">
        <f t="shared" si="16"/>
        <v/>
      </c>
      <c r="G373" s="385" t="str">
        <f t="shared" si="17"/>
        <v/>
      </c>
    </row>
    <row r="374" spans="2:7" ht="19.5" customHeight="1" x14ac:dyDescent="0.25">
      <c r="B374" s="381" t="str">
        <f>IF(DATOS!B374&lt;&gt;"",DATOS!B374,"")</f>
        <v>2604-08710</v>
      </c>
      <c r="C374" s="381" t="str">
        <f>IF(DATOS!C374&lt;&gt;"",DATOS!C374,"")</f>
        <v>JAIMES JAIMES LUIS JOSE</v>
      </c>
      <c r="D374" s="385" t="str">
        <f>IF(DATOS!D374&lt;&gt;"",DATOS!D374,"")</f>
        <v xml:space="preserve"> 02086 /SxD/ ( RETIRAR LIBRILLOS ASURCARNESCOL ) </v>
      </c>
      <c r="E374" s="382" t="str">
        <f t="shared" si="15"/>
        <v>RETIRA</v>
      </c>
      <c r="F374" s="382" t="str">
        <f t="shared" si="16"/>
        <v/>
      </c>
      <c r="G374" s="385" t="str">
        <f t="shared" si="17"/>
        <v/>
      </c>
    </row>
    <row r="375" spans="2:7" ht="19.5" customHeight="1" x14ac:dyDescent="0.25">
      <c r="B375" s="381" t="str">
        <f>IF(DATOS!B375&lt;&gt;"",DATOS!B375,"")</f>
        <v>2604-08711</v>
      </c>
      <c r="C375" s="381" t="str">
        <f>IF(DATOS!C375&lt;&gt;"",DATOS!C375,"")</f>
        <v>JAIMES JAIMES LUIS JOSE</v>
      </c>
      <c r="D375" s="385" t="str">
        <f>IF(DATOS!D375&lt;&gt;"",DATOS!D375,"")</f>
        <v xml:space="preserve"> 02086 /SxD/ ( RETIRAR LIBRILLOS ASURCARNESCOL ) </v>
      </c>
      <c r="E375" s="382" t="str">
        <f t="shared" si="15"/>
        <v>RETIRA</v>
      </c>
      <c r="F375" s="382" t="str">
        <f t="shared" si="16"/>
        <v/>
      </c>
      <c r="G375" s="385" t="str">
        <f t="shared" si="17"/>
        <v/>
      </c>
    </row>
    <row r="376" spans="2:7" ht="19.5" customHeight="1" x14ac:dyDescent="0.25">
      <c r="B376" s="381" t="str">
        <f>IF(DATOS!B376&lt;&gt;"",DATOS!B376,"")</f>
        <v>2604-08712</v>
      </c>
      <c r="C376" s="381" t="str">
        <f>IF(DATOS!C376&lt;&gt;"",DATOS!C376,"")</f>
        <v>NUTRESAN SAS</v>
      </c>
      <c r="D376" s="385" t="str">
        <f>IF(DATOS!D376&lt;&gt;"",DATOS!D376,"")</f>
        <v xml:space="preserve"> CAVA.  ( RETIRAR LIBRILLOS ASURCARNES ) </v>
      </c>
      <c r="E376" s="382" t="str">
        <f t="shared" si="15"/>
        <v>RETIRA</v>
      </c>
      <c r="F376" s="382" t="str">
        <f t="shared" si="16"/>
        <v/>
      </c>
      <c r="G376" s="385" t="str">
        <f t="shared" si="17"/>
        <v/>
      </c>
    </row>
    <row r="377" spans="2:7" ht="19.5" customHeight="1" x14ac:dyDescent="0.25">
      <c r="B377" s="381" t="str">
        <f>IF(DATOS!B377&lt;&gt;"",DATOS!B377,"")</f>
        <v>2604-08713</v>
      </c>
      <c r="C377" s="381" t="str">
        <f>IF(DATOS!C377&lt;&gt;"",DATOS!C377,"")</f>
        <v>JAIMES JAIMES LUIS JOSE</v>
      </c>
      <c r="D377" s="385" t="str">
        <f>IF(DATOS!D377&lt;&gt;"",DATOS!D377,"")</f>
        <v xml:space="preserve"> CAVA FORTUNATO  ( RETIRAR LIBRILLOS ASURCARNESCOL ) </v>
      </c>
      <c r="E377" s="382" t="str">
        <f t="shared" si="15"/>
        <v>RETIRA</v>
      </c>
      <c r="F377" s="382" t="str">
        <f t="shared" si="16"/>
        <v/>
      </c>
      <c r="G377" s="385" t="str">
        <f t="shared" si="17"/>
        <v/>
      </c>
    </row>
    <row r="378" spans="2:7" ht="19.5" customHeight="1" x14ac:dyDescent="0.25">
      <c r="B378" s="381" t="str">
        <f>IF(DATOS!B378&lt;&gt;"",DATOS!B378,"")</f>
        <v>2604-08714</v>
      </c>
      <c r="C378" s="381" t="str">
        <f>IF(DATOS!C378&lt;&gt;"",DATOS!C378,"")</f>
        <v>JAIMES JAIMES LUIS JOSE</v>
      </c>
      <c r="D378" s="385" t="str">
        <f>IF(DATOS!D378&lt;&gt;"",DATOS!D378,"")</f>
        <v xml:space="preserve"> CAVA FORTUNATO  ( RETIRAR LIBRILLOS ASURCARNESCOL ) </v>
      </c>
      <c r="E378" s="382" t="str">
        <f t="shared" si="15"/>
        <v>RETIRA</v>
      </c>
      <c r="F378" s="382" t="str">
        <f t="shared" si="16"/>
        <v/>
      </c>
      <c r="G378" s="385" t="str">
        <f t="shared" si="17"/>
        <v/>
      </c>
    </row>
    <row r="379" spans="2:7" ht="19.5" customHeight="1" x14ac:dyDescent="0.25">
      <c r="B379" s="381" t="str">
        <f>IF(DATOS!B379&lt;&gt;"",DATOS!B379,"")</f>
        <v>2604-08715</v>
      </c>
      <c r="C379" s="381" t="str">
        <f>IF(DATOS!C379&lt;&gt;"",DATOS!C379,"")</f>
        <v>JAIMES JAIMES LUIS JOSE</v>
      </c>
      <c r="D379" s="385" t="str">
        <f>IF(DATOS!D379&lt;&gt;"",DATOS!D379,"")</f>
        <v xml:space="preserve"> CAVA FORTUNATO  ( RETIRAR LIBRILLOS ASURCARNESCOL ) </v>
      </c>
      <c r="E379" s="382" t="str">
        <f t="shared" si="15"/>
        <v>RETIRA</v>
      </c>
      <c r="F379" s="382" t="str">
        <f t="shared" si="16"/>
        <v/>
      </c>
      <c r="G379" s="385" t="str">
        <f t="shared" si="17"/>
        <v/>
      </c>
    </row>
    <row r="380" spans="2:7" ht="19.5" customHeight="1" x14ac:dyDescent="0.25">
      <c r="B380" s="381" t="str">
        <f>IF(DATOS!B380&lt;&gt;"",DATOS!B380,"")</f>
        <v>2604-08716</v>
      </c>
      <c r="C380" s="381" t="str">
        <f>IF(DATOS!C380&lt;&gt;"",DATOS!C380,"")</f>
        <v>JAIMES JAIMES LUIS JOSE</v>
      </c>
      <c r="D380" s="385" t="str">
        <f>IF(DATOS!D380&lt;&gt;"",DATOS!D380,"")</f>
        <v xml:space="preserve"> CAVA FORTUNATO  ( RETIRAR LIBRILLOS ASURCARNESCOL ) </v>
      </c>
      <c r="E380" s="382" t="str">
        <f t="shared" si="15"/>
        <v>RETIRA</v>
      </c>
      <c r="F380" s="382" t="str">
        <f t="shared" si="16"/>
        <v/>
      </c>
      <c r="G380" s="385" t="str">
        <f t="shared" si="17"/>
        <v/>
      </c>
    </row>
    <row r="381" spans="2:7" ht="19.5" customHeight="1" x14ac:dyDescent="0.25">
      <c r="B381" s="381" t="str">
        <f>IF(DATOS!B381&lt;&gt;"",DATOS!B381,"")</f>
        <v>2604-08717</v>
      </c>
      <c r="C381" s="381" t="str">
        <f>IF(DATOS!C381&lt;&gt;"",DATOS!C381,"")</f>
        <v>JAIMES JAIMES LUIS JOSE</v>
      </c>
      <c r="D381" s="385" t="str">
        <f>IF(DATOS!D381&lt;&gt;"",DATOS!D381,"")</f>
        <v xml:space="preserve"> CAVA FORTUNATO  ( RETIRAR LIBRILLOS ASURCARNESCOL ) </v>
      </c>
      <c r="E381" s="382" t="str">
        <f t="shared" si="15"/>
        <v>RETIRA</v>
      </c>
      <c r="F381" s="382" t="str">
        <f t="shared" si="16"/>
        <v/>
      </c>
      <c r="G381" s="385" t="str">
        <f t="shared" si="17"/>
        <v/>
      </c>
    </row>
    <row r="382" spans="2:7" ht="19.5" customHeight="1" x14ac:dyDescent="0.25">
      <c r="B382" s="381" t="str">
        <f>IF(DATOS!B382&lt;&gt;"",DATOS!B382,"")</f>
        <v>2604-08718</v>
      </c>
      <c r="C382" s="381" t="str">
        <f>IF(DATOS!C382&lt;&gt;"",DATOS!C382,"")</f>
        <v>JAIMES JAIMES LUIS JOSE</v>
      </c>
      <c r="D382" s="385" t="str">
        <f>IF(DATOS!D382&lt;&gt;"",DATOS!D382,"")</f>
        <v xml:space="preserve"> CAVA FORTUNATO  ( RETIRAR LIBRILLOS ASURCARNESCOL ) </v>
      </c>
      <c r="E382" s="382" t="str">
        <f t="shared" si="15"/>
        <v>RETIRA</v>
      </c>
      <c r="F382" s="382" t="str">
        <f t="shared" si="16"/>
        <v/>
      </c>
      <c r="G382" s="385" t="str">
        <f t="shared" si="17"/>
        <v/>
      </c>
    </row>
    <row r="383" spans="2:7" ht="19.5" customHeight="1" x14ac:dyDescent="0.25">
      <c r="B383" s="381" t="str">
        <f>IF(DATOS!B383&lt;&gt;"",DATOS!B383,"")</f>
        <v>2604-08719</v>
      </c>
      <c r="C383" s="381" t="str">
        <f>IF(DATOS!C383&lt;&gt;"",DATOS!C383,"")</f>
        <v>JAIMES JAIMES LUIS JOSE</v>
      </c>
      <c r="D383" s="385" t="str">
        <f>IF(DATOS!D383&lt;&gt;"",DATOS!D383,"")</f>
        <v xml:space="preserve"> CAVA FORTUNATO  ( RETIRAR LIBRILLOS ASURCARNESCOL ) </v>
      </c>
      <c r="E383" s="382" t="str">
        <f t="shared" si="15"/>
        <v>RETIRA</v>
      </c>
      <c r="F383" s="382" t="str">
        <f t="shared" si="16"/>
        <v/>
      </c>
      <c r="G383" s="385" t="str">
        <f t="shared" si="17"/>
        <v/>
      </c>
    </row>
    <row r="384" spans="2:7" ht="19.5" customHeight="1" x14ac:dyDescent="0.25">
      <c r="B384" s="381" t="str">
        <f>IF(DATOS!B384&lt;&gt;"",DATOS!B384,"")</f>
        <v>2604-08720</v>
      </c>
      <c r="C384" s="381" t="str">
        <f>IF(DATOS!C384&lt;&gt;"",DATOS!C384,"")</f>
        <v>JAIMES JAIMES LUIS JOSE</v>
      </c>
      <c r="D384" s="385" t="str">
        <f>IF(DATOS!D384&lt;&gt;"",DATOS!D384,"")</f>
        <v xml:space="preserve"> CAVA FORTUNATO  ( RETIRAR LIBRILLOS ASURCARNESCOL ) </v>
      </c>
      <c r="E384" s="382" t="str">
        <f t="shared" si="15"/>
        <v>RETIRA</v>
      </c>
      <c r="F384" s="382" t="str">
        <f t="shared" si="16"/>
        <v/>
      </c>
      <c r="G384" s="385" t="str">
        <f t="shared" si="17"/>
        <v/>
      </c>
    </row>
    <row r="385" spans="2:7" ht="19.5" customHeight="1" x14ac:dyDescent="0.25">
      <c r="B385" s="381" t="str">
        <f>IF(DATOS!B385&lt;&gt;"",DATOS!B385,"")</f>
        <v>2604-08721</v>
      </c>
      <c r="C385" s="381" t="str">
        <f>IF(DATOS!C385&lt;&gt;"",DATOS!C385,"")</f>
        <v>JAIMES JAIMES LUIS JOSE</v>
      </c>
      <c r="D385" s="385" t="str">
        <f>IF(DATOS!D385&lt;&gt;"",DATOS!D385,"")</f>
        <v xml:space="preserve"> CAVA FORTUNATO  ( RETIRAR LIBRILLOS ASURCARNESCOL ) </v>
      </c>
      <c r="E385" s="382" t="str">
        <f t="shared" si="15"/>
        <v>RETIRA</v>
      </c>
      <c r="F385" s="382" t="str">
        <f t="shared" si="16"/>
        <v/>
      </c>
      <c r="G385" s="385" t="str">
        <f t="shared" si="17"/>
        <v/>
      </c>
    </row>
    <row r="386" spans="2:7" ht="19.5" customHeight="1" x14ac:dyDescent="0.25">
      <c r="B386" s="381" t="str">
        <f>IF(DATOS!B386&lt;&gt;"",DATOS!B386,"")</f>
        <v>2604-08722</v>
      </c>
      <c r="C386" s="381" t="str">
        <f>IF(DATOS!C386&lt;&gt;"",DATOS!C386,"")</f>
        <v>JAIMES JAIMES LUIS JOSE</v>
      </c>
      <c r="D386" s="385" t="str">
        <f>IF(DATOS!D386&lt;&gt;"",DATOS!D386,"")</f>
        <v xml:space="preserve"> CAVA FORTUNATO  ( RETIRAR LIBRILLOS ASURCARNESCOL ) </v>
      </c>
      <c r="E386" s="382" t="str">
        <f t="shared" si="15"/>
        <v>RETIRA</v>
      </c>
      <c r="F386" s="382" t="str">
        <f t="shared" si="16"/>
        <v/>
      </c>
      <c r="G386" s="385" t="str">
        <f t="shared" si="17"/>
        <v/>
      </c>
    </row>
    <row r="387" spans="2:7" ht="19.5" customHeight="1" x14ac:dyDescent="0.25">
      <c r="B387" s="381" t="str">
        <f>IF(DATOS!B387&lt;&gt;"",DATOS!B387,"")</f>
        <v>2604-08723</v>
      </c>
      <c r="C387" s="381" t="str">
        <f>IF(DATOS!C387&lt;&gt;"",DATOS!C387,"")</f>
        <v>JAIMES JAIMES LUIS JOSE</v>
      </c>
      <c r="D387" s="385" t="str">
        <f>IF(DATOS!D387&lt;&gt;"",DATOS!D387,"")</f>
        <v xml:space="preserve"> 02086 /SxD/ ( RETIRAR LIBRILLOS ASURCARNESCOL ) </v>
      </c>
      <c r="E387" s="382" t="str">
        <f t="shared" si="15"/>
        <v>RETIRA</v>
      </c>
      <c r="F387" s="382" t="str">
        <f t="shared" si="16"/>
        <v/>
      </c>
      <c r="G387" s="385" t="str">
        <f t="shared" si="17"/>
        <v/>
      </c>
    </row>
    <row r="388" spans="2:7" ht="19.5" customHeight="1" x14ac:dyDescent="0.25">
      <c r="B388" s="381" t="str">
        <f>IF(DATOS!B388&lt;&gt;"",DATOS!B388,"")</f>
        <v>2604-08724</v>
      </c>
      <c r="C388" s="381" t="str">
        <f>IF(DATOS!C388&lt;&gt;"",DATOS!C388,"")</f>
        <v>JAIMES JAIMES LUIS JOSE</v>
      </c>
      <c r="D388" s="385" t="str">
        <f>IF(DATOS!D388&lt;&gt;"",DATOS!D388,"")</f>
        <v xml:space="preserve"> 02086 /SxD/ ( RETIRAR LIBRILLOS ASURCARNESCOL ) </v>
      </c>
      <c r="E388" s="382" t="str">
        <f t="shared" ref="E388:E451" si="18">IFERROR(MID($D388,SEARCH("RETIRA",$D388),LEN("RETIRA")),"")</f>
        <v>RETIRA</v>
      </c>
      <c r="F388" s="382" t="str">
        <f t="shared" ref="F388:F451" si="19">IFERROR(MID($D388,SEARCH("CRUDA",$D388),LEN("CRUDA")),"")</f>
        <v/>
      </c>
      <c r="G388" s="385" t="str">
        <f t="shared" ref="G388:G451" si="20">IF(B388="","",
IF(AND(E388="",F388="CRUDA"),"LIBRO Y CRUDA",
IF(F388="CRUDA","CRUDA",
IF(E388="","LIBRO",""))))</f>
        <v/>
      </c>
    </row>
    <row r="389" spans="2:7" ht="19.5" customHeight="1" x14ac:dyDescent="0.25">
      <c r="B389" s="381" t="str">
        <f>IF(DATOS!B389&lt;&gt;"",DATOS!B389,"")</f>
        <v>2604-08725</v>
      </c>
      <c r="C389" s="381" t="str">
        <f>IF(DATOS!C389&lt;&gt;"",DATOS!C389,"")</f>
        <v>JAIMES JAIMES LUIS JOSE</v>
      </c>
      <c r="D389" s="385" t="str">
        <f>IF(DATOS!D389&lt;&gt;"",DATOS!D389,"")</f>
        <v xml:space="preserve"> 02086 /SxD/ ( RETIRAR LIBRILLOS ASURCARNESCOL ) </v>
      </c>
      <c r="E389" s="382" t="str">
        <f t="shared" si="18"/>
        <v>RETIRA</v>
      </c>
      <c r="F389" s="382" t="str">
        <f t="shared" si="19"/>
        <v/>
      </c>
      <c r="G389" s="385" t="str">
        <f t="shared" si="20"/>
        <v/>
      </c>
    </row>
    <row r="390" spans="2:7" ht="19.5" customHeight="1" x14ac:dyDescent="0.25">
      <c r="B390" s="381" t="str">
        <f>IF(DATOS!B390&lt;&gt;"",DATOS!B390,"")</f>
        <v>2604-08726</v>
      </c>
      <c r="C390" s="381" t="str">
        <f>IF(DATOS!C390&lt;&gt;"",DATOS!C390,"")</f>
        <v>JAIMES JAIMES LUIS JOSE</v>
      </c>
      <c r="D390" s="385" t="str">
        <f>IF(DATOS!D390&lt;&gt;"",DATOS!D390,"")</f>
        <v xml:space="preserve"> 02086 /SxD/ ( RETIRAR LIBRILLOS ASURCARNESCOL ) </v>
      </c>
      <c r="E390" s="382" t="str">
        <f t="shared" si="18"/>
        <v>RETIRA</v>
      </c>
      <c r="F390" s="382" t="str">
        <f t="shared" si="19"/>
        <v/>
      </c>
      <c r="G390" s="385" t="str">
        <f t="shared" si="20"/>
        <v/>
      </c>
    </row>
    <row r="391" spans="2:7" ht="19.5" customHeight="1" x14ac:dyDescent="0.25">
      <c r="B391" s="381" t="str">
        <f>IF(DATOS!B391&lt;&gt;"",DATOS!B391,"")</f>
        <v>2604-08727</v>
      </c>
      <c r="C391" s="381" t="str">
        <f>IF(DATOS!C391&lt;&gt;"",DATOS!C391,"")</f>
        <v>JAIMES JAIMES LUIS JOSE</v>
      </c>
      <c r="D391" s="385" t="str">
        <f>IF(DATOS!D391&lt;&gt;"",DATOS!D391,"")</f>
        <v xml:space="preserve"> 04006 /SxD/ ( CRUDAS
RETIRAR LIBRILLOS ASURCARNESCOL ) </v>
      </c>
      <c r="E391" s="382" t="str">
        <f t="shared" si="18"/>
        <v>RETIRA</v>
      </c>
      <c r="F391" s="382" t="str">
        <f t="shared" si="19"/>
        <v>CRUDA</v>
      </c>
      <c r="G391" s="385" t="str">
        <f t="shared" si="20"/>
        <v>CRUDA</v>
      </c>
    </row>
    <row r="392" spans="2:7" ht="19.5" customHeight="1" x14ac:dyDescent="0.25">
      <c r="B392" s="381" t="str">
        <f>IF(DATOS!B392&lt;&gt;"",DATOS!B392,"")</f>
        <v>2604-08728</v>
      </c>
      <c r="C392" s="381" t="str">
        <f>IF(DATOS!C392&lt;&gt;"",DATOS!C392,"")</f>
        <v>JAIMES JAIMES LUIS JOSE</v>
      </c>
      <c r="D392" s="385" t="str">
        <f>IF(DATOS!D392&lt;&gt;"",DATOS!D392,"")</f>
        <v xml:space="preserve"> 04006 /SxD/ ( CRUDAS
RETIRAR LIBRILLOS ASURCARNESCOL ) </v>
      </c>
      <c r="E392" s="382" t="str">
        <f t="shared" si="18"/>
        <v>RETIRA</v>
      </c>
      <c r="F392" s="382" t="str">
        <f t="shared" si="19"/>
        <v>CRUDA</v>
      </c>
      <c r="G392" s="385" t="str">
        <f t="shared" si="20"/>
        <v>CRUDA</v>
      </c>
    </row>
    <row r="393" spans="2:7" ht="19.5" customHeight="1" x14ac:dyDescent="0.25">
      <c r="B393" s="381" t="str">
        <f>IF(DATOS!B393&lt;&gt;"",DATOS!B393,"")</f>
        <v>2604-08729</v>
      </c>
      <c r="C393" s="381" t="str">
        <f>IF(DATOS!C393&lt;&gt;"",DATOS!C393,"")</f>
        <v>JAIMES JAIMES LUIS JOSE</v>
      </c>
      <c r="D393" s="385" t="str">
        <f>IF(DATOS!D393&lt;&gt;"",DATOS!D393,"")</f>
        <v xml:space="preserve"> 04006 /SxD/ ( CRUDAS
RETIRAR LIBRILLOS ASURCARNESCOL ) </v>
      </c>
      <c r="E393" s="382" t="str">
        <f t="shared" si="18"/>
        <v>RETIRA</v>
      </c>
      <c r="F393" s="382" t="str">
        <f t="shared" si="19"/>
        <v>CRUDA</v>
      </c>
      <c r="G393" s="385" t="str">
        <f t="shared" si="20"/>
        <v>CRUDA</v>
      </c>
    </row>
    <row r="394" spans="2:7" ht="19.5" customHeight="1" x14ac:dyDescent="0.25">
      <c r="B394" s="381" t="str">
        <f>IF(DATOS!B394&lt;&gt;"",DATOS!B394,"")</f>
        <v>2604-08730</v>
      </c>
      <c r="C394" s="381" t="str">
        <f>IF(DATOS!C394&lt;&gt;"",DATOS!C394,"")</f>
        <v>JAIMES JAIMES LUIS JOSE</v>
      </c>
      <c r="D394" s="385" t="str">
        <f>IF(DATOS!D394&lt;&gt;"",DATOS!D394,"")</f>
        <v xml:space="preserve"> 04006 /SxD/ ( CRUDAS
RETIRAR LIBRILLOS ASURCARNESCOL ) </v>
      </c>
      <c r="E394" s="382" t="str">
        <f t="shared" si="18"/>
        <v>RETIRA</v>
      </c>
      <c r="F394" s="382" t="str">
        <f t="shared" si="19"/>
        <v>CRUDA</v>
      </c>
      <c r="G394" s="385" t="str">
        <f t="shared" si="20"/>
        <v>CRUDA</v>
      </c>
    </row>
    <row r="395" spans="2:7" ht="19.5" customHeight="1" x14ac:dyDescent="0.25">
      <c r="B395" s="381" t="str">
        <f>IF(DATOS!B395&lt;&gt;"",DATOS!B395,"")</f>
        <v>2604-08745</v>
      </c>
      <c r="C395" s="381" t="str">
        <f>IF(DATOS!C395&lt;&gt;"",DATOS!C395,"")</f>
        <v>GUTIERREZ SUAREZ CAMILO ANDRES</v>
      </c>
      <c r="D395" s="385" t="str">
        <f>IF(DATOS!D395&lt;&gt;"",DATOS!D395,"")</f>
        <v xml:space="preserve"> CAVA. </v>
      </c>
      <c r="E395" s="382" t="str">
        <f t="shared" si="18"/>
        <v/>
      </c>
      <c r="F395" s="382" t="str">
        <f t="shared" si="19"/>
        <v/>
      </c>
      <c r="G395" s="385" t="str">
        <f t="shared" si="20"/>
        <v>LIBRO</v>
      </c>
    </row>
    <row r="396" spans="2:7" ht="19.5" customHeight="1" x14ac:dyDescent="0.25">
      <c r="B396" s="381" t="str">
        <f>IF(DATOS!B396&lt;&gt;"",DATOS!B396,"")</f>
        <v>2604-08746</v>
      </c>
      <c r="C396" s="381" t="str">
        <f>IF(DATOS!C396&lt;&gt;"",DATOS!C396,"")</f>
        <v>GUTIERREZ SUAREZ CAMILO ANDRES</v>
      </c>
      <c r="D396" s="385" t="str">
        <f>IF(DATOS!D396&lt;&gt;"",DATOS!D396,"")</f>
        <v xml:space="preserve"> CAVA. </v>
      </c>
      <c r="E396" s="382" t="str">
        <f t="shared" si="18"/>
        <v/>
      </c>
      <c r="F396" s="382" t="str">
        <f t="shared" si="19"/>
        <v/>
      </c>
      <c r="G396" s="385" t="str">
        <f t="shared" si="20"/>
        <v>LIBRO</v>
      </c>
    </row>
    <row r="397" spans="2:7" ht="19.5" customHeight="1" x14ac:dyDescent="0.25">
      <c r="B397" s="381" t="str">
        <f>IF(DATOS!B397&lt;&gt;"",DATOS!B397,"")</f>
        <v>2604-08747</v>
      </c>
      <c r="C397" s="381" t="str">
        <f>IF(DATOS!C397&lt;&gt;"",DATOS!C397,"")</f>
        <v>GUTIERREZ SUAREZ CAMILO ANDRES</v>
      </c>
      <c r="D397" s="385" t="str">
        <f>IF(DATOS!D397&lt;&gt;"",DATOS!D397,"")</f>
        <v xml:space="preserve"> CAVA. </v>
      </c>
      <c r="E397" s="382" t="str">
        <f t="shared" si="18"/>
        <v/>
      </c>
      <c r="F397" s="382" t="str">
        <f t="shared" si="19"/>
        <v/>
      </c>
      <c r="G397" s="385" t="str">
        <f t="shared" si="20"/>
        <v>LIBRO</v>
      </c>
    </row>
    <row r="398" spans="2:7" ht="19.5" customHeight="1" x14ac:dyDescent="0.25">
      <c r="B398" s="381" t="str">
        <f>IF(DATOS!B398&lt;&gt;"",DATOS!B398,"")</f>
        <v>2604-08748</v>
      </c>
      <c r="C398" s="381" t="str">
        <f>IF(DATOS!C398&lt;&gt;"",DATOS!C398,"")</f>
        <v>GUTIERREZ SUAREZ CAMILO ANDRES</v>
      </c>
      <c r="D398" s="385" t="str">
        <f>IF(DATOS!D398&lt;&gt;"",DATOS!D398,"")</f>
        <v xml:space="preserve"> CAVA. </v>
      </c>
      <c r="E398" s="382" t="str">
        <f t="shared" si="18"/>
        <v/>
      </c>
      <c r="F398" s="382" t="str">
        <f t="shared" si="19"/>
        <v/>
      </c>
      <c r="G398" s="385" t="str">
        <f t="shared" si="20"/>
        <v>LIBRO</v>
      </c>
    </row>
    <row r="399" spans="2:7" ht="19.5" customHeight="1" x14ac:dyDescent="0.25">
      <c r="B399" s="381" t="str">
        <f>IF(DATOS!B399&lt;&gt;"",DATOS!B399,"")</f>
        <v>2604-08749</v>
      </c>
      <c r="C399" s="381" t="str">
        <f>IF(DATOS!C399&lt;&gt;"",DATOS!C399,"")</f>
        <v>GUTIERREZ SUAREZ CAMILO ANDRES</v>
      </c>
      <c r="D399" s="385" t="str">
        <f>IF(DATOS!D399&lt;&gt;"",DATOS!D399,"")</f>
        <v xml:space="preserve"> CAVA. </v>
      </c>
      <c r="E399" s="382" t="str">
        <f t="shared" si="18"/>
        <v/>
      </c>
      <c r="F399" s="382" t="str">
        <f t="shared" si="19"/>
        <v/>
      </c>
      <c r="G399" s="385" t="str">
        <f t="shared" si="20"/>
        <v>LIBRO</v>
      </c>
    </row>
    <row r="400" spans="2:7" ht="19.5" customHeight="1" x14ac:dyDescent="0.25">
      <c r="B400" s="381" t="str">
        <f>IF(DATOS!B400&lt;&gt;"",DATOS!B400,"")</f>
        <v>2604-08750</v>
      </c>
      <c r="C400" s="381" t="str">
        <f>IF(DATOS!C400&lt;&gt;"",DATOS!C400,"")</f>
        <v>GUTIERREZ SUAREZ CAMILO ANDRES</v>
      </c>
      <c r="D400" s="385" t="str">
        <f>IF(DATOS!D400&lt;&gt;"",DATOS!D400,"")</f>
        <v xml:space="preserve"> CAVA. </v>
      </c>
      <c r="E400" s="382" t="str">
        <f t="shared" si="18"/>
        <v/>
      </c>
      <c r="F400" s="382" t="str">
        <f t="shared" si="19"/>
        <v/>
      </c>
      <c r="G400" s="385" t="str">
        <f t="shared" si="20"/>
        <v>LIBRO</v>
      </c>
    </row>
    <row r="401" spans="2:7" ht="19.5" customHeight="1" x14ac:dyDescent="0.25">
      <c r="B401" s="381" t="str">
        <f>IF(DATOS!B401&lt;&gt;"",DATOS!B401,"")</f>
        <v>2604-08751</v>
      </c>
      <c r="C401" s="381" t="str">
        <f>IF(DATOS!C401&lt;&gt;"",DATOS!C401,"")</f>
        <v>GUTIERREZ SUAREZ CAMILO ANDRES</v>
      </c>
      <c r="D401" s="385" t="str">
        <f>IF(DATOS!D401&lt;&gt;"",DATOS!D401,"")</f>
        <v xml:space="preserve"> CAVA. </v>
      </c>
      <c r="E401" s="382" t="str">
        <f t="shared" si="18"/>
        <v/>
      </c>
      <c r="F401" s="382" t="str">
        <f t="shared" si="19"/>
        <v/>
      </c>
      <c r="G401" s="385" t="str">
        <f t="shared" si="20"/>
        <v>LIBRO</v>
      </c>
    </row>
    <row r="402" spans="2:7" ht="19.5" customHeight="1" x14ac:dyDescent="0.25">
      <c r="B402" s="381" t="str">
        <f>IF(DATOS!B402&lt;&gt;"",DATOS!B402,"")</f>
        <v>2604-08752</v>
      </c>
      <c r="C402" s="381" t="str">
        <f>IF(DATOS!C402&lt;&gt;"",DATOS!C402,"")</f>
        <v>GUTIERREZ SUAREZ CAMILO ANDRES</v>
      </c>
      <c r="D402" s="385" t="str">
        <f>IF(DATOS!D402&lt;&gt;"",DATOS!D402,"")</f>
        <v xml:space="preserve"> CAVA. </v>
      </c>
      <c r="E402" s="382" t="str">
        <f t="shared" si="18"/>
        <v/>
      </c>
      <c r="F402" s="382" t="str">
        <f t="shared" si="19"/>
        <v/>
      </c>
      <c r="G402" s="385" t="str">
        <f t="shared" si="20"/>
        <v>LIBRO</v>
      </c>
    </row>
    <row r="403" spans="2:7" ht="19.5" customHeight="1" x14ac:dyDescent="0.25">
      <c r="B403" s="381" t="str">
        <f>IF(DATOS!B403&lt;&gt;"",DATOS!B403,"")</f>
        <v>2604-08753</v>
      </c>
      <c r="C403" s="381" t="str">
        <f>IF(DATOS!C403&lt;&gt;"",DATOS!C403,"")</f>
        <v>GUTIERREZ SUAREZ CAMILO ANDRES</v>
      </c>
      <c r="D403" s="385" t="str">
        <f>IF(DATOS!D403&lt;&gt;"",DATOS!D403,"")</f>
        <v xml:space="preserve"> CAVA. </v>
      </c>
      <c r="E403" s="382" t="str">
        <f t="shared" si="18"/>
        <v/>
      </c>
      <c r="F403" s="382" t="str">
        <f t="shared" si="19"/>
        <v/>
      </c>
      <c r="G403" s="385" t="str">
        <f t="shared" si="20"/>
        <v>LIBRO</v>
      </c>
    </row>
    <row r="404" spans="2:7" ht="19.5" customHeight="1" x14ac:dyDescent="0.25">
      <c r="B404" s="381" t="str">
        <f>IF(DATOS!B404&lt;&gt;"",DATOS!B404,"")</f>
        <v>2604-08754</v>
      </c>
      <c r="C404" s="381" t="str">
        <f>IF(DATOS!C404&lt;&gt;"",DATOS!C404,"")</f>
        <v>GUTIERREZ SUAREZ CAMILO ANDRES</v>
      </c>
      <c r="D404" s="385" t="str">
        <f>IF(DATOS!D404&lt;&gt;"",DATOS!D404,"")</f>
        <v xml:space="preserve"> CAVA. </v>
      </c>
      <c r="E404" s="382" t="str">
        <f t="shared" si="18"/>
        <v/>
      </c>
      <c r="F404" s="382" t="str">
        <f t="shared" si="19"/>
        <v/>
      </c>
      <c r="G404" s="385" t="str">
        <f t="shared" si="20"/>
        <v>LIBRO</v>
      </c>
    </row>
    <row r="405" spans="2:7" ht="19.5" customHeight="1" x14ac:dyDescent="0.25">
      <c r="B405" s="381" t="str">
        <f>IF(DATOS!B405&lt;&gt;"",DATOS!B405,"")</f>
        <v>2604-08755</v>
      </c>
      <c r="C405" s="381" t="str">
        <f>IF(DATOS!C405&lt;&gt;"",DATOS!C405,"")</f>
        <v>GUTIERREZ SUAREZ CAMILO ANDRES</v>
      </c>
      <c r="D405" s="385" t="str">
        <f>IF(DATOS!D405&lt;&gt;"",DATOS!D405,"")</f>
        <v xml:space="preserve"> CAVA. </v>
      </c>
      <c r="E405" s="382" t="str">
        <f t="shared" si="18"/>
        <v/>
      </c>
      <c r="F405" s="382" t="str">
        <f t="shared" si="19"/>
        <v/>
      </c>
      <c r="G405" s="385" t="str">
        <f t="shared" si="20"/>
        <v>LIBRO</v>
      </c>
    </row>
    <row r="406" spans="2:7" ht="19.5" customHeight="1" x14ac:dyDescent="0.25">
      <c r="B406" s="381" t="str">
        <f>IF(DATOS!B406&lt;&gt;"",DATOS!B406,"")</f>
        <v>2604-08756</v>
      </c>
      <c r="C406" s="381" t="str">
        <f>IF(DATOS!C406&lt;&gt;"",DATOS!C406,"")</f>
        <v>GUTIERREZ SUAREZ CAMILO ANDRES</v>
      </c>
      <c r="D406" s="385" t="str">
        <f>IF(DATOS!D406&lt;&gt;"",DATOS!D406,"")</f>
        <v xml:space="preserve"> CAVA. </v>
      </c>
      <c r="E406" s="382" t="str">
        <f t="shared" si="18"/>
        <v/>
      </c>
      <c r="F406" s="382" t="str">
        <f t="shared" si="19"/>
        <v/>
      </c>
      <c r="G406" s="385" t="str">
        <f t="shared" si="20"/>
        <v>LIBRO</v>
      </c>
    </row>
    <row r="407" spans="2:7" ht="19.5" customHeight="1" x14ac:dyDescent="0.25">
      <c r="B407" s="381" t="str">
        <f>IF(DATOS!B407&lt;&gt;"",DATOS!B407,"")</f>
        <v>2604-08757</v>
      </c>
      <c r="C407" s="381" t="str">
        <f>IF(DATOS!C407&lt;&gt;"",DATOS!C407,"")</f>
        <v>GUTIERREZ SUAREZ CAMILO ANDRES</v>
      </c>
      <c r="D407" s="385" t="str">
        <f>IF(DATOS!D407&lt;&gt;"",DATOS!D407,"")</f>
        <v xml:space="preserve"> CAVA. </v>
      </c>
      <c r="E407" s="382" t="str">
        <f t="shared" si="18"/>
        <v/>
      </c>
      <c r="F407" s="382" t="str">
        <f t="shared" si="19"/>
        <v/>
      </c>
      <c r="G407" s="385" t="str">
        <f t="shared" si="20"/>
        <v>LIBRO</v>
      </c>
    </row>
    <row r="408" spans="2:7" ht="19.5" customHeight="1" x14ac:dyDescent="0.25">
      <c r="B408" s="381" t="str">
        <f>IF(DATOS!B408&lt;&gt;"",DATOS!B408,"")</f>
        <v>2604-08758</v>
      </c>
      <c r="C408" s="381" t="str">
        <f>IF(DATOS!C408&lt;&gt;"",DATOS!C408,"")</f>
        <v>GUTIERREZ SUAREZ CAMILO ANDRES</v>
      </c>
      <c r="D408" s="385" t="str">
        <f>IF(DATOS!D408&lt;&gt;"",DATOS!D408,"")</f>
        <v xml:space="preserve"> CAVA. </v>
      </c>
      <c r="E408" s="382" t="str">
        <f t="shared" si="18"/>
        <v/>
      </c>
      <c r="F408" s="382" t="str">
        <f t="shared" si="19"/>
        <v/>
      </c>
      <c r="G408" s="385" t="str">
        <f t="shared" si="20"/>
        <v>LIBRO</v>
      </c>
    </row>
    <row r="409" spans="2:7" ht="19.5" customHeight="1" x14ac:dyDescent="0.25">
      <c r="B409" s="381" t="str">
        <f>IF(DATOS!B409&lt;&gt;"",DATOS!B409,"")</f>
        <v>2604-08759</v>
      </c>
      <c r="C409" s="381" t="str">
        <f>IF(DATOS!C409&lt;&gt;"",DATOS!C409,"")</f>
        <v>GUTIERREZ SUAREZ CAMILO ANDRES</v>
      </c>
      <c r="D409" s="385" t="str">
        <f>IF(DATOS!D409&lt;&gt;"",DATOS!D409,"")</f>
        <v xml:space="preserve"> CAVA. </v>
      </c>
      <c r="E409" s="382" t="str">
        <f t="shared" si="18"/>
        <v/>
      </c>
      <c r="F409" s="382" t="str">
        <f t="shared" si="19"/>
        <v/>
      </c>
      <c r="G409" s="385" t="str">
        <f t="shared" si="20"/>
        <v>LIBRO</v>
      </c>
    </row>
    <row r="410" spans="2:7" ht="19.5" customHeight="1" x14ac:dyDescent="0.25">
      <c r="B410" s="381" t="str">
        <f>IF(DATOS!B410&lt;&gt;"",DATOS!B410,"")</f>
        <v/>
      </c>
      <c r="C410" s="381" t="str">
        <f>IF(DATOS!C410&lt;&gt;"",DATOS!C410,"")</f>
        <v/>
      </c>
      <c r="D410" s="385" t="str">
        <f>IF(DATOS!D410&lt;&gt;"",DATOS!D410,"")</f>
        <v/>
      </c>
      <c r="E410" s="382" t="str">
        <f t="shared" si="18"/>
        <v/>
      </c>
      <c r="F410" s="382" t="str">
        <f t="shared" si="19"/>
        <v/>
      </c>
      <c r="G410" s="385" t="str">
        <f t="shared" si="20"/>
        <v/>
      </c>
    </row>
    <row r="411" spans="2:7" ht="19.5" customHeight="1" x14ac:dyDescent="0.25">
      <c r="B411" s="381" t="str">
        <f>IF(DATOS!B411&lt;&gt;"",DATOS!B411,"")</f>
        <v/>
      </c>
      <c r="C411" s="381" t="str">
        <f>IF(DATOS!C411&lt;&gt;"",DATOS!C411,"")</f>
        <v/>
      </c>
      <c r="D411" s="385" t="str">
        <f>IF(DATOS!D411&lt;&gt;"",DATOS!D411,"")</f>
        <v/>
      </c>
      <c r="E411" s="382" t="str">
        <f t="shared" si="18"/>
        <v/>
      </c>
      <c r="F411" s="382" t="str">
        <f t="shared" si="19"/>
        <v/>
      </c>
      <c r="G411" s="385" t="str">
        <f t="shared" si="20"/>
        <v/>
      </c>
    </row>
    <row r="412" spans="2:7" ht="19.5" customHeight="1" x14ac:dyDescent="0.25">
      <c r="B412" s="381" t="str">
        <f>IF(DATOS!B412&lt;&gt;"",DATOS!B412,"")</f>
        <v/>
      </c>
      <c r="C412" s="381" t="str">
        <f>IF(DATOS!C412&lt;&gt;"",DATOS!C412,"")</f>
        <v/>
      </c>
      <c r="D412" s="385" t="str">
        <f>IF(DATOS!D412&lt;&gt;"",DATOS!D412,"")</f>
        <v/>
      </c>
      <c r="E412" s="382" t="str">
        <f t="shared" si="18"/>
        <v/>
      </c>
      <c r="F412" s="382" t="str">
        <f t="shared" si="19"/>
        <v/>
      </c>
      <c r="G412" s="385" t="str">
        <f t="shared" si="20"/>
        <v/>
      </c>
    </row>
    <row r="413" spans="2:7" ht="19.5" customHeight="1" x14ac:dyDescent="0.25">
      <c r="B413" s="381" t="str">
        <f>IF(DATOS!B413&lt;&gt;"",DATOS!B413,"")</f>
        <v/>
      </c>
      <c r="C413" s="381" t="str">
        <f>IF(DATOS!C413&lt;&gt;"",DATOS!C413,"")</f>
        <v/>
      </c>
      <c r="D413" s="385" t="str">
        <f>IF(DATOS!D413&lt;&gt;"",DATOS!D413,"")</f>
        <v/>
      </c>
      <c r="E413" s="382" t="str">
        <f t="shared" si="18"/>
        <v/>
      </c>
      <c r="F413" s="382" t="str">
        <f t="shared" si="19"/>
        <v/>
      </c>
      <c r="G413" s="385" t="str">
        <f t="shared" si="20"/>
        <v/>
      </c>
    </row>
    <row r="414" spans="2:7" ht="19.5" customHeight="1" x14ac:dyDescent="0.25">
      <c r="B414" s="381" t="str">
        <f>IF(DATOS!B414&lt;&gt;"",DATOS!B414,"")</f>
        <v/>
      </c>
      <c r="C414" s="381" t="str">
        <f>IF(DATOS!C414&lt;&gt;"",DATOS!C414,"")</f>
        <v/>
      </c>
      <c r="D414" s="385" t="str">
        <f>IF(DATOS!D414&lt;&gt;"",DATOS!D414,"")</f>
        <v/>
      </c>
      <c r="E414" s="382" t="str">
        <f t="shared" si="18"/>
        <v/>
      </c>
      <c r="F414" s="382" t="str">
        <f t="shared" si="19"/>
        <v/>
      </c>
      <c r="G414" s="385" t="str">
        <f t="shared" si="20"/>
        <v/>
      </c>
    </row>
    <row r="415" spans="2:7" ht="19.5" customHeight="1" x14ac:dyDescent="0.25">
      <c r="B415" s="381" t="str">
        <f>IF(DATOS!B415&lt;&gt;"",DATOS!B415,"")</f>
        <v/>
      </c>
      <c r="C415" s="381" t="str">
        <f>IF(DATOS!C415&lt;&gt;"",DATOS!C415,"")</f>
        <v/>
      </c>
      <c r="D415" s="385" t="str">
        <f>IF(DATOS!D415&lt;&gt;"",DATOS!D415,"")</f>
        <v/>
      </c>
      <c r="E415" s="382" t="str">
        <f t="shared" si="18"/>
        <v/>
      </c>
      <c r="F415" s="382" t="str">
        <f t="shared" si="19"/>
        <v/>
      </c>
      <c r="G415" s="385" t="str">
        <f t="shared" si="20"/>
        <v/>
      </c>
    </row>
    <row r="416" spans="2:7" ht="19.5" customHeight="1" x14ac:dyDescent="0.25">
      <c r="B416" s="381" t="str">
        <f>IF(DATOS!B416&lt;&gt;"",DATOS!B416,"")</f>
        <v/>
      </c>
      <c r="C416" s="381" t="str">
        <f>IF(DATOS!C416&lt;&gt;"",DATOS!C416,"")</f>
        <v/>
      </c>
      <c r="D416" s="385" t="str">
        <f>IF(DATOS!D416&lt;&gt;"",DATOS!D416,"")</f>
        <v/>
      </c>
      <c r="E416" s="382" t="str">
        <f t="shared" si="18"/>
        <v/>
      </c>
      <c r="F416" s="382" t="str">
        <f t="shared" si="19"/>
        <v/>
      </c>
      <c r="G416" s="385" t="str">
        <f t="shared" si="20"/>
        <v/>
      </c>
    </row>
    <row r="417" spans="2:7" ht="19.5" customHeight="1" x14ac:dyDescent="0.25">
      <c r="B417" s="381" t="str">
        <f>IF(DATOS!B417&lt;&gt;"",DATOS!B417,"")</f>
        <v/>
      </c>
      <c r="C417" s="381" t="str">
        <f>IF(DATOS!C417&lt;&gt;"",DATOS!C417,"")</f>
        <v/>
      </c>
      <c r="D417" s="385" t="str">
        <f>IF(DATOS!D417&lt;&gt;"",DATOS!D417,"")</f>
        <v/>
      </c>
      <c r="E417" s="382" t="str">
        <f t="shared" si="18"/>
        <v/>
      </c>
      <c r="F417" s="382" t="str">
        <f t="shared" si="19"/>
        <v/>
      </c>
      <c r="G417" s="385" t="str">
        <f t="shared" si="20"/>
        <v/>
      </c>
    </row>
    <row r="418" spans="2:7" ht="19.5" customHeight="1" x14ac:dyDescent="0.25">
      <c r="B418" s="381" t="str">
        <f>IF(DATOS!B418&lt;&gt;"",DATOS!B418,"")</f>
        <v/>
      </c>
      <c r="C418" s="381" t="str">
        <f>IF(DATOS!C418&lt;&gt;"",DATOS!C418,"")</f>
        <v/>
      </c>
      <c r="D418" s="385" t="str">
        <f>IF(DATOS!D418&lt;&gt;"",DATOS!D418,"")</f>
        <v/>
      </c>
      <c r="E418" s="382" t="str">
        <f t="shared" si="18"/>
        <v/>
      </c>
      <c r="F418" s="382" t="str">
        <f t="shared" si="19"/>
        <v/>
      </c>
      <c r="G418" s="385" t="str">
        <f t="shared" si="20"/>
        <v/>
      </c>
    </row>
    <row r="419" spans="2:7" ht="19.5" customHeight="1" x14ac:dyDescent="0.25">
      <c r="B419" s="381" t="str">
        <f>IF(DATOS!B419&lt;&gt;"",DATOS!B419,"")</f>
        <v/>
      </c>
      <c r="C419" s="381" t="str">
        <f>IF(DATOS!C419&lt;&gt;"",DATOS!C419,"")</f>
        <v/>
      </c>
      <c r="D419" s="385" t="str">
        <f>IF(DATOS!D419&lt;&gt;"",DATOS!D419,"")</f>
        <v/>
      </c>
      <c r="E419" s="382" t="str">
        <f t="shared" si="18"/>
        <v/>
      </c>
      <c r="F419" s="382" t="str">
        <f t="shared" si="19"/>
        <v/>
      </c>
      <c r="G419" s="385" t="str">
        <f t="shared" si="20"/>
        <v/>
      </c>
    </row>
    <row r="420" spans="2:7" ht="19.5" customHeight="1" x14ac:dyDescent="0.25">
      <c r="B420" s="381" t="str">
        <f>IF(DATOS!B420&lt;&gt;"",DATOS!B420,"")</f>
        <v/>
      </c>
      <c r="C420" s="381" t="str">
        <f>IF(DATOS!C420&lt;&gt;"",DATOS!C420,"")</f>
        <v/>
      </c>
      <c r="D420" s="385" t="str">
        <f>IF(DATOS!D420&lt;&gt;"",DATOS!D420,"")</f>
        <v/>
      </c>
      <c r="E420" s="382" t="str">
        <f t="shared" si="18"/>
        <v/>
      </c>
      <c r="F420" s="382" t="str">
        <f t="shared" si="19"/>
        <v/>
      </c>
      <c r="G420" s="385" t="str">
        <f t="shared" si="20"/>
        <v/>
      </c>
    </row>
    <row r="421" spans="2:7" ht="19.5" customHeight="1" x14ac:dyDescent="0.25">
      <c r="B421" s="381" t="str">
        <f>IF(DATOS!B421&lt;&gt;"",DATOS!B421,"")</f>
        <v/>
      </c>
      <c r="C421" s="381" t="str">
        <f>IF(DATOS!C421&lt;&gt;"",DATOS!C421,"")</f>
        <v/>
      </c>
      <c r="D421" s="385" t="str">
        <f>IF(DATOS!D421&lt;&gt;"",DATOS!D421,"")</f>
        <v/>
      </c>
      <c r="E421" s="382" t="str">
        <f t="shared" si="18"/>
        <v/>
      </c>
      <c r="F421" s="382" t="str">
        <f t="shared" si="19"/>
        <v/>
      </c>
      <c r="G421" s="385" t="str">
        <f t="shared" si="20"/>
        <v/>
      </c>
    </row>
    <row r="422" spans="2:7" ht="19.5" customHeight="1" x14ac:dyDescent="0.25">
      <c r="B422" s="381" t="str">
        <f>IF(DATOS!B422&lt;&gt;"",DATOS!B422,"")</f>
        <v/>
      </c>
      <c r="C422" s="381" t="str">
        <f>IF(DATOS!C422&lt;&gt;"",DATOS!C422,"")</f>
        <v/>
      </c>
      <c r="D422" s="385" t="str">
        <f>IF(DATOS!D422&lt;&gt;"",DATOS!D422,"")</f>
        <v/>
      </c>
      <c r="E422" s="382" t="str">
        <f t="shared" si="18"/>
        <v/>
      </c>
      <c r="F422" s="382" t="str">
        <f t="shared" si="19"/>
        <v/>
      </c>
      <c r="G422" s="385" t="str">
        <f t="shared" si="20"/>
        <v/>
      </c>
    </row>
    <row r="423" spans="2:7" ht="19.5" customHeight="1" x14ac:dyDescent="0.25">
      <c r="B423" s="381" t="str">
        <f>IF(DATOS!B423&lt;&gt;"",DATOS!B423,"")</f>
        <v/>
      </c>
      <c r="C423" s="381" t="str">
        <f>IF(DATOS!C423&lt;&gt;"",DATOS!C423,"")</f>
        <v/>
      </c>
      <c r="D423" s="385" t="str">
        <f>IF(DATOS!D423&lt;&gt;"",DATOS!D423,"")</f>
        <v/>
      </c>
      <c r="E423" s="382" t="str">
        <f t="shared" si="18"/>
        <v/>
      </c>
      <c r="F423" s="382" t="str">
        <f t="shared" si="19"/>
        <v/>
      </c>
      <c r="G423" s="385" t="str">
        <f t="shared" si="20"/>
        <v/>
      </c>
    </row>
    <row r="424" spans="2:7" ht="19.5" customHeight="1" x14ac:dyDescent="0.25">
      <c r="B424" s="381" t="str">
        <f>IF(DATOS!B424&lt;&gt;"",DATOS!B424,"")</f>
        <v/>
      </c>
      <c r="C424" s="381" t="str">
        <f>IF(DATOS!C424&lt;&gt;"",DATOS!C424,"")</f>
        <v/>
      </c>
      <c r="D424" s="385" t="str">
        <f>IF(DATOS!D424&lt;&gt;"",DATOS!D424,"")</f>
        <v/>
      </c>
      <c r="E424" s="382" t="str">
        <f t="shared" si="18"/>
        <v/>
      </c>
      <c r="F424" s="382" t="str">
        <f t="shared" si="19"/>
        <v/>
      </c>
      <c r="G424" s="385" t="str">
        <f t="shared" si="20"/>
        <v/>
      </c>
    </row>
    <row r="425" spans="2:7" ht="19.5" customHeight="1" x14ac:dyDescent="0.25">
      <c r="B425" s="381" t="str">
        <f>IF(DATOS!B425&lt;&gt;"",DATOS!B425,"")</f>
        <v/>
      </c>
      <c r="C425" s="381" t="str">
        <f>IF(DATOS!C425&lt;&gt;"",DATOS!C425,"")</f>
        <v/>
      </c>
      <c r="D425" s="385" t="str">
        <f>IF(DATOS!D425&lt;&gt;"",DATOS!D425,"")</f>
        <v/>
      </c>
      <c r="E425" s="382" t="str">
        <f t="shared" si="18"/>
        <v/>
      </c>
      <c r="F425" s="382" t="str">
        <f t="shared" si="19"/>
        <v/>
      </c>
      <c r="G425" s="385" t="str">
        <f t="shared" si="20"/>
        <v/>
      </c>
    </row>
    <row r="426" spans="2:7" ht="19.5" customHeight="1" x14ac:dyDescent="0.25">
      <c r="B426" s="381" t="str">
        <f>IF(DATOS!B426&lt;&gt;"",DATOS!B426,"")</f>
        <v/>
      </c>
      <c r="C426" s="381" t="str">
        <f>IF(DATOS!C426&lt;&gt;"",DATOS!C426,"")</f>
        <v/>
      </c>
      <c r="D426" s="385" t="str">
        <f>IF(DATOS!D426&lt;&gt;"",DATOS!D426,"")</f>
        <v/>
      </c>
      <c r="E426" s="382" t="str">
        <f t="shared" si="18"/>
        <v/>
      </c>
      <c r="F426" s="382" t="str">
        <f t="shared" si="19"/>
        <v/>
      </c>
      <c r="G426" s="385" t="str">
        <f t="shared" si="20"/>
        <v/>
      </c>
    </row>
    <row r="427" spans="2:7" ht="19.5" customHeight="1" x14ac:dyDescent="0.25">
      <c r="B427" s="381" t="str">
        <f>IF(DATOS!B427&lt;&gt;"",DATOS!B427,"")</f>
        <v/>
      </c>
      <c r="C427" s="381" t="str">
        <f>IF(DATOS!C427&lt;&gt;"",DATOS!C427,"")</f>
        <v/>
      </c>
      <c r="D427" s="385" t="str">
        <f>IF(DATOS!D427&lt;&gt;"",DATOS!D427,"")</f>
        <v/>
      </c>
      <c r="E427" s="382" t="str">
        <f t="shared" si="18"/>
        <v/>
      </c>
      <c r="F427" s="382" t="str">
        <f t="shared" si="19"/>
        <v/>
      </c>
      <c r="G427" s="385" t="str">
        <f t="shared" si="20"/>
        <v/>
      </c>
    </row>
    <row r="428" spans="2:7" ht="19.5" customHeight="1" x14ac:dyDescent="0.25">
      <c r="B428" s="381" t="str">
        <f>IF(DATOS!B428&lt;&gt;"",DATOS!B428,"")</f>
        <v/>
      </c>
      <c r="C428" s="381" t="str">
        <f>IF(DATOS!C428&lt;&gt;"",DATOS!C428,"")</f>
        <v/>
      </c>
      <c r="D428" s="385" t="str">
        <f>IF(DATOS!D428&lt;&gt;"",DATOS!D428,"")</f>
        <v/>
      </c>
      <c r="E428" s="382" t="str">
        <f t="shared" si="18"/>
        <v/>
      </c>
      <c r="F428" s="382" t="str">
        <f t="shared" si="19"/>
        <v/>
      </c>
      <c r="G428" s="385" t="str">
        <f t="shared" si="20"/>
        <v/>
      </c>
    </row>
    <row r="429" spans="2:7" ht="19.5" customHeight="1" x14ac:dyDescent="0.25">
      <c r="B429" s="381" t="str">
        <f>IF(DATOS!B429&lt;&gt;"",DATOS!B429,"")</f>
        <v/>
      </c>
      <c r="C429" s="381" t="str">
        <f>IF(DATOS!C429&lt;&gt;"",DATOS!C429,"")</f>
        <v/>
      </c>
      <c r="D429" s="385" t="str">
        <f>IF(DATOS!D429&lt;&gt;"",DATOS!D429,"")</f>
        <v/>
      </c>
      <c r="E429" s="382" t="str">
        <f t="shared" si="18"/>
        <v/>
      </c>
      <c r="F429" s="382" t="str">
        <f t="shared" si="19"/>
        <v/>
      </c>
      <c r="G429" s="385" t="str">
        <f t="shared" si="20"/>
        <v/>
      </c>
    </row>
    <row r="430" spans="2:7" ht="19.5" customHeight="1" x14ac:dyDescent="0.25">
      <c r="B430" s="381" t="str">
        <f>IF(DATOS!B430&lt;&gt;"",DATOS!B430,"")</f>
        <v/>
      </c>
      <c r="C430" s="381" t="str">
        <f>IF(DATOS!C430&lt;&gt;"",DATOS!C430,"")</f>
        <v/>
      </c>
      <c r="D430" s="385" t="str">
        <f>IF(DATOS!D430&lt;&gt;"",DATOS!D430,"")</f>
        <v/>
      </c>
      <c r="E430" s="382" t="str">
        <f t="shared" si="18"/>
        <v/>
      </c>
      <c r="F430" s="382" t="str">
        <f t="shared" si="19"/>
        <v/>
      </c>
      <c r="G430" s="385" t="str">
        <f t="shared" si="20"/>
        <v/>
      </c>
    </row>
    <row r="431" spans="2:7" ht="19.5" customHeight="1" x14ac:dyDescent="0.25">
      <c r="B431" s="381" t="str">
        <f>IF(DATOS!B431&lt;&gt;"",DATOS!B431,"")</f>
        <v/>
      </c>
      <c r="C431" s="381" t="str">
        <f>IF(DATOS!C431&lt;&gt;"",DATOS!C431,"")</f>
        <v/>
      </c>
      <c r="D431" s="385" t="str">
        <f>IF(DATOS!D431&lt;&gt;"",DATOS!D431,"")</f>
        <v/>
      </c>
      <c r="E431" s="382" t="str">
        <f t="shared" si="18"/>
        <v/>
      </c>
      <c r="F431" s="382" t="str">
        <f t="shared" si="19"/>
        <v/>
      </c>
      <c r="G431" s="385" t="str">
        <f t="shared" si="20"/>
        <v/>
      </c>
    </row>
    <row r="432" spans="2:7" ht="19.5" customHeight="1" x14ac:dyDescent="0.25">
      <c r="B432" s="381" t="str">
        <f>IF(DATOS!B432&lt;&gt;"",DATOS!B432,"")</f>
        <v/>
      </c>
      <c r="C432" s="381" t="str">
        <f>IF(DATOS!C432&lt;&gt;"",DATOS!C432,"")</f>
        <v/>
      </c>
      <c r="D432" s="385" t="str">
        <f>IF(DATOS!D432&lt;&gt;"",DATOS!D432,"")</f>
        <v/>
      </c>
      <c r="E432" s="382" t="str">
        <f t="shared" si="18"/>
        <v/>
      </c>
      <c r="F432" s="382" t="str">
        <f t="shared" si="19"/>
        <v/>
      </c>
      <c r="G432" s="385" t="str">
        <f t="shared" si="20"/>
        <v/>
      </c>
    </row>
    <row r="433" spans="2:7" ht="19.5" customHeight="1" x14ac:dyDescent="0.25">
      <c r="B433" s="381" t="str">
        <f>IF(DATOS!B433&lt;&gt;"",DATOS!B433,"")</f>
        <v/>
      </c>
      <c r="C433" s="381" t="str">
        <f>IF(DATOS!C433&lt;&gt;"",DATOS!C433,"")</f>
        <v/>
      </c>
      <c r="D433" s="385" t="str">
        <f>IF(DATOS!D433&lt;&gt;"",DATOS!D433,"")</f>
        <v/>
      </c>
      <c r="E433" s="382" t="str">
        <f t="shared" si="18"/>
        <v/>
      </c>
      <c r="F433" s="382" t="str">
        <f t="shared" si="19"/>
        <v/>
      </c>
      <c r="G433" s="385" t="str">
        <f t="shared" si="20"/>
        <v/>
      </c>
    </row>
    <row r="434" spans="2:7" ht="19.5" customHeight="1" x14ac:dyDescent="0.25">
      <c r="B434" s="381" t="str">
        <f>IF(DATOS!B434&lt;&gt;"",DATOS!B434,"")</f>
        <v/>
      </c>
      <c r="C434" s="381" t="str">
        <f>IF(DATOS!C434&lt;&gt;"",DATOS!C434,"")</f>
        <v/>
      </c>
      <c r="D434" s="385" t="str">
        <f>IF(DATOS!D434&lt;&gt;"",DATOS!D434,"")</f>
        <v/>
      </c>
      <c r="E434" s="382" t="str">
        <f t="shared" si="18"/>
        <v/>
      </c>
      <c r="F434" s="382" t="str">
        <f t="shared" si="19"/>
        <v/>
      </c>
      <c r="G434" s="385" t="str">
        <f t="shared" si="20"/>
        <v/>
      </c>
    </row>
    <row r="435" spans="2:7" ht="19.5" customHeight="1" x14ac:dyDescent="0.25">
      <c r="B435" s="381" t="str">
        <f>IF(DATOS!B435&lt;&gt;"",DATOS!B435,"")</f>
        <v/>
      </c>
      <c r="C435" s="381" t="str">
        <f>IF(DATOS!C435&lt;&gt;"",DATOS!C435,"")</f>
        <v/>
      </c>
      <c r="D435" s="385" t="str">
        <f>IF(DATOS!D435&lt;&gt;"",DATOS!D435,"")</f>
        <v/>
      </c>
      <c r="E435" s="382" t="str">
        <f t="shared" si="18"/>
        <v/>
      </c>
      <c r="F435" s="382" t="str">
        <f t="shared" si="19"/>
        <v/>
      </c>
      <c r="G435" s="385" t="str">
        <f t="shared" si="20"/>
        <v/>
      </c>
    </row>
    <row r="436" spans="2:7" ht="19.5" customHeight="1" x14ac:dyDescent="0.25">
      <c r="B436" s="381" t="str">
        <f>IF(DATOS!B436&lt;&gt;"",DATOS!B436,"")</f>
        <v/>
      </c>
      <c r="C436" s="381" t="str">
        <f>IF(DATOS!C436&lt;&gt;"",DATOS!C436,"")</f>
        <v/>
      </c>
      <c r="D436" s="385" t="str">
        <f>IF(DATOS!D436&lt;&gt;"",DATOS!D436,"")</f>
        <v/>
      </c>
      <c r="E436" s="382" t="str">
        <f t="shared" si="18"/>
        <v/>
      </c>
      <c r="F436" s="382" t="str">
        <f t="shared" si="19"/>
        <v/>
      </c>
      <c r="G436" s="385" t="str">
        <f t="shared" si="20"/>
        <v/>
      </c>
    </row>
    <row r="437" spans="2:7" ht="19.5" customHeight="1" x14ac:dyDescent="0.25">
      <c r="B437" s="381" t="str">
        <f>IF(DATOS!B437&lt;&gt;"",DATOS!B437,"")</f>
        <v/>
      </c>
      <c r="C437" s="381" t="str">
        <f>IF(DATOS!C437&lt;&gt;"",DATOS!C437,"")</f>
        <v/>
      </c>
      <c r="D437" s="385" t="str">
        <f>IF(DATOS!D437&lt;&gt;"",DATOS!D437,"")</f>
        <v/>
      </c>
      <c r="E437" s="382" t="str">
        <f t="shared" si="18"/>
        <v/>
      </c>
      <c r="F437" s="382" t="str">
        <f t="shared" si="19"/>
        <v/>
      </c>
      <c r="G437" s="385" t="str">
        <f t="shared" si="20"/>
        <v/>
      </c>
    </row>
    <row r="438" spans="2:7" ht="19.5" customHeight="1" x14ac:dyDescent="0.25">
      <c r="B438" s="381" t="str">
        <f>IF(DATOS!B438&lt;&gt;"",DATOS!B438,"")</f>
        <v/>
      </c>
      <c r="C438" s="381" t="str">
        <f>IF(DATOS!C438&lt;&gt;"",DATOS!C438,"")</f>
        <v/>
      </c>
      <c r="D438" s="385" t="str">
        <f>IF(DATOS!D438&lt;&gt;"",DATOS!D438,"")</f>
        <v/>
      </c>
      <c r="E438" s="382" t="str">
        <f t="shared" si="18"/>
        <v/>
      </c>
      <c r="F438" s="382" t="str">
        <f t="shared" si="19"/>
        <v/>
      </c>
      <c r="G438" s="385" t="str">
        <f t="shared" si="20"/>
        <v/>
      </c>
    </row>
    <row r="439" spans="2:7" ht="19.5" customHeight="1" x14ac:dyDescent="0.25">
      <c r="B439" s="381" t="str">
        <f>IF(DATOS!B439&lt;&gt;"",DATOS!B439,"")</f>
        <v/>
      </c>
      <c r="C439" s="381" t="str">
        <f>IF(DATOS!C439&lt;&gt;"",DATOS!C439,"")</f>
        <v/>
      </c>
      <c r="D439" s="385" t="str">
        <f>IF(DATOS!D439&lt;&gt;"",DATOS!D439,"")</f>
        <v/>
      </c>
      <c r="E439" s="382" t="str">
        <f t="shared" si="18"/>
        <v/>
      </c>
      <c r="F439" s="382" t="str">
        <f t="shared" si="19"/>
        <v/>
      </c>
      <c r="G439" s="385" t="str">
        <f t="shared" si="20"/>
        <v/>
      </c>
    </row>
    <row r="440" spans="2:7" ht="19.5" customHeight="1" x14ac:dyDescent="0.25">
      <c r="B440" s="381" t="str">
        <f>IF(DATOS!B440&lt;&gt;"",DATOS!B440,"")</f>
        <v/>
      </c>
      <c r="C440" s="381" t="str">
        <f>IF(DATOS!C440&lt;&gt;"",DATOS!C440,"")</f>
        <v/>
      </c>
      <c r="D440" s="385" t="str">
        <f>IF(DATOS!D440&lt;&gt;"",DATOS!D440,"")</f>
        <v/>
      </c>
      <c r="E440" s="382" t="str">
        <f t="shared" si="18"/>
        <v/>
      </c>
      <c r="F440" s="382" t="str">
        <f t="shared" si="19"/>
        <v/>
      </c>
      <c r="G440" s="385" t="str">
        <f t="shared" si="20"/>
        <v/>
      </c>
    </row>
    <row r="441" spans="2:7" ht="19.5" customHeight="1" x14ac:dyDescent="0.25">
      <c r="B441" s="381" t="str">
        <f>IF(DATOS!B441&lt;&gt;"",DATOS!B441,"")</f>
        <v/>
      </c>
      <c r="C441" s="381" t="str">
        <f>IF(DATOS!C441&lt;&gt;"",DATOS!C441,"")</f>
        <v/>
      </c>
      <c r="D441" s="385" t="str">
        <f>IF(DATOS!D441&lt;&gt;"",DATOS!D441,"")</f>
        <v/>
      </c>
      <c r="E441" s="382" t="str">
        <f t="shared" si="18"/>
        <v/>
      </c>
      <c r="F441" s="382" t="str">
        <f t="shared" si="19"/>
        <v/>
      </c>
      <c r="G441" s="385" t="str">
        <f t="shared" si="20"/>
        <v/>
      </c>
    </row>
    <row r="442" spans="2:7" ht="19.5" customHeight="1" x14ac:dyDescent="0.25">
      <c r="B442" s="381" t="str">
        <f>IF(DATOS!B442&lt;&gt;"",DATOS!B442,"")</f>
        <v/>
      </c>
      <c r="C442" s="381" t="str">
        <f>IF(DATOS!C442&lt;&gt;"",DATOS!C442,"")</f>
        <v/>
      </c>
      <c r="D442" s="385" t="str">
        <f>IF(DATOS!D442&lt;&gt;"",DATOS!D442,"")</f>
        <v/>
      </c>
      <c r="E442" s="382" t="str">
        <f t="shared" si="18"/>
        <v/>
      </c>
      <c r="F442" s="382" t="str">
        <f t="shared" si="19"/>
        <v/>
      </c>
      <c r="G442" s="385" t="str">
        <f t="shared" si="20"/>
        <v/>
      </c>
    </row>
    <row r="443" spans="2:7" ht="19.5" customHeight="1" x14ac:dyDescent="0.25">
      <c r="B443" s="381" t="str">
        <f>IF(DATOS!B443&lt;&gt;"",DATOS!B443,"")</f>
        <v/>
      </c>
      <c r="C443" s="381" t="str">
        <f>IF(DATOS!C443&lt;&gt;"",DATOS!C443,"")</f>
        <v/>
      </c>
      <c r="D443" s="385" t="str">
        <f>IF(DATOS!D443&lt;&gt;"",DATOS!D443,"")</f>
        <v/>
      </c>
      <c r="E443" s="382" t="str">
        <f t="shared" si="18"/>
        <v/>
      </c>
      <c r="F443" s="382" t="str">
        <f t="shared" si="19"/>
        <v/>
      </c>
      <c r="G443" s="385" t="str">
        <f t="shared" si="20"/>
        <v/>
      </c>
    </row>
    <row r="444" spans="2:7" ht="19.5" customHeight="1" x14ac:dyDescent="0.25">
      <c r="B444" s="381" t="str">
        <f>IF(DATOS!B444&lt;&gt;"",DATOS!B444,"")</f>
        <v/>
      </c>
      <c r="C444" s="381" t="str">
        <f>IF(DATOS!C444&lt;&gt;"",DATOS!C444,"")</f>
        <v/>
      </c>
      <c r="D444" s="385" t="str">
        <f>IF(DATOS!D444&lt;&gt;"",DATOS!D444,"")</f>
        <v/>
      </c>
      <c r="E444" s="382" t="str">
        <f t="shared" si="18"/>
        <v/>
      </c>
      <c r="F444" s="382" t="str">
        <f t="shared" si="19"/>
        <v/>
      </c>
      <c r="G444" s="385" t="str">
        <f t="shared" si="20"/>
        <v/>
      </c>
    </row>
    <row r="445" spans="2:7" ht="19.5" customHeight="1" x14ac:dyDescent="0.25">
      <c r="B445" s="381" t="str">
        <f>IF(DATOS!B445&lt;&gt;"",DATOS!B445,"")</f>
        <v/>
      </c>
      <c r="C445" s="381" t="str">
        <f>IF(DATOS!C445&lt;&gt;"",DATOS!C445,"")</f>
        <v/>
      </c>
      <c r="D445" s="385" t="str">
        <f>IF(DATOS!D445&lt;&gt;"",DATOS!D445,"")</f>
        <v/>
      </c>
      <c r="E445" s="382" t="str">
        <f t="shared" si="18"/>
        <v/>
      </c>
      <c r="F445" s="382" t="str">
        <f t="shared" si="19"/>
        <v/>
      </c>
      <c r="G445" s="385" t="str">
        <f t="shared" si="20"/>
        <v/>
      </c>
    </row>
    <row r="446" spans="2:7" ht="19.5" customHeight="1" x14ac:dyDescent="0.25">
      <c r="B446" s="381" t="str">
        <f>IF(DATOS!B446&lt;&gt;"",DATOS!B446,"")</f>
        <v/>
      </c>
      <c r="C446" s="381" t="str">
        <f>IF(DATOS!C446&lt;&gt;"",DATOS!C446,"")</f>
        <v/>
      </c>
      <c r="D446" s="385" t="str">
        <f>IF(DATOS!D446&lt;&gt;"",DATOS!D446,"")</f>
        <v/>
      </c>
      <c r="E446" s="382" t="str">
        <f t="shared" si="18"/>
        <v/>
      </c>
      <c r="F446" s="382" t="str">
        <f t="shared" si="19"/>
        <v/>
      </c>
      <c r="G446" s="385" t="str">
        <f t="shared" si="20"/>
        <v/>
      </c>
    </row>
    <row r="447" spans="2:7" ht="19.5" customHeight="1" x14ac:dyDescent="0.25">
      <c r="B447" s="381" t="str">
        <f>IF(DATOS!B447&lt;&gt;"",DATOS!B447,"")</f>
        <v/>
      </c>
      <c r="C447" s="381" t="str">
        <f>IF(DATOS!C447&lt;&gt;"",DATOS!C447,"")</f>
        <v/>
      </c>
      <c r="D447" s="385" t="str">
        <f>IF(DATOS!D447&lt;&gt;"",DATOS!D447,"")</f>
        <v/>
      </c>
      <c r="E447" s="382" t="str">
        <f t="shared" si="18"/>
        <v/>
      </c>
      <c r="F447" s="382" t="str">
        <f t="shared" si="19"/>
        <v/>
      </c>
      <c r="G447" s="385" t="str">
        <f t="shared" si="20"/>
        <v/>
      </c>
    </row>
    <row r="448" spans="2:7" ht="19.5" customHeight="1" x14ac:dyDescent="0.25">
      <c r="B448" s="381" t="str">
        <f>IF(DATOS!B448&lt;&gt;"",DATOS!B448,"")</f>
        <v/>
      </c>
      <c r="C448" s="381" t="str">
        <f>IF(DATOS!C448&lt;&gt;"",DATOS!C448,"")</f>
        <v/>
      </c>
      <c r="D448" s="385" t="str">
        <f>IF(DATOS!D448&lt;&gt;"",DATOS!D448,"")</f>
        <v/>
      </c>
      <c r="E448" s="382" t="str">
        <f t="shared" si="18"/>
        <v/>
      </c>
      <c r="F448" s="382" t="str">
        <f t="shared" si="19"/>
        <v/>
      </c>
      <c r="G448" s="385" t="str">
        <f t="shared" si="20"/>
        <v/>
      </c>
    </row>
    <row r="449" spans="2:7" ht="19.5" customHeight="1" x14ac:dyDescent="0.25">
      <c r="B449" s="381" t="str">
        <f>IF(DATOS!B449&lt;&gt;"",DATOS!B449,"")</f>
        <v/>
      </c>
      <c r="C449" s="381" t="str">
        <f>IF(DATOS!C449&lt;&gt;"",DATOS!C449,"")</f>
        <v/>
      </c>
      <c r="D449" s="385" t="str">
        <f>IF(DATOS!D449&lt;&gt;"",DATOS!D449,"")</f>
        <v/>
      </c>
      <c r="E449" s="382" t="str">
        <f t="shared" si="18"/>
        <v/>
      </c>
      <c r="F449" s="382" t="str">
        <f t="shared" si="19"/>
        <v/>
      </c>
      <c r="G449" s="385" t="str">
        <f t="shared" si="20"/>
        <v/>
      </c>
    </row>
    <row r="450" spans="2:7" ht="19.5" customHeight="1" x14ac:dyDescent="0.25">
      <c r="B450" s="381" t="str">
        <f>IF(DATOS!B450&lt;&gt;"",DATOS!B450,"")</f>
        <v/>
      </c>
      <c r="C450" s="381" t="str">
        <f>IF(DATOS!C450&lt;&gt;"",DATOS!C450,"")</f>
        <v/>
      </c>
      <c r="D450" s="385" t="str">
        <f>IF(DATOS!D450&lt;&gt;"",DATOS!D450,"")</f>
        <v/>
      </c>
      <c r="E450" s="382" t="str">
        <f t="shared" si="18"/>
        <v/>
      </c>
      <c r="F450" s="382" t="str">
        <f t="shared" si="19"/>
        <v/>
      </c>
      <c r="G450" s="385" t="str">
        <f t="shared" si="20"/>
        <v/>
      </c>
    </row>
    <row r="451" spans="2:7" ht="19.5" customHeight="1" x14ac:dyDescent="0.25">
      <c r="B451" s="381" t="str">
        <f>IF(DATOS!B451&lt;&gt;"",DATOS!B451,"")</f>
        <v/>
      </c>
      <c r="C451" s="381" t="str">
        <f>IF(DATOS!C451&lt;&gt;"",DATOS!C451,"")</f>
        <v/>
      </c>
      <c r="D451" s="385" t="str">
        <f>IF(DATOS!D451&lt;&gt;"",DATOS!D451,"")</f>
        <v/>
      </c>
      <c r="E451" s="382" t="str">
        <f t="shared" si="18"/>
        <v/>
      </c>
      <c r="F451" s="382" t="str">
        <f t="shared" si="19"/>
        <v/>
      </c>
      <c r="G451" s="385" t="str">
        <f t="shared" si="20"/>
        <v/>
      </c>
    </row>
    <row r="452" spans="2:7" ht="19.5" customHeight="1" x14ac:dyDescent="0.25">
      <c r="B452" s="381" t="str">
        <f>IF(DATOS!B452&lt;&gt;"",DATOS!B452,"")</f>
        <v/>
      </c>
      <c r="C452" s="381" t="str">
        <f>IF(DATOS!C452&lt;&gt;"",DATOS!C452,"")</f>
        <v/>
      </c>
      <c r="D452" s="385" t="str">
        <f>IF(DATOS!D452&lt;&gt;"",DATOS!D452,"")</f>
        <v/>
      </c>
      <c r="E452" s="382" t="str">
        <f t="shared" ref="E452:E515" si="21">IFERROR(MID($D452,SEARCH("RETIRA",$D452),LEN("RETIRA")),"")</f>
        <v/>
      </c>
      <c r="F452" s="382" t="str">
        <f t="shared" ref="F452:F515" si="22">IFERROR(MID($D452,SEARCH("CRUDA",$D452),LEN("CRUDA")),"")</f>
        <v/>
      </c>
      <c r="G452" s="385" t="str">
        <f t="shared" ref="G452:G515" si="23">IF(B452="","",
IF(AND(E452="",F452="CRUDA"),"LIBRO Y CRUDA",
IF(F452="CRUDA","CRUDA",
IF(E452="","LIBRO",""))))</f>
        <v/>
      </c>
    </row>
    <row r="453" spans="2:7" ht="19.5" customHeight="1" x14ac:dyDescent="0.25">
      <c r="B453" s="381" t="str">
        <f>IF(DATOS!B453&lt;&gt;"",DATOS!B453,"")</f>
        <v/>
      </c>
      <c r="C453" s="381" t="str">
        <f>IF(DATOS!C453&lt;&gt;"",DATOS!C453,"")</f>
        <v/>
      </c>
      <c r="D453" s="385" t="str">
        <f>IF(DATOS!D453&lt;&gt;"",DATOS!D453,"")</f>
        <v/>
      </c>
      <c r="E453" s="382" t="str">
        <f t="shared" si="21"/>
        <v/>
      </c>
      <c r="F453" s="382" t="str">
        <f t="shared" si="22"/>
        <v/>
      </c>
      <c r="G453" s="385" t="str">
        <f t="shared" si="23"/>
        <v/>
      </c>
    </row>
    <row r="454" spans="2:7" ht="19.5" customHeight="1" x14ac:dyDescent="0.25">
      <c r="B454" s="381" t="str">
        <f>IF(DATOS!B454&lt;&gt;"",DATOS!B454,"")</f>
        <v/>
      </c>
      <c r="C454" s="381" t="str">
        <f>IF(DATOS!C454&lt;&gt;"",DATOS!C454,"")</f>
        <v/>
      </c>
      <c r="D454" s="385" t="str">
        <f>IF(DATOS!D454&lt;&gt;"",DATOS!D454,"")</f>
        <v/>
      </c>
      <c r="E454" s="382" t="str">
        <f t="shared" si="21"/>
        <v/>
      </c>
      <c r="F454" s="382" t="str">
        <f t="shared" si="22"/>
        <v/>
      </c>
      <c r="G454" s="385" t="str">
        <f t="shared" si="23"/>
        <v/>
      </c>
    </row>
    <row r="455" spans="2:7" ht="19.5" customHeight="1" x14ac:dyDescent="0.25">
      <c r="B455" s="381" t="str">
        <f>IF(DATOS!B455&lt;&gt;"",DATOS!B455,"")</f>
        <v/>
      </c>
      <c r="C455" s="381" t="str">
        <f>IF(DATOS!C455&lt;&gt;"",DATOS!C455,"")</f>
        <v/>
      </c>
      <c r="D455" s="385" t="str">
        <f>IF(DATOS!D455&lt;&gt;"",DATOS!D455,"")</f>
        <v/>
      </c>
      <c r="E455" s="382" t="str">
        <f t="shared" si="21"/>
        <v/>
      </c>
      <c r="F455" s="382" t="str">
        <f t="shared" si="22"/>
        <v/>
      </c>
      <c r="G455" s="385" t="str">
        <f t="shared" si="23"/>
        <v/>
      </c>
    </row>
    <row r="456" spans="2:7" ht="19.5" customHeight="1" x14ac:dyDescent="0.25">
      <c r="B456" s="381" t="str">
        <f>IF(DATOS!B456&lt;&gt;"",DATOS!B456,"")</f>
        <v/>
      </c>
      <c r="C456" s="381" t="str">
        <f>IF(DATOS!C456&lt;&gt;"",DATOS!C456,"")</f>
        <v/>
      </c>
      <c r="D456" s="385" t="str">
        <f>IF(DATOS!D456&lt;&gt;"",DATOS!D456,"")</f>
        <v/>
      </c>
      <c r="E456" s="382" t="str">
        <f t="shared" si="21"/>
        <v/>
      </c>
      <c r="F456" s="382" t="str">
        <f t="shared" si="22"/>
        <v/>
      </c>
      <c r="G456" s="385" t="str">
        <f t="shared" si="23"/>
        <v/>
      </c>
    </row>
    <row r="457" spans="2:7" ht="19.5" customHeight="1" x14ac:dyDescent="0.25">
      <c r="B457" s="381" t="str">
        <f>IF(DATOS!B457&lt;&gt;"",DATOS!B457,"")</f>
        <v/>
      </c>
      <c r="C457" s="381" t="str">
        <f>IF(DATOS!C457&lt;&gt;"",DATOS!C457,"")</f>
        <v/>
      </c>
      <c r="D457" s="385" t="str">
        <f>IF(DATOS!D457&lt;&gt;"",DATOS!D457,"")</f>
        <v/>
      </c>
      <c r="E457" s="382" t="str">
        <f t="shared" si="21"/>
        <v/>
      </c>
      <c r="F457" s="382" t="str">
        <f t="shared" si="22"/>
        <v/>
      </c>
      <c r="G457" s="385" t="str">
        <f t="shared" si="23"/>
        <v/>
      </c>
    </row>
    <row r="458" spans="2:7" ht="19.5" customHeight="1" x14ac:dyDescent="0.25">
      <c r="B458" s="381" t="str">
        <f>IF(DATOS!B458&lt;&gt;"",DATOS!B458,"")</f>
        <v/>
      </c>
      <c r="C458" s="381" t="str">
        <f>IF(DATOS!C458&lt;&gt;"",DATOS!C458,"")</f>
        <v/>
      </c>
      <c r="D458" s="385" t="str">
        <f>IF(DATOS!D458&lt;&gt;"",DATOS!D458,"")</f>
        <v/>
      </c>
      <c r="E458" s="382" t="str">
        <f t="shared" si="21"/>
        <v/>
      </c>
      <c r="F458" s="382" t="str">
        <f t="shared" si="22"/>
        <v/>
      </c>
      <c r="G458" s="385" t="str">
        <f t="shared" si="23"/>
        <v/>
      </c>
    </row>
    <row r="459" spans="2:7" ht="19.5" customHeight="1" x14ac:dyDescent="0.25">
      <c r="B459" s="381" t="str">
        <f>IF(DATOS!B459&lt;&gt;"",DATOS!B459,"")</f>
        <v/>
      </c>
      <c r="C459" s="381" t="str">
        <f>IF(DATOS!C459&lt;&gt;"",DATOS!C459,"")</f>
        <v/>
      </c>
      <c r="D459" s="385" t="str">
        <f>IF(DATOS!D459&lt;&gt;"",DATOS!D459,"")</f>
        <v/>
      </c>
      <c r="E459" s="382" t="str">
        <f t="shared" si="21"/>
        <v/>
      </c>
      <c r="F459" s="382" t="str">
        <f t="shared" si="22"/>
        <v/>
      </c>
      <c r="G459" s="385" t="str">
        <f t="shared" si="23"/>
        <v/>
      </c>
    </row>
    <row r="460" spans="2:7" ht="19.5" customHeight="1" x14ac:dyDescent="0.25">
      <c r="B460" s="381" t="str">
        <f>IF(DATOS!B460&lt;&gt;"",DATOS!B460,"")</f>
        <v/>
      </c>
      <c r="C460" s="381" t="str">
        <f>IF(DATOS!C460&lt;&gt;"",DATOS!C460,"")</f>
        <v/>
      </c>
      <c r="D460" s="385" t="str">
        <f>IF(DATOS!D460&lt;&gt;"",DATOS!D460,"")</f>
        <v/>
      </c>
      <c r="E460" s="382" t="str">
        <f t="shared" si="21"/>
        <v/>
      </c>
      <c r="F460" s="382" t="str">
        <f t="shared" si="22"/>
        <v/>
      </c>
      <c r="G460" s="385" t="str">
        <f t="shared" si="23"/>
        <v/>
      </c>
    </row>
    <row r="461" spans="2:7" ht="19.5" customHeight="1" x14ac:dyDescent="0.25">
      <c r="B461" s="381" t="str">
        <f>IF(DATOS!B461&lt;&gt;"",DATOS!B461,"")</f>
        <v/>
      </c>
      <c r="C461" s="381" t="str">
        <f>IF(DATOS!C461&lt;&gt;"",DATOS!C461,"")</f>
        <v/>
      </c>
      <c r="D461" s="385" t="str">
        <f>IF(DATOS!D461&lt;&gt;"",DATOS!D461,"")</f>
        <v/>
      </c>
      <c r="E461" s="382" t="str">
        <f t="shared" si="21"/>
        <v/>
      </c>
      <c r="F461" s="382" t="str">
        <f t="shared" si="22"/>
        <v/>
      </c>
      <c r="G461" s="385" t="str">
        <f t="shared" si="23"/>
        <v/>
      </c>
    </row>
    <row r="462" spans="2:7" ht="19.5" customHeight="1" x14ac:dyDescent="0.25">
      <c r="B462" s="381" t="str">
        <f>IF(DATOS!B462&lt;&gt;"",DATOS!B462,"")</f>
        <v/>
      </c>
      <c r="C462" s="381" t="str">
        <f>IF(DATOS!C462&lt;&gt;"",DATOS!C462,"")</f>
        <v/>
      </c>
      <c r="D462" s="385" t="str">
        <f>IF(DATOS!D462&lt;&gt;"",DATOS!D462,"")</f>
        <v/>
      </c>
      <c r="E462" s="382" t="str">
        <f t="shared" si="21"/>
        <v/>
      </c>
      <c r="F462" s="382" t="str">
        <f t="shared" si="22"/>
        <v/>
      </c>
      <c r="G462" s="385" t="str">
        <f t="shared" si="23"/>
        <v/>
      </c>
    </row>
    <row r="463" spans="2:7" ht="19.5" customHeight="1" x14ac:dyDescent="0.25">
      <c r="B463" s="381" t="str">
        <f>IF(DATOS!B463&lt;&gt;"",DATOS!B463,"")</f>
        <v/>
      </c>
      <c r="C463" s="381" t="str">
        <f>IF(DATOS!C463&lt;&gt;"",DATOS!C463,"")</f>
        <v/>
      </c>
      <c r="D463" s="385" t="str">
        <f>IF(DATOS!D463&lt;&gt;"",DATOS!D463,"")</f>
        <v/>
      </c>
      <c r="E463" s="382" t="str">
        <f t="shared" si="21"/>
        <v/>
      </c>
      <c r="F463" s="382" t="str">
        <f t="shared" si="22"/>
        <v/>
      </c>
      <c r="G463" s="385" t="str">
        <f t="shared" si="23"/>
        <v/>
      </c>
    </row>
    <row r="464" spans="2:7" ht="19.5" customHeight="1" x14ac:dyDescent="0.25">
      <c r="B464" s="381" t="str">
        <f>IF(DATOS!B464&lt;&gt;"",DATOS!B464,"")</f>
        <v/>
      </c>
      <c r="C464" s="381" t="str">
        <f>IF(DATOS!C464&lt;&gt;"",DATOS!C464,"")</f>
        <v/>
      </c>
      <c r="D464" s="385" t="str">
        <f>IF(DATOS!D464&lt;&gt;"",DATOS!D464,"")</f>
        <v/>
      </c>
      <c r="E464" s="382" t="str">
        <f t="shared" si="21"/>
        <v/>
      </c>
      <c r="F464" s="382" t="str">
        <f t="shared" si="22"/>
        <v/>
      </c>
      <c r="G464" s="385" t="str">
        <f t="shared" si="23"/>
        <v/>
      </c>
    </row>
    <row r="465" spans="2:7" ht="19.5" customHeight="1" x14ac:dyDescent="0.25">
      <c r="B465" s="381" t="str">
        <f>IF(DATOS!B465&lt;&gt;"",DATOS!B465,"")</f>
        <v/>
      </c>
      <c r="C465" s="381" t="str">
        <f>IF(DATOS!C465&lt;&gt;"",DATOS!C465,"")</f>
        <v/>
      </c>
      <c r="D465" s="385" t="str">
        <f>IF(DATOS!D465&lt;&gt;"",DATOS!D465,"")</f>
        <v/>
      </c>
      <c r="E465" s="382" t="str">
        <f t="shared" si="21"/>
        <v/>
      </c>
      <c r="F465" s="382" t="str">
        <f t="shared" si="22"/>
        <v/>
      </c>
      <c r="G465" s="385" t="str">
        <f t="shared" si="23"/>
        <v/>
      </c>
    </row>
    <row r="466" spans="2:7" ht="19.5" customHeight="1" x14ac:dyDescent="0.25">
      <c r="B466" s="381" t="str">
        <f>IF(DATOS!B466&lt;&gt;"",DATOS!B466,"")</f>
        <v/>
      </c>
      <c r="C466" s="381" t="str">
        <f>IF(DATOS!C466&lt;&gt;"",DATOS!C466,"")</f>
        <v/>
      </c>
      <c r="D466" s="385" t="str">
        <f>IF(DATOS!D466&lt;&gt;"",DATOS!D466,"")</f>
        <v/>
      </c>
      <c r="E466" s="382" t="str">
        <f t="shared" si="21"/>
        <v/>
      </c>
      <c r="F466" s="382" t="str">
        <f t="shared" si="22"/>
        <v/>
      </c>
      <c r="G466" s="385" t="str">
        <f t="shared" si="23"/>
        <v/>
      </c>
    </row>
    <row r="467" spans="2:7" ht="19.5" customHeight="1" x14ac:dyDescent="0.25">
      <c r="B467" s="381" t="str">
        <f>IF(DATOS!B467&lt;&gt;"",DATOS!B467,"")</f>
        <v/>
      </c>
      <c r="C467" s="381" t="str">
        <f>IF(DATOS!C467&lt;&gt;"",DATOS!C467,"")</f>
        <v/>
      </c>
      <c r="D467" s="385" t="str">
        <f>IF(DATOS!D467&lt;&gt;"",DATOS!D467,"")</f>
        <v/>
      </c>
      <c r="E467" s="382" t="str">
        <f t="shared" si="21"/>
        <v/>
      </c>
      <c r="F467" s="382" t="str">
        <f t="shared" si="22"/>
        <v/>
      </c>
      <c r="G467" s="385" t="str">
        <f t="shared" si="23"/>
        <v/>
      </c>
    </row>
    <row r="468" spans="2:7" ht="19.5" customHeight="1" x14ac:dyDescent="0.25">
      <c r="B468" s="381" t="str">
        <f>IF(DATOS!B468&lt;&gt;"",DATOS!B468,"")</f>
        <v/>
      </c>
      <c r="C468" s="381" t="str">
        <f>IF(DATOS!C468&lt;&gt;"",DATOS!C468,"")</f>
        <v/>
      </c>
      <c r="D468" s="385" t="str">
        <f>IF(DATOS!D468&lt;&gt;"",DATOS!D468,"")</f>
        <v/>
      </c>
      <c r="E468" s="382" t="str">
        <f t="shared" si="21"/>
        <v/>
      </c>
      <c r="F468" s="382" t="str">
        <f t="shared" si="22"/>
        <v/>
      </c>
      <c r="G468" s="385" t="str">
        <f t="shared" si="23"/>
        <v/>
      </c>
    </row>
    <row r="469" spans="2:7" ht="19.5" customHeight="1" x14ac:dyDescent="0.25">
      <c r="B469" s="381" t="str">
        <f>IF(DATOS!B469&lt;&gt;"",DATOS!B469,"")</f>
        <v/>
      </c>
      <c r="C469" s="381" t="str">
        <f>IF(DATOS!C469&lt;&gt;"",DATOS!C469,"")</f>
        <v/>
      </c>
      <c r="D469" s="385" t="str">
        <f>IF(DATOS!D469&lt;&gt;"",DATOS!D469,"")</f>
        <v/>
      </c>
      <c r="E469" s="382" t="str">
        <f t="shared" si="21"/>
        <v/>
      </c>
      <c r="F469" s="382" t="str">
        <f t="shared" si="22"/>
        <v/>
      </c>
      <c r="G469" s="385" t="str">
        <f t="shared" si="23"/>
        <v/>
      </c>
    </row>
    <row r="470" spans="2:7" ht="19.5" customHeight="1" x14ac:dyDescent="0.25">
      <c r="B470" s="381" t="str">
        <f>IF(DATOS!B470&lt;&gt;"",DATOS!B470,"")</f>
        <v/>
      </c>
      <c r="C470" s="381" t="str">
        <f>IF(DATOS!C470&lt;&gt;"",DATOS!C470,"")</f>
        <v/>
      </c>
      <c r="D470" s="385" t="str">
        <f>IF(DATOS!D470&lt;&gt;"",DATOS!D470,"")</f>
        <v/>
      </c>
      <c r="E470" s="382" t="str">
        <f t="shared" si="21"/>
        <v/>
      </c>
      <c r="F470" s="382" t="str">
        <f t="shared" si="22"/>
        <v/>
      </c>
      <c r="G470" s="385" t="str">
        <f t="shared" si="23"/>
        <v/>
      </c>
    </row>
    <row r="471" spans="2:7" ht="19.5" customHeight="1" x14ac:dyDescent="0.25">
      <c r="B471" s="381" t="str">
        <f>IF(DATOS!B471&lt;&gt;"",DATOS!B471,"")</f>
        <v/>
      </c>
      <c r="C471" s="381" t="str">
        <f>IF(DATOS!C471&lt;&gt;"",DATOS!C471,"")</f>
        <v/>
      </c>
      <c r="D471" s="385" t="str">
        <f>IF(DATOS!D471&lt;&gt;"",DATOS!D471,"")</f>
        <v/>
      </c>
      <c r="E471" s="382" t="str">
        <f t="shared" si="21"/>
        <v/>
      </c>
      <c r="F471" s="382" t="str">
        <f t="shared" si="22"/>
        <v/>
      </c>
      <c r="G471" s="385" t="str">
        <f t="shared" si="23"/>
        <v/>
      </c>
    </row>
    <row r="472" spans="2:7" ht="19.5" customHeight="1" x14ac:dyDescent="0.25">
      <c r="B472" s="381" t="str">
        <f>IF(DATOS!B472&lt;&gt;"",DATOS!B472,"")</f>
        <v/>
      </c>
      <c r="C472" s="381" t="str">
        <f>IF(DATOS!C472&lt;&gt;"",DATOS!C472,"")</f>
        <v/>
      </c>
      <c r="D472" s="385" t="str">
        <f>IF(DATOS!D472&lt;&gt;"",DATOS!D472,"")</f>
        <v/>
      </c>
      <c r="E472" s="382" t="str">
        <f t="shared" si="21"/>
        <v/>
      </c>
      <c r="F472" s="382" t="str">
        <f t="shared" si="22"/>
        <v/>
      </c>
      <c r="G472" s="385" t="str">
        <f t="shared" si="23"/>
        <v/>
      </c>
    </row>
    <row r="473" spans="2:7" ht="19.5" customHeight="1" x14ac:dyDescent="0.25">
      <c r="B473" s="381" t="str">
        <f>IF(DATOS!B473&lt;&gt;"",DATOS!B473,"")</f>
        <v/>
      </c>
      <c r="C473" s="381" t="str">
        <f>IF(DATOS!C473&lt;&gt;"",DATOS!C473,"")</f>
        <v/>
      </c>
      <c r="D473" s="385" t="str">
        <f>IF(DATOS!D473&lt;&gt;"",DATOS!D473,"")</f>
        <v/>
      </c>
      <c r="E473" s="382" t="str">
        <f t="shared" si="21"/>
        <v/>
      </c>
      <c r="F473" s="382" t="str">
        <f t="shared" si="22"/>
        <v/>
      </c>
      <c r="G473" s="385" t="str">
        <f t="shared" si="23"/>
        <v/>
      </c>
    </row>
    <row r="474" spans="2:7" ht="19.5" customHeight="1" x14ac:dyDescent="0.25">
      <c r="B474" s="381" t="str">
        <f>IF(DATOS!B474&lt;&gt;"",DATOS!B474,"")</f>
        <v/>
      </c>
      <c r="C474" s="381" t="str">
        <f>IF(DATOS!C474&lt;&gt;"",DATOS!C474,"")</f>
        <v/>
      </c>
      <c r="D474" s="385" t="str">
        <f>IF(DATOS!D474&lt;&gt;"",DATOS!D474,"")</f>
        <v/>
      </c>
      <c r="E474" s="382" t="str">
        <f t="shared" si="21"/>
        <v/>
      </c>
      <c r="F474" s="382" t="str">
        <f t="shared" si="22"/>
        <v/>
      </c>
      <c r="G474" s="385" t="str">
        <f t="shared" si="23"/>
        <v/>
      </c>
    </row>
    <row r="475" spans="2:7" ht="19.5" customHeight="1" x14ac:dyDescent="0.25">
      <c r="B475" s="381" t="str">
        <f>IF(DATOS!B475&lt;&gt;"",DATOS!B475,"")</f>
        <v/>
      </c>
      <c r="C475" s="381" t="str">
        <f>IF(DATOS!C475&lt;&gt;"",DATOS!C475,"")</f>
        <v/>
      </c>
      <c r="D475" s="385" t="str">
        <f>IF(DATOS!D475&lt;&gt;"",DATOS!D475,"")</f>
        <v/>
      </c>
      <c r="E475" s="382" t="str">
        <f t="shared" si="21"/>
        <v/>
      </c>
      <c r="F475" s="382" t="str">
        <f t="shared" si="22"/>
        <v/>
      </c>
      <c r="G475" s="385" t="str">
        <f t="shared" si="23"/>
        <v/>
      </c>
    </row>
    <row r="476" spans="2:7" ht="19.5" customHeight="1" x14ac:dyDescent="0.25">
      <c r="B476" s="381" t="str">
        <f>IF(DATOS!B476&lt;&gt;"",DATOS!B476,"")</f>
        <v/>
      </c>
      <c r="C476" s="381" t="str">
        <f>IF(DATOS!C476&lt;&gt;"",DATOS!C476,"")</f>
        <v/>
      </c>
      <c r="D476" s="385" t="str">
        <f>IF(DATOS!D476&lt;&gt;"",DATOS!D476,"")</f>
        <v/>
      </c>
      <c r="E476" s="382" t="str">
        <f t="shared" si="21"/>
        <v/>
      </c>
      <c r="F476" s="382" t="str">
        <f t="shared" si="22"/>
        <v/>
      </c>
      <c r="G476" s="385" t="str">
        <f t="shared" si="23"/>
        <v/>
      </c>
    </row>
    <row r="477" spans="2:7" ht="19.5" customHeight="1" x14ac:dyDescent="0.25">
      <c r="B477" s="381" t="str">
        <f>IF(DATOS!B477&lt;&gt;"",DATOS!B477,"")</f>
        <v/>
      </c>
      <c r="C477" s="381" t="str">
        <f>IF(DATOS!C477&lt;&gt;"",DATOS!C477,"")</f>
        <v/>
      </c>
      <c r="D477" s="385" t="str">
        <f>IF(DATOS!D477&lt;&gt;"",DATOS!D477,"")</f>
        <v/>
      </c>
      <c r="E477" s="382" t="str">
        <f t="shared" si="21"/>
        <v/>
      </c>
      <c r="F477" s="382" t="str">
        <f t="shared" si="22"/>
        <v/>
      </c>
      <c r="G477" s="385" t="str">
        <f t="shared" si="23"/>
        <v/>
      </c>
    </row>
    <row r="478" spans="2:7" ht="19.5" customHeight="1" x14ac:dyDescent="0.25">
      <c r="B478" s="381" t="str">
        <f>IF(DATOS!B478&lt;&gt;"",DATOS!B478,"")</f>
        <v/>
      </c>
      <c r="C478" s="381" t="str">
        <f>IF(DATOS!C478&lt;&gt;"",DATOS!C478,"")</f>
        <v/>
      </c>
      <c r="D478" s="385" t="str">
        <f>IF(DATOS!D478&lt;&gt;"",DATOS!D478,"")</f>
        <v/>
      </c>
      <c r="E478" s="382" t="str">
        <f t="shared" si="21"/>
        <v/>
      </c>
      <c r="F478" s="382" t="str">
        <f t="shared" si="22"/>
        <v/>
      </c>
      <c r="G478" s="385" t="str">
        <f t="shared" si="23"/>
        <v/>
      </c>
    </row>
    <row r="479" spans="2:7" ht="19.5" customHeight="1" x14ac:dyDescent="0.25">
      <c r="B479" s="381" t="str">
        <f>IF(DATOS!B479&lt;&gt;"",DATOS!B479,"")</f>
        <v/>
      </c>
      <c r="C479" s="381" t="str">
        <f>IF(DATOS!C479&lt;&gt;"",DATOS!C479,"")</f>
        <v/>
      </c>
      <c r="D479" s="385" t="str">
        <f>IF(DATOS!D479&lt;&gt;"",DATOS!D479,"")</f>
        <v/>
      </c>
      <c r="E479" s="382" t="str">
        <f t="shared" si="21"/>
        <v/>
      </c>
      <c r="F479" s="382" t="str">
        <f t="shared" si="22"/>
        <v/>
      </c>
      <c r="G479" s="385" t="str">
        <f t="shared" si="23"/>
        <v/>
      </c>
    </row>
    <row r="480" spans="2:7" ht="19.5" customHeight="1" x14ac:dyDescent="0.25">
      <c r="B480" s="381" t="str">
        <f>IF(DATOS!B480&lt;&gt;"",DATOS!B480,"")</f>
        <v/>
      </c>
      <c r="C480" s="381" t="str">
        <f>IF(DATOS!C480&lt;&gt;"",DATOS!C480,"")</f>
        <v/>
      </c>
      <c r="D480" s="385" t="str">
        <f>IF(DATOS!D480&lt;&gt;"",DATOS!D480,"")</f>
        <v/>
      </c>
      <c r="E480" s="382" t="str">
        <f t="shared" si="21"/>
        <v/>
      </c>
      <c r="F480" s="382" t="str">
        <f t="shared" si="22"/>
        <v/>
      </c>
      <c r="G480" s="385" t="str">
        <f t="shared" si="23"/>
        <v/>
      </c>
    </row>
    <row r="481" spans="2:7" ht="19.5" customHeight="1" x14ac:dyDescent="0.25">
      <c r="B481" s="381" t="str">
        <f>IF(DATOS!B481&lt;&gt;"",DATOS!B481,"")</f>
        <v/>
      </c>
      <c r="C481" s="381" t="str">
        <f>IF(DATOS!C481&lt;&gt;"",DATOS!C481,"")</f>
        <v/>
      </c>
      <c r="D481" s="385" t="str">
        <f>IF(DATOS!D481&lt;&gt;"",DATOS!D481,"")</f>
        <v/>
      </c>
      <c r="E481" s="382" t="str">
        <f t="shared" si="21"/>
        <v/>
      </c>
      <c r="F481" s="382" t="str">
        <f t="shared" si="22"/>
        <v/>
      </c>
      <c r="G481" s="385" t="str">
        <f t="shared" si="23"/>
        <v/>
      </c>
    </row>
    <row r="482" spans="2:7" ht="19.5" customHeight="1" x14ac:dyDescent="0.25">
      <c r="B482" s="381" t="str">
        <f>IF(DATOS!B482&lt;&gt;"",DATOS!B482,"")</f>
        <v/>
      </c>
      <c r="C482" s="381" t="str">
        <f>IF(DATOS!C482&lt;&gt;"",DATOS!C482,"")</f>
        <v/>
      </c>
      <c r="D482" s="385" t="str">
        <f>IF(DATOS!D482&lt;&gt;"",DATOS!D482,"")</f>
        <v/>
      </c>
      <c r="E482" s="382" t="str">
        <f t="shared" si="21"/>
        <v/>
      </c>
      <c r="F482" s="382" t="str">
        <f t="shared" si="22"/>
        <v/>
      </c>
      <c r="G482" s="385" t="str">
        <f t="shared" si="23"/>
        <v/>
      </c>
    </row>
    <row r="483" spans="2:7" ht="19.5" customHeight="1" x14ac:dyDescent="0.25">
      <c r="B483" s="381" t="str">
        <f>IF(DATOS!B483&lt;&gt;"",DATOS!B483,"")</f>
        <v/>
      </c>
      <c r="C483" s="381" t="str">
        <f>IF(DATOS!C483&lt;&gt;"",DATOS!C483,"")</f>
        <v/>
      </c>
      <c r="D483" s="385" t="str">
        <f>IF(DATOS!D483&lt;&gt;"",DATOS!D483,"")</f>
        <v/>
      </c>
      <c r="E483" s="382" t="str">
        <f t="shared" si="21"/>
        <v/>
      </c>
      <c r="F483" s="382" t="str">
        <f t="shared" si="22"/>
        <v/>
      </c>
      <c r="G483" s="385" t="str">
        <f t="shared" si="23"/>
        <v/>
      </c>
    </row>
    <row r="484" spans="2:7" ht="19.5" customHeight="1" x14ac:dyDescent="0.25">
      <c r="B484" s="381" t="str">
        <f>IF(DATOS!B484&lt;&gt;"",DATOS!B484,"")</f>
        <v/>
      </c>
      <c r="C484" s="381" t="str">
        <f>IF(DATOS!C484&lt;&gt;"",DATOS!C484,"")</f>
        <v/>
      </c>
      <c r="D484" s="385" t="str">
        <f>IF(DATOS!D484&lt;&gt;"",DATOS!D484,"")</f>
        <v/>
      </c>
      <c r="E484" s="382" t="str">
        <f t="shared" si="21"/>
        <v/>
      </c>
      <c r="F484" s="382" t="str">
        <f t="shared" si="22"/>
        <v/>
      </c>
      <c r="G484" s="385" t="str">
        <f t="shared" si="23"/>
        <v/>
      </c>
    </row>
    <row r="485" spans="2:7" ht="19.5" customHeight="1" x14ac:dyDescent="0.25">
      <c r="B485" s="381" t="str">
        <f>IF(DATOS!B485&lt;&gt;"",DATOS!B485,"")</f>
        <v/>
      </c>
      <c r="C485" s="381" t="str">
        <f>IF(DATOS!C485&lt;&gt;"",DATOS!C485,"")</f>
        <v/>
      </c>
      <c r="D485" s="385" t="str">
        <f>IF(DATOS!D485&lt;&gt;"",DATOS!D485,"")</f>
        <v/>
      </c>
      <c r="E485" s="382" t="str">
        <f t="shared" si="21"/>
        <v/>
      </c>
      <c r="F485" s="382" t="str">
        <f t="shared" si="22"/>
        <v/>
      </c>
      <c r="G485" s="385" t="str">
        <f t="shared" si="23"/>
        <v/>
      </c>
    </row>
    <row r="486" spans="2:7" ht="19.5" customHeight="1" x14ac:dyDescent="0.25">
      <c r="B486" s="381" t="str">
        <f>IF(DATOS!B486&lt;&gt;"",DATOS!B486,"")</f>
        <v/>
      </c>
      <c r="C486" s="381" t="str">
        <f>IF(DATOS!C486&lt;&gt;"",DATOS!C486,"")</f>
        <v/>
      </c>
      <c r="D486" s="385" t="str">
        <f>IF(DATOS!D486&lt;&gt;"",DATOS!D486,"")</f>
        <v/>
      </c>
      <c r="E486" s="382" t="str">
        <f t="shared" si="21"/>
        <v/>
      </c>
      <c r="F486" s="382" t="str">
        <f t="shared" si="22"/>
        <v/>
      </c>
      <c r="G486" s="385" t="str">
        <f t="shared" si="23"/>
        <v/>
      </c>
    </row>
    <row r="487" spans="2:7" ht="19.5" customHeight="1" x14ac:dyDescent="0.25">
      <c r="B487" s="381" t="str">
        <f>IF(DATOS!B487&lt;&gt;"",DATOS!B487,"")</f>
        <v/>
      </c>
      <c r="C487" s="381" t="str">
        <f>IF(DATOS!C487&lt;&gt;"",DATOS!C487,"")</f>
        <v/>
      </c>
      <c r="D487" s="385" t="str">
        <f>IF(DATOS!D487&lt;&gt;"",DATOS!D487,"")</f>
        <v/>
      </c>
      <c r="E487" s="382" t="str">
        <f t="shared" si="21"/>
        <v/>
      </c>
      <c r="F487" s="382" t="str">
        <f t="shared" si="22"/>
        <v/>
      </c>
      <c r="G487" s="385" t="str">
        <f t="shared" si="23"/>
        <v/>
      </c>
    </row>
    <row r="488" spans="2:7" ht="19.5" customHeight="1" x14ac:dyDescent="0.25">
      <c r="B488" s="381" t="str">
        <f>IF(DATOS!B488&lt;&gt;"",DATOS!B488,"")</f>
        <v/>
      </c>
      <c r="C488" s="381" t="str">
        <f>IF(DATOS!C488&lt;&gt;"",DATOS!C488,"")</f>
        <v/>
      </c>
      <c r="D488" s="385" t="str">
        <f>IF(DATOS!D488&lt;&gt;"",DATOS!D488,"")</f>
        <v/>
      </c>
      <c r="E488" s="382" t="str">
        <f t="shared" si="21"/>
        <v/>
      </c>
      <c r="F488" s="382" t="str">
        <f t="shared" si="22"/>
        <v/>
      </c>
      <c r="G488" s="385" t="str">
        <f t="shared" si="23"/>
        <v/>
      </c>
    </row>
    <row r="489" spans="2:7" ht="19.5" customHeight="1" x14ac:dyDescent="0.25">
      <c r="B489" s="381" t="str">
        <f>IF(DATOS!B489&lt;&gt;"",DATOS!B489,"")</f>
        <v/>
      </c>
      <c r="C489" s="381" t="str">
        <f>IF(DATOS!C489&lt;&gt;"",DATOS!C489,"")</f>
        <v/>
      </c>
      <c r="D489" s="385" t="str">
        <f>IF(DATOS!D489&lt;&gt;"",DATOS!D489,"")</f>
        <v/>
      </c>
      <c r="E489" s="382" t="str">
        <f t="shared" si="21"/>
        <v/>
      </c>
      <c r="F489" s="382" t="str">
        <f t="shared" si="22"/>
        <v/>
      </c>
      <c r="G489" s="385" t="str">
        <f t="shared" si="23"/>
        <v/>
      </c>
    </row>
    <row r="490" spans="2:7" ht="19.5" customHeight="1" x14ac:dyDescent="0.25">
      <c r="B490" s="381" t="str">
        <f>IF(DATOS!B490&lt;&gt;"",DATOS!B490,"")</f>
        <v/>
      </c>
      <c r="C490" s="381" t="str">
        <f>IF(DATOS!C490&lt;&gt;"",DATOS!C490,"")</f>
        <v/>
      </c>
      <c r="D490" s="385" t="str">
        <f>IF(DATOS!D490&lt;&gt;"",DATOS!D490,"")</f>
        <v/>
      </c>
      <c r="E490" s="382" t="str">
        <f t="shared" si="21"/>
        <v/>
      </c>
      <c r="F490" s="382" t="str">
        <f t="shared" si="22"/>
        <v/>
      </c>
      <c r="G490" s="385" t="str">
        <f t="shared" si="23"/>
        <v/>
      </c>
    </row>
    <row r="491" spans="2:7" ht="19.5" customHeight="1" x14ac:dyDescent="0.25">
      <c r="B491" s="381" t="str">
        <f>IF(DATOS!B491&lt;&gt;"",DATOS!B491,"")</f>
        <v/>
      </c>
      <c r="C491" s="381" t="str">
        <f>IF(DATOS!C491&lt;&gt;"",DATOS!C491,"")</f>
        <v/>
      </c>
      <c r="D491" s="385" t="str">
        <f>IF(DATOS!D491&lt;&gt;"",DATOS!D491,"")</f>
        <v/>
      </c>
      <c r="E491" s="382" t="str">
        <f t="shared" si="21"/>
        <v/>
      </c>
      <c r="F491" s="382" t="str">
        <f t="shared" si="22"/>
        <v/>
      </c>
      <c r="G491" s="385" t="str">
        <f t="shared" si="23"/>
        <v/>
      </c>
    </row>
    <row r="492" spans="2:7" ht="19.5" customHeight="1" x14ac:dyDescent="0.25">
      <c r="B492" s="381" t="str">
        <f>IF(DATOS!B492&lt;&gt;"",DATOS!B492,"")</f>
        <v/>
      </c>
      <c r="C492" s="381" t="str">
        <f>IF(DATOS!C492&lt;&gt;"",DATOS!C492,"")</f>
        <v/>
      </c>
      <c r="D492" s="385" t="str">
        <f>IF(DATOS!D492&lt;&gt;"",DATOS!D492,"")</f>
        <v/>
      </c>
      <c r="E492" s="382" t="str">
        <f t="shared" si="21"/>
        <v/>
      </c>
      <c r="F492" s="382" t="str">
        <f t="shared" si="22"/>
        <v/>
      </c>
      <c r="G492" s="385" t="str">
        <f t="shared" si="23"/>
        <v/>
      </c>
    </row>
    <row r="493" spans="2:7" ht="19.5" customHeight="1" x14ac:dyDescent="0.25">
      <c r="B493" s="381" t="str">
        <f>IF(DATOS!B493&lt;&gt;"",DATOS!B493,"")</f>
        <v/>
      </c>
      <c r="C493" s="381" t="str">
        <f>IF(DATOS!C493&lt;&gt;"",DATOS!C493,"")</f>
        <v/>
      </c>
      <c r="D493" s="385" t="str">
        <f>IF(DATOS!D493&lt;&gt;"",DATOS!D493,"")</f>
        <v/>
      </c>
      <c r="E493" s="382" t="str">
        <f t="shared" si="21"/>
        <v/>
      </c>
      <c r="F493" s="382" t="str">
        <f t="shared" si="22"/>
        <v/>
      </c>
      <c r="G493" s="385" t="str">
        <f t="shared" si="23"/>
        <v/>
      </c>
    </row>
    <row r="494" spans="2:7" ht="19.5" customHeight="1" x14ac:dyDescent="0.25">
      <c r="B494" s="381" t="str">
        <f>IF(DATOS!B494&lt;&gt;"",DATOS!B494,"")</f>
        <v/>
      </c>
      <c r="C494" s="381" t="str">
        <f>IF(DATOS!C494&lt;&gt;"",DATOS!C494,"")</f>
        <v/>
      </c>
      <c r="D494" s="385" t="str">
        <f>IF(DATOS!D494&lt;&gt;"",DATOS!D494,"")</f>
        <v/>
      </c>
      <c r="E494" s="382" t="str">
        <f t="shared" si="21"/>
        <v/>
      </c>
      <c r="F494" s="382" t="str">
        <f t="shared" si="22"/>
        <v/>
      </c>
      <c r="G494" s="385" t="str">
        <f t="shared" si="23"/>
        <v/>
      </c>
    </row>
    <row r="495" spans="2:7" ht="19.5" customHeight="1" x14ac:dyDescent="0.25">
      <c r="B495" s="381" t="str">
        <f>IF(DATOS!B495&lt;&gt;"",DATOS!B495,"")</f>
        <v/>
      </c>
      <c r="C495" s="381" t="str">
        <f>IF(DATOS!C495&lt;&gt;"",DATOS!C495,"")</f>
        <v/>
      </c>
      <c r="D495" s="385" t="str">
        <f>IF(DATOS!D495&lt;&gt;"",DATOS!D495,"")</f>
        <v/>
      </c>
      <c r="E495" s="382" t="str">
        <f t="shared" si="21"/>
        <v/>
      </c>
      <c r="F495" s="382" t="str">
        <f t="shared" si="22"/>
        <v/>
      </c>
      <c r="G495" s="385" t="str">
        <f t="shared" si="23"/>
        <v/>
      </c>
    </row>
    <row r="496" spans="2:7" ht="19.5" customHeight="1" x14ac:dyDescent="0.25">
      <c r="B496" s="381" t="str">
        <f>IF(DATOS!B496&lt;&gt;"",DATOS!B496,"")</f>
        <v/>
      </c>
      <c r="C496" s="381" t="str">
        <f>IF(DATOS!C496&lt;&gt;"",DATOS!C496,"")</f>
        <v/>
      </c>
      <c r="D496" s="385" t="str">
        <f>IF(DATOS!D496&lt;&gt;"",DATOS!D496,"")</f>
        <v/>
      </c>
      <c r="E496" s="382" t="str">
        <f t="shared" si="21"/>
        <v/>
      </c>
      <c r="F496" s="382" t="str">
        <f t="shared" si="22"/>
        <v/>
      </c>
      <c r="G496" s="385" t="str">
        <f t="shared" si="23"/>
        <v/>
      </c>
    </row>
    <row r="497" spans="2:7" ht="19.5" customHeight="1" x14ac:dyDescent="0.25">
      <c r="B497" s="381" t="str">
        <f>IF(DATOS!B497&lt;&gt;"",DATOS!B497,"")</f>
        <v/>
      </c>
      <c r="C497" s="381" t="str">
        <f>IF(DATOS!C497&lt;&gt;"",DATOS!C497,"")</f>
        <v/>
      </c>
      <c r="D497" s="385" t="str">
        <f>IF(DATOS!D497&lt;&gt;"",DATOS!D497,"")</f>
        <v/>
      </c>
      <c r="E497" s="382" t="str">
        <f t="shared" si="21"/>
        <v/>
      </c>
      <c r="F497" s="382" t="str">
        <f t="shared" si="22"/>
        <v/>
      </c>
      <c r="G497" s="385" t="str">
        <f t="shared" si="23"/>
        <v/>
      </c>
    </row>
    <row r="498" spans="2:7" ht="19.5" customHeight="1" x14ac:dyDescent="0.25">
      <c r="B498" s="381" t="str">
        <f>IF(DATOS!B498&lt;&gt;"",DATOS!B498,"")</f>
        <v/>
      </c>
      <c r="C498" s="381" t="str">
        <f>IF(DATOS!C498&lt;&gt;"",DATOS!C498,"")</f>
        <v/>
      </c>
      <c r="D498" s="385" t="str">
        <f>IF(DATOS!D498&lt;&gt;"",DATOS!D498,"")</f>
        <v/>
      </c>
      <c r="E498" s="382" t="str">
        <f t="shared" si="21"/>
        <v/>
      </c>
      <c r="F498" s="382" t="str">
        <f t="shared" si="22"/>
        <v/>
      </c>
      <c r="G498" s="385" t="str">
        <f t="shared" si="23"/>
        <v/>
      </c>
    </row>
    <row r="499" spans="2:7" ht="19.5" customHeight="1" x14ac:dyDescent="0.25">
      <c r="B499" s="381" t="str">
        <f>IF(DATOS!B499&lt;&gt;"",DATOS!B499,"")</f>
        <v/>
      </c>
      <c r="C499" s="381" t="str">
        <f>IF(DATOS!C499&lt;&gt;"",DATOS!C499,"")</f>
        <v/>
      </c>
      <c r="D499" s="385" t="str">
        <f>IF(DATOS!D499&lt;&gt;"",DATOS!D499,"")</f>
        <v/>
      </c>
      <c r="E499" s="382" t="str">
        <f t="shared" si="21"/>
        <v/>
      </c>
      <c r="F499" s="382" t="str">
        <f t="shared" si="22"/>
        <v/>
      </c>
      <c r="G499" s="385" t="str">
        <f t="shared" si="23"/>
        <v/>
      </c>
    </row>
    <row r="500" spans="2:7" ht="19.5" customHeight="1" x14ac:dyDescent="0.25">
      <c r="B500" s="381" t="str">
        <f>IF(DATOS!B500&lt;&gt;"",DATOS!B500,"")</f>
        <v/>
      </c>
      <c r="C500" s="381" t="str">
        <f>IF(DATOS!C500&lt;&gt;"",DATOS!C500,"")</f>
        <v/>
      </c>
      <c r="D500" s="385" t="str">
        <f>IF(DATOS!D500&lt;&gt;"",DATOS!D500,"")</f>
        <v/>
      </c>
      <c r="E500" s="382" t="str">
        <f t="shared" si="21"/>
        <v/>
      </c>
      <c r="F500" s="382" t="str">
        <f t="shared" si="22"/>
        <v/>
      </c>
      <c r="G500" s="385" t="str">
        <f t="shared" si="23"/>
        <v/>
      </c>
    </row>
    <row r="501" spans="2:7" ht="19.5" customHeight="1" x14ac:dyDescent="0.25">
      <c r="B501" s="381" t="str">
        <f>IF(DATOS!B501&lt;&gt;"",DATOS!B501,"")</f>
        <v/>
      </c>
      <c r="C501" s="381" t="str">
        <f>IF(DATOS!C501&lt;&gt;"",DATOS!C501,"")</f>
        <v/>
      </c>
      <c r="D501" s="385" t="str">
        <f>IF(DATOS!D501&lt;&gt;"",DATOS!D501,"")</f>
        <v/>
      </c>
      <c r="E501" s="382" t="str">
        <f t="shared" si="21"/>
        <v/>
      </c>
      <c r="F501" s="382" t="str">
        <f t="shared" si="22"/>
        <v/>
      </c>
      <c r="G501" s="385" t="str">
        <f t="shared" si="23"/>
        <v/>
      </c>
    </row>
    <row r="502" spans="2:7" ht="19.5" customHeight="1" x14ac:dyDescent="0.25">
      <c r="B502" s="381" t="str">
        <f>IF(DATOS!B502&lt;&gt;"",DATOS!B502,"")</f>
        <v/>
      </c>
      <c r="C502" s="381" t="str">
        <f>IF(DATOS!C502&lt;&gt;"",DATOS!C502,"")</f>
        <v/>
      </c>
      <c r="D502" s="385" t="str">
        <f>IF(DATOS!D502&lt;&gt;"",DATOS!D502,"")</f>
        <v/>
      </c>
      <c r="E502" s="382" t="str">
        <f t="shared" si="21"/>
        <v/>
      </c>
      <c r="F502" s="382" t="str">
        <f t="shared" si="22"/>
        <v/>
      </c>
      <c r="G502" s="385" t="str">
        <f t="shared" si="23"/>
        <v/>
      </c>
    </row>
    <row r="503" spans="2:7" ht="19.5" customHeight="1" x14ac:dyDescent="0.25">
      <c r="B503" s="381" t="str">
        <f>IF(DATOS!B503&lt;&gt;"",DATOS!B503,"")</f>
        <v/>
      </c>
      <c r="C503" s="381" t="str">
        <f>IF(DATOS!C503&lt;&gt;"",DATOS!C503,"")</f>
        <v/>
      </c>
      <c r="D503" s="385" t="str">
        <f>IF(DATOS!D503&lt;&gt;"",DATOS!D503,"")</f>
        <v/>
      </c>
      <c r="E503" s="382" t="str">
        <f t="shared" si="21"/>
        <v/>
      </c>
      <c r="F503" s="382" t="str">
        <f t="shared" si="22"/>
        <v/>
      </c>
      <c r="G503" s="385" t="str">
        <f t="shared" si="23"/>
        <v/>
      </c>
    </row>
    <row r="504" spans="2:7" ht="19.5" customHeight="1" x14ac:dyDescent="0.25">
      <c r="B504" s="381" t="str">
        <f>IF(DATOS!B504&lt;&gt;"",DATOS!B504,"")</f>
        <v/>
      </c>
      <c r="C504" s="381" t="str">
        <f>IF(DATOS!C504&lt;&gt;"",DATOS!C504,"")</f>
        <v/>
      </c>
      <c r="D504" s="385" t="str">
        <f>IF(DATOS!D504&lt;&gt;"",DATOS!D504,"")</f>
        <v/>
      </c>
      <c r="E504" s="382" t="str">
        <f t="shared" si="21"/>
        <v/>
      </c>
      <c r="F504" s="382" t="str">
        <f t="shared" si="22"/>
        <v/>
      </c>
      <c r="G504" s="385" t="str">
        <f t="shared" si="23"/>
        <v/>
      </c>
    </row>
    <row r="505" spans="2:7" ht="19.5" customHeight="1" x14ac:dyDescent="0.25">
      <c r="B505" s="381" t="str">
        <f>IF(DATOS!B505&lt;&gt;"",DATOS!B505,"")</f>
        <v/>
      </c>
      <c r="C505" s="381" t="str">
        <f>IF(DATOS!C505&lt;&gt;"",DATOS!C505,"")</f>
        <v/>
      </c>
      <c r="D505" s="385" t="str">
        <f>IF(DATOS!D505&lt;&gt;"",DATOS!D505,"")</f>
        <v/>
      </c>
      <c r="E505" s="382" t="str">
        <f t="shared" si="21"/>
        <v/>
      </c>
      <c r="F505" s="382" t="str">
        <f t="shared" si="22"/>
        <v/>
      </c>
      <c r="G505" s="385" t="str">
        <f t="shared" si="23"/>
        <v/>
      </c>
    </row>
    <row r="506" spans="2:7" ht="19.5" customHeight="1" x14ac:dyDescent="0.25">
      <c r="B506" s="381" t="str">
        <f>IF(DATOS!B506&lt;&gt;"",DATOS!B506,"")</f>
        <v/>
      </c>
      <c r="C506" s="381" t="str">
        <f>IF(DATOS!C506&lt;&gt;"",DATOS!C506,"")</f>
        <v/>
      </c>
      <c r="D506" s="385" t="str">
        <f>IF(DATOS!D506&lt;&gt;"",DATOS!D506,"")</f>
        <v/>
      </c>
      <c r="E506" s="382" t="str">
        <f t="shared" si="21"/>
        <v/>
      </c>
      <c r="F506" s="382" t="str">
        <f t="shared" si="22"/>
        <v/>
      </c>
      <c r="G506" s="385" t="str">
        <f t="shared" si="23"/>
        <v/>
      </c>
    </row>
    <row r="507" spans="2:7" ht="19.5" customHeight="1" x14ac:dyDescent="0.25">
      <c r="B507" s="381" t="str">
        <f>IF(DATOS!B507&lt;&gt;"",DATOS!B507,"")</f>
        <v/>
      </c>
      <c r="C507" s="381" t="str">
        <f>IF(DATOS!C507&lt;&gt;"",DATOS!C507,"")</f>
        <v/>
      </c>
      <c r="D507" s="385" t="str">
        <f>IF(DATOS!D507&lt;&gt;"",DATOS!D507,"")</f>
        <v/>
      </c>
      <c r="E507" s="382" t="str">
        <f t="shared" si="21"/>
        <v/>
      </c>
      <c r="F507" s="382" t="str">
        <f t="shared" si="22"/>
        <v/>
      </c>
      <c r="G507" s="385" t="str">
        <f t="shared" si="23"/>
        <v/>
      </c>
    </row>
    <row r="508" spans="2:7" ht="19.5" customHeight="1" x14ac:dyDescent="0.25">
      <c r="B508" s="381" t="str">
        <f>IF(DATOS!B508&lt;&gt;"",DATOS!B508,"")</f>
        <v/>
      </c>
      <c r="C508" s="381" t="str">
        <f>IF(DATOS!C508&lt;&gt;"",DATOS!C508,"")</f>
        <v/>
      </c>
      <c r="D508" s="385" t="str">
        <f>IF(DATOS!D508&lt;&gt;"",DATOS!D508,"")</f>
        <v/>
      </c>
      <c r="E508" s="382" t="str">
        <f t="shared" si="21"/>
        <v/>
      </c>
      <c r="F508" s="382" t="str">
        <f t="shared" si="22"/>
        <v/>
      </c>
      <c r="G508" s="385" t="str">
        <f t="shared" si="23"/>
        <v/>
      </c>
    </row>
    <row r="509" spans="2:7" ht="19.5" customHeight="1" x14ac:dyDescent="0.25">
      <c r="B509" s="381" t="str">
        <f>IF(DATOS!B509&lt;&gt;"",DATOS!B509,"")</f>
        <v/>
      </c>
      <c r="C509" s="381" t="str">
        <f>IF(DATOS!C509&lt;&gt;"",DATOS!C509,"")</f>
        <v/>
      </c>
      <c r="D509" s="385" t="str">
        <f>IF(DATOS!D509&lt;&gt;"",DATOS!D509,"")</f>
        <v/>
      </c>
      <c r="E509" s="382" t="str">
        <f t="shared" si="21"/>
        <v/>
      </c>
      <c r="F509" s="382" t="str">
        <f t="shared" si="22"/>
        <v/>
      </c>
      <c r="G509" s="385" t="str">
        <f t="shared" si="23"/>
        <v/>
      </c>
    </row>
    <row r="510" spans="2:7" ht="19.5" customHeight="1" x14ac:dyDescent="0.25">
      <c r="B510" s="381" t="str">
        <f>IF(DATOS!B510&lt;&gt;"",DATOS!B510,"")</f>
        <v/>
      </c>
      <c r="C510" s="381" t="str">
        <f>IF(DATOS!C510&lt;&gt;"",DATOS!C510,"")</f>
        <v/>
      </c>
      <c r="D510" s="385" t="str">
        <f>IF(DATOS!D510&lt;&gt;"",DATOS!D510,"")</f>
        <v/>
      </c>
      <c r="E510" s="382" t="str">
        <f t="shared" si="21"/>
        <v/>
      </c>
      <c r="F510" s="382" t="str">
        <f t="shared" si="22"/>
        <v/>
      </c>
      <c r="G510" s="385" t="str">
        <f t="shared" si="23"/>
        <v/>
      </c>
    </row>
    <row r="511" spans="2:7" ht="19.5" customHeight="1" x14ac:dyDescent="0.25">
      <c r="B511" s="381" t="str">
        <f>IF(DATOS!B511&lt;&gt;"",DATOS!B511,"")</f>
        <v/>
      </c>
      <c r="C511" s="381" t="str">
        <f>IF(DATOS!C511&lt;&gt;"",DATOS!C511,"")</f>
        <v/>
      </c>
      <c r="D511" s="385" t="str">
        <f>IF(DATOS!D511&lt;&gt;"",DATOS!D511,"")</f>
        <v/>
      </c>
      <c r="E511" s="382" t="str">
        <f t="shared" si="21"/>
        <v/>
      </c>
      <c r="F511" s="382" t="str">
        <f t="shared" si="22"/>
        <v/>
      </c>
      <c r="G511" s="385" t="str">
        <f t="shared" si="23"/>
        <v/>
      </c>
    </row>
    <row r="512" spans="2:7" ht="19.5" customHeight="1" x14ac:dyDescent="0.25">
      <c r="B512" s="381" t="str">
        <f>IF(DATOS!B512&lt;&gt;"",DATOS!B512,"")</f>
        <v/>
      </c>
      <c r="C512" s="381" t="str">
        <f>IF(DATOS!C512&lt;&gt;"",DATOS!C512,"")</f>
        <v/>
      </c>
      <c r="D512" s="385" t="str">
        <f>IF(DATOS!D512&lt;&gt;"",DATOS!D512,"")</f>
        <v/>
      </c>
      <c r="E512" s="382" t="str">
        <f t="shared" si="21"/>
        <v/>
      </c>
      <c r="F512" s="382" t="str">
        <f t="shared" si="22"/>
        <v/>
      </c>
      <c r="G512" s="385" t="str">
        <f t="shared" si="23"/>
        <v/>
      </c>
    </row>
    <row r="513" spans="2:7" ht="19.5" customHeight="1" x14ac:dyDescent="0.25">
      <c r="B513" s="381" t="str">
        <f>IF(DATOS!B513&lt;&gt;"",DATOS!B513,"")</f>
        <v/>
      </c>
      <c r="C513" s="381" t="str">
        <f>IF(DATOS!C513&lt;&gt;"",DATOS!C513,"")</f>
        <v/>
      </c>
      <c r="D513" s="385" t="str">
        <f>IF(DATOS!D513&lt;&gt;"",DATOS!D513,"")</f>
        <v/>
      </c>
      <c r="E513" s="382" t="str">
        <f t="shared" si="21"/>
        <v/>
      </c>
      <c r="F513" s="382" t="str">
        <f t="shared" si="22"/>
        <v/>
      </c>
      <c r="G513" s="385" t="str">
        <f t="shared" si="23"/>
        <v/>
      </c>
    </row>
    <row r="514" spans="2:7" ht="19.5" customHeight="1" x14ac:dyDescent="0.25">
      <c r="B514" s="381" t="str">
        <f>IF(DATOS!B514&lt;&gt;"",DATOS!B514,"")</f>
        <v/>
      </c>
      <c r="C514" s="381" t="str">
        <f>IF(DATOS!C514&lt;&gt;"",DATOS!C514,"")</f>
        <v/>
      </c>
      <c r="D514" s="385" t="str">
        <f>IF(DATOS!D514&lt;&gt;"",DATOS!D514,"")</f>
        <v/>
      </c>
      <c r="E514" s="382" t="str">
        <f t="shared" si="21"/>
        <v/>
      </c>
      <c r="F514" s="382" t="str">
        <f t="shared" si="22"/>
        <v/>
      </c>
      <c r="G514" s="385" t="str">
        <f t="shared" si="23"/>
        <v/>
      </c>
    </row>
    <row r="515" spans="2:7" ht="19.5" customHeight="1" x14ac:dyDescent="0.25">
      <c r="B515" s="381" t="str">
        <f>IF(DATOS!B515&lt;&gt;"",DATOS!B515,"")</f>
        <v/>
      </c>
      <c r="C515" s="381" t="str">
        <f>IF(DATOS!C515&lt;&gt;"",DATOS!C515,"")</f>
        <v/>
      </c>
      <c r="D515" s="385" t="str">
        <f>IF(DATOS!D515&lt;&gt;"",DATOS!D515,"")</f>
        <v/>
      </c>
      <c r="E515" s="382" t="str">
        <f t="shared" si="21"/>
        <v/>
      </c>
      <c r="F515" s="382" t="str">
        <f t="shared" si="22"/>
        <v/>
      </c>
      <c r="G515" s="385" t="str">
        <f t="shared" si="23"/>
        <v/>
      </c>
    </row>
    <row r="516" spans="2:7" ht="19.5" customHeight="1" x14ac:dyDescent="0.25">
      <c r="B516" s="381" t="str">
        <f>IF(DATOS!B516&lt;&gt;"",DATOS!B516,"")</f>
        <v/>
      </c>
      <c r="C516" s="381" t="str">
        <f>IF(DATOS!C516&lt;&gt;"",DATOS!C516,"")</f>
        <v/>
      </c>
      <c r="D516" s="385" t="str">
        <f>IF(DATOS!D516&lt;&gt;"",DATOS!D516,"")</f>
        <v/>
      </c>
      <c r="E516" s="382" t="str">
        <f t="shared" ref="E516:E579" si="24">IFERROR(MID($D516,SEARCH("RETIRA",$D516),LEN("RETIRA")),"")</f>
        <v/>
      </c>
      <c r="F516" s="382" t="str">
        <f t="shared" ref="F516:F579" si="25">IFERROR(MID($D516,SEARCH("CRUDA",$D516),LEN("CRUDA")),"")</f>
        <v/>
      </c>
      <c r="G516" s="385" t="str">
        <f t="shared" ref="G516:G579" si="26">IF(B516="","",
IF(AND(E516="",F516="CRUDA"),"LIBRO Y CRUDA",
IF(F516="CRUDA","CRUDA",
IF(E516="","LIBRO",""))))</f>
        <v/>
      </c>
    </row>
    <row r="517" spans="2:7" ht="19.5" customHeight="1" x14ac:dyDescent="0.25">
      <c r="B517" s="381" t="str">
        <f>IF(DATOS!B517&lt;&gt;"",DATOS!B517,"")</f>
        <v/>
      </c>
      <c r="C517" s="381" t="str">
        <f>IF(DATOS!C517&lt;&gt;"",DATOS!C517,"")</f>
        <v/>
      </c>
      <c r="D517" s="385" t="str">
        <f>IF(DATOS!D517&lt;&gt;"",DATOS!D517,"")</f>
        <v/>
      </c>
      <c r="E517" s="382" t="str">
        <f t="shared" si="24"/>
        <v/>
      </c>
      <c r="F517" s="382" t="str">
        <f t="shared" si="25"/>
        <v/>
      </c>
      <c r="G517" s="385" t="str">
        <f t="shared" si="26"/>
        <v/>
      </c>
    </row>
    <row r="518" spans="2:7" ht="19.5" customHeight="1" x14ac:dyDescent="0.25">
      <c r="B518" s="381" t="str">
        <f>IF(DATOS!B518&lt;&gt;"",DATOS!B518,"")</f>
        <v/>
      </c>
      <c r="C518" s="381" t="str">
        <f>IF(DATOS!C518&lt;&gt;"",DATOS!C518,"")</f>
        <v/>
      </c>
      <c r="D518" s="385" t="str">
        <f>IF(DATOS!D518&lt;&gt;"",DATOS!D518,"")</f>
        <v/>
      </c>
      <c r="E518" s="382" t="str">
        <f t="shared" si="24"/>
        <v/>
      </c>
      <c r="F518" s="382" t="str">
        <f t="shared" si="25"/>
        <v/>
      </c>
      <c r="G518" s="385" t="str">
        <f t="shared" si="26"/>
        <v/>
      </c>
    </row>
    <row r="519" spans="2:7" ht="19.5" customHeight="1" x14ac:dyDescent="0.25">
      <c r="B519" s="381" t="str">
        <f>IF(DATOS!B519&lt;&gt;"",DATOS!B519,"")</f>
        <v/>
      </c>
      <c r="C519" s="381" t="str">
        <f>IF(DATOS!C519&lt;&gt;"",DATOS!C519,"")</f>
        <v/>
      </c>
      <c r="D519" s="385" t="str">
        <f>IF(DATOS!D519&lt;&gt;"",DATOS!D519,"")</f>
        <v/>
      </c>
      <c r="E519" s="382" t="str">
        <f t="shared" si="24"/>
        <v/>
      </c>
      <c r="F519" s="382" t="str">
        <f t="shared" si="25"/>
        <v/>
      </c>
      <c r="G519" s="385" t="str">
        <f t="shared" si="26"/>
        <v/>
      </c>
    </row>
    <row r="520" spans="2:7" ht="19.5" customHeight="1" x14ac:dyDescent="0.25">
      <c r="B520" s="381" t="str">
        <f>IF(DATOS!B520&lt;&gt;"",DATOS!B520,"")</f>
        <v/>
      </c>
      <c r="C520" s="381" t="str">
        <f>IF(DATOS!C520&lt;&gt;"",DATOS!C520,"")</f>
        <v/>
      </c>
      <c r="D520" s="385" t="str">
        <f>IF(DATOS!D520&lt;&gt;"",DATOS!D520,"")</f>
        <v/>
      </c>
      <c r="E520" s="382" t="str">
        <f t="shared" si="24"/>
        <v/>
      </c>
      <c r="F520" s="382" t="str">
        <f t="shared" si="25"/>
        <v/>
      </c>
      <c r="G520" s="385" t="str">
        <f t="shared" si="26"/>
        <v/>
      </c>
    </row>
    <row r="521" spans="2:7" ht="19.5" customHeight="1" x14ac:dyDescent="0.25">
      <c r="B521" s="381" t="str">
        <f>IF(DATOS!B521&lt;&gt;"",DATOS!B521,"")</f>
        <v/>
      </c>
      <c r="C521" s="381" t="str">
        <f>IF(DATOS!C521&lt;&gt;"",DATOS!C521,"")</f>
        <v/>
      </c>
      <c r="D521" s="385" t="str">
        <f>IF(DATOS!D521&lt;&gt;"",DATOS!D521,"")</f>
        <v/>
      </c>
      <c r="E521" s="382" t="str">
        <f t="shared" si="24"/>
        <v/>
      </c>
      <c r="F521" s="382" t="str">
        <f t="shared" si="25"/>
        <v/>
      </c>
      <c r="G521" s="385" t="str">
        <f t="shared" si="26"/>
        <v/>
      </c>
    </row>
    <row r="522" spans="2:7" ht="19.5" customHeight="1" x14ac:dyDescent="0.25">
      <c r="B522" s="381" t="str">
        <f>IF(DATOS!B522&lt;&gt;"",DATOS!B522,"")</f>
        <v/>
      </c>
      <c r="C522" s="381" t="str">
        <f>IF(DATOS!C522&lt;&gt;"",DATOS!C522,"")</f>
        <v/>
      </c>
      <c r="D522" s="385" t="str">
        <f>IF(DATOS!D522&lt;&gt;"",DATOS!D522,"")</f>
        <v/>
      </c>
      <c r="E522" s="382" t="str">
        <f t="shared" si="24"/>
        <v/>
      </c>
      <c r="F522" s="382" t="str">
        <f t="shared" si="25"/>
        <v/>
      </c>
      <c r="G522" s="385" t="str">
        <f t="shared" si="26"/>
        <v/>
      </c>
    </row>
    <row r="523" spans="2:7" ht="19.5" customHeight="1" x14ac:dyDescent="0.25">
      <c r="B523" s="381" t="str">
        <f>IF(DATOS!B523&lt;&gt;"",DATOS!B523,"")</f>
        <v/>
      </c>
      <c r="C523" s="381" t="str">
        <f>IF(DATOS!C523&lt;&gt;"",DATOS!C523,"")</f>
        <v/>
      </c>
      <c r="D523" s="385" t="str">
        <f>IF(DATOS!D523&lt;&gt;"",DATOS!D523,"")</f>
        <v/>
      </c>
      <c r="E523" s="382" t="str">
        <f t="shared" si="24"/>
        <v/>
      </c>
      <c r="F523" s="382" t="str">
        <f t="shared" si="25"/>
        <v/>
      </c>
      <c r="G523" s="385" t="str">
        <f t="shared" si="26"/>
        <v/>
      </c>
    </row>
    <row r="524" spans="2:7" ht="19.5" customHeight="1" x14ac:dyDescent="0.25">
      <c r="B524" s="381" t="str">
        <f>IF(DATOS!B524&lt;&gt;"",DATOS!B524,"")</f>
        <v/>
      </c>
      <c r="C524" s="381" t="str">
        <f>IF(DATOS!C524&lt;&gt;"",DATOS!C524,"")</f>
        <v/>
      </c>
      <c r="D524" s="385" t="str">
        <f>IF(DATOS!D524&lt;&gt;"",DATOS!D524,"")</f>
        <v/>
      </c>
      <c r="E524" s="382" t="str">
        <f t="shared" si="24"/>
        <v/>
      </c>
      <c r="F524" s="382" t="str">
        <f t="shared" si="25"/>
        <v/>
      </c>
      <c r="G524" s="385" t="str">
        <f t="shared" si="26"/>
        <v/>
      </c>
    </row>
    <row r="525" spans="2:7" ht="19.5" customHeight="1" x14ac:dyDescent="0.25">
      <c r="B525" s="381" t="str">
        <f>IF(DATOS!B525&lt;&gt;"",DATOS!B525,"")</f>
        <v/>
      </c>
      <c r="C525" s="381" t="str">
        <f>IF(DATOS!C525&lt;&gt;"",DATOS!C525,"")</f>
        <v/>
      </c>
      <c r="D525" s="385" t="str">
        <f>IF(DATOS!D525&lt;&gt;"",DATOS!D525,"")</f>
        <v/>
      </c>
      <c r="E525" s="382" t="str">
        <f t="shared" si="24"/>
        <v/>
      </c>
      <c r="F525" s="382" t="str">
        <f t="shared" si="25"/>
        <v/>
      </c>
      <c r="G525" s="385" t="str">
        <f t="shared" si="26"/>
        <v/>
      </c>
    </row>
    <row r="526" spans="2:7" ht="19.5" customHeight="1" x14ac:dyDescent="0.25">
      <c r="B526" s="381" t="str">
        <f>IF(DATOS!B526&lt;&gt;"",DATOS!B526,"")</f>
        <v/>
      </c>
      <c r="C526" s="381" t="str">
        <f>IF(DATOS!C526&lt;&gt;"",DATOS!C526,"")</f>
        <v/>
      </c>
      <c r="D526" s="385" t="str">
        <f>IF(DATOS!D526&lt;&gt;"",DATOS!D526,"")</f>
        <v/>
      </c>
      <c r="E526" s="382" t="str">
        <f t="shared" si="24"/>
        <v/>
      </c>
      <c r="F526" s="382" t="str">
        <f t="shared" si="25"/>
        <v/>
      </c>
      <c r="G526" s="385" t="str">
        <f t="shared" si="26"/>
        <v/>
      </c>
    </row>
    <row r="527" spans="2:7" ht="19.5" customHeight="1" x14ac:dyDescent="0.25">
      <c r="B527" s="381" t="str">
        <f>IF(DATOS!B527&lt;&gt;"",DATOS!B527,"")</f>
        <v/>
      </c>
      <c r="C527" s="381" t="str">
        <f>IF(DATOS!C527&lt;&gt;"",DATOS!C527,"")</f>
        <v/>
      </c>
      <c r="D527" s="385" t="str">
        <f>IF(DATOS!D527&lt;&gt;"",DATOS!D527,"")</f>
        <v/>
      </c>
      <c r="E527" s="382" t="str">
        <f t="shared" si="24"/>
        <v/>
      </c>
      <c r="F527" s="382" t="str">
        <f t="shared" si="25"/>
        <v/>
      </c>
      <c r="G527" s="385" t="str">
        <f t="shared" si="26"/>
        <v/>
      </c>
    </row>
    <row r="528" spans="2:7" ht="19.5" customHeight="1" x14ac:dyDescent="0.25">
      <c r="B528" s="381" t="str">
        <f>IF(DATOS!B528&lt;&gt;"",DATOS!B528,"")</f>
        <v/>
      </c>
      <c r="C528" s="381" t="str">
        <f>IF(DATOS!C528&lt;&gt;"",DATOS!C528,"")</f>
        <v/>
      </c>
      <c r="D528" s="385" t="str">
        <f>IF(DATOS!D528&lt;&gt;"",DATOS!D528,"")</f>
        <v/>
      </c>
      <c r="E528" s="382" t="str">
        <f t="shared" si="24"/>
        <v/>
      </c>
      <c r="F528" s="382" t="str">
        <f t="shared" si="25"/>
        <v/>
      </c>
      <c r="G528" s="385" t="str">
        <f t="shared" si="26"/>
        <v/>
      </c>
    </row>
    <row r="529" spans="2:7" ht="19.5" customHeight="1" x14ac:dyDescent="0.25">
      <c r="B529" s="381" t="str">
        <f>IF(DATOS!B529&lt;&gt;"",DATOS!B529,"")</f>
        <v/>
      </c>
      <c r="C529" s="381" t="str">
        <f>IF(DATOS!C529&lt;&gt;"",DATOS!C529,"")</f>
        <v/>
      </c>
      <c r="D529" s="385" t="str">
        <f>IF(DATOS!D529&lt;&gt;"",DATOS!D529,"")</f>
        <v/>
      </c>
      <c r="E529" s="382" t="str">
        <f t="shared" si="24"/>
        <v/>
      </c>
      <c r="F529" s="382" t="str">
        <f t="shared" si="25"/>
        <v/>
      </c>
      <c r="G529" s="385" t="str">
        <f t="shared" si="26"/>
        <v/>
      </c>
    </row>
    <row r="530" spans="2:7" ht="19.5" customHeight="1" x14ac:dyDescent="0.25">
      <c r="B530" s="381" t="str">
        <f>IF(DATOS!B530&lt;&gt;"",DATOS!B530,"")</f>
        <v/>
      </c>
      <c r="C530" s="381" t="str">
        <f>IF(DATOS!C530&lt;&gt;"",DATOS!C530,"")</f>
        <v/>
      </c>
      <c r="D530" s="385" t="str">
        <f>IF(DATOS!D530&lt;&gt;"",DATOS!D530,"")</f>
        <v/>
      </c>
      <c r="E530" s="382" t="str">
        <f t="shared" si="24"/>
        <v/>
      </c>
      <c r="F530" s="382" t="str">
        <f t="shared" si="25"/>
        <v/>
      </c>
      <c r="G530" s="385" t="str">
        <f t="shared" si="26"/>
        <v/>
      </c>
    </row>
    <row r="531" spans="2:7" ht="19.5" customHeight="1" x14ac:dyDescent="0.25">
      <c r="B531" s="381" t="str">
        <f>IF(DATOS!B531&lt;&gt;"",DATOS!B531,"")</f>
        <v/>
      </c>
      <c r="C531" s="381" t="str">
        <f>IF(DATOS!C531&lt;&gt;"",DATOS!C531,"")</f>
        <v/>
      </c>
      <c r="D531" s="385" t="str">
        <f>IF(DATOS!D531&lt;&gt;"",DATOS!D531,"")</f>
        <v/>
      </c>
      <c r="E531" s="382" t="str">
        <f t="shared" si="24"/>
        <v/>
      </c>
      <c r="F531" s="382" t="str">
        <f t="shared" si="25"/>
        <v/>
      </c>
      <c r="G531" s="385" t="str">
        <f t="shared" si="26"/>
        <v/>
      </c>
    </row>
    <row r="532" spans="2:7" ht="19.5" customHeight="1" x14ac:dyDescent="0.25">
      <c r="B532" s="381" t="str">
        <f>IF(DATOS!B532&lt;&gt;"",DATOS!B532,"")</f>
        <v/>
      </c>
      <c r="C532" s="381" t="str">
        <f>IF(DATOS!C532&lt;&gt;"",DATOS!C532,"")</f>
        <v/>
      </c>
      <c r="D532" s="385" t="str">
        <f>IF(DATOS!D532&lt;&gt;"",DATOS!D532,"")</f>
        <v/>
      </c>
      <c r="E532" s="382" t="str">
        <f t="shared" si="24"/>
        <v/>
      </c>
      <c r="F532" s="382" t="str">
        <f t="shared" si="25"/>
        <v/>
      </c>
      <c r="G532" s="385" t="str">
        <f t="shared" si="26"/>
        <v/>
      </c>
    </row>
    <row r="533" spans="2:7" ht="19.5" customHeight="1" x14ac:dyDescent="0.25">
      <c r="B533" s="381" t="str">
        <f>IF(DATOS!B533&lt;&gt;"",DATOS!B533,"")</f>
        <v/>
      </c>
      <c r="C533" s="381" t="str">
        <f>IF(DATOS!C533&lt;&gt;"",DATOS!C533,"")</f>
        <v/>
      </c>
      <c r="D533" s="385" t="str">
        <f>IF(DATOS!D533&lt;&gt;"",DATOS!D533,"")</f>
        <v/>
      </c>
      <c r="E533" s="382" t="str">
        <f t="shared" si="24"/>
        <v/>
      </c>
      <c r="F533" s="382" t="str">
        <f t="shared" si="25"/>
        <v/>
      </c>
      <c r="G533" s="385" t="str">
        <f t="shared" si="26"/>
        <v/>
      </c>
    </row>
    <row r="534" spans="2:7" ht="19.5" customHeight="1" x14ac:dyDescent="0.25">
      <c r="B534" s="381" t="str">
        <f>IF(DATOS!B534&lt;&gt;"",DATOS!B534,"")</f>
        <v/>
      </c>
      <c r="C534" s="381" t="str">
        <f>IF(DATOS!C534&lt;&gt;"",DATOS!C534,"")</f>
        <v/>
      </c>
      <c r="D534" s="385" t="str">
        <f>IF(DATOS!D534&lt;&gt;"",DATOS!D534,"")</f>
        <v/>
      </c>
      <c r="E534" s="382" t="str">
        <f t="shared" si="24"/>
        <v/>
      </c>
      <c r="F534" s="382" t="str">
        <f t="shared" si="25"/>
        <v/>
      </c>
      <c r="G534" s="385" t="str">
        <f t="shared" si="26"/>
        <v/>
      </c>
    </row>
    <row r="535" spans="2:7" ht="19.5" customHeight="1" x14ac:dyDescent="0.25">
      <c r="B535" s="381" t="str">
        <f>IF(DATOS!B535&lt;&gt;"",DATOS!B535,"")</f>
        <v/>
      </c>
      <c r="C535" s="381" t="str">
        <f>IF(DATOS!C535&lt;&gt;"",DATOS!C535,"")</f>
        <v/>
      </c>
      <c r="D535" s="385" t="str">
        <f>IF(DATOS!D535&lt;&gt;"",DATOS!D535,"")</f>
        <v/>
      </c>
      <c r="E535" s="382" t="str">
        <f t="shared" si="24"/>
        <v/>
      </c>
      <c r="F535" s="382" t="str">
        <f t="shared" si="25"/>
        <v/>
      </c>
      <c r="G535" s="385" t="str">
        <f t="shared" si="26"/>
        <v/>
      </c>
    </row>
    <row r="536" spans="2:7" ht="19.5" customHeight="1" x14ac:dyDescent="0.25">
      <c r="B536" s="381" t="str">
        <f>IF(DATOS!B536&lt;&gt;"",DATOS!B536,"")</f>
        <v/>
      </c>
      <c r="C536" s="381" t="str">
        <f>IF(DATOS!C536&lt;&gt;"",DATOS!C536,"")</f>
        <v/>
      </c>
      <c r="D536" s="385" t="str">
        <f>IF(DATOS!D536&lt;&gt;"",DATOS!D536,"")</f>
        <v/>
      </c>
      <c r="E536" s="382" t="str">
        <f t="shared" si="24"/>
        <v/>
      </c>
      <c r="F536" s="382" t="str">
        <f t="shared" si="25"/>
        <v/>
      </c>
      <c r="G536" s="385" t="str">
        <f t="shared" si="26"/>
        <v/>
      </c>
    </row>
    <row r="537" spans="2:7" ht="19.5" customHeight="1" x14ac:dyDescent="0.25">
      <c r="B537" s="381" t="str">
        <f>IF(DATOS!B537&lt;&gt;"",DATOS!B537,"")</f>
        <v/>
      </c>
      <c r="C537" s="381" t="str">
        <f>IF(DATOS!C537&lt;&gt;"",DATOS!C537,"")</f>
        <v/>
      </c>
      <c r="D537" s="385" t="str">
        <f>IF(DATOS!D537&lt;&gt;"",DATOS!D537,"")</f>
        <v/>
      </c>
      <c r="E537" s="382" t="str">
        <f t="shared" si="24"/>
        <v/>
      </c>
      <c r="F537" s="382" t="str">
        <f t="shared" si="25"/>
        <v/>
      </c>
      <c r="G537" s="385" t="str">
        <f t="shared" si="26"/>
        <v/>
      </c>
    </row>
    <row r="538" spans="2:7" ht="19.5" customHeight="1" x14ac:dyDescent="0.25">
      <c r="B538" s="381" t="str">
        <f>IF(DATOS!B538&lt;&gt;"",DATOS!B538,"")</f>
        <v/>
      </c>
      <c r="C538" s="381" t="str">
        <f>IF(DATOS!C538&lt;&gt;"",DATOS!C538,"")</f>
        <v/>
      </c>
      <c r="D538" s="385" t="str">
        <f>IF(DATOS!D538&lt;&gt;"",DATOS!D538,"")</f>
        <v/>
      </c>
      <c r="E538" s="382" t="str">
        <f t="shared" si="24"/>
        <v/>
      </c>
      <c r="F538" s="382" t="str">
        <f t="shared" si="25"/>
        <v/>
      </c>
      <c r="G538" s="385" t="str">
        <f t="shared" si="26"/>
        <v/>
      </c>
    </row>
    <row r="539" spans="2:7" ht="19.5" customHeight="1" x14ac:dyDescent="0.25">
      <c r="B539" s="381" t="str">
        <f>IF(DATOS!B539&lt;&gt;"",DATOS!B539,"")</f>
        <v/>
      </c>
      <c r="C539" s="381" t="str">
        <f>IF(DATOS!C539&lt;&gt;"",DATOS!C539,"")</f>
        <v/>
      </c>
      <c r="D539" s="385" t="str">
        <f>IF(DATOS!D539&lt;&gt;"",DATOS!D539,"")</f>
        <v/>
      </c>
      <c r="E539" s="382" t="str">
        <f t="shared" si="24"/>
        <v/>
      </c>
      <c r="F539" s="382" t="str">
        <f t="shared" si="25"/>
        <v/>
      </c>
      <c r="G539" s="385" t="str">
        <f t="shared" si="26"/>
        <v/>
      </c>
    </row>
    <row r="540" spans="2:7" ht="19.5" customHeight="1" x14ac:dyDescent="0.25">
      <c r="B540" s="381" t="str">
        <f>IF(DATOS!B540&lt;&gt;"",DATOS!B540,"")</f>
        <v/>
      </c>
      <c r="C540" s="381" t="str">
        <f>IF(DATOS!C540&lt;&gt;"",DATOS!C540,"")</f>
        <v/>
      </c>
      <c r="D540" s="385" t="str">
        <f>IF(DATOS!D540&lt;&gt;"",DATOS!D540,"")</f>
        <v/>
      </c>
      <c r="E540" s="382" t="str">
        <f t="shared" si="24"/>
        <v/>
      </c>
      <c r="F540" s="382" t="str">
        <f t="shared" si="25"/>
        <v/>
      </c>
      <c r="G540" s="385" t="str">
        <f t="shared" si="26"/>
        <v/>
      </c>
    </row>
    <row r="541" spans="2:7" ht="19.5" customHeight="1" x14ac:dyDescent="0.25">
      <c r="B541" s="381" t="str">
        <f>IF(DATOS!B541&lt;&gt;"",DATOS!B541,"")</f>
        <v/>
      </c>
      <c r="C541" s="381" t="str">
        <f>IF(DATOS!C541&lt;&gt;"",DATOS!C541,"")</f>
        <v/>
      </c>
      <c r="D541" s="385" t="str">
        <f>IF(DATOS!D541&lt;&gt;"",DATOS!D541,"")</f>
        <v/>
      </c>
      <c r="E541" s="382" t="str">
        <f t="shared" si="24"/>
        <v/>
      </c>
      <c r="F541" s="382" t="str">
        <f t="shared" si="25"/>
        <v/>
      </c>
      <c r="G541" s="385" t="str">
        <f t="shared" si="26"/>
        <v/>
      </c>
    </row>
    <row r="542" spans="2:7" ht="19.5" customHeight="1" x14ac:dyDescent="0.25">
      <c r="B542" s="381" t="str">
        <f>IF(DATOS!B542&lt;&gt;"",DATOS!B542,"")</f>
        <v/>
      </c>
      <c r="C542" s="381" t="str">
        <f>IF(DATOS!C542&lt;&gt;"",DATOS!C542,"")</f>
        <v/>
      </c>
      <c r="D542" s="385" t="str">
        <f>IF(DATOS!D542&lt;&gt;"",DATOS!D542,"")</f>
        <v/>
      </c>
      <c r="E542" s="382" t="str">
        <f t="shared" si="24"/>
        <v/>
      </c>
      <c r="F542" s="382" t="str">
        <f t="shared" si="25"/>
        <v/>
      </c>
      <c r="G542" s="385" t="str">
        <f t="shared" si="26"/>
        <v/>
      </c>
    </row>
    <row r="543" spans="2:7" ht="19.5" customHeight="1" x14ac:dyDescent="0.25">
      <c r="B543" s="381" t="str">
        <f>IF(DATOS!B543&lt;&gt;"",DATOS!B543,"")</f>
        <v/>
      </c>
      <c r="C543" s="381" t="str">
        <f>IF(DATOS!C543&lt;&gt;"",DATOS!C543,"")</f>
        <v/>
      </c>
      <c r="D543" s="385" t="str">
        <f>IF(DATOS!D543&lt;&gt;"",DATOS!D543,"")</f>
        <v/>
      </c>
      <c r="E543" s="382" t="str">
        <f t="shared" si="24"/>
        <v/>
      </c>
      <c r="F543" s="382" t="str">
        <f t="shared" si="25"/>
        <v/>
      </c>
      <c r="G543" s="385" t="str">
        <f t="shared" si="26"/>
        <v/>
      </c>
    </row>
    <row r="544" spans="2:7" ht="19.5" customHeight="1" x14ac:dyDescent="0.25">
      <c r="B544" s="381" t="str">
        <f>IF(DATOS!B544&lt;&gt;"",DATOS!B544,"")</f>
        <v/>
      </c>
      <c r="C544" s="381" t="str">
        <f>IF(DATOS!C544&lt;&gt;"",DATOS!C544,"")</f>
        <v/>
      </c>
      <c r="D544" s="385" t="str">
        <f>IF(DATOS!D544&lt;&gt;"",DATOS!D544,"")</f>
        <v/>
      </c>
      <c r="E544" s="382" t="str">
        <f t="shared" si="24"/>
        <v/>
      </c>
      <c r="F544" s="382" t="str">
        <f t="shared" si="25"/>
        <v/>
      </c>
      <c r="G544" s="385" t="str">
        <f t="shared" si="26"/>
        <v/>
      </c>
    </row>
    <row r="545" spans="2:7" ht="19.5" customHeight="1" x14ac:dyDescent="0.25">
      <c r="B545" s="381" t="str">
        <f>IF(DATOS!B545&lt;&gt;"",DATOS!B545,"")</f>
        <v/>
      </c>
      <c r="C545" s="381" t="str">
        <f>IF(DATOS!C545&lt;&gt;"",DATOS!C545,"")</f>
        <v/>
      </c>
      <c r="D545" s="385" t="str">
        <f>IF(DATOS!D545&lt;&gt;"",DATOS!D545,"")</f>
        <v/>
      </c>
      <c r="E545" s="382" t="str">
        <f t="shared" si="24"/>
        <v/>
      </c>
      <c r="F545" s="382" t="str">
        <f t="shared" si="25"/>
        <v/>
      </c>
      <c r="G545" s="385" t="str">
        <f t="shared" si="26"/>
        <v/>
      </c>
    </row>
    <row r="546" spans="2:7" ht="19.5" customHeight="1" x14ac:dyDescent="0.25">
      <c r="B546" s="381" t="str">
        <f>IF(DATOS!B546&lt;&gt;"",DATOS!B546,"")</f>
        <v/>
      </c>
      <c r="C546" s="381" t="str">
        <f>IF(DATOS!C546&lt;&gt;"",DATOS!C546,"")</f>
        <v/>
      </c>
      <c r="D546" s="385" t="str">
        <f>IF(DATOS!D546&lt;&gt;"",DATOS!D546,"")</f>
        <v/>
      </c>
      <c r="E546" s="382" t="str">
        <f t="shared" si="24"/>
        <v/>
      </c>
      <c r="F546" s="382" t="str">
        <f t="shared" si="25"/>
        <v/>
      </c>
      <c r="G546" s="385" t="str">
        <f t="shared" si="26"/>
        <v/>
      </c>
    </row>
    <row r="547" spans="2:7" ht="19.5" customHeight="1" x14ac:dyDescent="0.25">
      <c r="B547" s="381" t="str">
        <f>IF(DATOS!B547&lt;&gt;"",DATOS!B547,"")</f>
        <v/>
      </c>
      <c r="C547" s="381" t="str">
        <f>IF(DATOS!C547&lt;&gt;"",DATOS!C547,"")</f>
        <v/>
      </c>
      <c r="D547" s="385" t="str">
        <f>IF(DATOS!D547&lt;&gt;"",DATOS!D547,"")</f>
        <v/>
      </c>
      <c r="E547" s="382" t="str">
        <f t="shared" si="24"/>
        <v/>
      </c>
      <c r="F547" s="382" t="str">
        <f t="shared" si="25"/>
        <v/>
      </c>
      <c r="G547" s="385" t="str">
        <f t="shared" si="26"/>
        <v/>
      </c>
    </row>
    <row r="548" spans="2:7" ht="19.5" customHeight="1" x14ac:dyDescent="0.25">
      <c r="B548" s="381" t="str">
        <f>IF(DATOS!B548&lt;&gt;"",DATOS!B548,"")</f>
        <v/>
      </c>
      <c r="C548" s="381" t="str">
        <f>IF(DATOS!C548&lt;&gt;"",DATOS!C548,"")</f>
        <v/>
      </c>
      <c r="D548" s="385" t="str">
        <f>IF(DATOS!D548&lt;&gt;"",DATOS!D548,"")</f>
        <v/>
      </c>
      <c r="E548" s="382" t="str">
        <f t="shared" si="24"/>
        <v/>
      </c>
      <c r="F548" s="382" t="str">
        <f t="shared" si="25"/>
        <v/>
      </c>
      <c r="G548" s="385" t="str">
        <f t="shared" si="26"/>
        <v/>
      </c>
    </row>
    <row r="549" spans="2:7" ht="19.5" customHeight="1" x14ac:dyDescent="0.25">
      <c r="B549" s="381" t="str">
        <f>IF(DATOS!B549&lt;&gt;"",DATOS!B549,"")</f>
        <v/>
      </c>
      <c r="C549" s="381" t="str">
        <f>IF(DATOS!C549&lt;&gt;"",DATOS!C549,"")</f>
        <v/>
      </c>
      <c r="D549" s="385" t="str">
        <f>IF(DATOS!D549&lt;&gt;"",DATOS!D549,"")</f>
        <v/>
      </c>
      <c r="E549" s="382" t="str">
        <f t="shared" si="24"/>
        <v/>
      </c>
      <c r="F549" s="382" t="str">
        <f t="shared" si="25"/>
        <v/>
      </c>
      <c r="G549" s="385" t="str">
        <f t="shared" si="26"/>
        <v/>
      </c>
    </row>
    <row r="550" spans="2:7" ht="19.5" customHeight="1" x14ac:dyDescent="0.25">
      <c r="B550" s="381" t="str">
        <f>IF(DATOS!B550&lt;&gt;"",DATOS!B550,"")</f>
        <v/>
      </c>
      <c r="C550" s="381" t="str">
        <f>IF(DATOS!C550&lt;&gt;"",DATOS!C550,"")</f>
        <v/>
      </c>
      <c r="D550" s="385" t="str">
        <f>IF(DATOS!D550&lt;&gt;"",DATOS!D550,"")</f>
        <v/>
      </c>
      <c r="E550" s="382" t="str">
        <f t="shared" si="24"/>
        <v/>
      </c>
      <c r="F550" s="382" t="str">
        <f t="shared" si="25"/>
        <v/>
      </c>
      <c r="G550" s="385" t="str">
        <f t="shared" si="26"/>
        <v/>
      </c>
    </row>
    <row r="551" spans="2:7" ht="19.5" customHeight="1" x14ac:dyDescent="0.25">
      <c r="B551" s="381" t="str">
        <f>IF(DATOS!B551&lt;&gt;"",DATOS!B551,"")</f>
        <v/>
      </c>
      <c r="C551" s="381" t="str">
        <f>IF(DATOS!C551&lt;&gt;"",DATOS!C551,"")</f>
        <v/>
      </c>
      <c r="D551" s="385" t="str">
        <f>IF(DATOS!D551&lt;&gt;"",DATOS!D551,"")</f>
        <v/>
      </c>
      <c r="E551" s="382" t="str">
        <f t="shared" si="24"/>
        <v/>
      </c>
      <c r="F551" s="382" t="str">
        <f t="shared" si="25"/>
        <v/>
      </c>
      <c r="G551" s="385" t="str">
        <f t="shared" si="26"/>
        <v/>
      </c>
    </row>
    <row r="552" spans="2:7" ht="19.5" customHeight="1" x14ac:dyDescent="0.25">
      <c r="B552" s="381" t="str">
        <f>IF(DATOS!B552&lt;&gt;"",DATOS!B552,"")</f>
        <v/>
      </c>
      <c r="C552" s="381" t="str">
        <f>IF(DATOS!C552&lt;&gt;"",DATOS!C552,"")</f>
        <v/>
      </c>
      <c r="D552" s="385" t="str">
        <f>IF(DATOS!D552&lt;&gt;"",DATOS!D552,"")</f>
        <v/>
      </c>
      <c r="E552" s="382" t="str">
        <f t="shared" si="24"/>
        <v/>
      </c>
      <c r="F552" s="382" t="str">
        <f t="shared" si="25"/>
        <v/>
      </c>
      <c r="G552" s="385" t="str">
        <f t="shared" si="26"/>
        <v/>
      </c>
    </row>
    <row r="553" spans="2:7" ht="19.5" customHeight="1" x14ac:dyDescent="0.25">
      <c r="B553" s="381" t="str">
        <f>IF(DATOS!B553&lt;&gt;"",DATOS!B553,"")</f>
        <v/>
      </c>
      <c r="C553" s="381" t="str">
        <f>IF(DATOS!C553&lt;&gt;"",DATOS!C553,"")</f>
        <v/>
      </c>
      <c r="D553" s="385" t="str">
        <f>IF(DATOS!D553&lt;&gt;"",DATOS!D553,"")</f>
        <v/>
      </c>
      <c r="E553" s="382" t="str">
        <f t="shared" si="24"/>
        <v/>
      </c>
      <c r="F553" s="382" t="str">
        <f t="shared" si="25"/>
        <v/>
      </c>
      <c r="G553" s="385" t="str">
        <f t="shared" si="26"/>
        <v/>
      </c>
    </row>
    <row r="554" spans="2:7" ht="19.5" customHeight="1" x14ac:dyDescent="0.25">
      <c r="B554" s="381" t="str">
        <f>IF(DATOS!B554&lt;&gt;"",DATOS!B554,"")</f>
        <v/>
      </c>
      <c r="C554" s="381" t="str">
        <f>IF(DATOS!C554&lt;&gt;"",DATOS!C554,"")</f>
        <v/>
      </c>
      <c r="D554" s="385" t="str">
        <f>IF(DATOS!D554&lt;&gt;"",DATOS!D554,"")</f>
        <v/>
      </c>
      <c r="E554" s="382" t="str">
        <f t="shared" si="24"/>
        <v/>
      </c>
      <c r="F554" s="382" t="str">
        <f t="shared" si="25"/>
        <v/>
      </c>
      <c r="G554" s="385" t="str">
        <f t="shared" si="26"/>
        <v/>
      </c>
    </row>
    <row r="555" spans="2:7" ht="19.5" customHeight="1" x14ac:dyDescent="0.25">
      <c r="B555" s="381" t="str">
        <f>IF(DATOS!B555&lt;&gt;"",DATOS!B555,"")</f>
        <v/>
      </c>
      <c r="C555" s="381" t="str">
        <f>IF(DATOS!C555&lt;&gt;"",DATOS!C555,"")</f>
        <v/>
      </c>
      <c r="D555" s="385" t="str">
        <f>IF(DATOS!D555&lt;&gt;"",DATOS!D555,"")</f>
        <v/>
      </c>
      <c r="E555" s="382" t="str">
        <f t="shared" si="24"/>
        <v/>
      </c>
      <c r="F555" s="382" t="str">
        <f t="shared" si="25"/>
        <v/>
      </c>
      <c r="G555" s="385" t="str">
        <f t="shared" si="26"/>
        <v/>
      </c>
    </row>
    <row r="556" spans="2:7" ht="19.5" customHeight="1" x14ac:dyDescent="0.25">
      <c r="B556" s="381" t="str">
        <f>IF(DATOS!B556&lt;&gt;"",DATOS!B556,"")</f>
        <v/>
      </c>
      <c r="C556" s="381" t="str">
        <f>IF(DATOS!C556&lt;&gt;"",DATOS!C556,"")</f>
        <v/>
      </c>
      <c r="D556" s="385" t="str">
        <f>IF(DATOS!D556&lt;&gt;"",DATOS!D556,"")</f>
        <v/>
      </c>
      <c r="E556" s="382" t="str">
        <f t="shared" si="24"/>
        <v/>
      </c>
      <c r="F556" s="382" t="str">
        <f t="shared" si="25"/>
        <v/>
      </c>
      <c r="G556" s="385" t="str">
        <f t="shared" si="26"/>
        <v/>
      </c>
    </row>
    <row r="557" spans="2:7" ht="19.5" customHeight="1" x14ac:dyDescent="0.25">
      <c r="B557" s="381" t="str">
        <f>IF(DATOS!B557&lt;&gt;"",DATOS!B557,"")</f>
        <v/>
      </c>
      <c r="C557" s="381" t="str">
        <f>IF(DATOS!C557&lt;&gt;"",DATOS!C557,"")</f>
        <v/>
      </c>
      <c r="D557" s="385" t="str">
        <f>IF(DATOS!D557&lt;&gt;"",DATOS!D557,"")</f>
        <v/>
      </c>
      <c r="E557" s="382" t="str">
        <f t="shared" si="24"/>
        <v/>
      </c>
      <c r="F557" s="382" t="str">
        <f t="shared" si="25"/>
        <v/>
      </c>
      <c r="G557" s="385" t="str">
        <f t="shared" si="26"/>
        <v/>
      </c>
    </row>
    <row r="558" spans="2:7" ht="19.5" customHeight="1" x14ac:dyDescent="0.25">
      <c r="B558" s="381" t="str">
        <f>IF(DATOS!B558&lt;&gt;"",DATOS!B558,"")</f>
        <v/>
      </c>
      <c r="C558" s="381" t="str">
        <f>IF(DATOS!C558&lt;&gt;"",DATOS!C558,"")</f>
        <v/>
      </c>
      <c r="D558" s="385" t="str">
        <f>IF(DATOS!D558&lt;&gt;"",DATOS!D558,"")</f>
        <v/>
      </c>
      <c r="E558" s="382" t="str">
        <f t="shared" si="24"/>
        <v/>
      </c>
      <c r="F558" s="382" t="str">
        <f t="shared" si="25"/>
        <v/>
      </c>
      <c r="G558" s="385" t="str">
        <f t="shared" si="26"/>
        <v/>
      </c>
    </row>
    <row r="559" spans="2:7" ht="19.5" customHeight="1" x14ac:dyDescent="0.25">
      <c r="B559" s="381" t="str">
        <f>IF(DATOS!B559&lt;&gt;"",DATOS!B559,"")</f>
        <v/>
      </c>
      <c r="C559" s="381" t="str">
        <f>IF(DATOS!C559&lt;&gt;"",DATOS!C559,"")</f>
        <v/>
      </c>
      <c r="D559" s="385" t="str">
        <f>IF(DATOS!D559&lt;&gt;"",DATOS!D559,"")</f>
        <v/>
      </c>
      <c r="E559" s="382" t="str">
        <f t="shared" si="24"/>
        <v/>
      </c>
      <c r="F559" s="382" t="str">
        <f t="shared" si="25"/>
        <v/>
      </c>
      <c r="G559" s="385" t="str">
        <f t="shared" si="26"/>
        <v/>
      </c>
    </row>
    <row r="560" spans="2:7" ht="19.5" customHeight="1" x14ac:dyDescent="0.25">
      <c r="B560" s="381" t="str">
        <f>IF(DATOS!B560&lt;&gt;"",DATOS!B560,"")</f>
        <v/>
      </c>
      <c r="C560" s="381" t="str">
        <f>IF(DATOS!C560&lt;&gt;"",DATOS!C560,"")</f>
        <v/>
      </c>
      <c r="D560" s="385" t="str">
        <f>IF(DATOS!D560&lt;&gt;"",DATOS!D560,"")</f>
        <v/>
      </c>
      <c r="E560" s="382" t="str">
        <f t="shared" si="24"/>
        <v/>
      </c>
      <c r="F560" s="382" t="str">
        <f t="shared" si="25"/>
        <v/>
      </c>
      <c r="G560" s="385" t="str">
        <f t="shared" si="26"/>
        <v/>
      </c>
    </row>
    <row r="561" spans="2:7" ht="19.5" customHeight="1" x14ac:dyDescent="0.25">
      <c r="B561" s="381" t="str">
        <f>IF(DATOS!B561&lt;&gt;"",DATOS!B561,"")</f>
        <v/>
      </c>
      <c r="C561" s="381" t="str">
        <f>IF(DATOS!C561&lt;&gt;"",DATOS!C561,"")</f>
        <v/>
      </c>
      <c r="D561" s="385" t="str">
        <f>IF(DATOS!D561&lt;&gt;"",DATOS!D561,"")</f>
        <v/>
      </c>
      <c r="E561" s="382" t="str">
        <f t="shared" si="24"/>
        <v/>
      </c>
      <c r="F561" s="382" t="str">
        <f t="shared" si="25"/>
        <v/>
      </c>
      <c r="G561" s="385" t="str">
        <f t="shared" si="26"/>
        <v/>
      </c>
    </row>
    <row r="562" spans="2:7" ht="19.5" customHeight="1" x14ac:dyDescent="0.25">
      <c r="B562" s="381" t="str">
        <f>IF(DATOS!B562&lt;&gt;"",DATOS!B562,"")</f>
        <v/>
      </c>
      <c r="C562" s="381" t="str">
        <f>IF(DATOS!C562&lt;&gt;"",DATOS!C562,"")</f>
        <v/>
      </c>
      <c r="D562" s="385" t="str">
        <f>IF(DATOS!D562&lt;&gt;"",DATOS!D562,"")</f>
        <v/>
      </c>
      <c r="E562" s="382" t="str">
        <f t="shared" si="24"/>
        <v/>
      </c>
      <c r="F562" s="382" t="str">
        <f t="shared" si="25"/>
        <v/>
      </c>
      <c r="G562" s="385" t="str">
        <f t="shared" si="26"/>
        <v/>
      </c>
    </row>
    <row r="563" spans="2:7" ht="19.5" customHeight="1" x14ac:dyDescent="0.25">
      <c r="B563" s="381" t="str">
        <f>IF(DATOS!B563&lt;&gt;"",DATOS!B563,"")</f>
        <v/>
      </c>
      <c r="C563" s="381" t="str">
        <f>IF(DATOS!C563&lt;&gt;"",DATOS!C563,"")</f>
        <v/>
      </c>
      <c r="D563" s="385" t="str">
        <f>IF(DATOS!D563&lt;&gt;"",DATOS!D563,"")</f>
        <v/>
      </c>
      <c r="E563" s="382" t="str">
        <f t="shared" si="24"/>
        <v/>
      </c>
      <c r="F563" s="382" t="str">
        <f t="shared" si="25"/>
        <v/>
      </c>
      <c r="G563" s="385" t="str">
        <f t="shared" si="26"/>
        <v/>
      </c>
    </row>
    <row r="564" spans="2:7" ht="19.5" customHeight="1" x14ac:dyDescent="0.25">
      <c r="B564" s="381" t="str">
        <f>IF(DATOS!B564&lt;&gt;"",DATOS!B564,"")</f>
        <v/>
      </c>
      <c r="C564" s="381" t="str">
        <f>IF(DATOS!C564&lt;&gt;"",DATOS!C564,"")</f>
        <v/>
      </c>
      <c r="D564" s="385" t="str">
        <f>IF(DATOS!D564&lt;&gt;"",DATOS!D564,"")</f>
        <v/>
      </c>
      <c r="E564" s="382" t="str">
        <f t="shared" si="24"/>
        <v/>
      </c>
      <c r="F564" s="382" t="str">
        <f t="shared" si="25"/>
        <v/>
      </c>
      <c r="G564" s="385" t="str">
        <f t="shared" si="26"/>
        <v/>
      </c>
    </row>
    <row r="565" spans="2:7" ht="19.5" customHeight="1" x14ac:dyDescent="0.25">
      <c r="B565" s="381" t="str">
        <f>IF(DATOS!B565&lt;&gt;"",DATOS!B565,"")</f>
        <v/>
      </c>
      <c r="C565" s="381" t="str">
        <f>IF(DATOS!C565&lt;&gt;"",DATOS!C565,"")</f>
        <v/>
      </c>
      <c r="D565" s="385" t="str">
        <f>IF(DATOS!D565&lt;&gt;"",DATOS!D565,"")</f>
        <v/>
      </c>
      <c r="E565" s="382" t="str">
        <f t="shared" si="24"/>
        <v/>
      </c>
      <c r="F565" s="382" t="str">
        <f t="shared" si="25"/>
        <v/>
      </c>
      <c r="G565" s="385" t="str">
        <f t="shared" si="26"/>
        <v/>
      </c>
    </row>
    <row r="566" spans="2:7" ht="19.5" customHeight="1" x14ac:dyDescent="0.25">
      <c r="B566" s="381" t="str">
        <f>IF(DATOS!B566&lt;&gt;"",DATOS!B566,"")</f>
        <v/>
      </c>
      <c r="C566" s="381" t="str">
        <f>IF(DATOS!C566&lt;&gt;"",DATOS!C566,"")</f>
        <v/>
      </c>
      <c r="D566" s="385" t="str">
        <f>IF(DATOS!D566&lt;&gt;"",DATOS!D566,"")</f>
        <v/>
      </c>
      <c r="E566" s="382" t="str">
        <f t="shared" si="24"/>
        <v/>
      </c>
      <c r="F566" s="382" t="str">
        <f t="shared" si="25"/>
        <v/>
      </c>
      <c r="G566" s="385" t="str">
        <f t="shared" si="26"/>
        <v/>
      </c>
    </row>
    <row r="567" spans="2:7" ht="19.5" customHeight="1" x14ac:dyDescent="0.25">
      <c r="B567" s="381" t="str">
        <f>IF(DATOS!B567&lt;&gt;"",DATOS!B567,"")</f>
        <v/>
      </c>
      <c r="C567" s="381" t="str">
        <f>IF(DATOS!C567&lt;&gt;"",DATOS!C567,"")</f>
        <v/>
      </c>
      <c r="D567" s="385" t="str">
        <f>IF(DATOS!D567&lt;&gt;"",DATOS!D567,"")</f>
        <v/>
      </c>
      <c r="E567" s="382" t="str">
        <f t="shared" si="24"/>
        <v/>
      </c>
      <c r="F567" s="382" t="str">
        <f t="shared" si="25"/>
        <v/>
      </c>
      <c r="G567" s="385" t="str">
        <f t="shared" si="26"/>
        <v/>
      </c>
    </row>
    <row r="568" spans="2:7" ht="19.5" customHeight="1" x14ac:dyDescent="0.25">
      <c r="B568" s="381" t="str">
        <f>IF(DATOS!B568&lt;&gt;"",DATOS!B568,"")</f>
        <v/>
      </c>
      <c r="C568" s="381" t="str">
        <f>IF(DATOS!C568&lt;&gt;"",DATOS!C568,"")</f>
        <v/>
      </c>
      <c r="D568" s="385" t="str">
        <f>IF(DATOS!D568&lt;&gt;"",DATOS!D568,"")</f>
        <v/>
      </c>
      <c r="E568" s="382" t="str">
        <f t="shared" si="24"/>
        <v/>
      </c>
      <c r="F568" s="382" t="str">
        <f t="shared" si="25"/>
        <v/>
      </c>
      <c r="G568" s="385" t="str">
        <f t="shared" si="26"/>
        <v/>
      </c>
    </row>
    <row r="569" spans="2:7" ht="19.5" customHeight="1" x14ac:dyDescent="0.25">
      <c r="B569" s="381" t="str">
        <f>IF(DATOS!B569&lt;&gt;"",DATOS!B569,"")</f>
        <v/>
      </c>
      <c r="C569" s="381" t="str">
        <f>IF(DATOS!C569&lt;&gt;"",DATOS!C569,"")</f>
        <v/>
      </c>
      <c r="D569" s="385" t="str">
        <f>IF(DATOS!D569&lt;&gt;"",DATOS!D569,"")</f>
        <v/>
      </c>
      <c r="E569" s="382" t="str">
        <f t="shared" si="24"/>
        <v/>
      </c>
      <c r="F569" s="382" t="str">
        <f t="shared" si="25"/>
        <v/>
      </c>
      <c r="G569" s="385" t="str">
        <f t="shared" si="26"/>
        <v/>
      </c>
    </row>
    <row r="570" spans="2:7" ht="19.5" customHeight="1" x14ac:dyDescent="0.25">
      <c r="B570" s="381" t="str">
        <f>IF(DATOS!B570&lt;&gt;"",DATOS!B570,"")</f>
        <v/>
      </c>
      <c r="C570" s="381" t="str">
        <f>IF(DATOS!C570&lt;&gt;"",DATOS!C570,"")</f>
        <v/>
      </c>
      <c r="D570" s="385" t="str">
        <f>IF(DATOS!D570&lt;&gt;"",DATOS!D570,"")</f>
        <v/>
      </c>
      <c r="E570" s="382" t="str">
        <f t="shared" si="24"/>
        <v/>
      </c>
      <c r="F570" s="382" t="str">
        <f t="shared" si="25"/>
        <v/>
      </c>
      <c r="G570" s="385" t="str">
        <f t="shared" si="26"/>
        <v/>
      </c>
    </row>
    <row r="571" spans="2:7" ht="19.5" customHeight="1" x14ac:dyDescent="0.25">
      <c r="B571" s="381" t="str">
        <f>IF(DATOS!B571&lt;&gt;"",DATOS!B571,"")</f>
        <v/>
      </c>
      <c r="C571" s="381" t="str">
        <f>IF(DATOS!C571&lt;&gt;"",DATOS!C571,"")</f>
        <v/>
      </c>
      <c r="D571" s="385" t="str">
        <f>IF(DATOS!D571&lt;&gt;"",DATOS!D571,"")</f>
        <v/>
      </c>
      <c r="E571" s="382" t="str">
        <f t="shared" si="24"/>
        <v/>
      </c>
      <c r="F571" s="382" t="str">
        <f t="shared" si="25"/>
        <v/>
      </c>
      <c r="G571" s="385" t="str">
        <f t="shared" si="26"/>
        <v/>
      </c>
    </row>
    <row r="572" spans="2:7" ht="19.5" customHeight="1" x14ac:dyDescent="0.25">
      <c r="B572" s="381" t="str">
        <f>IF(DATOS!B572&lt;&gt;"",DATOS!B572,"")</f>
        <v/>
      </c>
      <c r="C572" s="381" t="str">
        <f>IF(DATOS!C572&lt;&gt;"",DATOS!C572,"")</f>
        <v/>
      </c>
      <c r="D572" s="385" t="str">
        <f>IF(DATOS!D572&lt;&gt;"",DATOS!D572,"")</f>
        <v/>
      </c>
      <c r="E572" s="382" t="str">
        <f t="shared" si="24"/>
        <v/>
      </c>
      <c r="F572" s="382" t="str">
        <f t="shared" si="25"/>
        <v/>
      </c>
      <c r="G572" s="385" t="str">
        <f t="shared" si="26"/>
        <v/>
      </c>
    </row>
    <row r="573" spans="2:7" ht="19.5" customHeight="1" x14ac:dyDescent="0.25">
      <c r="B573" s="381" t="str">
        <f>IF(DATOS!B573&lt;&gt;"",DATOS!B573,"")</f>
        <v/>
      </c>
      <c r="C573" s="381" t="str">
        <f>IF(DATOS!C573&lt;&gt;"",DATOS!C573,"")</f>
        <v/>
      </c>
      <c r="D573" s="385" t="str">
        <f>IF(DATOS!D573&lt;&gt;"",DATOS!D573,"")</f>
        <v/>
      </c>
      <c r="E573" s="382" t="str">
        <f t="shared" si="24"/>
        <v/>
      </c>
      <c r="F573" s="382" t="str">
        <f t="shared" si="25"/>
        <v/>
      </c>
      <c r="G573" s="385" t="str">
        <f t="shared" si="26"/>
        <v/>
      </c>
    </row>
    <row r="574" spans="2:7" ht="19.5" customHeight="1" x14ac:dyDescent="0.25">
      <c r="B574" s="381" t="str">
        <f>IF(DATOS!B574&lt;&gt;"",DATOS!B574,"")</f>
        <v/>
      </c>
      <c r="C574" s="381" t="str">
        <f>IF(DATOS!C574&lt;&gt;"",DATOS!C574,"")</f>
        <v/>
      </c>
      <c r="D574" s="385" t="str">
        <f>IF(DATOS!D574&lt;&gt;"",DATOS!D574,"")</f>
        <v/>
      </c>
      <c r="E574" s="382" t="str">
        <f t="shared" si="24"/>
        <v/>
      </c>
      <c r="F574" s="382" t="str">
        <f t="shared" si="25"/>
        <v/>
      </c>
      <c r="G574" s="385" t="str">
        <f t="shared" si="26"/>
        <v/>
      </c>
    </row>
    <row r="575" spans="2:7" ht="19.5" customHeight="1" x14ac:dyDescent="0.25">
      <c r="B575" s="381" t="str">
        <f>IF(DATOS!B575&lt;&gt;"",DATOS!B575,"")</f>
        <v/>
      </c>
      <c r="C575" s="381" t="str">
        <f>IF(DATOS!C575&lt;&gt;"",DATOS!C575,"")</f>
        <v/>
      </c>
      <c r="D575" s="385" t="str">
        <f>IF(DATOS!D575&lt;&gt;"",DATOS!D575,"")</f>
        <v/>
      </c>
      <c r="E575" s="382" t="str">
        <f t="shared" si="24"/>
        <v/>
      </c>
      <c r="F575" s="382" t="str">
        <f t="shared" si="25"/>
        <v/>
      </c>
      <c r="G575" s="385" t="str">
        <f t="shared" si="26"/>
        <v/>
      </c>
    </row>
    <row r="576" spans="2:7" ht="19.5" customHeight="1" x14ac:dyDescent="0.25">
      <c r="B576" s="381" t="str">
        <f>IF(DATOS!B576&lt;&gt;"",DATOS!B576,"")</f>
        <v/>
      </c>
      <c r="C576" s="381" t="str">
        <f>IF(DATOS!C576&lt;&gt;"",DATOS!C576,"")</f>
        <v/>
      </c>
      <c r="D576" s="385" t="str">
        <f>IF(DATOS!D576&lt;&gt;"",DATOS!D576,"")</f>
        <v/>
      </c>
      <c r="E576" s="382" t="str">
        <f t="shared" si="24"/>
        <v/>
      </c>
      <c r="F576" s="382" t="str">
        <f t="shared" si="25"/>
        <v/>
      </c>
      <c r="G576" s="385" t="str">
        <f t="shared" si="26"/>
        <v/>
      </c>
    </row>
    <row r="577" spans="2:7" ht="19.5" customHeight="1" x14ac:dyDescent="0.25">
      <c r="B577" s="381" t="str">
        <f>IF(DATOS!B577&lt;&gt;"",DATOS!B577,"")</f>
        <v/>
      </c>
      <c r="C577" s="381" t="str">
        <f>IF(DATOS!C577&lt;&gt;"",DATOS!C577,"")</f>
        <v/>
      </c>
      <c r="D577" s="385" t="str">
        <f>IF(DATOS!D577&lt;&gt;"",DATOS!D577,"")</f>
        <v/>
      </c>
      <c r="E577" s="382" t="str">
        <f t="shared" si="24"/>
        <v/>
      </c>
      <c r="F577" s="382" t="str">
        <f t="shared" si="25"/>
        <v/>
      </c>
      <c r="G577" s="385" t="str">
        <f t="shared" si="26"/>
        <v/>
      </c>
    </row>
    <row r="578" spans="2:7" ht="19.5" customHeight="1" x14ac:dyDescent="0.25">
      <c r="B578" s="381" t="str">
        <f>IF(DATOS!B578&lt;&gt;"",DATOS!B578,"")</f>
        <v/>
      </c>
      <c r="C578" s="381" t="str">
        <f>IF(DATOS!C578&lt;&gt;"",DATOS!C578,"")</f>
        <v/>
      </c>
      <c r="D578" s="385" t="str">
        <f>IF(DATOS!D578&lt;&gt;"",DATOS!D578,"")</f>
        <v/>
      </c>
      <c r="E578" s="382" t="str">
        <f t="shared" si="24"/>
        <v/>
      </c>
      <c r="F578" s="382" t="str">
        <f t="shared" si="25"/>
        <v/>
      </c>
      <c r="G578" s="385" t="str">
        <f t="shared" si="26"/>
        <v/>
      </c>
    </row>
    <row r="579" spans="2:7" ht="19.5" customHeight="1" x14ac:dyDescent="0.25">
      <c r="B579" s="381" t="str">
        <f>IF(DATOS!B579&lt;&gt;"",DATOS!B579,"")</f>
        <v/>
      </c>
      <c r="C579" s="381" t="str">
        <f>IF(DATOS!C579&lt;&gt;"",DATOS!C579,"")</f>
        <v/>
      </c>
      <c r="D579" s="385" t="str">
        <f>IF(DATOS!D579&lt;&gt;"",DATOS!D579,"")</f>
        <v/>
      </c>
      <c r="E579" s="382" t="str">
        <f t="shared" si="24"/>
        <v/>
      </c>
      <c r="F579" s="382" t="str">
        <f t="shared" si="25"/>
        <v/>
      </c>
      <c r="G579" s="385" t="str">
        <f t="shared" si="26"/>
        <v/>
      </c>
    </row>
    <row r="580" spans="2:7" ht="19.5" customHeight="1" x14ac:dyDescent="0.25">
      <c r="B580" s="381" t="str">
        <f>IF(DATOS!B580&lt;&gt;"",DATOS!B580,"")</f>
        <v/>
      </c>
      <c r="C580" s="381" t="str">
        <f>IF(DATOS!C580&lt;&gt;"",DATOS!C580,"")</f>
        <v/>
      </c>
      <c r="D580" s="385" t="str">
        <f>IF(DATOS!D580&lt;&gt;"",DATOS!D580,"")</f>
        <v/>
      </c>
      <c r="E580" s="382" t="str">
        <f t="shared" ref="E580:E643" si="27">IFERROR(MID($D580,SEARCH("RETIRA",$D580),LEN("RETIRA")),"")</f>
        <v/>
      </c>
      <c r="F580" s="382" t="str">
        <f t="shared" ref="F580:F643" si="28">IFERROR(MID($D580,SEARCH("CRUDA",$D580),LEN("CRUDA")),"")</f>
        <v/>
      </c>
      <c r="G580" s="385" t="str">
        <f t="shared" ref="G580:G643" si="29">IF(B580="","",
IF(AND(E580="",F580="CRUDA"),"LIBRO Y CRUDA",
IF(F580="CRUDA","CRUDA",
IF(E580="","LIBRO",""))))</f>
        <v/>
      </c>
    </row>
    <row r="581" spans="2:7" ht="19.5" customHeight="1" x14ac:dyDescent="0.25">
      <c r="B581" s="381" t="str">
        <f>IF(DATOS!B581&lt;&gt;"",DATOS!B581,"")</f>
        <v/>
      </c>
      <c r="C581" s="381" t="str">
        <f>IF(DATOS!C581&lt;&gt;"",DATOS!C581,"")</f>
        <v/>
      </c>
      <c r="D581" s="385" t="str">
        <f>IF(DATOS!D581&lt;&gt;"",DATOS!D581,"")</f>
        <v/>
      </c>
      <c r="E581" s="382" t="str">
        <f t="shared" si="27"/>
        <v/>
      </c>
      <c r="F581" s="382" t="str">
        <f t="shared" si="28"/>
        <v/>
      </c>
      <c r="G581" s="385" t="str">
        <f t="shared" si="29"/>
        <v/>
      </c>
    </row>
    <row r="582" spans="2:7" ht="19.5" customHeight="1" x14ac:dyDescent="0.25">
      <c r="B582" s="381" t="str">
        <f>IF(DATOS!B582&lt;&gt;"",DATOS!B582,"")</f>
        <v/>
      </c>
      <c r="C582" s="381" t="str">
        <f>IF(DATOS!C582&lt;&gt;"",DATOS!C582,"")</f>
        <v/>
      </c>
      <c r="D582" s="385" t="str">
        <f>IF(DATOS!D582&lt;&gt;"",DATOS!D582,"")</f>
        <v/>
      </c>
      <c r="E582" s="382" t="str">
        <f t="shared" si="27"/>
        <v/>
      </c>
      <c r="F582" s="382" t="str">
        <f t="shared" si="28"/>
        <v/>
      </c>
      <c r="G582" s="385" t="str">
        <f t="shared" si="29"/>
        <v/>
      </c>
    </row>
    <row r="583" spans="2:7" ht="19.5" customHeight="1" x14ac:dyDescent="0.25">
      <c r="B583" s="381" t="str">
        <f>IF(DATOS!B583&lt;&gt;"",DATOS!B583,"")</f>
        <v/>
      </c>
      <c r="C583" s="381" t="str">
        <f>IF(DATOS!C583&lt;&gt;"",DATOS!C583,"")</f>
        <v/>
      </c>
      <c r="D583" s="385" t="str">
        <f>IF(DATOS!D583&lt;&gt;"",DATOS!D583,"")</f>
        <v/>
      </c>
      <c r="E583" s="382" t="str">
        <f t="shared" si="27"/>
        <v/>
      </c>
      <c r="F583" s="382" t="str">
        <f t="shared" si="28"/>
        <v/>
      </c>
      <c r="G583" s="385" t="str">
        <f t="shared" si="29"/>
        <v/>
      </c>
    </row>
    <row r="584" spans="2:7" ht="19.5" customHeight="1" x14ac:dyDescent="0.25">
      <c r="B584" s="381" t="str">
        <f>IF(DATOS!B584&lt;&gt;"",DATOS!B584,"")</f>
        <v/>
      </c>
      <c r="C584" s="381" t="str">
        <f>IF(DATOS!C584&lt;&gt;"",DATOS!C584,"")</f>
        <v/>
      </c>
      <c r="D584" s="385" t="str">
        <f>IF(DATOS!D584&lt;&gt;"",DATOS!D584,"")</f>
        <v/>
      </c>
      <c r="E584" s="382" t="str">
        <f t="shared" si="27"/>
        <v/>
      </c>
      <c r="F584" s="382" t="str">
        <f t="shared" si="28"/>
        <v/>
      </c>
      <c r="G584" s="385" t="str">
        <f t="shared" si="29"/>
        <v/>
      </c>
    </row>
    <row r="585" spans="2:7" ht="19.5" customHeight="1" x14ac:dyDescent="0.25">
      <c r="B585" s="381" t="str">
        <f>IF(DATOS!B585&lt;&gt;"",DATOS!B585,"")</f>
        <v/>
      </c>
      <c r="C585" s="381" t="str">
        <f>IF(DATOS!C585&lt;&gt;"",DATOS!C585,"")</f>
        <v/>
      </c>
      <c r="D585" s="385" t="str">
        <f>IF(DATOS!D585&lt;&gt;"",DATOS!D585,"")</f>
        <v/>
      </c>
      <c r="E585" s="382" t="str">
        <f t="shared" si="27"/>
        <v/>
      </c>
      <c r="F585" s="382" t="str">
        <f t="shared" si="28"/>
        <v/>
      </c>
      <c r="G585" s="385" t="str">
        <f t="shared" si="29"/>
        <v/>
      </c>
    </row>
    <row r="586" spans="2:7" ht="19.5" customHeight="1" x14ac:dyDescent="0.25">
      <c r="B586" s="381" t="str">
        <f>IF(DATOS!B586&lt;&gt;"",DATOS!B586,"")</f>
        <v/>
      </c>
      <c r="C586" s="381" t="str">
        <f>IF(DATOS!C586&lt;&gt;"",DATOS!C586,"")</f>
        <v/>
      </c>
      <c r="D586" s="385" t="str">
        <f>IF(DATOS!D586&lt;&gt;"",DATOS!D586,"")</f>
        <v/>
      </c>
      <c r="E586" s="382" t="str">
        <f t="shared" si="27"/>
        <v/>
      </c>
      <c r="F586" s="382" t="str">
        <f t="shared" si="28"/>
        <v/>
      </c>
      <c r="G586" s="385" t="str">
        <f t="shared" si="29"/>
        <v/>
      </c>
    </row>
    <row r="587" spans="2:7" ht="19.5" customHeight="1" x14ac:dyDescent="0.25">
      <c r="B587" s="381" t="str">
        <f>IF(DATOS!B587&lt;&gt;"",DATOS!B587,"")</f>
        <v/>
      </c>
      <c r="C587" s="381" t="str">
        <f>IF(DATOS!C587&lt;&gt;"",DATOS!C587,"")</f>
        <v/>
      </c>
      <c r="D587" s="385" t="str">
        <f>IF(DATOS!D587&lt;&gt;"",DATOS!D587,"")</f>
        <v/>
      </c>
      <c r="E587" s="382" t="str">
        <f t="shared" si="27"/>
        <v/>
      </c>
      <c r="F587" s="382" t="str">
        <f t="shared" si="28"/>
        <v/>
      </c>
      <c r="G587" s="385" t="str">
        <f t="shared" si="29"/>
        <v/>
      </c>
    </row>
    <row r="588" spans="2:7" ht="19.5" customHeight="1" x14ac:dyDescent="0.25">
      <c r="B588" s="381" t="str">
        <f>IF(DATOS!B588&lt;&gt;"",DATOS!B588,"")</f>
        <v/>
      </c>
      <c r="C588" s="381" t="str">
        <f>IF(DATOS!C588&lt;&gt;"",DATOS!C588,"")</f>
        <v/>
      </c>
      <c r="D588" s="385" t="str">
        <f>IF(DATOS!D588&lt;&gt;"",DATOS!D588,"")</f>
        <v/>
      </c>
      <c r="E588" s="382" t="str">
        <f t="shared" si="27"/>
        <v/>
      </c>
      <c r="F588" s="382" t="str">
        <f t="shared" si="28"/>
        <v/>
      </c>
      <c r="G588" s="385" t="str">
        <f t="shared" si="29"/>
        <v/>
      </c>
    </row>
    <row r="589" spans="2:7" ht="19.5" customHeight="1" x14ac:dyDescent="0.25">
      <c r="B589" s="381" t="str">
        <f>IF(DATOS!B589&lt;&gt;"",DATOS!B589,"")</f>
        <v/>
      </c>
      <c r="C589" s="381" t="str">
        <f>IF(DATOS!C589&lt;&gt;"",DATOS!C589,"")</f>
        <v/>
      </c>
      <c r="D589" s="385" t="str">
        <f>IF(DATOS!D589&lt;&gt;"",DATOS!D589,"")</f>
        <v/>
      </c>
      <c r="E589" s="382" t="str">
        <f t="shared" si="27"/>
        <v/>
      </c>
      <c r="F589" s="382" t="str">
        <f t="shared" si="28"/>
        <v/>
      </c>
      <c r="G589" s="385" t="str">
        <f t="shared" si="29"/>
        <v/>
      </c>
    </row>
    <row r="590" spans="2:7" ht="19.5" customHeight="1" x14ac:dyDescent="0.25">
      <c r="B590" s="381" t="str">
        <f>IF(DATOS!B590&lt;&gt;"",DATOS!B590,"")</f>
        <v/>
      </c>
      <c r="C590" s="381" t="str">
        <f>IF(DATOS!C590&lt;&gt;"",DATOS!C590,"")</f>
        <v/>
      </c>
      <c r="D590" s="385" t="str">
        <f>IF(DATOS!D590&lt;&gt;"",DATOS!D590,"")</f>
        <v/>
      </c>
      <c r="E590" s="382" t="str">
        <f t="shared" si="27"/>
        <v/>
      </c>
      <c r="F590" s="382" t="str">
        <f t="shared" si="28"/>
        <v/>
      </c>
      <c r="G590" s="385" t="str">
        <f t="shared" si="29"/>
        <v/>
      </c>
    </row>
    <row r="591" spans="2:7" ht="19.5" customHeight="1" x14ac:dyDescent="0.25">
      <c r="B591" s="381" t="str">
        <f>IF(DATOS!B591&lt;&gt;"",DATOS!B591,"")</f>
        <v/>
      </c>
      <c r="C591" s="381" t="str">
        <f>IF(DATOS!C591&lt;&gt;"",DATOS!C591,"")</f>
        <v/>
      </c>
      <c r="D591" s="385" t="str">
        <f>IF(DATOS!D591&lt;&gt;"",DATOS!D591,"")</f>
        <v/>
      </c>
      <c r="E591" s="382" t="str">
        <f t="shared" si="27"/>
        <v/>
      </c>
      <c r="F591" s="382" t="str">
        <f t="shared" si="28"/>
        <v/>
      </c>
      <c r="G591" s="385" t="str">
        <f t="shared" si="29"/>
        <v/>
      </c>
    </row>
    <row r="592" spans="2:7" ht="19.5" customHeight="1" x14ac:dyDescent="0.25">
      <c r="B592" s="381" t="str">
        <f>IF(DATOS!B592&lt;&gt;"",DATOS!B592,"")</f>
        <v/>
      </c>
      <c r="C592" s="381" t="str">
        <f>IF(DATOS!C592&lt;&gt;"",DATOS!C592,"")</f>
        <v/>
      </c>
      <c r="D592" s="385" t="str">
        <f>IF(DATOS!D592&lt;&gt;"",DATOS!D592,"")</f>
        <v/>
      </c>
      <c r="E592" s="382" t="str">
        <f t="shared" si="27"/>
        <v/>
      </c>
      <c r="F592" s="382" t="str">
        <f t="shared" si="28"/>
        <v/>
      </c>
      <c r="G592" s="385" t="str">
        <f t="shared" si="29"/>
        <v/>
      </c>
    </row>
    <row r="593" spans="2:7" ht="19.5" customHeight="1" x14ac:dyDescent="0.25">
      <c r="B593" s="381" t="str">
        <f>IF(DATOS!B593&lt;&gt;"",DATOS!B593,"")</f>
        <v/>
      </c>
      <c r="C593" s="381" t="str">
        <f>IF(DATOS!C593&lt;&gt;"",DATOS!C593,"")</f>
        <v/>
      </c>
      <c r="D593" s="385" t="str">
        <f>IF(DATOS!D593&lt;&gt;"",DATOS!D593,"")</f>
        <v/>
      </c>
      <c r="E593" s="382" t="str">
        <f t="shared" si="27"/>
        <v/>
      </c>
      <c r="F593" s="382" t="str">
        <f t="shared" si="28"/>
        <v/>
      </c>
      <c r="G593" s="385" t="str">
        <f t="shared" si="29"/>
        <v/>
      </c>
    </row>
    <row r="594" spans="2:7" ht="19.5" customHeight="1" x14ac:dyDescent="0.25">
      <c r="B594" s="381" t="str">
        <f>IF(DATOS!B594&lt;&gt;"",DATOS!B594,"")</f>
        <v/>
      </c>
      <c r="C594" s="381" t="str">
        <f>IF(DATOS!C594&lt;&gt;"",DATOS!C594,"")</f>
        <v/>
      </c>
      <c r="D594" s="385" t="str">
        <f>IF(DATOS!D594&lt;&gt;"",DATOS!D594,"")</f>
        <v/>
      </c>
      <c r="E594" s="382" t="str">
        <f t="shared" si="27"/>
        <v/>
      </c>
      <c r="F594" s="382" t="str">
        <f t="shared" si="28"/>
        <v/>
      </c>
      <c r="G594" s="385" t="str">
        <f t="shared" si="29"/>
        <v/>
      </c>
    </row>
    <row r="595" spans="2:7" ht="19.5" customHeight="1" x14ac:dyDescent="0.25">
      <c r="B595" s="381" t="str">
        <f>IF(DATOS!B595&lt;&gt;"",DATOS!B595,"")</f>
        <v/>
      </c>
      <c r="C595" s="381" t="str">
        <f>IF(DATOS!C595&lt;&gt;"",DATOS!C595,"")</f>
        <v/>
      </c>
      <c r="D595" s="385" t="str">
        <f>IF(DATOS!D595&lt;&gt;"",DATOS!D595,"")</f>
        <v/>
      </c>
      <c r="E595" s="382" t="str">
        <f t="shared" si="27"/>
        <v/>
      </c>
      <c r="F595" s="382" t="str">
        <f t="shared" si="28"/>
        <v/>
      </c>
      <c r="G595" s="385" t="str">
        <f t="shared" si="29"/>
        <v/>
      </c>
    </row>
    <row r="596" spans="2:7" ht="19.5" customHeight="1" x14ac:dyDescent="0.25">
      <c r="B596" s="381" t="str">
        <f>IF(DATOS!B596&lt;&gt;"",DATOS!B596,"")</f>
        <v/>
      </c>
      <c r="C596" s="381" t="str">
        <f>IF(DATOS!C596&lt;&gt;"",DATOS!C596,"")</f>
        <v/>
      </c>
      <c r="D596" s="385" t="str">
        <f>IF(DATOS!D596&lt;&gt;"",DATOS!D596,"")</f>
        <v/>
      </c>
      <c r="E596" s="382" t="str">
        <f t="shared" si="27"/>
        <v/>
      </c>
      <c r="F596" s="382" t="str">
        <f t="shared" si="28"/>
        <v/>
      </c>
      <c r="G596" s="385" t="str">
        <f t="shared" si="29"/>
        <v/>
      </c>
    </row>
    <row r="597" spans="2:7" ht="19.5" customHeight="1" x14ac:dyDescent="0.25">
      <c r="B597" s="381" t="str">
        <f>IF(DATOS!B597&lt;&gt;"",DATOS!B597,"")</f>
        <v/>
      </c>
      <c r="C597" s="381" t="str">
        <f>IF(DATOS!C597&lt;&gt;"",DATOS!C597,"")</f>
        <v/>
      </c>
      <c r="D597" s="385" t="str">
        <f>IF(DATOS!D597&lt;&gt;"",DATOS!D597,"")</f>
        <v/>
      </c>
      <c r="E597" s="382" t="str">
        <f t="shared" si="27"/>
        <v/>
      </c>
      <c r="F597" s="382" t="str">
        <f t="shared" si="28"/>
        <v/>
      </c>
      <c r="G597" s="385" t="str">
        <f t="shared" si="29"/>
        <v/>
      </c>
    </row>
    <row r="598" spans="2:7" ht="19.5" customHeight="1" x14ac:dyDescent="0.25">
      <c r="B598" s="381" t="str">
        <f>IF(DATOS!B598&lt;&gt;"",DATOS!B598,"")</f>
        <v/>
      </c>
      <c r="C598" s="381" t="str">
        <f>IF(DATOS!C598&lt;&gt;"",DATOS!C598,"")</f>
        <v/>
      </c>
      <c r="D598" s="385" t="str">
        <f>IF(DATOS!D598&lt;&gt;"",DATOS!D598,"")</f>
        <v/>
      </c>
      <c r="E598" s="382" t="str">
        <f t="shared" si="27"/>
        <v/>
      </c>
      <c r="F598" s="382" t="str">
        <f t="shared" si="28"/>
        <v/>
      </c>
      <c r="G598" s="385" t="str">
        <f t="shared" si="29"/>
        <v/>
      </c>
    </row>
    <row r="599" spans="2:7" ht="19.5" customHeight="1" x14ac:dyDescent="0.25">
      <c r="B599" s="381" t="str">
        <f>IF(DATOS!B599&lt;&gt;"",DATOS!B599,"")</f>
        <v/>
      </c>
      <c r="C599" s="381" t="str">
        <f>IF(DATOS!C599&lt;&gt;"",DATOS!C599,"")</f>
        <v/>
      </c>
      <c r="D599" s="385" t="str">
        <f>IF(DATOS!D599&lt;&gt;"",DATOS!D599,"")</f>
        <v/>
      </c>
      <c r="E599" s="382" t="str">
        <f t="shared" si="27"/>
        <v/>
      </c>
      <c r="F599" s="382" t="str">
        <f t="shared" si="28"/>
        <v/>
      </c>
      <c r="G599" s="385" t="str">
        <f t="shared" si="29"/>
        <v/>
      </c>
    </row>
    <row r="600" spans="2:7" ht="19.5" customHeight="1" x14ac:dyDescent="0.25">
      <c r="B600" s="381" t="str">
        <f>IF(DATOS!B600&lt;&gt;"",DATOS!B600,"")</f>
        <v/>
      </c>
      <c r="C600" s="381" t="str">
        <f>IF(DATOS!C600&lt;&gt;"",DATOS!C600,"")</f>
        <v/>
      </c>
      <c r="D600" s="385" t="str">
        <f>IF(DATOS!D600&lt;&gt;"",DATOS!D600,"")</f>
        <v/>
      </c>
      <c r="E600" s="382" t="str">
        <f t="shared" si="27"/>
        <v/>
      </c>
      <c r="F600" s="382" t="str">
        <f t="shared" si="28"/>
        <v/>
      </c>
      <c r="G600" s="385" t="str">
        <f t="shared" si="29"/>
        <v/>
      </c>
    </row>
    <row r="601" spans="2:7" ht="19.5" customHeight="1" x14ac:dyDescent="0.25">
      <c r="B601" s="381" t="str">
        <f>IF(DATOS!B601&lt;&gt;"",DATOS!B601,"")</f>
        <v/>
      </c>
      <c r="C601" s="381" t="str">
        <f>IF(DATOS!C601&lt;&gt;"",DATOS!C601,"")</f>
        <v/>
      </c>
      <c r="D601" s="385" t="str">
        <f>IF(DATOS!D601&lt;&gt;"",DATOS!D601,"")</f>
        <v/>
      </c>
      <c r="E601" s="382" t="str">
        <f t="shared" si="27"/>
        <v/>
      </c>
      <c r="F601" s="382" t="str">
        <f t="shared" si="28"/>
        <v/>
      </c>
      <c r="G601" s="385" t="str">
        <f t="shared" si="29"/>
        <v/>
      </c>
    </row>
    <row r="602" spans="2:7" ht="19.5" customHeight="1" x14ac:dyDescent="0.25">
      <c r="B602" s="381" t="str">
        <f>IF(DATOS!B602&lt;&gt;"",DATOS!B602,"")</f>
        <v/>
      </c>
      <c r="C602" s="381" t="str">
        <f>IF(DATOS!C602&lt;&gt;"",DATOS!C602,"")</f>
        <v/>
      </c>
      <c r="D602" s="385" t="str">
        <f>IF(DATOS!D602&lt;&gt;"",DATOS!D602,"")</f>
        <v/>
      </c>
      <c r="E602" s="382" t="str">
        <f t="shared" si="27"/>
        <v/>
      </c>
      <c r="F602" s="382" t="str">
        <f t="shared" si="28"/>
        <v/>
      </c>
      <c r="G602" s="385" t="str">
        <f t="shared" si="29"/>
        <v/>
      </c>
    </row>
    <row r="603" spans="2:7" ht="19.5" customHeight="1" x14ac:dyDescent="0.25">
      <c r="B603" s="381" t="str">
        <f>IF(DATOS!B603&lt;&gt;"",DATOS!B603,"")</f>
        <v/>
      </c>
      <c r="C603" s="381" t="str">
        <f>IF(DATOS!C603&lt;&gt;"",DATOS!C603,"")</f>
        <v/>
      </c>
      <c r="D603" s="385" t="str">
        <f>IF(DATOS!D603&lt;&gt;"",DATOS!D603,"")</f>
        <v/>
      </c>
      <c r="E603" s="382" t="str">
        <f t="shared" si="27"/>
        <v/>
      </c>
      <c r="F603" s="382" t="str">
        <f t="shared" si="28"/>
        <v/>
      </c>
      <c r="G603" s="385" t="str">
        <f t="shared" si="29"/>
        <v/>
      </c>
    </row>
    <row r="604" spans="2:7" ht="19.5" customHeight="1" x14ac:dyDescent="0.25">
      <c r="B604" s="381" t="str">
        <f>IF(DATOS!B604&lt;&gt;"",DATOS!B604,"")</f>
        <v/>
      </c>
      <c r="C604" s="381" t="str">
        <f>IF(DATOS!C604&lt;&gt;"",DATOS!C604,"")</f>
        <v/>
      </c>
      <c r="D604" s="385" t="str">
        <f>IF(DATOS!D604&lt;&gt;"",DATOS!D604,"")</f>
        <v/>
      </c>
      <c r="E604" s="382" t="str">
        <f t="shared" si="27"/>
        <v/>
      </c>
      <c r="F604" s="382" t="str">
        <f t="shared" si="28"/>
        <v/>
      </c>
      <c r="G604" s="385" t="str">
        <f t="shared" si="29"/>
        <v/>
      </c>
    </row>
    <row r="605" spans="2:7" ht="19.5" customHeight="1" x14ac:dyDescent="0.25">
      <c r="B605" s="381" t="str">
        <f>IF(DATOS!B605&lt;&gt;"",DATOS!B605,"")</f>
        <v/>
      </c>
      <c r="C605" s="381" t="str">
        <f>IF(DATOS!C605&lt;&gt;"",DATOS!C605,"")</f>
        <v/>
      </c>
      <c r="D605" s="385" t="str">
        <f>IF(DATOS!D605&lt;&gt;"",DATOS!D605,"")</f>
        <v/>
      </c>
      <c r="E605" s="382" t="str">
        <f t="shared" si="27"/>
        <v/>
      </c>
      <c r="F605" s="382" t="str">
        <f t="shared" si="28"/>
        <v/>
      </c>
      <c r="G605" s="385" t="str">
        <f t="shared" si="29"/>
        <v/>
      </c>
    </row>
    <row r="606" spans="2:7" ht="19.5" customHeight="1" x14ac:dyDescent="0.25">
      <c r="B606" s="381" t="str">
        <f>IF(DATOS!B606&lt;&gt;"",DATOS!B606,"")</f>
        <v/>
      </c>
      <c r="C606" s="381" t="str">
        <f>IF(DATOS!C606&lt;&gt;"",DATOS!C606,"")</f>
        <v/>
      </c>
      <c r="D606" s="385" t="str">
        <f>IF(DATOS!D606&lt;&gt;"",DATOS!D606,"")</f>
        <v/>
      </c>
      <c r="E606" s="382" t="str">
        <f t="shared" si="27"/>
        <v/>
      </c>
      <c r="F606" s="382" t="str">
        <f t="shared" si="28"/>
        <v/>
      </c>
      <c r="G606" s="385" t="str">
        <f t="shared" si="29"/>
        <v/>
      </c>
    </row>
    <row r="607" spans="2:7" ht="19.5" customHeight="1" x14ac:dyDescent="0.25">
      <c r="B607" s="381" t="str">
        <f>IF(DATOS!B607&lt;&gt;"",DATOS!B607,"")</f>
        <v/>
      </c>
      <c r="C607" s="381" t="str">
        <f>IF(DATOS!C607&lt;&gt;"",DATOS!C607,"")</f>
        <v/>
      </c>
      <c r="D607" s="385" t="str">
        <f>IF(DATOS!D607&lt;&gt;"",DATOS!D607,"")</f>
        <v/>
      </c>
      <c r="E607" s="382" t="str">
        <f t="shared" si="27"/>
        <v/>
      </c>
      <c r="F607" s="382" t="str">
        <f t="shared" si="28"/>
        <v/>
      </c>
      <c r="G607" s="385" t="str">
        <f t="shared" si="29"/>
        <v/>
      </c>
    </row>
    <row r="608" spans="2:7" ht="19.5" customHeight="1" x14ac:dyDescent="0.25">
      <c r="B608" s="381" t="str">
        <f>IF(DATOS!B608&lt;&gt;"",DATOS!B608,"")</f>
        <v/>
      </c>
      <c r="C608" s="381" t="str">
        <f>IF(DATOS!C608&lt;&gt;"",DATOS!C608,"")</f>
        <v/>
      </c>
      <c r="D608" s="385" t="str">
        <f>IF(DATOS!D608&lt;&gt;"",DATOS!D608,"")</f>
        <v/>
      </c>
      <c r="E608" s="382" t="str">
        <f t="shared" si="27"/>
        <v/>
      </c>
      <c r="F608" s="382" t="str">
        <f t="shared" si="28"/>
        <v/>
      </c>
      <c r="G608" s="385" t="str">
        <f t="shared" si="29"/>
        <v/>
      </c>
    </row>
    <row r="609" spans="2:7" ht="19.5" customHeight="1" x14ac:dyDescent="0.25">
      <c r="B609" s="381" t="str">
        <f>IF(DATOS!B609&lt;&gt;"",DATOS!B609,"")</f>
        <v/>
      </c>
      <c r="C609" s="381" t="str">
        <f>IF(DATOS!C609&lt;&gt;"",DATOS!C609,"")</f>
        <v/>
      </c>
      <c r="D609" s="385" t="str">
        <f>IF(DATOS!D609&lt;&gt;"",DATOS!D609,"")</f>
        <v/>
      </c>
      <c r="E609" s="382" t="str">
        <f t="shared" si="27"/>
        <v/>
      </c>
      <c r="F609" s="382" t="str">
        <f t="shared" si="28"/>
        <v/>
      </c>
      <c r="G609" s="385" t="str">
        <f t="shared" si="29"/>
        <v/>
      </c>
    </row>
    <row r="610" spans="2:7" ht="19.5" customHeight="1" x14ac:dyDescent="0.25">
      <c r="B610" s="381" t="str">
        <f>IF(DATOS!B610&lt;&gt;"",DATOS!B610,"")</f>
        <v/>
      </c>
      <c r="C610" s="381" t="str">
        <f>IF(DATOS!C610&lt;&gt;"",DATOS!C610,"")</f>
        <v/>
      </c>
      <c r="D610" s="385" t="str">
        <f>IF(DATOS!D610&lt;&gt;"",DATOS!D610,"")</f>
        <v/>
      </c>
      <c r="E610" s="382" t="str">
        <f t="shared" si="27"/>
        <v/>
      </c>
      <c r="F610" s="382" t="str">
        <f t="shared" si="28"/>
        <v/>
      </c>
      <c r="G610" s="385" t="str">
        <f t="shared" si="29"/>
        <v/>
      </c>
    </row>
    <row r="611" spans="2:7" ht="19.5" customHeight="1" x14ac:dyDescent="0.25">
      <c r="B611" s="381" t="str">
        <f>IF(DATOS!B611&lt;&gt;"",DATOS!B611,"")</f>
        <v/>
      </c>
      <c r="C611" s="381" t="str">
        <f>IF(DATOS!C611&lt;&gt;"",DATOS!C611,"")</f>
        <v/>
      </c>
      <c r="D611" s="385" t="str">
        <f>IF(DATOS!D611&lt;&gt;"",DATOS!D611,"")</f>
        <v/>
      </c>
      <c r="E611" s="382" t="str">
        <f t="shared" si="27"/>
        <v/>
      </c>
      <c r="F611" s="382" t="str">
        <f t="shared" si="28"/>
        <v/>
      </c>
      <c r="G611" s="385" t="str">
        <f t="shared" si="29"/>
        <v/>
      </c>
    </row>
    <row r="612" spans="2:7" ht="19.5" customHeight="1" x14ac:dyDescent="0.25">
      <c r="B612" s="381" t="str">
        <f>IF(DATOS!B612&lt;&gt;"",DATOS!B612,"")</f>
        <v/>
      </c>
      <c r="C612" s="381" t="str">
        <f>IF(DATOS!C612&lt;&gt;"",DATOS!C612,"")</f>
        <v/>
      </c>
      <c r="D612" s="385" t="str">
        <f>IF(DATOS!D612&lt;&gt;"",DATOS!D612,"")</f>
        <v/>
      </c>
      <c r="E612" s="382" t="str">
        <f t="shared" si="27"/>
        <v/>
      </c>
      <c r="F612" s="382" t="str">
        <f t="shared" si="28"/>
        <v/>
      </c>
      <c r="G612" s="385" t="str">
        <f t="shared" si="29"/>
        <v/>
      </c>
    </row>
    <row r="613" spans="2:7" ht="19.5" customHeight="1" x14ac:dyDescent="0.25">
      <c r="B613" s="381" t="str">
        <f>IF(DATOS!B613&lt;&gt;"",DATOS!B613,"")</f>
        <v/>
      </c>
      <c r="C613" s="381" t="str">
        <f>IF(DATOS!C613&lt;&gt;"",DATOS!C613,"")</f>
        <v/>
      </c>
      <c r="D613" s="385" t="str">
        <f>IF(DATOS!D613&lt;&gt;"",DATOS!D613,"")</f>
        <v/>
      </c>
      <c r="E613" s="382" t="str">
        <f t="shared" si="27"/>
        <v/>
      </c>
      <c r="F613" s="382" t="str">
        <f t="shared" si="28"/>
        <v/>
      </c>
      <c r="G613" s="385" t="str">
        <f t="shared" si="29"/>
        <v/>
      </c>
    </row>
    <row r="614" spans="2:7" ht="19.5" customHeight="1" x14ac:dyDescent="0.25">
      <c r="B614" s="381" t="str">
        <f>IF(DATOS!B614&lt;&gt;"",DATOS!B614,"")</f>
        <v/>
      </c>
      <c r="C614" s="381" t="str">
        <f>IF(DATOS!C614&lt;&gt;"",DATOS!C614,"")</f>
        <v/>
      </c>
      <c r="D614" s="385" t="str">
        <f>IF(DATOS!D614&lt;&gt;"",DATOS!D614,"")</f>
        <v/>
      </c>
      <c r="E614" s="382" t="str">
        <f t="shared" si="27"/>
        <v/>
      </c>
      <c r="F614" s="382" t="str">
        <f t="shared" si="28"/>
        <v/>
      </c>
      <c r="G614" s="385" t="str">
        <f t="shared" si="29"/>
        <v/>
      </c>
    </row>
    <row r="615" spans="2:7" ht="19.5" customHeight="1" x14ac:dyDescent="0.25">
      <c r="B615" s="381" t="str">
        <f>IF(DATOS!B615&lt;&gt;"",DATOS!B615,"")</f>
        <v/>
      </c>
      <c r="C615" s="381" t="str">
        <f>IF(DATOS!C615&lt;&gt;"",DATOS!C615,"")</f>
        <v/>
      </c>
      <c r="D615" s="385" t="str">
        <f>IF(DATOS!D615&lt;&gt;"",DATOS!D615,"")</f>
        <v/>
      </c>
      <c r="E615" s="382" t="str">
        <f t="shared" si="27"/>
        <v/>
      </c>
      <c r="F615" s="382" t="str">
        <f t="shared" si="28"/>
        <v/>
      </c>
      <c r="G615" s="385" t="str">
        <f t="shared" si="29"/>
        <v/>
      </c>
    </row>
    <row r="616" spans="2:7" ht="19.5" customHeight="1" x14ac:dyDescent="0.25">
      <c r="B616" s="381" t="str">
        <f>IF(DATOS!B616&lt;&gt;"",DATOS!B616,"")</f>
        <v/>
      </c>
      <c r="C616" s="381" t="str">
        <f>IF(DATOS!C616&lt;&gt;"",DATOS!C616,"")</f>
        <v/>
      </c>
      <c r="D616" s="385" t="str">
        <f>IF(DATOS!D616&lt;&gt;"",DATOS!D616,"")</f>
        <v/>
      </c>
      <c r="E616" s="382" t="str">
        <f t="shared" si="27"/>
        <v/>
      </c>
      <c r="F616" s="382" t="str">
        <f t="shared" si="28"/>
        <v/>
      </c>
      <c r="G616" s="385" t="str">
        <f t="shared" si="29"/>
        <v/>
      </c>
    </row>
    <row r="617" spans="2:7" ht="19.5" customHeight="1" x14ac:dyDescent="0.25">
      <c r="B617" s="381" t="str">
        <f>IF(DATOS!B617&lt;&gt;"",DATOS!B617,"")</f>
        <v/>
      </c>
      <c r="C617" s="381" t="str">
        <f>IF(DATOS!C617&lt;&gt;"",DATOS!C617,"")</f>
        <v/>
      </c>
      <c r="D617" s="385" t="str">
        <f>IF(DATOS!D617&lt;&gt;"",DATOS!D617,"")</f>
        <v/>
      </c>
      <c r="E617" s="382" t="str">
        <f t="shared" si="27"/>
        <v/>
      </c>
      <c r="F617" s="382" t="str">
        <f t="shared" si="28"/>
        <v/>
      </c>
      <c r="G617" s="385" t="str">
        <f t="shared" si="29"/>
        <v/>
      </c>
    </row>
    <row r="618" spans="2:7" ht="19.5" customHeight="1" x14ac:dyDescent="0.25">
      <c r="B618" s="381" t="str">
        <f>IF(DATOS!B618&lt;&gt;"",DATOS!B618,"")</f>
        <v/>
      </c>
      <c r="C618" s="381" t="str">
        <f>IF(DATOS!C618&lt;&gt;"",DATOS!C618,"")</f>
        <v/>
      </c>
      <c r="D618" s="385" t="str">
        <f>IF(DATOS!D618&lt;&gt;"",DATOS!D618,"")</f>
        <v/>
      </c>
      <c r="E618" s="382" t="str">
        <f t="shared" si="27"/>
        <v/>
      </c>
      <c r="F618" s="382" t="str">
        <f t="shared" si="28"/>
        <v/>
      </c>
      <c r="G618" s="385" t="str">
        <f t="shared" si="29"/>
        <v/>
      </c>
    </row>
    <row r="619" spans="2:7" ht="19.5" customHeight="1" x14ac:dyDescent="0.25">
      <c r="B619" s="381" t="str">
        <f>IF(DATOS!B619&lt;&gt;"",DATOS!B619,"")</f>
        <v/>
      </c>
      <c r="C619" s="381" t="str">
        <f>IF(DATOS!C619&lt;&gt;"",DATOS!C619,"")</f>
        <v/>
      </c>
      <c r="D619" s="385" t="str">
        <f>IF(DATOS!D619&lt;&gt;"",DATOS!D619,"")</f>
        <v/>
      </c>
      <c r="E619" s="382" t="str">
        <f t="shared" si="27"/>
        <v/>
      </c>
      <c r="F619" s="382" t="str">
        <f t="shared" si="28"/>
        <v/>
      </c>
      <c r="G619" s="385" t="str">
        <f t="shared" si="29"/>
        <v/>
      </c>
    </row>
    <row r="620" spans="2:7" ht="19.5" customHeight="1" x14ac:dyDescent="0.25">
      <c r="B620" s="381" t="str">
        <f>IF(DATOS!B620&lt;&gt;"",DATOS!B620,"")</f>
        <v/>
      </c>
      <c r="C620" s="381" t="str">
        <f>IF(DATOS!C620&lt;&gt;"",DATOS!C620,"")</f>
        <v/>
      </c>
      <c r="D620" s="385" t="str">
        <f>IF(DATOS!D620&lt;&gt;"",DATOS!D620,"")</f>
        <v/>
      </c>
      <c r="E620" s="382" t="str">
        <f t="shared" si="27"/>
        <v/>
      </c>
      <c r="F620" s="382" t="str">
        <f t="shared" si="28"/>
        <v/>
      </c>
      <c r="G620" s="385" t="str">
        <f t="shared" si="29"/>
        <v/>
      </c>
    </row>
    <row r="621" spans="2:7" ht="19.5" customHeight="1" x14ac:dyDescent="0.25">
      <c r="B621" s="381" t="str">
        <f>IF(DATOS!B621&lt;&gt;"",DATOS!B621,"")</f>
        <v/>
      </c>
      <c r="C621" s="381" t="str">
        <f>IF(DATOS!C621&lt;&gt;"",DATOS!C621,"")</f>
        <v/>
      </c>
      <c r="D621" s="385" t="str">
        <f>IF(DATOS!D621&lt;&gt;"",DATOS!D621,"")</f>
        <v/>
      </c>
      <c r="E621" s="382" t="str">
        <f t="shared" si="27"/>
        <v/>
      </c>
      <c r="F621" s="382" t="str">
        <f t="shared" si="28"/>
        <v/>
      </c>
      <c r="G621" s="385" t="str">
        <f t="shared" si="29"/>
        <v/>
      </c>
    </row>
    <row r="622" spans="2:7" ht="19.5" customHeight="1" x14ac:dyDescent="0.25">
      <c r="B622" s="381" t="str">
        <f>IF(DATOS!B622&lt;&gt;"",DATOS!B622,"")</f>
        <v/>
      </c>
      <c r="C622" s="381" t="str">
        <f>IF(DATOS!C622&lt;&gt;"",DATOS!C622,"")</f>
        <v/>
      </c>
      <c r="D622" s="385" t="str">
        <f>IF(DATOS!D622&lt;&gt;"",DATOS!D622,"")</f>
        <v/>
      </c>
      <c r="E622" s="382" t="str">
        <f t="shared" si="27"/>
        <v/>
      </c>
      <c r="F622" s="382" t="str">
        <f t="shared" si="28"/>
        <v/>
      </c>
      <c r="G622" s="385" t="str">
        <f t="shared" si="29"/>
        <v/>
      </c>
    </row>
    <row r="623" spans="2:7" ht="19.5" customHeight="1" x14ac:dyDescent="0.25">
      <c r="B623" s="381" t="str">
        <f>IF(DATOS!B623&lt;&gt;"",DATOS!B623,"")</f>
        <v/>
      </c>
      <c r="C623" s="381" t="str">
        <f>IF(DATOS!C623&lt;&gt;"",DATOS!C623,"")</f>
        <v/>
      </c>
      <c r="D623" s="385" t="str">
        <f>IF(DATOS!D623&lt;&gt;"",DATOS!D623,"")</f>
        <v/>
      </c>
      <c r="E623" s="382" t="str">
        <f t="shared" si="27"/>
        <v/>
      </c>
      <c r="F623" s="382" t="str">
        <f t="shared" si="28"/>
        <v/>
      </c>
      <c r="G623" s="385" t="str">
        <f t="shared" si="29"/>
        <v/>
      </c>
    </row>
    <row r="624" spans="2:7" ht="19.5" customHeight="1" x14ac:dyDescent="0.25">
      <c r="B624" s="381" t="str">
        <f>IF(DATOS!B624&lt;&gt;"",DATOS!B624,"")</f>
        <v/>
      </c>
      <c r="C624" s="381" t="str">
        <f>IF(DATOS!C624&lt;&gt;"",DATOS!C624,"")</f>
        <v/>
      </c>
      <c r="D624" s="385" t="str">
        <f>IF(DATOS!D624&lt;&gt;"",DATOS!D624,"")</f>
        <v/>
      </c>
      <c r="E624" s="382" t="str">
        <f t="shared" si="27"/>
        <v/>
      </c>
      <c r="F624" s="382" t="str">
        <f t="shared" si="28"/>
        <v/>
      </c>
      <c r="G624" s="385" t="str">
        <f t="shared" si="29"/>
        <v/>
      </c>
    </row>
    <row r="625" spans="2:7" ht="19.5" customHeight="1" x14ac:dyDescent="0.25">
      <c r="B625" s="381" t="str">
        <f>IF(DATOS!B625&lt;&gt;"",DATOS!B625,"")</f>
        <v/>
      </c>
      <c r="C625" s="381" t="str">
        <f>IF(DATOS!C625&lt;&gt;"",DATOS!C625,"")</f>
        <v/>
      </c>
      <c r="D625" s="385" t="str">
        <f>IF(DATOS!D625&lt;&gt;"",DATOS!D625,"")</f>
        <v/>
      </c>
      <c r="E625" s="382" t="str">
        <f t="shared" si="27"/>
        <v/>
      </c>
      <c r="F625" s="382" t="str">
        <f t="shared" si="28"/>
        <v/>
      </c>
      <c r="G625" s="385" t="str">
        <f t="shared" si="29"/>
        <v/>
      </c>
    </row>
    <row r="626" spans="2:7" ht="19.5" customHeight="1" x14ac:dyDescent="0.25">
      <c r="B626" s="381" t="str">
        <f>IF(DATOS!B626&lt;&gt;"",DATOS!B626,"")</f>
        <v/>
      </c>
      <c r="C626" s="381" t="str">
        <f>IF(DATOS!C626&lt;&gt;"",DATOS!C626,"")</f>
        <v/>
      </c>
      <c r="D626" s="385" t="str">
        <f>IF(DATOS!D626&lt;&gt;"",DATOS!D626,"")</f>
        <v/>
      </c>
      <c r="E626" s="382" t="str">
        <f t="shared" si="27"/>
        <v/>
      </c>
      <c r="F626" s="382" t="str">
        <f t="shared" si="28"/>
        <v/>
      </c>
      <c r="G626" s="385" t="str">
        <f t="shared" si="29"/>
        <v/>
      </c>
    </row>
    <row r="627" spans="2:7" ht="19.5" customHeight="1" x14ac:dyDescent="0.25">
      <c r="B627" s="381" t="str">
        <f>IF(DATOS!B627&lt;&gt;"",DATOS!B627,"")</f>
        <v/>
      </c>
      <c r="C627" s="381" t="str">
        <f>IF(DATOS!C627&lt;&gt;"",DATOS!C627,"")</f>
        <v/>
      </c>
      <c r="D627" s="385" t="str">
        <f>IF(DATOS!D627&lt;&gt;"",DATOS!D627,"")</f>
        <v/>
      </c>
      <c r="E627" s="382" t="str">
        <f t="shared" si="27"/>
        <v/>
      </c>
      <c r="F627" s="382" t="str">
        <f t="shared" si="28"/>
        <v/>
      </c>
      <c r="G627" s="385" t="str">
        <f t="shared" si="29"/>
        <v/>
      </c>
    </row>
    <row r="628" spans="2:7" ht="19.5" customHeight="1" x14ac:dyDescent="0.25">
      <c r="B628" s="381" t="str">
        <f>IF(DATOS!B628&lt;&gt;"",DATOS!B628,"")</f>
        <v/>
      </c>
      <c r="C628" s="381" t="str">
        <f>IF(DATOS!C628&lt;&gt;"",DATOS!C628,"")</f>
        <v/>
      </c>
      <c r="D628" s="385" t="str">
        <f>IF(DATOS!D628&lt;&gt;"",DATOS!D628,"")</f>
        <v/>
      </c>
      <c r="E628" s="382" t="str">
        <f t="shared" si="27"/>
        <v/>
      </c>
      <c r="F628" s="382" t="str">
        <f t="shared" si="28"/>
        <v/>
      </c>
      <c r="G628" s="385" t="str">
        <f t="shared" si="29"/>
        <v/>
      </c>
    </row>
    <row r="629" spans="2:7" ht="19.5" customHeight="1" x14ac:dyDescent="0.25">
      <c r="B629" s="381" t="str">
        <f>IF(DATOS!B629&lt;&gt;"",DATOS!B629,"")</f>
        <v/>
      </c>
      <c r="C629" s="381" t="str">
        <f>IF(DATOS!C629&lt;&gt;"",DATOS!C629,"")</f>
        <v/>
      </c>
      <c r="D629" s="385" t="str">
        <f>IF(DATOS!D629&lt;&gt;"",DATOS!D629,"")</f>
        <v/>
      </c>
      <c r="E629" s="382" t="str">
        <f t="shared" si="27"/>
        <v/>
      </c>
      <c r="F629" s="382" t="str">
        <f t="shared" si="28"/>
        <v/>
      </c>
      <c r="G629" s="385" t="str">
        <f t="shared" si="29"/>
        <v/>
      </c>
    </row>
    <row r="630" spans="2:7" ht="19.5" customHeight="1" x14ac:dyDescent="0.25">
      <c r="B630" s="381" t="str">
        <f>IF(DATOS!B630&lt;&gt;"",DATOS!B630,"")</f>
        <v/>
      </c>
      <c r="C630" s="381" t="str">
        <f>IF(DATOS!C630&lt;&gt;"",DATOS!C630,"")</f>
        <v/>
      </c>
      <c r="D630" s="385" t="str">
        <f>IF(DATOS!D630&lt;&gt;"",DATOS!D630,"")</f>
        <v/>
      </c>
      <c r="E630" s="382" t="str">
        <f t="shared" si="27"/>
        <v/>
      </c>
      <c r="F630" s="382" t="str">
        <f t="shared" si="28"/>
        <v/>
      </c>
      <c r="G630" s="385" t="str">
        <f t="shared" si="29"/>
        <v/>
      </c>
    </row>
    <row r="631" spans="2:7" ht="19.5" customHeight="1" x14ac:dyDescent="0.25">
      <c r="B631" s="381" t="str">
        <f>IF(DATOS!B631&lt;&gt;"",DATOS!B631,"")</f>
        <v/>
      </c>
      <c r="C631" s="381" t="str">
        <f>IF(DATOS!C631&lt;&gt;"",DATOS!C631,"")</f>
        <v/>
      </c>
      <c r="D631" s="385" t="str">
        <f>IF(DATOS!D631&lt;&gt;"",DATOS!D631,"")</f>
        <v/>
      </c>
      <c r="E631" s="382" t="str">
        <f t="shared" si="27"/>
        <v/>
      </c>
      <c r="F631" s="382" t="str">
        <f t="shared" si="28"/>
        <v/>
      </c>
      <c r="G631" s="385" t="str">
        <f t="shared" si="29"/>
        <v/>
      </c>
    </row>
    <row r="632" spans="2:7" ht="19.5" customHeight="1" x14ac:dyDescent="0.25">
      <c r="B632" s="381" t="str">
        <f>IF(DATOS!B632&lt;&gt;"",DATOS!B632,"")</f>
        <v/>
      </c>
      <c r="C632" s="381" t="str">
        <f>IF(DATOS!C632&lt;&gt;"",DATOS!C632,"")</f>
        <v/>
      </c>
      <c r="D632" s="385" t="str">
        <f>IF(DATOS!D632&lt;&gt;"",DATOS!D632,"")</f>
        <v/>
      </c>
      <c r="E632" s="382" t="str">
        <f t="shared" si="27"/>
        <v/>
      </c>
      <c r="F632" s="382" t="str">
        <f t="shared" si="28"/>
        <v/>
      </c>
      <c r="G632" s="385" t="str">
        <f t="shared" si="29"/>
        <v/>
      </c>
    </row>
    <row r="633" spans="2:7" ht="19.5" customHeight="1" x14ac:dyDescent="0.25">
      <c r="B633" s="381" t="str">
        <f>IF(DATOS!B633&lt;&gt;"",DATOS!B633,"")</f>
        <v/>
      </c>
      <c r="C633" s="381" t="str">
        <f>IF(DATOS!C633&lt;&gt;"",DATOS!C633,"")</f>
        <v/>
      </c>
      <c r="D633" s="385" t="str">
        <f>IF(DATOS!D633&lt;&gt;"",DATOS!D633,"")</f>
        <v/>
      </c>
      <c r="E633" s="382" t="str">
        <f t="shared" si="27"/>
        <v/>
      </c>
      <c r="F633" s="382" t="str">
        <f t="shared" si="28"/>
        <v/>
      </c>
      <c r="G633" s="385" t="str">
        <f t="shared" si="29"/>
        <v/>
      </c>
    </row>
    <row r="634" spans="2:7" ht="19.5" customHeight="1" x14ac:dyDescent="0.25">
      <c r="B634" s="381" t="str">
        <f>IF(DATOS!B634&lt;&gt;"",DATOS!B634,"")</f>
        <v/>
      </c>
      <c r="C634" s="381" t="str">
        <f>IF(DATOS!C634&lt;&gt;"",DATOS!C634,"")</f>
        <v/>
      </c>
      <c r="D634" s="385" t="str">
        <f>IF(DATOS!D634&lt;&gt;"",DATOS!D634,"")</f>
        <v/>
      </c>
      <c r="E634" s="382" t="str">
        <f t="shared" si="27"/>
        <v/>
      </c>
      <c r="F634" s="382" t="str">
        <f t="shared" si="28"/>
        <v/>
      </c>
      <c r="G634" s="385" t="str">
        <f t="shared" si="29"/>
        <v/>
      </c>
    </row>
    <row r="635" spans="2:7" ht="19.5" customHeight="1" x14ac:dyDescent="0.25">
      <c r="B635" s="381" t="str">
        <f>IF(DATOS!B635&lt;&gt;"",DATOS!B635,"")</f>
        <v/>
      </c>
      <c r="C635" s="381" t="str">
        <f>IF(DATOS!C635&lt;&gt;"",DATOS!C635,"")</f>
        <v/>
      </c>
      <c r="D635" s="385" t="str">
        <f>IF(DATOS!D635&lt;&gt;"",DATOS!D635,"")</f>
        <v/>
      </c>
      <c r="E635" s="382" t="str">
        <f t="shared" si="27"/>
        <v/>
      </c>
      <c r="F635" s="382" t="str">
        <f t="shared" si="28"/>
        <v/>
      </c>
      <c r="G635" s="385" t="str">
        <f t="shared" si="29"/>
        <v/>
      </c>
    </row>
    <row r="636" spans="2:7" ht="19.5" customHeight="1" x14ac:dyDescent="0.25">
      <c r="B636" s="381" t="str">
        <f>IF(DATOS!B636&lt;&gt;"",DATOS!B636,"")</f>
        <v/>
      </c>
      <c r="C636" s="381" t="str">
        <f>IF(DATOS!C636&lt;&gt;"",DATOS!C636,"")</f>
        <v/>
      </c>
      <c r="D636" s="385" t="str">
        <f>IF(DATOS!D636&lt;&gt;"",DATOS!D636,"")</f>
        <v/>
      </c>
      <c r="E636" s="382" t="str">
        <f t="shared" si="27"/>
        <v/>
      </c>
      <c r="F636" s="382" t="str">
        <f t="shared" si="28"/>
        <v/>
      </c>
      <c r="G636" s="385" t="str">
        <f t="shared" si="29"/>
        <v/>
      </c>
    </row>
    <row r="637" spans="2:7" ht="19.5" customHeight="1" x14ac:dyDescent="0.25">
      <c r="B637" s="381" t="str">
        <f>IF(DATOS!B637&lt;&gt;"",DATOS!B637,"")</f>
        <v/>
      </c>
      <c r="C637" s="381" t="str">
        <f>IF(DATOS!C637&lt;&gt;"",DATOS!C637,"")</f>
        <v/>
      </c>
      <c r="D637" s="385" t="str">
        <f>IF(DATOS!D637&lt;&gt;"",DATOS!D637,"")</f>
        <v/>
      </c>
      <c r="E637" s="382" t="str">
        <f t="shared" si="27"/>
        <v/>
      </c>
      <c r="F637" s="382" t="str">
        <f t="shared" si="28"/>
        <v/>
      </c>
      <c r="G637" s="385" t="str">
        <f t="shared" si="29"/>
        <v/>
      </c>
    </row>
    <row r="638" spans="2:7" ht="19.5" customHeight="1" x14ac:dyDescent="0.25">
      <c r="B638" s="381" t="str">
        <f>IF(DATOS!B638&lt;&gt;"",DATOS!B638,"")</f>
        <v/>
      </c>
      <c r="C638" s="381" t="str">
        <f>IF(DATOS!C638&lt;&gt;"",DATOS!C638,"")</f>
        <v/>
      </c>
      <c r="D638" s="385" t="str">
        <f>IF(DATOS!D638&lt;&gt;"",DATOS!D638,"")</f>
        <v/>
      </c>
      <c r="E638" s="382" t="str">
        <f t="shared" si="27"/>
        <v/>
      </c>
      <c r="F638" s="382" t="str">
        <f t="shared" si="28"/>
        <v/>
      </c>
      <c r="G638" s="385" t="str">
        <f t="shared" si="29"/>
        <v/>
      </c>
    </row>
    <row r="639" spans="2:7" ht="19.5" customHeight="1" x14ac:dyDescent="0.25">
      <c r="B639" s="381" t="str">
        <f>IF(DATOS!B639&lt;&gt;"",DATOS!B639,"")</f>
        <v/>
      </c>
      <c r="C639" s="381" t="str">
        <f>IF(DATOS!C639&lt;&gt;"",DATOS!C639,"")</f>
        <v/>
      </c>
      <c r="D639" s="385" t="str">
        <f>IF(DATOS!D639&lt;&gt;"",DATOS!D639,"")</f>
        <v/>
      </c>
      <c r="E639" s="382" t="str">
        <f t="shared" si="27"/>
        <v/>
      </c>
      <c r="F639" s="382" t="str">
        <f t="shared" si="28"/>
        <v/>
      </c>
      <c r="G639" s="385" t="str">
        <f t="shared" si="29"/>
        <v/>
      </c>
    </row>
    <row r="640" spans="2:7" ht="19.5" customHeight="1" x14ac:dyDescent="0.25">
      <c r="B640" s="381" t="str">
        <f>IF(DATOS!B640&lt;&gt;"",DATOS!B640,"")</f>
        <v/>
      </c>
      <c r="C640" s="381" t="str">
        <f>IF(DATOS!C640&lt;&gt;"",DATOS!C640,"")</f>
        <v/>
      </c>
      <c r="D640" s="385" t="str">
        <f>IF(DATOS!D640&lt;&gt;"",DATOS!D640,"")</f>
        <v/>
      </c>
      <c r="E640" s="382" t="str">
        <f t="shared" si="27"/>
        <v/>
      </c>
      <c r="F640" s="382" t="str">
        <f t="shared" si="28"/>
        <v/>
      </c>
      <c r="G640" s="385" t="str">
        <f t="shared" si="29"/>
        <v/>
      </c>
    </row>
    <row r="641" spans="2:7" ht="19.5" customHeight="1" x14ac:dyDescent="0.25">
      <c r="B641" s="381" t="str">
        <f>IF(DATOS!B641&lt;&gt;"",DATOS!B641,"")</f>
        <v/>
      </c>
      <c r="C641" s="381" t="str">
        <f>IF(DATOS!C641&lt;&gt;"",DATOS!C641,"")</f>
        <v/>
      </c>
      <c r="D641" s="385" t="str">
        <f>IF(DATOS!D641&lt;&gt;"",DATOS!D641,"")</f>
        <v/>
      </c>
      <c r="E641" s="382" t="str">
        <f t="shared" si="27"/>
        <v/>
      </c>
      <c r="F641" s="382" t="str">
        <f t="shared" si="28"/>
        <v/>
      </c>
      <c r="G641" s="385" t="str">
        <f t="shared" si="29"/>
        <v/>
      </c>
    </row>
    <row r="642" spans="2:7" ht="19.5" customHeight="1" x14ac:dyDescent="0.25">
      <c r="B642" s="381" t="str">
        <f>IF(DATOS!B642&lt;&gt;"",DATOS!B642,"")</f>
        <v/>
      </c>
      <c r="C642" s="381" t="str">
        <f>IF(DATOS!C642&lt;&gt;"",DATOS!C642,"")</f>
        <v/>
      </c>
      <c r="D642" s="385" t="str">
        <f>IF(DATOS!D642&lt;&gt;"",DATOS!D642,"")</f>
        <v/>
      </c>
      <c r="E642" s="382" t="str">
        <f t="shared" si="27"/>
        <v/>
      </c>
      <c r="F642" s="382" t="str">
        <f t="shared" si="28"/>
        <v/>
      </c>
      <c r="G642" s="385" t="str">
        <f t="shared" si="29"/>
        <v/>
      </c>
    </row>
    <row r="643" spans="2:7" ht="19.5" customHeight="1" x14ac:dyDescent="0.25">
      <c r="B643" s="381" t="str">
        <f>IF(DATOS!B643&lt;&gt;"",DATOS!B643,"")</f>
        <v/>
      </c>
      <c r="C643" s="381" t="str">
        <f>IF(DATOS!C643&lt;&gt;"",DATOS!C643,"")</f>
        <v/>
      </c>
      <c r="D643" s="385" t="str">
        <f>IF(DATOS!D643&lt;&gt;"",DATOS!D643,"")</f>
        <v/>
      </c>
      <c r="E643" s="382" t="str">
        <f t="shared" si="27"/>
        <v/>
      </c>
      <c r="F643" s="382" t="str">
        <f t="shared" si="28"/>
        <v/>
      </c>
      <c r="G643" s="385" t="str">
        <f t="shared" si="29"/>
        <v/>
      </c>
    </row>
    <row r="644" spans="2:7" ht="19.5" customHeight="1" x14ac:dyDescent="0.25">
      <c r="B644" s="381" t="str">
        <f>IF(DATOS!B644&lt;&gt;"",DATOS!B644,"")</f>
        <v/>
      </c>
      <c r="C644" s="381" t="str">
        <f>IF(DATOS!C644&lt;&gt;"",DATOS!C644,"")</f>
        <v/>
      </c>
      <c r="D644" s="385" t="str">
        <f>IF(DATOS!D644&lt;&gt;"",DATOS!D644,"")</f>
        <v/>
      </c>
      <c r="E644" s="382" t="str">
        <f t="shared" ref="E644:E707" si="30">IFERROR(MID($D644,SEARCH("RETIRA",$D644),LEN("RETIRA")),"")</f>
        <v/>
      </c>
      <c r="F644" s="382" t="str">
        <f t="shared" ref="F644:F707" si="31">IFERROR(MID($D644,SEARCH("CRUDA",$D644),LEN("CRUDA")),"")</f>
        <v/>
      </c>
      <c r="G644" s="385" t="str">
        <f t="shared" ref="G644:G707" si="32">IF(B644="","",
IF(AND(E644="",F644="CRUDA"),"LIBRO Y CRUDA",
IF(F644="CRUDA","CRUDA",
IF(E644="","LIBRO",""))))</f>
        <v/>
      </c>
    </row>
    <row r="645" spans="2:7" ht="19.5" customHeight="1" x14ac:dyDescent="0.25">
      <c r="B645" s="381" t="str">
        <f>IF(DATOS!B645&lt;&gt;"",DATOS!B645,"")</f>
        <v/>
      </c>
      <c r="C645" s="381" t="str">
        <f>IF(DATOS!C645&lt;&gt;"",DATOS!C645,"")</f>
        <v/>
      </c>
      <c r="D645" s="385" t="str">
        <f>IF(DATOS!D645&lt;&gt;"",DATOS!D645,"")</f>
        <v/>
      </c>
      <c r="E645" s="382" t="str">
        <f t="shared" si="30"/>
        <v/>
      </c>
      <c r="F645" s="382" t="str">
        <f t="shared" si="31"/>
        <v/>
      </c>
      <c r="G645" s="385" t="str">
        <f t="shared" si="32"/>
        <v/>
      </c>
    </row>
    <row r="646" spans="2:7" ht="19.5" customHeight="1" x14ac:dyDescent="0.25">
      <c r="B646" s="381" t="str">
        <f>IF(DATOS!B646&lt;&gt;"",DATOS!B646,"")</f>
        <v/>
      </c>
      <c r="C646" s="381" t="str">
        <f>IF(DATOS!C646&lt;&gt;"",DATOS!C646,"")</f>
        <v/>
      </c>
      <c r="D646" s="385" t="str">
        <f>IF(DATOS!D646&lt;&gt;"",DATOS!D646,"")</f>
        <v/>
      </c>
      <c r="E646" s="382" t="str">
        <f t="shared" si="30"/>
        <v/>
      </c>
      <c r="F646" s="382" t="str">
        <f t="shared" si="31"/>
        <v/>
      </c>
      <c r="G646" s="385" t="str">
        <f t="shared" si="32"/>
        <v/>
      </c>
    </row>
    <row r="647" spans="2:7" ht="19.5" customHeight="1" x14ac:dyDescent="0.25">
      <c r="B647" s="381" t="str">
        <f>IF(DATOS!B647&lt;&gt;"",DATOS!B647,"")</f>
        <v/>
      </c>
      <c r="C647" s="381" t="str">
        <f>IF(DATOS!C647&lt;&gt;"",DATOS!C647,"")</f>
        <v/>
      </c>
      <c r="D647" s="385" t="str">
        <f>IF(DATOS!D647&lt;&gt;"",DATOS!D647,"")</f>
        <v/>
      </c>
      <c r="E647" s="382" t="str">
        <f t="shared" si="30"/>
        <v/>
      </c>
      <c r="F647" s="382" t="str">
        <f t="shared" si="31"/>
        <v/>
      </c>
      <c r="G647" s="385" t="str">
        <f t="shared" si="32"/>
        <v/>
      </c>
    </row>
    <row r="648" spans="2:7" ht="19.5" customHeight="1" x14ac:dyDescent="0.25">
      <c r="B648" s="381" t="str">
        <f>IF(DATOS!B648&lt;&gt;"",DATOS!B648,"")</f>
        <v/>
      </c>
      <c r="C648" s="381" t="str">
        <f>IF(DATOS!C648&lt;&gt;"",DATOS!C648,"")</f>
        <v/>
      </c>
      <c r="D648" s="385" t="str">
        <f>IF(DATOS!D648&lt;&gt;"",DATOS!D648,"")</f>
        <v/>
      </c>
      <c r="E648" s="382" t="str">
        <f t="shared" si="30"/>
        <v/>
      </c>
      <c r="F648" s="382" t="str">
        <f t="shared" si="31"/>
        <v/>
      </c>
      <c r="G648" s="385" t="str">
        <f t="shared" si="32"/>
        <v/>
      </c>
    </row>
    <row r="649" spans="2:7" ht="19.5" customHeight="1" x14ac:dyDescent="0.25">
      <c r="B649" s="381" t="str">
        <f>IF(DATOS!B649&lt;&gt;"",DATOS!B649,"")</f>
        <v/>
      </c>
      <c r="C649" s="381" t="str">
        <f>IF(DATOS!C649&lt;&gt;"",DATOS!C649,"")</f>
        <v/>
      </c>
      <c r="D649" s="385" t="str">
        <f>IF(DATOS!D649&lt;&gt;"",DATOS!D649,"")</f>
        <v/>
      </c>
      <c r="E649" s="382" t="str">
        <f t="shared" si="30"/>
        <v/>
      </c>
      <c r="F649" s="382" t="str">
        <f t="shared" si="31"/>
        <v/>
      </c>
      <c r="G649" s="385" t="str">
        <f t="shared" si="32"/>
        <v/>
      </c>
    </row>
    <row r="650" spans="2:7" ht="19.5" customHeight="1" x14ac:dyDescent="0.25">
      <c r="B650" s="381" t="str">
        <f>IF(DATOS!B650&lt;&gt;"",DATOS!B650,"")</f>
        <v/>
      </c>
      <c r="C650" s="381" t="str">
        <f>IF(DATOS!C650&lt;&gt;"",DATOS!C650,"")</f>
        <v/>
      </c>
      <c r="D650" s="385" t="str">
        <f>IF(DATOS!D650&lt;&gt;"",DATOS!D650,"")</f>
        <v/>
      </c>
      <c r="E650" s="382" t="str">
        <f t="shared" si="30"/>
        <v/>
      </c>
      <c r="F650" s="382" t="str">
        <f t="shared" si="31"/>
        <v/>
      </c>
      <c r="G650" s="385" t="str">
        <f t="shared" si="32"/>
        <v/>
      </c>
    </row>
    <row r="651" spans="2:7" ht="19.5" customHeight="1" x14ac:dyDescent="0.25">
      <c r="B651" s="381" t="str">
        <f>IF(DATOS!B651&lt;&gt;"",DATOS!B651,"")</f>
        <v/>
      </c>
      <c r="C651" s="381" t="str">
        <f>IF(DATOS!C651&lt;&gt;"",DATOS!C651,"")</f>
        <v/>
      </c>
      <c r="D651" s="385" t="str">
        <f>IF(DATOS!D651&lt;&gt;"",DATOS!D651,"")</f>
        <v/>
      </c>
      <c r="E651" s="382" t="str">
        <f t="shared" si="30"/>
        <v/>
      </c>
      <c r="F651" s="382" t="str">
        <f t="shared" si="31"/>
        <v/>
      </c>
      <c r="G651" s="385" t="str">
        <f t="shared" si="32"/>
        <v/>
      </c>
    </row>
    <row r="652" spans="2:7" ht="19.5" customHeight="1" x14ac:dyDescent="0.25">
      <c r="B652" s="381" t="str">
        <f>IF(DATOS!B652&lt;&gt;"",DATOS!B652,"")</f>
        <v/>
      </c>
      <c r="C652" s="381" t="str">
        <f>IF(DATOS!C652&lt;&gt;"",DATOS!C652,"")</f>
        <v/>
      </c>
      <c r="D652" s="385" t="str">
        <f>IF(DATOS!D652&lt;&gt;"",DATOS!D652,"")</f>
        <v/>
      </c>
      <c r="E652" s="382" t="str">
        <f t="shared" si="30"/>
        <v/>
      </c>
      <c r="F652" s="382" t="str">
        <f t="shared" si="31"/>
        <v/>
      </c>
      <c r="G652" s="385" t="str">
        <f t="shared" si="32"/>
        <v/>
      </c>
    </row>
    <row r="653" spans="2:7" ht="19.5" customHeight="1" x14ac:dyDescent="0.25">
      <c r="B653" s="381" t="str">
        <f>IF(DATOS!B653&lt;&gt;"",DATOS!B653,"")</f>
        <v/>
      </c>
      <c r="C653" s="381" t="str">
        <f>IF(DATOS!C653&lt;&gt;"",DATOS!C653,"")</f>
        <v/>
      </c>
      <c r="D653" s="385" t="str">
        <f>IF(DATOS!D653&lt;&gt;"",DATOS!D653,"")</f>
        <v/>
      </c>
      <c r="E653" s="382" t="str">
        <f t="shared" si="30"/>
        <v/>
      </c>
      <c r="F653" s="382" t="str">
        <f t="shared" si="31"/>
        <v/>
      </c>
      <c r="G653" s="385" t="str">
        <f t="shared" si="32"/>
        <v/>
      </c>
    </row>
    <row r="654" spans="2:7" ht="19.5" customHeight="1" x14ac:dyDescent="0.25">
      <c r="B654" s="381" t="str">
        <f>IF(DATOS!B654&lt;&gt;"",DATOS!B654,"")</f>
        <v/>
      </c>
      <c r="C654" s="381" t="str">
        <f>IF(DATOS!C654&lt;&gt;"",DATOS!C654,"")</f>
        <v/>
      </c>
      <c r="D654" s="385" t="str">
        <f>IF(DATOS!D654&lt;&gt;"",DATOS!D654,"")</f>
        <v/>
      </c>
      <c r="E654" s="382" t="str">
        <f t="shared" si="30"/>
        <v/>
      </c>
      <c r="F654" s="382" t="str">
        <f t="shared" si="31"/>
        <v/>
      </c>
      <c r="G654" s="385" t="str">
        <f t="shared" si="32"/>
        <v/>
      </c>
    </row>
    <row r="655" spans="2:7" ht="19.5" customHeight="1" x14ac:dyDescent="0.25">
      <c r="B655" s="381" t="str">
        <f>IF(DATOS!B655&lt;&gt;"",DATOS!B655,"")</f>
        <v/>
      </c>
      <c r="C655" s="381" t="str">
        <f>IF(DATOS!C655&lt;&gt;"",DATOS!C655,"")</f>
        <v/>
      </c>
      <c r="D655" s="385" t="str">
        <f>IF(DATOS!D655&lt;&gt;"",DATOS!D655,"")</f>
        <v/>
      </c>
      <c r="E655" s="382" t="str">
        <f t="shared" si="30"/>
        <v/>
      </c>
      <c r="F655" s="382" t="str">
        <f t="shared" si="31"/>
        <v/>
      </c>
      <c r="G655" s="385" t="str">
        <f t="shared" si="32"/>
        <v/>
      </c>
    </row>
    <row r="656" spans="2:7" ht="19.5" customHeight="1" x14ac:dyDescent="0.25">
      <c r="B656" s="381" t="str">
        <f>IF(DATOS!B656&lt;&gt;"",DATOS!B656,"")</f>
        <v/>
      </c>
      <c r="C656" s="381" t="str">
        <f>IF(DATOS!C656&lt;&gt;"",DATOS!C656,"")</f>
        <v/>
      </c>
      <c r="D656" s="385" t="str">
        <f>IF(DATOS!D656&lt;&gt;"",DATOS!D656,"")</f>
        <v/>
      </c>
      <c r="E656" s="382" t="str">
        <f t="shared" si="30"/>
        <v/>
      </c>
      <c r="F656" s="382" t="str">
        <f t="shared" si="31"/>
        <v/>
      </c>
      <c r="G656" s="385" t="str">
        <f t="shared" si="32"/>
        <v/>
      </c>
    </row>
    <row r="657" spans="2:7" ht="19.5" customHeight="1" x14ac:dyDescent="0.25">
      <c r="B657" s="381" t="str">
        <f>IF(DATOS!B657&lt;&gt;"",DATOS!B657,"")</f>
        <v/>
      </c>
      <c r="C657" s="381" t="str">
        <f>IF(DATOS!C657&lt;&gt;"",DATOS!C657,"")</f>
        <v/>
      </c>
      <c r="D657" s="385" t="str">
        <f>IF(DATOS!D657&lt;&gt;"",DATOS!D657,"")</f>
        <v/>
      </c>
      <c r="E657" s="382" t="str">
        <f t="shared" si="30"/>
        <v/>
      </c>
      <c r="F657" s="382" t="str">
        <f t="shared" si="31"/>
        <v/>
      </c>
      <c r="G657" s="385" t="str">
        <f t="shared" si="32"/>
        <v/>
      </c>
    </row>
    <row r="658" spans="2:7" ht="19.5" customHeight="1" x14ac:dyDescent="0.25">
      <c r="B658" s="381" t="str">
        <f>IF(DATOS!B658&lt;&gt;"",DATOS!B658,"")</f>
        <v/>
      </c>
      <c r="C658" s="381" t="str">
        <f>IF(DATOS!C658&lt;&gt;"",DATOS!C658,"")</f>
        <v/>
      </c>
      <c r="D658" s="385" t="str">
        <f>IF(DATOS!D658&lt;&gt;"",DATOS!D658,"")</f>
        <v/>
      </c>
      <c r="E658" s="382" t="str">
        <f t="shared" si="30"/>
        <v/>
      </c>
      <c r="F658" s="382" t="str">
        <f t="shared" si="31"/>
        <v/>
      </c>
      <c r="G658" s="385" t="str">
        <f t="shared" si="32"/>
        <v/>
      </c>
    </row>
    <row r="659" spans="2:7" ht="19.5" customHeight="1" x14ac:dyDescent="0.25">
      <c r="B659" s="381" t="str">
        <f>IF(DATOS!B659&lt;&gt;"",DATOS!B659,"")</f>
        <v/>
      </c>
      <c r="C659" s="381" t="str">
        <f>IF(DATOS!C659&lt;&gt;"",DATOS!C659,"")</f>
        <v/>
      </c>
      <c r="D659" s="385" t="str">
        <f>IF(DATOS!D659&lt;&gt;"",DATOS!D659,"")</f>
        <v/>
      </c>
      <c r="E659" s="382" t="str">
        <f t="shared" si="30"/>
        <v/>
      </c>
      <c r="F659" s="382" t="str">
        <f t="shared" si="31"/>
        <v/>
      </c>
      <c r="G659" s="385" t="str">
        <f t="shared" si="32"/>
        <v/>
      </c>
    </row>
    <row r="660" spans="2:7" ht="19.5" customHeight="1" x14ac:dyDescent="0.25">
      <c r="B660" s="381" t="str">
        <f>IF(DATOS!B660&lt;&gt;"",DATOS!B660,"")</f>
        <v/>
      </c>
      <c r="C660" s="381" t="str">
        <f>IF(DATOS!C660&lt;&gt;"",DATOS!C660,"")</f>
        <v/>
      </c>
      <c r="D660" s="385" t="str">
        <f>IF(DATOS!D660&lt;&gt;"",DATOS!D660,"")</f>
        <v/>
      </c>
      <c r="E660" s="382" t="str">
        <f t="shared" si="30"/>
        <v/>
      </c>
      <c r="F660" s="382" t="str">
        <f t="shared" si="31"/>
        <v/>
      </c>
      <c r="G660" s="385" t="str">
        <f t="shared" si="32"/>
        <v/>
      </c>
    </row>
    <row r="661" spans="2:7" ht="19.5" customHeight="1" x14ac:dyDescent="0.25">
      <c r="B661" s="381" t="str">
        <f>IF(DATOS!B661&lt;&gt;"",DATOS!B661,"")</f>
        <v/>
      </c>
      <c r="C661" s="381" t="str">
        <f>IF(DATOS!C661&lt;&gt;"",DATOS!C661,"")</f>
        <v/>
      </c>
      <c r="D661" s="385" t="str">
        <f>IF(DATOS!D661&lt;&gt;"",DATOS!D661,"")</f>
        <v/>
      </c>
      <c r="E661" s="382" t="str">
        <f t="shared" si="30"/>
        <v/>
      </c>
      <c r="F661" s="382" t="str">
        <f t="shared" si="31"/>
        <v/>
      </c>
      <c r="G661" s="385" t="str">
        <f t="shared" si="32"/>
        <v/>
      </c>
    </row>
    <row r="662" spans="2:7" ht="19.5" customHeight="1" x14ac:dyDescent="0.25">
      <c r="B662" s="381" t="str">
        <f>IF(DATOS!B662&lt;&gt;"",DATOS!B662,"")</f>
        <v/>
      </c>
      <c r="C662" s="381" t="str">
        <f>IF(DATOS!C662&lt;&gt;"",DATOS!C662,"")</f>
        <v/>
      </c>
      <c r="D662" s="385" t="str">
        <f>IF(DATOS!D662&lt;&gt;"",DATOS!D662,"")</f>
        <v/>
      </c>
      <c r="E662" s="382" t="str">
        <f t="shared" si="30"/>
        <v/>
      </c>
      <c r="F662" s="382" t="str">
        <f t="shared" si="31"/>
        <v/>
      </c>
      <c r="G662" s="385" t="str">
        <f t="shared" si="32"/>
        <v/>
      </c>
    </row>
    <row r="663" spans="2:7" ht="19.5" customHeight="1" x14ac:dyDescent="0.25">
      <c r="B663" s="381" t="str">
        <f>IF(DATOS!B663&lt;&gt;"",DATOS!B663,"")</f>
        <v/>
      </c>
      <c r="C663" s="381" t="str">
        <f>IF(DATOS!C663&lt;&gt;"",DATOS!C663,"")</f>
        <v/>
      </c>
      <c r="D663" s="385" t="str">
        <f>IF(DATOS!D663&lt;&gt;"",DATOS!D663,"")</f>
        <v/>
      </c>
      <c r="E663" s="382" t="str">
        <f t="shared" si="30"/>
        <v/>
      </c>
      <c r="F663" s="382" t="str">
        <f t="shared" si="31"/>
        <v/>
      </c>
      <c r="G663" s="385" t="str">
        <f t="shared" si="32"/>
        <v/>
      </c>
    </row>
    <row r="664" spans="2:7" ht="19.5" customHeight="1" x14ac:dyDescent="0.25">
      <c r="B664" s="381" t="str">
        <f>IF(DATOS!B664&lt;&gt;"",DATOS!B664,"")</f>
        <v/>
      </c>
      <c r="C664" s="381" t="str">
        <f>IF(DATOS!C664&lt;&gt;"",DATOS!C664,"")</f>
        <v/>
      </c>
      <c r="D664" s="385" t="str">
        <f>IF(DATOS!D664&lt;&gt;"",DATOS!D664,"")</f>
        <v/>
      </c>
      <c r="E664" s="382" t="str">
        <f t="shared" si="30"/>
        <v/>
      </c>
      <c r="F664" s="382" t="str">
        <f t="shared" si="31"/>
        <v/>
      </c>
      <c r="G664" s="385" t="str">
        <f t="shared" si="32"/>
        <v/>
      </c>
    </row>
    <row r="665" spans="2:7" ht="19.5" customHeight="1" x14ac:dyDescent="0.25">
      <c r="B665" s="381" t="str">
        <f>IF(DATOS!B665&lt;&gt;"",DATOS!B665,"")</f>
        <v/>
      </c>
      <c r="C665" s="381" t="str">
        <f>IF(DATOS!C665&lt;&gt;"",DATOS!C665,"")</f>
        <v/>
      </c>
      <c r="D665" s="385" t="str">
        <f>IF(DATOS!D665&lt;&gt;"",DATOS!D665,"")</f>
        <v/>
      </c>
      <c r="E665" s="382" t="str">
        <f t="shared" si="30"/>
        <v/>
      </c>
      <c r="F665" s="382" t="str">
        <f t="shared" si="31"/>
        <v/>
      </c>
      <c r="G665" s="385" t="str">
        <f t="shared" si="32"/>
        <v/>
      </c>
    </row>
    <row r="666" spans="2:7" ht="19.5" customHeight="1" x14ac:dyDescent="0.25">
      <c r="B666" s="381" t="str">
        <f>IF(DATOS!B666&lt;&gt;"",DATOS!B666,"")</f>
        <v/>
      </c>
      <c r="C666" s="381" t="str">
        <f>IF(DATOS!C666&lt;&gt;"",DATOS!C666,"")</f>
        <v/>
      </c>
      <c r="D666" s="385" t="str">
        <f>IF(DATOS!D666&lt;&gt;"",DATOS!D666,"")</f>
        <v/>
      </c>
      <c r="E666" s="382" t="str">
        <f t="shared" si="30"/>
        <v/>
      </c>
      <c r="F666" s="382" t="str">
        <f t="shared" si="31"/>
        <v/>
      </c>
      <c r="G666" s="385" t="str">
        <f t="shared" si="32"/>
        <v/>
      </c>
    </row>
    <row r="667" spans="2:7" ht="19.5" customHeight="1" x14ac:dyDescent="0.25">
      <c r="B667" s="381" t="str">
        <f>IF(DATOS!B667&lt;&gt;"",DATOS!B667,"")</f>
        <v/>
      </c>
      <c r="C667" s="381" t="str">
        <f>IF(DATOS!C667&lt;&gt;"",DATOS!C667,"")</f>
        <v/>
      </c>
      <c r="D667" s="385" t="str">
        <f>IF(DATOS!D667&lt;&gt;"",DATOS!D667,"")</f>
        <v/>
      </c>
      <c r="E667" s="382" t="str">
        <f t="shared" si="30"/>
        <v/>
      </c>
      <c r="F667" s="382" t="str">
        <f t="shared" si="31"/>
        <v/>
      </c>
      <c r="G667" s="385" t="str">
        <f t="shared" si="32"/>
        <v/>
      </c>
    </row>
    <row r="668" spans="2:7" ht="19.5" customHeight="1" x14ac:dyDescent="0.25">
      <c r="B668" s="381" t="str">
        <f>IF(DATOS!B668&lt;&gt;"",DATOS!B668,"")</f>
        <v/>
      </c>
      <c r="C668" s="381" t="str">
        <f>IF(DATOS!C668&lt;&gt;"",DATOS!C668,"")</f>
        <v/>
      </c>
      <c r="D668" s="385" t="str">
        <f>IF(DATOS!D668&lt;&gt;"",DATOS!D668,"")</f>
        <v/>
      </c>
      <c r="E668" s="382" t="str">
        <f t="shared" si="30"/>
        <v/>
      </c>
      <c r="F668" s="382" t="str">
        <f t="shared" si="31"/>
        <v/>
      </c>
      <c r="G668" s="385" t="str">
        <f t="shared" si="32"/>
        <v/>
      </c>
    </row>
    <row r="669" spans="2:7" ht="19.5" customHeight="1" x14ac:dyDescent="0.25">
      <c r="B669" s="381" t="str">
        <f>IF(DATOS!B669&lt;&gt;"",DATOS!B669,"")</f>
        <v/>
      </c>
      <c r="C669" s="381" t="str">
        <f>IF(DATOS!C669&lt;&gt;"",DATOS!C669,"")</f>
        <v/>
      </c>
      <c r="D669" s="385" t="str">
        <f>IF(DATOS!D669&lt;&gt;"",DATOS!D669,"")</f>
        <v/>
      </c>
      <c r="E669" s="382" t="str">
        <f t="shared" si="30"/>
        <v/>
      </c>
      <c r="F669" s="382" t="str">
        <f t="shared" si="31"/>
        <v/>
      </c>
      <c r="G669" s="385" t="str">
        <f t="shared" si="32"/>
        <v/>
      </c>
    </row>
    <row r="670" spans="2:7" ht="19.5" customHeight="1" x14ac:dyDescent="0.25">
      <c r="B670" s="381" t="str">
        <f>IF(DATOS!B670&lt;&gt;"",DATOS!B670,"")</f>
        <v/>
      </c>
      <c r="C670" s="381" t="str">
        <f>IF(DATOS!C670&lt;&gt;"",DATOS!C670,"")</f>
        <v/>
      </c>
      <c r="D670" s="385" t="str">
        <f>IF(DATOS!D670&lt;&gt;"",DATOS!D670,"")</f>
        <v/>
      </c>
      <c r="E670" s="382" t="str">
        <f t="shared" si="30"/>
        <v/>
      </c>
      <c r="F670" s="382" t="str">
        <f t="shared" si="31"/>
        <v/>
      </c>
      <c r="G670" s="385" t="str">
        <f t="shared" si="32"/>
        <v/>
      </c>
    </row>
    <row r="671" spans="2:7" ht="19.5" customHeight="1" x14ac:dyDescent="0.25">
      <c r="B671" s="381" t="str">
        <f>IF(DATOS!B671&lt;&gt;"",DATOS!B671,"")</f>
        <v/>
      </c>
      <c r="C671" s="381" t="str">
        <f>IF(DATOS!C671&lt;&gt;"",DATOS!C671,"")</f>
        <v/>
      </c>
      <c r="D671" s="385" t="str">
        <f>IF(DATOS!D671&lt;&gt;"",DATOS!D671,"")</f>
        <v/>
      </c>
      <c r="E671" s="382" t="str">
        <f t="shared" si="30"/>
        <v/>
      </c>
      <c r="F671" s="382" t="str">
        <f t="shared" si="31"/>
        <v/>
      </c>
      <c r="G671" s="385" t="str">
        <f t="shared" si="32"/>
        <v/>
      </c>
    </row>
    <row r="672" spans="2:7" ht="19.5" customHeight="1" x14ac:dyDescent="0.25">
      <c r="B672" s="381" t="str">
        <f>IF(DATOS!B672&lt;&gt;"",DATOS!B672,"")</f>
        <v/>
      </c>
      <c r="C672" s="381" t="str">
        <f>IF(DATOS!C672&lt;&gt;"",DATOS!C672,"")</f>
        <v/>
      </c>
      <c r="D672" s="385" t="str">
        <f>IF(DATOS!D672&lt;&gt;"",DATOS!D672,"")</f>
        <v/>
      </c>
      <c r="E672" s="382" t="str">
        <f t="shared" si="30"/>
        <v/>
      </c>
      <c r="F672" s="382" t="str">
        <f t="shared" si="31"/>
        <v/>
      </c>
      <c r="G672" s="385" t="str">
        <f t="shared" si="32"/>
        <v/>
      </c>
    </row>
    <row r="673" spans="2:7" ht="19.5" customHeight="1" x14ac:dyDescent="0.25">
      <c r="B673" s="381" t="str">
        <f>IF(DATOS!B673&lt;&gt;"",DATOS!B673,"")</f>
        <v/>
      </c>
      <c r="C673" s="381" t="str">
        <f>IF(DATOS!C673&lt;&gt;"",DATOS!C673,"")</f>
        <v/>
      </c>
      <c r="D673" s="385" t="str">
        <f>IF(DATOS!D673&lt;&gt;"",DATOS!D673,"")</f>
        <v/>
      </c>
      <c r="E673" s="382" t="str">
        <f t="shared" si="30"/>
        <v/>
      </c>
      <c r="F673" s="382" t="str">
        <f t="shared" si="31"/>
        <v/>
      </c>
      <c r="G673" s="385" t="str">
        <f t="shared" si="32"/>
        <v/>
      </c>
    </row>
    <row r="674" spans="2:7" ht="19.5" customHeight="1" x14ac:dyDescent="0.25">
      <c r="B674" s="381" t="str">
        <f>IF(DATOS!B674&lt;&gt;"",DATOS!B674,"")</f>
        <v/>
      </c>
      <c r="C674" s="381" t="str">
        <f>IF(DATOS!C674&lt;&gt;"",DATOS!C674,"")</f>
        <v/>
      </c>
      <c r="D674" s="385" t="str">
        <f>IF(DATOS!D674&lt;&gt;"",DATOS!D674,"")</f>
        <v/>
      </c>
      <c r="E674" s="382" t="str">
        <f t="shared" si="30"/>
        <v/>
      </c>
      <c r="F674" s="382" t="str">
        <f t="shared" si="31"/>
        <v/>
      </c>
      <c r="G674" s="385" t="str">
        <f t="shared" si="32"/>
        <v/>
      </c>
    </row>
    <row r="675" spans="2:7" ht="19.5" customHeight="1" x14ac:dyDescent="0.25">
      <c r="B675" s="381" t="str">
        <f>IF(DATOS!B675&lt;&gt;"",DATOS!B675,"")</f>
        <v/>
      </c>
      <c r="C675" s="381" t="str">
        <f>IF(DATOS!C675&lt;&gt;"",DATOS!C675,"")</f>
        <v/>
      </c>
      <c r="D675" s="385" t="str">
        <f>IF(DATOS!D675&lt;&gt;"",DATOS!D675,"")</f>
        <v/>
      </c>
      <c r="E675" s="382" t="str">
        <f t="shared" si="30"/>
        <v/>
      </c>
      <c r="F675" s="382" t="str">
        <f t="shared" si="31"/>
        <v/>
      </c>
      <c r="G675" s="385" t="str">
        <f t="shared" si="32"/>
        <v/>
      </c>
    </row>
    <row r="676" spans="2:7" ht="19.5" customHeight="1" x14ac:dyDescent="0.25">
      <c r="B676" s="381" t="str">
        <f>IF(DATOS!B676&lt;&gt;"",DATOS!B676,"")</f>
        <v/>
      </c>
      <c r="C676" s="381" t="str">
        <f>IF(DATOS!C676&lt;&gt;"",DATOS!C676,"")</f>
        <v/>
      </c>
      <c r="D676" s="385" t="str">
        <f>IF(DATOS!D676&lt;&gt;"",DATOS!D676,"")</f>
        <v/>
      </c>
      <c r="E676" s="382" t="str">
        <f t="shared" si="30"/>
        <v/>
      </c>
      <c r="F676" s="382" t="str">
        <f t="shared" si="31"/>
        <v/>
      </c>
      <c r="G676" s="385" t="str">
        <f t="shared" si="32"/>
        <v/>
      </c>
    </row>
    <row r="677" spans="2:7" ht="19.5" customHeight="1" x14ac:dyDescent="0.25">
      <c r="B677" s="381" t="str">
        <f>IF(DATOS!B677&lt;&gt;"",DATOS!B677,"")</f>
        <v/>
      </c>
      <c r="C677" s="381" t="str">
        <f>IF(DATOS!C677&lt;&gt;"",DATOS!C677,"")</f>
        <v/>
      </c>
      <c r="D677" s="385" t="str">
        <f>IF(DATOS!D677&lt;&gt;"",DATOS!D677,"")</f>
        <v/>
      </c>
      <c r="E677" s="382" t="str">
        <f t="shared" si="30"/>
        <v/>
      </c>
      <c r="F677" s="382" t="str">
        <f t="shared" si="31"/>
        <v/>
      </c>
      <c r="G677" s="385" t="str">
        <f t="shared" si="32"/>
        <v/>
      </c>
    </row>
    <row r="678" spans="2:7" ht="19.5" customHeight="1" x14ac:dyDescent="0.25">
      <c r="B678" s="381" t="str">
        <f>IF(DATOS!B678&lt;&gt;"",DATOS!B678,"")</f>
        <v/>
      </c>
      <c r="C678" s="381" t="str">
        <f>IF(DATOS!C678&lt;&gt;"",DATOS!C678,"")</f>
        <v/>
      </c>
      <c r="D678" s="385" t="str">
        <f>IF(DATOS!D678&lt;&gt;"",DATOS!D678,"")</f>
        <v/>
      </c>
      <c r="E678" s="382" t="str">
        <f t="shared" si="30"/>
        <v/>
      </c>
      <c r="F678" s="382" t="str">
        <f t="shared" si="31"/>
        <v/>
      </c>
      <c r="G678" s="385" t="str">
        <f t="shared" si="32"/>
        <v/>
      </c>
    </row>
    <row r="679" spans="2:7" ht="19.5" customHeight="1" x14ac:dyDescent="0.25">
      <c r="B679" s="381" t="str">
        <f>IF(DATOS!B679&lt;&gt;"",DATOS!B679,"")</f>
        <v/>
      </c>
      <c r="C679" s="381" t="str">
        <f>IF(DATOS!C679&lt;&gt;"",DATOS!C679,"")</f>
        <v/>
      </c>
      <c r="D679" s="385" t="str">
        <f>IF(DATOS!D679&lt;&gt;"",DATOS!D679,"")</f>
        <v/>
      </c>
      <c r="E679" s="382" t="str">
        <f t="shared" si="30"/>
        <v/>
      </c>
      <c r="F679" s="382" t="str">
        <f t="shared" si="31"/>
        <v/>
      </c>
      <c r="G679" s="385" t="str">
        <f t="shared" si="32"/>
        <v/>
      </c>
    </row>
    <row r="680" spans="2:7" ht="19.5" customHeight="1" x14ac:dyDescent="0.25">
      <c r="B680" s="381" t="str">
        <f>IF(DATOS!B680&lt;&gt;"",DATOS!B680,"")</f>
        <v/>
      </c>
      <c r="C680" s="381" t="str">
        <f>IF(DATOS!C680&lt;&gt;"",DATOS!C680,"")</f>
        <v/>
      </c>
      <c r="D680" s="385" t="str">
        <f>IF(DATOS!D680&lt;&gt;"",DATOS!D680,"")</f>
        <v/>
      </c>
      <c r="E680" s="382" t="str">
        <f t="shared" si="30"/>
        <v/>
      </c>
      <c r="F680" s="382" t="str">
        <f t="shared" si="31"/>
        <v/>
      </c>
      <c r="G680" s="385" t="str">
        <f t="shared" si="32"/>
        <v/>
      </c>
    </row>
    <row r="681" spans="2:7" ht="19.5" customHeight="1" x14ac:dyDescent="0.25">
      <c r="B681" s="381" t="str">
        <f>IF(DATOS!B681&lt;&gt;"",DATOS!B681,"")</f>
        <v/>
      </c>
      <c r="C681" s="381" t="str">
        <f>IF(DATOS!C681&lt;&gt;"",DATOS!C681,"")</f>
        <v/>
      </c>
      <c r="D681" s="385" t="str">
        <f>IF(DATOS!D681&lt;&gt;"",DATOS!D681,"")</f>
        <v/>
      </c>
      <c r="E681" s="382" t="str">
        <f t="shared" si="30"/>
        <v/>
      </c>
      <c r="F681" s="382" t="str">
        <f t="shared" si="31"/>
        <v/>
      </c>
      <c r="G681" s="385" t="str">
        <f t="shared" si="32"/>
        <v/>
      </c>
    </row>
    <row r="682" spans="2:7" ht="19.5" customHeight="1" x14ac:dyDescent="0.25">
      <c r="B682" s="381" t="str">
        <f>IF(DATOS!B682&lt;&gt;"",DATOS!B682,"")</f>
        <v/>
      </c>
      <c r="C682" s="381" t="str">
        <f>IF(DATOS!C682&lt;&gt;"",DATOS!C682,"")</f>
        <v/>
      </c>
      <c r="D682" s="385" t="str">
        <f>IF(DATOS!D682&lt;&gt;"",DATOS!D682,"")</f>
        <v/>
      </c>
      <c r="E682" s="382" t="str">
        <f t="shared" si="30"/>
        <v/>
      </c>
      <c r="F682" s="382" t="str">
        <f t="shared" si="31"/>
        <v/>
      </c>
      <c r="G682" s="385" t="str">
        <f t="shared" si="32"/>
        <v/>
      </c>
    </row>
    <row r="683" spans="2:7" ht="19.5" customHeight="1" x14ac:dyDescent="0.25">
      <c r="B683" s="381" t="str">
        <f>IF(DATOS!B683&lt;&gt;"",DATOS!B683,"")</f>
        <v/>
      </c>
      <c r="C683" s="381" t="str">
        <f>IF(DATOS!C683&lt;&gt;"",DATOS!C683,"")</f>
        <v/>
      </c>
      <c r="D683" s="385" t="str">
        <f>IF(DATOS!D683&lt;&gt;"",DATOS!D683,"")</f>
        <v/>
      </c>
      <c r="E683" s="382" t="str">
        <f t="shared" si="30"/>
        <v/>
      </c>
      <c r="F683" s="382" t="str">
        <f t="shared" si="31"/>
        <v/>
      </c>
      <c r="G683" s="385" t="str">
        <f t="shared" si="32"/>
        <v/>
      </c>
    </row>
    <row r="684" spans="2:7" ht="19.5" customHeight="1" x14ac:dyDescent="0.25">
      <c r="B684" s="381" t="str">
        <f>IF(DATOS!B684&lt;&gt;"",DATOS!B684,"")</f>
        <v/>
      </c>
      <c r="C684" s="381" t="str">
        <f>IF(DATOS!C684&lt;&gt;"",DATOS!C684,"")</f>
        <v/>
      </c>
      <c r="D684" s="385" t="str">
        <f>IF(DATOS!D684&lt;&gt;"",DATOS!D684,"")</f>
        <v/>
      </c>
      <c r="E684" s="382" t="str">
        <f t="shared" si="30"/>
        <v/>
      </c>
      <c r="F684" s="382" t="str">
        <f t="shared" si="31"/>
        <v/>
      </c>
      <c r="G684" s="385" t="str">
        <f t="shared" si="32"/>
        <v/>
      </c>
    </row>
    <row r="685" spans="2:7" ht="19.5" customHeight="1" x14ac:dyDescent="0.25">
      <c r="B685" s="381" t="str">
        <f>IF(DATOS!B685&lt;&gt;"",DATOS!B685,"")</f>
        <v/>
      </c>
      <c r="C685" s="381" t="str">
        <f>IF(DATOS!C685&lt;&gt;"",DATOS!C685,"")</f>
        <v/>
      </c>
      <c r="D685" s="385" t="str">
        <f>IF(DATOS!D685&lt;&gt;"",DATOS!D685,"")</f>
        <v/>
      </c>
      <c r="E685" s="382" t="str">
        <f t="shared" si="30"/>
        <v/>
      </c>
      <c r="F685" s="382" t="str">
        <f t="shared" si="31"/>
        <v/>
      </c>
      <c r="G685" s="385" t="str">
        <f t="shared" si="32"/>
        <v/>
      </c>
    </row>
    <row r="686" spans="2:7" ht="19.5" customHeight="1" x14ac:dyDescent="0.25">
      <c r="B686" s="381" t="str">
        <f>IF(DATOS!B686&lt;&gt;"",DATOS!B686,"")</f>
        <v/>
      </c>
      <c r="C686" s="381" t="str">
        <f>IF(DATOS!C686&lt;&gt;"",DATOS!C686,"")</f>
        <v/>
      </c>
      <c r="D686" s="385" t="str">
        <f>IF(DATOS!D686&lt;&gt;"",DATOS!D686,"")</f>
        <v/>
      </c>
      <c r="E686" s="382" t="str">
        <f t="shared" si="30"/>
        <v/>
      </c>
      <c r="F686" s="382" t="str">
        <f t="shared" si="31"/>
        <v/>
      </c>
      <c r="G686" s="385" t="str">
        <f t="shared" si="32"/>
        <v/>
      </c>
    </row>
    <row r="687" spans="2:7" ht="19.5" customHeight="1" x14ac:dyDescent="0.25">
      <c r="B687" s="381" t="str">
        <f>IF(DATOS!B687&lt;&gt;"",DATOS!B687,"")</f>
        <v/>
      </c>
      <c r="C687" s="381" t="str">
        <f>IF(DATOS!C687&lt;&gt;"",DATOS!C687,"")</f>
        <v/>
      </c>
      <c r="D687" s="385" t="str">
        <f>IF(DATOS!D687&lt;&gt;"",DATOS!D687,"")</f>
        <v/>
      </c>
      <c r="E687" s="382" t="str">
        <f t="shared" si="30"/>
        <v/>
      </c>
      <c r="F687" s="382" t="str">
        <f t="shared" si="31"/>
        <v/>
      </c>
      <c r="G687" s="385" t="str">
        <f t="shared" si="32"/>
        <v/>
      </c>
    </row>
    <row r="688" spans="2:7" ht="19.5" customHeight="1" x14ac:dyDescent="0.25">
      <c r="B688" s="381" t="str">
        <f>IF(DATOS!B688&lt;&gt;"",DATOS!B688,"")</f>
        <v/>
      </c>
      <c r="C688" s="381" t="str">
        <f>IF(DATOS!C688&lt;&gt;"",DATOS!C688,"")</f>
        <v/>
      </c>
      <c r="D688" s="385" t="str">
        <f>IF(DATOS!D688&lt;&gt;"",DATOS!D688,"")</f>
        <v/>
      </c>
      <c r="E688" s="382" t="str">
        <f t="shared" si="30"/>
        <v/>
      </c>
      <c r="F688" s="382" t="str">
        <f t="shared" si="31"/>
        <v/>
      </c>
      <c r="G688" s="385" t="str">
        <f t="shared" si="32"/>
        <v/>
      </c>
    </row>
    <row r="689" spans="2:7" ht="19.5" customHeight="1" x14ac:dyDescent="0.25">
      <c r="B689" s="381" t="str">
        <f>IF(DATOS!B689&lt;&gt;"",DATOS!B689,"")</f>
        <v/>
      </c>
      <c r="C689" s="381" t="str">
        <f>IF(DATOS!C689&lt;&gt;"",DATOS!C689,"")</f>
        <v/>
      </c>
      <c r="D689" s="385" t="str">
        <f>IF(DATOS!D689&lt;&gt;"",DATOS!D689,"")</f>
        <v/>
      </c>
      <c r="E689" s="382" t="str">
        <f t="shared" si="30"/>
        <v/>
      </c>
      <c r="F689" s="382" t="str">
        <f t="shared" si="31"/>
        <v/>
      </c>
      <c r="G689" s="385" t="str">
        <f t="shared" si="32"/>
        <v/>
      </c>
    </row>
    <row r="690" spans="2:7" ht="19.5" customHeight="1" x14ac:dyDescent="0.25">
      <c r="B690" s="381" t="str">
        <f>IF(DATOS!B690&lt;&gt;"",DATOS!B690,"")</f>
        <v/>
      </c>
      <c r="C690" s="381" t="str">
        <f>IF(DATOS!C690&lt;&gt;"",DATOS!C690,"")</f>
        <v/>
      </c>
      <c r="D690" s="385" t="str">
        <f>IF(DATOS!D690&lt;&gt;"",DATOS!D690,"")</f>
        <v/>
      </c>
      <c r="E690" s="382" t="str">
        <f t="shared" si="30"/>
        <v/>
      </c>
      <c r="F690" s="382" t="str">
        <f t="shared" si="31"/>
        <v/>
      </c>
      <c r="G690" s="385" t="str">
        <f t="shared" si="32"/>
        <v/>
      </c>
    </row>
    <row r="691" spans="2:7" ht="19.5" customHeight="1" x14ac:dyDescent="0.25">
      <c r="B691" s="381" t="str">
        <f>IF(DATOS!B691&lt;&gt;"",DATOS!B691,"")</f>
        <v/>
      </c>
      <c r="C691" s="381" t="str">
        <f>IF(DATOS!C691&lt;&gt;"",DATOS!C691,"")</f>
        <v/>
      </c>
      <c r="D691" s="385" t="str">
        <f>IF(DATOS!D691&lt;&gt;"",DATOS!D691,"")</f>
        <v/>
      </c>
      <c r="E691" s="382" t="str">
        <f t="shared" si="30"/>
        <v/>
      </c>
      <c r="F691" s="382" t="str">
        <f t="shared" si="31"/>
        <v/>
      </c>
      <c r="G691" s="385" t="str">
        <f t="shared" si="32"/>
        <v/>
      </c>
    </row>
    <row r="692" spans="2:7" ht="19.5" customHeight="1" x14ac:dyDescent="0.25">
      <c r="B692" s="381" t="str">
        <f>IF(DATOS!B692&lt;&gt;"",DATOS!B692,"")</f>
        <v/>
      </c>
      <c r="C692" s="381" t="str">
        <f>IF(DATOS!C692&lt;&gt;"",DATOS!C692,"")</f>
        <v/>
      </c>
      <c r="D692" s="385" t="str">
        <f>IF(DATOS!D692&lt;&gt;"",DATOS!D692,"")</f>
        <v/>
      </c>
      <c r="E692" s="382" t="str">
        <f t="shared" si="30"/>
        <v/>
      </c>
      <c r="F692" s="382" t="str">
        <f t="shared" si="31"/>
        <v/>
      </c>
      <c r="G692" s="385" t="str">
        <f t="shared" si="32"/>
        <v/>
      </c>
    </row>
    <row r="693" spans="2:7" ht="19.5" customHeight="1" x14ac:dyDescent="0.25">
      <c r="B693" s="381" t="str">
        <f>IF(DATOS!B693&lt;&gt;"",DATOS!B693,"")</f>
        <v/>
      </c>
      <c r="C693" s="381" t="str">
        <f>IF(DATOS!C693&lt;&gt;"",DATOS!C693,"")</f>
        <v/>
      </c>
      <c r="D693" s="385" t="str">
        <f>IF(DATOS!D693&lt;&gt;"",DATOS!D693,"")</f>
        <v/>
      </c>
      <c r="E693" s="382" t="str">
        <f t="shared" si="30"/>
        <v/>
      </c>
      <c r="F693" s="382" t="str">
        <f t="shared" si="31"/>
        <v/>
      </c>
      <c r="G693" s="385" t="str">
        <f t="shared" si="32"/>
        <v/>
      </c>
    </row>
    <row r="694" spans="2:7" ht="19.5" customHeight="1" x14ac:dyDescent="0.25">
      <c r="B694" s="381" t="str">
        <f>IF(DATOS!B694&lt;&gt;"",DATOS!B694,"")</f>
        <v/>
      </c>
      <c r="C694" s="381" t="str">
        <f>IF(DATOS!C694&lt;&gt;"",DATOS!C694,"")</f>
        <v/>
      </c>
      <c r="D694" s="385" t="str">
        <f>IF(DATOS!D694&lt;&gt;"",DATOS!D694,"")</f>
        <v/>
      </c>
      <c r="E694" s="382" t="str">
        <f t="shared" si="30"/>
        <v/>
      </c>
      <c r="F694" s="382" t="str">
        <f t="shared" si="31"/>
        <v/>
      </c>
      <c r="G694" s="385" t="str">
        <f t="shared" si="32"/>
        <v/>
      </c>
    </row>
    <row r="695" spans="2:7" ht="19.5" customHeight="1" x14ac:dyDescent="0.25">
      <c r="B695" s="381" t="str">
        <f>IF(DATOS!B695&lt;&gt;"",DATOS!B695,"")</f>
        <v/>
      </c>
      <c r="C695" s="381" t="str">
        <f>IF(DATOS!C695&lt;&gt;"",DATOS!C695,"")</f>
        <v/>
      </c>
      <c r="D695" s="385" t="str">
        <f>IF(DATOS!D695&lt;&gt;"",DATOS!D695,"")</f>
        <v/>
      </c>
      <c r="E695" s="382" t="str">
        <f t="shared" si="30"/>
        <v/>
      </c>
      <c r="F695" s="382" t="str">
        <f t="shared" si="31"/>
        <v/>
      </c>
      <c r="G695" s="385" t="str">
        <f t="shared" si="32"/>
        <v/>
      </c>
    </row>
    <row r="696" spans="2:7" ht="19.5" customHeight="1" x14ac:dyDescent="0.25">
      <c r="B696" s="381" t="str">
        <f>IF(DATOS!B696&lt;&gt;"",DATOS!B696,"")</f>
        <v/>
      </c>
      <c r="C696" s="381" t="str">
        <f>IF(DATOS!C696&lt;&gt;"",DATOS!C696,"")</f>
        <v/>
      </c>
      <c r="D696" s="385" t="str">
        <f>IF(DATOS!D696&lt;&gt;"",DATOS!D696,"")</f>
        <v/>
      </c>
      <c r="E696" s="382" t="str">
        <f t="shared" si="30"/>
        <v/>
      </c>
      <c r="F696" s="382" t="str">
        <f t="shared" si="31"/>
        <v/>
      </c>
      <c r="G696" s="385" t="str">
        <f t="shared" si="32"/>
        <v/>
      </c>
    </row>
    <row r="697" spans="2:7" ht="19.5" customHeight="1" x14ac:dyDescent="0.25">
      <c r="B697" s="381" t="str">
        <f>IF(DATOS!B697&lt;&gt;"",DATOS!B697,"")</f>
        <v/>
      </c>
      <c r="C697" s="381" t="str">
        <f>IF(DATOS!C697&lt;&gt;"",DATOS!C697,"")</f>
        <v/>
      </c>
      <c r="D697" s="385" t="str">
        <f>IF(DATOS!D697&lt;&gt;"",DATOS!D697,"")</f>
        <v/>
      </c>
      <c r="E697" s="382" t="str">
        <f t="shared" si="30"/>
        <v/>
      </c>
      <c r="F697" s="382" t="str">
        <f t="shared" si="31"/>
        <v/>
      </c>
      <c r="G697" s="385" t="str">
        <f t="shared" si="32"/>
        <v/>
      </c>
    </row>
    <row r="698" spans="2:7" ht="19.5" customHeight="1" x14ac:dyDescent="0.25">
      <c r="B698" s="381" t="str">
        <f>IF(DATOS!B698&lt;&gt;"",DATOS!B698,"")</f>
        <v/>
      </c>
      <c r="C698" s="381" t="str">
        <f>IF(DATOS!C698&lt;&gt;"",DATOS!C698,"")</f>
        <v/>
      </c>
      <c r="D698" s="385" t="str">
        <f>IF(DATOS!D698&lt;&gt;"",DATOS!D698,"")</f>
        <v/>
      </c>
      <c r="E698" s="382" t="str">
        <f t="shared" si="30"/>
        <v/>
      </c>
      <c r="F698" s="382" t="str">
        <f t="shared" si="31"/>
        <v/>
      </c>
      <c r="G698" s="385" t="str">
        <f t="shared" si="32"/>
        <v/>
      </c>
    </row>
    <row r="699" spans="2:7" ht="19.5" customHeight="1" x14ac:dyDescent="0.25">
      <c r="B699" s="381" t="str">
        <f>IF(DATOS!B699&lt;&gt;"",DATOS!B699,"")</f>
        <v/>
      </c>
      <c r="C699" s="381" t="str">
        <f>IF(DATOS!C699&lt;&gt;"",DATOS!C699,"")</f>
        <v/>
      </c>
      <c r="D699" s="385" t="str">
        <f>IF(DATOS!D699&lt;&gt;"",DATOS!D699,"")</f>
        <v/>
      </c>
      <c r="E699" s="382" t="str">
        <f t="shared" si="30"/>
        <v/>
      </c>
      <c r="F699" s="382" t="str">
        <f t="shared" si="31"/>
        <v/>
      </c>
      <c r="G699" s="385" t="str">
        <f t="shared" si="32"/>
        <v/>
      </c>
    </row>
    <row r="700" spans="2:7" ht="19.5" customHeight="1" x14ac:dyDescent="0.25">
      <c r="B700" s="381" t="str">
        <f>IF(DATOS!B700&lt;&gt;"",DATOS!B700,"")</f>
        <v/>
      </c>
      <c r="C700" s="381" t="str">
        <f>IF(DATOS!C700&lt;&gt;"",DATOS!C700,"")</f>
        <v/>
      </c>
      <c r="D700" s="385" t="str">
        <f>IF(DATOS!D700&lt;&gt;"",DATOS!D700,"")</f>
        <v/>
      </c>
      <c r="E700" s="382" t="str">
        <f t="shared" si="30"/>
        <v/>
      </c>
      <c r="F700" s="382" t="str">
        <f t="shared" si="31"/>
        <v/>
      </c>
      <c r="G700" s="385" t="str">
        <f t="shared" si="32"/>
        <v/>
      </c>
    </row>
    <row r="701" spans="2:7" ht="19.5" customHeight="1" x14ac:dyDescent="0.25">
      <c r="B701" s="381" t="str">
        <f>IF(DATOS!B701&lt;&gt;"",DATOS!B701,"")</f>
        <v/>
      </c>
      <c r="C701" s="381" t="str">
        <f>IF(DATOS!C701&lt;&gt;"",DATOS!C701,"")</f>
        <v/>
      </c>
      <c r="D701" s="385" t="str">
        <f>IF(DATOS!D701&lt;&gt;"",DATOS!D701,"")</f>
        <v/>
      </c>
      <c r="E701" s="382" t="str">
        <f t="shared" si="30"/>
        <v/>
      </c>
      <c r="F701" s="382" t="str">
        <f t="shared" si="31"/>
        <v/>
      </c>
      <c r="G701" s="385" t="str">
        <f t="shared" si="32"/>
        <v/>
      </c>
    </row>
    <row r="702" spans="2:7" ht="19.5" customHeight="1" x14ac:dyDescent="0.25">
      <c r="B702" s="381" t="str">
        <f>IF(DATOS!B702&lt;&gt;"",DATOS!B702,"")</f>
        <v/>
      </c>
      <c r="C702" s="381" t="str">
        <f>IF(DATOS!C702&lt;&gt;"",DATOS!C702,"")</f>
        <v/>
      </c>
      <c r="D702" s="385" t="str">
        <f>IF(DATOS!D702&lt;&gt;"",DATOS!D702,"")</f>
        <v/>
      </c>
      <c r="E702" s="382" t="str">
        <f t="shared" si="30"/>
        <v/>
      </c>
      <c r="F702" s="382" t="str">
        <f t="shared" si="31"/>
        <v/>
      </c>
      <c r="G702" s="385" t="str">
        <f t="shared" si="32"/>
        <v/>
      </c>
    </row>
    <row r="703" spans="2:7" ht="19.5" customHeight="1" x14ac:dyDescent="0.25">
      <c r="B703" s="381" t="str">
        <f>IF(DATOS!B703&lt;&gt;"",DATOS!B703,"")</f>
        <v/>
      </c>
      <c r="C703" s="381" t="str">
        <f>IF(DATOS!C703&lt;&gt;"",DATOS!C703,"")</f>
        <v/>
      </c>
      <c r="D703" s="385" t="str">
        <f>IF(DATOS!D703&lt;&gt;"",DATOS!D703,"")</f>
        <v/>
      </c>
      <c r="E703" s="382" t="str">
        <f t="shared" si="30"/>
        <v/>
      </c>
      <c r="F703" s="382" t="str">
        <f t="shared" si="31"/>
        <v/>
      </c>
      <c r="G703" s="385" t="str">
        <f t="shared" si="32"/>
        <v/>
      </c>
    </row>
    <row r="704" spans="2:7" ht="19.5" customHeight="1" x14ac:dyDescent="0.25">
      <c r="B704" s="381" t="str">
        <f>IF(DATOS!B704&lt;&gt;"",DATOS!B704,"")</f>
        <v/>
      </c>
      <c r="C704" s="381" t="str">
        <f>IF(DATOS!C704&lt;&gt;"",DATOS!C704,"")</f>
        <v/>
      </c>
      <c r="D704" s="385" t="str">
        <f>IF(DATOS!D704&lt;&gt;"",DATOS!D704,"")</f>
        <v/>
      </c>
      <c r="E704" s="382" t="str">
        <f t="shared" si="30"/>
        <v/>
      </c>
      <c r="F704" s="382" t="str">
        <f t="shared" si="31"/>
        <v/>
      </c>
      <c r="G704" s="385" t="str">
        <f t="shared" si="32"/>
        <v/>
      </c>
    </row>
    <row r="705" spans="2:7" ht="19.5" customHeight="1" x14ac:dyDescent="0.25">
      <c r="B705" s="381" t="str">
        <f>IF(DATOS!B705&lt;&gt;"",DATOS!B705,"")</f>
        <v/>
      </c>
      <c r="C705" s="381" t="str">
        <f>IF(DATOS!C705&lt;&gt;"",DATOS!C705,"")</f>
        <v/>
      </c>
      <c r="D705" s="385" t="str">
        <f>IF(DATOS!D705&lt;&gt;"",DATOS!D705,"")</f>
        <v/>
      </c>
      <c r="E705" s="382" t="str">
        <f t="shared" si="30"/>
        <v/>
      </c>
      <c r="F705" s="382" t="str">
        <f t="shared" si="31"/>
        <v/>
      </c>
      <c r="G705" s="385" t="str">
        <f t="shared" si="32"/>
        <v/>
      </c>
    </row>
    <row r="706" spans="2:7" ht="19.5" customHeight="1" x14ac:dyDescent="0.25">
      <c r="B706" s="381" t="str">
        <f>IF(DATOS!B706&lt;&gt;"",DATOS!B706,"")</f>
        <v/>
      </c>
      <c r="C706" s="381" t="str">
        <f>IF(DATOS!C706&lt;&gt;"",DATOS!C706,"")</f>
        <v/>
      </c>
      <c r="D706" s="385" t="str">
        <f>IF(DATOS!D706&lt;&gt;"",DATOS!D706,"")</f>
        <v/>
      </c>
      <c r="E706" s="382" t="str">
        <f t="shared" si="30"/>
        <v/>
      </c>
      <c r="F706" s="382" t="str">
        <f t="shared" si="31"/>
        <v/>
      </c>
      <c r="G706" s="385" t="str">
        <f t="shared" si="32"/>
        <v/>
      </c>
    </row>
    <row r="707" spans="2:7" ht="19.5" customHeight="1" x14ac:dyDescent="0.25">
      <c r="B707" s="381" t="str">
        <f>IF(DATOS!B707&lt;&gt;"",DATOS!B707,"")</f>
        <v/>
      </c>
      <c r="C707" s="381" t="str">
        <f>IF(DATOS!C707&lt;&gt;"",DATOS!C707,"")</f>
        <v/>
      </c>
      <c r="D707" s="385" t="str">
        <f>IF(DATOS!D707&lt;&gt;"",DATOS!D707,"")</f>
        <v/>
      </c>
      <c r="E707" s="382" t="str">
        <f t="shared" si="30"/>
        <v/>
      </c>
      <c r="F707" s="382" t="str">
        <f t="shared" si="31"/>
        <v/>
      </c>
      <c r="G707" s="385" t="str">
        <f t="shared" si="32"/>
        <v/>
      </c>
    </row>
    <row r="708" spans="2:7" ht="19.5" customHeight="1" x14ac:dyDescent="0.25">
      <c r="B708" s="381" t="str">
        <f>IF(DATOS!B708&lt;&gt;"",DATOS!B708,"")</f>
        <v/>
      </c>
      <c r="C708" s="381" t="str">
        <f>IF(DATOS!C708&lt;&gt;"",DATOS!C708,"")</f>
        <v/>
      </c>
      <c r="D708" s="385" t="str">
        <f>IF(DATOS!D708&lt;&gt;"",DATOS!D708,"")</f>
        <v/>
      </c>
      <c r="E708" s="382" t="str">
        <f t="shared" ref="E708:E771" si="33">IFERROR(MID($D708,SEARCH("RETIRA",$D708),LEN("RETIRA")),"")</f>
        <v/>
      </c>
      <c r="F708" s="382" t="str">
        <f t="shared" ref="F708:F771" si="34">IFERROR(MID($D708,SEARCH("CRUDA",$D708),LEN("CRUDA")),"")</f>
        <v/>
      </c>
      <c r="G708" s="385" t="str">
        <f t="shared" ref="G708:G771" si="35">IF(B708="","",
IF(AND(E708="",F708="CRUDA"),"LIBRO Y CRUDA",
IF(F708="CRUDA","CRUDA",
IF(E708="","LIBRO",""))))</f>
        <v/>
      </c>
    </row>
    <row r="709" spans="2:7" ht="19.5" customHeight="1" x14ac:dyDescent="0.25">
      <c r="B709" s="381" t="str">
        <f>IF(DATOS!B709&lt;&gt;"",DATOS!B709,"")</f>
        <v/>
      </c>
      <c r="C709" s="381" t="str">
        <f>IF(DATOS!C709&lt;&gt;"",DATOS!C709,"")</f>
        <v/>
      </c>
      <c r="D709" s="385" t="str">
        <f>IF(DATOS!D709&lt;&gt;"",DATOS!D709,"")</f>
        <v/>
      </c>
      <c r="E709" s="382" t="str">
        <f t="shared" si="33"/>
        <v/>
      </c>
      <c r="F709" s="382" t="str">
        <f t="shared" si="34"/>
        <v/>
      </c>
      <c r="G709" s="385" t="str">
        <f t="shared" si="35"/>
        <v/>
      </c>
    </row>
    <row r="710" spans="2:7" ht="19.5" customHeight="1" x14ac:dyDescent="0.25">
      <c r="B710" s="381" t="str">
        <f>IF(DATOS!B710&lt;&gt;"",DATOS!B710,"")</f>
        <v/>
      </c>
      <c r="C710" s="381" t="str">
        <f>IF(DATOS!C710&lt;&gt;"",DATOS!C710,"")</f>
        <v/>
      </c>
      <c r="D710" s="385" t="str">
        <f>IF(DATOS!D710&lt;&gt;"",DATOS!D710,"")</f>
        <v/>
      </c>
      <c r="E710" s="382" t="str">
        <f t="shared" si="33"/>
        <v/>
      </c>
      <c r="F710" s="382" t="str">
        <f t="shared" si="34"/>
        <v/>
      </c>
      <c r="G710" s="385" t="str">
        <f t="shared" si="35"/>
        <v/>
      </c>
    </row>
    <row r="711" spans="2:7" ht="19.5" customHeight="1" x14ac:dyDescent="0.25">
      <c r="B711" s="381" t="str">
        <f>IF(DATOS!B711&lt;&gt;"",DATOS!B711,"")</f>
        <v/>
      </c>
      <c r="C711" s="381" t="str">
        <f>IF(DATOS!C711&lt;&gt;"",DATOS!C711,"")</f>
        <v/>
      </c>
      <c r="D711" s="385" t="str">
        <f>IF(DATOS!D711&lt;&gt;"",DATOS!D711,"")</f>
        <v/>
      </c>
      <c r="E711" s="382" t="str">
        <f t="shared" si="33"/>
        <v/>
      </c>
      <c r="F711" s="382" t="str">
        <f t="shared" si="34"/>
        <v/>
      </c>
      <c r="G711" s="385" t="str">
        <f t="shared" si="35"/>
        <v/>
      </c>
    </row>
    <row r="712" spans="2:7" ht="19.5" customHeight="1" x14ac:dyDescent="0.25">
      <c r="B712" s="381" t="str">
        <f>IF(DATOS!B712&lt;&gt;"",DATOS!B712,"")</f>
        <v/>
      </c>
      <c r="C712" s="381" t="str">
        <f>IF(DATOS!C712&lt;&gt;"",DATOS!C712,"")</f>
        <v/>
      </c>
      <c r="D712" s="385" t="str">
        <f>IF(DATOS!D712&lt;&gt;"",DATOS!D712,"")</f>
        <v/>
      </c>
      <c r="E712" s="382" t="str">
        <f t="shared" si="33"/>
        <v/>
      </c>
      <c r="F712" s="382" t="str">
        <f t="shared" si="34"/>
        <v/>
      </c>
      <c r="G712" s="385" t="str">
        <f t="shared" si="35"/>
        <v/>
      </c>
    </row>
    <row r="713" spans="2:7" ht="19.5" customHeight="1" x14ac:dyDescent="0.25">
      <c r="B713" s="381" t="str">
        <f>IF(DATOS!B713&lt;&gt;"",DATOS!B713,"")</f>
        <v/>
      </c>
      <c r="C713" s="381" t="str">
        <f>IF(DATOS!C713&lt;&gt;"",DATOS!C713,"")</f>
        <v/>
      </c>
      <c r="D713" s="385" t="str">
        <f>IF(DATOS!D713&lt;&gt;"",DATOS!D713,"")</f>
        <v/>
      </c>
      <c r="E713" s="382" t="str">
        <f t="shared" si="33"/>
        <v/>
      </c>
      <c r="F713" s="382" t="str">
        <f t="shared" si="34"/>
        <v/>
      </c>
      <c r="G713" s="385" t="str">
        <f t="shared" si="35"/>
        <v/>
      </c>
    </row>
    <row r="714" spans="2:7" ht="19.5" customHeight="1" x14ac:dyDescent="0.25">
      <c r="B714" s="381" t="str">
        <f>IF(DATOS!B714&lt;&gt;"",DATOS!B714,"")</f>
        <v/>
      </c>
      <c r="C714" s="381" t="str">
        <f>IF(DATOS!C714&lt;&gt;"",DATOS!C714,"")</f>
        <v/>
      </c>
      <c r="D714" s="385" t="str">
        <f>IF(DATOS!D714&lt;&gt;"",DATOS!D714,"")</f>
        <v/>
      </c>
      <c r="E714" s="382" t="str">
        <f t="shared" si="33"/>
        <v/>
      </c>
      <c r="F714" s="382" t="str">
        <f t="shared" si="34"/>
        <v/>
      </c>
      <c r="G714" s="385" t="str">
        <f t="shared" si="35"/>
        <v/>
      </c>
    </row>
    <row r="715" spans="2:7" ht="19.5" customHeight="1" x14ac:dyDescent="0.25">
      <c r="B715" s="381" t="str">
        <f>IF(DATOS!B715&lt;&gt;"",DATOS!B715,"")</f>
        <v/>
      </c>
      <c r="C715" s="381" t="str">
        <f>IF(DATOS!C715&lt;&gt;"",DATOS!C715,"")</f>
        <v/>
      </c>
      <c r="D715" s="385" t="str">
        <f>IF(DATOS!D715&lt;&gt;"",DATOS!D715,"")</f>
        <v/>
      </c>
      <c r="E715" s="382" t="str">
        <f t="shared" si="33"/>
        <v/>
      </c>
      <c r="F715" s="382" t="str">
        <f t="shared" si="34"/>
        <v/>
      </c>
      <c r="G715" s="385" t="str">
        <f t="shared" si="35"/>
        <v/>
      </c>
    </row>
    <row r="716" spans="2:7" ht="19.5" customHeight="1" x14ac:dyDescent="0.25">
      <c r="B716" s="381" t="str">
        <f>IF(DATOS!B716&lt;&gt;"",DATOS!B716,"")</f>
        <v/>
      </c>
      <c r="C716" s="381" t="str">
        <f>IF(DATOS!C716&lt;&gt;"",DATOS!C716,"")</f>
        <v/>
      </c>
      <c r="D716" s="385" t="str">
        <f>IF(DATOS!D716&lt;&gt;"",DATOS!D716,"")</f>
        <v/>
      </c>
      <c r="E716" s="382" t="str">
        <f t="shared" si="33"/>
        <v/>
      </c>
      <c r="F716" s="382" t="str">
        <f t="shared" si="34"/>
        <v/>
      </c>
      <c r="G716" s="385" t="str">
        <f t="shared" si="35"/>
        <v/>
      </c>
    </row>
    <row r="717" spans="2:7" ht="19.5" customHeight="1" x14ac:dyDescent="0.25">
      <c r="B717" s="381" t="str">
        <f>IF(DATOS!B717&lt;&gt;"",DATOS!B717,"")</f>
        <v/>
      </c>
      <c r="C717" s="381" t="str">
        <f>IF(DATOS!C717&lt;&gt;"",DATOS!C717,"")</f>
        <v/>
      </c>
      <c r="D717" s="385" t="str">
        <f>IF(DATOS!D717&lt;&gt;"",DATOS!D717,"")</f>
        <v/>
      </c>
      <c r="E717" s="382" t="str">
        <f t="shared" si="33"/>
        <v/>
      </c>
      <c r="F717" s="382" t="str">
        <f t="shared" si="34"/>
        <v/>
      </c>
      <c r="G717" s="385" t="str">
        <f t="shared" si="35"/>
        <v/>
      </c>
    </row>
    <row r="718" spans="2:7" ht="19.5" customHeight="1" x14ac:dyDescent="0.25">
      <c r="B718" s="381" t="str">
        <f>IF(DATOS!B718&lt;&gt;"",DATOS!B718,"")</f>
        <v/>
      </c>
      <c r="C718" s="381" t="str">
        <f>IF(DATOS!C718&lt;&gt;"",DATOS!C718,"")</f>
        <v/>
      </c>
      <c r="D718" s="385" t="str">
        <f>IF(DATOS!D718&lt;&gt;"",DATOS!D718,"")</f>
        <v/>
      </c>
      <c r="E718" s="382" t="str">
        <f t="shared" si="33"/>
        <v/>
      </c>
      <c r="F718" s="382" t="str">
        <f t="shared" si="34"/>
        <v/>
      </c>
      <c r="G718" s="385" t="str">
        <f t="shared" si="35"/>
        <v/>
      </c>
    </row>
    <row r="719" spans="2:7" ht="19.5" customHeight="1" x14ac:dyDescent="0.25">
      <c r="B719" s="381" t="str">
        <f>IF(DATOS!B719&lt;&gt;"",DATOS!B719,"")</f>
        <v/>
      </c>
      <c r="C719" s="381" t="str">
        <f>IF(DATOS!C719&lt;&gt;"",DATOS!C719,"")</f>
        <v/>
      </c>
      <c r="D719" s="385" t="str">
        <f>IF(DATOS!D719&lt;&gt;"",DATOS!D719,"")</f>
        <v/>
      </c>
      <c r="E719" s="382" t="str">
        <f t="shared" si="33"/>
        <v/>
      </c>
      <c r="F719" s="382" t="str">
        <f t="shared" si="34"/>
        <v/>
      </c>
      <c r="G719" s="385" t="str">
        <f t="shared" si="35"/>
        <v/>
      </c>
    </row>
    <row r="720" spans="2:7" ht="19.5" customHeight="1" x14ac:dyDescent="0.25">
      <c r="B720" s="381" t="str">
        <f>IF(DATOS!B720&lt;&gt;"",DATOS!B720,"")</f>
        <v/>
      </c>
      <c r="C720" s="381" t="str">
        <f>IF(DATOS!C720&lt;&gt;"",DATOS!C720,"")</f>
        <v/>
      </c>
      <c r="D720" s="385" t="str">
        <f>IF(DATOS!D720&lt;&gt;"",DATOS!D720,"")</f>
        <v/>
      </c>
      <c r="E720" s="382" t="str">
        <f t="shared" si="33"/>
        <v/>
      </c>
      <c r="F720" s="382" t="str">
        <f t="shared" si="34"/>
        <v/>
      </c>
      <c r="G720" s="385" t="str">
        <f t="shared" si="35"/>
        <v/>
      </c>
    </row>
    <row r="721" spans="2:7" ht="19.5" customHeight="1" x14ac:dyDescent="0.25">
      <c r="B721" s="381" t="str">
        <f>IF(DATOS!B721&lt;&gt;"",DATOS!B721,"")</f>
        <v/>
      </c>
      <c r="C721" s="381" t="str">
        <f>IF(DATOS!C721&lt;&gt;"",DATOS!C721,"")</f>
        <v/>
      </c>
      <c r="D721" s="385" t="str">
        <f>IF(DATOS!D721&lt;&gt;"",DATOS!D721,"")</f>
        <v/>
      </c>
      <c r="E721" s="382" t="str">
        <f t="shared" si="33"/>
        <v/>
      </c>
      <c r="F721" s="382" t="str">
        <f t="shared" si="34"/>
        <v/>
      </c>
      <c r="G721" s="385" t="str">
        <f t="shared" si="35"/>
        <v/>
      </c>
    </row>
    <row r="722" spans="2:7" ht="19.5" customHeight="1" x14ac:dyDescent="0.25">
      <c r="B722" s="381" t="str">
        <f>IF(DATOS!B722&lt;&gt;"",DATOS!B722,"")</f>
        <v/>
      </c>
      <c r="C722" s="381" t="str">
        <f>IF(DATOS!C722&lt;&gt;"",DATOS!C722,"")</f>
        <v/>
      </c>
      <c r="D722" s="385" t="str">
        <f>IF(DATOS!D722&lt;&gt;"",DATOS!D722,"")</f>
        <v/>
      </c>
      <c r="E722" s="382" t="str">
        <f t="shared" si="33"/>
        <v/>
      </c>
      <c r="F722" s="382" t="str">
        <f t="shared" si="34"/>
        <v/>
      </c>
      <c r="G722" s="385" t="str">
        <f t="shared" si="35"/>
        <v/>
      </c>
    </row>
    <row r="723" spans="2:7" ht="19.5" customHeight="1" x14ac:dyDescent="0.25">
      <c r="B723" s="381" t="str">
        <f>IF(DATOS!B723&lt;&gt;"",DATOS!B723,"")</f>
        <v/>
      </c>
      <c r="C723" s="381" t="str">
        <f>IF(DATOS!C723&lt;&gt;"",DATOS!C723,"")</f>
        <v/>
      </c>
      <c r="D723" s="385" t="str">
        <f>IF(DATOS!D723&lt;&gt;"",DATOS!D723,"")</f>
        <v/>
      </c>
      <c r="E723" s="382" t="str">
        <f t="shared" si="33"/>
        <v/>
      </c>
      <c r="F723" s="382" t="str">
        <f t="shared" si="34"/>
        <v/>
      </c>
      <c r="G723" s="385" t="str">
        <f t="shared" si="35"/>
        <v/>
      </c>
    </row>
    <row r="724" spans="2:7" ht="19.5" customHeight="1" x14ac:dyDescent="0.25">
      <c r="B724" s="381" t="str">
        <f>IF(DATOS!B724&lt;&gt;"",DATOS!B724,"")</f>
        <v/>
      </c>
      <c r="C724" s="381" t="str">
        <f>IF(DATOS!C724&lt;&gt;"",DATOS!C724,"")</f>
        <v/>
      </c>
      <c r="D724" s="385" t="str">
        <f>IF(DATOS!D724&lt;&gt;"",DATOS!D724,"")</f>
        <v/>
      </c>
      <c r="E724" s="382" t="str">
        <f t="shared" si="33"/>
        <v/>
      </c>
      <c r="F724" s="382" t="str">
        <f t="shared" si="34"/>
        <v/>
      </c>
      <c r="G724" s="385" t="str">
        <f t="shared" si="35"/>
        <v/>
      </c>
    </row>
    <row r="725" spans="2:7" ht="19.5" customHeight="1" x14ac:dyDescent="0.25">
      <c r="B725" s="381" t="str">
        <f>IF(DATOS!B725&lt;&gt;"",DATOS!B725,"")</f>
        <v/>
      </c>
      <c r="C725" s="381" t="str">
        <f>IF(DATOS!C725&lt;&gt;"",DATOS!C725,"")</f>
        <v/>
      </c>
      <c r="D725" s="385" t="str">
        <f>IF(DATOS!D725&lt;&gt;"",DATOS!D725,"")</f>
        <v/>
      </c>
      <c r="E725" s="382" t="str">
        <f t="shared" si="33"/>
        <v/>
      </c>
      <c r="F725" s="382" t="str">
        <f t="shared" si="34"/>
        <v/>
      </c>
      <c r="G725" s="385" t="str">
        <f t="shared" si="35"/>
        <v/>
      </c>
    </row>
    <row r="726" spans="2:7" ht="19.5" customHeight="1" x14ac:dyDescent="0.25">
      <c r="B726" s="381" t="str">
        <f>IF(DATOS!B726&lt;&gt;"",DATOS!B726,"")</f>
        <v/>
      </c>
      <c r="C726" s="381" t="str">
        <f>IF(DATOS!C726&lt;&gt;"",DATOS!C726,"")</f>
        <v/>
      </c>
      <c r="D726" s="385" t="str">
        <f>IF(DATOS!D726&lt;&gt;"",DATOS!D726,"")</f>
        <v/>
      </c>
      <c r="E726" s="382" t="str">
        <f t="shared" si="33"/>
        <v/>
      </c>
      <c r="F726" s="382" t="str">
        <f t="shared" si="34"/>
        <v/>
      </c>
      <c r="G726" s="385" t="str">
        <f t="shared" si="35"/>
        <v/>
      </c>
    </row>
    <row r="727" spans="2:7" ht="19.5" customHeight="1" x14ac:dyDescent="0.25">
      <c r="B727" s="381" t="str">
        <f>IF(DATOS!B727&lt;&gt;"",DATOS!B727,"")</f>
        <v/>
      </c>
      <c r="C727" s="381" t="str">
        <f>IF(DATOS!C727&lt;&gt;"",DATOS!C727,"")</f>
        <v/>
      </c>
      <c r="D727" s="385" t="str">
        <f>IF(DATOS!D727&lt;&gt;"",DATOS!D727,"")</f>
        <v/>
      </c>
      <c r="E727" s="382" t="str">
        <f t="shared" si="33"/>
        <v/>
      </c>
      <c r="F727" s="382" t="str">
        <f t="shared" si="34"/>
        <v/>
      </c>
      <c r="G727" s="385" t="str">
        <f t="shared" si="35"/>
        <v/>
      </c>
    </row>
    <row r="728" spans="2:7" ht="19.5" customHeight="1" x14ac:dyDescent="0.25">
      <c r="B728" s="381" t="str">
        <f>IF(DATOS!B728&lt;&gt;"",DATOS!B728,"")</f>
        <v/>
      </c>
      <c r="C728" s="381" t="str">
        <f>IF(DATOS!C728&lt;&gt;"",DATOS!C728,"")</f>
        <v/>
      </c>
      <c r="D728" s="385" t="str">
        <f>IF(DATOS!D728&lt;&gt;"",DATOS!D728,"")</f>
        <v/>
      </c>
      <c r="E728" s="382" t="str">
        <f t="shared" si="33"/>
        <v/>
      </c>
      <c r="F728" s="382" t="str">
        <f t="shared" si="34"/>
        <v/>
      </c>
      <c r="G728" s="385" t="str">
        <f t="shared" si="35"/>
        <v/>
      </c>
    </row>
    <row r="729" spans="2:7" ht="19.5" customHeight="1" x14ac:dyDescent="0.25">
      <c r="B729" s="381" t="str">
        <f>IF(DATOS!B729&lt;&gt;"",DATOS!B729,"")</f>
        <v/>
      </c>
      <c r="C729" s="381" t="str">
        <f>IF(DATOS!C729&lt;&gt;"",DATOS!C729,"")</f>
        <v/>
      </c>
      <c r="D729" s="385" t="str">
        <f>IF(DATOS!D729&lt;&gt;"",DATOS!D729,"")</f>
        <v/>
      </c>
      <c r="E729" s="382" t="str">
        <f t="shared" si="33"/>
        <v/>
      </c>
      <c r="F729" s="382" t="str">
        <f t="shared" si="34"/>
        <v/>
      </c>
      <c r="G729" s="385" t="str">
        <f t="shared" si="35"/>
        <v/>
      </c>
    </row>
    <row r="730" spans="2:7" ht="19.5" customHeight="1" x14ac:dyDescent="0.25">
      <c r="B730" s="381" t="str">
        <f>IF(DATOS!B730&lt;&gt;"",DATOS!B730,"")</f>
        <v/>
      </c>
      <c r="C730" s="381" t="str">
        <f>IF(DATOS!C730&lt;&gt;"",DATOS!C730,"")</f>
        <v/>
      </c>
      <c r="D730" s="385" t="str">
        <f>IF(DATOS!D730&lt;&gt;"",DATOS!D730,"")</f>
        <v/>
      </c>
      <c r="E730" s="382" t="str">
        <f t="shared" si="33"/>
        <v/>
      </c>
      <c r="F730" s="382" t="str">
        <f t="shared" si="34"/>
        <v/>
      </c>
      <c r="G730" s="385" t="str">
        <f t="shared" si="35"/>
        <v/>
      </c>
    </row>
    <row r="731" spans="2:7" ht="19.5" customHeight="1" x14ac:dyDescent="0.25">
      <c r="B731" s="381" t="str">
        <f>IF(DATOS!B731&lt;&gt;"",DATOS!B731,"")</f>
        <v/>
      </c>
      <c r="C731" s="381" t="str">
        <f>IF(DATOS!C731&lt;&gt;"",DATOS!C731,"")</f>
        <v/>
      </c>
      <c r="D731" s="385" t="str">
        <f>IF(DATOS!D731&lt;&gt;"",DATOS!D731,"")</f>
        <v/>
      </c>
      <c r="E731" s="382" t="str">
        <f t="shared" si="33"/>
        <v/>
      </c>
      <c r="F731" s="382" t="str">
        <f t="shared" si="34"/>
        <v/>
      </c>
      <c r="G731" s="385" t="str">
        <f t="shared" si="35"/>
        <v/>
      </c>
    </row>
    <row r="732" spans="2:7" ht="19.5" customHeight="1" x14ac:dyDescent="0.25">
      <c r="B732" s="381" t="str">
        <f>IF(DATOS!B732&lt;&gt;"",DATOS!B732,"")</f>
        <v/>
      </c>
      <c r="C732" s="381" t="str">
        <f>IF(DATOS!C732&lt;&gt;"",DATOS!C732,"")</f>
        <v/>
      </c>
      <c r="D732" s="385" t="str">
        <f>IF(DATOS!D732&lt;&gt;"",DATOS!D732,"")</f>
        <v/>
      </c>
      <c r="E732" s="382" t="str">
        <f t="shared" si="33"/>
        <v/>
      </c>
      <c r="F732" s="382" t="str">
        <f t="shared" si="34"/>
        <v/>
      </c>
      <c r="G732" s="385" t="str">
        <f t="shared" si="35"/>
        <v/>
      </c>
    </row>
    <row r="733" spans="2:7" ht="19.5" customHeight="1" x14ac:dyDescent="0.25">
      <c r="B733" s="381" t="str">
        <f>IF(DATOS!B733&lt;&gt;"",DATOS!B733,"")</f>
        <v/>
      </c>
      <c r="C733" s="381" t="str">
        <f>IF(DATOS!C733&lt;&gt;"",DATOS!C733,"")</f>
        <v/>
      </c>
      <c r="D733" s="385" t="str">
        <f>IF(DATOS!D733&lt;&gt;"",DATOS!D733,"")</f>
        <v/>
      </c>
      <c r="E733" s="382" t="str">
        <f t="shared" si="33"/>
        <v/>
      </c>
      <c r="F733" s="382" t="str">
        <f t="shared" si="34"/>
        <v/>
      </c>
      <c r="G733" s="385" t="str">
        <f t="shared" si="35"/>
        <v/>
      </c>
    </row>
    <row r="734" spans="2:7" ht="19.5" customHeight="1" x14ac:dyDescent="0.25">
      <c r="B734" s="381" t="str">
        <f>IF(DATOS!B734&lt;&gt;"",DATOS!B734,"")</f>
        <v/>
      </c>
      <c r="C734" s="381" t="str">
        <f>IF(DATOS!C734&lt;&gt;"",DATOS!C734,"")</f>
        <v/>
      </c>
      <c r="D734" s="385" t="str">
        <f>IF(DATOS!D734&lt;&gt;"",DATOS!D734,"")</f>
        <v/>
      </c>
      <c r="E734" s="382" t="str">
        <f t="shared" si="33"/>
        <v/>
      </c>
      <c r="F734" s="382" t="str">
        <f t="shared" si="34"/>
        <v/>
      </c>
      <c r="G734" s="385" t="str">
        <f t="shared" si="35"/>
        <v/>
      </c>
    </row>
    <row r="735" spans="2:7" ht="19.5" customHeight="1" x14ac:dyDescent="0.25">
      <c r="B735" s="381" t="str">
        <f>IF(DATOS!B735&lt;&gt;"",DATOS!B735,"")</f>
        <v/>
      </c>
      <c r="C735" s="381" t="str">
        <f>IF(DATOS!C735&lt;&gt;"",DATOS!C735,"")</f>
        <v/>
      </c>
      <c r="D735" s="385" t="str">
        <f>IF(DATOS!D735&lt;&gt;"",DATOS!D735,"")</f>
        <v/>
      </c>
      <c r="E735" s="382" t="str">
        <f t="shared" si="33"/>
        <v/>
      </c>
      <c r="F735" s="382" t="str">
        <f t="shared" si="34"/>
        <v/>
      </c>
      <c r="G735" s="385" t="str">
        <f t="shared" si="35"/>
        <v/>
      </c>
    </row>
    <row r="736" spans="2:7" ht="19.5" customHeight="1" x14ac:dyDescent="0.25">
      <c r="B736" s="381" t="str">
        <f>IF(DATOS!B736&lt;&gt;"",DATOS!B736,"")</f>
        <v/>
      </c>
      <c r="C736" s="381" t="str">
        <f>IF(DATOS!C736&lt;&gt;"",DATOS!C736,"")</f>
        <v/>
      </c>
      <c r="D736" s="385" t="str">
        <f>IF(DATOS!D736&lt;&gt;"",DATOS!D736,"")</f>
        <v/>
      </c>
      <c r="E736" s="382" t="str">
        <f t="shared" si="33"/>
        <v/>
      </c>
      <c r="F736" s="382" t="str">
        <f t="shared" si="34"/>
        <v/>
      </c>
      <c r="G736" s="385" t="str">
        <f t="shared" si="35"/>
        <v/>
      </c>
    </row>
    <row r="737" spans="2:7" ht="19.5" customHeight="1" x14ac:dyDescent="0.25">
      <c r="B737" s="381" t="str">
        <f>IF(DATOS!B737&lt;&gt;"",DATOS!B737,"")</f>
        <v/>
      </c>
      <c r="C737" s="381" t="str">
        <f>IF(DATOS!C737&lt;&gt;"",DATOS!C737,"")</f>
        <v/>
      </c>
      <c r="D737" s="385" t="str">
        <f>IF(DATOS!D737&lt;&gt;"",DATOS!D737,"")</f>
        <v/>
      </c>
      <c r="E737" s="382" t="str">
        <f t="shared" si="33"/>
        <v/>
      </c>
      <c r="F737" s="382" t="str">
        <f t="shared" si="34"/>
        <v/>
      </c>
      <c r="G737" s="385" t="str">
        <f t="shared" si="35"/>
        <v/>
      </c>
    </row>
    <row r="738" spans="2:7" ht="19.5" customHeight="1" x14ac:dyDescent="0.25">
      <c r="B738" s="381" t="str">
        <f>IF(DATOS!B738&lt;&gt;"",DATOS!B738,"")</f>
        <v/>
      </c>
      <c r="C738" s="381" t="str">
        <f>IF(DATOS!C738&lt;&gt;"",DATOS!C738,"")</f>
        <v/>
      </c>
      <c r="D738" s="385" t="str">
        <f>IF(DATOS!D738&lt;&gt;"",DATOS!D738,"")</f>
        <v/>
      </c>
      <c r="E738" s="382" t="str">
        <f t="shared" si="33"/>
        <v/>
      </c>
      <c r="F738" s="382" t="str">
        <f t="shared" si="34"/>
        <v/>
      </c>
      <c r="G738" s="385" t="str">
        <f t="shared" si="35"/>
        <v/>
      </c>
    </row>
    <row r="739" spans="2:7" ht="19.5" customHeight="1" x14ac:dyDescent="0.25">
      <c r="B739" s="381" t="str">
        <f>IF(DATOS!B739&lt;&gt;"",DATOS!B739,"")</f>
        <v/>
      </c>
      <c r="C739" s="381" t="str">
        <f>IF(DATOS!C739&lt;&gt;"",DATOS!C739,"")</f>
        <v/>
      </c>
      <c r="D739" s="385" t="str">
        <f>IF(DATOS!D739&lt;&gt;"",DATOS!D739,"")</f>
        <v/>
      </c>
      <c r="E739" s="382" t="str">
        <f t="shared" si="33"/>
        <v/>
      </c>
      <c r="F739" s="382" t="str">
        <f t="shared" si="34"/>
        <v/>
      </c>
      <c r="G739" s="385" t="str">
        <f t="shared" si="35"/>
        <v/>
      </c>
    </row>
    <row r="740" spans="2:7" ht="19.5" customHeight="1" x14ac:dyDescent="0.25">
      <c r="B740" s="381" t="str">
        <f>IF(DATOS!B740&lt;&gt;"",DATOS!B740,"")</f>
        <v/>
      </c>
      <c r="C740" s="381" t="str">
        <f>IF(DATOS!C740&lt;&gt;"",DATOS!C740,"")</f>
        <v/>
      </c>
      <c r="D740" s="385" t="str">
        <f>IF(DATOS!D740&lt;&gt;"",DATOS!D740,"")</f>
        <v/>
      </c>
      <c r="E740" s="382" t="str">
        <f t="shared" si="33"/>
        <v/>
      </c>
      <c r="F740" s="382" t="str">
        <f t="shared" si="34"/>
        <v/>
      </c>
      <c r="G740" s="385" t="str">
        <f t="shared" si="35"/>
        <v/>
      </c>
    </row>
    <row r="741" spans="2:7" ht="19.5" customHeight="1" x14ac:dyDescent="0.25">
      <c r="B741" s="381" t="str">
        <f>IF(DATOS!B741&lt;&gt;"",DATOS!B741,"")</f>
        <v/>
      </c>
      <c r="C741" s="381" t="str">
        <f>IF(DATOS!C741&lt;&gt;"",DATOS!C741,"")</f>
        <v/>
      </c>
      <c r="D741" s="385" t="str">
        <f>IF(DATOS!D741&lt;&gt;"",DATOS!D741,"")</f>
        <v/>
      </c>
      <c r="E741" s="382" t="str">
        <f t="shared" si="33"/>
        <v/>
      </c>
      <c r="F741" s="382" t="str">
        <f t="shared" si="34"/>
        <v/>
      </c>
      <c r="G741" s="385" t="str">
        <f t="shared" si="35"/>
        <v/>
      </c>
    </row>
    <row r="742" spans="2:7" ht="19.5" customHeight="1" x14ac:dyDescent="0.25">
      <c r="B742" s="381" t="str">
        <f>IF(DATOS!B742&lt;&gt;"",DATOS!B742,"")</f>
        <v/>
      </c>
      <c r="C742" s="381" t="str">
        <f>IF(DATOS!C742&lt;&gt;"",DATOS!C742,"")</f>
        <v/>
      </c>
      <c r="D742" s="385" t="str">
        <f>IF(DATOS!D742&lt;&gt;"",DATOS!D742,"")</f>
        <v/>
      </c>
      <c r="E742" s="382" t="str">
        <f t="shared" si="33"/>
        <v/>
      </c>
      <c r="F742" s="382" t="str">
        <f t="shared" si="34"/>
        <v/>
      </c>
      <c r="G742" s="385" t="str">
        <f t="shared" si="35"/>
        <v/>
      </c>
    </row>
    <row r="743" spans="2:7" ht="19.5" customHeight="1" x14ac:dyDescent="0.25">
      <c r="B743" s="381" t="str">
        <f>IF(DATOS!B743&lt;&gt;"",DATOS!B743,"")</f>
        <v/>
      </c>
      <c r="C743" s="381" t="str">
        <f>IF(DATOS!C743&lt;&gt;"",DATOS!C743,"")</f>
        <v/>
      </c>
      <c r="D743" s="385" t="str">
        <f>IF(DATOS!D743&lt;&gt;"",DATOS!D743,"")</f>
        <v/>
      </c>
      <c r="E743" s="382" t="str">
        <f t="shared" si="33"/>
        <v/>
      </c>
      <c r="F743" s="382" t="str">
        <f t="shared" si="34"/>
        <v/>
      </c>
      <c r="G743" s="385" t="str">
        <f t="shared" si="35"/>
        <v/>
      </c>
    </row>
    <row r="744" spans="2:7" ht="19.5" customHeight="1" x14ac:dyDescent="0.25">
      <c r="B744" s="381" t="str">
        <f>IF(DATOS!B744&lt;&gt;"",DATOS!B744,"")</f>
        <v/>
      </c>
      <c r="C744" s="381" t="str">
        <f>IF(DATOS!C744&lt;&gt;"",DATOS!C744,"")</f>
        <v/>
      </c>
      <c r="D744" s="385" t="str">
        <f>IF(DATOS!D744&lt;&gt;"",DATOS!D744,"")</f>
        <v/>
      </c>
      <c r="E744" s="382" t="str">
        <f t="shared" si="33"/>
        <v/>
      </c>
      <c r="F744" s="382" t="str">
        <f t="shared" si="34"/>
        <v/>
      </c>
      <c r="G744" s="385" t="str">
        <f t="shared" si="35"/>
        <v/>
      </c>
    </row>
    <row r="745" spans="2:7" ht="19.5" customHeight="1" x14ac:dyDescent="0.25">
      <c r="B745" s="381" t="str">
        <f>IF(DATOS!B745&lt;&gt;"",DATOS!B745,"")</f>
        <v/>
      </c>
      <c r="C745" s="381" t="str">
        <f>IF(DATOS!C745&lt;&gt;"",DATOS!C745,"")</f>
        <v/>
      </c>
      <c r="D745" s="385" t="str">
        <f>IF(DATOS!D745&lt;&gt;"",DATOS!D745,"")</f>
        <v/>
      </c>
      <c r="E745" s="382" t="str">
        <f t="shared" si="33"/>
        <v/>
      </c>
      <c r="F745" s="382" t="str">
        <f t="shared" si="34"/>
        <v/>
      </c>
      <c r="G745" s="385" t="str">
        <f t="shared" si="35"/>
        <v/>
      </c>
    </row>
    <row r="746" spans="2:7" ht="19.5" customHeight="1" x14ac:dyDescent="0.25">
      <c r="B746" s="381" t="str">
        <f>IF(DATOS!B746&lt;&gt;"",DATOS!B746,"")</f>
        <v/>
      </c>
      <c r="C746" s="381" t="str">
        <f>IF(DATOS!C746&lt;&gt;"",DATOS!C746,"")</f>
        <v/>
      </c>
      <c r="D746" s="385" t="str">
        <f>IF(DATOS!D746&lt;&gt;"",DATOS!D746,"")</f>
        <v/>
      </c>
      <c r="E746" s="382" t="str">
        <f t="shared" si="33"/>
        <v/>
      </c>
      <c r="F746" s="382" t="str">
        <f t="shared" si="34"/>
        <v/>
      </c>
      <c r="G746" s="385" t="str">
        <f t="shared" si="35"/>
        <v/>
      </c>
    </row>
    <row r="747" spans="2:7" ht="19.5" customHeight="1" x14ac:dyDescent="0.25">
      <c r="B747" s="381" t="str">
        <f>IF(DATOS!B747&lt;&gt;"",DATOS!B747,"")</f>
        <v/>
      </c>
      <c r="C747" s="381" t="str">
        <f>IF(DATOS!C747&lt;&gt;"",DATOS!C747,"")</f>
        <v/>
      </c>
      <c r="D747" s="385" t="str">
        <f>IF(DATOS!D747&lt;&gt;"",DATOS!D747,"")</f>
        <v/>
      </c>
      <c r="E747" s="382" t="str">
        <f t="shared" si="33"/>
        <v/>
      </c>
      <c r="F747" s="382" t="str">
        <f t="shared" si="34"/>
        <v/>
      </c>
      <c r="G747" s="385" t="str">
        <f t="shared" si="35"/>
        <v/>
      </c>
    </row>
    <row r="748" spans="2:7" ht="19.5" customHeight="1" x14ac:dyDescent="0.25">
      <c r="B748" s="381" t="str">
        <f>IF(DATOS!B748&lt;&gt;"",DATOS!B748,"")</f>
        <v/>
      </c>
      <c r="C748" s="381" t="str">
        <f>IF(DATOS!C748&lt;&gt;"",DATOS!C748,"")</f>
        <v/>
      </c>
      <c r="D748" s="385" t="str">
        <f>IF(DATOS!D748&lt;&gt;"",DATOS!D748,"")</f>
        <v/>
      </c>
      <c r="E748" s="382" t="str">
        <f t="shared" si="33"/>
        <v/>
      </c>
      <c r="F748" s="382" t="str">
        <f t="shared" si="34"/>
        <v/>
      </c>
      <c r="G748" s="385" t="str">
        <f t="shared" si="35"/>
        <v/>
      </c>
    </row>
    <row r="749" spans="2:7" ht="19.5" customHeight="1" x14ac:dyDescent="0.25">
      <c r="B749" s="381" t="str">
        <f>IF(DATOS!B749&lt;&gt;"",DATOS!B749,"")</f>
        <v/>
      </c>
      <c r="C749" s="381" t="str">
        <f>IF(DATOS!C749&lt;&gt;"",DATOS!C749,"")</f>
        <v/>
      </c>
      <c r="D749" s="385" t="str">
        <f>IF(DATOS!D749&lt;&gt;"",DATOS!D749,"")</f>
        <v/>
      </c>
      <c r="E749" s="382" t="str">
        <f t="shared" si="33"/>
        <v/>
      </c>
      <c r="F749" s="382" t="str">
        <f t="shared" si="34"/>
        <v/>
      </c>
      <c r="G749" s="385" t="str">
        <f t="shared" si="35"/>
        <v/>
      </c>
    </row>
    <row r="750" spans="2:7" ht="19.5" customHeight="1" x14ac:dyDescent="0.25">
      <c r="B750" s="381" t="str">
        <f>IF(DATOS!B750&lt;&gt;"",DATOS!B750,"")</f>
        <v/>
      </c>
      <c r="C750" s="381" t="str">
        <f>IF(DATOS!C750&lt;&gt;"",DATOS!C750,"")</f>
        <v/>
      </c>
      <c r="D750" s="385" t="str">
        <f>IF(DATOS!D750&lt;&gt;"",DATOS!D750,"")</f>
        <v/>
      </c>
      <c r="E750" s="382" t="str">
        <f t="shared" si="33"/>
        <v/>
      </c>
      <c r="F750" s="382" t="str">
        <f t="shared" si="34"/>
        <v/>
      </c>
      <c r="G750" s="385" t="str">
        <f t="shared" si="35"/>
        <v/>
      </c>
    </row>
    <row r="751" spans="2:7" ht="19.5" customHeight="1" x14ac:dyDescent="0.25">
      <c r="B751" s="381" t="str">
        <f>IF(DATOS!B751&lt;&gt;"",DATOS!B751,"")</f>
        <v/>
      </c>
      <c r="C751" s="381" t="str">
        <f>IF(DATOS!C751&lt;&gt;"",DATOS!C751,"")</f>
        <v/>
      </c>
      <c r="D751" s="385" t="str">
        <f>IF(DATOS!D751&lt;&gt;"",DATOS!D751,"")</f>
        <v/>
      </c>
      <c r="E751" s="382" t="str">
        <f t="shared" si="33"/>
        <v/>
      </c>
      <c r="F751" s="382" t="str">
        <f t="shared" si="34"/>
        <v/>
      </c>
      <c r="G751" s="385" t="str">
        <f t="shared" si="35"/>
        <v/>
      </c>
    </row>
    <row r="752" spans="2:7" ht="19.5" customHeight="1" x14ac:dyDescent="0.25">
      <c r="B752" s="381" t="str">
        <f>IF(DATOS!B752&lt;&gt;"",DATOS!B752,"")</f>
        <v/>
      </c>
      <c r="C752" s="381" t="str">
        <f>IF(DATOS!C752&lt;&gt;"",DATOS!C752,"")</f>
        <v/>
      </c>
      <c r="D752" s="385" t="str">
        <f>IF(DATOS!D752&lt;&gt;"",DATOS!D752,"")</f>
        <v/>
      </c>
      <c r="E752" s="382" t="str">
        <f t="shared" si="33"/>
        <v/>
      </c>
      <c r="F752" s="382" t="str">
        <f t="shared" si="34"/>
        <v/>
      </c>
      <c r="G752" s="385" t="str">
        <f t="shared" si="35"/>
        <v/>
      </c>
    </row>
    <row r="753" spans="2:7" ht="19.5" customHeight="1" x14ac:dyDescent="0.25">
      <c r="B753" s="381" t="str">
        <f>IF(DATOS!B753&lt;&gt;"",DATOS!B753,"")</f>
        <v/>
      </c>
      <c r="C753" s="381" t="str">
        <f>IF(DATOS!C753&lt;&gt;"",DATOS!C753,"")</f>
        <v/>
      </c>
      <c r="D753" s="385" t="str">
        <f>IF(DATOS!D753&lt;&gt;"",DATOS!D753,"")</f>
        <v/>
      </c>
      <c r="E753" s="382" t="str">
        <f t="shared" si="33"/>
        <v/>
      </c>
      <c r="F753" s="382" t="str">
        <f t="shared" si="34"/>
        <v/>
      </c>
      <c r="G753" s="385" t="str">
        <f t="shared" si="35"/>
        <v/>
      </c>
    </row>
    <row r="754" spans="2:7" ht="19.5" customHeight="1" x14ac:dyDescent="0.25">
      <c r="B754" s="381" t="str">
        <f>IF(DATOS!B754&lt;&gt;"",DATOS!B754,"")</f>
        <v/>
      </c>
      <c r="C754" s="381" t="str">
        <f>IF(DATOS!C754&lt;&gt;"",DATOS!C754,"")</f>
        <v/>
      </c>
      <c r="D754" s="385" t="str">
        <f>IF(DATOS!D754&lt;&gt;"",DATOS!D754,"")</f>
        <v/>
      </c>
      <c r="E754" s="382" t="str">
        <f t="shared" si="33"/>
        <v/>
      </c>
      <c r="F754" s="382" t="str">
        <f t="shared" si="34"/>
        <v/>
      </c>
      <c r="G754" s="385" t="str">
        <f t="shared" si="35"/>
        <v/>
      </c>
    </row>
    <row r="755" spans="2:7" ht="19.5" customHeight="1" x14ac:dyDescent="0.25">
      <c r="B755" s="381" t="str">
        <f>IF(DATOS!B755&lt;&gt;"",DATOS!B755,"")</f>
        <v/>
      </c>
      <c r="C755" s="381" t="str">
        <f>IF(DATOS!C755&lt;&gt;"",DATOS!C755,"")</f>
        <v/>
      </c>
      <c r="D755" s="385" t="str">
        <f>IF(DATOS!D755&lt;&gt;"",DATOS!D755,"")</f>
        <v/>
      </c>
      <c r="E755" s="382" t="str">
        <f t="shared" si="33"/>
        <v/>
      </c>
      <c r="F755" s="382" t="str">
        <f t="shared" si="34"/>
        <v/>
      </c>
      <c r="G755" s="385" t="str">
        <f t="shared" si="35"/>
        <v/>
      </c>
    </row>
    <row r="756" spans="2:7" ht="19.5" customHeight="1" x14ac:dyDescent="0.25">
      <c r="B756" s="381" t="str">
        <f>IF(DATOS!B756&lt;&gt;"",DATOS!B756,"")</f>
        <v/>
      </c>
      <c r="C756" s="381" t="str">
        <f>IF(DATOS!C756&lt;&gt;"",DATOS!C756,"")</f>
        <v/>
      </c>
      <c r="D756" s="385" t="str">
        <f>IF(DATOS!D756&lt;&gt;"",DATOS!D756,"")</f>
        <v/>
      </c>
      <c r="E756" s="382" t="str">
        <f t="shared" si="33"/>
        <v/>
      </c>
      <c r="F756" s="382" t="str">
        <f t="shared" si="34"/>
        <v/>
      </c>
      <c r="G756" s="385" t="str">
        <f t="shared" si="35"/>
        <v/>
      </c>
    </row>
    <row r="757" spans="2:7" ht="19.5" customHeight="1" x14ac:dyDescent="0.25">
      <c r="B757" s="381" t="str">
        <f>IF(DATOS!B757&lt;&gt;"",DATOS!B757,"")</f>
        <v/>
      </c>
      <c r="C757" s="381" t="str">
        <f>IF(DATOS!C757&lt;&gt;"",DATOS!C757,"")</f>
        <v/>
      </c>
      <c r="D757" s="385" t="str">
        <f>IF(DATOS!D757&lt;&gt;"",DATOS!D757,"")</f>
        <v/>
      </c>
      <c r="E757" s="382" t="str">
        <f t="shared" si="33"/>
        <v/>
      </c>
      <c r="F757" s="382" t="str">
        <f t="shared" si="34"/>
        <v/>
      </c>
      <c r="G757" s="385" t="str">
        <f t="shared" si="35"/>
        <v/>
      </c>
    </row>
    <row r="758" spans="2:7" ht="19.5" customHeight="1" x14ac:dyDescent="0.25">
      <c r="B758" s="381" t="str">
        <f>IF(DATOS!B758&lt;&gt;"",DATOS!B758,"")</f>
        <v/>
      </c>
      <c r="C758" s="381" t="str">
        <f>IF(DATOS!C758&lt;&gt;"",DATOS!C758,"")</f>
        <v/>
      </c>
      <c r="D758" s="385" t="str">
        <f>IF(DATOS!D758&lt;&gt;"",DATOS!D758,"")</f>
        <v/>
      </c>
      <c r="E758" s="382" t="str">
        <f t="shared" si="33"/>
        <v/>
      </c>
      <c r="F758" s="382" t="str">
        <f t="shared" si="34"/>
        <v/>
      </c>
      <c r="G758" s="385" t="str">
        <f t="shared" si="35"/>
        <v/>
      </c>
    </row>
    <row r="759" spans="2:7" ht="19.5" customHeight="1" x14ac:dyDescent="0.25">
      <c r="B759" s="381" t="str">
        <f>IF(DATOS!B759&lt;&gt;"",DATOS!B759,"")</f>
        <v/>
      </c>
      <c r="C759" s="381" t="str">
        <f>IF(DATOS!C759&lt;&gt;"",DATOS!C759,"")</f>
        <v/>
      </c>
      <c r="D759" s="385" t="str">
        <f>IF(DATOS!D759&lt;&gt;"",DATOS!D759,"")</f>
        <v/>
      </c>
      <c r="E759" s="382" t="str">
        <f t="shared" si="33"/>
        <v/>
      </c>
      <c r="F759" s="382" t="str">
        <f t="shared" si="34"/>
        <v/>
      </c>
      <c r="G759" s="385" t="str">
        <f t="shared" si="35"/>
        <v/>
      </c>
    </row>
    <row r="760" spans="2:7" ht="19.5" customHeight="1" x14ac:dyDescent="0.25">
      <c r="B760" s="381" t="str">
        <f>IF(DATOS!B760&lt;&gt;"",DATOS!B760,"")</f>
        <v/>
      </c>
      <c r="C760" s="381" t="str">
        <f>IF(DATOS!C760&lt;&gt;"",DATOS!C760,"")</f>
        <v/>
      </c>
      <c r="D760" s="385" t="str">
        <f>IF(DATOS!D760&lt;&gt;"",DATOS!D760,"")</f>
        <v/>
      </c>
      <c r="E760" s="382" t="str">
        <f t="shared" si="33"/>
        <v/>
      </c>
      <c r="F760" s="382" t="str">
        <f t="shared" si="34"/>
        <v/>
      </c>
      <c r="G760" s="385" t="str">
        <f t="shared" si="35"/>
        <v/>
      </c>
    </row>
    <row r="761" spans="2:7" ht="19.5" customHeight="1" x14ac:dyDescent="0.25">
      <c r="B761" s="381" t="str">
        <f>IF(DATOS!B761&lt;&gt;"",DATOS!B761,"")</f>
        <v/>
      </c>
      <c r="C761" s="381" t="str">
        <f>IF(DATOS!C761&lt;&gt;"",DATOS!C761,"")</f>
        <v/>
      </c>
      <c r="D761" s="385" t="str">
        <f>IF(DATOS!D761&lt;&gt;"",DATOS!D761,"")</f>
        <v/>
      </c>
      <c r="E761" s="382" t="str">
        <f t="shared" si="33"/>
        <v/>
      </c>
      <c r="F761" s="382" t="str">
        <f t="shared" si="34"/>
        <v/>
      </c>
      <c r="G761" s="385" t="str">
        <f t="shared" si="35"/>
        <v/>
      </c>
    </row>
    <row r="762" spans="2:7" ht="19.5" customHeight="1" x14ac:dyDescent="0.25">
      <c r="B762" s="381" t="str">
        <f>IF(DATOS!B762&lt;&gt;"",DATOS!B762,"")</f>
        <v/>
      </c>
      <c r="C762" s="381" t="str">
        <f>IF(DATOS!C762&lt;&gt;"",DATOS!C762,"")</f>
        <v/>
      </c>
      <c r="D762" s="385" t="str">
        <f>IF(DATOS!D762&lt;&gt;"",DATOS!D762,"")</f>
        <v/>
      </c>
      <c r="E762" s="382" t="str">
        <f t="shared" si="33"/>
        <v/>
      </c>
      <c r="F762" s="382" t="str">
        <f t="shared" si="34"/>
        <v/>
      </c>
      <c r="G762" s="385" t="str">
        <f t="shared" si="35"/>
        <v/>
      </c>
    </row>
    <row r="763" spans="2:7" ht="19.5" customHeight="1" x14ac:dyDescent="0.25">
      <c r="B763" s="381" t="str">
        <f>IF(DATOS!B763&lt;&gt;"",DATOS!B763,"")</f>
        <v/>
      </c>
      <c r="C763" s="381" t="str">
        <f>IF(DATOS!C763&lt;&gt;"",DATOS!C763,"")</f>
        <v/>
      </c>
      <c r="D763" s="385" t="str">
        <f>IF(DATOS!D763&lt;&gt;"",DATOS!D763,"")</f>
        <v/>
      </c>
      <c r="E763" s="382" t="str">
        <f t="shared" si="33"/>
        <v/>
      </c>
      <c r="F763" s="382" t="str">
        <f t="shared" si="34"/>
        <v/>
      </c>
      <c r="G763" s="385" t="str">
        <f t="shared" si="35"/>
        <v/>
      </c>
    </row>
    <row r="764" spans="2:7" ht="19.5" customHeight="1" x14ac:dyDescent="0.25">
      <c r="B764" s="381" t="str">
        <f>IF(DATOS!B764&lt;&gt;"",DATOS!B764,"")</f>
        <v/>
      </c>
      <c r="C764" s="381" t="str">
        <f>IF(DATOS!C764&lt;&gt;"",DATOS!C764,"")</f>
        <v/>
      </c>
      <c r="D764" s="385" t="str">
        <f>IF(DATOS!D764&lt;&gt;"",DATOS!D764,"")</f>
        <v/>
      </c>
      <c r="E764" s="382" t="str">
        <f t="shared" si="33"/>
        <v/>
      </c>
      <c r="F764" s="382" t="str">
        <f t="shared" si="34"/>
        <v/>
      </c>
      <c r="G764" s="385" t="str">
        <f t="shared" si="35"/>
        <v/>
      </c>
    </row>
    <row r="765" spans="2:7" ht="19.5" customHeight="1" x14ac:dyDescent="0.25">
      <c r="B765" s="381" t="str">
        <f>IF(DATOS!B765&lt;&gt;"",DATOS!B765,"")</f>
        <v/>
      </c>
      <c r="C765" s="381" t="str">
        <f>IF(DATOS!C765&lt;&gt;"",DATOS!C765,"")</f>
        <v/>
      </c>
      <c r="D765" s="385" t="str">
        <f>IF(DATOS!D765&lt;&gt;"",DATOS!D765,"")</f>
        <v/>
      </c>
      <c r="E765" s="382" t="str">
        <f t="shared" si="33"/>
        <v/>
      </c>
      <c r="F765" s="382" t="str">
        <f t="shared" si="34"/>
        <v/>
      </c>
      <c r="G765" s="385" t="str">
        <f t="shared" si="35"/>
        <v/>
      </c>
    </row>
    <row r="766" spans="2:7" ht="19.5" customHeight="1" x14ac:dyDescent="0.25">
      <c r="B766" s="381" t="str">
        <f>IF(DATOS!B766&lt;&gt;"",DATOS!B766,"")</f>
        <v/>
      </c>
      <c r="C766" s="381" t="str">
        <f>IF(DATOS!C766&lt;&gt;"",DATOS!C766,"")</f>
        <v/>
      </c>
      <c r="D766" s="385" t="str">
        <f>IF(DATOS!D766&lt;&gt;"",DATOS!D766,"")</f>
        <v/>
      </c>
      <c r="E766" s="382" t="str">
        <f t="shared" si="33"/>
        <v/>
      </c>
      <c r="F766" s="382" t="str">
        <f t="shared" si="34"/>
        <v/>
      </c>
      <c r="G766" s="385" t="str">
        <f t="shared" si="35"/>
        <v/>
      </c>
    </row>
    <row r="767" spans="2:7" ht="19.5" customHeight="1" x14ac:dyDescent="0.25">
      <c r="B767" s="381" t="str">
        <f>IF(DATOS!B767&lt;&gt;"",DATOS!B767,"")</f>
        <v/>
      </c>
      <c r="C767" s="381" t="str">
        <f>IF(DATOS!C767&lt;&gt;"",DATOS!C767,"")</f>
        <v/>
      </c>
      <c r="D767" s="385" t="str">
        <f>IF(DATOS!D767&lt;&gt;"",DATOS!D767,"")</f>
        <v/>
      </c>
      <c r="E767" s="382" t="str">
        <f t="shared" si="33"/>
        <v/>
      </c>
      <c r="F767" s="382" t="str">
        <f t="shared" si="34"/>
        <v/>
      </c>
      <c r="G767" s="385" t="str">
        <f t="shared" si="35"/>
        <v/>
      </c>
    </row>
    <row r="768" spans="2:7" ht="19.5" customHeight="1" x14ac:dyDescent="0.25">
      <c r="B768" s="381" t="str">
        <f>IF(DATOS!B768&lt;&gt;"",DATOS!B768,"")</f>
        <v/>
      </c>
      <c r="C768" s="381" t="str">
        <f>IF(DATOS!C768&lt;&gt;"",DATOS!C768,"")</f>
        <v/>
      </c>
      <c r="D768" s="385" t="str">
        <f>IF(DATOS!D768&lt;&gt;"",DATOS!D768,"")</f>
        <v/>
      </c>
      <c r="E768" s="382" t="str">
        <f t="shared" si="33"/>
        <v/>
      </c>
      <c r="F768" s="382" t="str">
        <f t="shared" si="34"/>
        <v/>
      </c>
      <c r="G768" s="385" t="str">
        <f t="shared" si="35"/>
        <v/>
      </c>
    </row>
    <row r="769" spans="2:7" ht="19.5" customHeight="1" x14ac:dyDescent="0.25">
      <c r="B769" s="381" t="str">
        <f>IF(DATOS!B769&lt;&gt;"",DATOS!B769,"")</f>
        <v/>
      </c>
      <c r="C769" s="381" t="str">
        <f>IF(DATOS!C769&lt;&gt;"",DATOS!C769,"")</f>
        <v/>
      </c>
      <c r="D769" s="385" t="str">
        <f>IF(DATOS!D769&lt;&gt;"",DATOS!D769,"")</f>
        <v/>
      </c>
      <c r="E769" s="382" t="str">
        <f t="shared" si="33"/>
        <v/>
      </c>
      <c r="F769" s="382" t="str">
        <f t="shared" si="34"/>
        <v/>
      </c>
      <c r="G769" s="385" t="str">
        <f t="shared" si="35"/>
        <v/>
      </c>
    </row>
    <row r="770" spans="2:7" ht="19.5" customHeight="1" x14ac:dyDescent="0.25">
      <c r="B770" s="381" t="str">
        <f>IF(DATOS!B770&lt;&gt;"",DATOS!B770,"")</f>
        <v/>
      </c>
      <c r="C770" s="381" t="str">
        <f>IF(DATOS!C770&lt;&gt;"",DATOS!C770,"")</f>
        <v/>
      </c>
      <c r="D770" s="385" t="str">
        <f>IF(DATOS!D770&lt;&gt;"",DATOS!D770,"")</f>
        <v/>
      </c>
      <c r="E770" s="382" t="str">
        <f t="shared" si="33"/>
        <v/>
      </c>
      <c r="F770" s="382" t="str">
        <f t="shared" si="34"/>
        <v/>
      </c>
      <c r="G770" s="385" t="str">
        <f t="shared" si="35"/>
        <v/>
      </c>
    </row>
    <row r="771" spans="2:7" ht="19.5" customHeight="1" x14ac:dyDescent="0.25">
      <c r="B771" s="381" t="str">
        <f>IF(DATOS!B771&lt;&gt;"",DATOS!B771,"")</f>
        <v/>
      </c>
      <c r="C771" s="381" t="str">
        <f>IF(DATOS!C771&lt;&gt;"",DATOS!C771,"")</f>
        <v/>
      </c>
      <c r="D771" s="385" t="str">
        <f>IF(DATOS!D771&lt;&gt;"",DATOS!D771,"")</f>
        <v/>
      </c>
      <c r="E771" s="382" t="str">
        <f t="shared" si="33"/>
        <v/>
      </c>
      <c r="F771" s="382" t="str">
        <f t="shared" si="34"/>
        <v/>
      </c>
      <c r="G771" s="385" t="str">
        <f t="shared" si="35"/>
        <v/>
      </c>
    </row>
    <row r="772" spans="2:7" ht="19.5" customHeight="1" x14ac:dyDescent="0.25">
      <c r="B772" s="381" t="str">
        <f>IF(DATOS!B772&lt;&gt;"",DATOS!B772,"")</f>
        <v/>
      </c>
      <c r="C772" s="381" t="str">
        <f>IF(DATOS!C772&lt;&gt;"",DATOS!C772,"")</f>
        <v/>
      </c>
      <c r="D772" s="385" t="str">
        <f>IF(DATOS!D772&lt;&gt;"",DATOS!D772,"")</f>
        <v/>
      </c>
      <c r="E772" s="382" t="str">
        <f t="shared" ref="E772:E835" si="36">IFERROR(MID($D772,SEARCH("RETIRA",$D772),LEN("RETIRA")),"")</f>
        <v/>
      </c>
      <c r="F772" s="382" t="str">
        <f t="shared" ref="F772:F835" si="37">IFERROR(MID($D772,SEARCH("CRUDA",$D772),LEN("CRUDA")),"")</f>
        <v/>
      </c>
      <c r="G772" s="385" t="str">
        <f t="shared" ref="G772:G835" si="38">IF(B772="","",
IF(AND(E772="",F772="CRUDA"),"LIBRO Y CRUDA",
IF(F772="CRUDA","CRUDA",
IF(E772="","LIBRO",""))))</f>
        <v/>
      </c>
    </row>
    <row r="773" spans="2:7" ht="19.5" customHeight="1" x14ac:dyDescent="0.25">
      <c r="B773" s="381" t="str">
        <f>IF(DATOS!B773&lt;&gt;"",DATOS!B773,"")</f>
        <v/>
      </c>
      <c r="C773" s="381" t="str">
        <f>IF(DATOS!C773&lt;&gt;"",DATOS!C773,"")</f>
        <v/>
      </c>
      <c r="D773" s="385" t="str">
        <f>IF(DATOS!D773&lt;&gt;"",DATOS!D773,"")</f>
        <v/>
      </c>
      <c r="E773" s="382" t="str">
        <f t="shared" si="36"/>
        <v/>
      </c>
      <c r="F773" s="382" t="str">
        <f t="shared" si="37"/>
        <v/>
      </c>
      <c r="G773" s="385" t="str">
        <f t="shared" si="38"/>
        <v/>
      </c>
    </row>
    <row r="774" spans="2:7" ht="19.5" customHeight="1" x14ac:dyDescent="0.25">
      <c r="B774" s="381" t="str">
        <f>IF(DATOS!B774&lt;&gt;"",DATOS!B774,"")</f>
        <v/>
      </c>
      <c r="C774" s="381" t="str">
        <f>IF(DATOS!C774&lt;&gt;"",DATOS!C774,"")</f>
        <v/>
      </c>
      <c r="D774" s="385" t="str">
        <f>IF(DATOS!D774&lt;&gt;"",DATOS!D774,"")</f>
        <v/>
      </c>
      <c r="E774" s="382" t="str">
        <f t="shared" si="36"/>
        <v/>
      </c>
      <c r="F774" s="382" t="str">
        <f t="shared" si="37"/>
        <v/>
      </c>
      <c r="G774" s="385" t="str">
        <f t="shared" si="38"/>
        <v/>
      </c>
    </row>
    <row r="775" spans="2:7" ht="19.5" customHeight="1" x14ac:dyDescent="0.25">
      <c r="B775" s="381" t="str">
        <f>IF(DATOS!B775&lt;&gt;"",DATOS!B775,"")</f>
        <v/>
      </c>
      <c r="C775" s="381" t="str">
        <f>IF(DATOS!C775&lt;&gt;"",DATOS!C775,"")</f>
        <v/>
      </c>
      <c r="D775" s="385" t="str">
        <f>IF(DATOS!D775&lt;&gt;"",DATOS!D775,"")</f>
        <v/>
      </c>
      <c r="E775" s="382" t="str">
        <f t="shared" si="36"/>
        <v/>
      </c>
      <c r="F775" s="382" t="str">
        <f t="shared" si="37"/>
        <v/>
      </c>
      <c r="G775" s="385" t="str">
        <f t="shared" si="38"/>
        <v/>
      </c>
    </row>
    <row r="776" spans="2:7" ht="19.5" customHeight="1" x14ac:dyDescent="0.25">
      <c r="B776" s="381" t="str">
        <f>IF(DATOS!B776&lt;&gt;"",DATOS!B776,"")</f>
        <v/>
      </c>
      <c r="C776" s="381" t="str">
        <f>IF(DATOS!C776&lt;&gt;"",DATOS!C776,"")</f>
        <v/>
      </c>
      <c r="D776" s="385" t="str">
        <f>IF(DATOS!D776&lt;&gt;"",DATOS!D776,"")</f>
        <v/>
      </c>
      <c r="E776" s="382" t="str">
        <f t="shared" si="36"/>
        <v/>
      </c>
      <c r="F776" s="382" t="str">
        <f t="shared" si="37"/>
        <v/>
      </c>
      <c r="G776" s="385" t="str">
        <f t="shared" si="38"/>
        <v/>
      </c>
    </row>
    <row r="777" spans="2:7" ht="19.5" customHeight="1" x14ac:dyDescent="0.25">
      <c r="B777" s="381" t="str">
        <f>IF(DATOS!B777&lt;&gt;"",DATOS!B777,"")</f>
        <v/>
      </c>
      <c r="C777" s="381" t="str">
        <f>IF(DATOS!C777&lt;&gt;"",DATOS!C777,"")</f>
        <v/>
      </c>
      <c r="D777" s="385" t="str">
        <f>IF(DATOS!D777&lt;&gt;"",DATOS!D777,"")</f>
        <v/>
      </c>
      <c r="E777" s="382" t="str">
        <f t="shared" si="36"/>
        <v/>
      </c>
      <c r="F777" s="382" t="str">
        <f t="shared" si="37"/>
        <v/>
      </c>
      <c r="G777" s="385" t="str">
        <f t="shared" si="38"/>
        <v/>
      </c>
    </row>
    <row r="778" spans="2:7" ht="19.5" customHeight="1" x14ac:dyDescent="0.25">
      <c r="B778" s="381" t="str">
        <f>IF(DATOS!B778&lt;&gt;"",DATOS!B778,"")</f>
        <v/>
      </c>
      <c r="C778" s="381" t="str">
        <f>IF(DATOS!C778&lt;&gt;"",DATOS!C778,"")</f>
        <v/>
      </c>
      <c r="D778" s="385" t="str">
        <f>IF(DATOS!D778&lt;&gt;"",DATOS!D778,"")</f>
        <v/>
      </c>
      <c r="E778" s="382" t="str">
        <f t="shared" si="36"/>
        <v/>
      </c>
      <c r="F778" s="382" t="str">
        <f t="shared" si="37"/>
        <v/>
      </c>
      <c r="G778" s="385" t="str">
        <f t="shared" si="38"/>
        <v/>
      </c>
    </row>
    <row r="779" spans="2:7" ht="19.5" customHeight="1" x14ac:dyDescent="0.25">
      <c r="B779" s="381" t="str">
        <f>IF(DATOS!B779&lt;&gt;"",DATOS!B779,"")</f>
        <v/>
      </c>
      <c r="C779" s="381" t="str">
        <f>IF(DATOS!C779&lt;&gt;"",DATOS!C779,"")</f>
        <v/>
      </c>
      <c r="D779" s="385" t="str">
        <f>IF(DATOS!D779&lt;&gt;"",DATOS!D779,"")</f>
        <v/>
      </c>
      <c r="E779" s="382" t="str">
        <f t="shared" si="36"/>
        <v/>
      </c>
      <c r="F779" s="382" t="str">
        <f t="shared" si="37"/>
        <v/>
      </c>
      <c r="G779" s="385" t="str">
        <f t="shared" si="38"/>
        <v/>
      </c>
    </row>
    <row r="780" spans="2:7" ht="19.5" customHeight="1" x14ac:dyDescent="0.25">
      <c r="B780" s="381" t="str">
        <f>IF(DATOS!B780&lt;&gt;"",DATOS!B780,"")</f>
        <v/>
      </c>
      <c r="C780" s="381" t="str">
        <f>IF(DATOS!C780&lt;&gt;"",DATOS!C780,"")</f>
        <v/>
      </c>
      <c r="D780" s="385" t="str">
        <f>IF(DATOS!D780&lt;&gt;"",DATOS!D780,"")</f>
        <v/>
      </c>
      <c r="E780" s="382" t="str">
        <f t="shared" si="36"/>
        <v/>
      </c>
      <c r="F780" s="382" t="str">
        <f t="shared" si="37"/>
        <v/>
      </c>
      <c r="G780" s="385" t="str">
        <f t="shared" si="38"/>
        <v/>
      </c>
    </row>
    <row r="781" spans="2:7" ht="19.5" customHeight="1" x14ac:dyDescent="0.25">
      <c r="B781" s="381" t="str">
        <f>IF(DATOS!B781&lt;&gt;"",DATOS!B781,"")</f>
        <v/>
      </c>
      <c r="C781" s="381" t="str">
        <f>IF(DATOS!C781&lt;&gt;"",DATOS!C781,"")</f>
        <v/>
      </c>
      <c r="D781" s="385" t="str">
        <f>IF(DATOS!D781&lt;&gt;"",DATOS!D781,"")</f>
        <v/>
      </c>
      <c r="E781" s="382" t="str">
        <f t="shared" si="36"/>
        <v/>
      </c>
      <c r="F781" s="382" t="str">
        <f t="shared" si="37"/>
        <v/>
      </c>
      <c r="G781" s="385" t="str">
        <f t="shared" si="38"/>
        <v/>
      </c>
    </row>
    <row r="782" spans="2:7" ht="19.5" customHeight="1" x14ac:dyDescent="0.25">
      <c r="B782" s="381" t="str">
        <f>IF(DATOS!B782&lt;&gt;"",DATOS!B782,"")</f>
        <v/>
      </c>
      <c r="C782" s="381" t="str">
        <f>IF(DATOS!C782&lt;&gt;"",DATOS!C782,"")</f>
        <v/>
      </c>
      <c r="D782" s="385" t="str">
        <f>IF(DATOS!D782&lt;&gt;"",DATOS!D782,"")</f>
        <v/>
      </c>
      <c r="E782" s="382" t="str">
        <f t="shared" si="36"/>
        <v/>
      </c>
      <c r="F782" s="382" t="str">
        <f t="shared" si="37"/>
        <v/>
      </c>
      <c r="G782" s="385" t="str">
        <f t="shared" si="38"/>
        <v/>
      </c>
    </row>
    <row r="783" spans="2:7" ht="19.5" customHeight="1" x14ac:dyDescent="0.25">
      <c r="B783" s="381" t="str">
        <f>IF(DATOS!B783&lt;&gt;"",DATOS!B783,"")</f>
        <v/>
      </c>
      <c r="C783" s="381" t="str">
        <f>IF(DATOS!C783&lt;&gt;"",DATOS!C783,"")</f>
        <v/>
      </c>
      <c r="D783" s="385" t="str">
        <f>IF(DATOS!D783&lt;&gt;"",DATOS!D783,"")</f>
        <v/>
      </c>
      <c r="E783" s="382" t="str">
        <f t="shared" si="36"/>
        <v/>
      </c>
      <c r="F783" s="382" t="str">
        <f t="shared" si="37"/>
        <v/>
      </c>
      <c r="G783" s="385" t="str">
        <f t="shared" si="38"/>
        <v/>
      </c>
    </row>
    <row r="784" spans="2:7" ht="19.5" customHeight="1" x14ac:dyDescent="0.25">
      <c r="B784" s="381" t="str">
        <f>IF(DATOS!B784&lt;&gt;"",DATOS!B784,"")</f>
        <v/>
      </c>
      <c r="C784" s="381" t="str">
        <f>IF(DATOS!C784&lt;&gt;"",DATOS!C784,"")</f>
        <v/>
      </c>
      <c r="D784" s="385" t="str">
        <f>IF(DATOS!D784&lt;&gt;"",DATOS!D784,"")</f>
        <v/>
      </c>
      <c r="E784" s="382" t="str">
        <f t="shared" si="36"/>
        <v/>
      </c>
      <c r="F784" s="382" t="str">
        <f t="shared" si="37"/>
        <v/>
      </c>
      <c r="G784" s="385" t="str">
        <f t="shared" si="38"/>
        <v/>
      </c>
    </row>
    <row r="785" spans="2:7" ht="19.5" customHeight="1" x14ac:dyDescent="0.25">
      <c r="B785" s="381" t="str">
        <f>IF(DATOS!B785&lt;&gt;"",DATOS!B785,"")</f>
        <v/>
      </c>
      <c r="C785" s="381" t="str">
        <f>IF(DATOS!C785&lt;&gt;"",DATOS!C785,"")</f>
        <v/>
      </c>
      <c r="D785" s="385" t="str">
        <f>IF(DATOS!D785&lt;&gt;"",DATOS!D785,"")</f>
        <v/>
      </c>
      <c r="E785" s="382" t="str">
        <f t="shared" si="36"/>
        <v/>
      </c>
      <c r="F785" s="382" t="str">
        <f t="shared" si="37"/>
        <v/>
      </c>
      <c r="G785" s="385" t="str">
        <f t="shared" si="38"/>
        <v/>
      </c>
    </row>
    <row r="786" spans="2:7" ht="19.5" customHeight="1" x14ac:dyDescent="0.25">
      <c r="B786" s="381" t="str">
        <f>IF(DATOS!B786&lt;&gt;"",DATOS!B786,"")</f>
        <v/>
      </c>
      <c r="C786" s="381" t="str">
        <f>IF(DATOS!C786&lt;&gt;"",DATOS!C786,"")</f>
        <v/>
      </c>
      <c r="D786" s="385" t="str">
        <f>IF(DATOS!D786&lt;&gt;"",DATOS!D786,"")</f>
        <v/>
      </c>
      <c r="E786" s="382" t="str">
        <f t="shared" si="36"/>
        <v/>
      </c>
      <c r="F786" s="382" t="str">
        <f t="shared" si="37"/>
        <v/>
      </c>
      <c r="G786" s="385" t="str">
        <f t="shared" si="38"/>
        <v/>
      </c>
    </row>
    <row r="787" spans="2:7" ht="19.5" customHeight="1" x14ac:dyDescent="0.25">
      <c r="B787" s="381" t="str">
        <f>IF(DATOS!B787&lt;&gt;"",DATOS!B787,"")</f>
        <v/>
      </c>
      <c r="C787" s="381" t="str">
        <f>IF(DATOS!C787&lt;&gt;"",DATOS!C787,"")</f>
        <v/>
      </c>
      <c r="D787" s="385" t="str">
        <f>IF(DATOS!D787&lt;&gt;"",DATOS!D787,"")</f>
        <v/>
      </c>
      <c r="E787" s="382" t="str">
        <f t="shared" si="36"/>
        <v/>
      </c>
      <c r="F787" s="382" t="str">
        <f t="shared" si="37"/>
        <v/>
      </c>
      <c r="G787" s="385" t="str">
        <f t="shared" si="38"/>
        <v/>
      </c>
    </row>
    <row r="788" spans="2:7" ht="19.5" customHeight="1" x14ac:dyDescent="0.25">
      <c r="B788" s="381" t="str">
        <f>IF(DATOS!B788&lt;&gt;"",DATOS!B788,"")</f>
        <v/>
      </c>
      <c r="C788" s="381" t="str">
        <f>IF(DATOS!C788&lt;&gt;"",DATOS!C788,"")</f>
        <v/>
      </c>
      <c r="D788" s="385" t="str">
        <f>IF(DATOS!D788&lt;&gt;"",DATOS!D788,"")</f>
        <v/>
      </c>
      <c r="E788" s="382" t="str">
        <f t="shared" si="36"/>
        <v/>
      </c>
      <c r="F788" s="382" t="str">
        <f t="shared" si="37"/>
        <v/>
      </c>
      <c r="G788" s="385" t="str">
        <f t="shared" si="38"/>
        <v/>
      </c>
    </row>
    <row r="789" spans="2:7" ht="19.5" customHeight="1" x14ac:dyDescent="0.25">
      <c r="B789" s="381" t="str">
        <f>IF(DATOS!B789&lt;&gt;"",DATOS!B789,"")</f>
        <v/>
      </c>
      <c r="C789" s="381" t="str">
        <f>IF(DATOS!C789&lt;&gt;"",DATOS!C789,"")</f>
        <v/>
      </c>
      <c r="D789" s="385" t="str">
        <f>IF(DATOS!D789&lt;&gt;"",DATOS!D789,"")</f>
        <v/>
      </c>
      <c r="E789" s="382" t="str">
        <f t="shared" si="36"/>
        <v/>
      </c>
      <c r="F789" s="382" t="str">
        <f t="shared" si="37"/>
        <v/>
      </c>
      <c r="G789" s="385" t="str">
        <f t="shared" si="38"/>
        <v/>
      </c>
    </row>
    <row r="790" spans="2:7" ht="19.5" customHeight="1" x14ac:dyDescent="0.25">
      <c r="B790" s="381" t="str">
        <f>IF(DATOS!B790&lt;&gt;"",DATOS!B790,"")</f>
        <v/>
      </c>
      <c r="C790" s="381" t="str">
        <f>IF(DATOS!C790&lt;&gt;"",DATOS!C790,"")</f>
        <v/>
      </c>
      <c r="D790" s="385" t="str">
        <f>IF(DATOS!D790&lt;&gt;"",DATOS!D790,"")</f>
        <v/>
      </c>
      <c r="E790" s="382" t="str">
        <f t="shared" si="36"/>
        <v/>
      </c>
      <c r="F790" s="382" t="str">
        <f t="shared" si="37"/>
        <v/>
      </c>
      <c r="G790" s="385" t="str">
        <f t="shared" si="38"/>
        <v/>
      </c>
    </row>
    <row r="791" spans="2:7" ht="19.5" customHeight="1" x14ac:dyDescent="0.25">
      <c r="B791" s="381" t="str">
        <f>IF(DATOS!B791&lt;&gt;"",DATOS!B791,"")</f>
        <v/>
      </c>
      <c r="C791" s="381" t="str">
        <f>IF(DATOS!C791&lt;&gt;"",DATOS!C791,"")</f>
        <v/>
      </c>
      <c r="D791" s="385" t="str">
        <f>IF(DATOS!D791&lt;&gt;"",DATOS!D791,"")</f>
        <v/>
      </c>
      <c r="E791" s="382" t="str">
        <f t="shared" si="36"/>
        <v/>
      </c>
      <c r="F791" s="382" t="str">
        <f t="shared" si="37"/>
        <v/>
      </c>
      <c r="G791" s="385" t="str">
        <f t="shared" si="38"/>
        <v/>
      </c>
    </row>
    <row r="792" spans="2:7" ht="19.5" customHeight="1" x14ac:dyDescent="0.25">
      <c r="B792" s="381" t="str">
        <f>IF(DATOS!B792&lt;&gt;"",DATOS!B792,"")</f>
        <v/>
      </c>
      <c r="C792" s="381" t="str">
        <f>IF(DATOS!C792&lt;&gt;"",DATOS!C792,"")</f>
        <v/>
      </c>
      <c r="D792" s="385" t="str">
        <f>IF(DATOS!D792&lt;&gt;"",DATOS!D792,"")</f>
        <v/>
      </c>
      <c r="E792" s="382" t="str">
        <f t="shared" si="36"/>
        <v/>
      </c>
      <c r="F792" s="382" t="str">
        <f t="shared" si="37"/>
        <v/>
      </c>
      <c r="G792" s="385" t="str">
        <f t="shared" si="38"/>
        <v/>
      </c>
    </row>
    <row r="793" spans="2:7" ht="19.5" customHeight="1" x14ac:dyDescent="0.25">
      <c r="B793" s="381" t="str">
        <f>IF(DATOS!B793&lt;&gt;"",DATOS!B793,"")</f>
        <v/>
      </c>
      <c r="C793" s="381" t="str">
        <f>IF(DATOS!C793&lt;&gt;"",DATOS!C793,"")</f>
        <v/>
      </c>
      <c r="D793" s="385" t="str">
        <f>IF(DATOS!D793&lt;&gt;"",DATOS!D793,"")</f>
        <v/>
      </c>
      <c r="E793" s="382" t="str">
        <f t="shared" si="36"/>
        <v/>
      </c>
      <c r="F793" s="382" t="str">
        <f t="shared" si="37"/>
        <v/>
      </c>
      <c r="G793" s="385" t="str">
        <f t="shared" si="38"/>
        <v/>
      </c>
    </row>
    <row r="794" spans="2:7" ht="19.5" customHeight="1" x14ac:dyDescent="0.25">
      <c r="B794" s="381" t="str">
        <f>IF(DATOS!B794&lt;&gt;"",DATOS!B794,"")</f>
        <v/>
      </c>
      <c r="C794" s="381" t="str">
        <f>IF(DATOS!C794&lt;&gt;"",DATOS!C794,"")</f>
        <v/>
      </c>
      <c r="D794" s="385" t="str">
        <f>IF(DATOS!D794&lt;&gt;"",DATOS!D794,"")</f>
        <v/>
      </c>
      <c r="E794" s="382" t="str">
        <f t="shared" si="36"/>
        <v/>
      </c>
      <c r="F794" s="382" t="str">
        <f t="shared" si="37"/>
        <v/>
      </c>
      <c r="G794" s="385" t="str">
        <f t="shared" si="38"/>
        <v/>
      </c>
    </row>
    <row r="795" spans="2:7" ht="19.5" customHeight="1" x14ac:dyDescent="0.25">
      <c r="B795" s="381" t="str">
        <f>IF(DATOS!B795&lt;&gt;"",DATOS!B795,"")</f>
        <v/>
      </c>
      <c r="C795" s="381" t="str">
        <f>IF(DATOS!C795&lt;&gt;"",DATOS!C795,"")</f>
        <v/>
      </c>
      <c r="D795" s="385" t="str">
        <f>IF(DATOS!D795&lt;&gt;"",DATOS!D795,"")</f>
        <v/>
      </c>
      <c r="E795" s="382" t="str">
        <f t="shared" si="36"/>
        <v/>
      </c>
      <c r="F795" s="382" t="str">
        <f t="shared" si="37"/>
        <v/>
      </c>
      <c r="G795" s="385" t="str">
        <f t="shared" si="38"/>
        <v/>
      </c>
    </row>
    <row r="796" spans="2:7" ht="19.5" customHeight="1" x14ac:dyDescent="0.25">
      <c r="B796" s="381" t="str">
        <f>IF(DATOS!B796&lt;&gt;"",DATOS!B796,"")</f>
        <v/>
      </c>
      <c r="C796" s="381" t="str">
        <f>IF(DATOS!C796&lt;&gt;"",DATOS!C796,"")</f>
        <v/>
      </c>
      <c r="D796" s="385" t="str">
        <f>IF(DATOS!D796&lt;&gt;"",DATOS!D796,"")</f>
        <v/>
      </c>
      <c r="E796" s="382" t="str">
        <f t="shared" si="36"/>
        <v/>
      </c>
      <c r="F796" s="382" t="str">
        <f t="shared" si="37"/>
        <v/>
      </c>
      <c r="G796" s="385" t="str">
        <f t="shared" si="38"/>
        <v/>
      </c>
    </row>
    <row r="797" spans="2:7" ht="19.5" customHeight="1" x14ac:dyDescent="0.25">
      <c r="B797" s="381" t="str">
        <f>IF(DATOS!B797&lt;&gt;"",DATOS!B797,"")</f>
        <v/>
      </c>
      <c r="C797" s="381" t="str">
        <f>IF(DATOS!C797&lt;&gt;"",DATOS!C797,"")</f>
        <v/>
      </c>
      <c r="D797" s="385" t="str">
        <f>IF(DATOS!D797&lt;&gt;"",DATOS!D797,"")</f>
        <v/>
      </c>
      <c r="E797" s="382" t="str">
        <f t="shared" si="36"/>
        <v/>
      </c>
      <c r="F797" s="382" t="str">
        <f t="shared" si="37"/>
        <v/>
      </c>
      <c r="G797" s="385" t="str">
        <f t="shared" si="38"/>
        <v/>
      </c>
    </row>
    <row r="798" spans="2:7" ht="19.5" customHeight="1" x14ac:dyDescent="0.25">
      <c r="B798" s="381" t="str">
        <f>IF(DATOS!B798&lt;&gt;"",DATOS!B798,"")</f>
        <v/>
      </c>
      <c r="C798" s="381" t="str">
        <f>IF(DATOS!C798&lt;&gt;"",DATOS!C798,"")</f>
        <v/>
      </c>
      <c r="D798" s="385" t="str">
        <f>IF(DATOS!D798&lt;&gt;"",DATOS!D798,"")</f>
        <v/>
      </c>
      <c r="E798" s="382" t="str">
        <f t="shared" si="36"/>
        <v/>
      </c>
      <c r="F798" s="382" t="str">
        <f t="shared" si="37"/>
        <v/>
      </c>
      <c r="G798" s="385" t="str">
        <f t="shared" si="38"/>
        <v/>
      </c>
    </row>
    <row r="799" spans="2:7" ht="19.5" customHeight="1" x14ac:dyDescent="0.25">
      <c r="B799" s="381" t="str">
        <f>IF(DATOS!B799&lt;&gt;"",DATOS!B799,"")</f>
        <v/>
      </c>
      <c r="C799" s="381" t="str">
        <f>IF(DATOS!C799&lt;&gt;"",DATOS!C799,"")</f>
        <v/>
      </c>
      <c r="D799" s="385" t="str">
        <f>IF(DATOS!D799&lt;&gt;"",DATOS!D799,"")</f>
        <v/>
      </c>
      <c r="E799" s="382" t="str">
        <f t="shared" si="36"/>
        <v/>
      </c>
      <c r="F799" s="382" t="str">
        <f t="shared" si="37"/>
        <v/>
      </c>
      <c r="G799" s="385" t="str">
        <f t="shared" si="38"/>
        <v/>
      </c>
    </row>
    <row r="800" spans="2:7" ht="19.5" customHeight="1" x14ac:dyDescent="0.25">
      <c r="B800" s="381" t="str">
        <f>IF(DATOS!B800&lt;&gt;"",DATOS!B800,"")</f>
        <v/>
      </c>
      <c r="C800" s="381" t="str">
        <f>IF(DATOS!C800&lt;&gt;"",DATOS!C800,"")</f>
        <v/>
      </c>
      <c r="D800" s="385" t="str">
        <f>IF(DATOS!D800&lt;&gt;"",DATOS!D800,"")</f>
        <v/>
      </c>
      <c r="E800" s="382" t="str">
        <f t="shared" si="36"/>
        <v/>
      </c>
      <c r="F800" s="382" t="str">
        <f t="shared" si="37"/>
        <v/>
      </c>
      <c r="G800" s="385" t="str">
        <f t="shared" si="38"/>
        <v/>
      </c>
    </row>
    <row r="801" spans="2:7" ht="19.5" customHeight="1" x14ac:dyDescent="0.25">
      <c r="B801" s="381" t="str">
        <f>IF(DATOS!B801&lt;&gt;"",DATOS!B801,"")</f>
        <v/>
      </c>
      <c r="C801" s="381" t="str">
        <f>IF(DATOS!C801&lt;&gt;"",DATOS!C801,"")</f>
        <v/>
      </c>
      <c r="D801" s="385" t="str">
        <f>IF(DATOS!D801&lt;&gt;"",DATOS!D801,"")</f>
        <v/>
      </c>
      <c r="E801" s="382" t="str">
        <f t="shared" si="36"/>
        <v/>
      </c>
      <c r="F801" s="382" t="str">
        <f t="shared" si="37"/>
        <v/>
      </c>
      <c r="G801" s="385" t="str">
        <f t="shared" si="38"/>
        <v/>
      </c>
    </row>
    <row r="802" spans="2:7" ht="19.5" customHeight="1" x14ac:dyDescent="0.25">
      <c r="B802" s="381" t="str">
        <f>IF(DATOS!B802&lt;&gt;"",DATOS!B802,"")</f>
        <v/>
      </c>
      <c r="C802" s="381" t="str">
        <f>IF(DATOS!C802&lt;&gt;"",DATOS!C802,"")</f>
        <v/>
      </c>
      <c r="D802" s="385" t="str">
        <f>IF(DATOS!D802&lt;&gt;"",DATOS!D802,"")</f>
        <v/>
      </c>
      <c r="E802" s="382" t="str">
        <f t="shared" si="36"/>
        <v/>
      </c>
      <c r="F802" s="382" t="str">
        <f t="shared" si="37"/>
        <v/>
      </c>
      <c r="G802" s="385" t="str">
        <f t="shared" si="38"/>
        <v/>
      </c>
    </row>
    <row r="803" spans="2:7" ht="19.5" customHeight="1" x14ac:dyDescent="0.25">
      <c r="B803" s="381" t="str">
        <f>IF(DATOS!B803&lt;&gt;"",DATOS!B803,"")</f>
        <v/>
      </c>
      <c r="C803" s="381" t="str">
        <f>IF(DATOS!C803&lt;&gt;"",DATOS!C803,"")</f>
        <v/>
      </c>
      <c r="D803" s="385" t="str">
        <f>IF(DATOS!D803&lt;&gt;"",DATOS!D803,"")</f>
        <v/>
      </c>
      <c r="E803" s="382" t="str">
        <f t="shared" si="36"/>
        <v/>
      </c>
      <c r="F803" s="382" t="str">
        <f t="shared" si="37"/>
        <v/>
      </c>
      <c r="G803" s="385" t="str">
        <f t="shared" si="38"/>
        <v/>
      </c>
    </row>
    <row r="804" spans="2:7" ht="19.5" customHeight="1" x14ac:dyDescent="0.25">
      <c r="B804" s="381" t="str">
        <f>IF(DATOS!B804&lt;&gt;"",DATOS!B804,"")</f>
        <v/>
      </c>
      <c r="C804" s="381" t="str">
        <f>IF(DATOS!C804&lt;&gt;"",DATOS!C804,"")</f>
        <v/>
      </c>
      <c r="D804" s="385" t="str">
        <f>IF(DATOS!D804&lt;&gt;"",DATOS!D804,"")</f>
        <v/>
      </c>
      <c r="E804" s="382" t="str">
        <f t="shared" si="36"/>
        <v/>
      </c>
      <c r="F804" s="382" t="str">
        <f t="shared" si="37"/>
        <v/>
      </c>
      <c r="G804" s="385" t="str">
        <f t="shared" si="38"/>
        <v/>
      </c>
    </row>
    <row r="805" spans="2:7" ht="19.5" customHeight="1" x14ac:dyDescent="0.25">
      <c r="B805" s="381" t="str">
        <f>IF(DATOS!B805&lt;&gt;"",DATOS!B805,"")</f>
        <v/>
      </c>
      <c r="C805" s="381" t="str">
        <f>IF(DATOS!C805&lt;&gt;"",DATOS!C805,"")</f>
        <v/>
      </c>
      <c r="D805" s="385" t="str">
        <f>IF(DATOS!D805&lt;&gt;"",DATOS!D805,"")</f>
        <v/>
      </c>
      <c r="E805" s="382" t="str">
        <f t="shared" si="36"/>
        <v/>
      </c>
      <c r="F805" s="382" t="str">
        <f t="shared" si="37"/>
        <v/>
      </c>
      <c r="G805" s="385" t="str">
        <f t="shared" si="38"/>
        <v/>
      </c>
    </row>
    <row r="806" spans="2:7" ht="19.5" customHeight="1" x14ac:dyDescent="0.25">
      <c r="B806" s="381" t="str">
        <f>IF(DATOS!B806&lt;&gt;"",DATOS!B806,"")</f>
        <v/>
      </c>
      <c r="C806" s="381" t="str">
        <f>IF(DATOS!C806&lt;&gt;"",DATOS!C806,"")</f>
        <v/>
      </c>
      <c r="D806" s="385" t="str">
        <f>IF(DATOS!D806&lt;&gt;"",DATOS!D806,"")</f>
        <v/>
      </c>
      <c r="E806" s="382" t="str">
        <f t="shared" si="36"/>
        <v/>
      </c>
      <c r="F806" s="382" t="str">
        <f t="shared" si="37"/>
        <v/>
      </c>
      <c r="G806" s="385" t="str">
        <f t="shared" si="38"/>
        <v/>
      </c>
    </row>
    <row r="807" spans="2:7" ht="19.5" customHeight="1" x14ac:dyDescent="0.25">
      <c r="B807" s="381" t="str">
        <f>IF(DATOS!B807&lt;&gt;"",DATOS!B807,"")</f>
        <v/>
      </c>
      <c r="C807" s="381" t="str">
        <f>IF(DATOS!C807&lt;&gt;"",DATOS!C807,"")</f>
        <v/>
      </c>
      <c r="D807" s="385" t="str">
        <f>IF(DATOS!D807&lt;&gt;"",DATOS!D807,"")</f>
        <v/>
      </c>
      <c r="E807" s="382" t="str">
        <f t="shared" si="36"/>
        <v/>
      </c>
      <c r="F807" s="382" t="str">
        <f t="shared" si="37"/>
        <v/>
      </c>
      <c r="G807" s="385" t="str">
        <f t="shared" si="38"/>
        <v/>
      </c>
    </row>
    <row r="808" spans="2:7" ht="19.5" customHeight="1" x14ac:dyDescent="0.25">
      <c r="B808" s="381" t="str">
        <f>IF(DATOS!B808&lt;&gt;"",DATOS!B808,"")</f>
        <v/>
      </c>
      <c r="C808" s="381" t="str">
        <f>IF(DATOS!C808&lt;&gt;"",DATOS!C808,"")</f>
        <v/>
      </c>
      <c r="D808" s="385" t="str">
        <f>IF(DATOS!D808&lt;&gt;"",DATOS!D808,"")</f>
        <v/>
      </c>
      <c r="E808" s="382" t="str">
        <f t="shared" si="36"/>
        <v/>
      </c>
      <c r="F808" s="382" t="str">
        <f t="shared" si="37"/>
        <v/>
      </c>
      <c r="G808" s="385" t="str">
        <f t="shared" si="38"/>
        <v/>
      </c>
    </row>
    <row r="809" spans="2:7" ht="19.5" customHeight="1" x14ac:dyDescent="0.25">
      <c r="B809" s="381" t="str">
        <f>IF(DATOS!B809&lt;&gt;"",DATOS!B809,"")</f>
        <v/>
      </c>
      <c r="C809" s="381" t="str">
        <f>IF(DATOS!C809&lt;&gt;"",DATOS!C809,"")</f>
        <v/>
      </c>
      <c r="D809" s="385" t="str">
        <f>IF(DATOS!D809&lt;&gt;"",DATOS!D809,"")</f>
        <v/>
      </c>
      <c r="E809" s="382" t="str">
        <f t="shared" si="36"/>
        <v/>
      </c>
      <c r="F809" s="382" t="str">
        <f t="shared" si="37"/>
        <v/>
      </c>
      <c r="G809" s="385" t="str">
        <f t="shared" si="38"/>
        <v/>
      </c>
    </row>
    <row r="810" spans="2:7" ht="19.5" customHeight="1" x14ac:dyDescent="0.25">
      <c r="B810" s="381" t="str">
        <f>IF(DATOS!B810&lt;&gt;"",DATOS!B810,"")</f>
        <v/>
      </c>
      <c r="C810" s="381" t="str">
        <f>IF(DATOS!C810&lt;&gt;"",DATOS!C810,"")</f>
        <v/>
      </c>
      <c r="D810" s="385" t="str">
        <f>IF(DATOS!D810&lt;&gt;"",DATOS!D810,"")</f>
        <v/>
      </c>
      <c r="E810" s="382" t="str">
        <f t="shared" si="36"/>
        <v/>
      </c>
      <c r="F810" s="382" t="str">
        <f t="shared" si="37"/>
        <v/>
      </c>
      <c r="G810" s="385" t="str">
        <f t="shared" si="38"/>
        <v/>
      </c>
    </row>
    <row r="811" spans="2:7" ht="19.5" customHeight="1" x14ac:dyDescent="0.25">
      <c r="B811" s="381" t="str">
        <f>IF(DATOS!B811&lt;&gt;"",DATOS!B811,"")</f>
        <v/>
      </c>
      <c r="C811" s="381" t="str">
        <f>IF(DATOS!C811&lt;&gt;"",DATOS!C811,"")</f>
        <v/>
      </c>
      <c r="D811" s="385" t="str">
        <f>IF(DATOS!D811&lt;&gt;"",DATOS!D811,"")</f>
        <v/>
      </c>
      <c r="E811" s="382" t="str">
        <f t="shared" si="36"/>
        <v/>
      </c>
      <c r="F811" s="382" t="str">
        <f t="shared" si="37"/>
        <v/>
      </c>
      <c r="G811" s="385" t="str">
        <f t="shared" si="38"/>
        <v/>
      </c>
    </row>
    <row r="812" spans="2:7" ht="19.5" customHeight="1" x14ac:dyDescent="0.25">
      <c r="B812" s="381" t="str">
        <f>IF(DATOS!B812&lt;&gt;"",DATOS!B812,"")</f>
        <v/>
      </c>
      <c r="C812" s="381" t="str">
        <f>IF(DATOS!C812&lt;&gt;"",DATOS!C812,"")</f>
        <v/>
      </c>
      <c r="D812" s="385" t="str">
        <f>IF(DATOS!D812&lt;&gt;"",DATOS!D812,"")</f>
        <v/>
      </c>
      <c r="E812" s="382" t="str">
        <f t="shared" si="36"/>
        <v/>
      </c>
      <c r="F812" s="382" t="str">
        <f t="shared" si="37"/>
        <v/>
      </c>
      <c r="G812" s="385" t="str">
        <f t="shared" si="38"/>
        <v/>
      </c>
    </row>
    <row r="813" spans="2:7" ht="19.5" customHeight="1" x14ac:dyDescent="0.25">
      <c r="B813" s="381" t="str">
        <f>IF(DATOS!B813&lt;&gt;"",DATOS!B813,"")</f>
        <v/>
      </c>
      <c r="C813" s="381" t="str">
        <f>IF(DATOS!C813&lt;&gt;"",DATOS!C813,"")</f>
        <v/>
      </c>
      <c r="D813" s="385" t="str">
        <f>IF(DATOS!D813&lt;&gt;"",DATOS!D813,"")</f>
        <v/>
      </c>
      <c r="E813" s="382" t="str">
        <f t="shared" si="36"/>
        <v/>
      </c>
      <c r="F813" s="382" t="str">
        <f t="shared" si="37"/>
        <v/>
      </c>
      <c r="G813" s="385" t="str">
        <f t="shared" si="38"/>
        <v/>
      </c>
    </row>
    <row r="814" spans="2:7" ht="19.5" customHeight="1" x14ac:dyDescent="0.25">
      <c r="B814" s="381" t="str">
        <f>IF(DATOS!B814&lt;&gt;"",DATOS!B814,"")</f>
        <v/>
      </c>
      <c r="C814" s="381" t="str">
        <f>IF(DATOS!C814&lt;&gt;"",DATOS!C814,"")</f>
        <v/>
      </c>
      <c r="D814" s="385" t="str">
        <f>IF(DATOS!D814&lt;&gt;"",DATOS!D814,"")</f>
        <v/>
      </c>
      <c r="E814" s="382" t="str">
        <f t="shared" si="36"/>
        <v/>
      </c>
      <c r="F814" s="382" t="str">
        <f t="shared" si="37"/>
        <v/>
      </c>
      <c r="G814" s="385" t="str">
        <f t="shared" si="38"/>
        <v/>
      </c>
    </row>
    <row r="815" spans="2:7" ht="19.5" customHeight="1" x14ac:dyDescent="0.25">
      <c r="B815" s="381" t="str">
        <f>IF(DATOS!B815&lt;&gt;"",DATOS!B815,"")</f>
        <v/>
      </c>
      <c r="C815" s="381" t="str">
        <f>IF(DATOS!C815&lt;&gt;"",DATOS!C815,"")</f>
        <v/>
      </c>
      <c r="D815" s="385" t="str">
        <f>IF(DATOS!D815&lt;&gt;"",DATOS!D815,"")</f>
        <v/>
      </c>
      <c r="E815" s="382" t="str">
        <f t="shared" si="36"/>
        <v/>
      </c>
      <c r="F815" s="382" t="str">
        <f t="shared" si="37"/>
        <v/>
      </c>
      <c r="G815" s="385" t="str">
        <f t="shared" si="38"/>
        <v/>
      </c>
    </row>
    <row r="816" spans="2:7" ht="19.5" customHeight="1" x14ac:dyDescent="0.25">
      <c r="B816" s="381" t="str">
        <f>IF(DATOS!B816&lt;&gt;"",DATOS!B816,"")</f>
        <v/>
      </c>
      <c r="C816" s="381" t="str">
        <f>IF(DATOS!C816&lt;&gt;"",DATOS!C816,"")</f>
        <v/>
      </c>
      <c r="D816" s="385" t="str">
        <f>IF(DATOS!D816&lt;&gt;"",DATOS!D816,"")</f>
        <v/>
      </c>
      <c r="E816" s="382" t="str">
        <f t="shared" si="36"/>
        <v/>
      </c>
      <c r="F816" s="382" t="str">
        <f t="shared" si="37"/>
        <v/>
      </c>
      <c r="G816" s="385" t="str">
        <f t="shared" si="38"/>
        <v/>
      </c>
    </row>
    <row r="817" spans="2:7" ht="19.5" customHeight="1" x14ac:dyDescent="0.25">
      <c r="B817" s="381" t="str">
        <f>IF(DATOS!B817&lt;&gt;"",DATOS!B817,"")</f>
        <v/>
      </c>
      <c r="C817" s="381" t="str">
        <f>IF(DATOS!C817&lt;&gt;"",DATOS!C817,"")</f>
        <v/>
      </c>
      <c r="D817" s="385" t="str">
        <f>IF(DATOS!D817&lt;&gt;"",DATOS!D817,"")</f>
        <v/>
      </c>
      <c r="E817" s="382" t="str">
        <f t="shared" si="36"/>
        <v/>
      </c>
      <c r="F817" s="382" t="str">
        <f t="shared" si="37"/>
        <v/>
      </c>
      <c r="G817" s="385" t="str">
        <f t="shared" si="38"/>
        <v/>
      </c>
    </row>
    <row r="818" spans="2:7" ht="19.5" customHeight="1" x14ac:dyDescent="0.25">
      <c r="B818" s="381" t="str">
        <f>IF(DATOS!B818&lt;&gt;"",DATOS!B818,"")</f>
        <v/>
      </c>
      <c r="C818" s="381" t="str">
        <f>IF(DATOS!C818&lt;&gt;"",DATOS!C818,"")</f>
        <v/>
      </c>
      <c r="D818" s="385" t="str">
        <f>IF(DATOS!D818&lt;&gt;"",DATOS!D818,"")</f>
        <v/>
      </c>
      <c r="E818" s="382" t="str">
        <f t="shared" si="36"/>
        <v/>
      </c>
      <c r="F818" s="382" t="str">
        <f t="shared" si="37"/>
        <v/>
      </c>
      <c r="G818" s="385" t="str">
        <f t="shared" si="38"/>
        <v/>
      </c>
    </row>
    <row r="819" spans="2:7" ht="19.5" customHeight="1" x14ac:dyDescent="0.25">
      <c r="B819" s="381" t="str">
        <f>IF(DATOS!B819&lt;&gt;"",DATOS!B819,"")</f>
        <v/>
      </c>
      <c r="C819" s="381" t="str">
        <f>IF(DATOS!C819&lt;&gt;"",DATOS!C819,"")</f>
        <v/>
      </c>
      <c r="D819" s="385" t="str">
        <f>IF(DATOS!D819&lt;&gt;"",DATOS!D819,"")</f>
        <v/>
      </c>
      <c r="E819" s="382" t="str">
        <f t="shared" si="36"/>
        <v/>
      </c>
      <c r="F819" s="382" t="str">
        <f t="shared" si="37"/>
        <v/>
      </c>
      <c r="G819" s="385" t="str">
        <f t="shared" si="38"/>
        <v/>
      </c>
    </row>
    <row r="820" spans="2:7" ht="19.5" customHeight="1" x14ac:dyDescent="0.25">
      <c r="B820" s="381" t="str">
        <f>IF(DATOS!B820&lt;&gt;"",DATOS!B820,"")</f>
        <v/>
      </c>
      <c r="C820" s="381" t="str">
        <f>IF(DATOS!C820&lt;&gt;"",DATOS!C820,"")</f>
        <v/>
      </c>
      <c r="D820" s="385" t="str">
        <f>IF(DATOS!D820&lt;&gt;"",DATOS!D820,"")</f>
        <v/>
      </c>
      <c r="E820" s="382" t="str">
        <f t="shared" si="36"/>
        <v/>
      </c>
      <c r="F820" s="382" t="str">
        <f t="shared" si="37"/>
        <v/>
      </c>
      <c r="G820" s="385" t="str">
        <f t="shared" si="38"/>
        <v/>
      </c>
    </row>
    <row r="821" spans="2:7" ht="19.5" customHeight="1" x14ac:dyDescent="0.25">
      <c r="B821" s="381" t="str">
        <f>IF(DATOS!B821&lt;&gt;"",DATOS!B821,"")</f>
        <v/>
      </c>
      <c r="C821" s="381" t="str">
        <f>IF(DATOS!C821&lt;&gt;"",DATOS!C821,"")</f>
        <v/>
      </c>
      <c r="D821" s="385" t="str">
        <f>IF(DATOS!D821&lt;&gt;"",DATOS!D821,"")</f>
        <v/>
      </c>
      <c r="E821" s="382" t="str">
        <f t="shared" si="36"/>
        <v/>
      </c>
      <c r="F821" s="382" t="str">
        <f t="shared" si="37"/>
        <v/>
      </c>
      <c r="G821" s="385" t="str">
        <f t="shared" si="38"/>
        <v/>
      </c>
    </row>
    <row r="822" spans="2:7" ht="19.5" customHeight="1" x14ac:dyDescent="0.25">
      <c r="B822" s="381" t="str">
        <f>IF(DATOS!B822&lt;&gt;"",DATOS!B822,"")</f>
        <v/>
      </c>
      <c r="C822" s="381" t="str">
        <f>IF(DATOS!C822&lt;&gt;"",DATOS!C822,"")</f>
        <v/>
      </c>
      <c r="D822" s="385" t="str">
        <f>IF(DATOS!D822&lt;&gt;"",DATOS!D822,"")</f>
        <v/>
      </c>
      <c r="E822" s="382" t="str">
        <f t="shared" si="36"/>
        <v/>
      </c>
      <c r="F822" s="382" t="str">
        <f t="shared" si="37"/>
        <v/>
      </c>
      <c r="G822" s="385" t="str">
        <f t="shared" si="38"/>
        <v/>
      </c>
    </row>
    <row r="823" spans="2:7" ht="19.5" customHeight="1" x14ac:dyDescent="0.25">
      <c r="B823" s="381" t="str">
        <f>IF(DATOS!B823&lt;&gt;"",DATOS!B823,"")</f>
        <v/>
      </c>
      <c r="C823" s="381" t="str">
        <f>IF(DATOS!C823&lt;&gt;"",DATOS!C823,"")</f>
        <v/>
      </c>
      <c r="D823" s="385" t="str">
        <f>IF(DATOS!D823&lt;&gt;"",DATOS!D823,"")</f>
        <v/>
      </c>
      <c r="E823" s="382" t="str">
        <f t="shared" si="36"/>
        <v/>
      </c>
      <c r="F823" s="382" t="str">
        <f t="shared" si="37"/>
        <v/>
      </c>
      <c r="G823" s="385" t="str">
        <f t="shared" si="38"/>
        <v/>
      </c>
    </row>
    <row r="824" spans="2:7" ht="19.5" customHeight="1" x14ac:dyDescent="0.25">
      <c r="B824" s="381" t="str">
        <f>IF(DATOS!B824&lt;&gt;"",DATOS!B824,"")</f>
        <v/>
      </c>
      <c r="C824" s="381" t="str">
        <f>IF(DATOS!C824&lt;&gt;"",DATOS!C824,"")</f>
        <v/>
      </c>
      <c r="D824" s="385" t="str">
        <f>IF(DATOS!D824&lt;&gt;"",DATOS!D824,"")</f>
        <v/>
      </c>
      <c r="E824" s="382" t="str">
        <f t="shared" si="36"/>
        <v/>
      </c>
      <c r="F824" s="382" t="str">
        <f t="shared" si="37"/>
        <v/>
      </c>
      <c r="G824" s="385" t="str">
        <f t="shared" si="38"/>
        <v/>
      </c>
    </row>
    <row r="825" spans="2:7" ht="19.5" customHeight="1" x14ac:dyDescent="0.25">
      <c r="B825" s="381" t="str">
        <f>IF(DATOS!B825&lt;&gt;"",DATOS!B825,"")</f>
        <v/>
      </c>
      <c r="C825" s="381" t="str">
        <f>IF(DATOS!C825&lt;&gt;"",DATOS!C825,"")</f>
        <v/>
      </c>
      <c r="D825" s="385" t="str">
        <f>IF(DATOS!D825&lt;&gt;"",DATOS!D825,"")</f>
        <v/>
      </c>
      <c r="E825" s="382" t="str">
        <f t="shared" si="36"/>
        <v/>
      </c>
      <c r="F825" s="382" t="str">
        <f t="shared" si="37"/>
        <v/>
      </c>
      <c r="G825" s="385" t="str">
        <f t="shared" si="38"/>
        <v/>
      </c>
    </row>
    <row r="826" spans="2:7" ht="19.5" customHeight="1" x14ac:dyDescent="0.25">
      <c r="B826" s="381" t="str">
        <f>IF(DATOS!B826&lt;&gt;"",DATOS!B826,"")</f>
        <v/>
      </c>
      <c r="C826" s="381" t="str">
        <f>IF(DATOS!C826&lt;&gt;"",DATOS!C826,"")</f>
        <v/>
      </c>
      <c r="D826" s="385" t="str">
        <f>IF(DATOS!D826&lt;&gt;"",DATOS!D826,"")</f>
        <v/>
      </c>
      <c r="E826" s="382" t="str">
        <f t="shared" si="36"/>
        <v/>
      </c>
      <c r="F826" s="382" t="str">
        <f t="shared" si="37"/>
        <v/>
      </c>
      <c r="G826" s="385" t="str">
        <f t="shared" si="38"/>
        <v/>
      </c>
    </row>
    <row r="827" spans="2:7" ht="19.5" customHeight="1" x14ac:dyDescent="0.25">
      <c r="B827" s="381" t="str">
        <f>IF(DATOS!B827&lt;&gt;"",DATOS!B827,"")</f>
        <v/>
      </c>
      <c r="C827" s="381" t="str">
        <f>IF(DATOS!C827&lt;&gt;"",DATOS!C827,"")</f>
        <v/>
      </c>
      <c r="D827" s="385" t="str">
        <f>IF(DATOS!D827&lt;&gt;"",DATOS!D827,"")</f>
        <v/>
      </c>
      <c r="E827" s="382" t="str">
        <f t="shared" si="36"/>
        <v/>
      </c>
      <c r="F827" s="382" t="str">
        <f t="shared" si="37"/>
        <v/>
      </c>
      <c r="G827" s="385" t="str">
        <f t="shared" si="38"/>
        <v/>
      </c>
    </row>
    <row r="828" spans="2:7" ht="19.5" customHeight="1" x14ac:dyDescent="0.25">
      <c r="B828" s="381" t="str">
        <f>IF(DATOS!B828&lt;&gt;"",DATOS!B828,"")</f>
        <v/>
      </c>
      <c r="C828" s="381" t="str">
        <f>IF(DATOS!C828&lt;&gt;"",DATOS!C828,"")</f>
        <v/>
      </c>
      <c r="D828" s="385" t="str">
        <f>IF(DATOS!D828&lt;&gt;"",DATOS!D828,"")</f>
        <v/>
      </c>
      <c r="E828" s="382" t="str">
        <f t="shared" si="36"/>
        <v/>
      </c>
      <c r="F828" s="382" t="str">
        <f t="shared" si="37"/>
        <v/>
      </c>
      <c r="G828" s="385" t="str">
        <f t="shared" si="38"/>
        <v/>
      </c>
    </row>
    <row r="829" spans="2:7" ht="19.5" customHeight="1" x14ac:dyDescent="0.25">
      <c r="B829" s="381" t="str">
        <f>IF(DATOS!B829&lt;&gt;"",DATOS!B829,"")</f>
        <v/>
      </c>
      <c r="C829" s="381" t="str">
        <f>IF(DATOS!C829&lt;&gt;"",DATOS!C829,"")</f>
        <v/>
      </c>
      <c r="D829" s="385" t="str">
        <f>IF(DATOS!D829&lt;&gt;"",DATOS!D829,"")</f>
        <v/>
      </c>
      <c r="E829" s="382" t="str">
        <f t="shared" si="36"/>
        <v/>
      </c>
      <c r="F829" s="382" t="str">
        <f t="shared" si="37"/>
        <v/>
      </c>
      <c r="G829" s="385" t="str">
        <f t="shared" si="38"/>
        <v/>
      </c>
    </row>
    <row r="830" spans="2:7" ht="19.5" customHeight="1" x14ac:dyDescent="0.25">
      <c r="B830" s="381" t="str">
        <f>IF(DATOS!B830&lt;&gt;"",DATOS!B830,"")</f>
        <v/>
      </c>
      <c r="C830" s="381" t="str">
        <f>IF(DATOS!C830&lt;&gt;"",DATOS!C830,"")</f>
        <v/>
      </c>
      <c r="D830" s="385" t="str">
        <f>IF(DATOS!D830&lt;&gt;"",DATOS!D830,"")</f>
        <v/>
      </c>
      <c r="E830" s="382" t="str">
        <f t="shared" si="36"/>
        <v/>
      </c>
      <c r="F830" s="382" t="str">
        <f t="shared" si="37"/>
        <v/>
      </c>
      <c r="G830" s="385" t="str">
        <f t="shared" si="38"/>
        <v/>
      </c>
    </row>
    <row r="831" spans="2:7" ht="19.5" customHeight="1" x14ac:dyDescent="0.25">
      <c r="B831" s="381" t="str">
        <f>IF(DATOS!B831&lt;&gt;"",DATOS!B831,"")</f>
        <v/>
      </c>
      <c r="C831" s="381" t="str">
        <f>IF(DATOS!C831&lt;&gt;"",DATOS!C831,"")</f>
        <v/>
      </c>
      <c r="D831" s="385" t="str">
        <f>IF(DATOS!D831&lt;&gt;"",DATOS!D831,"")</f>
        <v/>
      </c>
      <c r="E831" s="382" t="str">
        <f t="shared" si="36"/>
        <v/>
      </c>
      <c r="F831" s="382" t="str">
        <f t="shared" si="37"/>
        <v/>
      </c>
      <c r="G831" s="385" t="str">
        <f t="shared" si="38"/>
        <v/>
      </c>
    </row>
    <row r="832" spans="2:7" ht="19.5" customHeight="1" x14ac:dyDescent="0.25">
      <c r="B832" s="381" t="str">
        <f>IF(DATOS!B832&lt;&gt;"",DATOS!B832,"")</f>
        <v/>
      </c>
      <c r="C832" s="381" t="str">
        <f>IF(DATOS!C832&lt;&gt;"",DATOS!C832,"")</f>
        <v/>
      </c>
      <c r="D832" s="385" t="str">
        <f>IF(DATOS!D832&lt;&gt;"",DATOS!D832,"")</f>
        <v/>
      </c>
      <c r="E832" s="382" t="str">
        <f t="shared" si="36"/>
        <v/>
      </c>
      <c r="F832" s="382" t="str">
        <f t="shared" si="37"/>
        <v/>
      </c>
      <c r="G832" s="385" t="str">
        <f t="shared" si="38"/>
        <v/>
      </c>
    </row>
    <row r="833" spans="2:7" ht="19.5" customHeight="1" x14ac:dyDescent="0.25">
      <c r="B833" s="381" t="str">
        <f>IF(DATOS!B833&lt;&gt;"",DATOS!B833,"")</f>
        <v/>
      </c>
      <c r="C833" s="381" t="str">
        <f>IF(DATOS!C833&lt;&gt;"",DATOS!C833,"")</f>
        <v/>
      </c>
      <c r="D833" s="385" t="str">
        <f>IF(DATOS!D833&lt;&gt;"",DATOS!D833,"")</f>
        <v/>
      </c>
      <c r="E833" s="382" t="str">
        <f t="shared" si="36"/>
        <v/>
      </c>
      <c r="F833" s="382" t="str">
        <f t="shared" si="37"/>
        <v/>
      </c>
      <c r="G833" s="385" t="str">
        <f t="shared" si="38"/>
        <v/>
      </c>
    </row>
    <row r="834" spans="2:7" ht="19.5" customHeight="1" x14ac:dyDescent="0.25">
      <c r="B834" s="381" t="str">
        <f>IF(DATOS!B834&lt;&gt;"",DATOS!B834,"")</f>
        <v/>
      </c>
      <c r="C834" s="381" t="str">
        <f>IF(DATOS!C834&lt;&gt;"",DATOS!C834,"")</f>
        <v/>
      </c>
      <c r="D834" s="385" t="str">
        <f>IF(DATOS!D834&lt;&gt;"",DATOS!D834,"")</f>
        <v/>
      </c>
      <c r="E834" s="382" t="str">
        <f t="shared" si="36"/>
        <v/>
      </c>
      <c r="F834" s="382" t="str">
        <f t="shared" si="37"/>
        <v/>
      </c>
      <c r="G834" s="385" t="str">
        <f t="shared" si="38"/>
        <v/>
      </c>
    </row>
    <row r="835" spans="2:7" ht="19.5" customHeight="1" x14ac:dyDescent="0.25">
      <c r="B835" s="381" t="str">
        <f>IF(DATOS!B835&lt;&gt;"",DATOS!B835,"")</f>
        <v/>
      </c>
      <c r="C835" s="381" t="str">
        <f>IF(DATOS!C835&lt;&gt;"",DATOS!C835,"")</f>
        <v/>
      </c>
      <c r="D835" s="385" t="str">
        <f>IF(DATOS!D835&lt;&gt;"",DATOS!D835,"")</f>
        <v/>
      </c>
      <c r="E835" s="382" t="str">
        <f t="shared" si="36"/>
        <v/>
      </c>
      <c r="F835" s="382" t="str">
        <f t="shared" si="37"/>
        <v/>
      </c>
      <c r="G835" s="385" t="str">
        <f t="shared" si="38"/>
        <v/>
      </c>
    </row>
    <row r="836" spans="2:7" ht="19.5" customHeight="1" x14ac:dyDescent="0.25">
      <c r="B836" s="381" t="str">
        <f>IF(DATOS!B836&lt;&gt;"",DATOS!B836,"")</f>
        <v/>
      </c>
      <c r="C836" s="381" t="str">
        <f>IF(DATOS!C836&lt;&gt;"",DATOS!C836,"")</f>
        <v/>
      </c>
      <c r="D836" s="385" t="str">
        <f>IF(DATOS!D836&lt;&gt;"",DATOS!D836,"")</f>
        <v/>
      </c>
      <c r="E836" s="382" t="str">
        <f t="shared" ref="E836:E899" si="39">IFERROR(MID($D836,SEARCH("RETIRA",$D836),LEN("RETIRA")),"")</f>
        <v/>
      </c>
      <c r="F836" s="382" t="str">
        <f t="shared" ref="F836:F899" si="40">IFERROR(MID($D836,SEARCH("CRUDA",$D836),LEN("CRUDA")),"")</f>
        <v/>
      </c>
      <c r="G836" s="385" t="str">
        <f t="shared" ref="G836:G899" si="41">IF(B836="","",
IF(AND(E836="",F836="CRUDA"),"LIBRO Y CRUDA",
IF(F836="CRUDA","CRUDA",
IF(E836="","LIBRO",""))))</f>
        <v/>
      </c>
    </row>
    <row r="837" spans="2:7" ht="19.5" customHeight="1" x14ac:dyDescent="0.25">
      <c r="B837" s="381" t="str">
        <f>IF(DATOS!B837&lt;&gt;"",DATOS!B837,"")</f>
        <v/>
      </c>
      <c r="C837" s="381" t="str">
        <f>IF(DATOS!C837&lt;&gt;"",DATOS!C837,"")</f>
        <v/>
      </c>
      <c r="D837" s="385" t="str">
        <f>IF(DATOS!D837&lt;&gt;"",DATOS!D837,"")</f>
        <v/>
      </c>
      <c r="E837" s="382" t="str">
        <f t="shared" si="39"/>
        <v/>
      </c>
      <c r="F837" s="382" t="str">
        <f t="shared" si="40"/>
        <v/>
      </c>
      <c r="G837" s="385" t="str">
        <f t="shared" si="41"/>
        <v/>
      </c>
    </row>
    <row r="838" spans="2:7" ht="19.5" customHeight="1" x14ac:dyDescent="0.25">
      <c r="B838" s="381" t="str">
        <f>IF(DATOS!B838&lt;&gt;"",DATOS!B838,"")</f>
        <v/>
      </c>
      <c r="C838" s="381" t="str">
        <f>IF(DATOS!C838&lt;&gt;"",DATOS!C838,"")</f>
        <v/>
      </c>
      <c r="D838" s="385" t="str">
        <f>IF(DATOS!D838&lt;&gt;"",DATOS!D838,"")</f>
        <v/>
      </c>
      <c r="E838" s="382" t="str">
        <f t="shared" si="39"/>
        <v/>
      </c>
      <c r="F838" s="382" t="str">
        <f t="shared" si="40"/>
        <v/>
      </c>
      <c r="G838" s="385" t="str">
        <f t="shared" si="41"/>
        <v/>
      </c>
    </row>
    <row r="839" spans="2:7" ht="19.5" customHeight="1" x14ac:dyDescent="0.25">
      <c r="B839" s="381" t="str">
        <f>IF(DATOS!B839&lt;&gt;"",DATOS!B839,"")</f>
        <v/>
      </c>
      <c r="C839" s="381" t="str">
        <f>IF(DATOS!C839&lt;&gt;"",DATOS!C839,"")</f>
        <v/>
      </c>
      <c r="D839" s="385" t="str">
        <f>IF(DATOS!D839&lt;&gt;"",DATOS!D839,"")</f>
        <v/>
      </c>
      <c r="E839" s="382" t="str">
        <f t="shared" si="39"/>
        <v/>
      </c>
      <c r="F839" s="382" t="str">
        <f t="shared" si="40"/>
        <v/>
      </c>
      <c r="G839" s="385" t="str">
        <f t="shared" si="41"/>
        <v/>
      </c>
    </row>
    <row r="840" spans="2:7" ht="19.5" customHeight="1" x14ac:dyDescent="0.25">
      <c r="B840" s="381" t="str">
        <f>IF(DATOS!B840&lt;&gt;"",DATOS!B840,"")</f>
        <v/>
      </c>
      <c r="C840" s="381" t="str">
        <f>IF(DATOS!C840&lt;&gt;"",DATOS!C840,"")</f>
        <v/>
      </c>
      <c r="D840" s="385" t="str">
        <f>IF(DATOS!D840&lt;&gt;"",DATOS!D840,"")</f>
        <v/>
      </c>
      <c r="E840" s="382" t="str">
        <f t="shared" si="39"/>
        <v/>
      </c>
      <c r="F840" s="382" t="str">
        <f t="shared" si="40"/>
        <v/>
      </c>
      <c r="G840" s="385" t="str">
        <f t="shared" si="41"/>
        <v/>
      </c>
    </row>
    <row r="841" spans="2:7" ht="19.5" customHeight="1" x14ac:dyDescent="0.25">
      <c r="B841" s="381" t="str">
        <f>IF(DATOS!B841&lt;&gt;"",DATOS!B841,"")</f>
        <v/>
      </c>
      <c r="C841" s="381" t="str">
        <f>IF(DATOS!C841&lt;&gt;"",DATOS!C841,"")</f>
        <v/>
      </c>
      <c r="D841" s="385" t="str">
        <f>IF(DATOS!D841&lt;&gt;"",DATOS!D841,"")</f>
        <v/>
      </c>
      <c r="E841" s="382" t="str">
        <f t="shared" si="39"/>
        <v/>
      </c>
      <c r="F841" s="382" t="str">
        <f t="shared" si="40"/>
        <v/>
      </c>
      <c r="G841" s="385" t="str">
        <f t="shared" si="41"/>
        <v/>
      </c>
    </row>
    <row r="842" spans="2:7" ht="19.5" customHeight="1" x14ac:dyDescent="0.25">
      <c r="B842" s="381" t="str">
        <f>IF(DATOS!B842&lt;&gt;"",DATOS!B842,"")</f>
        <v/>
      </c>
      <c r="C842" s="381" t="str">
        <f>IF(DATOS!C842&lt;&gt;"",DATOS!C842,"")</f>
        <v/>
      </c>
      <c r="D842" s="385" t="str">
        <f>IF(DATOS!D842&lt;&gt;"",DATOS!D842,"")</f>
        <v/>
      </c>
      <c r="E842" s="382" t="str">
        <f t="shared" si="39"/>
        <v/>
      </c>
      <c r="F842" s="382" t="str">
        <f t="shared" si="40"/>
        <v/>
      </c>
      <c r="G842" s="385" t="str">
        <f t="shared" si="41"/>
        <v/>
      </c>
    </row>
    <row r="843" spans="2:7" ht="19.5" customHeight="1" x14ac:dyDescent="0.25">
      <c r="B843" s="381" t="str">
        <f>IF(DATOS!B843&lt;&gt;"",DATOS!B843,"")</f>
        <v/>
      </c>
      <c r="C843" s="381" t="str">
        <f>IF(DATOS!C843&lt;&gt;"",DATOS!C843,"")</f>
        <v/>
      </c>
      <c r="D843" s="385" t="str">
        <f>IF(DATOS!D843&lt;&gt;"",DATOS!D843,"")</f>
        <v/>
      </c>
      <c r="E843" s="382" t="str">
        <f t="shared" si="39"/>
        <v/>
      </c>
      <c r="F843" s="382" t="str">
        <f t="shared" si="40"/>
        <v/>
      </c>
      <c r="G843" s="385" t="str">
        <f t="shared" si="41"/>
        <v/>
      </c>
    </row>
    <row r="844" spans="2:7" ht="19.5" customHeight="1" x14ac:dyDescent="0.25">
      <c r="B844" s="381" t="str">
        <f>IF(DATOS!B844&lt;&gt;"",DATOS!B844,"")</f>
        <v/>
      </c>
      <c r="C844" s="381" t="str">
        <f>IF(DATOS!C844&lt;&gt;"",DATOS!C844,"")</f>
        <v/>
      </c>
      <c r="D844" s="385" t="str">
        <f>IF(DATOS!D844&lt;&gt;"",DATOS!D844,"")</f>
        <v/>
      </c>
      <c r="E844" s="382" t="str">
        <f t="shared" si="39"/>
        <v/>
      </c>
      <c r="F844" s="382" t="str">
        <f t="shared" si="40"/>
        <v/>
      </c>
      <c r="G844" s="385" t="str">
        <f t="shared" si="41"/>
        <v/>
      </c>
    </row>
    <row r="845" spans="2:7" ht="19.5" customHeight="1" x14ac:dyDescent="0.25">
      <c r="B845" s="381" t="str">
        <f>IF(DATOS!B845&lt;&gt;"",DATOS!B845,"")</f>
        <v/>
      </c>
      <c r="C845" s="381" t="str">
        <f>IF(DATOS!C845&lt;&gt;"",DATOS!C845,"")</f>
        <v/>
      </c>
      <c r="D845" s="385" t="str">
        <f>IF(DATOS!D845&lt;&gt;"",DATOS!D845,"")</f>
        <v/>
      </c>
      <c r="E845" s="382" t="str">
        <f t="shared" si="39"/>
        <v/>
      </c>
      <c r="F845" s="382" t="str">
        <f t="shared" si="40"/>
        <v/>
      </c>
      <c r="G845" s="385" t="str">
        <f t="shared" si="41"/>
        <v/>
      </c>
    </row>
    <row r="846" spans="2:7" ht="19.5" customHeight="1" x14ac:dyDescent="0.25">
      <c r="B846" s="381" t="str">
        <f>IF(DATOS!B846&lt;&gt;"",DATOS!B846,"")</f>
        <v/>
      </c>
      <c r="C846" s="381" t="str">
        <f>IF(DATOS!C846&lt;&gt;"",DATOS!C846,"")</f>
        <v/>
      </c>
      <c r="D846" s="385" t="str">
        <f>IF(DATOS!D846&lt;&gt;"",DATOS!D846,"")</f>
        <v/>
      </c>
      <c r="E846" s="382" t="str">
        <f t="shared" si="39"/>
        <v/>
      </c>
      <c r="F846" s="382" t="str">
        <f t="shared" si="40"/>
        <v/>
      </c>
      <c r="G846" s="385" t="str">
        <f t="shared" si="41"/>
        <v/>
      </c>
    </row>
    <row r="847" spans="2:7" ht="19.5" customHeight="1" x14ac:dyDescent="0.25">
      <c r="B847" s="381" t="str">
        <f>IF(DATOS!B847&lt;&gt;"",DATOS!B847,"")</f>
        <v/>
      </c>
      <c r="C847" s="381" t="str">
        <f>IF(DATOS!C847&lt;&gt;"",DATOS!C847,"")</f>
        <v/>
      </c>
      <c r="D847" s="385" t="str">
        <f>IF(DATOS!D847&lt;&gt;"",DATOS!D847,"")</f>
        <v/>
      </c>
      <c r="E847" s="382" t="str">
        <f t="shared" si="39"/>
        <v/>
      </c>
      <c r="F847" s="382" t="str">
        <f t="shared" si="40"/>
        <v/>
      </c>
      <c r="G847" s="385" t="str">
        <f t="shared" si="41"/>
        <v/>
      </c>
    </row>
    <row r="848" spans="2:7" ht="19.5" customHeight="1" x14ac:dyDescent="0.25">
      <c r="B848" s="381" t="str">
        <f>IF(DATOS!B848&lt;&gt;"",DATOS!B848,"")</f>
        <v/>
      </c>
      <c r="C848" s="381" t="str">
        <f>IF(DATOS!C848&lt;&gt;"",DATOS!C848,"")</f>
        <v/>
      </c>
      <c r="D848" s="385" t="str">
        <f>IF(DATOS!D848&lt;&gt;"",DATOS!D848,"")</f>
        <v/>
      </c>
      <c r="E848" s="382" t="str">
        <f t="shared" si="39"/>
        <v/>
      </c>
      <c r="F848" s="382" t="str">
        <f t="shared" si="40"/>
        <v/>
      </c>
      <c r="G848" s="385" t="str">
        <f t="shared" si="41"/>
        <v/>
      </c>
    </row>
    <row r="849" spans="2:7" ht="19.5" customHeight="1" x14ac:dyDescent="0.25">
      <c r="B849" s="381" t="str">
        <f>IF(DATOS!B849&lt;&gt;"",DATOS!B849,"")</f>
        <v/>
      </c>
      <c r="C849" s="381" t="str">
        <f>IF(DATOS!C849&lt;&gt;"",DATOS!C849,"")</f>
        <v/>
      </c>
      <c r="D849" s="385" t="str">
        <f>IF(DATOS!D849&lt;&gt;"",DATOS!D849,"")</f>
        <v/>
      </c>
      <c r="E849" s="382" t="str">
        <f t="shared" si="39"/>
        <v/>
      </c>
      <c r="F849" s="382" t="str">
        <f t="shared" si="40"/>
        <v/>
      </c>
      <c r="G849" s="385" t="str">
        <f t="shared" si="41"/>
        <v/>
      </c>
    </row>
    <row r="850" spans="2:7" ht="19.5" customHeight="1" x14ac:dyDescent="0.25">
      <c r="B850" s="381" t="str">
        <f>IF(DATOS!B850&lt;&gt;"",DATOS!B850,"")</f>
        <v/>
      </c>
      <c r="C850" s="381" t="str">
        <f>IF(DATOS!C850&lt;&gt;"",DATOS!C850,"")</f>
        <v/>
      </c>
      <c r="D850" s="385" t="str">
        <f>IF(DATOS!D850&lt;&gt;"",DATOS!D850,"")</f>
        <v/>
      </c>
      <c r="E850" s="382" t="str">
        <f t="shared" si="39"/>
        <v/>
      </c>
      <c r="F850" s="382" t="str">
        <f t="shared" si="40"/>
        <v/>
      </c>
      <c r="G850" s="385" t="str">
        <f t="shared" si="41"/>
        <v/>
      </c>
    </row>
    <row r="851" spans="2:7" ht="19.5" customHeight="1" x14ac:dyDescent="0.25">
      <c r="B851" s="381" t="str">
        <f>IF(DATOS!B851&lt;&gt;"",DATOS!B851,"")</f>
        <v/>
      </c>
      <c r="C851" s="381" t="str">
        <f>IF(DATOS!C851&lt;&gt;"",DATOS!C851,"")</f>
        <v/>
      </c>
      <c r="D851" s="385" t="str">
        <f>IF(DATOS!D851&lt;&gt;"",DATOS!D851,"")</f>
        <v/>
      </c>
      <c r="E851" s="382" t="str">
        <f t="shared" si="39"/>
        <v/>
      </c>
      <c r="F851" s="382" t="str">
        <f t="shared" si="40"/>
        <v/>
      </c>
      <c r="G851" s="385" t="str">
        <f t="shared" si="41"/>
        <v/>
      </c>
    </row>
    <row r="852" spans="2:7" ht="19.5" customHeight="1" x14ac:dyDescent="0.25">
      <c r="B852" s="381" t="str">
        <f>IF(DATOS!B852&lt;&gt;"",DATOS!B852,"")</f>
        <v/>
      </c>
      <c r="C852" s="381" t="str">
        <f>IF(DATOS!C852&lt;&gt;"",DATOS!C852,"")</f>
        <v/>
      </c>
      <c r="D852" s="385" t="str">
        <f>IF(DATOS!D852&lt;&gt;"",DATOS!D852,"")</f>
        <v/>
      </c>
      <c r="E852" s="382" t="str">
        <f t="shared" si="39"/>
        <v/>
      </c>
      <c r="F852" s="382" t="str">
        <f t="shared" si="40"/>
        <v/>
      </c>
      <c r="G852" s="385" t="str">
        <f t="shared" si="41"/>
        <v/>
      </c>
    </row>
    <row r="853" spans="2:7" ht="19.5" customHeight="1" x14ac:dyDescent="0.25">
      <c r="B853" s="381" t="str">
        <f>IF(DATOS!B853&lt;&gt;"",DATOS!B853,"")</f>
        <v/>
      </c>
      <c r="C853" s="381" t="str">
        <f>IF(DATOS!C853&lt;&gt;"",DATOS!C853,"")</f>
        <v/>
      </c>
      <c r="D853" s="385" t="str">
        <f>IF(DATOS!D853&lt;&gt;"",DATOS!D853,"")</f>
        <v/>
      </c>
      <c r="E853" s="382" t="str">
        <f t="shared" si="39"/>
        <v/>
      </c>
      <c r="F853" s="382" t="str">
        <f t="shared" si="40"/>
        <v/>
      </c>
      <c r="G853" s="385" t="str">
        <f t="shared" si="41"/>
        <v/>
      </c>
    </row>
    <row r="854" spans="2:7" ht="19.5" customHeight="1" x14ac:dyDescent="0.25">
      <c r="B854" s="381" t="str">
        <f>IF(DATOS!B854&lt;&gt;"",DATOS!B854,"")</f>
        <v/>
      </c>
      <c r="C854" s="381" t="str">
        <f>IF(DATOS!C854&lt;&gt;"",DATOS!C854,"")</f>
        <v/>
      </c>
      <c r="D854" s="385" t="str">
        <f>IF(DATOS!D854&lt;&gt;"",DATOS!D854,"")</f>
        <v/>
      </c>
      <c r="E854" s="382" t="str">
        <f t="shared" si="39"/>
        <v/>
      </c>
      <c r="F854" s="382" t="str">
        <f t="shared" si="40"/>
        <v/>
      </c>
      <c r="G854" s="385" t="str">
        <f t="shared" si="41"/>
        <v/>
      </c>
    </row>
    <row r="855" spans="2:7" ht="19.5" customHeight="1" x14ac:dyDescent="0.25">
      <c r="B855" s="381" t="str">
        <f>IF(DATOS!B855&lt;&gt;"",DATOS!B855,"")</f>
        <v/>
      </c>
      <c r="C855" s="381" t="str">
        <f>IF(DATOS!C855&lt;&gt;"",DATOS!C855,"")</f>
        <v/>
      </c>
      <c r="D855" s="385" t="str">
        <f>IF(DATOS!D855&lt;&gt;"",DATOS!D855,"")</f>
        <v/>
      </c>
      <c r="E855" s="382" t="str">
        <f t="shared" si="39"/>
        <v/>
      </c>
      <c r="F855" s="382" t="str">
        <f t="shared" si="40"/>
        <v/>
      </c>
      <c r="G855" s="385" t="str">
        <f t="shared" si="41"/>
        <v/>
      </c>
    </row>
    <row r="856" spans="2:7" ht="19.5" customHeight="1" x14ac:dyDescent="0.25">
      <c r="B856" s="381" t="str">
        <f>IF(DATOS!B856&lt;&gt;"",DATOS!B856,"")</f>
        <v/>
      </c>
      <c r="C856" s="381" t="str">
        <f>IF(DATOS!C856&lt;&gt;"",DATOS!C856,"")</f>
        <v/>
      </c>
      <c r="D856" s="385" t="str">
        <f>IF(DATOS!D856&lt;&gt;"",DATOS!D856,"")</f>
        <v/>
      </c>
      <c r="E856" s="382" t="str">
        <f t="shared" si="39"/>
        <v/>
      </c>
      <c r="F856" s="382" t="str">
        <f t="shared" si="40"/>
        <v/>
      </c>
      <c r="G856" s="385" t="str">
        <f t="shared" si="41"/>
        <v/>
      </c>
    </row>
    <row r="857" spans="2:7" ht="19.5" customHeight="1" x14ac:dyDescent="0.25">
      <c r="B857" s="381" t="str">
        <f>IF(DATOS!B857&lt;&gt;"",DATOS!B857,"")</f>
        <v/>
      </c>
      <c r="C857" s="381" t="str">
        <f>IF(DATOS!C857&lt;&gt;"",DATOS!C857,"")</f>
        <v/>
      </c>
      <c r="D857" s="385" t="str">
        <f>IF(DATOS!D857&lt;&gt;"",DATOS!D857,"")</f>
        <v/>
      </c>
      <c r="E857" s="382" t="str">
        <f t="shared" si="39"/>
        <v/>
      </c>
      <c r="F857" s="382" t="str">
        <f t="shared" si="40"/>
        <v/>
      </c>
      <c r="G857" s="385" t="str">
        <f t="shared" si="41"/>
        <v/>
      </c>
    </row>
    <row r="858" spans="2:7" ht="19.5" customHeight="1" x14ac:dyDescent="0.25">
      <c r="B858" s="381" t="str">
        <f>IF(DATOS!B858&lt;&gt;"",DATOS!B858,"")</f>
        <v/>
      </c>
      <c r="C858" s="381" t="str">
        <f>IF(DATOS!C858&lt;&gt;"",DATOS!C858,"")</f>
        <v/>
      </c>
      <c r="D858" s="385" t="str">
        <f>IF(DATOS!D858&lt;&gt;"",DATOS!D858,"")</f>
        <v/>
      </c>
      <c r="E858" s="382" t="str">
        <f t="shared" si="39"/>
        <v/>
      </c>
      <c r="F858" s="382" t="str">
        <f t="shared" si="40"/>
        <v/>
      </c>
      <c r="G858" s="385" t="str">
        <f t="shared" si="41"/>
        <v/>
      </c>
    </row>
    <row r="859" spans="2:7" ht="19.5" customHeight="1" x14ac:dyDescent="0.25">
      <c r="B859" s="381" t="str">
        <f>IF(DATOS!B859&lt;&gt;"",DATOS!B859,"")</f>
        <v/>
      </c>
      <c r="C859" s="381" t="str">
        <f>IF(DATOS!C859&lt;&gt;"",DATOS!C859,"")</f>
        <v/>
      </c>
      <c r="D859" s="385" t="str">
        <f>IF(DATOS!D859&lt;&gt;"",DATOS!D859,"")</f>
        <v/>
      </c>
      <c r="E859" s="382" t="str">
        <f t="shared" si="39"/>
        <v/>
      </c>
      <c r="F859" s="382" t="str">
        <f t="shared" si="40"/>
        <v/>
      </c>
      <c r="G859" s="385" t="str">
        <f t="shared" si="41"/>
        <v/>
      </c>
    </row>
    <row r="860" spans="2:7" ht="19.5" customHeight="1" x14ac:dyDescent="0.25">
      <c r="B860" s="381" t="str">
        <f>IF(DATOS!B860&lt;&gt;"",DATOS!B860,"")</f>
        <v/>
      </c>
      <c r="C860" s="381" t="str">
        <f>IF(DATOS!C860&lt;&gt;"",DATOS!C860,"")</f>
        <v/>
      </c>
      <c r="D860" s="385" t="str">
        <f>IF(DATOS!D860&lt;&gt;"",DATOS!D860,"")</f>
        <v/>
      </c>
      <c r="E860" s="382" t="str">
        <f t="shared" si="39"/>
        <v/>
      </c>
      <c r="F860" s="382" t="str">
        <f t="shared" si="40"/>
        <v/>
      </c>
      <c r="G860" s="385" t="str">
        <f t="shared" si="41"/>
        <v/>
      </c>
    </row>
    <row r="861" spans="2:7" ht="19.5" customHeight="1" x14ac:dyDescent="0.25">
      <c r="B861" s="381" t="str">
        <f>IF(DATOS!B861&lt;&gt;"",DATOS!B861,"")</f>
        <v/>
      </c>
      <c r="C861" s="381" t="str">
        <f>IF(DATOS!C861&lt;&gt;"",DATOS!C861,"")</f>
        <v/>
      </c>
      <c r="D861" s="385" t="str">
        <f>IF(DATOS!D861&lt;&gt;"",DATOS!D861,"")</f>
        <v/>
      </c>
      <c r="E861" s="382" t="str">
        <f t="shared" si="39"/>
        <v/>
      </c>
      <c r="F861" s="382" t="str">
        <f t="shared" si="40"/>
        <v/>
      </c>
      <c r="G861" s="385" t="str">
        <f t="shared" si="41"/>
        <v/>
      </c>
    </row>
    <row r="862" spans="2:7" ht="19.5" customHeight="1" x14ac:dyDescent="0.25">
      <c r="B862" s="381" t="str">
        <f>IF(DATOS!B862&lt;&gt;"",DATOS!B862,"")</f>
        <v/>
      </c>
      <c r="C862" s="381" t="str">
        <f>IF(DATOS!C862&lt;&gt;"",DATOS!C862,"")</f>
        <v/>
      </c>
      <c r="D862" s="385" t="str">
        <f>IF(DATOS!D862&lt;&gt;"",DATOS!D862,"")</f>
        <v/>
      </c>
      <c r="E862" s="382" t="str">
        <f t="shared" si="39"/>
        <v/>
      </c>
      <c r="F862" s="382" t="str">
        <f t="shared" si="40"/>
        <v/>
      </c>
      <c r="G862" s="385" t="str">
        <f t="shared" si="41"/>
        <v/>
      </c>
    </row>
    <row r="863" spans="2:7" ht="19.5" customHeight="1" x14ac:dyDescent="0.25">
      <c r="B863" s="381" t="str">
        <f>IF(DATOS!B863&lt;&gt;"",DATOS!B863,"")</f>
        <v/>
      </c>
      <c r="C863" s="381" t="str">
        <f>IF(DATOS!C863&lt;&gt;"",DATOS!C863,"")</f>
        <v/>
      </c>
      <c r="D863" s="385" t="str">
        <f>IF(DATOS!D863&lt;&gt;"",DATOS!D863,"")</f>
        <v/>
      </c>
      <c r="E863" s="382" t="str">
        <f t="shared" si="39"/>
        <v/>
      </c>
      <c r="F863" s="382" t="str">
        <f t="shared" si="40"/>
        <v/>
      </c>
      <c r="G863" s="385" t="str">
        <f t="shared" si="41"/>
        <v/>
      </c>
    </row>
    <row r="864" spans="2:7" ht="19.5" customHeight="1" x14ac:dyDescent="0.25">
      <c r="B864" s="381" t="str">
        <f>IF(DATOS!B864&lt;&gt;"",DATOS!B864,"")</f>
        <v/>
      </c>
      <c r="C864" s="381" t="str">
        <f>IF(DATOS!C864&lt;&gt;"",DATOS!C864,"")</f>
        <v/>
      </c>
      <c r="D864" s="385" t="str">
        <f>IF(DATOS!D864&lt;&gt;"",DATOS!D864,"")</f>
        <v/>
      </c>
      <c r="E864" s="382" t="str">
        <f t="shared" si="39"/>
        <v/>
      </c>
      <c r="F864" s="382" t="str">
        <f t="shared" si="40"/>
        <v/>
      </c>
      <c r="G864" s="385" t="str">
        <f t="shared" si="41"/>
        <v/>
      </c>
    </row>
    <row r="865" spans="2:7" ht="19.5" customHeight="1" x14ac:dyDescent="0.25">
      <c r="B865" s="381" t="str">
        <f>IF(DATOS!B865&lt;&gt;"",DATOS!B865,"")</f>
        <v/>
      </c>
      <c r="C865" s="381" t="str">
        <f>IF(DATOS!C865&lt;&gt;"",DATOS!C865,"")</f>
        <v/>
      </c>
      <c r="D865" s="385" t="str">
        <f>IF(DATOS!D865&lt;&gt;"",DATOS!D865,"")</f>
        <v/>
      </c>
      <c r="E865" s="382" t="str">
        <f t="shared" si="39"/>
        <v/>
      </c>
      <c r="F865" s="382" t="str">
        <f t="shared" si="40"/>
        <v/>
      </c>
      <c r="G865" s="385" t="str">
        <f t="shared" si="41"/>
        <v/>
      </c>
    </row>
    <row r="866" spans="2:7" ht="19.5" customHeight="1" x14ac:dyDescent="0.25">
      <c r="B866" s="381" t="str">
        <f>IF(DATOS!B866&lt;&gt;"",DATOS!B866,"")</f>
        <v/>
      </c>
      <c r="C866" s="381" t="str">
        <f>IF(DATOS!C866&lt;&gt;"",DATOS!C866,"")</f>
        <v/>
      </c>
      <c r="D866" s="385" t="str">
        <f>IF(DATOS!D866&lt;&gt;"",DATOS!D866,"")</f>
        <v/>
      </c>
      <c r="E866" s="382" t="str">
        <f t="shared" si="39"/>
        <v/>
      </c>
      <c r="F866" s="382" t="str">
        <f t="shared" si="40"/>
        <v/>
      </c>
      <c r="G866" s="385" t="str">
        <f t="shared" si="41"/>
        <v/>
      </c>
    </row>
    <row r="867" spans="2:7" ht="19.5" customHeight="1" x14ac:dyDescent="0.25">
      <c r="B867" s="381" t="str">
        <f>IF(DATOS!B867&lt;&gt;"",DATOS!B867,"")</f>
        <v/>
      </c>
      <c r="C867" s="381" t="str">
        <f>IF(DATOS!C867&lt;&gt;"",DATOS!C867,"")</f>
        <v/>
      </c>
      <c r="D867" s="385" t="str">
        <f>IF(DATOS!D867&lt;&gt;"",DATOS!D867,"")</f>
        <v/>
      </c>
      <c r="E867" s="382" t="str">
        <f t="shared" si="39"/>
        <v/>
      </c>
      <c r="F867" s="382" t="str">
        <f t="shared" si="40"/>
        <v/>
      </c>
      <c r="G867" s="385" t="str">
        <f t="shared" si="41"/>
        <v/>
      </c>
    </row>
    <row r="868" spans="2:7" ht="19.5" customHeight="1" x14ac:dyDescent="0.25">
      <c r="B868" s="381" t="str">
        <f>IF(DATOS!B868&lt;&gt;"",DATOS!B868,"")</f>
        <v/>
      </c>
      <c r="C868" s="381" t="str">
        <f>IF(DATOS!C868&lt;&gt;"",DATOS!C868,"")</f>
        <v/>
      </c>
      <c r="D868" s="385" t="str">
        <f>IF(DATOS!D868&lt;&gt;"",DATOS!D868,"")</f>
        <v/>
      </c>
      <c r="E868" s="382" t="str">
        <f t="shared" si="39"/>
        <v/>
      </c>
      <c r="F868" s="382" t="str">
        <f t="shared" si="40"/>
        <v/>
      </c>
      <c r="G868" s="385" t="str">
        <f t="shared" si="41"/>
        <v/>
      </c>
    </row>
    <row r="869" spans="2:7" ht="19.5" customHeight="1" x14ac:dyDescent="0.25">
      <c r="B869" s="381" t="str">
        <f>IF(DATOS!B869&lt;&gt;"",DATOS!B869,"")</f>
        <v/>
      </c>
      <c r="C869" s="381" t="str">
        <f>IF(DATOS!C869&lt;&gt;"",DATOS!C869,"")</f>
        <v/>
      </c>
      <c r="D869" s="385" t="str">
        <f>IF(DATOS!D869&lt;&gt;"",DATOS!D869,"")</f>
        <v/>
      </c>
      <c r="E869" s="382" t="str">
        <f t="shared" si="39"/>
        <v/>
      </c>
      <c r="F869" s="382" t="str">
        <f t="shared" si="40"/>
        <v/>
      </c>
      <c r="G869" s="385" t="str">
        <f t="shared" si="41"/>
        <v/>
      </c>
    </row>
    <row r="870" spans="2:7" ht="19.5" customHeight="1" x14ac:dyDescent="0.25">
      <c r="B870" s="381" t="str">
        <f>IF(DATOS!B870&lt;&gt;"",DATOS!B870,"")</f>
        <v/>
      </c>
      <c r="C870" s="381" t="str">
        <f>IF(DATOS!C870&lt;&gt;"",DATOS!C870,"")</f>
        <v/>
      </c>
      <c r="D870" s="385" t="str">
        <f>IF(DATOS!D870&lt;&gt;"",DATOS!D870,"")</f>
        <v/>
      </c>
      <c r="E870" s="382" t="str">
        <f t="shared" si="39"/>
        <v/>
      </c>
      <c r="F870" s="382" t="str">
        <f t="shared" si="40"/>
        <v/>
      </c>
      <c r="G870" s="385" t="str">
        <f t="shared" si="41"/>
        <v/>
      </c>
    </row>
    <row r="871" spans="2:7" ht="19.5" customHeight="1" x14ac:dyDescent="0.25">
      <c r="B871" s="381" t="str">
        <f>IF(DATOS!B871&lt;&gt;"",DATOS!B871,"")</f>
        <v/>
      </c>
      <c r="C871" s="381" t="str">
        <f>IF(DATOS!C871&lt;&gt;"",DATOS!C871,"")</f>
        <v/>
      </c>
      <c r="D871" s="385" t="str">
        <f>IF(DATOS!D871&lt;&gt;"",DATOS!D871,"")</f>
        <v/>
      </c>
      <c r="E871" s="382" t="str">
        <f t="shared" si="39"/>
        <v/>
      </c>
      <c r="F871" s="382" t="str">
        <f t="shared" si="40"/>
        <v/>
      </c>
      <c r="G871" s="385" t="str">
        <f t="shared" si="41"/>
        <v/>
      </c>
    </row>
    <row r="872" spans="2:7" ht="19.5" customHeight="1" x14ac:dyDescent="0.25">
      <c r="B872" s="381" t="str">
        <f>IF(DATOS!B872&lt;&gt;"",DATOS!B872,"")</f>
        <v/>
      </c>
      <c r="C872" s="381" t="str">
        <f>IF(DATOS!C872&lt;&gt;"",DATOS!C872,"")</f>
        <v/>
      </c>
      <c r="D872" s="385" t="str">
        <f>IF(DATOS!D872&lt;&gt;"",DATOS!D872,"")</f>
        <v/>
      </c>
      <c r="E872" s="382" t="str">
        <f t="shared" si="39"/>
        <v/>
      </c>
      <c r="F872" s="382" t="str">
        <f t="shared" si="40"/>
        <v/>
      </c>
      <c r="G872" s="385" t="str">
        <f t="shared" si="41"/>
        <v/>
      </c>
    </row>
    <row r="873" spans="2:7" ht="19.5" customHeight="1" x14ac:dyDescent="0.25">
      <c r="B873" s="381" t="str">
        <f>IF(DATOS!B873&lt;&gt;"",DATOS!B873,"")</f>
        <v/>
      </c>
      <c r="C873" s="381" t="str">
        <f>IF(DATOS!C873&lt;&gt;"",DATOS!C873,"")</f>
        <v/>
      </c>
      <c r="D873" s="385" t="str">
        <f>IF(DATOS!D873&lt;&gt;"",DATOS!D873,"")</f>
        <v/>
      </c>
      <c r="E873" s="382" t="str">
        <f t="shared" si="39"/>
        <v/>
      </c>
      <c r="F873" s="382" t="str">
        <f t="shared" si="40"/>
        <v/>
      </c>
      <c r="G873" s="385" t="str">
        <f t="shared" si="41"/>
        <v/>
      </c>
    </row>
    <row r="874" spans="2:7" ht="19.5" customHeight="1" x14ac:dyDescent="0.25">
      <c r="B874" s="381" t="str">
        <f>IF(DATOS!B874&lt;&gt;"",DATOS!B874,"")</f>
        <v/>
      </c>
      <c r="C874" s="381" t="str">
        <f>IF(DATOS!C874&lt;&gt;"",DATOS!C874,"")</f>
        <v/>
      </c>
      <c r="D874" s="385" t="str">
        <f>IF(DATOS!D874&lt;&gt;"",DATOS!D874,"")</f>
        <v/>
      </c>
      <c r="E874" s="382" t="str">
        <f t="shared" si="39"/>
        <v/>
      </c>
      <c r="F874" s="382" t="str">
        <f t="shared" si="40"/>
        <v/>
      </c>
      <c r="G874" s="385" t="str">
        <f t="shared" si="41"/>
        <v/>
      </c>
    </row>
    <row r="875" spans="2:7" ht="19.5" customHeight="1" x14ac:dyDescent="0.25">
      <c r="B875" s="381" t="str">
        <f>IF(DATOS!B875&lt;&gt;"",DATOS!B875,"")</f>
        <v/>
      </c>
      <c r="C875" s="381" t="str">
        <f>IF(DATOS!C875&lt;&gt;"",DATOS!C875,"")</f>
        <v/>
      </c>
      <c r="D875" s="385" t="str">
        <f>IF(DATOS!D875&lt;&gt;"",DATOS!D875,"")</f>
        <v/>
      </c>
      <c r="E875" s="382" t="str">
        <f t="shared" si="39"/>
        <v/>
      </c>
      <c r="F875" s="382" t="str">
        <f t="shared" si="40"/>
        <v/>
      </c>
      <c r="G875" s="385" t="str">
        <f t="shared" si="41"/>
        <v/>
      </c>
    </row>
    <row r="876" spans="2:7" ht="19.5" customHeight="1" x14ac:dyDescent="0.25">
      <c r="B876" s="381" t="str">
        <f>IF(DATOS!B876&lt;&gt;"",DATOS!B876,"")</f>
        <v/>
      </c>
      <c r="C876" s="381" t="str">
        <f>IF(DATOS!C876&lt;&gt;"",DATOS!C876,"")</f>
        <v/>
      </c>
      <c r="D876" s="385" t="str">
        <f>IF(DATOS!D876&lt;&gt;"",DATOS!D876,"")</f>
        <v/>
      </c>
      <c r="E876" s="382" t="str">
        <f t="shared" si="39"/>
        <v/>
      </c>
      <c r="F876" s="382" t="str">
        <f t="shared" si="40"/>
        <v/>
      </c>
      <c r="G876" s="385" t="str">
        <f t="shared" si="41"/>
        <v/>
      </c>
    </row>
    <row r="877" spans="2:7" ht="19.5" customHeight="1" x14ac:dyDescent="0.25">
      <c r="B877" s="381" t="str">
        <f>IF(DATOS!B877&lt;&gt;"",DATOS!B877,"")</f>
        <v/>
      </c>
      <c r="C877" s="381" t="str">
        <f>IF(DATOS!C877&lt;&gt;"",DATOS!C877,"")</f>
        <v/>
      </c>
      <c r="D877" s="385" t="str">
        <f>IF(DATOS!D877&lt;&gt;"",DATOS!D877,"")</f>
        <v/>
      </c>
      <c r="E877" s="382" t="str">
        <f t="shared" si="39"/>
        <v/>
      </c>
      <c r="F877" s="382" t="str">
        <f t="shared" si="40"/>
        <v/>
      </c>
      <c r="G877" s="385" t="str">
        <f t="shared" si="41"/>
        <v/>
      </c>
    </row>
    <row r="878" spans="2:7" ht="19.5" customHeight="1" x14ac:dyDescent="0.25">
      <c r="B878" s="381" t="str">
        <f>IF(DATOS!B878&lt;&gt;"",DATOS!B878,"")</f>
        <v/>
      </c>
      <c r="C878" s="381" t="str">
        <f>IF(DATOS!C878&lt;&gt;"",DATOS!C878,"")</f>
        <v/>
      </c>
      <c r="D878" s="385" t="str">
        <f>IF(DATOS!D878&lt;&gt;"",DATOS!D878,"")</f>
        <v/>
      </c>
      <c r="E878" s="382" t="str">
        <f t="shared" si="39"/>
        <v/>
      </c>
      <c r="F878" s="382" t="str">
        <f t="shared" si="40"/>
        <v/>
      </c>
      <c r="G878" s="385" t="str">
        <f t="shared" si="41"/>
        <v/>
      </c>
    </row>
    <row r="879" spans="2:7" ht="19.5" customHeight="1" x14ac:dyDescent="0.25">
      <c r="B879" s="381" t="str">
        <f>IF(DATOS!B879&lt;&gt;"",DATOS!B879,"")</f>
        <v/>
      </c>
      <c r="C879" s="381" t="str">
        <f>IF(DATOS!C879&lt;&gt;"",DATOS!C879,"")</f>
        <v/>
      </c>
      <c r="D879" s="385" t="str">
        <f>IF(DATOS!D879&lt;&gt;"",DATOS!D879,"")</f>
        <v/>
      </c>
      <c r="E879" s="382" t="str">
        <f t="shared" si="39"/>
        <v/>
      </c>
      <c r="F879" s="382" t="str">
        <f t="shared" si="40"/>
        <v/>
      </c>
      <c r="G879" s="385" t="str">
        <f t="shared" si="41"/>
        <v/>
      </c>
    </row>
    <row r="880" spans="2:7" ht="19.5" customHeight="1" x14ac:dyDescent="0.25">
      <c r="B880" s="381" t="str">
        <f>IF(DATOS!B880&lt;&gt;"",DATOS!B880,"")</f>
        <v/>
      </c>
      <c r="C880" s="381" t="str">
        <f>IF(DATOS!C880&lt;&gt;"",DATOS!C880,"")</f>
        <v/>
      </c>
      <c r="D880" s="385" t="str">
        <f>IF(DATOS!D880&lt;&gt;"",DATOS!D880,"")</f>
        <v/>
      </c>
      <c r="E880" s="382" t="str">
        <f t="shared" si="39"/>
        <v/>
      </c>
      <c r="F880" s="382" t="str">
        <f t="shared" si="40"/>
        <v/>
      </c>
      <c r="G880" s="385" t="str">
        <f t="shared" si="41"/>
        <v/>
      </c>
    </row>
    <row r="881" spans="2:7" ht="19.5" customHeight="1" x14ac:dyDescent="0.25">
      <c r="B881" s="381" t="str">
        <f>IF(DATOS!B881&lt;&gt;"",DATOS!B881,"")</f>
        <v/>
      </c>
      <c r="C881" s="381" t="str">
        <f>IF(DATOS!C881&lt;&gt;"",DATOS!C881,"")</f>
        <v/>
      </c>
      <c r="D881" s="385" t="str">
        <f>IF(DATOS!D881&lt;&gt;"",DATOS!D881,"")</f>
        <v/>
      </c>
      <c r="E881" s="382" t="str">
        <f t="shared" si="39"/>
        <v/>
      </c>
      <c r="F881" s="382" t="str">
        <f t="shared" si="40"/>
        <v/>
      </c>
      <c r="G881" s="385" t="str">
        <f t="shared" si="41"/>
        <v/>
      </c>
    </row>
    <row r="882" spans="2:7" ht="19.5" customHeight="1" x14ac:dyDescent="0.25">
      <c r="B882" s="381" t="str">
        <f>IF(DATOS!B882&lt;&gt;"",DATOS!B882,"")</f>
        <v/>
      </c>
      <c r="C882" s="381" t="str">
        <f>IF(DATOS!C882&lt;&gt;"",DATOS!C882,"")</f>
        <v/>
      </c>
      <c r="D882" s="385" t="str">
        <f>IF(DATOS!D882&lt;&gt;"",DATOS!D882,"")</f>
        <v/>
      </c>
      <c r="E882" s="382" t="str">
        <f t="shared" si="39"/>
        <v/>
      </c>
      <c r="F882" s="382" t="str">
        <f t="shared" si="40"/>
        <v/>
      </c>
      <c r="G882" s="385" t="str">
        <f t="shared" si="41"/>
        <v/>
      </c>
    </row>
    <row r="883" spans="2:7" ht="19.5" customHeight="1" x14ac:dyDescent="0.25">
      <c r="B883" s="381" t="str">
        <f>IF(DATOS!B883&lt;&gt;"",DATOS!B883,"")</f>
        <v/>
      </c>
      <c r="C883" s="381" t="str">
        <f>IF(DATOS!C883&lt;&gt;"",DATOS!C883,"")</f>
        <v/>
      </c>
      <c r="D883" s="385" t="str">
        <f>IF(DATOS!D883&lt;&gt;"",DATOS!D883,"")</f>
        <v/>
      </c>
      <c r="E883" s="382" t="str">
        <f t="shared" si="39"/>
        <v/>
      </c>
      <c r="F883" s="382" t="str">
        <f t="shared" si="40"/>
        <v/>
      </c>
      <c r="G883" s="385" t="str">
        <f t="shared" si="41"/>
        <v/>
      </c>
    </row>
    <row r="884" spans="2:7" ht="19.5" customHeight="1" x14ac:dyDescent="0.25">
      <c r="B884" s="381" t="str">
        <f>IF(DATOS!B884&lt;&gt;"",DATOS!B884,"")</f>
        <v/>
      </c>
      <c r="C884" s="381" t="str">
        <f>IF(DATOS!C884&lt;&gt;"",DATOS!C884,"")</f>
        <v/>
      </c>
      <c r="D884" s="385" t="str">
        <f>IF(DATOS!D884&lt;&gt;"",DATOS!D884,"")</f>
        <v/>
      </c>
      <c r="E884" s="382" t="str">
        <f t="shared" si="39"/>
        <v/>
      </c>
      <c r="F884" s="382" t="str">
        <f t="shared" si="40"/>
        <v/>
      </c>
      <c r="G884" s="385" t="str">
        <f t="shared" si="41"/>
        <v/>
      </c>
    </row>
    <row r="885" spans="2:7" ht="19.5" customHeight="1" x14ac:dyDescent="0.25">
      <c r="B885" s="381" t="str">
        <f>IF(DATOS!B885&lt;&gt;"",DATOS!B885,"")</f>
        <v/>
      </c>
      <c r="C885" s="381" t="str">
        <f>IF(DATOS!C885&lt;&gt;"",DATOS!C885,"")</f>
        <v/>
      </c>
      <c r="D885" s="385" t="str">
        <f>IF(DATOS!D885&lt;&gt;"",DATOS!D885,"")</f>
        <v/>
      </c>
      <c r="E885" s="382" t="str">
        <f t="shared" si="39"/>
        <v/>
      </c>
      <c r="F885" s="382" t="str">
        <f t="shared" si="40"/>
        <v/>
      </c>
      <c r="G885" s="385" t="str">
        <f t="shared" si="41"/>
        <v/>
      </c>
    </row>
    <row r="886" spans="2:7" ht="19.5" customHeight="1" x14ac:dyDescent="0.25">
      <c r="B886" s="381" t="str">
        <f>IF(DATOS!B886&lt;&gt;"",DATOS!B886,"")</f>
        <v/>
      </c>
      <c r="C886" s="381" t="str">
        <f>IF(DATOS!C886&lt;&gt;"",DATOS!C886,"")</f>
        <v/>
      </c>
      <c r="D886" s="385" t="str">
        <f>IF(DATOS!D886&lt;&gt;"",DATOS!D886,"")</f>
        <v/>
      </c>
      <c r="E886" s="382" t="str">
        <f t="shared" si="39"/>
        <v/>
      </c>
      <c r="F886" s="382" t="str">
        <f t="shared" si="40"/>
        <v/>
      </c>
      <c r="G886" s="385" t="str">
        <f t="shared" si="41"/>
        <v/>
      </c>
    </row>
    <row r="887" spans="2:7" ht="19.5" customHeight="1" x14ac:dyDescent="0.25">
      <c r="B887" s="381" t="str">
        <f>IF(DATOS!B887&lt;&gt;"",DATOS!B887,"")</f>
        <v/>
      </c>
      <c r="C887" s="381" t="str">
        <f>IF(DATOS!C887&lt;&gt;"",DATOS!C887,"")</f>
        <v/>
      </c>
      <c r="D887" s="385" t="str">
        <f>IF(DATOS!D887&lt;&gt;"",DATOS!D887,"")</f>
        <v/>
      </c>
      <c r="E887" s="382" t="str">
        <f t="shared" si="39"/>
        <v/>
      </c>
      <c r="F887" s="382" t="str">
        <f t="shared" si="40"/>
        <v/>
      </c>
      <c r="G887" s="385" t="str">
        <f t="shared" si="41"/>
        <v/>
      </c>
    </row>
    <row r="888" spans="2:7" ht="19.5" customHeight="1" x14ac:dyDescent="0.25">
      <c r="B888" s="381" t="str">
        <f>IF(DATOS!B888&lt;&gt;"",DATOS!B888,"")</f>
        <v/>
      </c>
      <c r="C888" s="381" t="str">
        <f>IF(DATOS!C888&lt;&gt;"",DATOS!C888,"")</f>
        <v/>
      </c>
      <c r="D888" s="385" t="str">
        <f>IF(DATOS!D888&lt;&gt;"",DATOS!D888,"")</f>
        <v/>
      </c>
      <c r="E888" s="382" t="str">
        <f t="shared" si="39"/>
        <v/>
      </c>
      <c r="F888" s="382" t="str">
        <f t="shared" si="40"/>
        <v/>
      </c>
      <c r="G888" s="385" t="str">
        <f t="shared" si="41"/>
        <v/>
      </c>
    </row>
    <row r="889" spans="2:7" ht="19.5" customHeight="1" x14ac:dyDescent="0.25">
      <c r="B889" s="381" t="str">
        <f>IF(DATOS!B889&lt;&gt;"",DATOS!B889,"")</f>
        <v/>
      </c>
      <c r="C889" s="381" t="str">
        <f>IF(DATOS!C889&lt;&gt;"",DATOS!C889,"")</f>
        <v/>
      </c>
      <c r="D889" s="385" t="str">
        <f>IF(DATOS!D889&lt;&gt;"",DATOS!D889,"")</f>
        <v/>
      </c>
      <c r="E889" s="382" t="str">
        <f t="shared" si="39"/>
        <v/>
      </c>
      <c r="F889" s="382" t="str">
        <f t="shared" si="40"/>
        <v/>
      </c>
      <c r="G889" s="385" t="str">
        <f t="shared" si="41"/>
        <v/>
      </c>
    </row>
    <row r="890" spans="2:7" ht="19.5" customHeight="1" x14ac:dyDescent="0.25">
      <c r="B890" s="381" t="str">
        <f>IF(DATOS!B890&lt;&gt;"",DATOS!B890,"")</f>
        <v/>
      </c>
      <c r="C890" s="381" t="str">
        <f>IF(DATOS!C890&lt;&gt;"",DATOS!C890,"")</f>
        <v/>
      </c>
      <c r="D890" s="385" t="str">
        <f>IF(DATOS!D890&lt;&gt;"",DATOS!D890,"")</f>
        <v/>
      </c>
      <c r="E890" s="382" t="str">
        <f t="shared" si="39"/>
        <v/>
      </c>
      <c r="F890" s="382" t="str">
        <f t="shared" si="40"/>
        <v/>
      </c>
      <c r="G890" s="385" t="str">
        <f t="shared" si="41"/>
        <v/>
      </c>
    </row>
    <row r="891" spans="2:7" ht="19.5" customHeight="1" x14ac:dyDescent="0.25">
      <c r="B891" s="381" t="str">
        <f>IF(DATOS!B891&lt;&gt;"",DATOS!B891,"")</f>
        <v/>
      </c>
      <c r="C891" s="381" t="str">
        <f>IF(DATOS!C891&lt;&gt;"",DATOS!C891,"")</f>
        <v/>
      </c>
      <c r="D891" s="385" t="str">
        <f>IF(DATOS!D891&lt;&gt;"",DATOS!D891,"")</f>
        <v/>
      </c>
      <c r="E891" s="382" t="str">
        <f t="shared" si="39"/>
        <v/>
      </c>
      <c r="F891" s="382" t="str">
        <f t="shared" si="40"/>
        <v/>
      </c>
      <c r="G891" s="385" t="str">
        <f t="shared" si="41"/>
        <v/>
      </c>
    </row>
    <row r="892" spans="2:7" ht="19.5" customHeight="1" x14ac:dyDescent="0.25">
      <c r="B892" s="381" t="str">
        <f>IF(DATOS!B892&lt;&gt;"",DATOS!B892,"")</f>
        <v/>
      </c>
      <c r="C892" s="381" t="str">
        <f>IF(DATOS!C892&lt;&gt;"",DATOS!C892,"")</f>
        <v/>
      </c>
      <c r="D892" s="385" t="str">
        <f>IF(DATOS!D892&lt;&gt;"",DATOS!D892,"")</f>
        <v/>
      </c>
      <c r="E892" s="382" t="str">
        <f t="shared" si="39"/>
        <v/>
      </c>
      <c r="F892" s="382" t="str">
        <f t="shared" si="40"/>
        <v/>
      </c>
      <c r="G892" s="385" t="str">
        <f t="shared" si="41"/>
        <v/>
      </c>
    </row>
    <row r="893" spans="2:7" ht="19.5" customHeight="1" x14ac:dyDescent="0.25">
      <c r="B893" s="381" t="str">
        <f>IF(DATOS!B893&lt;&gt;"",DATOS!B893,"")</f>
        <v/>
      </c>
      <c r="C893" s="381" t="str">
        <f>IF(DATOS!C893&lt;&gt;"",DATOS!C893,"")</f>
        <v/>
      </c>
      <c r="D893" s="385" t="str">
        <f>IF(DATOS!D893&lt;&gt;"",DATOS!D893,"")</f>
        <v/>
      </c>
      <c r="E893" s="382" t="str">
        <f t="shared" si="39"/>
        <v/>
      </c>
      <c r="F893" s="382" t="str">
        <f t="shared" si="40"/>
        <v/>
      </c>
      <c r="G893" s="385" t="str">
        <f t="shared" si="41"/>
        <v/>
      </c>
    </row>
    <row r="894" spans="2:7" ht="19.5" customHeight="1" x14ac:dyDescent="0.25">
      <c r="B894" s="381" t="str">
        <f>IF(DATOS!B894&lt;&gt;"",DATOS!B894,"")</f>
        <v/>
      </c>
      <c r="C894" s="381" t="str">
        <f>IF(DATOS!C894&lt;&gt;"",DATOS!C894,"")</f>
        <v/>
      </c>
      <c r="D894" s="385" t="str">
        <f>IF(DATOS!D894&lt;&gt;"",DATOS!D894,"")</f>
        <v/>
      </c>
      <c r="E894" s="382" t="str">
        <f t="shared" si="39"/>
        <v/>
      </c>
      <c r="F894" s="382" t="str">
        <f t="shared" si="40"/>
        <v/>
      </c>
      <c r="G894" s="385" t="str">
        <f t="shared" si="41"/>
        <v/>
      </c>
    </row>
    <row r="895" spans="2:7" ht="19.5" customHeight="1" x14ac:dyDescent="0.25">
      <c r="B895" s="381" t="str">
        <f>IF(DATOS!B895&lt;&gt;"",DATOS!B895,"")</f>
        <v/>
      </c>
      <c r="C895" s="381" t="str">
        <f>IF(DATOS!C895&lt;&gt;"",DATOS!C895,"")</f>
        <v/>
      </c>
      <c r="D895" s="385" t="str">
        <f>IF(DATOS!D895&lt;&gt;"",DATOS!D895,"")</f>
        <v/>
      </c>
      <c r="E895" s="382" t="str">
        <f t="shared" si="39"/>
        <v/>
      </c>
      <c r="F895" s="382" t="str">
        <f t="shared" si="40"/>
        <v/>
      </c>
      <c r="G895" s="385" t="str">
        <f t="shared" si="41"/>
        <v/>
      </c>
    </row>
    <row r="896" spans="2:7" ht="19.5" customHeight="1" x14ac:dyDescent="0.25">
      <c r="B896" s="381" t="str">
        <f>IF(DATOS!B896&lt;&gt;"",DATOS!B896,"")</f>
        <v/>
      </c>
      <c r="C896" s="381" t="str">
        <f>IF(DATOS!C896&lt;&gt;"",DATOS!C896,"")</f>
        <v/>
      </c>
      <c r="D896" s="385" t="str">
        <f>IF(DATOS!D896&lt;&gt;"",DATOS!D896,"")</f>
        <v/>
      </c>
      <c r="E896" s="382" t="str">
        <f t="shared" si="39"/>
        <v/>
      </c>
      <c r="F896" s="382" t="str">
        <f t="shared" si="40"/>
        <v/>
      </c>
      <c r="G896" s="385" t="str">
        <f t="shared" si="41"/>
        <v/>
      </c>
    </row>
    <row r="897" spans="2:7" ht="19.5" customHeight="1" x14ac:dyDescent="0.25">
      <c r="B897" s="381" t="str">
        <f>IF(DATOS!B897&lt;&gt;"",DATOS!B897,"")</f>
        <v/>
      </c>
      <c r="C897" s="381" t="str">
        <f>IF(DATOS!C897&lt;&gt;"",DATOS!C897,"")</f>
        <v/>
      </c>
      <c r="D897" s="385" t="str">
        <f>IF(DATOS!D897&lt;&gt;"",DATOS!D897,"")</f>
        <v/>
      </c>
      <c r="E897" s="382" t="str">
        <f t="shared" si="39"/>
        <v/>
      </c>
      <c r="F897" s="382" t="str">
        <f t="shared" si="40"/>
        <v/>
      </c>
      <c r="G897" s="385" t="str">
        <f t="shared" si="41"/>
        <v/>
      </c>
    </row>
    <row r="898" spans="2:7" ht="19.5" customHeight="1" x14ac:dyDescent="0.25">
      <c r="B898" s="381" t="str">
        <f>IF(DATOS!B898&lt;&gt;"",DATOS!B898,"")</f>
        <v/>
      </c>
      <c r="C898" s="381" t="str">
        <f>IF(DATOS!C898&lt;&gt;"",DATOS!C898,"")</f>
        <v/>
      </c>
      <c r="D898" s="385" t="str">
        <f>IF(DATOS!D898&lt;&gt;"",DATOS!D898,"")</f>
        <v/>
      </c>
      <c r="E898" s="382" t="str">
        <f t="shared" si="39"/>
        <v/>
      </c>
      <c r="F898" s="382" t="str">
        <f t="shared" si="40"/>
        <v/>
      </c>
      <c r="G898" s="385" t="str">
        <f t="shared" si="41"/>
        <v/>
      </c>
    </row>
    <row r="899" spans="2:7" ht="19.5" customHeight="1" x14ac:dyDescent="0.25">
      <c r="B899" s="381" t="str">
        <f>IF(DATOS!B899&lt;&gt;"",DATOS!B899,"")</f>
        <v/>
      </c>
      <c r="C899" s="381" t="str">
        <f>IF(DATOS!C899&lt;&gt;"",DATOS!C899,"")</f>
        <v/>
      </c>
      <c r="D899" s="385" t="str">
        <f>IF(DATOS!D899&lt;&gt;"",DATOS!D899,"")</f>
        <v/>
      </c>
      <c r="E899" s="382" t="str">
        <f t="shared" si="39"/>
        <v/>
      </c>
      <c r="F899" s="382" t="str">
        <f t="shared" si="40"/>
        <v/>
      </c>
      <c r="G899" s="385" t="str">
        <f t="shared" si="41"/>
        <v/>
      </c>
    </row>
    <row r="900" spans="2:7" ht="19.5" customHeight="1" x14ac:dyDescent="0.25">
      <c r="B900" s="381" t="str">
        <f>IF(DATOS!B900&lt;&gt;"",DATOS!B900,"")</f>
        <v/>
      </c>
      <c r="C900" s="381" t="str">
        <f>IF(DATOS!C900&lt;&gt;"",DATOS!C900,"")</f>
        <v/>
      </c>
      <c r="D900" s="385" t="str">
        <f>IF(DATOS!D900&lt;&gt;"",DATOS!D900,"")</f>
        <v/>
      </c>
      <c r="E900" s="382" t="str">
        <f t="shared" ref="E900:E963" si="42">IFERROR(MID($D900,SEARCH("RETIRA",$D900),LEN("RETIRA")),"")</f>
        <v/>
      </c>
      <c r="F900" s="382" t="str">
        <f t="shared" ref="F900:F963" si="43">IFERROR(MID($D900,SEARCH("CRUDA",$D900),LEN("CRUDA")),"")</f>
        <v/>
      </c>
      <c r="G900" s="385" t="str">
        <f t="shared" ref="G900:G963" si="44">IF(B900="","",
IF(AND(E900="",F900="CRUDA"),"LIBRO Y CRUDA",
IF(F900="CRUDA","CRUDA",
IF(E900="","LIBRO",""))))</f>
        <v/>
      </c>
    </row>
    <row r="901" spans="2:7" ht="19.5" customHeight="1" x14ac:dyDescent="0.25">
      <c r="B901" s="381" t="str">
        <f>IF(DATOS!B901&lt;&gt;"",DATOS!B901,"")</f>
        <v/>
      </c>
      <c r="C901" s="381" t="str">
        <f>IF(DATOS!C901&lt;&gt;"",DATOS!C901,"")</f>
        <v/>
      </c>
      <c r="D901" s="385" t="str">
        <f>IF(DATOS!D901&lt;&gt;"",DATOS!D901,"")</f>
        <v/>
      </c>
      <c r="E901" s="382" t="str">
        <f t="shared" si="42"/>
        <v/>
      </c>
      <c r="F901" s="382" t="str">
        <f t="shared" si="43"/>
        <v/>
      </c>
      <c r="G901" s="385" t="str">
        <f t="shared" si="44"/>
        <v/>
      </c>
    </row>
    <row r="902" spans="2:7" ht="19.5" customHeight="1" x14ac:dyDescent="0.25">
      <c r="B902" s="381" t="str">
        <f>IF(DATOS!B902&lt;&gt;"",DATOS!B902,"")</f>
        <v/>
      </c>
      <c r="C902" s="381" t="str">
        <f>IF(DATOS!C902&lt;&gt;"",DATOS!C902,"")</f>
        <v/>
      </c>
      <c r="D902" s="385" t="str">
        <f>IF(DATOS!D902&lt;&gt;"",DATOS!D902,"")</f>
        <v/>
      </c>
      <c r="E902" s="382" t="str">
        <f t="shared" si="42"/>
        <v/>
      </c>
      <c r="F902" s="382" t="str">
        <f t="shared" si="43"/>
        <v/>
      </c>
      <c r="G902" s="385" t="str">
        <f t="shared" si="44"/>
        <v/>
      </c>
    </row>
    <row r="903" spans="2:7" ht="19.5" customHeight="1" x14ac:dyDescent="0.25">
      <c r="B903" s="381" t="str">
        <f>IF(DATOS!B903&lt;&gt;"",DATOS!B903,"")</f>
        <v/>
      </c>
      <c r="C903" s="381" t="str">
        <f>IF(DATOS!C903&lt;&gt;"",DATOS!C903,"")</f>
        <v/>
      </c>
      <c r="D903" s="385" t="str">
        <f>IF(DATOS!D903&lt;&gt;"",DATOS!D903,"")</f>
        <v/>
      </c>
      <c r="E903" s="382" t="str">
        <f t="shared" si="42"/>
        <v/>
      </c>
      <c r="F903" s="382" t="str">
        <f t="shared" si="43"/>
        <v/>
      </c>
      <c r="G903" s="385" t="str">
        <f t="shared" si="44"/>
        <v/>
      </c>
    </row>
    <row r="904" spans="2:7" ht="19.5" customHeight="1" x14ac:dyDescent="0.25">
      <c r="B904" s="381" t="str">
        <f>IF(DATOS!B904&lt;&gt;"",DATOS!B904,"")</f>
        <v/>
      </c>
      <c r="C904" s="381" t="str">
        <f>IF(DATOS!C904&lt;&gt;"",DATOS!C904,"")</f>
        <v/>
      </c>
      <c r="D904" s="385" t="str">
        <f>IF(DATOS!D904&lt;&gt;"",DATOS!D904,"")</f>
        <v/>
      </c>
      <c r="E904" s="382" t="str">
        <f t="shared" si="42"/>
        <v/>
      </c>
      <c r="F904" s="382" t="str">
        <f t="shared" si="43"/>
        <v/>
      </c>
      <c r="G904" s="385" t="str">
        <f t="shared" si="44"/>
        <v/>
      </c>
    </row>
    <row r="905" spans="2:7" ht="19.5" customHeight="1" x14ac:dyDescent="0.25">
      <c r="B905" s="381" t="str">
        <f>IF(DATOS!B905&lt;&gt;"",DATOS!B905,"")</f>
        <v/>
      </c>
      <c r="C905" s="381" t="str">
        <f>IF(DATOS!C905&lt;&gt;"",DATOS!C905,"")</f>
        <v/>
      </c>
      <c r="D905" s="385" t="str">
        <f>IF(DATOS!D905&lt;&gt;"",DATOS!D905,"")</f>
        <v/>
      </c>
      <c r="E905" s="382" t="str">
        <f t="shared" si="42"/>
        <v/>
      </c>
      <c r="F905" s="382" t="str">
        <f t="shared" si="43"/>
        <v/>
      </c>
      <c r="G905" s="385" t="str">
        <f t="shared" si="44"/>
        <v/>
      </c>
    </row>
    <row r="906" spans="2:7" ht="19.5" customHeight="1" x14ac:dyDescent="0.25">
      <c r="B906" s="381" t="str">
        <f>IF(DATOS!B906&lt;&gt;"",DATOS!B906,"")</f>
        <v/>
      </c>
      <c r="C906" s="381" t="str">
        <f>IF(DATOS!C906&lt;&gt;"",DATOS!C906,"")</f>
        <v/>
      </c>
      <c r="D906" s="385" t="str">
        <f>IF(DATOS!D906&lt;&gt;"",DATOS!D906,"")</f>
        <v/>
      </c>
      <c r="E906" s="382" t="str">
        <f t="shared" si="42"/>
        <v/>
      </c>
      <c r="F906" s="382" t="str">
        <f t="shared" si="43"/>
        <v/>
      </c>
      <c r="G906" s="385" t="str">
        <f t="shared" si="44"/>
        <v/>
      </c>
    </row>
    <row r="907" spans="2:7" ht="19.5" customHeight="1" x14ac:dyDescent="0.25">
      <c r="B907" s="381" t="str">
        <f>IF(DATOS!B907&lt;&gt;"",DATOS!B907,"")</f>
        <v/>
      </c>
      <c r="C907" s="381" t="str">
        <f>IF(DATOS!C907&lt;&gt;"",DATOS!C907,"")</f>
        <v/>
      </c>
      <c r="D907" s="385" t="str">
        <f>IF(DATOS!D907&lt;&gt;"",DATOS!D907,"")</f>
        <v/>
      </c>
      <c r="E907" s="382" t="str">
        <f t="shared" si="42"/>
        <v/>
      </c>
      <c r="F907" s="382" t="str">
        <f t="shared" si="43"/>
        <v/>
      </c>
      <c r="G907" s="385" t="str">
        <f t="shared" si="44"/>
        <v/>
      </c>
    </row>
    <row r="908" spans="2:7" ht="19.5" customHeight="1" x14ac:dyDescent="0.25">
      <c r="B908" s="381" t="str">
        <f>IF(DATOS!B908&lt;&gt;"",DATOS!B908,"")</f>
        <v/>
      </c>
      <c r="C908" s="381" t="str">
        <f>IF(DATOS!C908&lt;&gt;"",DATOS!C908,"")</f>
        <v/>
      </c>
      <c r="D908" s="385" t="str">
        <f>IF(DATOS!D908&lt;&gt;"",DATOS!D908,"")</f>
        <v/>
      </c>
      <c r="E908" s="382" t="str">
        <f t="shared" si="42"/>
        <v/>
      </c>
      <c r="F908" s="382" t="str">
        <f t="shared" si="43"/>
        <v/>
      </c>
      <c r="G908" s="385" t="str">
        <f t="shared" si="44"/>
        <v/>
      </c>
    </row>
    <row r="909" spans="2:7" ht="19.5" customHeight="1" x14ac:dyDescent="0.25">
      <c r="B909" s="381" t="str">
        <f>IF(DATOS!B909&lt;&gt;"",DATOS!B909,"")</f>
        <v/>
      </c>
      <c r="C909" s="381" t="str">
        <f>IF(DATOS!C909&lt;&gt;"",DATOS!C909,"")</f>
        <v/>
      </c>
      <c r="D909" s="385" t="str">
        <f>IF(DATOS!D909&lt;&gt;"",DATOS!D909,"")</f>
        <v/>
      </c>
      <c r="E909" s="382" t="str">
        <f t="shared" si="42"/>
        <v/>
      </c>
      <c r="F909" s="382" t="str">
        <f t="shared" si="43"/>
        <v/>
      </c>
      <c r="G909" s="385" t="str">
        <f t="shared" si="44"/>
        <v/>
      </c>
    </row>
    <row r="910" spans="2:7" ht="19.5" customHeight="1" x14ac:dyDescent="0.25">
      <c r="B910" s="381" t="str">
        <f>IF(DATOS!B910&lt;&gt;"",DATOS!B910,"")</f>
        <v/>
      </c>
      <c r="C910" s="381" t="str">
        <f>IF(DATOS!C910&lt;&gt;"",DATOS!C910,"")</f>
        <v/>
      </c>
      <c r="D910" s="385" t="str">
        <f>IF(DATOS!D910&lt;&gt;"",DATOS!D910,"")</f>
        <v/>
      </c>
      <c r="E910" s="382" t="str">
        <f t="shared" si="42"/>
        <v/>
      </c>
      <c r="F910" s="382" t="str">
        <f t="shared" si="43"/>
        <v/>
      </c>
      <c r="G910" s="385" t="str">
        <f t="shared" si="44"/>
        <v/>
      </c>
    </row>
    <row r="911" spans="2:7" ht="19.5" customHeight="1" x14ac:dyDescent="0.25">
      <c r="B911" s="381" t="str">
        <f>IF(DATOS!B911&lt;&gt;"",DATOS!B911,"")</f>
        <v/>
      </c>
      <c r="C911" s="381" t="str">
        <f>IF(DATOS!C911&lt;&gt;"",DATOS!C911,"")</f>
        <v/>
      </c>
      <c r="D911" s="385" t="str">
        <f>IF(DATOS!D911&lt;&gt;"",DATOS!D911,"")</f>
        <v/>
      </c>
      <c r="E911" s="382" t="str">
        <f t="shared" si="42"/>
        <v/>
      </c>
      <c r="F911" s="382" t="str">
        <f t="shared" si="43"/>
        <v/>
      </c>
      <c r="G911" s="385" t="str">
        <f t="shared" si="44"/>
        <v/>
      </c>
    </row>
    <row r="912" spans="2:7" ht="19.5" customHeight="1" x14ac:dyDescent="0.25">
      <c r="B912" s="381" t="str">
        <f>IF(DATOS!B912&lt;&gt;"",DATOS!B912,"")</f>
        <v/>
      </c>
      <c r="C912" s="381" t="str">
        <f>IF(DATOS!C912&lt;&gt;"",DATOS!C912,"")</f>
        <v/>
      </c>
      <c r="D912" s="385" t="str">
        <f>IF(DATOS!D912&lt;&gt;"",DATOS!D912,"")</f>
        <v/>
      </c>
      <c r="E912" s="382" t="str">
        <f t="shared" si="42"/>
        <v/>
      </c>
      <c r="F912" s="382" t="str">
        <f t="shared" si="43"/>
        <v/>
      </c>
      <c r="G912" s="385" t="str">
        <f t="shared" si="44"/>
        <v/>
      </c>
    </row>
    <row r="913" spans="2:7" ht="19.5" customHeight="1" x14ac:dyDescent="0.25">
      <c r="B913" s="381" t="str">
        <f>IF(DATOS!B913&lt;&gt;"",DATOS!B913,"")</f>
        <v/>
      </c>
      <c r="C913" s="381" t="str">
        <f>IF(DATOS!C913&lt;&gt;"",DATOS!C913,"")</f>
        <v/>
      </c>
      <c r="D913" s="385" t="str">
        <f>IF(DATOS!D913&lt;&gt;"",DATOS!D913,"")</f>
        <v/>
      </c>
      <c r="E913" s="382" t="str">
        <f t="shared" si="42"/>
        <v/>
      </c>
      <c r="F913" s="382" t="str">
        <f t="shared" si="43"/>
        <v/>
      </c>
      <c r="G913" s="385" t="str">
        <f t="shared" si="44"/>
        <v/>
      </c>
    </row>
    <row r="914" spans="2:7" ht="19.5" customHeight="1" x14ac:dyDescent="0.25">
      <c r="B914" s="381" t="str">
        <f>IF(DATOS!B914&lt;&gt;"",DATOS!B914,"")</f>
        <v/>
      </c>
      <c r="C914" s="381" t="str">
        <f>IF(DATOS!C914&lt;&gt;"",DATOS!C914,"")</f>
        <v/>
      </c>
      <c r="D914" s="385" t="str">
        <f>IF(DATOS!D914&lt;&gt;"",DATOS!D914,"")</f>
        <v/>
      </c>
      <c r="E914" s="382" t="str">
        <f t="shared" si="42"/>
        <v/>
      </c>
      <c r="F914" s="382" t="str">
        <f t="shared" si="43"/>
        <v/>
      </c>
      <c r="G914" s="385" t="str">
        <f t="shared" si="44"/>
        <v/>
      </c>
    </row>
    <row r="915" spans="2:7" ht="19.5" customHeight="1" x14ac:dyDescent="0.25">
      <c r="B915" s="381" t="str">
        <f>IF(DATOS!B915&lt;&gt;"",DATOS!B915,"")</f>
        <v/>
      </c>
      <c r="C915" s="381" t="str">
        <f>IF(DATOS!C915&lt;&gt;"",DATOS!C915,"")</f>
        <v/>
      </c>
      <c r="D915" s="385" t="str">
        <f>IF(DATOS!D915&lt;&gt;"",DATOS!D915,"")</f>
        <v/>
      </c>
      <c r="E915" s="382" t="str">
        <f t="shared" si="42"/>
        <v/>
      </c>
      <c r="F915" s="382" t="str">
        <f t="shared" si="43"/>
        <v/>
      </c>
      <c r="G915" s="385" t="str">
        <f t="shared" si="44"/>
        <v/>
      </c>
    </row>
    <row r="916" spans="2:7" ht="19.5" customHeight="1" x14ac:dyDescent="0.25">
      <c r="B916" s="381" t="str">
        <f>IF(DATOS!B916&lt;&gt;"",DATOS!B916,"")</f>
        <v/>
      </c>
      <c r="C916" s="381" t="str">
        <f>IF(DATOS!C916&lt;&gt;"",DATOS!C916,"")</f>
        <v/>
      </c>
      <c r="D916" s="385" t="str">
        <f>IF(DATOS!D916&lt;&gt;"",DATOS!D916,"")</f>
        <v/>
      </c>
      <c r="E916" s="382" t="str">
        <f t="shared" si="42"/>
        <v/>
      </c>
      <c r="F916" s="382" t="str">
        <f t="shared" si="43"/>
        <v/>
      </c>
      <c r="G916" s="385" t="str">
        <f t="shared" si="44"/>
        <v/>
      </c>
    </row>
    <row r="917" spans="2:7" ht="19.5" customHeight="1" x14ac:dyDescent="0.25">
      <c r="B917" s="381" t="str">
        <f>IF(DATOS!B917&lt;&gt;"",DATOS!B917,"")</f>
        <v/>
      </c>
      <c r="C917" s="381" t="str">
        <f>IF(DATOS!C917&lt;&gt;"",DATOS!C917,"")</f>
        <v/>
      </c>
      <c r="D917" s="385" t="str">
        <f>IF(DATOS!D917&lt;&gt;"",DATOS!D917,"")</f>
        <v/>
      </c>
      <c r="E917" s="382" t="str">
        <f t="shared" si="42"/>
        <v/>
      </c>
      <c r="F917" s="382" t="str">
        <f t="shared" si="43"/>
        <v/>
      </c>
      <c r="G917" s="385" t="str">
        <f t="shared" si="44"/>
        <v/>
      </c>
    </row>
    <row r="918" spans="2:7" ht="19.5" customHeight="1" x14ac:dyDescent="0.25">
      <c r="B918" s="381" t="str">
        <f>IF(DATOS!B918&lt;&gt;"",DATOS!B918,"")</f>
        <v/>
      </c>
      <c r="C918" s="381" t="str">
        <f>IF(DATOS!C918&lt;&gt;"",DATOS!C918,"")</f>
        <v/>
      </c>
      <c r="D918" s="385" t="str">
        <f>IF(DATOS!D918&lt;&gt;"",DATOS!D918,"")</f>
        <v/>
      </c>
      <c r="E918" s="382" t="str">
        <f t="shared" si="42"/>
        <v/>
      </c>
      <c r="F918" s="382" t="str">
        <f t="shared" si="43"/>
        <v/>
      </c>
      <c r="G918" s="385" t="str">
        <f t="shared" si="44"/>
        <v/>
      </c>
    </row>
    <row r="919" spans="2:7" ht="19.5" customHeight="1" x14ac:dyDescent="0.25">
      <c r="B919" s="381" t="str">
        <f>IF(DATOS!B919&lt;&gt;"",DATOS!B919,"")</f>
        <v/>
      </c>
      <c r="C919" s="381" t="str">
        <f>IF(DATOS!C919&lt;&gt;"",DATOS!C919,"")</f>
        <v/>
      </c>
      <c r="D919" s="385" t="str">
        <f>IF(DATOS!D919&lt;&gt;"",DATOS!D919,"")</f>
        <v/>
      </c>
      <c r="E919" s="382" t="str">
        <f t="shared" si="42"/>
        <v/>
      </c>
      <c r="F919" s="382" t="str">
        <f t="shared" si="43"/>
        <v/>
      </c>
      <c r="G919" s="385" t="str">
        <f t="shared" si="44"/>
        <v/>
      </c>
    </row>
    <row r="920" spans="2:7" ht="19.5" customHeight="1" x14ac:dyDescent="0.25">
      <c r="B920" s="381" t="str">
        <f>IF(DATOS!B920&lt;&gt;"",DATOS!B920,"")</f>
        <v/>
      </c>
      <c r="C920" s="381" t="str">
        <f>IF(DATOS!C920&lt;&gt;"",DATOS!C920,"")</f>
        <v/>
      </c>
      <c r="D920" s="385" t="str">
        <f>IF(DATOS!D920&lt;&gt;"",DATOS!D920,"")</f>
        <v/>
      </c>
      <c r="E920" s="382" t="str">
        <f t="shared" si="42"/>
        <v/>
      </c>
      <c r="F920" s="382" t="str">
        <f t="shared" si="43"/>
        <v/>
      </c>
      <c r="G920" s="385" t="str">
        <f t="shared" si="44"/>
        <v/>
      </c>
    </row>
    <row r="921" spans="2:7" ht="19.5" customHeight="1" x14ac:dyDescent="0.25">
      <c r="B921" s="381" t="str">
        <f>IF(DATOS!B921&lt;&gt;"",DATOS!B921,"")</f>
        <v/>
      </c>
      <c r="C921" s="381" t="str">
        <f>IF(DATOS!C921&lt;&gt;"",DATOS!C921,"")</f>
        <v/>
      </c>
      <c r="D921" s="385" t="str">
        <f>IF(DATOS!D921&lt;&gt;"",DATOS!D921,"")</f>
        <v/>
      </c>
      <c r="E921" s="382" t="str">
        <f t="shared" si="42"/>
        <v/>
      </c>
      <c r="F921" s="382" t="str">
        <f t="shared" si="43"/>
        <v/>
      </c>
      <c r="G921" s="385" t="str">
        <f t="shared" si="44"/>
        <v/>
      </c>
    </row>
    <row r="922" spans="2:7" ht="19.5" customHeight="1" x14ac:dyDescent="0.25">
      <c r="B922" s="381" t="str">
        <f>IF(DATOS!B922&lt;&gt;"",DATOS!B922,"")</f>
        <v/>
      </c>
      <c r="C922" s="381" t="str">
        <f>IF(DATOS!C922&lt;&gt;"",DATOS!C922,"")</f>
        <v/>
      </c>
      <c r="D922" s="385" t="str">
        <f>IF(DATOS!D922&lt;&gt;"",DATOS!D922,"")</f>
        <v/>
      </c>
      <c r="E922" s="382" t="str">
        <f t="shared" si="42"/>
        <v/>
      </c>
      <c r="F922" s="382" t="str">
        <f t="shared" si="43"/>
        <v/>
      </c>
      <c r="G922" s="385" t="str">
        <f t="shared" si="44"/>
        <v/>
      </c>
    </row>
    <row r="923" spans="2:7" ht="19.5" customHeight="1" x14ac:dyDescent="0.25">
      <c r="B923" s="381" t="str">
        <f>IF(DATOS!B923&lt;&gt;"",DATOS!B923,"")</f>
        <v/>
      </c>
      <c r="C923" s="381" t="str">
        <f>IF(DATOS!C923&lt;&gt;"",DATOS!C923,"")</f>
        <v/>
      </c>
      <c r="D923" s="385" t="str">
        <f>IF(DATOS!D923&lt;&gt;"",DATOS!D923,"")</f>
        <v/>
      </c>
      <c r="E923" s="382" t="str">
        <f t="shared" si="42"/>
        <v/>
      </c>
      <c r="F923" s="382" t="str">
        <f t="shared" si="43"/>
        <v/>
      </c>
      <c r="G923" s="385" t="str">
        <f t="shared" si="44"/>
        <v/>
      </c>
    </row>
    <row r="924" spans="2:7" ht="19.5" customHeight="1" x14ac:dyDescent="0.25">
      <c r="B924" s="381" t="str">
        <f>IF(DATOS!B924&lt;&gt;"",DATOS!B924,"")</f>
        <v/>
      </c>
      <c r="C924" s="381" t="str">
        <f>IF(DATOS!C924&lt;&gt;"",DATOS!C924,"")</f>
        <v/>
      </c>
      <c r="D924" s="385" t="str">
        <f>IF(DATOS!D924&lt;&gt;"",DATOS!D924,"")</f>
        <v/>
      </c>
      <c r="E924" s="382" t="str">
        <f t="shared" si="42"/>
        <v/>
      </c>
      <c r="F924" s="382" t="str">
        <f t="shared" si="43"/>
        <v/>
      </c>
      <c r="G924" s="385" t="str">
        <f t="shared" si="44"/>
        <v/>
      </c>
    </row>
    <row r="925" spans="2:7" ht="19.5" customHeight="1" x14ac:dyDescent="0.25">
      <c r="B925" s="381" t="str">
        <f>IF(DATOS!B925&lt;&gt;"",DATOS!B925,"")</f>
        <v/>
      </c>
      <c r="C925" s="381" t="str">
        <f>IF(DATOS!C925&lt;&gt;"",DATOS!C925,"")</f>
        <v/>
      </c>
      <c r="D925" s="385" t="str">
        <f>IF(DATOS!D925&lt;&gt;"",DATOS!D925,"")</f>
        <v/>
      </c>
      <c r="E925" s="382" t="str">
        <f t="shared" si="42"/>
        <v/>
      </c>
      <c r="F925" s="382" t="str">
        <f t="shared" si="43"/>
        <v/>
      </c>
      <c r="G925" s="385" t="str">
        <f t="shared" si="44"/>
        <v/>
      </c>
    </row>
    <row r="926" spans="2:7" ht="19.5" customHeight="1" x14ac:dyDescent="0.25">
      <c r="B926" s="381" t="str">
        <f>IF(DATOS!B926&lt;&gt;"",DATOS!B926,"")</f>
        <v/>
      </c>
      <c r="C926" s="381" t="str">
        <f>IF(DATOS!C926&lt;&gt;"",DATOS!C926,"")</f>
        <v/>
      </c>
      <c r="D926" s="385" t="str">
        <f>IF(DATOS!D926&lt;&gt;"",DATOS!D926,"")</f>
        <v/>
      </c>
      <c r="E926" s="382" t="str">
        <f t="shared" si="42"/>
        <v/>
      </c>
      <c r="F926" s="382" t="str">
        <f t="shared" si="43"/>
        <v/>
      </c>
      <c r="G926" s="385" t="str">
        <f t="shared" si="44"/>
        <v/>
      </c>
    </row>
    <row r="927" spans="2:7" ht="19.5" customHeight="1" x14ac:dyDescent="0.25">
      <c r="B927" s="381" t="str">
        <f>IF(DATOS!B927&lt;&gt;"",DATOS!B927,"")</f>
        <v/>
      </c>
      <c r="C927" s="381" t="str">
        <f>IF(DATOS!C927&lt;&gt;"",DATOS!C927,"")</f>
        <v/>
      </c>
      <c r="D927" s="385" t="str">
        <f>IF(DATOS!D927&lt;&gt;"",DATOS!D927,"")</f>
        <v/>
      </c>
      <c r="E927" s="382" t="str">
        <f t="shared" si="42"/>
        <v/>
      </c>
      <c r="F927" s="382" t="str">
        <f t="shared" si="43"/>
        <v/>
      </c>
      <c r="G927" s="385" t="str">
        <f t="shared" si="44"/>
        <v/>
      </c>
    </row>
    <row r="928" spans="2:7" ht="19.5" customHeight="1" x14ac:dyDescent="0.25">
      <c r="B928" s="381" t="str">
        <f>IF(DATOS!B928&lt;&gt;"",DATOS!B928,"")</f>
        <v/>
      </c>
      <c r="C928" s="381" t="str">
        <f>IF(DATOS!C928&lt;&gt;"",DATOS!C928,"")</f>
        <v/>
      </c>
      <c r="D928" s="385" t="str">
        <f>IF(DATOS!D928&lt;&gt;"",DATOS!D928,"")</f>
        <v/>
      </c>
      <c r="E928" s="382" t="str">
        <f t="shared" si="42"/>
        <v/>
      </c>
      <c r="F928" s="382" t="str">
        <f t="shared" si="43"/>
        <v/>
      </c>
      <c r="G928" s="385" t="str">
        <f t="shared" si="44"/>
        <v/>
      </c>
    </row>
    <row r="929" spans="2:7" ht="19.5" customHeight="1" x14ac:dyDescent="0.25">
      <c r="B929" s="381" t="str">
        <f>IF(DATOS!B929&lt;&gt;"",DATOS!B929,"")</f>
        <v/>
      </c>
      <c r="C929" s="381" t="str">
        <f>IF(DATOS!C929&lt;&gt;"",DATOS!C929,"")</f>
        <v/>
      </c>
      <c r="D929" s="385" t="str">
        <f>IF(DATOS!D929&lt;&gt;"",DATOS!D929,"")</f>
        <v/>
      </c>
      <c r="E929" s="382" t="str">
        <f t="shared" si="42"/>
        <v/>
      </c>
      <c r="F929" s="382" t="str">
        <f t="shared" si="43"/>
        <v/>
      </c>
      <c r="G929" s="385" t="str">
        <f t="shared" si="44"/>
        <v/>
      </c>
    </row>
    <row r="930" spans="2:7" ht="19.5" customHeight="1" x14ac:dyDescent="0.25">
      <c r="B930" s="381" t="str">
        <f>IF(DATOS!B930&lt;&gt;"",DATOS!B930,"")</f>
        <v/>
      </c>
      <c r="C930" s="381" t="str">
        <f>IF(DATOS!C930&lt;&gt;"",DATOS!C930,"")</f>
        <v/>
      </c>
      <c r="D930" s="385" t="str">
        <f>IF(DATOS!D930&lt;&gt;"",DATOS!D930,"")</f>
        <v/>
      </c>
      <c r="E930" s="382" t="str">
        <f t="shared" si="42"/>
        <v/>
      </c>
      <c r="F930" s="382" t="str">
        <f t="shared" si="43"/>
        <v/>
      </c>
      <c r="G930" s="385" t="str">
        <f t="shared" si="44"/>
        <v/>
      </c>
    </row>
    <row r="931" spans="2:7" ht="19.5" customHeight="1" x14ac:dyDescent="0.25">
      <c r="B931" s="381" t="str">
        <f>IF(DATOS!B931&lt;&gt;"",DATOS!B931,"")</f>
        <v/>
      </c>
      <c r="C931" s="381" t="str">
        <f>IF(DATOS!C931&lt;&gt;"",DATOS!C931,"")</f>
        <v/>
      </c>
      <c r="D931" s="385" t="str">
        <f>IF(DATOS!D931&lt;&gt;"",DATOS!D931,"")</f>
        <v/>
      </c>
      <c r="E931" s="382" t="str">
        <f t="shared" si="42"/>
        <v/>
      </c>
      <c r="F931" s="382" t="str">
        <f t="shared" si="43"/>
        <v/>
      </c>
      <c r="G931" s="385" t="str">
        <f t="shared" si="44"/>
        <v/>
      </c>
    </row>
    <row r="932" spans="2:7" ht="19.5" customHeight="1" x14ac:dyDescent="0.25">
      <c r="B932" s="381" t="str">
        <f>IF(DATOS!B932&lt;&gt;"",DATOS!B932,"")</f>
        <v/>
      </c>
      <c r="C932" s="381" t="str">
        <f>IF(DATOS!C932&lt;&gt;"",DATOS!C932,"")</f>
        <v/>
      </c>
      <c r="D932" s="385" t="str">
        <f>IF(DATOS!D932&lt;&gt;"",DATOS!D932,"")</f>
        <v/>
      </c>
      <c r="E932" s="382" t="str">
        <f t="shared" si="42"/>
        <v/>
      </c>
      <c r="F932" s="382" t="str">
        <f t="shared" si="43"/>
        <v/>
      </c>
      <c r="G932" s="385" t="str">
        <f t="shared" si="44"/>
        <v/>
      </c>
    </row>
    <row r="933" spans="2:7" ht="19.5" customHeight="1" x14ac:dyDescent="0.25">
      <c r="B933" s="381" t="str">
        <f>IF(DATOS!B933&lt;&gt;"",DATOS!B933,"")</f>
        <v/>
      </c>
      <c r="C933" s="381" t="str">
        <f>IF(DATOS!C933&lt;&gt;"",DATOS!C933,"")</f>
        <v/>
      </c>
      <c r="D933" s="385" t="str">
        <f>IF(DATOS!D933&lt;&gt;"",DATOS!D933,"")</f>
        <v/>
      </c>
      <c r="E933" s="382" t="str">
        <f t="shared" si="42"/>
        <v/>
      </c>
      <c r="F933" s="382" t="str">
        <f t="shared" si="43"/>
        <v/>
      </c>
      <c r="G933" s="385" t="str">
        <f t="shared" si="44"/>
        <v/>
      </c>
    </row>
    <row r="934" spans="2:7" ht="19.5" customHeight="1" x14ac:dyDescent="0.25">
      <c r="B934" s="381" t="str">
        <f>IF(DATOS!B934&lt;&gt;"",DATOS!B934,"")</f>
        <v/>
      </c>
      <c r="C934" s="381" t="str">
        <f>IF(DATOS!C934&lt;&gt;"",DATOS!C934,"")</f>
        <v/>
      </c>
      <c r="D934" s="385" t="str">
        <f>IF(DATOS!D934&lt;&gt;"",DATOS!D934,"")</f>
        <v/>
      </c>
      <c r="E934" s="382" t="str">
        <f t="shared" si="42"/>
        <v/>
      </c>
      <c r="F934" s="382" t="str">
        <f t="shared" si="43"/>
        <v/>
      </c>
      <c r="G934" s="385" t="str">
        <f t="shared" si="44"/>
        <v/>
      </c>
    </row>
    <row r="935" spans="2:7" ht="19.5" customHeight="1" x14ac:dyDescent="0.25">
      <c r="B935" s="381" t="str">
        <f>IF(DATOS!B935&lt;&gt;"",DATOS!B935,"")</f>
        <v/>
      </c>
      <c r="C935" s="381" t="str">
        <f>IF(DATOS!C935&lt;&gt;"",DATOS!C935,"")</f>
        <v/>
      </c>
      <c r="D935" s="385" t="str">
        <f>IF(DATOS!D935&lt;&gt;"",DATOS!D935,"")</f>
        <v/>
      </c>
      <c r="E935" s="382" t="str">
        <f t="shared" si="42"/>
        <v/>
      </c>
      <c r="F935" s="382" t="str">
        <f t="shared" si="43"/>
        <v/>
      </c>
      <c r="G935" s="385" t="str">
        <f t="shared" si="44"/>
        <v/>
      </c>
    </row>
    <row r="936" spans="2:7" ht="19.5" customHeight="1" x14ac:dyDescent="0.25">
      <c r="B936" s="381" t="str">
        <f>IF(DATOS!B936&lt;&gt;"",DATOS!B936,"")</f>
        <v/>
      </c>
      <c r="C936" s="381" t="str">
        <f>IF(DATOS!C936&lt;&gt;"",DATOS!C936,"")</f>
        <v/>
      </c>
      <c r="D936" s="385" t="str">
        <f>IF(DATOS!D936&lt;&gt;"",DATOS!D936,"")</f>
        <v/>
      </c>
      <c r="E936" s="382" t="str">
        <f t="shared" si="42"/>
        <v/>
      </c>
      <c r="F936" s="382" t="str">
        <f t="shared" si="43"/>
        <v/>
      </c>
      <c r="G936" s="385" t="str">
        <f t="shared" si="44"/>
        <v/>
      </c>
    </row>
    <row r="937" spans="2:7" ht="19.5" customHeight="1" x14ac:dyDescent="0.25">
      <c r="B937" s="381" t="str">
        <f>IF(DATOS!B937&lt;&gt;"",DATOS!B937,"")</f>
        <v/>
      </c>
      <c r="C937" s="381" t="str">
        <f>IF(DATOS!C937&lt;&gt;"",DATOS!C937,"")</f>
        <v/>
      </c>
      <c r="D937" s="385" t="str">
        <f>IF(DATOS!D937&lt;&gt;"",DATOS!D937,"")</f>
        <v/>
      </c>
      <c r="E937" s="382" t="str">
        <f t="shared" si="42"/>
        <v/>
      </c>
      <c r="F937" s="382" t="str">
        <f t="shared" si="43"/>
        <v/>
      </c>
      <c r="G937" s="385" t="str">
        <f t="shared" si="44"/>
        <v/>
      </c>
    </row>
    <row r="938" spans="2:7" ht="19.5" customHeight="1" x14ac:dyDescent="0.25">
      <c r="B938" s="381" t="str">
        <f>IF(DATOS!B938&lt;&gt;"",DATOS!B938,"")</f>
        <v/>
      </c>
      <c r="C938" s="381" t="str">
        <f>IF(DATOS!C938&lt;&gt;"",DATOS!C938,"")</f>
        <v/>
      </c>
      <c r="D938" s="385" t="str">
        <f>IF(DATOS!D938&lt;&gt;"",DATOS!D938,"")</f>
        <v/>
      </c>
      <c r="E938" s="382" t="str">
        <f t="shared" si="42"/>
        <v/>
      </c>
      <c r="F938" s="382" t="str">
        <f t="shared" si="43"/>
        <v/>
      </c>
      <c r="G938" s="385" t="str">
        <f t="shared" si="44"/>
        <v/>
      </c>
    </row>
    <row r="939" spans="2:7" ht="19.5" customHeight="1" x14ac:dyDescent="0.25">
      <c r="B939" s="381" t="str">
        <f>IF(DATOS!B939&lt;&gt;"",DATOS!B939,"")</f>
        <v/>
      </c>
      <c r="C939" s="381" t="str">
        <f>IF(DATOS!C939&lt;&gt;"",DATOS!C939,"")</f>
        <v/>
      </c>
      <c r="D939" s="385" t="str">
        <f>IF(DATOS!D939&lt;&gt;"",DATOS!D939,"")</f>
        <v/>
      </c>
      <c r="E939" s="382" t="str">
        <f t="shared" si="42"/>
        <v/>
      </c>
      <c r="F939" s="382" t="str">
        <f t="shared" si="43"/>
        <v/>
      </c>
      <c r="G939" s="385" t="str">
        <f t="shared" si="44"/>
        <v/>
      </c>
    </row>
    <row r="940" spans="2:7" ht="19.5" customHeight="1" x14ac:dyDescent="0.25">
      <c r="B940" s="381" t="str">
        <f>IF(DATOS!B940&lt;&gt;"",DATOS!B940,"")</f>
        <v/>
      </c>
      <c r="C940" s="381" t="str">
        <f>IF(DATOS!C940&lt;&gt;"",DATOS!C940,"")</f>
        <v/>
      </c>
      <c r="D940" s="385" t="str">
        <f>IF(DATOS!D940&lt;&gt;"",DATOS!D940,"")</f>
        <v/>
      </c>
      <c r="E940" s="382" t="str">
        <f t="shared" si="42"/>
        <v/>
      </c>
      <c r="F940" s="382" t="str">
        <f t="shared" si="43"/>
        <v/>
      </c>
      <c r="G940" s="385" t="str">
        <f t="shared" si="44"/>
        <v/>
      </c>
    </row>
    <row r="941" spans="2:7" ht="19.5" customHeight="1" x14ac:dyDescent="0.25">
      <c r="B941" s="381" t="str">
        <f>IF(DATOS!B941&lt;&gt;"",DATOS!B941,"")</f>
        <v/>
      </c>
      <c r="C941" s="381" t="str">
        <f>IF(DATOS!C941&lt;&gt;"",DATOS!C941,"")</f>
        <v/>
      </c>
      <c r="D941" s="385" t="str">
        <f>IF(DATOS!D941&lt;&gt;"",DATOS!D941,"")</f>
        <v/>
      </c>
      <c r="E941" s="382" t="str">
        <f t="shared" si="42"/>
        <v/>
      </c>
      <c r="F941" s="382" t="str">
        <f t="shared" si="43"/>
        <v/>
      </c>
      <c r="G941" s="385" t="str">
        <f t="shared" si="44"/>
        <v/>
      </c>
    </row>
    <row r="942" spans="2:7" ht="19.5" customHeight="1" x14ac:dyDescent="0.25">
      <c r="B942" s="381" t="str">
        <f>IF(DATOS!B942&lt;&gt;"",DATOS!B942,"")</f>
        <v/>
      </c>
      <c r="C942" s="381" t="str">
        <f>IF(DATOS!C942&lt;&gt;"",DATOS!C942,"")</f>
        <v/>
      </c>
      <c r="D942" s="385" t="str">
        <f>IF(DATOS!D942&lt;&gt;"",DATOS!D942,"")</f>
        <v/>
      </c>
      <c r="E942" s="382" t="str">
        <f t="shared" si="42"/>
        <v/>
      </c>
      <c r="F942" s="382" t="str">
        <f t="shared" si="43"/>
        <v/>
      </c>
      <c r="G942" s="385" t="str">
        <f t="shared" si="44"/>
        <v/>
      </c>
    </row>
    <row r="943" spans="2:7" ht="19.5" customHeight="1" x14ac:dyDescent="0.25">
      <c r="B943" s="381" t="str">
        <f>IF(DATOS!B943&lt;&gt;"",DATOS!B943,"")</f>
        <v/>
      </c>
      <c r="C943" s="381" t="str">
        <f>IF(DATOS!C943&lt;&gt;"",DATOS!C943,"")</f>
        <v/>
      </c>
      <c r="D943" s="385" t="str">
        <f>IF(DATOS!D943&lt;&gt;"",DATOS!D943,"")</f>
        <v/>
      </c>
      <c r="E943" s="382" t="str">
        <f t="shared" si="42"/>
        <v/>
      </c>
      <c r="F943" s="382" t="str">
        <f t="shared" si="43"/>
        <v/>
      </c>
      <c r="G943" s="385" t="str">
        <f t="shared" si="44"/>
        <v/>
      </c>
    </row>
    <row r="944" spans="2:7" ht="19.5" customHeight="1" x14ac:dyDescent="0.25">
      <c r="B944" s="381" t="str">
        <f>IF(DATOS!B944&lt;&gt;"",DATOS!B944,"")</f>
        <v/>
      </c>
      <c r="C944" s="381" t="str">
        <f>IF(DATOS!C944&lt;&gt;"",DATOS!C944,"")</f>
        <v/>
      </c>
      <c r="D944" s="385" t="str">
        <f>IF(DATOS!D944&lt;&gt;"",DATOS!D944,"")</f>
        <v/>
      </c>
      <c r="E944" s="382" t="str">
        <f t="shared" si="42"/>
        <v/>
      </c>
      <c r="F944" s="382" t="str">
        <f t="shared" si="43"/>
        <v/>
      </c>
      <c r="G944" s="385" t="str">
        <f t="shared" si="44"/>
        <v/>
      </c>
    </row>
    <row r="945" spans="2:7" ht="19.5" customHeight="1" x14ac:dyDescent="0.25">
      <c r="B945" s="381" t="str">
        <f>IF(DATOS!B945&lt;&gt;"",DATOS!B945,"")</f>
        <v/>
      </c>
      <c r="C945" s="381" t="str">
        <f>IF(DATOS!C945&lt;&gt;"",DATOS!C945,"")</f>
        <v/>
      </c>
      <c r="D945" s="385" t="str">
        <f>IF(DATOS!D945&lt;&gt;"",DATOS!D945,"")</f>
        <v/>
      </c>
      <c r="E945" s="382" t="str">
        <f t="shared" si="42"/>
        <v/>
      </c>
      <c r="F945" s="382" t="str">
        <f t="shared" si="43"/>
        <v/>
      </c>
      <c r="G945" s="385" t="str">
        <f t="shared" si="44"/>
        <v/>
      </c>
    </row>
    <row r="946" spans="2:7" ht="19.5" customHeight="1" x14ac:dyDescent="0.25">
      <c r="B946" s="381" t="str">
        <f>IF(DATOS!B946&lt;&gt;"",DATOS!B946,"")</f>
        <v/>
      </c>
      <c r="C946" s="381" t="str">
        <f>IF(DATOS!C946&lt;&gt;"",DATOS!C946,"")</f>
        <v/>
      </c>
      <c r="D946" s="385" t="str">
        <f>IF(DATOS!D946&lt;&gt;"",DATOS!D946,"")</f>
        <v/>
      </c>
      <c r="E946" s="382" t="str">
        <f t="shared" si="42"/>
        <v/>
      </c>
      <c r="F946" s="382" t="str">
        <f t="shared" si="43"/>
        <v/>
      </c>
      <c r="G946" s="385" t="str">
        <f t="shared" si="44"/>
        <v/>
      </c>
    </row>
    <row r="947" spans="2:7" ht="19.5" customHeight="1" x14ac:dyDescent="0.25">
      <c r="B947" s="381" t="str">
        <f>IF(DATOS!B947&lt;&gt;"",DATOS!B947,"")</f>
        <v/>
      </c>
      <c r="C947" s="381" t="str">
        <f>IF(DATOS!C947&lt;&gt;"",DATOS!C947,"")</f>
        <v/>
      </c>
      <c r="D947" s="385" t="str">
        <f>IF(DATOS!D947&lt;&gt;"",DATOS!D947,"")</f>
        <v/>
      </c>
      <c r="E947" s="382" t="str">
        <f t="shared" si="42"/>
        <v/>
      </c>
      <c r="F947" s="382" t="str">
        <f t="shared" si="43"/>
        <v/>
      </c>
      <c r="G947" s="385" t="str">
        <f t="shared" si="44"/>
        <v/>
      </c>
    </row>
    <row r="948" spans="2:7" ht="19.5" customHeight="1" x14ac:dyDescent="0.25">
      <c r="B948" s="381" t="str">
        <f>IF(DATOS!B948&lt;&gt;"",DATOS!B948,"")</f>
        <v/>
      </c>
      <c r="C948" s="381" t="str">
        <f>IF(DATOS!C948&lt;&gt;"",DATOS!C948,"")</f>
        <v/>
      </c>
      <c r="D948" s="385" t="str">
        <f>IF(DATOS!D948&lt;&gt;"",DATOS!D948,"")</f>
        <v/>
      </c>
      <c r="E948" s="382" t="str">
        <f t="shared" si="42"/>
        <v/>
      </c>
      <c r="F948" s="382" t="str">
        <f t="shared" si="43"/>
        <v/>
      </c>
      <c r="G948" s="385" t="str">
        <f t="shared" si="44"/>
        <v/>
      </c>
    </row>
    <row r="949" spans="2:7" ht="19.5" customHeight="1" x14ac:dyDescent="0.25">
      <c r="B949" s="381" t="str">
        <f>IF(DATOS!B949&lt;&gt;"",DATOS!B949,"")</f>
        <v/>
      </c>
      <c r="C949" s="381" t="str">
        <f>IF(DATOS!C949&lt;&gt;"",DATOS!C949,"")</f>
        <v/>
      </c>
      <c r="D949" s="385" t="str">
        <f>IF(DATOS!D949&lt;&gt;"",DATOS!D949,"")</f>
        <v/>
      </c>
      <c r="E949" s="382" t="str">
        <f t="shared" si="42"/>
        <v/>
      </c>
      <c r="F949" s="382" t="str">
        <f t="shared" si="43"/>
        <v/>
      </c>
      <c r="G949" s="385" t="str">
        <f t="shared" si="44"/>
        <v/>
      </c>
    </row>
    <row r="950" spans="2:7" ht="19.5" customHeight="1" x14ac:dyDescent="0.25">
      <c r="B950" s="381" t="str">
        <f>IF(DATOS!B950&lt;&gt;"",DATOS!B950,"")</f>
        <v/>
      </c>
      <c r="C950" s="381" t="str">
        <f>IF(DATOS!C950&lt;&gt;"",DATOS!C950,"")</f>
        <v/>
      </c>
      <c r="D950" s="385" t="str">
        <f>IF(DATOS!D950&lt;&gt;"",DATOS!D950,"")</f>
        <v/>
      </c>
      <c r="E950" s="382" t="str">
        <f t="shared" si="42"/>
        <v/>
      </c>
      <c r="F950" s="382" t="str">
        <f t="shared" si="43"/>
        <v/>
      </c>
      <c r="G950" s="385" t="str">
        <f t="shared" si="44"/>
        <v/>
      </c>
    </row>
    <row r="951" spans="2:7" ht="19.5" customHeight="1" x14ac:dyDescent="0.25">
      <c r="B951" s="381" t="str">
        <f>IF(DATOS!B951&lt;&gt;"",DATOS!B951,"")</f>
        <v/>
      </c>
      <c r="C951" s="381" t="str">
        <f>IF(DATOS!C951&lt;&gt;"",DATOS!C951,"")</f>
        <v/>
      </c>
      <c r="D951" s="385" t="str">
        <f>IF(DATOS!D951&lt;&gt;"",DATOS!D951,"")</f>
        <v/>
      </c>
      <c r="E951" s="382" t="str">
        <f t="shared" si="42"/>
        <v/>
      </c>
      <c r="F951" s="382" t="str">
        <f t="shared" si="43"/>
        <v/>
      </c>
      <c r="G951" s="385" t="str">
        <f t="shared" si="44"/>
        <v/>
      </c>
    </row>
    <row r="952" spans="2:7" ht="19.5" customHeight="1" x14ac:dyDescent="0.25">
      <c r="B952" s="381" t="str">
        <f>IF(DATOS!B952&lt;&gt;"",DATOS!B952,"")</f>
        <v/>
      </c>
      <c r="C952" s="381" t="str">
        <f>IF(DATOS!C952&lt;&gt;"",DATOS!C952,"")</f>
        <v/>
      </c>
      <c r="D952" s="385" t="str">
        <f>IF(DATOS!D952&lt;&gt;"",DATOS!D952,"")</f>
        <v/>
      </c>
      <c r="E952" s="382" t="str">
        <f t="shared" si="42"/>
        <v/>
      </c>
      <c r="F952" s="382" t="str">
        <f t="shared" si="43"/>
        <v/>
      </c>
      <c r="G952" s="385" t="str">
        <f t="shared" si="44"/>
        <v/>
      </c>
    </row>
    <row r="953" spans="2:7" ht="19.5" customHeight="1" x14ac:dyDescent="0.25">
      <c r="B953" s="381" t="str">
        <f>IF(DATOS!B953&lt;&gt;"",DATOS!B953,"")</f>
        <v/>
      </c>
      <c r="C953" s="381" t="str">
        <f>IF(DATOS!C953&lt;&gt;"",DATOS!C953,"")</f>
        <v/>
      </c>
      <c r="D953" s="385" t="str">
        <f>IF(DATOS!D953&lt;&gt;"",DATOS!D953,"")</f>
        <v/>
      </c>
      <c r="E953" s="382" t="str">
        <f t="shared" si="42"/>
        <v/>
      </c>
      <c r="F953" s="382" t="str">
        <f t="shared" si="43"/>
        <v/>
      </c>
      <c r="G953" s="385" t="str">
        <f t="shared" si="44"/>
        <v/>
      </c>
    </row>
    <row r="954" spans="2:7" ht="19.5" customHeight="1" x14ac:dyDescent="0.25">
      <c r="B954" s="381" t="str">
        <f>IF(DATOS!B954&lt;&gt;"",DATOS!B954,"")</f>
        <v/>
      </c>
      <c r="C954" s="381" t="str">
        <f>IF(DATOS!C954&lt;&gt;"",DATOS!C954,"")</f>
        <v/>
      </c>
      <c r="D954" s="385" t="str">
        <f>IF(DATOS!D954&lt;&gt;"",DATOS!D954,"")</f>
        <v/>
      </c>
      <c r="E954" s="382" t="str">
        <f t="shared" si="42"/>
        <v/>
      </c>
      <c r="F954" s="382" t="str">
        <f t="shared" si="43"/>
        <v/>
      </c>
      <c r="G954" s="385" t="str">
        <f t="shared" si="44"/>
        <v/>
      </c>
    </row>
    <row r="955" spans="2:7" ht="19.5" customHeight="1" x14ac:dyDescent="0.25">
      <c r="B955" s="381" t="str">
        <f>IF(DATOS!B955&lt;&gt;"",DATOS!B955,"")</f>
        <v/>
      </c>
      <c r="C955" s="381" t="str">
        <f>IF(DATOS!C955&lt;&gt;"",DATOS!C955,"")</f>
        <v/>
      </c>
      <c r="D955" s="385" t="str">
        <f>IF(DATOS!D955&lt;&gt;"",DATOS!D955,"")</f>
        <v/>
      </c>
      <c r="E955" s="382" t="str">
        <f t="shared" si="42"/>
        <v/>
      </c>
      <c r="F955" s="382" t="str">
        <f t="shared" si="43"/>
        <v/>
      </c>
      <c r="G955" s="385" t="str">
        <f t="shared" si="44"/>
        <v/>
      </c>
    </row>
    <row r="956" spans="2:7" ht="19.5" customHeight="1" x14ac:dyDescent="0.25">
      <c r="B956" s="381" t="str">
        <f>IF(DATOS!B956&lt;&gt;"",DATOS!B956,"")</f>
        <v/>
      </c>
      <c r="C956" s="381" t="str">
        <f>IF(DATOS!C956&lt;&gt;"",DATOS!C956,"")</f>
        <v/>
      </c>
      <c r="D956" s="385" t="str">
        <f>IF(DATOS!D956&lt;&gt;"",DATOS!D956,"")</f>
        <v/>
      </c>
      <c r="E956" s="382" t="str">
        <f t="shared" si="42"/>
        <v/>
      </c>
      <c r="F956" s="382" t="str">
        <f t="shared" si="43"/>
        <v/>
      </c>
      <c r="G956" s="385" t="str">
        <f t="shared" si="44"/>
        <v/>
      </c>
    </row>
    <row r="957" spans="2:7" ht="19.5" customHeight="1" x14ac:dyDescent="0.25">
      <c r="B957" s="381" t="str">
        <f>IF(DATOS!B957&lt;&gt;"",DATOS!B957,"")</f>
        <v/>
      </c>
      <c r="C957" s="381" t="str">
        <f>IF(DATOS!C957&lt;&gt;"",DATOS!C957,"")</f>
        <v/>
      </c>
      <c r="D957" s="385" t="str">
        <f>IF(DATOS!D957&lt;&gt;"",DATOS!D957,"")</f>
        <v/>
      </c>
      <c r="E957" s="382" t="str">
        <f t="shared" si="42"/>
        <v/>
      </c>
      <c r="F957" s="382" t="str">
        <f t="shared" si="43"/>
        <v/>
      </c>
      <c r="G957" s="385" t="str">
        <f t="shared" si="44"/>
        <v/>
      </c>
    </row>
    <row r="958" spans="2:7" ht="19.5" customHeight="1" x14ac:dyDescent="0.25">
      <c r="B958" s="381" t="str">
        <f>IF(DATOS!B958&lt;&gt;"",DATOS!B958,"")</f>
        <v/>
      </c>
      <c r="C958" s="381" t="str">
        <f>IF(DATOS!C958&lt;&gt;"",DATOS!C958,"")</f>
        <v/>
      </c>
      <c r="D958" s="385" t="str">
        <f>IF(DATOS!D958&lt;&gt;"",DATOS!D958,"")</f>
        <v/>
      </c>
      <c r="E958" s="382" t="str">
        <f t="shared" si="42"/>
        <v/>
      </c>
      <c r="F958" s="382" t="str">
        <f t="shared" si="43"/>
        <v/>
      </c>
      <c r="G958" s="385" t="str">
        <f t="shared" si="44"/>
        <v/>
      </c>
    </row>
    <row r="959" spans="2:7" ht="19.5" customHeight="1" x14ac:dyDescent="0.25">
      <c r="B959" s="381" t="str">
        <f>IF(DATOS!B959&lt;&gt;"",DATOS!B959,"")</f>
        <v/>
      </c>
      <c r="C959" s="381" t="str">
        <f>IF(DATOS!C959&lt;&gt;"",DATOS!C959,"")</f>
        <v/>
      </c>
      <c r="D959" s="385" t="str">
        <f>IF(DATOS!D959&lt;&gt;"",DATOS!D959,"")</f>
        <v/>
      </c>
      <c r="E959" s="382" t="str">
        <f t="shared" si="42"/>
        <v/>
      </c>
      <c r="F959" s="382" t="str">
        <f t="shared" si="43"/>
        <v/>
      </c>
      <c r="G959" s="385" t="str">
        <f t="shared" si="44"/>
        <v/>
      </c>
    </row>
    <row r="960" spans="2:7" ht="19.5" customHeight="1" x14ac:dyDescent="0.25">
      <c r="B960" s="381" t="str">
        <f>IF(DATOS!B960&lt;&gt;"",DATOS!B960,"")</f>
        <v/>
      </c>
      <c r="C960" s="381" t="str">
        <f>IF(DATOS!C960&lt;&gt;"",DATOS!C960,"")</f>
        <v/>
      </c>
      <c r="D960" s="385" t="str">
        <f>IF(DATOS!D960&lt;&gt;"",DATOS!D960,"")</f>
        <v/>
      </c>
      <c r="E960" s="382" t="str">
        <f t="shared" si="42"/>
        <v/>
      </c>
      <c r="F960" s="382" t="str">
        <f t="shared" si="43"/>
        <v/>
      </c>
      <c r="G960" s="385" t="str">
        <f t="shared" si="44"/>
        <v/>
      </c>
    </row>
    <row r="961" spans="2:7" ht="19.5" customHeight="1" x14ac:dyDescent="0.25">
      <c r="B961" s="381" t="str">
        <f>IF(DATOS!B961&lt;&gt;"",DATOS!B961,"")</f>
        <v/>
      </c>
      <c r="C961" s="381" t="str">
        <f>IF(DATOS!C961&lt;&gt;"",DATOS!C961,"")</f>
        <v/>
      </c>
      <c r="D961" s="385" t="str">
        <f>IF(DATOS!D961&lt;&gt;"",DATOS!D961,"")</f>
        <v/>
      </c>
      <c r="E961" s="382" t="str">
        <f t="shared" si="42"/>
        <v/>
      </c>
      <c r="F961" s="382" t="str">
        <f t="shared" si="43"/>
        <v/>
      </c>
      <c r="G961" s="385" t="str">
        <f t="shared" si="44"/>
        <v/>
      </c>
    </row>
    <row r="962" spans="2:7" ht="19.5" customHeight="1" x14ac:dyDescent="0.25">
      <c r="B962" s="381" t="str">
        <f>IF(DATOS!B962&lt;&gt;"",DATOS!B962,"")</f>
        <v/>
      </c>
      <c r="C962" s="381" t="str">
        <f>IF(DATOS!C962&lt;&gt;"",DATOS!C962,"")</f>
        <v/>
      </c>
      <c r="D962" s="385" t="str">
        <f>IF(DATOS!D962&lt;&gt;"",DATOS!D962,"")</f>
        <v/>
      </c>
      <c r="E962" s="382" t="str">
        <f t="shared" si="42"/>
        <v/>
      </c>
      <c r="F962" s="382" t="str">
        <f t="shared" si="43"/>
        <v/>
      </c>
      <c r="G962" s="385" t="str">
        <f t="shared" si="44"/>
        <v/>
      </c>
    </row>
    <row r="963" spans="2:7" ht="19.5" customHeight="1" x14ac:dyDescent="0.25">
      <c r="B963" s="381" t="str">
        <f>IF(DATOS!B963&lt;&gt;"",DATOS!B963,"")</f>
        <v/>
      </c>
      <c r="C963" s="381" t="str">
        <f>IF(DATOS!C963&lt;&gt;"",DATOS!C963,"")</f>
        <v/>
      </c>
      <c r="D963" s="385" t="str">
        <f>IF(DATOS!D963&lt;&gt;"",DATOS!D963,"")</f>
        <v/>
      </c>
      <c r="E963" s="382" t="str">
        <f t="shared" si="42"/>
        <v/>
      </c>
      <c r="F963" s="382" t="str">
        <f t="shared" si="43"/>
        <v/>
      </c>
      <c r="G963" s="385" t="str">
        <f t="shared" si="44"/>
        <v/>
      </c>
    </row>
    <row r="964" spans="2:7" ht="19.5" customHeight="1" x14ac:dyDescent="0.25">
      <c r="B964" s="381" t="str">
        <f>IF(DATOS!B964&lt;&gt;"",DATOS!B964,"")</f>
        <v/>
      </c>
      <c r="C964" s="381" t="str">
        <f>IF(DATOS!C964&lt;&gt;"",DATOS!C964,"")</f>
        <v/>
      </c>
      <c r="D964" s="385" t="str">
        <f>IF(DATOS!D964&lt;&gt;"",DATOS!D964,"")</f>
        <v/>
      </c>
      <c r="E964" s="382" t="str">
        <f t="shared" ref="E964:E1027" si="45">IFERROR(MID($D964,SEARCH("RETIRA",$D964),LEN("RETIRA")),"")</f>
        <v/>
      </c>
      <c r="F964" s="382" t="str">
        <f t="shared" ref="F964:F1027" si="46">IFERROR(MID($D964,SEARCH("CRUDA",$D964),LEN("CRUDA")),"")</f>
        <v/>
      </c>
      <c r="G964" s="385" t="str">
        <f t="shared" ref="G964:G1027" si="47">IF(B964="","",
IF(AND(E964="",F964="CRUDA"),"LIBRO Y CRUDA",
IF(F964="CRUDA","CRUDA",
IF(E964="","LIBRO",""))))</f>
        <v/>
      </c>
    </row>
    <row r="965" spans="2:7" ht="19.5" customHeight="1" x14ac:dyDescent="0.25">
      <c r="B965" s="381" t="str">
        <f>IF(DATOS!B965&lt;&gt;"",DATOS!B965,"")</f>
        <v/>
      </c>
      <c r="C965" s="381" t="str">
        <f>IF(DATOS!C965&lt;&gt;"",DATOS!C965,"")</f>
        <v/>
      </c>
      <c r="D965" s="385" t="str">
        <f>IF(DATOS!D965&lt;&gt;"",DATOS!D965,"")</f>
        <v/>
      </c>
      <c r="E965" s="382" t="str">
        <f t="shared" si="45"/>
        <v/>
      </c>
      <c r="F965" s="382" t="str">
        <f t="shared" si="46"/>
        <v/>
      </c>
      <c r="G965" s="385" t="str">
        <f t="shared" si="47"/>
        <v/>
      </c>
    </row>
    <row r="966" spans="2:7" ht="19.5" customHeight="1" x14ac:dyDescent="0.25">
      <c r="B966" s="381" t="str">
        <f>IF(DATOS!B966&lt;&gt;"",DATOS!B966,"")</f>
        <v/>
      </c>
      <c r="C966" s="381" t="str">
        <f>IF(DATOS!C966&lt;&gt;"",DATOS!C966,"")</f>
        <v/>
      </c>
      <c r="D966" s="385" t="str">
        <f>IF(DATOS!D966&lt;&gt;"",DATOS!D966,"")</f>
        <v/>
      </c>
      <c r="E966" s="382" t="str">
        <f t="shared" si="45"/>
        <v/>
      </c>
      <c r="F966" s="382" t="str">
        <f t="shared" si="46"/>
        <v/>
      </c>
      <c r="G966" s="385" t="str">
        <f t="shared" si="47"/>
        <v/>
      </c>
    </row>
    <row r="967" spans="2:7" ht="19.5" customHeight="1" x14ac:dyDescent="0.25">
      <c r="B967" s="381" t="str">
        <f>IF(DATOS!B967&lt;&gt;"",DATOS!B967,"")</f>
        <v/>
      </c>
      <c r="C967" s="381" t="str">
        <f>IF(DATOS!C967&lt;&gt;"",DATOS!C967,"")</f>
        <v/>
      </c>
      <c r="D967" s="385" t="str">
        <f>IF(DATOS!D967&lt;&gt;"",DATOS!D967,"")</f>
        <v/>
      </c>
      <c r="E967" s="382" t="str">
        <f t="shared" si="45"/>
        <v/>
      </c>
      <c r="F967" s="382" t="str">
        <f t="shared" si="46"/>
        <v/>
      </c>
      <c r="G967" s="385" t="str">
        <f t="shared" si="47"/>
        <v/>
      </c>
    </row>
    <row r="968" spans="2:7" ht="19.5" customHeight="1" x14ac:dyDescent="0.25">
      <c r="B968" s="381" t="str">
        <f>IF(DATOS!B968&lt;&gt;"",DATOS!B968,"")</f>
        <v/>
      </c>
      <c r="C968" s="381" t="str">
        <f>IF(DATOS!C968&lt;&gt;"",DATOS!C968,"")</f>
        <v/>
      </c>
      <c r="D968" s="385" t="str">
        <f>IF(DATOS!D968&lt;&gt;"",DATOS!D968,"")</f>
        <v/>
      </c>
      <c r="E968" s="382" t="str">
        <f t="shared" si="45"/>
        <v/>
      </c>
      <c r="F968" s="382" t="str">
        <f t="shared" si="46"/>
        <v/>
      </c>
      <c r="G968" s="385" t="str">
        <f t="shared" si="47"/>
        <v/>
      </c>
    </row>
    <row r="969" spans="2:7" ht="19.5" customHeight="1" x14ac:dyDescent="0.25">
      <c r="B969" s="381" t="str">
        <f>IF(DATOS!B969&lt;&gt;"",DATOS!B969,"")</f>
        <v/>
      </c>
      <c r="C969" s="381" t="str">
        <f>IF(DATOS!C969&lt;&gt;"",DATOS!C969,"")</f>
        <v/>
      </c>
      <c r="D969" s="385" t="str">
        <f>IF(DATOS!D969&lt;&gt;"",DATOS!D969,"")</f>
        <v/>
      </c>
      <c r="E969" s="382" t="str">
        <f t="shared" si="45"/>
        <v/>
      </c>
      <c r="F969" s="382" t="str">
        <f t="shared" si="46"/>
        <v/>
      </c>
      <c r="G969" s="385" t="str">
        <f t="shared" si="47"/>
        <v/>
      </c>
    </row>
    <row r="970" spans="2:7" ht="19.5" customHeight="1" x14ac:dyDescent="0.25">
      <c r="B970" s="381" t="str">
        <f>IF(DATOS!B970&lt;&gt;"",DATOS!B970,"")</f>
        <v/>
      </c>
      <c r="C970" s="381" t="str">
        <f>IF(DATOS!C970&lt;&gt;"",DATOS!C970,"")</f>
        <v/>
      </c>
      <c r="D970" s="385" t="str">
        <f>IF(DATOS!D970&lt;&gt;"",DATOS!D970,"")</f>
        <v/>
      </c>
      <c r="E970" s="382" t="str">
        <f t="shared" si="45"/>
        <v/>
      </c>
      <c r="F970" s="382" t="str">
        <f t="shared" si="46"/>
        <v/>
      </c>
      <c r="G970" s="385" t="str">
        <f t="shared" si="47"/>
        <v/>
      </c>
    </row>
    <row r="971" spans="2:7" ht="19.5" customHeight="1" x14ac:dyDescent="0.25">
      <c r="B971" s="381" t="str">
        <f>IF(DATOS!B971&lt;&gt;"",DATOS!B971,"")</f>
        <v/>
      </c>
      <c r="C971" s="381" t="str">
        <f>IF(DATOS!C971&lt;&gt;"",DATOS!C971,"")</f>
        <v/>
      </c>
      <c r="D971" s="385" t="str">
        <f>IF(DATOS!D971&lt;&gt;"",DATOS!D971,"")</f>
        <v/>
      </c>
      <c r="E971" s="382" t="str">
        <f t="shared" si="45"/>
        <v/>
      </c>
      <c r="F971" s="382" t="str">
        <f t="shared" si="46"/>
        <v/>
      </c>
      <c r="G971" s="385" t="str">
        <f t="shared" si="47"/>
        <v/>
      </c>
    </row>
    <row r="972" spans="2:7" ht="19.5" customHeight="1" x14ac:dyDescent="0.25">
      <c r="B972" s="381" t="str">
        <f>IF(DATOS!B972&lt;&gt;"",DATOS!B972,"")</f>
        <v/>
      </c>
      <c r="C972" s="381" t="str">
        <f>IF(DATOS!C972&lt;&gt;"",DATOS!C972,"")</f>
        <v/>
      </c>
      <c r="D972" s="385" t="str">
        <f>IF(DATOS!D972&lt;&gt;"",DATOS!D972,"")</f>
        <v/>
      </c>
      <c r="E972" s="382" t="str">
        <f t="shared" si="45"/>
        <v/>
      </c>
      <c r="F972" s="382" t="str">
        <f t="shared" si="46"/>
        <v/>
      </c>
      <c r="G972" s="385" t="str">
        <f t="shared" si="47"/>
        <v/>
      </c>
    </row>
    <row r="973" spans="2:7" ht="19.5" customHeight="1" x14ac:dyDescent="0.25">
      <c r="B973" s="381" t="str">
        <f>IF(DATOS!B973&lt;&gt;"",DATOS!B973,"")</f>
        <v/>
      </c>
      <c r="C973" s="381" t="str">
        <f>IF(DATOS!C973&lt;&gt;"",DATOS!C973,"")</f>
        <v/>
      </c>
      <c r="D973" s="385" t="str">
        <f>IF(DATOS!D973&lt;&gt;"",DATOS!D973,"")</f>
        <v/>
      </c>
      <c r="E973" s="382" t="str">
        <f t="shared" si="45"/>
        <v/>
      </c>
      <c r="F973" s="382" t="str">
        <f t="shared" si="46"/>
        <v/>
      </c>
      <c r="G973" s="385" t="str">
        <f t="shared" si="47"/>
        <v/>
      </c>
    </row>
    <row r="974" spans="2:7" ht="19.5" customHeight="1" x14ac:dyDescent="0.25">
      <c r="B974" s="381" t="str">
        <f>IF(DATOS!B974&lt;&gt;"",DATOS!B974,"")</f>
        <v/>
      </c>
      <c r="C974" s="381" t="str">
        <f>IF(DATOS!C974&lt;&gt;"",DATOS!C974,"")</f>
        <v/>
      </c>
      <c r="D974" s="385" t="str">
        <f>IF(DATOS!D974&lt;&gt;"",DATOS!D974,"")</f>
        <v/>
      </c>
      <c r="E974" s="382" t="str">
        <f t="shared" si="45"/>
        <v/>
      </c>
      <c r="F974" s="382" t="str">
        <f t="shared" si="46"/>
        <v/>
      </c>
      <c r="G974" s="385" t="str">
        <f t="shared" si="47"/>
        <v/>
      </c>
    </row>
    <row r="975" spans="2:7" ht="19.5" customHeight="1" x14ac:dyDescent="0.25">
      <c r="B975" s="381" t="str">
        <f>IF(DATOS!B975&lt;&gt;"",DATOS!B975,"")</f>
        <v/>
      </c>
      <c r="C975" s="381" t="str">
        <f>IF(DATOS!C975&lt;&gt;"",DATOS!C975,"")</f>
        <v/>
      </c>
      <c r="D975" s="385" t="str">
        <f>IF(DATOS!D975&lt;&gt;"",DATOS!D975,"")</f>
        <v/>
      </c>
      <c r="E975" s="382" t="str">
        <f t="shared" si="45"/>
        <v/>
      </c>
      <c r="F975" s="382" t="str">
        <f t="shared" si="46"/>
        <v/>
      </c>
      <c r="G975" s="385" t="str">
        <f t="shared" si="47"/>
        <v/>
      </c>
    </row>
    <row r="976" spans="2:7" ht="19.5" customHeight="1" x14ac:dyDescent="0.25">
      <c r="B976" s="381" t="str">
        <f>IF(DATOS!B976&lt;&gt;"",DATOS!B976,"")</f>
        <v/>
      </c>
      <c r="C976" s="381" t="str">
        <f>IF(DATOS!C976&lt;&gt;"",DATOS!C976,"")</f>
        <v/>
      </c>
      <c r="D976" s="385" t="str">
        <f>IF(DATOS!D976&lt;&gt;"",DATOS!D976,"")</f>
        <v/>
      </c>
      <c r="E976" s="382" t="str">
        <f t="shared" si="45"/>
        <v/>
      </c>
      <c r="F976" s="382" t="str">
        <f t="shared" si="46"/>
        <v/>
      </c>
      <c r="G976" s="385" t="str">
        <f t="shared" si="47"/>
        <v/>
      </c>
    </row>
    <row r="977" spans="2:7" ht="19.5" customHeight="1" x14ac:dyDescent="0.25">
      <c r="B977" s="381" t="str">
        <f>IF(DATOS!B977&lt;&gt;"",DATOS!B977,"")</f>
        <v/>
      </c>
      <c r="C977" s="381" t="str">
        <f>IF(DATOS!C977&lt;&gt;"",DATOS!C977,"")</f>
        <v/>
      </c>
      <c r="D977" s="385" t="str">
        <f>IF(DATOS!D977&lt;&gt;"",DATOS!D977,"")</f>
        <v/>
      </c>
      <c r="E977" s="382" t="str">
        <f t="shared" si="45"/>
        <v/>
      </c>
      <c r="F977" s="382" t="str">
        <f t="shared" si="46"/>
        <v/>
      </c>
      <c r="G977" s="385" t="str">
        <f t="shared" si="47"/>
        <v/>
      </c>
    </row>
    <row r="978" spans="2:7" ht="19.5" customHeight="1" x14ac:dyDescent="0.25">
      <c r="B978" s="381" t="str">
        <f>IF(DATOS!B978&lt;&gt;"",DATOS!B978,"")</f>
        <v/>
      </c>
      <c r="C978" s="381" t="str">
        <f>IF(DATOS!C978&lt;&gt;"",DATOS!C978,"")</f>
        <v/>
      </c>
      <c r="D978" s="385" t="str">
        <f>IF(DATOS!D978&lt;&gt;"",DATOS!D978,"")</f>
        <v/>
      </c>
      <c r="E978" s="382" t="str">
        <f t="shared" si="45"/>
        <v/>
      </c>
      <c r="F978" s="382" t="str">
        <f t="shared" si="46"/>
        <v/>
      </c>
      <c r="G978" s="385" t="str">
        <f t="shared" si="47"/>
        <v/>
      </c>
    </row>
    <row r="979" spans="2:7" ht="19.5" customHeight="1" x14ac:dyDescent="0.25">
      <c r="B979" s="381" t="str">
        <f>IF(DATOS!B979&lt;&gt;"",DATOS!B979,"")</f>
        <v/>
      </c>
      <c r="C979" s="381" t="str">
        <f>IF(DATOS!C979&lt;&gt;"",DATOS!C979,"")</f>
        <v/>
      </c>
      <c r="D979" s="385" t="str">
        <f>IF(DATOS!D979&lt;&gt;"",DATOS!D979,"")</f>
        <v/>
      </c>
      <c r="E979" s="382" t="str">
        <f t="shared" si="45"/>
        <v/>
      </c>
      <c r="F979" s="382" t="str">
        <f t="shared" si="46"/>
        <v/>
      </c>
      <c r="G979" s="385" t="str">
        <f t="shared" si="47"/>
        <v/>
      </c>
    </row>
    <row r="980" spans="2:7" ht="19.5" customHeight="1" x14ac:dyDescent="0.25">
      <c r="B980" s="381" t="str">
        <f>IF(DATOS!B980&lt;&gt;"",DATOS!B980,"")</f>
        <v/>
      </c>
      <c r="C980" s="381" t="str">
        <f>IF(DATOS!C980&lt;&gt;"",DATOS!C980,"")</f>
        <v/>
      </c>
      <c r="D980" s="385" t="str">
        <f>IF(DATOS!D980&lt;&gt;"",DATOS!D980,"")</f>
        <v/>
      </c>
      <c r="E980" s="382" t="str">
        <f t="shared" si="45"/>
        <v/>
      </c>
      <c r="F980" s="382" t="str">
        <f t="shared" si="46"/>
        <v/>
      </c>
      <c r="G980" s="385" t="str">
        <f t="shared" si="47"/>
        <v/>
      </c>
    </row>
    <row r="981" spans="2:7" ht="19.5" customHeight="1" x14ac:dyDescent="0.25">
      <c r="B981" s="381" t="str">
        <f>IF(DATOS!B981&lt;&gt;"",DATOS!B981,"")</f>
        <v/>
      </c>
      <c r="C981" s="381" t="str">
        <f>IF(DATOS!C981&lt;&gt;"",DATOS!C981,"")</f>
        <v/>
      </c>
      <c r="D981" s="385" t="str">
        <f>IF(DATOS!D981&lt;&gt;"",DATOS!D981,"")</f>
        <v/>
      </c>
      <c r="E981" s="382" t="str">
        <f t="shared" si="45"/>
        <v/>
      </c>
      <c r="F981" s="382" t="str">
        <f t="shared" si="46"/>
        <v/>
      </c>
      <c r="G981" s="385" t="str">
        <f t="shared" si="47"/>
        <v/>
      </c>
    </row>
    <row r="982" spans="2:7" ht="19.5" customHeight="1" x14ac:dyDescent="0.25">
      <c r="B982" s="381" t="str">
        <f>IF(DATOS!B982&lt;&gt;"",DATOS!B982,"")</f>
        <v/>
      </c>
      <c r="C982" s="381" t="str">
        <f>IF(DATOS!C982&lt;&gt;"",DATOS!C982,"")</f>
        <v/>
      </c>
      <c r="D982" s="385" t="str">
        <f>IF(DATOS!D982&lt;&gt;"",DATOS!D982,"")</f>
        <v/>
      </c>
      <c r="E982" s="382" t="str">
        <f t="shared" si="45"/>
        <v/>
      </c>
      <c r="F982" s="382" t="str">
        <f t="shared" si="46"/>
        <v/>
      </c>
      <c r="G982" s="385" t="str">
        <f t="shared" si="47"/>
        <v/>
      </c>
    </row>
    <row r="983" spans="2:7" ht="19.5" customHeight="1" x14ac:dyDescent="0.25">
      <c r="B983" s="381" t="str">
        <f>IF(DATOS!B983&lt;&gt;"",DATOS!B983,"")</f>
        <v/>
      </c>
      <c r="C983" s="381" t="str">
        <f>IF(DATOS!C983&lt;&gt;"",DATOS!C983,"")</f>
        <v/>
      </c>
      <c r="D983" s="385" t="str">
        <f>IF(DATOS!D983&lt;&gt;"",DATOS!D983,"")</f>
        <v/>
      </c>
      <c r="E983" s="382" t="str">
        <f t="shared" si="45"/>
        <v/>
      </c>
      <c r="F983" s="382" t="str">
        <f t="shared" si="46"/>
        <v/>
      </c>
      <c r="G983" s="385" t="str">
        <f t="shared" si="47"/>
        <v/>
      </c>
    </row>
    <row r="984" spans="2:7" ht="19.5" customHeight="1" x14ac:dyDescent="0.25">
      <c r="B984" s="381" t="str">
        <f>IF(DATOS!B984&lt;&gt;"",DATOS!B984,"")</f>
        <v/>
      </c>
      <c r="C984" s="381" t="str">
        <f>IF(DATOS!C984&lt;&gt;"",DATOS!C984,"")</f>
        <v/>
      </c>
      <c r="D984" s="385" t="str">
        <f>IF(DATOS!D984&lt;&gt;"",DATOS!D984,"")</f>
        <v/>
      </c>
      <c r="E984" s="382" t="str">
        <f t="shared" si="45"/>
        <v/>
      </c>
      <c r="F984" s="382" t="str">
        <f t="shared" si="46"/>
        <v/>
      </c>
      <c r="G984" s="385" t="str">
        <f t="shared" si="47"/>
        <v/>
      </c>
    </row>
    <row r="985" spans="2:7" ht="19.5" customHeight="1" x14ac:dyDescent="0.25">
      <c r="B985" s="381" t="str">
        <f>IF(DATOS!B985&lt;&gt;"",DATOS!B985,"")</f>
        <v/>
      </c>
      <c r="C985" s="381" t="str">
        <f>IF(DATOS!C985&lt;&gt;"",DATOS!C985,"")</f>
        <v/>
      </c>
      <c r="D985" s="385" t="str">
        <f>IF(DATOS!D985&lt;&gt;"",DATOS!D985,"")</f>
        <v/>
      </c>
      <c r="E985" s="382" t="str">
        <f t="shared" si="45"/>
        <v/>
      </c>
      <c r="F985" s="382" t="str">
        <f t="shared" si="46"/>
        <v/>
      </c>
      <c r="G985" s="385" t="str">
        <f t="shared" si="47"/>
        <v/>
      </c>
    </row>
    <row r="986" spans="2:7" ht="19.5" customHeight="1" x14ac:dyDescent="0.25">
      <c r="B986" s="381" t="str">
        <f>IF(DATOS!B986&lt;&gt;"",DATOS!B986,"")</f>
        <v/>
      </c>
      <c r="C986" s="381" t="str">
        <f>IF(DATOS!C986&lt;&gt;"",DATOS!C986,"")</f>
        <v/>
      </c>
      <c r="D986" s="385" t="str">
        <f>IF(DATOS!D986&lt;&gt;"",DATOS!D986,"")</f>
        <v/>
      </c>
      <c r="E986" s="382" t="str">
        <f t="shared" si="45"/>
        <v/>
      </c>
      <c r="F986" s="382" t="str">
        <f t="shared" si="46"/>
        <v/>
      </c>
      <c r="G986" s="385" t="str">
        <f t="shared" si="47"/>
        <v/>
      </c>
    </row>
    <row r="987" spans="2:7" ht="19.5" customHeight="1" x14ac:dyDescent="0.25">
      <c r="B987" s="381" t="str">
        <f>IF(DATOS!B987&lt;&gt;"",DATOS!B987,"")</f>
        <v/>
      </c>
      <c r="C987" s="381" t="str">
        <f>IF(DATOS!C987&lt;&gt;"",DATOS!C987,"")</f>
        <v/>
      </c>
      <c r="D987" s="385" t="str">
        <f>IF(DATOS!D987&lt;&gt;"",DATOS!D987,"")</f>
        <v/>
      </c>
      <c r="E987" s="382" t="str">
        <f t="shared" si="45"/>
        <v/>
      </c>
      <c r="F987" s="382" t="str">
        <f t="shared" si="46"/>
        <v/>
      </c>
      <c r="G987" s="385" t="str">
        <f t="shared" si="47"/>
        <v/>
      </c>
    </row>
    <row r="988" spans="2:7" ht="19.5" customHeight="1" x14ac:dyDescent="0.25">
      <c r="B988" s="381" t="str">
        <f>IF(DATOS!B988&lt;&gt;"",DATOS!B988,"")</f>
        <v/>
      </c>
      <c r="C988" s="381" t="str">
        <f>IF(DATOS!C988&lt;&gt;"",DATOS!C988,"")</f>
        <v/>
      </c>
      <c r="D988" s="385" t="str">
        <f>IF(DATOS!D988&lt;&gt;"",DATOS!D988,"")</f>
        <v/>
      </c>
      <c r="E988" s="382" t="str">
        <f t="shared" si="45"/>
        <v/>
      </c>
      <c r="F988" s="382" t="str">
        <f t="shared" si="46"/>
        <v/>
      </c>
      <c r="G988" s="385" t="str">
        <f t="shared" si="47"/>
        <v/>
      </c>
    </row>
    <row r="989" spans="2:7" ht="19.5" customHeight="1" x14ac:dyDescent="0.25">
      <c r="B989" s="381" t="str">
        <f>IF(DATOS!B989&lt;&gt;"",DATOS!B989,"")</f>
        <v/>
      </c>
      <c r="C989" s="381" t="str">
        <f>IF(DATOS!C989&lt;&gt;"",DATOS!C989,"")</f>
        <v/>
      </c>
      <c r="D989" s="385" t="str">
        <f>IF(DATOS!D989&lt;&gt;"",DATOS!D989,"")</f>
        <v/>
      </c>
      <c r="E989" s="382" t="str">
        <f t="shared" si="45"/>
        <v/>
      </c>
      <c r="F989" s="382" t="str">
        <f t="shared" si="46"/>
        <v/>
      </c>
      <c r="G989" s="385" t="str">
        <f t="shared" si="47"/>
        <v/>
      </c>
    </row>
    <row r="990" spans="2:7" ht="19.5" customHeight="1" x14ac:dyDescent="0.25">
      <c r="B990" s="381" t="str">
        <f>IF(DATOS!B990&lt;&gt;"",DATOS!B990,"")</f>
        <v/>
      </c>
      <c r="C990" s="381" t="str">
        <f>IF(DATOS!C990&lt;&gt;"",DATOS!C990,"")</f>
        <v/>
      </c>
      <c r="D990" s="385" t="str">
        <f>IF(DATOS!D990&lt;&gt;"",DATOS!D990,"")</f>
        <v/>
      </c>
      <c r="E990" s="382" t="str">
        <f t="shared" si="45"/>
        <v/>
      </c>
      <c r="F990" s="382" t="str">
        <f t="shared" si="46"/>
        <v/>
      </c>
      <c r="G990" s="385" t="str">
        <f t="shared" si="47"/>
        <v/>
      </c>
    </row>
    <row r="991" spans="2:7" ht="19.5" customHeight="1" x14ac:dyDescent="0.25">
      <c r="B991" s="381" t="str">
        <f>IF(DATOS!B991&lt;&gt;"",DATOS!B991,"")</f>
        <v/>
      </c>
      <c r="C991" s="381" t="str">
        <f>IF(DATOS!C991&lt;&gt;"",DATOS!C991,"")</f>
        <v/>
      </c>
      <c r="D991" s="385" t="str">
        <f>IF(DATOS!D991&lt;&gt;"",DATOS!D991,"")</f>
        <v/>
      </c>
      <c r="E991" s="382" t="str">
        <f t="shared" si="45"/>
        <v/>
      </c>
      <c r="F991" s="382" t="str">
        <f t="shared" si="46"/>
        <v/>
      </c>
      <c r="G991" s="385" t="str">
        <f t="shared" si="47"/>
        <v/>
      </c>
    </row>
    <row r="992" spans="2:7" ht="19.5" customHeight="1" x14ac:dyDescent="0.25">
      <c r="B992" s="381" t="str">
        <f>IF(DATOS!B992&lt;&gt;"",DATOS!B992,"")</f>
        <v/>
      </c>
      <c r="C992" s="381" t="str">
        <f>IF(DATOS!C992&lt;&gt;"",DATOS!C992,"")</f>
        <v/>
      </c>
      <c r="D992" s="385" t="str">
        <f>IF(DATOS!D992&lt;&gt;"",DATOS!D992,"")</f>
        <v/>
      </c>
      <c r="E992" s="382" t="str">
        <f t="shared" si="45"/>
        <v/>
      </c>
      <c r="F992" s="382" t="str">
        <f t="shared" si="46"/>
        <v/>
      </c>
      <c r="G992" s="385" t="str">
        <f t="shared" si="47"/>
        <v/>
      </c>
    </row>
    <row r="993" spans="2:7" ht="19.5" customHeight="1" x14ac:dyDescent="0.25">
      <c r="B993" s="381" t="str">
        <f>IF(DATOS!B993&lt;&gt;"",DATOS!B993,"")</f>
        <v/>
      </c>
      <c r="C993" s="381" t="str">
        <f>IF(DATOS!C993&lt;&gt;"",DATOS!C993,"")</f>
        <v/>
      </c>
      <c r="D993" s="385" t="str">
        <f>IF(DATOS!D993&lt;&gt;"",DATOS!D993,"")</f>
        <v/>
      </c>
      <c r="E993" s="382" t="str">
        <f t="shared" si="45"/>
        <v/>
      </c>
      <c r="F993" s="382" t="str">
        <f t="shared" si="46"/>
        <v/>
      </c>
      <c r="G993" s="385" t="str">
        <f t="shared" si="47"/>
        <v/>
      </c>
    </row>
    <row r="994" spans="2:7" ht="19.5" customHeight="1" x14ac:dyDescent="0.25">
      <c r="B994" s="381" t="str">
        <f>IF(DATOS!B994&lt;&gt;"",DATOS!B994,"")</f>
        <v/>
      </c>
      <c r="C994" s="381" t="str">
        <f>IF(DATOS!C994&lt;&gt;"",DATOS!C994,"")</f>
        <v/>
      </c>
      <c r="D994" s="385" t="str">
        <f>IF(DATOS!D994&lt;&gt;"",DATOS!D994,"")</f>
        <v/>
      </c>
      <c r="E994" s="382" t="str">
        <f t="shared" si="45"/>
        <v/>
      </c>
      <c r="F994" s="382" t="str">
        <f t="shared" si="46"/>
        <v/>
      </c>
      <c r="G994" s="385" t="str">
        <f t="shared" si="47"/>
        <v/>
      </c>
    </row>
    <row r="995" spans="2:7" ht="19.5" customHeight="1" x14ac:dyDescent="0.25">
      <c r="B995" s="381" t="str">
        <f>IF(DATOS!B995&lt;&gt;"",DATOS!B995,"")</f>
        <v/>
      </c>
      <c r="C995" s="381" t="str">
        <f>IF(DATOS!C995&lt;&gt;"",DATOS!C995,"")</f>
        <v/>
      </c>
      <c r="D995" s="385" t="str">
        <f>IF(DATOS!D995&lt;&gt;"",DATOS!D995,"")</f>
        <v/>
      </c>
      <c r="E995" s="382" t="str">
        <f t="shared" si="45"/>
        <v/>
      </c>
      <c r="F995" s="382" t="str">
        <f t="shared" si="46"/>
        <v/>
      </c>
      <c r="G995" s="385" t="str">
        <f t="shared" si="47"/>
        <v/>
      </c>
    </row>
    <row r="996" spans="2:7" ht="19.5" customHeight="1" x14ac:dyDescent="0.25">
      <c r="B996" s="381" t="str">
        <f>IF(DATOS!B996&lt;&gt;"",DATOS!B996,"")</f>
        <v/>
      </c>
      <c r="C996" s="381" t="str">
        <f>IF(DATOS!C996&lt;&gt;"",DATOS!C996,"")</f>
        <v/>
      </c>
      <c r="D996" s="385" t="str">
        <f>IF(DATOS!D996&lt;&gt;"",DATOS!D996,"")</f>
        <v/>
      </c>
      <c r="E996" s="382" t="str">
        <f t="shared" si="45"/>
        <v/>
      </c>
      <c r="F996" s="382" t="str">
        <f t="shared" si="46"/>
        <v/>
      </c>
      <c r="G996" s="385" t="str">
        <f t="shared" si="47"/>
        <v/>
      </c>
    </row>
    <row r="997" spans="2:7" ht="19.5" customHeight="1" x14ac:dyDescent="0.25">
      <c r="B997" s="381" t="str">
        <f>IF(DATOS!B997&lt;&gt;"",DATOS!B997,"")</f>
        <v/>
      </c>
      <c r="C997" s="381" t="str">
        <f>IF(DATOS!C997&lt;&gt;"",DATOS!C997,"")</f>
        <v/>
      </c>
      <c r="D997" s="385" t="str">
        <f>IF(DATOS!D997&lt;&gt;"",DATOS!D997,"")</f>
        <v/>
      </c>
      <c r="E997" s="382" t="str">
        <f t="shared" si="45"/>
        <v/>
      </c>
      <c r="F997" s="382" t="str">
        <f t="shared" si="46"/>
        <v/>
      </c>
      <c r="G997" s="385" t="str">
        <f t="shared" si="47"/>
        <v/>
      </c>
    </row>
    <row r="998" spans="2:7" ht="19.5" customHeight="1" x14ac:dyDescent="0.25">
      <c r="B998" s="381" t="str">
        <f>IF(DATOS!B998&lt;&gt;"",DATOS!B998,"")</f>
        <v/>
      </c>
      <c r="C998" s="381" t="str">
        <f>IF(DATOS!C998&lt;&gt;"",DATOS!C998,"")</f>
        <v/>
      </c>
      <c r="D998" s="385" t="str">
        <f>IF(DATOS!D998&lt;&gt;"",DATOS!D998,"")</f>
        <v/>
      </c>
      <c r="E998" s="382" t="str">
        <f t="shared" si="45"/>
        <v/>
      </c>
      <c r="F998" s="382" t="str">
        <f t="shared" si="46"/>
        <v/>
      </c>
      <c r="G998" s="385" t="str">
        <f t="shared" si="47"/>
        <v/>
      </c>
    </row>
    <row r="999" spans="2:7" ht="19.5" customHeight="1" x14ac:dyDescent="0.25">
      <c r="B999" s="381" t="str">
        <f>IF(DATOS!B999&lt;&gt;"",DATOS!B999,"")</f>
        <v/>
      </c>
      <c r="C999" s="381" t="str">
        <f>IF(DATOS!C999&lt;&gt;"",DATOS!C999,"")</f>
        <v/>
      </c>
      <c r="D999" s="385" t="str">
        <f>IF(DATOS!D999&lt;&gt;"",DATOS!D999,"")</f>
        <v/>
      </c>
      <c r="E999" s="382" t="str">
        <f t="shared" si="45"/>
        <v/>
      </c>
      <c r="F999" s="382" t="str">
        <f t="shared" si="46"/>
        <v/>
      </c>
      <c r="G999" s="385" t="str">
        <f t="shared" si="47"/>
        <v/>
      </c>
    </row>
    <row r="1000" spans="2:7" ht="19.5" customHeight="1" x14ac:dyDescent="0.25">
      <c r="B1000" s="381" t="str">
        <f>IF(DATOS!B1000&lt;&gt;"",DATOS!B1000,"")</f>
        <v/>
      </c>
      <c r="C1000" s="381" t="str">
        <f>IF(DATOS!C1000&lt;&gt;"",DATOS!C1000,"")</f>
        <v/>
      </c>
      <c r="D1000" s="385" t="str">
        <f>IF(DATOS!D1000&lt;&gt;"",DATOS!D1000,"")</f>
        <v/>
      </c>
      <c r="E1000" s="382" t="str">
        <f t="shared" si="45"/>
        <v/>
      </c>
      <c r="F1000" s="382" t="str">
        <f t="shared" si="46"/>
        <v/>
      </c>
      <c r="G1000" s="385" t="str">
        <f t="shared" si="47"/>
        <v/>
      </c>
    </row>
    <row r="1001" spans="2:7" ht="19.5" customHeight="1" x14ac:dyDescent="0.25">
      <c r="B1001" s="381" t="str">
        <f>IF(DATOS!B1001&lt;&gt;"",DATOS!B1001,"")</f>
        <v/>
      </c>
      <c r="C1001" s="381" t="str">
        <f>IF(DATOS!C1001&lt;&gt;"",DATOS!C1001,"")</f>
        <v/>
      </c>
      <c r="D1001" s="385" t="str">
        <f>IF(DATOS!D1001&lt;&gt;"",DATOS!D1001,"")</f>
        <v/>
      </c>
      <c r="E1001" s="382" t="str">
        <f t="shared" si="45"/>
        <v/>
      </c>
      <c r="F1001" s="382" t="str">
        <f t="shared" si="46"/>
        <v/>
      </c>
      <c r="G1001" s="385" t="str">
        <f t="shared" si="47"/>
        <v/>
      </c>
    </row>
    <row r="1002" spans="2:7" ht="19.5" customHeight="1" x14ac:dyDescent="0.25">
      <c r="B1002" s="381" t="str">
        <f>IF(DATOS!B1002&lt;&gt;"",DATOS!B1002,"")</f>
        <v/>
      </c>
      <c r="C1002" s="381" t="str">
        <f>IF(DATOS!C1002&lt;&gt;"",DATOS!C1002,"")</f>
        <v/>
      </c>
      <c r="D1002" s="385" t="str">
        <f>IF(DATOS!D1002&lt;&gt;"",DATOS!D1002,"")</f>
        <v/>
      </c>
      <c r="E1002" s="382" t="str">
        <f t="shared" si="45"/>
        <v/>
      </c>
      <c r="F1002" s="382" t="str">
        <f t="shared" si="46"/>
        <v/>
      </c>
      <c r="G1002" s="385" t="str">
        <f t="shared" si="47"/>
        <v/>
      </c>
    </row>
    <row r="1003" spans="2:7" ht="19.5" customHeight="1" x14ac:dyDescent="0.25">
      <c r="B1003" s="381" t="str">
        <f>IF(DATOS!B1003&lt;&gt;"",DATOS!B1003,"")</f>
        <v/>
      </c>
      <c r="C1003" s="381" t="str">
        <f>IF(DATOS!C1003&lt;&gt;"",DATOS!C1003,"")</f>
        <v/>
      </c>
      <c r="D1003" s="385" t="str">
        <f>IF(DATOS!D1003&lt;&gt;"",DATOS!D1003,"")</f>
        <v/>
      </c>
      <c r="E1003" s="382" t="str">
        <f t="shared" si="45"/>
        <v/>
      </c>
      <c r="F1003" s="382" t="str">
        <f t="shared" si="46"/>
        <v/>
      </c>
      <c r="G1003" s="385" t="str">
        <f t="shared" si="47"/>
        <v/>
      </c>
    </row>
    <row r="1004" spans="2:7" ht="19.5" customHeight="1" x14ac:dyDescent="0.25">
      <c r="B1004" s="381" t="str">
        <f>IF(DATOS!B1004&lt;&gt;"",DATOS!B1004,"")</f>
        <v/>
      </c>
      <c r="C1004" s="381" t="str">
        <f>IF(DATOS!C1004&lt;&gt;"",DATOS!C1004,"")</f>
        <v/>
      </c>
      <c r="D1004" s="385" t="str">
        <f>IF(DATOS!D1004&lt;&gt;"",DATOS!D1004,"")</f>
        <v/>
      </c>
      <c r="E1004" s="382" t="str">
        <f t="shared" si="45"/>
        <v/>
      </c>
      <c r="F1004" s="382" t="str">
        <f t="shared" si="46"/>
        <v/>
      </c>
      <c r="G1004" s="385" t="str">
        <f t="shared" si="47"/>
        <v/>
      </c>
    </row>
    <row r="1005" spans="2:7" ht="19.5" customHeight="1" x14ac:dyDescent="0.25">
      <c r="B1005" s="381" t="str">
        <f>IF(DATOS!B1005&lt;&gt;"",DATOS!B1005,"")</f>
        <v/>
      </c>
      <c r="C1005" s="381" t="str">
        <f>IF(DATOS!C1005&lt;&gt;"",DATOS!C1005,"")</f>
        <v/>
      </c>
      <c r="D1005" s="385" t="str">
        <f>IF(DATOS!D1005&lt;&gt;"",DATOS!D1005,"")</f>
        <v/>
      </c>
      <c r="E1005" s="382" t="str">
        <f t="shared" si="45"/>
        <v/>
      </c>
      <c r="F1005" s="382" t="str">
        <f t="shared" si="46"/>
        <v/>
      </c>
      <c r="G1005" s="385" t="str">
        <f t="shared" si="47"/>
        <v/>
      </c>
    </row>
    <row r="1006" spans="2:7" ht="19.5" customHeight="1" x14ac:dyDescent="0.25">
      <c r="B1006" s="381" t="str">
        <f>IF(DATOS!B1006&lt;&gt;"",DATOS!B1006,"")</f>
        <v/>
      </c>
      <c r="C1006" s="381" t="str">
        <f>IF(DATOS!C1006&lt;&gt;"",DATOS!C1006,"")</f>
        <v/>
      </c>
      <c r="D1006" s="385" t="str">
        <f>IF(DATOS!D1006&lt;&gt;"",DATOS!D1006,"")</f>
        <v/>
      </c>
      <c r="E1006" s="382" t="str">
        <f t="shared" si="45"/>
        <v/>
      </c>
      <c r="F1006" s="382" t="str">
        <f t="shared" si="46"/>
        <v/>
      </c>
      <c r="G1006" s="385" t="str">
        <f t="shared" si="47"/>
        <v/>
      </c>
    </row>
    <row r="1007" spans="2:7" ht="19.5" customHeight="1" x14ac:dyDescent="0.25">
      <c r="B1007" s="381" t="str">
        <f>IF(DATOS!B1007&lt;&gt;"",DATOS!B1007,"")</f>
        <v/>
      </c>
      <c r="C1007" s="381" t="str">
        <f>IF(DATOS!C1007&lt;&gt;"",DATOS!C1007,"")</f>
        <v/>
      </c>
      <c r="D1007" s="385" t="str">
        <f>IF(DATOS!D1007&lt;&gt;"",DATOS!D1007,"")</f>
        <v/>
      </c>
      <c r="E1007" s="382" t="str">
        <f t="shared" si="45"/>
        <v/>
      </c>
      <c r="F1007" s="382" t="str">
        <f t="shared" si="46"/>
        <v/>
      </c>
      <c r="G1007" s="385" t="str">
        <f t="shared" si="47"/>
        <v/>
      </c>
    </row>
    <row r="1008" spans="2:7" ht="19.5" customHeight="1" x14ac:dyDescent="0.25">
      <c r="B1008" s="381" t="str">
        <f>IF(DATOS!B1008&lt;&gt;"",DATOS!B1008,"")</f>
        <v/>
      </c>
      <c r="C1008" s="381" t="str">
        <f>IF(DATOS!C1008&lt;&gt;"",DATOS!C1008,"")</f>
        <v/>
      </c>
      <c r="D1008" s="385" t="str">
        <f>IF(DATOS!D1008&lt;&gt;"",DATOS!D1008,"")</f>
        <v/>
      </c>
      <c r="E1008" s="382" t="str">
        <f t="shared" si="45"/>
        <v/>
      </c>
      <c r="F1008" s="382" t="str">
        <f t="shared" si="46"/>
        <v/>
      </c>
      <c r="G1008" s="385" t="str">
        <f t="shared" si="47"/>
        <v/>
      </c>
    </row>
    <row r="1009" spans="2:7" ht="19.5" customHeight="1" x14ac:dyDescent="0.25">
      <c r="B1009" s="381" t="str">
        <f>IF(DATOS!B1009&lt;&gt;"",DATOS!B1009,"")</f>
        <v/>
      </c>
      <c r="C1009" s="381" t="str">
        <f>IF(DATOS!C1009&lt;&gt;"",DATOS!C1009,"")</f>
        <v/>
      </c>
      <c r="D1009" s="385" t="str">
        <f>IF(DATOS!D1009&lt;&gt;"",DATOS!D1009,"")</f>
        <v/>
      </c>
      <c r="E1009" s="382" t="str">
        <f t="shared" si="45"/>
        <v/>
      </c>
      <c r="F1009" s="382" t="str">
        <f t="shared" si="46"/>
        <v/>
      </c>
      <c r="G1009" s="385" t="str">
        <f t="shared" si="47"/>
        <v/>
      </c>
    </row>
    <row r="1010" spans="2:7" ht="19.5" customHeight="1" x14ac:dyDescent="0.25">
      <c r="B1010" s="381" t="str">
        <f>IF(DATOS!B1010&lt;&gt;"",DATOS!B1010,"")</f>
        <v/>
      </c>
      <c r="C1010" s="381" t="str">
        <f>IF(DATOS!C1010&lt;&gt;"",DATOS!C1010,"")</f>
        <v/>
      </c>
      <c r="D1010" s="385" t="str">
        <f>IF(DATOS!D1010&lt;&gt;"",DATOS!D1010,"")</f>
        <v/>
      </c>
      <c r="E1010" s="382" t="str">
        <f t="shared" si="45"/>
        <v/>
      </c>
      <c r="F1010" s="382" t="str">
        <f t="shared" si="46"/>
        <v/>
      </c>
      <c r="G1010" s="385" t="str">
        <f t="shared" si="47"/>
        <v/>
      </c>
    </row>
    <row r="1011" spans="2:7" ht="19.5" customHeight="1" x14ac:dyDescent="0.25">
      <c r="B1011" s="381" t="str">
        <f>IF(DATOS!B1011&lt;&gt;"",DATOS!B1011,"")</f>
        <v/>
      </c>
      <c r="C1011" s="381" t="str">
        <f>IF(DATOS!C1011&lt;&gt;"",DATOS!C1011,"")</f>
        <v/>
      </c>
      <c r="D1011" s="385" t="str">
        <f>IF(DATOS!D1011&lt;&gt;"",DATOS!D1011,"")</f>
        <v/>
      </c>
      <c r="E1011" s="382" t="str">
        <f t="shared" si="45"/>
        <v/>
      </c>
      <c r="F1011" s="382" t="str">
        <f t="shared" si="46"/>
        <v/>
      </c>
      <c r="G1011" s="385" t="str">
        <f t="shared" si="47"/>
        <v/>
      </c>
    </row>
    <row r="1012" spans="2:7" ht="19.5" customHeight="1" x14ac:dyDescent="0.25">
      <c r="B1012" s="381" t="str">
        <f>IF(DATOS!B1012&lt;&gt;"",DATOS!B1012,"")</f>
        <v/>
      </c>
      <c r="C1012" s="381" t="str">
        <f>IF(DATOS!C1012&lt;&gt;"",DATOS!C1012,"")</f>
        <v/>
      </c>
      <c r="D1012" s="385" t="str">
        <f>IF(DATOS!D1012&lt;&gt;"",DATOS!D1012,"")</f>
        <v/>
      </c>
      <c r="E1012" s="382" t="str">
        <f t="shared" si="45"/>
        <v/>
      </c>
      <c r="F1012" s="382" t="str">
        <f t="shared" si="46"/>
        <v/>
      </c>
      <c r="G1012" s="385" t="str">
        <f t="shared" si="47"/>
        <v/>
      </c>
    </row>
    <row r="1013" spans="2:7" ht="19.5" customHeight="1" x14ac:dyDescent="0.25">
      <c r="B1013" s="381" t="str">
        <f>IF(DATOS!B1013&lt;&gt;"",DATOS!B1013,"")</f>
        <v/>
      </c>
      <c r="C1013" s="381" t="str">
        <f>IF(DATOS!C1013&lt;&gt;"",DATOS!C1013,"")</f>
        <v/>
      </c>
      <c r="D1013" s="385" t="str">
        <f>IF(DATOS!D1013&lt;&gt;"",DATOS!D1013,"")</f>
        <v/>
      </c>
      <c r="E1013" s="382" t="str">
        <f t="shared" si="45"/>
        <v/>
      </c>
      <c r="F1013" s="382" t="str">
        <f t="shared" si="46"/>
        <v/>
      </c>
      <c r="G1013" s="385" t="str">
        <f t="shared" si="47"/>
        <v/>
      </c>
    </row>
    <row r="1014" spans="2:7" ht="19.5" customHeight="1" x14ac:dyDescent="0.25">
      <c r="B1014" s="381" t="str">
        <f>IF(DATOS!B1014&lt;&gt;"",DATOS!B1014,"")</f>
        <v/>
      </c>
      <c r="C1014" s="381" t="str">
        <f>IF(DATOS!C1014&lt;&gt;"",DATOS!C1014,"")</f>
        <v/>
      </c>
      <c r="D1014" s="385" t="str">
        <f>IF(DATOS!D1014&lt;&gt;"",DATOS!D1014,"")</f>
        <v/>
      </c>
      <c r="E1014" s="382" t="str">
        <f t="shared" si="45"/>
        <v/>
      </c>
      <c r="F1014" s="382" t="str">
        <f t="shared" si="46"/>
        <v/>
      </c>
      <c r="G1014" s="385" t="str">
        <f t="shared" si="47"/>
        <v/>
      </c>
    </row>
    <row r="1015" spans="2:7" ht="19.5" customHeight="1" x14ac:dyDescent="0.25">
      <c r="B1015" s="381" t="str">
        <f>IF(DATOS!B1015&lt;&gt;"",DATOS!B1015,"")</f>
        <v/>
      </c>
      <c r="C1015" s="381" t="str">
        <f>IF(DATOS!C1015&lt;&gt;"",DATOS!C1015,"")</f>
        <v/>
      </c>
      <c r="D1015" s="385" t="str">
        <f>IF(DATOS!D1015&lt;&gt;"",DATOS!D1015,"")</f>
        <v/>
      </c>
      <c r="E1015" s="382" t="str">
        <f t="shared" si="45"/>
        <v/>
      </c>
      <c r="F1015" s="382" t="str">
        <f t="shared" si="46"/>
        <v/>
      </c>
      <c r="G1015" s="385" t="str">
        <f t="shared" si="47"/>
        <v/>
      </c>
    </row>
    <row r="1016" spans="2:7" ht="19.5" customHeight="1" x14ac:dyDescent="0.25">
      <c r="B1016" s="381" t="str">
        <f>IF(DATOS!B1016&lt;&gt;"",DATOS!B1016,"")</f>
        <v/>
      </c>
      <c r="C1016" s="381" t="str">
        <f>IF(DATOS!C1016&lt;&gt;"",DATOS!C1016,"")</f>
        <v/>
      </c>
      <c r="D1016" s="385" t="str">
        <f>IF(DATOS!D1016&lt;&gt;"",DATOS!D1016,"")</f>
        <v/>
      </c>
      <c r="E1016" s="382" t="str">
        <f t="shared" si="45"/>
        <v/>
      </c>
      <c r="F1016" s="382" t="str">
        <f t="shared" si="46"/>
        <v/>
      </c>
      <c r="G1016" s="385" t="str">
        <f t="shared" si="47"/>
        <v/>
      </c>
    </row>
    <row r="1017" spans="2:7" ht="19.5" customHeight="1" x14ac:dyDescent="0.25">
      <c r="B1017" s="381" t="str">
        <f>IF(DATOS!B1017&lt;&gt;"",DATOS!B1017,"")</f>
        <v/>
      </c>
      <c r="C1017" s="381" t="str">
        <f>IF(DATOS!C1017&lt;&gt;"",DATOS!C1017,"")</f>
        <v/>
      </c>
      <c r="D1017" s="385" t="str">
        <f>IF(DATOS!D1017&lt;&gt;"",DATOS!D1017,"")</f>
        <v/>
      </c>
      <c r="E1017" s="382" t="str">
        <f t="shared" si="45"/>
        <v/>
      </c>
      <c r="F1017" s="382" t="str">
        <f t="shared" si="46"/>
        <v/>
      </c>
      <c r="G1017" s="385" t="str">
        <f t="shared" si="47"/>
        <v/>
      </c>
    </row>
    <row r="1018" spans="2:7" ht="19.5" customHeight="1" x14ac:dyDescent="0.25">
      <c r="B1018" s="381" t="str">
        <f>IF(DATOS!B1018&lt;&gt;"",DATOS!B1018,"")</f>
        <v/>
      </c>
      <c r="C1018" s="381" t="str">
        <f>IF(DATOS!C1018&lt;&gt;"",DATOS!C1018,"")</f>
        <v/>
      </c>
      <c r="D1018" s="385" t="str">
        <f>IF(DATOS!D1018&lt;&gt;"",DATOS!D1018,"")</f>
        <v/>
      </c>
      <c r="E1018" s="382" t="str">
        <f t="shared" si="45"/>
        <v/>
      </c>
      <c r="F1018" s="382" t="str">
        <f t="shared" si="46"/>
        <v/>
      </c>
      <c r="G1018" s="385" t="str">
        <f t="shared" si="47"/>
        <v/>
      </c>
    </row>
    <row r="1019" spans="2:7" ht="19.5" customHeight="1" x14ac:dyDescent="0.25">
      <c r="B1019" s="381" t="str">
        <f>IF(DATOS!B1019&lt;&gt;"",DATOS!B1019,"")</f>
        <v/>
      </c>
      <c r="C1019" s="381" t="str">
        <f>IF(DATOS!C1019&lt;&gt;"",DATOS!C1019,"")</f>
        <v/>
      </c>
      <c r="D1019" s="385" t="str">
        <f>IF(DATOS!D1019&lt;&gt;"",DATOS!D1019,"")</f>
        <v/>
      </c>
      <c r="E1019" s="382" t="str">
        <f t="shared" si="45"/>
        <v/>
      </c>
      <c r="F1019" s="382" t="str">
        <f t="shared" si="46"/>
        <v/>
      </c>
      <c r="G1019" s="385" t="str">
        <f t="shared" si="47"/>
        <v/>
      </c>
    </row>
    <row r="1020" spans="2:7" ht="19.5" customHeight="1" x14ac:dyDescent="0.25">
      <c r="B1020" s="381" t="str">
        <f>IF(DATOS!B1020&lt;&gt;"",DATOS!B1020,"")</f>
        <v/>
      </c>
      <c r="C1020" s="381" t="str">
        <f>IF(DATOS!C1020&lt;&gt;"",DATOS!C1020,"")</f>
        <v/>
      </c>
      <c r="D1020" s="385" t="str">
        <f>IF(DATOS!D1020&lt;&gt;"",DATOS!D1020,"")</f>
        <v/>
      </c>
      <c r="E1020" s="382" t="str">
        <f t="shared" si="45"/>
        <v/>
      </c>
      <c r="F1020" s="382" t="str">
        <f t="shared" si="46"/>
        <v/>
      </c>
      <c r="G1020" s="385" t="str">
        <f t="shared" si="47"/>
        <v/>
      </c>
    </row>
    <row r="1021" spans="2:7" ht="19.5" customHeight="1" x14ac:dyDescent="0.25">
      <c r="B1021" s="381" t="str">
        <f>IF(DATOS!B1021&lt;&gt;"",DATOS!B1021,"")</f>
        <v/>
      </c>
      <c r="C1021" s="381" t="str">
        <f>IF(DATOS!C1021&lt;&gt;"",DATOS!C1021,"")</f>
        <v/>
      </c>
      <c r="D1021" s="385" t="str">
        <f>IF(DATOS!D1021&lt;&gt;"",DATOS!D1021,"")</f>
        <v/>
      </c>
      <c r="E1021" s="382" t="str">
        <f t="shared" si="45"/>
        <v/>
      </c>
      <c r="F1021" s="382" t="str">
        <f t="shared" si="46"/>
        <v/>
      </c>
      <c r="G1021" s="385" t="str">
        <f t="shared" si="47"/>
        <v/>
      </c>
    </row>
    <row r="1022" spans="2:7" ht="19.5" customHeight="1" x14ac:dyDescent="0.25">
      <c r="B1022" s="381" t="str">
        <f>IF(DATOS!B1022&lt;&gt;"",DATOS!B1022,"")</f>
        <v/>
      </c>
      <c r="C1022" s="381" t="str">
        <f>IF(DATOS!C1022&lt;&gt;"",DATOS!C1022,"")</f>
        <v/>
      </c>
      <c r="D1022" s="385" t="str">
        <f>IF(DATOS!D1022&lt;&gt;"",DATOS!D1022,"")</f>
        <v/>
      </c>
      <c r="E1022" s="382" t="str">
        <f t="shared" si="45"/>
        <v/>
      </c>
      <c r="F1022" s="382" t="str">
        <f t="shared" si="46"/>
        <v/>
      </c>
      <c r="G1022" s="385" t="str">
        <f t="shared" si="47"/>
        <v/>
      </c>
    </row>
    <row r="1023" spans="2:7" ht="19.5" customHeight="1" x14ac:dyDescent="0.25">
      <c r="B1023" s="381" t="str">
        <f>IF(DATOS!B1023&lt;&gt;"",DATOS!B1023,"")</f>
        <v/>
      </c>
      <c r="C1023" s="381" t="str">
        <f>IF(DATOS!C1023&lt;&gt;"",DATOS!C1023,"")</f>
        <v/>
      </c>
      <c r="D1023" s="385" t="str">
        <f>IF(DATOS!D1023&lt;&gt;"",DATOS!D1023,"")</f>
        <v/>
      </c>
      <c r="E1023" s="382" t="str">
        <f t="shared" si="45"/>
        <v/>
      </c>
      <c r="F1023" s="382" t="str">
        <f t="shared" si="46"/>
        <v/>
      </c>
      <c r="G1023" s="385" t="str">
        <f t="shared" si="47"/>
        <v/>
      </c>
    </row>
    <row r="1024" spans="2:7" ht="19.5" customHeight="1" x14ac:dyDescent="0.25">
      <c r="B1024" s="381" t="str">
        <f>IF(DATOS!B1024&lt;&gt;"",DATOS!B1024,"")</f>
        <v/>
      </c>
      <c r="C1024" s="381" t="str">
        <f>IF(DATOS!C1024&lt;&gt;"",DATOS!C1024,"")</f>
        <v/>
      </c>
      <c r="D1024" s="385" t="str">
        <f>IF(DATOS!D1024&lt;&gt;"",DATOS!D1024,"")</f>
        <v/>
      </c>
      <c r="E1024" s="382" t="str">
        <f t="shared" si="45"/>
        <v/>
      </c>
      <c r="F1024" s="382" t="str">
        <f t="shared" si="46"/>
        <v/>
      </c>
      <c r="G1024" s="385" t="str">
        <f t="shared" si="47"/>
        <v/>
      </c>
    </row>
    <row r="1025" spans="2:7" ht="19.5" customHeight="1" x14ac:dyDescent="0.25">
      <c r="B1025" s="381" t="str">
        <f>IF(DATOS!B1025&lt;&gt;"",DATOS!B1025,"")</f>
        <v/>
      </c>
      <c r="C1025" s="381" t="str">
        <f>IF(DATOS!C1025&lt;&gt;"",DATOS!C1025,"")</f>
        <v/>
      </c>
      <c r="D1025" s="385" t="str">
        <f>IF(DATOS!D1025&lt;&gt;"",DATOS!D1025,"")</f>
        <v/>
      </c>
      <c r="E1025" s="382" t="str">
        <f t="shared" si="45"/>
        <v/>
      </c>
      <c r="F1025" s="382" t="str">
        <f t="shared" si="46"/>
        <v/>
      </c>
      <c r="G1025" s="385" t="str">
        <f t="shared" si="47"/>
        <v/>
      </c>
    </row>
    <row r="1026" spans="2:7" ht="19.5" customHeight="1" x14ac:dyDescent="0.25">
      <c r="B1026" s="381" t="str">
        <f>IF(DATOS!B1026&lt;&gt;"",DATOS!B1026,"")</f>
        <v/>
      </c>
      <c r="C1026" s="381" t="str">
        <f>IF(DATOS!C1026&lt;&gt;"",DATOS!C1026,"")</f>
        <v/>
      </c>
      <c r="D1026" s="385" t="str">
        <f>IF(DATOS!D1026&lt;&gt;"",DATOS!D1026,"")</f>
        <v/>
      </c>
      <c r="E1026" s="382" t="str">
        <f t="shared" si="45"/>
        <v/>
      </c>
      <c r="F1026" s="382" t="str">
        <f t="shared" si="46"/>
        <v/>
      </c>
      <c r="G1026" s="385" t="str">
        <f t="shared" si="47"/>
        <v/>
      </c>
    </row>
    <row r="1027" spans="2:7" ht="19.5" customHeight="1" x14ac:dyDescent="0.25">
      <c r="B1027" s="381" t="str">
        <f>IF(DATOS!B1027&lt;&gt;"",DATOS!B1027,"")</f>
        <v/>
      </c>
      <c r="C1027" s="381" t="str">
        <f>IF(DATOS!C1027&lt;&gt;"",DATOS!C1027,"")</f>
        <v/>
      </c>
      <c r="D1027" s="385" t="str">
        <f>IF(DATOS!D1027&lt;&gt;"",DATOS!D1027,"")</f>
        <v/>
      </c>
      <c r="E1027" s="382" t="str">
        <f t="shared" si="45"/>
        <v/>
      </c>
      <c r="F1027" s="382" t="str">
        <f t="shared" si="46"/>
        <v/>
      </c>
      <c r="G1027" s="385" t="str">
        <f t="shared" si="47"/>
        <v/>
      </c>
    </row>
    <row r="1028" spans="2:7" ht="19.5" customHeight="1" x14ac:dyDescent="0.25">
      <c r="B1028" s="381" t="str">
        <f>IF(DATOS!B1028&lt;&gt;"",DATOS!B1028,"")</f>
        <v/>
      </c>
      <c r="C1028" s="381" t="str">
        <f>IF(DATOS!C1028&lt;&gt;"",DATOS!C1028,"")</f>
        <v/>
      </c>
      <c r="D1028" s="385" t="str">
        <f>IF(DATOS!D1028&lt;&gt;"",DATOS!D1028,"")</f>
        <v/>
      </c>
      <c r="E1028" s="382" t="str">
        <f t="shared" ref="E1028:E1091" si="48">IFERROR(MID($D1028,SEARCH("RETIRA",$D1028),LEN("RETIRA")),"")</f>
        <v/>
      </c>
      <c r="F1028" s="382" t="str">
        <f t="shared" ref="F1028:F1091" si="49">IFERROR(MID($D1028,SEARCH("CRUDA",$D1028),LEN("CRUDA")),"")</f>
        <v/>
      </c>
      <c r="G1028" s="385" t="str">
        <f t="shared" ref="G1028:G1091" si="50">IF(B1028="","",
IF(AND(E1028="",F1028="CRUDA"),"LIBRO Y CRUDA",
IF(F1028="CRUDA","CRUDA",
IF(E1028="","LIBRO",""))))</f>
        <v/>
      </c>
    </row>
    <row r="1029" spans="2:7" ht="19.5" customHeight="1" x14ac:dyDescent="0.25">
      <c r="B1029" s="381" t="str">
        <f>IF(DATOS!B1029&lt;&gt;"",DATOS!B1029,"")</f>
        <v/>
      </c>
      <c r="C1029" s="381" t="str">
        <f>IF(DATOS!C1029&lt;&gt;"",DATOS!C1029,"")</f>
        <v/>
      </c>
      <c r="D1029" s="385" t="str">
        <f>IF(DATOS!D1029&lt;&gt;"",DATOS!D1029,"")</f>
        <v/>
      </c>
      <c r="E1029" s="382" t="str">
        <f t="shared" si="48"/>
        <v/>
      </c>
      <c r="F1029" s="382" t="str">
        <f t="shared" si="49"/>
        <v/>
      </c>
      <c r="G1029" s="385" t="str">
        <f t="shared" si="50"/>
        <v/>
      </c>
    </row>
    <row r="1030" spans="2:7" ht="19.5" customHeight="1" x14ac:dyDescent="0.25">
      <c r="B1030" s="381" t="str">
        <f>IF(DATOS!B1030&lt;&gt;"",DATOS!B1030,"")</f>
        <v/>
      </c>
      <c r="C1030" s="381" t="str">
        <f>IF(DATOS!C1030&lt;&gt;"",DATOS!C1030,"")</f>
        <v/>
      </c>
      <c r="D1030" s="385" t="str">
        <f>IF(DATOS!D1030&lt;&gt;"",DATOS!D1030,"")</f>
        <v/>
      </c>
      <c r="E1030" s="382" t="str">
        <f t="shared" si="48"/>
        <v/>
      </c>
      <c r="F1030" s="382" t="str">
        <f t="shared" si="49"/>
        <v/>
      </c>
      <c r="G1030" s="385" t="str">
        <f t="shared" si="50"/>
        <v/>
      </c>
    </row>
    <row r="1031" spans="2:7" ht="19.5" customHeight="1" x14ac:dyDescent="0.25">
      <c r="B1031" s="381" t="str">
        <f>IF(DATOS!B1031&lt;&gt;"",DATOS!B1031,"")</f>
        <v/>
      </c>
      <c r="C1031" s="381" t="str">
        <f>IF(DATOS!C1031&lt;&gt;"",DATOS!C1031,"")</f>
        <v/>
      </c>
      <c r="D1031" s="385" t="str">
        <f>IF(DATOS!D1031&lt;&gt;"",DATOS!D1031,"")</f>
        <v/>
      </c>
      <c r="E1031" s="382" t="str">
        <f t="shared" si="48"/>
        <v/>
      </c>
      <c r="F1031" s="382" t="str">
        <f t="shared" si="49"/>
        <v/>
      </c>
      <c r="G1031" s="385" t="str">
        <f t="shared" si="50"/>
        <v/>
      </c>
    </row>
    <row r="1032" spans="2:7" ht="19.5" customHeight="1" x14ac:dyDescent="0.25">
      <c r="B1032" s="381" t="str">
        <f>IF(DATOS!B1032&lt;&gt;"",DATOS!B1032,"")</f>
        <v/>
      </c>
      <c r="C1032" s="381" t="str">
        <f>IF(DATOS!C1032&lt;&gt;"",DATOS!C1032,"")</f>
        <v/>
      </c>
      <c r="D1032" s="385" t="str">
        <f>IF(DATOS!D1032&lt;&gt;"",DATOS!D1032,"")</f>
        <v/>
      </c>
      <c r="E1032" s="382" t="str">
        <f t="shared" si="48"/>
        <v/>
      </c>
      <c r="F1032" s="382" t="str">
        <f t="shared" si="49"/>
        <v/>
      </c>
      <c r="G1032" s="385" t="str">
        <f t="shared" si="50"/>
        <v/>
      </c>
    </row>
    <row r="1033" spans="2:7" ht="19.5" customHeight="1" x14ac:dyDescent="0.25">
      <c r="B1033" s="381" t="str">
        <f>IF(DATOS!B1033&lt;&gt;"",DATOS!B1033,"")</f>
        <v/>
      </c>
      <c r="C1033" s="381" t="str">
        <f>IF(DATOS!C1033&lt;&gt;"",DATOS!C1033,"")</f>
        <v/>
      </c>
      <c r="D1033" s="385" t="str">
        <f>IF(DATOS!D1033&lt;&gt;"",DATOS!D1033,"")</f>
        <v/>
      </c>
      <c r="E1033" s="382" t="str">
        <f t="shared" si="48"/>
        <v/>
      </c>
      <c r="F1033" s="382" t="str">
        <f t="shared" si="49"/>
        <v/>
      </c>
      <c r="G1033" s="385" t="str">
        <f t="shared" si="50"/>
        <v/>
      </c>
    </row>
    <row r="1034" spans="2:7" ht="19.5" customHeight="1" x14ac:dyDescent="0.25">
      <c r="B1034" s="381" t="str">
        <f>IF(DATOS!B1034&lt;&gt;"",DATOS!B1034,"")</f>
        <v/>
      </c>
      <c r="C1034" s="381" t="str">
        <f>IF(DATOS!C1034&lt;&gt;"",DATOS!C1034,"")</f>
        <v/>
      </c>
      <c r="D1034" s="385" t="str">
        <f>IF(DATOS!D1034&lt;&gt;"",DATOS!D1034,"")</f>
        <v/>
      </c>
      <c r="E1034" s="382" t="str">
        <f t="shared" si="48"/>
        <v/>
      </c>
      <c r="F1034" s="382" t="str">
        <f t="shared" si="49"/>
        <v/>
      </c>
      <c r="G1034" s="385" t="str">
        <f t="shared" si="50"/>
        <v/>
      </c>
    </row>
    <row r="1035" spans="2:7" ht="19.5" customHeight="1" x14ac:dyDescent="0.25">
      <c r="B1035" s="381" t="str">
        <f>IF(DATOS!B1035&lt;&gt;"",DATOS!B1035,"")</f>
        <v/>
      </c>
      <c r="C1035" s="381" t="str">
        <f>IF(DATOS!C1035&lt;&gt;"",DATOS!C1035,"")</f>
        <v/>
      </c>
      <c r="D1035" s="385" t="str">
        <f>IF(DATOS!D1035&lt;&gt;"",DATOS!D1035,"")</f>
        <v/>
      </c>
      <c r="E1035" s="382" t="str">
        <f t="shared" si="48"/>
        <v/>
      </c>
      <c r="F1035" s="382" t="str">
        <f t="shared" si="49"/>
        <v/>
      </c>
      <c r="G1035" s="385" t="str">
        <f t="shared" si="50"/>
        <v/>
      </c>
    </row>
    <row r="1036" spans="2:7" ht="19.5" customHeight="1" x14ac:dyDescent="0.25">
      <c r="B1036" s="381" t="str">
        <f>IF(DATOS!B1036&lt;&gt;"",DATOS!B1036,"")</f>
        <v/>
      </c>
      <c r="C1036" s="381" t="str">
        <f>IF(DATOS!C1036&lt;&gt;"",DATOS!C1036,"")</f>
        <v/>
      </c>
      <c r="D1036" s="385" t="str">
        <f>IF(DATOS!D1036&lt;&gt;"",DATOS!D1036,"")</f>
        <v/>
      </c>
      <c r="E1036" s="382" t="str">
        <f t="shared" si="48"/>
        <v/>
      </c>
      <c r="F1036" s="382" t="str">
        <f t="shared" si="49"/>
        <v/>
      </c>
      <c r="G1036" s="385" t="str">
        <f t="shared" si="50"/>
        <v/>
      </c>
    </row>
    <row r="1037" spans="2:7" ht="19.5" customHeight="1" x14ac:dyDescent="0.25">
      <c r="B1037" s="381" t="str">
        <f>IF(DATOS!B1037&lt;&gt;"",DATOS!B1037,"")</f>
        <v/>
      </c>
      <c r="C1037" s="381" t="str">
        <f>IF(DATOS!C1037&lt;&gt;"",DATOS!C1037,"")</f>
        <v/>
      </c>
      <c r="D1037" s="385" t="str">
        <f>IF(DATOS!D1037&lt;&gt;"",DATOS!D1037,"")</f>
        <v/>
      </c>
      <c r="E1037" s="382" t="str">
        <f t="shared" si="48"/>
        <v/>
      </c>
      <c r="F1037" s="382" t="str">
        <f t="shared" si="49"/>
        <v/>
      </c>
      <c r="G1037" s="385" t="str">
        <f t="shared" si="50"/>
        <v/>
      </c>
    </row>
    <row r="1038" spans="2:7" ht="19.5" customHeight="1" x14ac:dyDescent="0.25">
      <c r="B1038" s="381" t="str">
        <f>IF(DATOS!B1038&lt;&gt;"",DATOS!B1038,"")</f>
        <v/>
      </c>
      <c r="C1038" s="381" t="str">
        <f>IF(DATOS!C1038&lt;&gt;"",DATOS!C1038,"")</f>
        <v/>
      </c>
      <c r="D1038" s="385" t="str">
        <f>IF(DATOS!D1038&lt;&gt;"",DATOS!D1038,"")</f>
        <v/>
      </c>
      <c r="E1038" s="382" t="str">
        <f t="shared" si="48"/>
        <v/>
      </c>
      <c r="F1038" s="382" t="str">
        <f t="shared" si="49"/>
        <v/>
      </c>
      <c r="G1038" s="385" t="str">
        <f t="shared" si="50"/>
        <v/>
      </c>
    </row>
    <row r="1039" spans="2:7" ht="19.5" customHeight="1" x14ac:dyDescent="0.25">
      <c r="B1039" s="381" t="str">
        <f>IF(DATOS!B1039&lt;&gt;"",DATOS!B1039,"")</f>
        <v/>
      </c>
      <c r="C1039" s="381" t="str">
        <f>IF(DATOS!C1039&lt;&gt;"",DATOS!C1039,"")</f>
        <v/>
      </c>
      <c r="D1039" s="385" t="str">
        <f>IF(DATOS!D1039&lt;&gt;"",DATOS!D1039,"")</f>
        <v/>
      </c>
      <c r="E1039" s="382" t="str">
        <f t="shared" si="48"/>
        <v/>
      </c>
      <c r="F1039" s="382" t="str">
        <f t="shared" si="49"/>
        <v/>
      </c>
      <c r="G1039" s="385" t="str">
        <f t="shared" si="50"/>
        <v/>
      </c>
    </row>
    <row r="1040" spans="2:7" ht="19.5" customHeight="1" x14ac:dyDescent="0.25">
      <c r="B1040" s="381" t="str">
        <f>IF(DATOS!B1040&lt;&gt;"",DATOS!B1040,"")</f>
        <v/>
      </c>
      <c r="C1040" s="381" t="str">
        <f>IF(DATOS!C1040&lt;&gt;"",DATOS!C1040,"")</f>
        <v/>
      </c>
      <c r="D1040" s="385" t="str">
        <f>IF(DATOS!D1040&lt;&gt;"",DATOS!D1040,"")</f>
        <v/>
      </c>
      <c r="E1040" s="382" t="str">
        <f t="shared" si="48"/>
        <v/>
      </c>
      <c r="F1040" s="382" t="str">
        <f t="shared" si="49"/>
        <v/>
      </c>
      <c r="G1040" s="385" t="str">
        <f t="shared" si="50"/>
        <v/>
      </c>
    </row>
    <row r="1041" spans="2:7" ht="19.5" customHeight="1" x14ac:dyDescent="0.25">
      <c r="B1041" s="381" t="str">
        <f>IF(DATOS!B1041&lt;&gt;"",DATOS!B1041,"")</f>
        <v/>
      </c>
      <c r="C1041" s="381" t="str">
        <f>IF(DATOS!C1041&lt;&gt;"",DATOS!C1041,"")</f>
        <v/>
      </c>
      <c r="D1041" s="385" t="str">
        <f>IF(DATOS!D1041&lt;&gt;"",DATOS!D1041,"")</f>
        <v/>
      </c>
      <c r="E1041" s="382" t="str">
        <f t="shared" si="48"/>
        <v/>
      </c>
      <c r="F1041" s="382" t="str">
        <f t="shared" si="49"/>
        <v/>
      </c>
      <c r="G1041" s="385" t="str">
        <f t="shared" si="50"/>
        <v/>
      </c>
    </row>
    <row r="1042" spans="2:7" ht="19.5" customHeight="1" x14ac:dyDescent="0.25">
      <c r="B1042" s="381" t="str">
        <f>IF(DATOS!B1042&lt;&gt;"",DATOS!B1042,"")</f>
        <v/>
      </c>
      <c r="C1042" s="381" t="str">
        <f>IF(DATOS!C1042&lt;&gt;"",DATOS!C1042,"")</f>
        <v/>
      </c>
      <c r="D1042" s="385" t="str">
        <f>IF(DATOS!D1042&lt;&gt;"",DATOS!D1042,"")</f>
        <v/>
      </c>
      <c r="E1042" s="382" t="str">
        <f t="shared" si="48"/>
        <v/>
      </c>
      <c r="F1042" s="382" t="str">
        <f t="shared" si="49"/>
        <v/>
      </c>
      <c r="G1042" s="385" t="str">
        <f t="shared" si="50"/>
        <v/>
      </c>
    </row>
    <row r="1043" spans="2:7" ht="19.5" customHeight="1" x14ac:dyDescent="0.25">
      <c r="B1043" s="381" t="str">
        <f>IF(DATOS!B1043&lt;&gt;"",DATOS!B1043,"")</f>
        <v/>
      </c>
      <c r="C1043" s="381" t="str">
        <f>IF(DATOS!C1043&lt;&gt;"",DATOS!C1043,"")</f>
        <v/>
      </c>
      <c r="D1043" s="385" t="str">
        <f>IF(DATOS!D1043&lt;&gt;"",DATOS!D1043,"")</f>
        <v/>
      </c>
      <c r="E1043" s="382" t="str">
        <f t="shared" si="48"/>
        <v/>
      </c>
      <c r="F1043" s="382" t="str">
        <f t="shared" si="49"/>
        <v/>
      </c>
      <c r="G1043" s="385" t="str">
        <f t="shared" si="50"/>
        <v/>
      </c>
    </row>
    <row r="1044" spans="2:7" ht="19.5" customHeight="1" x14ac:dyDescent="0.25">
      <c r="B1044" s="381" t="str">
        <f>IF(DATOS!B1044&lt;&gt;"",DATOS!B1044,"")</f>
        <v/>
      </c>
      <c r="C1044" s="381" t="str">
        <f>IF(DATOS!C1044&lt;&gt;"",DATOS!C1044,"")</f>
        <v/>
      </c>
      <c r="D1044" s="385" t="str">
        <f>IF(DATOS!D1044&lt;&gt;"",DATOS!D1044,"")</f>
        <v/>
      </c>
      <c r="E1044" s="382" t="str">
        <f t="shared" si="48"/>
        <v/>
      </c>
      <c r="F1044" s="382" t="str">
        <f t="shared" si="49"/>
        <v/>
      </c>
      <c r="G1044" s="385" t="str">
        <f t="shared" si="50"/>
        <v/>
      </c>
    </row>
    <row r="1045" spans="2:7" ht="19.5" customHeight="1" x14ac:dyDescent="0.25">
      <c r="B1045" s="381" t="str">
        <f>IF(DATOS!B1045&lt;&gt;"",DATOS!B1045,"")</f>
        <v/>
      </c>
      <c r="C1045" s="381" t="str">
        <f>IF(DATOS!C1045&lt;&gt;"",DATOS!C1045,"")</f>
        <v/>
      </c>
      <c r="D1045" s="385" t="str">
        <f>IF(DATOS!D1045&lt;&gt;"",DATOS!D1045,"")</f>
        <v/>
      </c>
      <c r="E1045" s="382" t="str">
        <f t="shared" si="48"/>
        <v/>
      </c>
      <c r="F1045" s="382" t="str">
        <f t="shared" si="49"/>
        <v/>
      </c>
      <c r="G1045" s="385" t="str">
        <f t="shared" si="50"/>
        <v/>
      </c>
    </row>
    <row r="1046" spans="2:7" ht="19.5" customHeight="1" x14ac:dyDescent="0.25">
      <c r="B1046" s="381" t="str">
        <f>IF(DATOS!B1046&lt;&gt;"",DATOS!B1046,"")</f>
        <v/>
      </c>
      <c r="C1046" s="381" t="str">
        <f>IF(DATOS!C1046&lt;&gt;"",DATOS!C1046,"")</f>
        <v/>
      </c>
      <c r="D1046" s="385" t="str">
        <f>IF(DATOS!D1046&lt;&gt;"",DATOS!D1046,"")</f>
        <v/>
      </c>
      <c r="E1046" s="382" t="str">
        <f t="shared" si="48"/>
        <v/>
      </c>
      <c r="F1046" s="382" t="str">
        <f t="shared" si="49"/>
        <v/>
      </c>
      <c r="G1046" s="385" t="str">
        <f t="shared" si="50"/>
        <v/>
      </c>
    </row>
    <row r="1047" spans="2:7" ht="19.5" customHeight="1" x14ac:dyDescent="0.25">
      <c r="B1047" s="381" t="str">
        <f>IF(DATOS!B1047&lt;&gt;"",DATOS!B1047,"")</f>
        <v/>
      </c>
      <c r="C1047" s="381" t="str">
        <f>IF(DATOS!C1047&lt;&gt;"",DATOS!C1047,"")</f>
        <v/>
      </c>
      <c r="D1047" s="385" t="str">
        <f>IF(DATOS!D1047&lt;&gt;"",DATOS!D1047,"")</f>
        <v/>
      </c>
      <c r="E1047" s="382" t="str">
        <f t="shared" si="48"/>
        <v/>
      </c>
      <c r="F1047" s="382" t="str">
        <f t="shared" si="49"/>
        <v/>
      </c>
      <c r="G1047" s="385" t="str">
        <f t="shared" si="50"/>
        <v/>
      </c>
    </row>
    <row r="1048" spans="2:7" ht="19.5" customHeight="1" x14ac:dyDescent="0.25">
      <c r="B1048" s="381" t="str">
        <f>IF(DATOS!B1048&lt;&gt;"",DATOS!B1048,"")</f>
        <v/>
      </c>
      <c r="C1048" s="381" t="str">
        <f>IF(DATOS!C1048&lt;&gt;"",DATOS!C1048,"")</f>
        <v/>
      </c>
      <c r="D1048" s="385" t="str">
        <f>IF(DATOS!D1048&lt;&gt;"",DATOS!D1048,"")</f>
        <v/>
      </c>
      <c r="E1048" s="382" t="str">
        <f t="shared" si="48"/>
        <v/>
      </c>
      <c r="F1048" s="382" t="str">
        <f t="shared" si="49"/>
        <v/>
      </c>
      <c r="G1048" s="385" t="str">
        <f t="shared" si="50"/>
        <v/>
      </c>
    </row>
    <row r="1049" spans="2:7" ht="19.5" customHeight="1" x14ac:dyDescent="0.25">
      <c r="B1049" s="381" t="str">
        <f>IF(DATOS!B1049&lt;&gt;"",DATOS!B1049,"")</f>
        <v/>
      </c>
      <c r="C1049" s="381" t="str">
        <f>IF(DATOS!C1049&lt;&gt;"",DATOS!C1049,"")</f>
        <v/>
      </c>
      <c r="D1049" s="385" t="str">
        <f>IF(DATOS!D1049&lt;&gt;"",DATOS!D1049,"")</f>
        <v/>
      </c>
      <c r="E1049" s="382" t="str">
        <f t="shared" si="48"/>
        <v/>
      </c>
      <c r="F1049" s="382" t="str">
        <f t="shared" si="49"/>
        <v/>
      </c>
      <c r="G1049" s="385" t="str">
        <f t="shared" si="50"/>
        <v/>
      </c>
    </row>
    <row r="1050" spans="2:7" ht="19.5" customHeight="1" x14ac:dyDescent="0.25">
      <c r="B1050" s="381" t="str">
        <f>IF(DATOS!B1050&lt;&gt;"",DATOS!B1050,"")</f>
        <v/>
      </c>
      <c r="C1050" s="381" t="str">
        <f>IF(DATOS!C1050&lt;&gt;"",DATOS!C1050,"")</f>
        <v/>
      </c>
      <c r="D1050" s="385" t="str">
        <f>IF(DATOS!D1050&lt;&gt;"",DATOS!D1050,"")</f>
        <v/>
      </c>
      <c r="E1050" s="382" t="str">
        <f t="shared" si="48"/>
        <v/>
      </c>
      <c r="F1050" s="382" t="str">
        <f t="shared" si="49"/>
        <v/>
      </c>
      <c r="G1050" s="385" t="str">
        <f t="shared" si="50"/>
        <v/>
      </c>
    </row>
    <row r="1051" spans="2:7" ht="19.5" customHeight="1" x14ac:dyDescent="0.25">
      <c r="B1051" s="381" t="str">
        <f>IF(DATOS!B1051&lt;&gt;"",DATOS!B1051,"")</f>
        <v/>
      </c>
      <c r="C1051" s="381" t="str">
        <f>IF(DATOS!C1051&lt;&gt;"",DATOS!C1051,"")</f>
        <v/>
      </c>
      <c r="D1051" s="385" t="str">
        <f>IF(DATOS!D1051&lt;&gt;"",DATOS!D1051,"")</f>
        <v/>
      </c>
      <c r="E1051" s="382" t="str">
        <f t="shared" si="48"/>
        <v/>
      </c>
      <c r="F1051" s="382" t="str">
        <f t="shared" si="49"/>
        <v/>
      </c>
      <c r="G1051" s="385" t="str">
        <f t="shared" si="50"/>
        <v/>
      </c>
    </row>
    <row r="1052" spans="2:7" ht="19.5" customHeight="1" x14ac:dyDescent="0.25">
      <c r="B1052" s="381" t="str">
        <f>IF(DATOS!B1052&lt;&gt;"",DATOS!B1052,"")</f>
        <v/>
      </c>
      <c r="C1052" s="381" t="str">
        <f>IF(DATOS!C1052&lt;&gt;"",DATOS!C1052,"")</f>
        <v/>
      </c>
      <c r="D1052" s="385" t="str">
        <f>IF(DATOS!D1052&lt;&gt;"",DATOS!D1052,"")</f>
        <v/>
      </c>
      <c r="E1052" s="382" t="str">
        <f t="shared" si="48"/>
        <v/>
      </c>
      <c r="F1052" s="382" t="str">
        <f t="shared" si="49"/>
        <v/>
      </c>
      <c r="G1052" s="385" t="str">
        <f t="shared" si="50"/>
        <v/>
      </c>
    </row>
    <row r="1053" spans="2:7" ht="19.5" customHeight="1" x14ac:dyDescent="0.25">
      <c r="B1053" s="381" t="str">
        <f>IF(DATOS!B1053&lt;&gt;"",DATOS!B1053,"")</f>
        <v/>
      </c>
      <c r="C1053" s="381" t="str">
        <f>IF(DATOS!C1053&lt;&gt;"",DATOS!C1053,"")</f>
        <v/>
      </c>
      <c r="D1053" s="385" t="str">
        <f>IF(DATOS!D1053&lt;&gt;"",DATOS!D1053,"")</f>
        <v/>
      </c>
      <c r="E1053" s="382" t="str">
        <f t="shared" si="48"/>
        <v/>
      </c>
      <c r="F1053" s="382" t="str">
        <f t="shared" si="49"/>
        <v/>
      </c>
      <c r="G1053" s="385" t="str">
        <f t="shared" si="50"/>
        <v/>
      </c>
    </row>
    <row r="1054" spans="2:7" ht="19.5" customHeight="1" x14ac:dyDescent="0.25">
      <c r="B1054" s="381" t="str">
        <f>IF(DATOS!B1054&lt;&gt;"",DATOS!B1054,"")</f>
        <v/>
      </c>
      <c r="C1054" s="381" t="str">
        <f>IF(DATOS!C1054&lt;&gt;"",DATOS!C1054,"")</f>
        <v/>
      </c>
      <c r="D1054" s="385" t="str">
        <f>IF(DATOS!D1054&lt;&gt;"",DATOS!D1054,"")</f>
        <v/>
      </c>
      <c r="E1054" s="382" t="str">
        <f t="shared" si="48"/>
        <v/>
      </c>
      <c r="F1054" s="382" t="str">
        <f t="shared" si="49"/>
        <v/>
      </c>
      <c r="G1054" s="385" t="str">
        <f t="shared" si="50"/>
        <v/>
      </c>
    </row>
    <row r="1055" spans="2:7" ht="19.5" customHeight="1" x14ac:dyDescent="0.25">
      <c r="B1055" s="381" t="str">
        <f>IF(DATOS!B1055&lt;&gt;"",DATOS!B1055,"")</f>
        <v/>
      </c>
      <c r="C1055" s="381" t="str">
        <f>IF(DATOS!C1055&lt;&gt;"",DATOS!C1055,"")</f>
        <v/>
      </c>
      <c r="D1055" s="385" t="str">
        <f>IF(DATOS!D1055&lt;&gt;"",DATOS!D1055,"")</f>
        <v/>
      </c>
      <c r="E1055" s="382" t="str">
        <f t="shared" si="48"/>
        <v/>
      </c>
      <c r="F1055" s="382" t="str">
        <f t="shared" si="49"/>
        <v/>
      </c>
      <c r="G1055" s="385" t="str">
        <f t="shared" si="50"/>
        <v/>
      </c>
    </row>
    <row r="1056" spans="2:7" ht="19.5" customHeight="1" x14ac:dyDescent="0.25">
      <c r="B1056" s="381" t="str">
        <f>IF(DATOS!B1056&lt;&gt;"",DATOS!B1056,"")</f>
        <v/>
      </c>
      <c r="C1056" s="381" t="str">
        <f>IF(DATOS!C1056&lt;&gt;"",DATOS!C1056,"")</f>
        <v/>
      </c>
      <c r="D1056" s="385" t="str">
        <f>IF(DATOS!D1056&lt;&gt;"",DATOS!D1056,"")</f>
        <v/>
      </c>
      <c r="E1056" s="382" t="str">
        <f t="shared" si="48"/>
        <v/>
      </c>
      <c r="F1056" s="382" t="str">
        <f t="shared" si="49"/>
        <v/>
      </c>
      <c r="G1056" s="385" t="str">
        <f t="shared" si="50"/>
        <v/>
      </c>
    </row>
    <row r="1057" spans="2:7" ht="19.5" customHeight="1" x14ac:dyDescent="0.25">
      <c r="B1057" s="381" t="str">
        <f>IF(DATOS!B1057&lt;&gt;"",DATOS!B1057,"")</f>
        <v/>
      </c>
      <c r="C1057" s="381" t="str">
        <f>IF(DATOS!C1057&lt;&gt;"",DATOS!C1057,"")</f>
        <v/>
      </c>
      <c r="D1057" s="385" t="str">
        <f>IF(DATOS!D1057&lt;&gt;"",DATOS!D1057,"")</f>
        <v/>
      </c>
      <c r="E1057" s="382" t="str">
        <f t="shared" si="48"/>
        <v/>
      </c>
      <c r="F1057" s="382" t="str">
        <f t="shared" si="49"/>
        <v/>
      </c>
      <c r="G1057" s="385" t="str">
        <f t="shared" si="50"/>
        <v/>
      </c>
    </row>
    <row r="1058" spans="2:7" ht="19.5" customHeight="1" x14ac:dyDescent="0.25">
      <c r="B1058" s="381" t="str">
        <f>IF(DATOS!B1058&lt;&gt;"",DATOS!B1058,"")</f>
        <v/>
      </c>
      <c r="C1058" s="381" t="str">
        <f>IF(DATOS!C1058&lt;&gt;"",DATOS!C1058,"")</f>
        <v/>
      </c>
      <c r="D1058" s="385" t="str">
        <f>IF(DATOS!D1058&lt;&gt;"",DATOS!D1058,"")</f>
        <v/>
      </c>
      <c r="E1058" s="382" t="str">
        <f t="shared" si="48"/>
        <v/>
      </c>
      <c r="F1058" s="382" t="str">
        <f t="shared" si="49"/>
        <v/>
      </c>
      <c r="G1058" s="385" t="str">
        <f t="shared" si="50"/>
        <v/>
      </c>
    </row>
    <row r="1059" spans="2:7" ht="19.5" customHeight="1" x14ac:dyDescent="0.25">
      <c r="B1059" s="381" t="str">
        <f>IF(DATOS!B1059&lt;&gt;"",DATOS!B1059,"")</f>
        <v/>
      </c>
      <c r="C1059" s="381" t="str">
        <f>IF(DATOS!C1059&lt;&gt;"",DATOS!C1059,"")</f>
        <v/>
      </c>
      <c r="D1059" s="385" t="str">
        <f>IF(DATOS!D1059&lt;&gt;"",DATOS!D1059,"")</f>
        <v/>
      </c>
      <c r="E1059" s="382" t="str">
        <f t="shared" si="48"/>
        <v/>
      </c>
      <c r="F1059" s="382" t="str">
        <f t="shared" si="49"/>
        <v/>
      </c>
      <c r="G1059" s="385" t="str">
        <f t="shared" si="50"/>
        <v/>
      </c>
    </row>
    <row r="1060" spans="2:7" ht="19.5" customHeight="1" x14ac:dyDescent="0.25">
      <c r="B1060" s="381" t="str">
        <f>IF(DATOS!B1060&lt;&gt;"",DATOS!B1060,"")</f>
        <v/>
      </c>
      <c r="C1060" s="381" t="str">
        <f>IF(DATOS!C1060&lt;&gt;"",DATOS!C1060,"")</f>
        <v/>
      </c>
      <c r="D1060" s="385" t="str">
        <f>IF(DATOS!D1060&lt;&gt;"",DATOS!D1060,"")</f>
        <v/>
      </c>
      <c r="E1060" s="382" t="str">
        <f t="shared" si="48"/>
        <v/>
      </c>
      <c r="F1060" s="382" t="str">
        <f t="shared" si="49"/>
        <v/>
      </c>
      <c r="G1060" s="385" t="str">
        <f t="shared" si="50"/>
        <v/>
      </c>
    </row>
    <row r="1061" spans="2:7" ht="19.5" customHeight="1" x14ac:dyDescent="0.25">
      <c r="B1061" s="381" t="str">
        <f>IF(DATOS!B1061&lt;&gt;"",DATOS!B1061,"")</f>
        <v/>
      </c>
      <c r="C1061" s="381" t="str">
        <f>IF(DATOS!C1061&lt;&gt;"",DATOS!C1061,"")</f>
        <v/>
      </c>
      <c r="D1061" s="385" t="str">
        <f>IF(DATOS!D1061&lt;&gt;"",DATOS!D1061,"")</f>
        <v/>
      </c>
      <c r="E1061" s="382" t="str">
        <f t="shared" si="48"/>
        <v/>
      </c>
      <c r="F1061" s="382" t="str">
        <f t="shared" si="49"/>
        <v/>
      </c>
      <c r="G1061" s="385" t="str">
        <f t="shared" si="50"/>
        <v/>
      </c>
    </row>
    <row r="1062" spans="2:7" ht="19.5" customHeight="1" x14ac:dyDescent="0.25">
      <c r="B1062" s="381" t="str">
        <f>IF(DATOS!B1062&lt;&gt;"",DATOS!B1062,"")</f>
        <v/>
      </c>
      <c r="C1062" s="381" t="str">
        <f>IF(DATOS!C1062&lt;&gt;"",DATOS!C1062,"")</f>
        <v/>
      </c>
      <c r="D1062" s="385" t="str">
        <f>IF(DATOS!D1062&lt;&gt;"",DATOS!D1062,"")</f>
        <v/>
      </c>
      <c r="E1062" s="382" t="str">
        <f t="shared" si="48"/>
        <v/>
      </c>
      <c r="F1062" s="382" t="str">
        <f t="shared" si="49"/>
        <v/>
      </c>
      <c r="G1062" s="385" t="str">
        <f t="shared" si="50"/>
        <v/>
      </c>
    </row>
    <row r="1063" spans="2:7" ht="19.5" customHeight="1" x14ac:dyDescent="0.25">
      <c r="B1063" s="381" t="str">
        <f>IF(DATOS!B1063&lt;&gt;"",DATOS!B1063,"")</f>
        <v/>
      </c>
      <c r="C1063" s="381" t="str">
        <f>IF(DATOS!C1063&lt;&gt;"",DATOS!C1063,"")</f>
        <v/>
      </c>
      <c r="D1063" s="385" t="str">
        <f>IF(DATOS!D1063&lt;&gt;"",DATOS!D1063,"")</f>
        <v/>
      </c>
      <c r="E1063" s="382" t="str">
        <f t="shared" si="48"/>
        <v/>
      </c>
      <c r="F1063" s="382" t="str">
        <f t="shared" si="49"/>
        <v/>
      </c>
      <c r="G1063" s="385" t="str">
        <f t="shared" si="50"/>
        <v/>
      </c>
    </row>
    <row r="1064" spans="2:7" ht="19.5" customHeight="1" x14ac:dyDescent="0.25">
      <c r="B1064" s="381" t="str">
        <f>IF(DATOS!B1064&lt;&gt;"",DATOS!B1064,"")</f>
        <v/>
      </c>
      <c r="C1064" s="381" t="str">
        <f>IF(DATOS!C1064&lt;&gt;"",DATOS!C1064,"")</f>
        <v/>
      </c>
      <c r="D1064" s="385" t="str">
        <f>IF(DATOS!D1064&lt;&gt;"",DATOS!D1064,"")</f>
        <v/>
      </c>
      <c r="E1064" s="382" t="str">
        <f t="shared" si="48"/>
        <v/>
      </c>
      <c r="F1064" s="382" t="str">
        <f t="shared" si="49"/>
        <v/>
      </c>
      <c r="G1064" s="385" t="str">
        <f t="shared" si="50"/>
        <v/>
      </c>
    </row>
    <row r="1065" spans="2:7" ht="19.5" customHeight="1" x14ac:dyDescent="0.25">
      <c r="B1065" s="381" t="str">
        <f>IF(DATOS!B1065&lt;&gt;"",DATOS!B1065,"")</f>
        <v/>
      </c>
      <c r="C1065" s="381" t="str">
        <f>IF(DATOS!C1065&lt;&gt;"",DATOS!C1065,"")</f>
        <v/>
      </c>
      <c r="D1065" s="385" t="str">
        <f>IF(DATOS!D1065&lt;&gt;"",DATOS!D1065,"")</f>
        <v/>
      </c>
      <c r="E1065" s="382" t="str">
        <f t="shared" si="48"/>
        <v/>
      </c>
      <c r="F1065" s="382" t="str">
        <f t="shared" si="49"/>
        <v/>
      </c>
      <c r="G1065" s="385" t="str">
        <f t="shared" si="50"/>
        <v/>
      </c>
    </row>
    <row r="1066" spans="2:7" ht="19.5" customHeight="1" x14ac:dyDescent="0.25">
      <c r="B1066" s="381" t="str">
        <f>IF(DATOS!B1066&lt;&gt;"",DATOS!B1066,"")</f>
        <v/>
      </c>
      <c r="C1066" s="381" t="str">
        <f>IF(DATOS!C1066&lt;&gt;"",DATOS!C1066,"")</f>
        <v/>
      </c>
      <c r="D1066" s="385" t="str">
        <f>IF(DATOS!D1066&lt;&gt;"",DATOS!D1066,"")</f>
        <v/>
      </c>
      <c r="E1066" s="382" t="str">
        <f t="shared" si="48"/>
        <v/>
      </c>
      <c r="F1066" s="382" t="str">
        <f t="shared" si="49"/>
        <v/>
      </c>
      <c r="G1066" s="385" t="str">
        <f t="shared" si="50"/>
        <v/>
      </c>
    </row>
    <row r="1067" spans="2:7" ht="19.5" customHeight="1" x14ac:dyDescent="0.25">
      <c r="B1067" s="381" t="str">
        <f>IF(DATOS!B1067&lt;&gt;"",DATOS!B1067,"")</f>
        <v/>
      </c>
      <c r="C1067" s="381" t="str">
        <f>IF(DATOS!C1067&lt;&gt;"",DATOS!C1067,"")</f>
        <v/>
      </c>
      <c r="D1067" s="385" t="str">
        <f>IF(DATOS!D1067&lt;&gt;"",DATOS!D1067,"")</f>
        <v/>
      </c>
      <c r="E1067" s="382" t="str">
        <f t="shared" si="48"/>
        <v/>
      </c>
      <c r="F1067" s="382" t="str">
        <f t="shared" si="49"/>
        <v/>
      </c>
      <c r="G1067" s="385" t="str">
        <f t="shared" si="50"/>
        <v/>
      </c>
    </row>
    <row r="1068" spans="2:7" ht="19.5" customHeight="1" x14ac:dyDescent="0.25">
      <c r="B1068" s="381" t="str">
        <f>IF(DATOS!B1068&lt;&gt;"",DATOS!B1068,"")</f>
        <v/>
      </c>
      <c r="C1068" s="381" t="str">
        <f>IF(DATOS!C1068&lt;&gt;"",DATOS!C1068,"")</f>
        <v/>
      </c>
      <c r="D1068" s="385" t="str">
        <f>IF(DATOS!D1068&lt;&gt;"",DATOS!D1068,"")</f>
        <v/>
      </c>
      <c r="E1068" s="382" t="str">
        <f t="shared" si="48"/>
        <v/>
      </c>
      <c r="F1068" s="382" t="str">
        <f t="shared" si="49"/>
        <v/>
      </c>
      <c r="G1068" s="385" t="str">
        <f t="shared" si="50"/>
        <v/>
      </c>
    </row>
    <row r="1069" spans="2:7" ht="19.5" customHeight="1" x14ac:dyDescent="0.25">
      <c r="B1069" s="381" t="str">
        <f>IF(DATOS!B1069&lt;&gt;"",DATOS!B1069,"")</f>
        <v/>
      </c>
      <c r="C1069" s="381" t="str">
        <f>IF(DATOS!C1069&lt;&gt;"",DATOS!C1069,"")</f>
        <v/>
      </c>
      <c r="D1069" s="385" t="str">
        <f>IF(DATOS!D1069&lt;&gt;"",DATOS!D1069,"")</f>
        <v/>
      </c>
      <c r="E1069" s="382" t="str">
        <f t="shared" si="48"/>
        <v/>
      </c>
      <c r="F1069" s="382" t="str">
        <f t="shared" si="49"/>
        <v/>
      </c>
      <c r="G1069" s="385" t="str">
        <f t="shared" si="50"/>
        <v/>
      </c>
    </row>
    <row r="1070" spans="2:7" ht="19.5" customHeight="1" x14ac:dyDescent="0.25">
      <c r="B1070" s="381" t="str">
        <f>IF(DATOS!B1070&lt;&gt;"",DATOS!B1070,"")</f>
        <v/>
      </c>
      <c r="C1070" s="381" t="str">
        <f>IF(DATOS!C1070&lt;&gt;"",DATOS!C1070,"")</f>
        <v/>
      </c>
      <c r="D1070" s="385" t="str">
        <f>IF(DATOS!D1070&lt;&gt;"",DATOS!D1070,"")</f>
        <v/>
      </c>
      <c r="E1070" s="382" t="str">
        <f t="shared" si="48"/>
        <v/>
      </c>
      <c r="F1070" s="382" t="str">
        <f t="shared" si="49"/>
        <v/>
      </c>
      <c r="G1070" s="385" t="str">
        <f t="shared" si="50"/>
        <v/>
      </c>
    </row>
    <row r="1071" spans="2:7" ht="19.5" customHeight="1" x14ac:dyDescent="0.25">
      <c r="B1071" s="381" t="str">
        <f>IF(DATOS!B1071&lt;&gt;"",DATOS!B1071,"")</f>
        <v/>
      </c>
      <c r="C1071" s="381" t="str">
        <f>IF(DATOS!C1071&lt;&gt;"",DATOS!C1071,"")</f>
        <v/>
      </c>
      <c r="D1071" s="385" t="str">
        <f>IF(DATOS!D1071&lt;&gt;"",DATOS!D1071,"")</f>
        <v/>
      </c>
      <c r="E1071" s="382" t="str">
        <f t="shared" si="48"/>
        <v/>
      </c>
      <c r="F1071" s="382" t="str">
        <f t="shared" si="49"/>
        <v/>
      </c>
      <c r="G1071" s="385" t="str">
        <f t="shared" si="50"/>
        <v/>
      </c>
    </row>
    <row r="1072" spans="2:7" ht="19.5" customHeight="1" x14ac:dyDescent="0.25">
      <c r="B1072" s="381" t="str">
        <f>IF(DATOS!B1072&lt;&gt;"",DATOS!B1072,"")</f>
        <v/>
      </c>
      <c r="C1072" s="381" t="str">
        <f>IF(DATOS!C1072&lt;&gt;"",DATOS!C1072,"")</f>
        <v/>
      </c>
      <c r="D1072" s="385" t="str">
        <f>IF(DATOS!D1072&lt;&gt;"",DATOS!D1072,"")</f>
        <v/>
      </c>
      <c r="E1072" s="382" t="str">
        <f t="shared" si="48"/>
        <v/>
      </c>
      <c r="F1072" s="382" t="str">
        <f t="shared" si="49"/>
        <v/>
      </c>
      <c r="G1072" s="385" t="str">
        <f t="shared" si="50"/>
        <v/>
      </c>
    </row>
    <row r="1073" spans="2:7" ht="19.5" customHeight="1" x14ac:dyDescent="0.25">
      <c r="B1073" s="381" t="str">
        <f>IF(DATOS!B1073&lt;&gt;"",DATOS!B1073,"")</f>
        <v/>
      </c>
      <c r="C1073" s="381" t="str">
        <f>IF(DATOS!C1073&lt;&gt;"",DATOS!C1073,"")</f>
        <v/>
      </c>
      <c r="D1073" s="385" t="str">
        <f>IF(DATOS!D1073&lt;&gt;"",DATOS!D1073,"")</f>
        <v/>
      </c>
      <c r="E1073" s="382" t="str">
        <f t="shared" si="48"/>
        <v/>
      </c>
      <c r="F1073" s="382" t="str">
        <f t="shared" si="49"/>
        <v/>
      </c>
      <c r="G1073" s="385" t="str">
        <f t="shared" si="50"/>
        <v/>
      </c>
    </row>
    <row r="1074" spans="2:7" ht="19.5" customHeight="1" x14ac:dyDescent="0.25">
      <c r="B1074" s="381" t="str">
        <f>IF(DATOS!B1074&lt;&gt;"",DATOS!B1074,"")</f>
        <v/>
      </c>
      <c r="C1074" s="381" t="str">
        <f>IF(DATOS!C1074&lt;&gt;"",DATOS!C1074,"")</f>
        <v/>
      </c>
      <c r="D1074" s="385" t="str">
        <f>IF(DATOS!D1074&lt;&gt;"",DATOS!D1074,"")</f>
        <v/>
      </c>
      <c r="E1074" s="382" t="str">
        <f t="shared" si="48"/>
        <v/>
      </c>
      <c r="F1074" s="382" t="str">
        <f t="shared" si="49"/>
        <v/>
      </c>
      <c r="G1074" s="385" t="str">
        <f t="shared" si="50"/>
        <v/>
      </c>
    </row>
    <row r="1075" spans="2:7" ht="19.5" customHeight="1" x14ac:dyDescent="0.25">
      <c r="B1075" s="381" t="str">
        <f>IF(DATOS!B1075&lt;&gt;"",DATOS!B1075,"")</f>
        <v/>
      </c>
      <c r="C1075" s="381" t="str">
        <f>IF(DATOS!C1075&lt;&gt;"",DATOS!C1075,"")</f>
        <v/>
      </c>
      <c r="D1075" s="385" t="str">
        <f>IF(DATOS!D1075&lt;&gt;"",DATOS!D1075,"")</f>
        <v/>
      </c>
      <c r="E1075" s="382" t="str">
        <f t="shared" si="48"/>
        <v/>
      </c>
      <c r="F1075" s="382" t="str">
        <f t="shared" si="49"/>
        <v/>
      </c>
      <c r="G1075" s="385" t="str">
        <f t="shared" si="50"/>
        <v/>
      </c>
    </row>
    <row r="1076" spans="2:7" ht="19.5" customHeight="1" x14ac:dyDescent="0.25">
      <c r="B1076" s="381" t="str">
        <f>IF(DATOS!B1076&lt;&gt;"",DATOS!B1076,"")</f>
        <v/>
      </c>
      <c r="C1076" s="381" t="str">
        <f>IF(DATOS!C1076&lt;&gt;"",DATOS!C1076,"")</f>
        <v/>
      </c>
      <c r="D1076" s="385" t="str">
        <f>IF(DATOS!D1076&lt;&gt;"",DATOS!D1076,"")</f>
        <v/>
      </c>
      <c r="E1076" s="382" t="str">
        <f t="shared" si="48"/>
        <v/>
      </c>
      <c r="F1076" s="382" t="str">
        <f t="shared" si="49"/>
        <v/>
      </c>
      <c r="G1076" s="385" t="str">
        <f t="shared" si="50"/>
        <v/>
      </c>
    </row>
    <row r="1077" spans="2:7" ht="19.5" customHeight="1" x14ac:dyDescent="0.25">
      <c r="B1077" s="381" t="str">
        <f>IF(DATOS!B1077&lt;&gt;"",DATOS!B1077,"")</f>
        <v/>
      </c>
      <c r="C1077" s="381" t="str">
        <f>IF(DATOS!C1077&lt;&gt;"",DATOS!C1077,"")</f>
        <v/>
      </c>
      <c r="D1077" s="385" t="str">
        <f>IF(DATOS!D1077&lt;&gt;"",DATOS!D1077,"")</f>
        <v/>
      </c>
      <c r="E1077" s="382" t="str">
        <f t="shared" si="48"/>
        <v/>
      </c>
      <c r="F1077" s="382" t="str">
        <f t="shared" si="49"/>
        <v/>
      </c>
      <c r="G1077" s="385" t="str">
        <f t="shared" si="50"/>
        <v/>
      </c>
    </row>
    <row r="1078" spans="2:7" ht="19.5" customHeight="1" x14ac:dyDescent="0.25">
      <c r="B1078" s="381" t="str">
        <f>IF(DATOS!B1078&lt;&gt;"",DATOS!B1078,"")</f>
        <v/>
      </c>
      <c r="C1078" s="381" t="str">
        <f>IF(DATOS!C1078&lt;&gt;"",DATOS!C1078,"")</f>
        <v/>
      </c>
      <c r="D1078" s="385" t="str">
        <f>IF(DATOS!D1078&lt;&gt;"",DATOS!D1078,"")</f>
        <v/>
      </c>
      <c r="E1078" s="382" t="str">
        <f t="shared" si="48"/>
        <v/>
      </c>
      <c r="F1078" s="382" t="str">
        <f t="shared" si="49"/>
        <v/>
      </c>
      <c r="G1078" s="385" t="str">
        <f t="shared" si="50"/>
        <v/>
      </c>
    </row>
    <row r="1079" spans="2:7" ht="19.5" customHeight="1" x14ac:dyDescent="0.25">
      <c r="B1079" s="381" t="str">
        <f>IF(DATOS!B1079&lt;&gt;"",DATOS!B1079,"")</f>
        <v/>
      </c>
      <c r="C1079" s="381" t="str">
        <f>IF(DATOS!C1079&lt;&gt;"",DATOS!C1079,"")</f>
        <v/>
      </c>
      <c r="D1079" s="385" t="str">
        <f>IF(DATOS!D1079&lt;&gt;"",DATOS!D1079,"")</f>
        <v/>
      </c>
      <c r="E1079" s="382" t="str">
        <f t="shared" si="48"/>
        <v/>
      </c>
      <c r="F1079" s="382" t="str">
        <f t="shared" si="49"/>
        <v/>
      </c>
      <c r="G1079" s="385" t="str">
        <f t="shared" si="50"/>
        <v/>
      </c>
    </row>
    <row r="1080" spans="2:7" ht="19.5" customHeight="1" x14ac:dyDescent="0.25">
      <c r="B1080" s="381" t="str">
        <f>IF(DATOS!B1080&lt;&gt;"",DATOS!B1080,"")</f>
        <v/>
      </c>
      <c r="C1080" s="381" t="str">
        <f>IF(DATOS!C1080&lt;&gt;"",DATOS!C1080,"")</f>
        <v/>
      </c>
      <c r="D1080" s="385" t="str">
        <f>IF(DATOS!D1080&lt;&gt;"",DATOS!D1080,"")</f>
        <v/>
      </c>
      <c r="E1080" s="382" t="str">
        <f t="shared" si="48"/>
        <v/>
      </c>
      <c r="F1080" s="382" t="str">
        <f t="shared" si="49"/>
        <v/>
      </c>
      <c r="G1080" s="385" t="str">
        <f t="shared" si="50"/>
        <v/>
      </c>
    </row>
    <row r="1081" spans="2:7" ht="19.5" customHeight="1" x14ac:dyDescent="0.25">
      <c r="B1081" s="381" t="str">
        <f>IF(DATOS!B1081&lt;&gt;"",DATOS!B1081,"")</f>
        <v/>
      </c>
      <c r="C1081" s="381" t="str">
        <f>IF(DATOS!C1081&lt;&gt;"",DATOS!C1081,"")</f>
        <v/>
      </c>
      <c r="D1081" s="385" t="str">
        <f>IF(DATOS!D1081&lt;&gt;"",DATOS!D1081,"")</f>
        <v/>
      </c>
      <c r="E1081" s="382" t="str">
        <f t="shared" si="48"/>
        <v/>
      </c>
      <c r="F1081" s="382" t="str">
        <f t="shared" si="49"/>
        <v/>
      </c>
      <c r="G1081" s="385" t="str">
        <f t="shared" si="50"/>
        <v/>
      </c>
    </row>
    <row r="1082" spans="2:7" ht="19.5" customHeight="1" x14ac:dyDescent="0.25">
      <c r="B1082" s="381" t="str">
        <f>IF(DATOS!B1082&lt;&gt;"",DATOS!B1082,"")</f>
        <v/>
      </c>
      <c r="C1082" s="381" t="str">
        <f>IF(DATOS!C1082&lt;&gt;"",DATOS!C1082,"")</f>
        <v/>
      </c>
      <c r="D1082" s="385" t="str">
        <f>IF(DATOS!D1082&lt;&gt;"",DATOS!D1082,"")</f>
        <v/>
      </c>
      <c r="E1082" s="382" t="str">
        <f t="shared" si="48"/>
        <v/>
      </c>
      <c r="F1082" s="382" t="str">
        <f t="shared" si="49"/>
        <v/>
      </c>
      <c r="G1082" s="385" t="str">
        <f t="shared" si="50"/>
        <v/>
      </c>
    </row>
    <row r="1083" spans="2:7" ht="19.5" customHeight="1" x14ac:dyDescent="0.25">
      <c r="B1083" s="381" t="str">
        <f>IF(DATOS!B1083&lt;&gt;"",DATOS!B1083,"")</f>
        <v/>
      </c>
      <c r="C1083" s="381" t="str">
        <f>IF(DATOS!C1083&lt;&gt;"",DATOS!C1083,"")</f>
        <v/>
      </c>
      <c r="D1083" s="385" t="str">
        <f>IF(DATOS!D1083&lt;&gt;"",DATOS!D1083,"")</f>
        <v/>
      </c>
      <c r="E1083" s="382" t="str">
        <f t="shared" si="48"/>
        <v/>
      </c>
      <c r="F1083" s="382" t="str">
        <f t="shared" si="49"/>
        <v/>
      </c>
      <c r="G1083" s="385" t="str">
        <f t="shared" si="50"/>
        <v/>
      </c>
    </row>
    <row r="1084" spans="2:7" ht="19.5" customHeight="1" x14ac:dyDescent="0.25">
      <c r="B1084" s="381" t="str">
        <f>IF(DATOS!B1084&lt;&gt;"",DATOS!B1084,"")</f>
        <v/>
      </c>
      <c r="C1084" s="381" t="str">
        <f>IF(DATOS!C1084&lt;&gt;"",DATOS!C1084,"")</f>
        <v/>
      </c>
      <c r="D1084" s="385" t="str">
        <f>IF(DATOS!D1084&lt;&gt;"",DATOS!D1084,"")</f>
        <v/>
      </c>
      <c r="E1084" s="382" t="str">
        <f t="shared" si="48"/>
        <v/>
      </c>
      <c r="F1084" s="382" t="str">
        <f t="shared" si="49"/>
        <v/>
      </c>
      <c r="G1084" s="385" t="str">
        <f t="shared" si="50"/>
        <v/>
      </c>
    </row>
    <row r="1085" spans="2:7" ht="19.5" customHeight="1" x14ac:dyDescent="0.25">
      <c r="B1085" s="381" t="str">
        <f>IF(DATOS!B1085&lt;&gt;"",DATOS!B1085,"")</f>
        <v/>
      </c>
      <c r="C1085" s="381" t="str">
        <f>IF(DATOS!C1085&lt;&gt;"",DATOS!C1085,"")</f>
        <v/>
      </c>
      <c r="D1085" s="385" t="str">
        <f>IF(DATOS!D1085&lt;&gt;"",DATOS!D1085,"")</f>
        <v/>
      </c>
      <c r="E1085" s="382" t="str">
        <f t="shared" si="48"/>
        <v/>
      </c>
      <c r="F1085" s="382" t="str">
        <f t="shared" si="49"/>
        <v/>
      </c>
      <c r="G1085" s="385" t="str">
        <f t="shared" si="50"/>
        <v/>
      </c>
    </row>
    <row r="1086" spans="2:7" ht="19.5" customHeight="1" x14ac:dyDescent="0.25">
      <c r="B1086" s="381" t="str">
        <f>IF(DATOS!B1086&lt;&gt;"",DATOS!B1086,"")</f>
        <v/>
      </c>
      <c r="C1086" s="381" t="str">
        <f>IF(DATOS!C1086&lt;&gt;"",DATOS!C1086,"")</f>
        <v/>
      </c>
      <c r="D1086" s="385" t="str">
        <f>IF(DATOS!D1086&lt;&gt;"",DATOS!D1086,"")</f>
        <v/>
      </c>
      <c r="E1086" s="382" t="str">
        <f t="shared" si="48"/>
        <v/>
      </c>
      <c r="F1086" s="382" t="str">
        <f t="shared" si="49"/>
        <v/>
      </c>
      <c r="G1086" s="385" t="str">
        <f t="shared" si="50"/>
        <v/>
      </c>
    </row>
    <row r="1087" spans="2:7" ht="19.5" customHeight="1" x14ac:dyDescent="0.25">
      <c r="B1087" s="381" t="str">
        <f>IF(DATOS!B1087&lt;&gt;"",DATOS!B1087,"")</f>
        <v/>
      </c>
      <c r="C1087" s="381" t="str">
        <f>IF(DATOS!C1087&lt;&gt;"",DATOS!C1087,"")</f>
        <v/>
      </c>
      <c r="D1087" s="385" t="str">
        <f>IF(DATOS!D1087&lt;&gt;"",DATOS!D1087,"")</f>
        <v/>
      </c>
      <c r="E1087" s="382" t="str">
        <f t="shared" si="48"/>
        <v/>
      </c>
      <c r="F1087" s="382" t="str">
        <f t="shared" si="49"/>
        <v/>
      </c>
      <c r="G1087" s="385" t="str">
        <f t="shared" si="50"/>
        <v/>
      </c>
    </row>
    <row r="1088" spans="2:7" ht="19.5" customHeight="1" x14ac:dyDescent="0.25">
      <c r="B1088" s="381" t="str">
        <f>IF(DATOS!B1088&lt;&gt;"",DATOS!B1088,"")</f>
        <v/>
      </c>
      <c r="C1088" s="381" t="str">
        <f>IF(DATOS!C1088&lt;&gt;"",DATOS!C1088,"")</f>
        <v/>
      </c>
      <c r="D1088" s="385" t="str">
        <f>IF(DATOS!D1088&lt;&gt;"",DATOS!D1088,"")</f>
        <v/>
      </c>
      <c r="E1088" s="382" t="str">
        <f t="shared" si="48"/>
        <v/>
      </c>
      <c r="F1088" s="382" t="str">
        <f t="shared" si="49"/>
        <v/>
      </c>
      <c r="G1088" s="385" t="str">
        <f t="shared" si="50"/>
        <v/>
      </c>
    </row>
    <row r="1089" spans="2:7" ht="19.5" customHeight="1" x14ac:dyDescent="0.25">
      <c r="B1089" s="381" t="str">
        <f>IF(DATOS!B1089&lt;&gt;"",DATOS!B1089,"")</f>
        <v/>
      </c>
      <c r="C1089" s="381" t="str">
        <f>IF(DATOS!C1089&lt;&gt;"",DATOS!C1089,"")</f>
        <v/>
      </c>
      <c r="D1089" s="385" t="str">
        <f>IF(DATOS!D1089&lt;&gt;"",DATOS!D1089,"")</f>
        <v/>
      </c>
      <c r="E1089" s="382" t="str">
        <f t="shared" si="48"/>
        <v/>
      </c>
      <c r="F1089" s="382" t="str">
        <f t="shared" si="49"/>
        <v/>
      </c>
      <c r="G1089" s="385" t="str">
        <f t="shared" si="50"/>
        <v/>
      </c>
    </row>
    <row r="1090" spans="2:7" ht="19.5" customHeight="1" x14ac:dyDescent="0.25">
      <c r="B1090" s="381" t="str">
        <f>IF(DATOS!B1090&lt;&gt;"",DATOS!B1090,"")</f>
        <v/>
      </c>
      <c r="C1090" s="381" t="str">
        <f>IF(DATOS!C1090&lt;&gt;"",DATOS!C1090,"")</f>
        <v/>
      </c>
      <c r="D1090" s="385" t="str">
        <f>IF(DATOS!D1090&lt;&gt;"",DATOS!D1090,"")</f>
        <v/>
      </c>
      <c r="E1090" s="382" t="str">
        <f t="shared" si="48"/>
        <v/>
      </c>
      <c r="F1090" s="382" t="str">
        <f t="shared" si="49"/>
        <v/>
      </c>
      <c r="G1090" s="385" t="str">
        <f t="shared" si="50"/>
        <v/>
      </c>
    </row>
    <row r="1091" spans="2:7" ht="19.5" customHeight="1" x14ac:dyDescent="0.25">
      <c r="B1091" s="381" t="str">
        <f>IF(DATOS!B1091&lt;&gt;"",DATOS!B1091,"")</f>
        <v/>
      </c>
      <c r="C1091" s="381" t="str">
        <f>IF(DATOS!C1091&lt;&gt;"",DATOS!C1091,"")</f>
        <v/>
      </c>
      <c r="D1091" s="385" t="str">
        <f>IF(DATOS!D1091&lt;&gt;"",DATOS!D1091,"")</f>
        <v/>
      </c>
      <c r="E1091" s="382" t="str">
        <f t="shared" si="48"/>
        <v/>
      </c>
      <c r="F1091" s="382" t="str">
        <f t="shared" si="49"/>
        <v/>
      </c>
      <c r="G1091" s="385" t="str">
        <f t="shared" si="50"/>
        <v/>
      </c>
    </row>
    <row r="1092" spans="2:7" ht="19.5" customHeight="1" x14ac:dyDescent="0.25">
      <c r="B1092" s="381" t="str">
        <f>IF(DATOS!B1092&lt;&gt;"",DATOS!B1092,"")</f>
        <v/>
      </c>
      <c r="C1092" s="381" t="str">
        <f>IF(DATOS!C1092&lt;&gt;"",DATOS!C1092,"")</f>
        <v/>
      </c>
      <c r="D1092" s="385" t="str">
        <f>IF(DATOS!D1092&lt;&gt;"",DATOS!D1092,"")</f>
        <v/>
      </c>
      <c r="E1092" s="382" t="str">
        <f t="shared" ref="E1092:E1155" si="51">IFERROR(MID($D1092,SEARCH("RETIRA",$D1092),LEN("RETIRA")),"")</f>
        <v/>
      </c>
      <c r="F1092" s="382" t="str">
        <f t="shared" ref="F1092:F1155" si="52">IFERROR(MID($D1092,SEARCH("CRUDA",$D1092),LEN("CRUDA")),"")</f>
        <v/>
      </c>
      <c r="G1092" s="385" t="str">
        <f t="shared" ref="G1092:G1155" si="53">IF(B1092="","",
IF(AND(E1092="",F1092="CRUDA"),"LIBRO Y CRUDA",
IF(F1092="CRUDA","CRUDA",
IF(E1092="","LIBRO",""))))</f>
        <v/>
      </c>
    </row>
    <row r="1093" spans="2:7" ht="19.5" customHeight="1" x14ac:dyDescent="0.25">
      <c r="B1093" s="381" t="str">
        <f>IF(DATOS!B1093&lt;&gt;"",DATOS!B1093,"")</f>
        <v/>
      </c>
      <c r="C1093" s="381" t="str">
        <f>IF(DATOS!C1093&lt;&gt;"",DATOS!C1093,"")</f>
        <v/>
      </c>
      <c r="D1093" s="385" t="str">
        <f>IF(DATOS!D1093&lt;&gt;"",DATOS!D1093,"")</f>
        <v/>
      </c>
      <c r="E1093" s="382" t="str">
        <f t="shared" si="51"/>
        <v/>
      </c>
      <c r="F1093" s="382" t="str">
        <f t="shared" si="52"/>
        <v/>
      </c>
      <c r="G1093" s="385" t="str">
        <f t="shared" si="53"/>
        <v/>
      </c>
    </row>
    <row r="1094" spans="2:7" ht="19.5" customHeight="1" x14ac:dyDescent="0.25">
      <c r="B1094" s="381" t="str">
        <f>IF(DATOS!B1094&lt;&gt;"",DATOS!B1094,"")</f>
        <v/>
      </c>
      <c r="C1094" s="381" t="str">
        <f>IF(DATOS!C1094&lt;&gt;"",DATOS!C1094,"")</f>
        <v/>
      </c>
      <c r="D1094" s="385" t="str">
        <f>IF(DATOS!D1094&lt;&gt;"",DATOS!D1094,"")</f>
        <v/>
      </c>
      <c r="E1094" s="382" t="str">
        <f t="shared" si="51"/>
        <v/>
      </c>
      <c r="F1094" s="382" t="str">
        <f t="shared" si="52"/>
        <v/>
      </c>
      <c r="G1094" s="385" t="str">
        <f t="shared" si="53"/>
        <v/>
      </c>
    </row>
    <row r="1095" spans="2:7" ht="19.5" customHeight="1" x14ac:dyDescent="0.25">
      <c r="B1095" s="381" t="str">
        <f>IF(DATOS!B1095&lt;&gt;"",DATOS!B1095,"")</f>
        <v/>
      </c>
      <c r="C1095" s="381" t="str">
        <f>IF(DATOS!C1095&lt;&gt;"",DATOS!C1095,"")</f>
        <v/>
      </c>
      <c r="D1095" s="385" t="str">
        <f>IF(DATOS!D1095&lt;&gt;"",DATOS!D1095,"")</f>
        <v/>
      </c>
      <c r="E1095" s="382" t="str">
        <f t="shared" si="51"/>
        <v/>
      </c>
      <c r="F1095" s="382" t="str">
        <f t="shared" si="52"/>
        <v/>
      </c>
      <c r="G1095" s="385" t="str">
        <f t="shared" si="53"/>
        <v/>
      </c>
    </row>
    <row r="1096" spans="2:7" ht="19.5" customHeight="1" x14ac:dyDescent="0.25">
      <c r="B1096" s="381" t="str">
        <f>IF(DATOS!B1096&lt;&gt;"",DATOS!B1096,"")</f>
        <v/>
      </c>
      <c r="C1096" s="381" t="str">
        <f>IF(DATOS!C1096&lt;&gt;"",DATOS!C1096,"")</f>
        <v/>
      </c>
      <c r="D1096" s="385" t="str">
        <f>IF(DATOS!D1096&lt;&gt;"",DATOS!D1096,"")</f>
        <v/>
      </c>
      <c r="E1096" s="382" t="str">
        <f t="shared" si="51"/>
        <v/>
      </c>
      <c r="F1096" s="382" t="str">
        <f t="shared" si="52"/>
        <v/>
      </c>
      <c r="G1096" s="385" t="str">
        <f t="shared" si="53"/>
        <v/>
      </c>
    </row>
    <row r="1097" spans="2:7" ht="19.5" customHeight="1" x14ac:dyDescent="0.25">
      <c r="B1097" s="381" t="str">
        <f>IF(DATOS!B1097&lt;&gt;"",DATOS!B1097,"")</f>
        <v/>
      </c>
      <c r="C1097" s="381" t="str">
        <f>IF(DATOS!C1097&lt;&gt;"",DATOS!C1097,"")</f>
        <v/>
      </c>
      <c r="D1097" s="385" t="str">
        <f>IF(DATOS!D1097&lt;&gt;"",DATOS!D1097,"")</f>
        <v/>
      </c>
      <c r="E1097" s="382" t="str">
        <f t="shared" si="51"/>
        <v/>
      </c>
      <c r="F1097" s="382" t="str">
        <f t="shared" si="52"/>
        <v/>
      </c>
      <c r="G1097" s="385" t="str">
        <f t="shared" si="53"/>
        <v/>
      </c>
    </row>
    <row r="1098" spans="2:7" ht="19.5" customHeight="1" x14ac:dyDescent="0.25">
      <c r="B1098" s="381" t="str">
        <f>IF(DATOS!B1098&lt;&gt;"",DATOS!B1098,"")</f>
        <v/>
      </c>
      <c r="C1098" s="381" t="str">
        <f>IF(DATOS!C1098&lt;&gt;"",DATOS!C1098,"")</f>
        <v/>
      </c>
      <c r="D1098" s="385" t="str">
        <f>IF(DATOS!D1098&lt;&gt;"",DATOS!D1098,"")</f>
        <v/>
      </c>
      <c r="E1098" s="382" t="str">
        <f t="shared" si="51"/>
        <v/>
      </c>
      <c r="F1098" s="382" t="str">
        <f t="shared" si="52"/>
        <v/>
      </c>
      <c r="G1098" s="385" t="str">
        <f t="shared" si="53"/>
        <v/>
      </c>
    </row>
    <row r="1099" spans="2:7" ht="19.5" customHeight="1" x14ac:dyDescent="0.25">
      <c r="B1099" s="381" t="str">
        <f>IF(DATOS!B1099&lt;&gt;"",DATOS!B1099,"")</f>
        <v/>
      </c>
      <c r="C1099" s="381" t="str">
        <f>IF(DATOS!C1099&lt;&gt;"",DATOS!C1099,"")</f>
        <v/>
      </c>
      <c r="D1099" s="385" t="str">
        <f>IF(DATOS!D1099&lt;&gt;"",DATOS!D1099,"")</f>
        <v/>
      </c>
      <c r="E1099" s="382" t="str">
        <f t="shared" si="51"/>
        <v/>
      </c>
      <c r="F1099" s="382" t="str">
        <f t="shared" si="52"/>
        <v/>
      </c>
      <c r="G1099" s="385" t="str">
        <f t="shared" si="53"/>
        <v/>
      </c>
    </row>
    <row r="1100" spans="2:7" ht="19.5" customHeight="1" x14ac:dyDescent="0.25">
      <c r="B1100" s="381" t="str">
        <f>IF(DATOS!B1100&lt;&gt;"",DATOS!B1100,"")</f>
        <v/>
      </c>
      <c r="C1100" s="381" t="str">
        <f>IF(DATOS!C1100&lt;&gt;"",DATOS!C1100,"")</f>
        <v/>
      </c>
      <c r="D1100" s="385" t="str">
        <f>IF(DATOS!D1100&lt;&gt;"",DATOS!D1100,"")</f>
        <v/>
      </c>
      <c r="E1100" s="382" t="str">
        <f t="shared" si="51"/>
        <v/>
      </c>
      <c r="F1100" s="382" t="str">
        <f t="shared" si="52"/>
        <v/>
      </c>
      <c r="G1100" s="385" t="str">
        <f t="shared" si="53"/>
        <v/>
      </c>
    </row>
    <row r="1101" spans="2:7" ht="19.5" customHeight="1" x14ac:dyDescent="0.25">
      <c r="B1101" s="381" t="str">
        <f>IF(DATOS!B1101&lt;&gt;"",DATOS!B1101,"")</f>
        <v/>
      </c>
      <c r="C1101" s="381" t="str">
        <f>IF(DATOS!C1101&lt;&gt;"",DATOS!C1101,"")</f>
        <v/>
      </c>
      <c r="D1101" s="385" t="str">
        <f>IF(DATOS!D1101&lt;&gt;"",DATOS!D1101,"")</f>
        <v/>
      </c>
      <c r="E1101" s="382" t="str">
        <f t="shared" si="51"/>
        <v/>
      </c>
      <c r="F1101" s="382" t="str">
        <f t="shared" si="52"/>
        <v/>
      </c>
      <c r="G1101" s="385" t="str">
        <f t="shared" si="53"/>
        <v/>
      </c>
    </row>
    <row r="1102" spans="2:7" ht="19.5" customHeight="1" x14ac:dyDescent="0.25">
      <c r="B1102" s="381" t="str">
        <f>IF(DATOS!B1102&lt;&gt;"",DATOS!B1102,"")</f>
        <v/>
      </c>
      <c r="C1102" s="381" t="str">
        <f>IF(DATOS!C1102&lt;&gt;"",DATOS!C1102,"")</f>
        <v/>
      </c>
      <c r="D1102" s="385" t="str">
        <f>IF(DATOS!D1102&lt;&gt;"",DATOS!D1102,"")</f>
        <v/>
      </c>
      <c r="E1102" s="382" t="str">
        <f t="shared" si="51"/>
        <v/>
      </c>
      <c r="F1102" s="382" t="str">
        <f t="shared" si="52"/>
        <v/>
      </c>
      <c r="G1102" s="385" t="str">
        <f t="shared" si="53"/>
        <v/>
      </c>
    </row>
    <row r="1103" spans="2:7" ht="19.5" customHeight="1" x14ac:dyDescent="0.25">
      <c r="B1103" s="381" t="str">
        <f>IF(DATOS!B1103&lt;&gt;"",DATOS!B1103,"")</f>
        <v/>
      </c>
      <c r="C1103" s="381" t="str">
        <f>IF(DATOS!C1103&lt;&gt;"",DATOS!C1103,"")</f>
        <v/>
      </c>
      <c r="D1103" s="385" t="str">
        <f>IF(DATOS!D1103&lt;&gt;"",DATOS!D1103,"")</f>
        <v/>
      </c>
      <c r="E1103" s="382" t="str">
        <f t="shared" si="51"/>
        <v/>
      </c>
      <c r="F1103" s="382" t="str">
        <f t="shared" si="52"/>
        <v/>
      </c>
      <c r="G1103" s="385" t="str">
        <f t="shared" si="53"/>
        <v/>
      </c>
    </row>
    <row r="1104" spans="2:7" ht="19.5" customHeight="1" x14ac:dyDescent="0.25">
      <c r="B1104" s="381" t="str">
        <f>IF(DATOS!B1104&lt;&gt;"",DATOS!B1104,"")</f>
        <v/>
      </c>
      <c r="C1104" s="381" t="str">
        <f>IF(DATOS!C1104&lt;&gt;"",DATOS!C1104,"")</f>
        <v/>
      </c>
      <c r="D1104" s="385" t="str">
        <f>IF(DATOS!D1104&lt;&gt;"",DATOS!D1104,"")</f>
        <v/>
      </c>
      <c r="E1104" s="382" t="str">
        <f t="shared" si="51"/>
        <v/>
      </c>
      <c r="F1104" s="382" t="str">
        <f t="shared" si="52"/>
        <v/>
      </c>
      <c r="G1104" s="385" t="str">
        <f t="shared" si="53"/>
        <v/>
      </c>
    </row>
    <row r="1105" spans="2:7" ht="19.5" customHeight="1" x14ac:dyDescent="0.25">
      <c r="B1105" s="381" t="str">
        <f>IF(DATOS!B1105&lt;&gt;"",DATOS!B1105,"")</f>
        <v/>
      </c>
      <c r="C1105" s="381" t="str">
        <f>IF(DATOS!C1105&lt;&gt;"",DATOS!C1105,"")</f>
        <v/>
      </c>
      <c r="D1105" s="385" t="str">
        <f>IF(DATOS!D1105&lt;&gt;"",DATOS!D1105,"")</f>
        <v/>
      </c>
      <c r="E1105" s="382" t="str">
        <f t="shared" si="51"/>
        <v/>
      </c>
      <c r="F1105" s="382" t="str">
        <f t="shared" si="52"/>
        <v/>
      </c>
      <c r="G1105" s="385" t="str">
        <f t="shared" si="53"/>
        <v/>
      </c>
    </row>
    <row r="1106" spans="2:7" ht="19.5" customHeight="1" x14ac:dyDescent="0.25">
      <c r="B1106" s="381" t="str">
        <f>IF(DATOS!B1106&lt;&gt;"",DATOS!B1106,"")</f>
        <v/>
      </c>
      <c r="C1106" s="381" t="str">
        <f>IF(DATOS!C1106&lt;&gt;"",DATOS!C1106,"")</f>
        <v/>
      </c>
      <c r="D1106" s="385" t="str">
        <f>IF(DATOS!D1106&lt;&gt;"",DATOS!D1106,"")</f>
        <v/>
      </c>
      <c r="E1106" s="382" t="str">
        <f t="shared" si="51"/>
        <v/>
      </c>
      <c r="F1106" s="382" t="str">
        <f t="shared" si="52"/>
        <v/>
      </c>
      <c r="G1106" s="385" t="str">
        <f t="shared" si="53"/>
        <v/>
      </c>
    </row>
    <row r="1107" spans="2:7" ht="19.5" customHeight="1" x14ac:dyDescent="0.25">
      <c r="B1107" s="381" t="str">
        <f>IF(DATOS!B1107&lt;&gt;"",DATOS!B1107,"")</f>
        <v/>
      </c>
      <c r="C1107" s="381" t="str">
        <f>IF(DATOS!C1107&lt;&gt;"",DATOS!C1107,"")</f>
        <v/>
      </c>
      <c r="D1107" s="385" t="str">
        <f>IF(DATOS!D1107&lt;&gt;"",DATOS!D1107,"")</f>
        <v/>
      </c>
      <c r="E1107" s="382" t="str">
        <f t="shared" si="51"/>
        <v/>
      </c>
      <c r="F1107" s="382" t="str">
        <f t="shared" si="52"/>
        <v/>
      </c>
      <c r="G1107" s="385" t="str">
        <f t="shared" si="53"/>
        <v/>
      </c>
    </row>
    <row r="1108" spans="2:7" ht="19.5" customHeight="1" x14ac:dyDescent="0.25">
      <c r="B1108" s="381" t="str">
        <f>IF(DATOS!B1108&lt;&gt;"",DATOS!B1108,"")</f>
        <v/>
      </c>
      <c r="C1108" s="381" t="str">
        <f>IF(DATOS!C1108&lt;&gt;"",DATOS!C1108,"")</f>
        <v/>
      </c>
      <c r="D1108" s="385" t="str">
        <f>IF(DATOS!D1108&lt;&gt;"",DATOS!D1108,"")</f>
        <v/>
      </c>
      <c r="E1108" s="382" t="str">
        <f t="shared" si="51"/>
        <v/>
      </c>
      <c r="F1108" s="382" t="str">
        <f t="shared" si="52"/>
        <v/>
      </c>
      <c r="G1108" s="385" t="str">
        <f t="shared" si="53"/>
        <v/>
      </c>
    </row>
    <row r="1109" spans="2:7" ht="19.5" customHeight="1" x14ac:dyDescent="0.25">
      <c r="B1109" s="381" t="str">
        <f>IF(DATOS!B1109&lt;&gt;"",DATOS!B1109,"")</f>
        <v/>
      </c>
      <c r="C1109" s="381" t="str">
        <f>IF(DATOS!C1109&lt;&gt;"",DATOS!C1109,"")</f>
        <v/>
      </c>
      <c r="D1109" s="385" t="str">
        <f>IF(DATOS!D1109&lt;&gt;"",DATOS!D1109,"")</f>
        <v/>
      </c>
      <c r="E1109" s="382" t="str">
        <f t="shared" si="51"/>
        <v/>
      </c>
      <c r="F1109" s="382" t="str">
        <f t="shared" si="52"/>
        <v/>
      </c>
      <c r="G1109" s="385" t="str">
        <f t="shared" si="53"/>
        <v/>
      </c>
    </row>
    <row r="1110" spans="2:7" ht="19.5" customHeight="1" x14ac:dyDescent="0.25">
      <c r="B1110" s="381" t="str">
        <f>IF(DATOS!B1110&lt;&gt;"",DATOS!B1110,"")</f>
        <v/>
      </c>
      <c r="C1110" s="381" t="str">
        <f>IF(DATOS!C1110&lt;&gt;"",DATOS!C1110,"")</f>
        <v/>
      </c>
      <c r="D1110" s="385" t="str">
        <f>IF(DATOS!D1110&lt;&gt;"",DATOS!D1110,"")</f>
        <v/>
      </c>
      <c r="E1110" s="382" t="str">
        <f t="shared" si="51"/>
        <v/>
      </c>
      <c r="F1110" s="382" t="str">
        <f t="shared" si="52"/>
        <v/>
      </c>
      <c r="G1110" s="385" t="str">
        <f t="shared" si="53"/>
        <v/>
      </c>
    </row>
    <row r="1111" spans="2:7" ht="19.5" customHeight="1" x14ac:dyDescent="0.25">
      <c r="B1111" s="381" t="str">
        <f>IF(DATOS!B1111&lt;&gt;"",DATOS!B1111,"")</f>
        <v/>
      </c>
      <c r="C1111" s="381" t="str">
        <f>IF(DATOS!C1111&lt;&gt;"",DATOS!C1111,"")</f>
        <v/>
      </c>
      <c r="D1111" s="385" t="str">
        <f>IF(DATOS!D1111&lt;&gt;"",DATOS!D1111,"")</f>
        <v/>
      </c>
      <c r="E1111" s="382" t="str">
        <f t="shared" si="51"/>
        <v/>
      </c>
      <c r="F1111" s="382" t="str">
        <f t="shared" si="52"/>
        <v/>
      </c>
      <c r="G1111" s="385" t="str">
        <f t="shared" si="53"/>
        <v/>
      </c>
    </row>
    <row r="1112" spans="2:7" ht="19.5" customHeight="1" x14ac:dyDescent="0.25">
      <c r="B1112" s="381" t="str">
        <f>IF(DATOS!B1112&lt;&gt;"",DATOS!B1112,"")</f>
        <v/>
      </c>
      <c r="C1112" s="381" t="str">
        <f>IF(DATOS!C1112&lt;&gt;"",DATOS!C1112,"")</f>
        <v/>
      </c>
      <c r="D1112" s="385" t="str">
        <f>IF(DATOS!D1112&lt;&gt;"",DATOS!D1112,"")</f>
        <v/>
      </c>
      <c r="E1112" s="382" t="str">
        <f t="shared" si="51"/>
        <v/>
      </c>
      <c r="F1112" s="382" t="str">
        <f t="shared" si="52"/>
        <v/>
      </c>
      <c r="G1112" s="385" t="str">
        <f t="shared" si="53"/>
        <v/>
      </c>
    </row>
    <row r="1113" spans="2:7" ht="19.5" customHeight="1" x14ac:dyDescent="0.25">
      <c r="B1113" s="381" t="str">
        <f>IF(DATOS!B1113&lt;&gt;"",DATOS!B1113,"")</f>
        <v/>
      </c>
      <c r="C1113" s="381" t="str">
        <f>IF(DATOS!C1113&lt;&gt;"",DATOS!C1113,"")</f>
        <v/>
      </c>
      <c r="D1113" s="385" t="str">
        <f>IF(DATOS!D1113&lt;&gt;"",DATOS!D1113,"")</f>
        <v/>
      </c>
      <c r="E1113" s="382" t="str">
        <f t="shared" si="51"/>
        <v/>
      </c>
      <c r="F1113" s="382" t="str">
        <f t="shared" si="52"/>
        <v/>
      </c>
      <c r="G1113" s="385" t="str">
        <f t="shared" si="53"/>
        <v/>
      </c>
    </row>
    <row r="1114" spans="2:7" ht="19.5" customHeight="1" x14ac:dyDescent="0.25">
      <c r="B1114" s="381" t="str">
        <f>IF(DATOS!B1114&lt;&gt;"",DATOS!B1114,"")</f>
        <v/>
      </c>
      <c r="C1114" s="381" t="str">
        <f>IF(DATOS!C1114&lt;&gt;"",DATOS!C1114,"")</f>
        <v/>
      </c>
      <c r="D1114" s="385" t="str">
        <f>IF(DATOS!D1114&lt;&gt;"",DATOS!D1114,"")</f>
        <v/>
      </c>
      <c r="E1114" s="382" t="str">
        <f t="shared" si="51"/>
        <v/>
      </c>
      <c r="F1114" s="382" t="str">
        <f t="shared" si="52"/>
        <v/>
      </c>
      <c r="G1114" s="385" t="str">
        <f t="shared" si="53"/>
        <v/>
      </c>
    </row>
    <row r="1115" spans="2:7" ht="19.5" customHeight="1" x14ac:dyDescent="0.25">
      <c r="B1115" s="381" t="str">
        <f>IF(DATOS!B1115&lt;&gt;"",DATOS!B1115,"")</f>
        <v/>
      </c>
      <c r="C1115" s="381" t="str">
        <f>IF(DATOS!C1115&lt;&gt;"",DATOS!C1115,"")</f>
        <v/>
      </c>
      <c r="D1115" s="385" t="str">
        <f>IF(DATOS!D1115&lt;&gt;"",DATOS!D1115,"")</f>
        <v/>
      </c>
      <c r="E1115" s="382" t="str">
        <f t="shared" si="51"/>
        <v/>
      </c>
      <c r="F1115" s="382" t="str">
        <f t="shared" si="52"/>
        <v/>
      </c>
      <c r="G1115" s="385" t="str">
        <f t="shared" si="53"/>
        <v/>
      </c>
    </row>
    <row r="1116" spans="2:7" ht="19.5" customHeight="1" x14ac:dyDescent="0.25">
      <c r="B1116" s="381" t="str">
        <f>IF(DATOS!B1116&lt;&gt;"",DATOS!B1116,"")</f>
        <v/>
      </c>
      <c r="C1116" s="381" t="str">
        <f>IF(DATOS!C1116&lt;&gt;"",DATOS!C1116,"")</f>
        <v/>
      </c>
      <c r="D1116" s="385" t="str">
        <f>IF(DATOS!D1116&lt;&gt;"",DATOS!D1116,"")</f>
        <v/>
      </c>
      <c r="E1116" s="382" t="str">
        <f t="shared" si="51"/>
        <v/>
      </c>
      <c r="F1116" s="382" t="str">
        <f t="shared" si="52"/>
        <v/>
      </c>
      <c r="G1116" s="385" t="str">
        <f t="shared" si="53"/>
        <v/>
      </c>
    </row>
    <row r="1117" spans="2:7" ht="19.5" customHeight="1" x14ac:dyDescent="0.25">
      <c r="B1117" s="381" t="str">
        <f>IF(DATOS!B1117&lt;&gt;"",DATOS!B1117,"")</f>
        <v/>
      </c>
      <c r="C1117" s="381" t="str">
        <f>IF(DATOS!C1117&lt;&gt;"",DATOS!C1117,"")</f>
        <v/>
      </c>
      <c r="D1117" s="385" t="str">
        <f>IF(DATOS!D1117&lt;&gt;"",DATOS!D1117,"")</f>
        <v/>
      </c>
      <c r="E1117" s="382" t="str">
        <f t="shared" si="51"/>
        <v/>
      </c>
      <c r="F1117" s="382" t="str">
        <f t="shared" si="52"/>
        <v/>
      </c>
      <c r="G1117" s="385" t="str">
        <f t="shared" si="53"/>
        <v/>
      </c>
    </row>
    <row r="1118" spans="2:7" ht="19.5" customHeight="1" x14ac:dyDescent="0.25">
      <c r="B1118" s="381" t="str">
        <f>IF(DATOS!B1118&lt;&gt;"",DATOS!B1118,"")</f>
        <v/>
      </c>
      <c r="C1118" s="381" t="str">
        <f>IF(DATOS!C1118&lt;&gt;"",DATOS!C1118,"")</f>
        <v/>
      </c>
      <c r="D1118" s="385" t="str">
        <f>IF(DATOS!D1118&lt;&gt;"",DATOS!D1118,"")</f>
        <v/>
      </c>
      <c r="E1118" s="382" t="str">
        <f t="shared" si="51"/>
        <v/>
      </c>
      <c r="F1118" s="382" t="str">
        <f t="shared" si="52"/>
        <v/>
      </c>
      <c r="G1118" s="385" t="str">
        <f t="shared" si="53"/>
        <v/>
      </c>
    </row>
    <row r="1119" spans="2:7" ht="19.5" customHeight="1" x14ac:dyDescent="0.25">
      <c r="B1119" s="381" t="str">
        <f>IF(DATOS!B1119&lt;&gt;"",DATOS!B1119,"")</f>
        <v/>
      </c>
      <c r="C1119" s="381" t="str">
        <f>IF(DATOS!C1119&lt;&gt;"",DATOS!C1119,"")</f>
        <v/>
      </c>
      <c r="D1119" s="385" t="str">
        <f>IF(DATOS!D1119&lt;&gt;"",DATOS!D1119,"")</f>
        <v/>
      </c>
      <c r="E1119" s="382" t="str">
        <f t="shared" si="51"/>
        <v/>
      </c>
      <c r="F1119" s="382" t="str">
        <f t="shared" si="52"/>
        <v/>
      </c>
      <c r="G1119" s="385" t="str">
        <f t="shared" si="53"/>
        <v/>
      </c>
    </row>
    <row r="1120" spans="2:7" ht="19.5" customHeight="1" x14ac:dyDescent="0.25">
      <c r="B1120" s="381" t="str">
        <f>IF(DATOS!B1120&lt;&gt;"",DATOS!B1120,"")</f>
        <v/>
      </c>
      <c r="C1120" s="381" t="str">
        <f>IF(DATOS!C1120&lt;&gt;"",DATOS!C1120,"")</f>
        <v/>
      </c>
      <c r="D1120" s="385" t="str">
        <f>IF(DATOS!D1120&lt;&gt;"",DATOS!D1120,"")</f>
        <v/>
      </c>
      <c r="E1120" s="382" t="str">
        <f t="shared" si="51"/>
        <v/>
      </c>
      <c r="F1120" s="382" t="str">
        <f t="shared" si="52"/>
        <v/>
      </c>
      <c r="G1120" s="385" t="str">
        <f t="shared" si="53"/>
        <v/>
      </c>
    </row>
    <row r="1121" spans="2:7" ht="19.5" customHeight="1" x14ac:dyDescent="0.25">
      <c r="B1121" s="381" t="str">
        <f>IF(DATOS!B1121&lt;&gt;"",DATOS!B1121,"")</f>
        <v/>
      </c>
      <c r="C1121" s="381" t="str">
        <f>IF(DATOS!C1121&lt;&gt;"",DATOS!C1121,"")</f>
        <v/>
      </c>
      <c r="D1121" s="385" t="str">
        <f>IF(DATOS!D1121&lt;&gt;"",DATOS!D1121,"")</f>
        <v/>
      </c>
      <c r="E1121" s="382" t="str">
        <f t="shared" si="51"/>
        <v/>
      </c>
      <c r="F1121" s="382" t="str">
        <f t="shared" si="52"/>
        <v/>
      </c>
      <c r="G1121" s="385" t="str">
        <f t="shared" si="53"/>
        <v/>
      </c>
    </row>
    <row r="1122" spans="2:7" ht="19.5" customHeight="1" x14ac:dyDescent="0.25">
      <c r="B1122" s="381" t="str">
        <f>IF(DATOS!B1122&lt;&gt;"",DATOS!B1122,"")</f>
        <v/>
      </c>
      <c r="C1122" s="381" t="str">
        <f>IF(DATOS!C1122&lt;&gt;"",DATOS!C1122,"")</f>
        <v/>
      </c>
      <c r="D1122" s="385" t="str">
        <f>IF(DATOS!D1122&lt;&gt;"",DATOS!D1122,"")</f>
        <v/>
      </c>
      <c r="E1122" s="382" t="str">
        <f t="shared" si="51"/>
        <v/>
      </c>
      <c r="F1122" s="382" t="str">
        <f t="shared" si="52"/>
        <v/>
      </c>
      <c r="G1122" s="385" t="str">
        <f t="shared" si="53"/>
        <v/>
      </c>
    </row>
    <row r="1123" spans="2:7" ht="19.5" customHeight="1" x14ac:dyDescent="0.25">
      <c r="B1123" s="381" t="str">
        <f>IF(DATOS!B1123&lt;&gt;"",DATOS!B1123,"")</f>
        <v/>
      </c>
      <c r="C1123" s="381" t="str">
        <f>IF(DATOS!C1123&lt;&gt;"",DATOS!C1123,"")</f>
        <v/>
      </c>
      <c r="D1123" s="385" t="str">
        <f>IF(DATOS!D1123&lt;&gt;"",DATOS!D1123,"")</f>
        <v/>
      </c>
      <c r="E1123" s="382" t="str">
        <f t="shared" si="51"/>
        <v/>
      </c>
      <c r="F1123" s="382" t="str">
        <f t="shared" si="52"/>
        <v/>
      </c>
      <c r="G1123" s="385" t="str">
        <f t="shared" si="53"/>
        <v/>
      </c>
    </row>
    <row r="1124" spans="2:7" ht="19.5" customHeight="1" x14ac:dyDescent="0.25">
      <c r="B1124" s="381" t="str">
        <f>IF(DATOS!B1124&lt;&gt;"",DATOS!B1124,"")</f>
        <v/>
      </c>
      <c r="C1124" s="381" t="str">
        <f>IF(DATOS!C1124&lt;&gt;"",DATOS!C1124,"")</f>
        <v/>
      </c>
      <c r="D1124" s="385" t="str">
        <f>IF(DATOS!D1124&lt;&gt;"",DATOS!D1124,"")</f>
        <v/>
      </c>
      <c r="E1124" s="382" t="str">
        <f t="shared" si="51"/>
        <v/>
      </c>
      <c r="F1124" s="382" t="str">
        <f t="shared" si="52"/>
        <v/>
      </c>
      <c r="G1124" s="385" t="str">
        <f t="shared" si="53"/>
        <v/>
      </c>
    </row>
    <row r="1125" spans="2:7" ht="19.5" customHeight="1" x14ac:dyDescent="0.25">
      <c r="B1125" s="381" t="str">
        <f>IF(DATOS!B1125&lt;&gt;"",DATOS!B1125,"")</f>
        <v/>
      </c>
      <c r="C1125" s="381" t="str">
        <f>IF(DATOS!C1125&lt;&gt;"",DATOS!C1125,"")</f>
        <v/>
      </c>
      <c r="D1125" s="385" t="str">
        <f>IF(DATOS!D1125&lt;&gt;"",DATOS!D1125,"")</f>
        <v/>
      </c>
      <c r="E1125" s="382" t="str">
        <f t="shared" si="51"/>
        <v/>
      </c>
      <c r="F1125" s="382" t="str">
        <f t="shared" si="52"/>
        <v/>
      </c>
      <c r="G1125" s="385" t="str">
        <f t="shared" si="53"/>
        <v/>
      </c>
    </row>
    <row r="1126" spans="2:7" ht="19.5" customHeight="1" x14ac:dyDescent="0.25">
      <c r="B1126" s="381" t="str">
        <f>IF(DATOS!B1126&lt;&gt;"",DATOS!B1126,"")</f>
        <v/>
      </c>
      <c r="C1126" s="381" t="str">
        <f>IF(DATOS!C1126&lt;&gt;"",DATOS!C1126,"")</f>
        <v/>
      </c>
      <c r="D1126" s="385" t="str">
        <f>IF(DATOS!D1126&lt;&gt;"",DATOS!D1126,"")</f>
        <v/>
      </c>
      <c r="E1126" s="382" t="str">
        <f t="shared" si="51"/>
        <v/>
      </c>
      <c r="F1126" s="382" t="str">
        <f t="shared" si="52"/>
        <v/>
      </c>
      <c r="G1126" s="385" t="str">
        <f t="shared" si="53"/>
        <v/>
      </c>
    </row>
    <row r="1127" spans="2:7" ht="19.5" customHeight="1" x14ac:dyDescent="0.25">
      <c r="B1127" s="381" t="str">
        <f>IF(DATOS!B1127&lt;&gt;"",DATOS!B1127,"")</f>
        <v/>
      </c>
      <c r="C1127" s="381" t="str">
        <f>IF(DATOS!C1127&lt;&gt;"",DATOS!C1127,"")</f>
        <v/>
      </c>
      <c r="D1127" s="385" t="str">
        <f>IF(DATOS!D1127&lt;&gt;"",DATOS!D1127,"")</f>
        <v/>
      </c>
      <c r="E1127" s="382" t="str">
        <f t="shared" si="51"/>
        <v/>
      </c>
      <c r="F1127" s="382" t="str">
        <f t="shared" si="52"/>
        <v/>
      </c>
      <c r="G1127" s="385" t="str">
        <f t="shared" si="53"/>
        <v/>
      </c>
    </row>
    <row r="1128" spans="2:7" ht="19.5" customHeight="1" x14ac:dyDescent="0.25">
      <c r="B1128" s="381" t="str">
        <f>IF(DATOS!B1128&lt;&gt;"",DATOS!B1128,"")</f>
        <v/>
      </c>
      <c r="C1128" s="381" t="str">
        <f>IF(DATOS!C1128&lt;&gt;"",DATOS!C1128,"")</f>
        <v/>
      </c>
      <c r="D1128" s="385" t="str">
        <f>IF(DATOS!D1128&lt;&gt;"",DATOS!D1128,"")</f>
        <v/>
      </c>
      <c r="E1128" s="382" t="str">
        <f t="shared" si="51"/>
        <v/>
      </c>
      <c r="F1128" s="382" t="str">
        <f t="shared" si="52"/>
        <v/>
      </c>
      <c r="G1128" s="385" t="str">
        <f t="shared" si="53"/>
        <v/>
      </c>
    </row>
    <row r="1129" spans="2:7" ht="19.5" customHeight="1" x14ac:dyDescent="0.25">
      <c r="B1129" s="381" t="str">
        <f>IF(DATOS!B1129&lt;&gt;"",DATOS!B1129,"")</f>
        <v/>
      </c>
      <c r="C1129" s="381" t="str">
        <f>IF(DATOS!C1129&lt;&gt;"",DATOS!C1129,"")</f>
        <v/>
      </c>
      <c r="D1129" s="385" t="str">
        <f>IF(DATOS!D1129&lt;&gt;"",DATOS!D1129,"")</f>
        <v/>
      </c>
      <c r="E1129" s="382" t="str">
        <f t="shared" si="51"/>
        <v/>
      </c>
      <c r="F1129" s="382" t="str">
        <f t="shared" si="52"/>
        <v/>
      </c>
      <c r="G1129" s="385" t="str">
        <f t="shared" si="53"/>
        <v/>
      </c>
    </row>
    <row r="1130" spans="2:7" ht="19.5" customHeight="1" x14ac:dyDescent="0.25">
      <c r="B1130" s="381" t="str">
        <f>IF(DATOS!B1130&lt;&gt;"",DATOS!B1130,"")</f>
        <v/>
      </c>
      <c r="C1130" s="381" t="str">
        <f>IF(DATOS!C1130&lt;&gt;"",DATOS!C1130,"")</f>
        <v/>
      </c>
      <c r="D1130" s="385" t="str">
        <f>IF(DATOS!D1130&lt;&gt;"",DATOS!D1130,"")</f>
        <v/>
      </c>
      <c r="E1130" s="382" t="str">
        <f t="shared" si="51"/>
        <v/>
      </c>
      <c r="F1130" s="382" t="str">
        <f t="shared" si="52"/>
        <v/>
      </c>
      <c r="G1130" s="385" t="str">
        <f t="shared" si="53"/>
        <v/>
      </c>
    </row>
    <row r="1131" spans="2:7" ht="19.5" customHeight="1" x14ac:dyDescent="0.25">
      <c r="B1131" s="381" t="str">
        <f>IF(DATOS!B1131&lt;&gt;"",DATOS!B1131,"")</f>
        <v/>
      </c>
      <c r="C1131" s="381" t="str">
        <f>IF(DATOS!C1131&lt;&gt;"",DATOS!C1131,"")</f>
        <v/>
      </c>
      <c r="D1131" s="385" t="str">
        <f>IF(DATOS!D1131&lt;&gt;"",DATOS!D1131,"")</f>
        <v/>
      </c>
      <c r="E1131" s="382" t="str">
        <f t="shared" si="51"/>
        <v/>
      </c>
      <c r="F1131" s="382" t="str">
        <f t="shared" si="52"/>
        <v/>
      </c>
      <c r="G1131" s="385" t="str">
        <f t="shared" si="53"/>
        <v/>
      </c>
    </row>
    <row r="1132" spans="2:7" ht="19.5" customHeight="1" x14ac:dyDescent="0.25">
      <c r="B1132" s="381" t="str">
        <f>IF(DATOS!B1132&lt;&gt;"",DATOS!B1132,"")</f>
        <v/>
      </c>
      <c r="C1132" s="381" t="str">
        <f>IF(DATOS!C1132&lt;&gt;"",DATOS!C1132,"")</f>
        <v/>
      </c>
      <c r="D1132" s="385" t="str">
        <f>IF(DATOS!D1132&lt;&gt;"",DATOS!D1132,"")</f>
        <v/>
      </c>
      <c r="E1132" s="382" t="str">
        <f t="shared" si="51"/>
        <v/>
      </c>
      <c r="F1132" s="382" t="str">
        <f t="shared" si="52"/>
        <v/>
      </c>
      <c r="G1132" s="385" t="str">
        <f t="shared" si="53"/>
        <v/>
      </c>
    </row>
    <row r="1133" spans="2:7" ht="19.5" customHeight="1" x14ac:dyDescent="0.25">
      <c r="B1133" s="381" t="str">
        <f>IF(DATOS!B1133&lt;&gt;"",DATOS!B1133,"")</f>
        <v/>
      </c>
      <c r="C1133" s="381" t="str">
        <f>IF(DATOS!C1133&lt;&gt;"",DATOS!C1133,"")</f>
        <v/>
      </c>
      <c r="D1133" s="385" t="str">
        <f>IF(DATOS!D1133&lt;&gt;"",DATOS!D1133,"")</f>
        <v/>
      </c>
      <c r="E1133" s="382" t="str">
        <f t="shared" si="51"/>
        <v/>
      </c>
      <c r="F1133" s="382" t="str">
        <f t="shared" si="52"/>
        <v/>
      </c>
      <c r="G1133" s="385" t="str">
        <f t="shared" si="53"/>
        <v/>
      </c>
    </row>
    <row r="1134" spans="2:7" ht="19.5" customHeight="1" x14ac:dyDescent="0.25">
      <c r="B1134" s="381" t="str">
        <f>IF(DATOS!B1134&lt;&gt;"",DATOS!B1134,"")</f>
        <v/>
      </c>
      <c r="C1134" s="381" t="str">
        <f>IF(DATOS!C1134&lt;&gt;"",DATOS!C1134,"")</f>
        <v/>
      </c>
      <c r="D1134" s="385" t="str">
        <f>IF(DATOS!D1134&lt;&gt;"",DATOS!D1134,"")</f>
        <v/>
      </c>
      <c r="E1134" s="382" t="str">
        <f t="shared" si="51"/>
        <v/>
      </c>
      <c r="F1134" s="382" t="str">
        <f t="shared" si="52"/>
        <v/>
      </c>
      <c r="G1134" s="385" t="str">
        <f t="shared" si="53"/>
        <v/>
      </c>
    </row>
    <row r="1135" spans="2:7" ht="19.5" customHeight="1" x14ac:dyDescent="0.25">
      <c r="B1135" s="381" t="str">
        <f>IF(DATOS!B1135&lt;&gt;"",DATOS!B1135,"")</f>
        <v/>
      </c>
      <c r="C1135" s="381" t="str">
        <f>IF(DATOS!C1135&lt;&gt;"",DATOS!C1135,"")</f>
        <v/>
      </c>
      <c r="D1135" s="385" t="str">
        <f>IF(DATOS!D1135&lt;&gt;"",DATOS!D1135,"")</f>
        <v/>
      </c>
      <c r="E1135" s="382" t="str">
        <f t="shared" si="51"/>
        <v/>
      </c>
      <c r="F1135" s="382" t="str">
        <f t="shared" si="52"/>
        <v/>
      </c>
      <c r="G1135" s="385" t="str">
        <f t="shared" si="53"/>
        <v/>
      </c>
    </row>
    <row r="1136" spans="2:7" ht="19.5" customHeight="1" x14ac:dyDescent="0.25">
      <c r="B1136" s="381" t="str">
        <f>IF(DATOS!B1136&lt;&gt;"",DATOS!B1136,"")</f>
        <v/>
      </c>
      <c r="C1136" s="381" t="str">
        <f>IF(DATOS!C1136&lt;&gt;"",DATOS!C1136,"")</f>
        <v/>
      </c>
      <c r="D1136" s="385" t="str">
        <f>IF(DATOS!D1136&lt;&gt;"",DATOS!D1136,"")</f>
        <v/>
      </c>
      <c r="E1136" s="382" t="str">
        <f t="shared" si="51"/>
        <v/>
      </c>
      <c r="F1136" s="382" t="str">
        <f t="shared" si="52"/>
        <v/>
      </c>
      <c r="G1136" s="385" t="str">
        <f t="shared" si="53"/>
        <v/>
      </c>
    </row>
    <row r="1137" spans="2:7" ht="19.5" customHeight="1" x14ac:dyDescent="0.25">
      <c r="B1137" s="381" t="str">
        <f>IF(DATOS!B1137&lt;&gt;"",DATOS!B1137,"")</f>
        <v/>
      </c>
      <c r="C1137" s="381" t="str">
        <f>IF(DATOS!C1137&lt;&gt;"",DATOS!C1137,"")</f>
        <v/>
      </c>
      <c r="D1137" s="385" t="str">
        <f>IF(DATOS!D1137&lt;&gt;"",DATOS!D1137,"")</f>
        <v/>
      </c>
      <c r="E1137" s="382" t="str">
        <f t="shared" si="51"/>
        <v/>
      </c>
      <c r="F1137" s="382" t="str">
        <f t="shared" si="52"/>
        <v/>
      </c>
      <c r="G1137" s="385" t="str">
        <f t="shared" si="53"/>
        <v/>
      </c>
    </row>
    <row r="1138" spans="2:7" ht="19.5" customHeight="1" x14ac:dyDescent="0.25">
      <c r="B1138" s="381" t="str">
        <f>IF(DATOS!B1138&lt;&gt;"",DATOS!B1138,"")</f>
        <v/>
      </c>
      <c r="C1138" s="381" t="str">
        <f>IF(DATOS!C1138&lt;&gt;"",DATOS!C1138,"")</f>
        <v/>
      </c>
      <c r="D1138" s="385" t="str">
        <f>IF(DATOS!D1138&lt;&gt;"",DATOS!D1138,"")</f>
        <v/>
      </c>
      <c r="E1138" s="382" t="str">
        <f t="shared" si="51"/>
        <v/>
      </c>
      <c r="F1138" s="382" t="str">
        <f t="shared" si="52"/>
        <v/>
      </c>
      <c r="G1138" s="385" t="str">
        <f t="shared" si="53"/>
        <v/>
      </c>
    </row>
    <row r="1139" spans="2:7" ht="19.5" customHeight="1" x14ac:dyDescent="0.25">
      <c r="B1139" s="381" t="str">
        <f>IF(DATOS!B1139&lt;&gt;"",DATOS!B1139,"")</f>
        <v/>
      </c>
      <c r="C1139" s="381" t="str">
        <f>IF(DATOS!C1139&lt;&gt;"",DATOS!C1139,"")</f>
        <v/>
      </c>
      <c r="D1139" s="385" t="str">
        <f>IF(DATOS!D1139&lt;&gt;"",DATOS!D1139,"")</f>
        <v/>
      </c>
      <c r="E1139" s="382" t="str">
        <f t="shared" si="51"/>
        <v/>
      </c>
      <c r="F1139" s="382" t="str">
        <f t="shared" si="52"/>
        <v/>
      </c>
      <c r="G1139" s="385" t="str">
        <f t="shared" si="53"/>
        <v/>
      </c>
    </row>
    <row r="1140" spans="2:7" ht="19.5" customHeight="1" x14ac:dyDescent="0.25">
      <c r="B1140" s="381" t="str">
        <f>IF(DATOS!B1140&lt;&gt;"",DATOS!B1140,"")</f>
        <v/>
      </c>
      <c r="C1140" s="381" t="str">
        <f>IF(DATOS!C1140&lt;&gt;"",DATOS!C1140,"")</f>
        <v/>
      </c>
      <c r="D1140" s="385" t="str">
        <f>IF(DATOS!D1140&lt;&gt;"",DATOS!D1140,"")</f>
        <v/>
      </c>
      <c r="E1140" s="382" t="str">
        <f t="shared" si="51"/>
        <v/>
      </c>
      <c r="F1140" s="382" t="str">
        <f t="shared" si="52"/>
        <v/>
      </c>
      <c r="G1140" s="385" t="str">
        <f t="shared" si="53"/>
        <v/>
      </c>
    </row>
    <row r="1141" spans="2:7" ht="19.5" customHeight="1" x14ac:dyDescent="0.25">
      <c r="B1141" s="381" t="str">
        <f>IF(DATOS!B1141&lt;&gt;"",DATOS!B1141,"")</f>
        <v/>
      </c>
      <c r="C1141" s="381" t="str">
        <f>IF(DATOS!C1141&lt;&gt;"",DATOS!C1141,"")</f>
        <v/>
      </c>
      <c r="D1141" s="385" t="str">
        <f>IF(DATOS!D1141&lt;&gt;"",DATOS!D1141,"")</f>
        <v/>
      </c>
      <c r="E1141" s="382" t="str">
        <f t="shared" si="51"/>
        <v/>
      </c>
      <c r="F1141" s="382" t="str">
        <f t="shared" si="52"/>
        <v/>
      </c>
      <c r="G1141" s="385" t="str">
        <f t="shared" si="53"/>
        <v/>
      </c>
    </row>
    <row r="1142" spans="2:7" ht="19.5" customHeight="1" x14ac:dyDescent="0.25">
      <c r="B1142" s="381" t="str">
        <f>IF(DATOS!B1142&lt;&gt;"",DATOS!B1142,"")</f>
        <v/>
      </c>
      <c r="C1142" s="381" t="str">
        <f>IF(DATOS!C1142&lt;&gt;"",DATOS!C1142,"")</f>
        <v/>
      </c>
      <c r="D1142" s="385" t="str">
        <f>IF(DATOS!D1142&lt;&gt;"",DATOS!D1142,"")</f>
        <v/>
      </c>
      <c r="E1142" s="382" t="str">
        <f t="shared" si="51"/>
        <v/>
      </c>
      <c r="F1142" s="382" t="str">
        <f t="shared" si="52"/>
        <v/>
      </c>
      <c r="G1142" s="385" t="str">
        <f t="shared" si="53"/>
        <v/>
      </c>
    </row>
    <row r="1143" spans="2:7" ht="19.5" customHeight="1" x14ac:dyDescent="0.25">
      <c r="B1143" s="381" t="str">
        <f>IF(DATOS!B1143&lt;&gt;"",DATOS!B1143,"")</f>
        <v/>
      </c>
      <c r="C1143" s="381" t="str">
        <f>IF(DATOS!C1143&lt;&gt;"",DATOS!C1143,"")</f>
        <v/>
      </c>
      <c r="D1143" s="385" t="str">
        <f>IF(DATOS!D1143&lt;&gt;"",DATOS!D1143,"")</f>
        <v/>
      </c>
      <c r="E1143" s="382" t="str">
        <f t="shared" si="51"/>
        <v/>
      </c>
      <c r="F1143" s="382" t="str">
        <f t="shared" si="52"/>
        <v/>
      </c>
      <c r="G1143" s="385" t="str">
        <f t="shared" si="53"/>
        <v/>
      </c>
    </row>
    <row r="1144" spans="2:7" ht="19.5" customHeight="1" x14ac:dyDescent="0.25">
      <c r="B1144" s="381" t="str">
        <f>IF(DATOS!B1144&lt;&gt;"",DATOS!B1144,"")</f>
        <v/>
      </c>
      <c r="C1144" s="381" t="str">
        <f>IF(DATOS!C1144&lt;&gt;"",DATOS!C1144,"")</f>
        <v/>
      </c>
      <c r="D1144" s="385" t="str">
        <f>IF(DATOS!D1144&lt;&gt;"",DATOS!D1144,"")</f>
        <v/>
      </c>
      <c r="E1144" s="382" t="str">
        <f t="shared" si="51"/>
        <v/>
      </c>
      <c r="F1144" s="382" t="str">
        <f t="shared" si="52"/>
        <v/>
      </c>
      <c r="G1144" s="385" t="str">
        <f t="shared" si="53"/>
        <v/>
      </c>
    </row>
    <row r="1145" spans="2:7" ht="19.5" customHeight="1" x14ac:dyDescent="0.25">
      <c r="B1145" s="381" t="str">
        <f>IF(DATOS!B1145&lt;&gt;"",DATOS!B1145,"")</f>
        <v/>
      </c>
      <c r="C1145" s="381" t="str">
        <f>IF(DATOS!C1145&lt;&gt;"",DATOS!C1145,"")</f>
        <v/>
      </c>
      <c r="D1145" s="385" t="str">
        <f>IF(DATOS!D1145&lt;&gt;"",DATOS!D1145,"")</f>
        <v/>
      </c>
      <c r="E1145" s="382" t="str">
        <f t="shared" si="51"/>
        <v/>
      </c>
      <c r="F1145" s="382" t="str">
        <f t="shared" si="52"/>
        <v/>
      </c>
      <c r="G1145" s="385" t="str">
        <f t="shared" si="53"/>
        <v/>
      </c>
    </row>
    <row r="1146" spans="2:7" ht="19.5" customHeight="1" x14ac:dyDescent="0.25">
      <c r="B1146" s="381" t="str">
        <f>IF(DATOS!B1146&lt;&gt;"",DATOS!B1146,"")</f>
        <v/>
      </c>
      <c r="C1146" s="381" t="str">
        <f>IF(DATOS!C1146&lt;&gt;"",DATOS!C1146,"")</f>
        <v/>
      </c>
      <c r="D1146" s="385" t="str">
        <f>IF(DATOS!D1146&lt;&gt;"",DATOS!D1146,"")</f>
        <v/>
      </c>
      <c r="E1146" s="382" t="str">
        <f t="shared" si="51"/>
        <v/>
      </c>
      <c r="F1146" s="382" t="str">
        <f t="shared" si="52"/>
        <v/>
      </c>
      <c r="G1146" s="385" t="str">
        <f t="shared" si="53"/>
        <v/>
      </c>
    </row>
    <row r="1147" spans="2:7" ht="19.5" customHeight="1" x14ac:dyDescent="0.25">
      <c r="B1147" s="381" t="str">
        <f>IF(DATOS!B1147&lt;&gt;"",DATOS!B1147,"")</f>
        <v/>
      </c>
      <c r="C1147" s="381" t="str">
        <f>IF(DATOS!C1147&lt;&gt;"",DATOS!C1147,"")</f>
        <v/>
      </c>
      <c r="D1147" s="385" t="str">
        <f>IF(DATOS!D1147&lt;&gt;"",DATOS!D1147,"")</f>
        <v/>
      </c>
      <c r="E1147" s="382" t="str">
        <f t="shared" si="51"/>
        <v/>
      </c>
      <c r="F1147" s="382" t="str">
        <f t="shared" si="52"/>
        <v/>
      </c>
      <c r="G1147" s="385" t="str">
        <f t="shared" si="53"/>
        <v/>
      </c>
    </row>
    <row r="1148" spans="2:7" ht="19.5" customHeight="1" x14ac:dyDescent="0.25">
      <c r="B1148" s="381" t="str">
        <f>IF(DATOS!B1148&lt;&gt;"",DATOS!B1148,"")</f>
        <v/>
      </c>
      <c r="C1148" s="381" t="str">
        <f>IF(DATOS!C1148&lt;&gt;"",DATOS!C1148,"")</f>
        <v/>
      </c>
      <c r="D1148" s="385" t="str">
        <f>IF(DATOS!D1148&lt;&gt;"",DATOS!D1148,"")</f>
        <v/>
      </c>
      <c r="E1148" s="382" t="str">
        <f t="shared" si="51"/>
        <v/>
      </c>
      <c r="F1148" s="382" t="str">
        <f t="shared" si="52"/>
        <v/>
      </c>
      <c r="G1148" s="385" t="str">
        <f t="shared" si="53"/>
        <v/>
      </c>
    </row>
    <row r="1149" spans="2:7" ht="19.5" customHeight="1" x14ac:dyDescent="0.25">
      <c r="B1149" s="381" t="str">
        <f>IF(DATOS!B1149&lt;&gt;"",DATOS!B1149,"")</f>
        <v/>
      </c>
      <c r="C1149" s="381" t="str">
        <f>IF(DATOS!C1149&lt;&gt;"",DATOS!C1149,"")</f>
        <v/>
      </c>
      <c r="D1149" s="385" t="str">
        <f>IF(DATOS!D1149&lt;&gt;"",DATOS!D1149,"")</f>
        <v/>
      </c>
      <c r="E1149" s="382" t="str">
        <f t="shared" si="51"/>
        <v/>
      </c>
      <c r="F1149" s="382" t="str">
        <f t="shared" si="52"/>
        <v/>
      </c>
      <c r="G1149" s="385" t="str">
        <f t="shared" si="53"/>
        <v/>
      </c>
    </row>
    <row r="1150" spans="2:7" ht="19.5" customHeight="1" x14ac:dyDescent="0.25">
      <c r="B1150" s="381" t="str">
        <f>IF(DATOS!B1150&lt;&gt;"",DATOS!B1150,"")</f>
        <v/>
      </c>
      <c r="C1150" s="381" t="str">
        <f>IF(DATOS!C1150&lt;&gt;"",DATOS!C1150,"")</f>
        <v/>
      </c>
      <c r="D1150" s="385" t="str">
        <f>IF(DATOS!D1150&lt;&gt;"",DATOS!D1150,"")</f>
        <v/>
      </c>
      <c r="E1150" s="382" t="str">
        <f t="shared" si="51"/>
        <v/>
      </c>
      <c r="F1150" s="382" t="str">
        <f t="shared" si="52"/>
        <v/>
      </c>
      <c r="G1150" s="385" t="str">
        <f t="shared" si="53"/>
        <v/>
      </c>
    </row>
    <row r="1151" spans="2:7" ht="19.5" customHeight="1" x14ac:dyDescent="0.25">
      <c r="B1151" s="381" t="str">
        <f>IF(DATOS!B1151&lt;&gt;"",DATOS!B1151,"")</f>
        <v/>
      </c>
      <c r="C1151" s="381" t="str">
        <f>IF(DATOS!C1151&lt;&gt;"",DATOS!C1151,"")</f>
        <v/>
      </c>
      <c r="D1151" s="385" t="str">
        <f>IF(DATOS!D1151&lt;&gt;"",DATOS!D1151,"")</f>
        <v/>
      </c>
      <c r="E1151" s="382" t="str">
        <f t="shared" si="51"/>
        <v/>
      </c>
      <c r="F1151" s="382" t="str">
        <f t="shared" si="52"/>
        <v/>
      </c>
      <c r="G1151" s="385" t="str">
        <f t="shared" si="53"/>
        <v/>
      </c>
    </row>
    <row r="1152" spans="2:7" ht="19.5" customHeight="1" x14ac:dyDescent="0.25">
      <c r="B1152" s="381" t="str">
        <f>IF(DATOS!B1152&lt;&gt;"",DATOS!B1152,"")</f>
        <v/>
      </c>
      <c r="C1152" s="381" t="str">
        <f>IF(DATOS!C1152&lt;&gt;"",DATOS!C1152,"")</f>
        <v/>
      </c>
      <c r="D1152" s="385" t="str">
        <f>IF(DATOS!D1152&lt;&gt;"",DATOS!D1152,"")</f>
        <v/>
      </c>
      <c r="E1152" s="382" t="str">
        <f t="shared" si="51"/>
        <v/>
      </c>
      <c r="F1152" s="382" t="str">
        <f t="shared" si="52"/>
        <v/>
      </c>
      <c r="G1152" s="385" t="str">
        <f t="shared" si="53"/>
        <v/>
      </c>
    </row>
    <row r="1153" spans="2:7" ht="19.5" customHeight="1" x14ac:dyDescent="0.25">
      <c r="B1153" s="381" t="str">
        <f>IF(DATOS!B1153&lt;&gt;"",DATOS!B1153,"")</f>
        <v/>
      </c>
      <c r="C1153" s="381" t="str">
        <f>IF(DATOS!C1153&lt;&gt;"",DATOS!C1153,"")</f>
        <v/>
      </c>
      <c r="D1153" s="385" t="str">
        <f>IF(DATOS!D1153&lt;&gt;"",DATOS!D1153,"")</f>
        <v/>
      </c>
      <c r="E1153" s="382" t="str">
        <f t="shared" si="51"/>
        <v/>
      </c>
      <c r="F1153" s="382" t="str">
        <f t="shared" si="52"/>
        <v/>
      </c>
      <c r="G1153" s="385" t="str">
        <f t="shared" si="53"/>
        <v/>
      </c>
    </row>
    <row r="1154" spans="2:7" ht="19.5" customHeight="1" x14ac:dyDescent="0.25">
      <c r="B1154" s="381" t="str">
        <f>IF(DATOS!B1154&lt;&gt;"",DATOS!B1154,"")</f>
        <v/>
      </c>
      <c r="C1154" s="381" t="str">
        <f>IF(DATOS!C1154&lt;&gt;"",DATOS!C1154,"")</f>
        <v/>
      </c>
      <c r="D1154" s="385" t="str">
        <f>IF(DATOS!D1154&lt;&gt;"",DATOS!D1154,"")</f>
        <v/>
      </c>
      <c r="E1154" s="382" t="str">
        <f t="shared" si="51"/>
        <v/>
      </c>
      <c r="F1154" s="382" t="str">
        <f t="shared" si="52"/>
        <v/>
      </c>
      <c r="G1154" s="385" t="str">
        <f t="shared" si="53"/>
        <v/>
      </c>
    </row>
    <row r="1155" spans="2:7" ht="19.5" customHeight="1" x14ac:dyDescent="0.25">
      <c r="B1155" s="381" t="str">
        <f>IF(DATOS!B1155&lt;&gt;"",DATOS!B1155,"")</f>
        <v/>
      </c>
      <c r="C1155" s="381" t="str">
        <f>IF(DATOS!C1155&lt;&gt;"",DATOS!C1155,"")</f>
        <v/>
      </c>
      <c r="D1155" s="385" t="str">
        <f>IF(DATOS!D1155&lt;&gt;"",DATOS!D1155,"")</f>
        <v/>
      </c>
      <c r="E1155" s="382" t="str">
        <f t="shared" si="51"/>
        <v/>
      </c>
      <c r="F1155" s="382" t="str">
        <f t="shared" si="52"/>
        <v/>
      </c>
      <c r="G1155" s="385" t="str">
        <f t="shared" si="53"/>
        <v/>
      </c>
    </row>
    <row r="1156" spans="2:7" ht="19.5" customHeight="1" x14ac:dyDescent="0.25">
      <c r="B1156" s="381" t="str">
        <f>IF(DATOS!B1156&lt;&gt;"",DATOS!B1156,"")</f>
        <v/>
      </c>
      <c r="C1156" s="381" t="str">
        <f>IF(DATOS!C1156&lt;&gt;"",DATOS!C1156,"")</f>
        <v/>
      </c>
      <c r="D1156" s="385" t="str">
        <f>IF(DATOS!D1156&lt;&gt;"",DATOS!D1156,"")</f>
        <v/>
      </c>
      <c r="E1156" s="382" t="str">
        <f t="shared" ref="E1156:E1219" si="54">IFERROR(MID($D1156,SEARCH("RETIRA",$D1156),LEN("RETIRA")),"")</f>
        <v/>
      </c>
      <c r="F1156" s="382" t="str">
        <f t="shared" ref="F1156:F1219" si="55">IFERROR(MID($D1156,SEARCH("CRUDA",$D1156),LEN("CRUDA")),"")</f>
        <v/>
      </c>
      <c r="G1156" s="385" t="str">
        <f t="shared" ref="G1156:G1219" si="56">IF(B1156="","",
IF(AND(E1156="",F1156="CRUDA"),"LIBRO Y CRUDA",
IF(F1156="CRUDA","CRUDA",
IF(E1156="","LIBRO",""))))</f>
        <v/>
      </c>
    </row>
    <row r="1157" spans="2:7" ht="19.5" customHeight="1" x14ac:dyDescent="0.25">
      <c r="B1157" s="381" t="str">
        <f>IF(DATOS!B1157&lt;&gt;"",DATOS!B1157,"")</f>
        <v/>
      </c>
      <c r="C1157" s="381" t="str">
        <f>IF(DATOS!C1157&lt;&gt;"",DATOS!C1157,"")</f>
        <v/>
      </c>
      <c r="D1157" s="385" t="str">
        <f>IF(DATOS!D1157&lt;&gt;"",DATOS!D1157,"")</f>
        <v/>
      </c>
      <c r="E1157" s="382" t="str">
        <f t="shared" si="54"/>
        <v/>
      </c>
      <c r="F1157" s="382" t="str">
        <f t="shared" si="55"/>
        <v/>
      </c>
      <c r="G1157" s="385" t="str">
        <f t="shared" si="56"/>
        <v/>
      </c>
    </row>
    <row r="1158" spans="2:7" ht="19.5" customHeight="1" x14ac:dyDescent="0.25">
      <c r="B1158" s="381" t="str">
        <f>IF(DATOS!B1158&lt;&gt;"",DATOS!B1158,"")</f>
        <v/>
      </c>
      <c r="C1158" s="381" t="str">
        <f>IF(DATOS!C1158&lt;&gt;"",DATOS!C1158,"")</f>
        <v/>
      </c>
      <c r="D1158" s="385" t="str">
        <f>IF(DATOS!D1158&lt;&gt;"",DATOS!D1158,"")</f>
        <v/>
      </c>
      <c r="E1158" s="382" t="str">
        <f t="shared" si="54"/>
        <v/>
      </c>
      <c r="F1158" s="382" t="str">
        <f t="shared" si="55"/>
        <v/>
      </c>
      <c r="G1158" s="385" t="str">
        <f t="shared" si="56"/>
        <v/>
      </c>
    </row>
    <row r="1159" spans="2:7" ht="19.5" customHeight="1" x14ac:dyDescent="0.25">
      <c r="B1159" s="381" t="str">
        <f>IF(DATOS!B1159&lt;&gt;"",DATOS!B1159,"")</f>
        <v/>
      </c>
      <c r="C1159" s="381" t="str">
        <f>IF(DATOS!C1159&lt;&gt;"",DATOS!C1159,"")</f>
        <v/>
      </c>
      <c r="D1159" s="385" t="str">
        <f>IF(DATOS!D1159&lt;&gt;"",DATOS!D1159,"")</f>
        <v/>
      </c>
      <c r="E1159" s="382" t="str">
        <f t="shared" si="54"/>
        <v/>
      </c>
      <c r="F1159" s="382" t="str">
        <f t="shared" si="55"/>
        <v/>
      </c>
      <c r="G1159" s="385" t="str">
        <f t="shared" si="56"/>
        <v/>
      </c>
    </row>
    <row r="1160" spans="2:7" ht="19.5" customHeight="1" x14ac:dyDescent="0.25">
      <c r="B1160" s="381" t="str">
        <f>IF(DATOS!B1160&lt;&gt;"",DATOS!B1160,"")</f>
        <v/>
      </c>
      <c r="C1160" s="381" t="str">
        <f>IF(DATOS!C1160&lt;&gt;"",DATOS!C1160,"")</f>
        <v/>
      </c>
      <c r="D1160" s="385" t="str">
        <f>IF(DATOS!D1160&lt;&gt;"",DATOS!D1160,"")</f>
        <v/>
      </c>
      <c r="E1160" s="382" t="str">
        <f t="shared" si="54"/>
        <v/>
      </c>
      <c r="F1160" s="382" t="str">
        <f t="shared" si="55"/>
        <v/>
      </c>
      <c r="G1160" s="385" t="str">
        <f t="shared" si="56"/>
        <v/>
      </c>
    </row>
    <row r="1161" spans="2:7" ht="19.5" customHeight="1" x14ac:dyDescent="0.25">
      <c r="B1161" s="381" t="str">
        <f>IF(DATOS!B1161&lt;&gt;"",DATOS!B1161,"")</f>
        <v/>
      </c>
      <c r="C1161" s="381" t="str">
        <f>IF(DATOS!C1161&lt;&gt;"",DATOS!C1161,"")</f>
        <v/>
      </c>
      <c r="D1161" s="385" t="str">
        <f>IF(DATOS!D1161&lt;&gt;"",DATOS!D1161,"")</f>
        <v/>
      </c>
      <c r="E1161" s="382" t="str">
        <f t="shared" si="54"/>
        <v/>
      </c>
      <c r="F1161" s="382" t="str">
        <f t="shared" si="55"/>
        <v/>
      </c>
      <c r="G1161" s="385" t="str">
        <f t="shared" si="56"/>
        <v/>
      </c>
    </row>
    <row r="1162" spans="2:7" ht="19.5" customHeight="1" x14ac:dyDescent="0.25">
      <c r="B1162" s="381" t="str">
        <f>IF(DATOS!B1162&lt;&gt;"",DATOS!B1162,"")</f>
        <v/>
      </c>
      <c r="C1162" s="381" t="str">
        <f>IF(DATOS!C1162&lt;&gt;"",DATOS!C1162,"")</f>
        <v/>
      </c>
      <c r="D1162" s="385" t="str">
        <f>IF(DATOS!D1162&lt;&gt;"",DATOS!D1162,"")</f>
        <v/>
      </c>
      <c r="E1162" s="382" t="str">
        <f t="shared" si="54"/>
        <v/>
      </c>
      <c r="F1162" s="382" t="str">
        <f t="shared" si="55"/>
        <v/>
      </c>
      <c r="G1162" s="385" t="str">
        <f t="shared" si="56"/>
        <v/>
      </c>
    </row>
    <row r="1163" spans="2:7" ht="19.5" customHeight="1" x14ac:dyDescent="0.25">
      <c r="B1163" s="381" t="str">
        <f>IF(DATOS!B1163&lt;&gt;"",DATOS!B1163,"")</f>
        <v/>
      </c>
      <c r="C1163" s="381" t="str">
        <f>IF(DATOS!C1163&lt;&gt;"",DATOS!C1163,"")</f>
        <v/>
      </c>
      <c r="D1163" s="385" t="str">
        <f>IF(DATOS!D1163&lt;&gt;"",DATOS!D1163,"")</f>
        <v/>
      </c>
      <c r="E1163" s="382" t="str">
        <f t="shared" si="54"/>
        <v/>
      </c>
      <c r="F1163" s="382" t="str">
        <f t="shared" si="55"/>
        <v/>
      </c>
      <c r="G1163" s="385" t="str">
        <f t="shared" si="56"/>
        <v/>
      </c>
    </row>
    <row r="1164" spans="2:7" ht="19.5" customHeight="1" x14ac:dyDescent="0.25">
      <c r="B1164" s="381" t="str">
        <f>IF(DATOS!B1164&lt;&gt;"",DATOS!B1164,"")</f>
        <v/>
      </c>
      <c r="C1164" s="381" t="str">
        <f>IF(DATOS!C1164&lt;&gt;"",DATOS!C1164,"")</f>
        <v/>
      </c>
      <c r="D1164" s="385" t="str">
        <f>IF(DATOS!D1164&lt;&gt;"",DATOS!D1164,"")</f>
        <v/>
      </c>
      <c r="E1164" s="382" t="str">
        <f t="shared" si="54"/>
        <v/>
      </c>
      <c r="F1164" s="382" t="str">
        <f t="shared" si="55"/>
        <v/>
      </c>
      <c r="G1164" s="385" t="str">
        <f t="shared" si="56"/>
        <v/>
      </c>
    </row>
    <row r="1165" spans="2:7" ht="19.5" customHeight="1" x14ac:dyDescent="0.25">
      <c r="B1165" s="381" t="str">
        <f>IF(DATOS!B1165&lt;&gt;"",DATOS!B1165,"")</f>
        <v/>
      </c>
      <c r="C1165" s="381" t="str">
        <f>IF(DATOS!C1165&lt;&gt;"",DATOS!C1165,"")</f>
        <v/>
      </c>
      <c r="D1165" s="385" t="str">
        <f>IF(DATOS!D1165&lt;&gt;"",DATOS!D1165,"")</f>
        <v/>
      </c>
      <c r="E1165" s="382" t="str">
        <f t="shared" si="54"/>
        <v/>
      </c>
      <c r="F1165" s="382" t="str">
        <f t="shared" si="55"/>
        <v/>
      </c>
      <c r="G1165" s="385" t="str">
        <f t="shared" si="56"/>
        <v/>
      </c>
    </row>
    <row r="1166" spans="2:7" ht="19.5" customHeight="1" x14ac:dyDescent="0.25">
      <c r="B1166" s="381" t="str">
        <f>IF(DATOS!B1166&lt;&gt;"",DATOS!B1166,"")</f>
        <v/>
      </c>
      <c r="C1166" s="381" t="str">
        <f>IF(DATOS!C1166&lt;&gt;"",DATOS!C1166,"")</f>
        <v/>
      </c>
      <c r="D1166" s="385" t="str">
        <f>IF(DATOS!D1166&lt;&gt;"",DATOS!D1166,"")</f>
        <v/>
      </c>
      <c r="E1166" s="382" t="str">
        <f t="shared" si="54"/>
        <v/>
      </c>
      <c r="F1166" s="382" t="str">
        <f t="shared" si="55"/>
        <v/>
      </c>
      <c r="G1166" s="385" t="str">
        <f t="shared" si="56"/>
        <v/>
      </c>
    </row>
    <row r="1167" spans="2:7" ht="19.5" customHeight="1" x14ac:dyDescent="0.25">
      <c r="B1167" s="381" t="str">
        <f>IF(DATOS!B1167&lt;&gt;"",DATOS!B1167,"")</f>
        <v/>
      </c>
      <c r="C1167" s="381" t="str">
        <f>IF(DATOS!C1167&lt;&gt;"",DATOS!C1167,"")</f>
        <v/>
      </c>
      <c r="D1167" s="385" t="str">
        <f>IF(DATOS!D1167&lt;&gt;"",DATOS!D1167,"")</f>
        <v/>
      </c>
      <c r="E1167" s="382" t="str">
        <f t="shared" si="54"/>
        <v/>
      </c>
      <c r="F1167" s="382" t="str">
        <f t="shared" si="55"/>
        <v/>
      </c>
      <c r="G1167" s="385" t="str">
        <f t="shared" si="56"/>
        <v/>
      </c>
    </row>
    <row r="1168" spans="2:7" ht="19.5" customHeight="1" x14ac:dyDescent="0.25">
      <c r="B1168" s="381" t="str">
        <f>IF(DATOS!B1168&lt;&gt;"",DATOS!B1168,"")</f>
        <v/>
      </c>
      <c r="C1168" s="381" t="str">
        <f>IF(DATOS!C1168&lt;&gt;"",DATOS!C1168,"")</f>
        <v/>
      </c>
      <c r="D1168" s="385" t="str">
        <f>IF(DATOS!D1168&lt;&gt;"",DATOS!D1168,"")</f>
        <v/>
      </c>
      <c r="E1168" s="382" t="str">
        <f t="shared" si="54"/>
        <v/>
      </c>
      <c r="F1168" s="382" t="str">
        <f t="shared" si="55"/>
        <v/>
      </c>
      <c r="G1168" s="385" t="str">
        <f t="shared" si="56"/>
        <v/>
      </c>
    </row>
    <row r="1169" spans="2:7" ht="19.5" customHeight="1" x14ac:dyDescent="0.25">
      <c r="B1169" s="381" t="str">
        <f>IF(DATOS!B1169&lt;&gt;"",DATOS!B1169,"")</f>
        <v/>
      </c>
      <c r="C1169" s="381" t="str">
        <f>IF(DATOS!C1169&lt;&gt;"",DATOS!C1169,"")</f>
        <v/>
      </c>
      <c r="D1169" s="385" t="str">
        <f>IF(DATOS!D1169&lt;&gt;"",DATOS!D1169,"")</f>
        <v/>
      </c>
      <c r="E1169" s="382" t="str">
        <f t="shared" si="54"/>
        <v/>
      </c>
      <c r="F1169" s="382" t="str">
        <f t="shared" si="55"/>
        <v/>
      </c>
      <c r="G1169" s="385" t="str">
        <f t="shared" si="56"/>
        <v/>
      </c>
    </row>
    <row r="1170" spans="2:7" ht="19.5" customHeight="1" x14ac:dyDescent="0.25">
      <c r="B1170" s="381" t="str">
        <f>IF(DATOS!B1170&lt;&gt;"",DATOS!B1170,"")</f>
        <v/>
      </c>
      <c r="C1170" s="381" t="str">
        <f>IF(DATOS!C1170&lt;&gt;"",DATOS!C1170,"")</f>
        <v/>
      </c>
      <c r="D1170" s="385" t="str">
        <f>IF(DATOS!D1170&lt;&gt;"",DATOS!D1170,"")</f>
        <v/>
      </c>
      <c r="E1170" s="382" t="str">
        <f t="shared" si="54"/>
        <v/>
      </c>
      <c r="F1170" s="382" t="str">
        <f t="shared" si="55"/>
        <v/>
      </c>
      <c r="G1170" s="385" t="str">
        <f t="shared" si="56"/>
        <v/>
      </c>
    </row>
    <row r="1171" spans="2:7" ht="19.5" customHeight="1" x14ac:dyDescent="0.25">
      <c r="B1171" s="381" t="str">
        <f>IF(DATOS!B1171&lt;&gt;"",DATOS!B1171,"")</f>
        <v/>
      </c>
      <c r="C1171" s="381" t="str">
        <f>IF(DATOS!C1171&lt;&gt;"",DATOS!C1171,"")</f>
        <v/>
      </c>
      <c r="D1171" s="385" t="str">
        <f>IF(DATOS!D1171&lt;&gt;"",DATOS!D1171,"")</f>
        <v/>
      </c>
      <c r="E1171" s="382" t="str">
        <f t="shared" si="54"/>
        <v/>
      </c>
      <c r="F1171" s="382" t="str">
        <f t="shared" si="55"/>
        <v/>
      </c>
      <c r="G1171" s="385" t="str">
        <f t="shared" si="56"/>
        <v/>
      </c>
    </row>
    <row r="1172" spans="2:7" ht="19.5" customHeight="1" x14ac:dyDescent="0.25">
      <c r="B1172" s="381" t="str">
        <f>IF(DATOS!B1172&lt;&gt;"",DATOS!B1172,"")</f>
        <v/>
      </c>
      <c r="C1172" s="381" t="str">
        <f>IF(DATOS!C1172&lt;&gt;"",DATOS!C1172,"")</f>
        <v/>
      </c>
      <c r="D1172" s="385" t="str">
        <f>IF(DATOS!D1172&lt;&gt;"",DATOS!D1172,"")</f>
        <v/>
      </c>
      <c r="E1172" s="382" t="str">
        <f t="shared" si="54"/>
        <v/>
      </c>
      <c r="F1172" s="382" t="str">
        <f t="shared" si="55"/>
        <v/>
      </c>
      <c r="G1172" s="385" t="str">
        <f t="shared" si="56"/>
        <v/>
      </c>
    </row>
    <row r="1173" spans="2:7" ht="19.5" customHeight="1" x14ac:dyDescent="0.25">
      <c r="B1173" s="381" t="str">
        <f>IF(DATOS!B1173&lt;&gt;"",DATOS!B1173,"")</f>
        <v/>
      </c>
      <c r="C1173" s="381" t="str">
        <f>IF(DATOS!C1173&lt;&gt;"",DATOS!C1173,"")</f>
        <v/>
      </c>
      <c r="D1173" s="385" t="str">
        <f>IF(DATOS!D1173&lt;&gt;"",DATOS!D1173,"")</f>
        <v/>
      </c>
      <c r="E1173" s="382" t="str">
        <f t="shared" si="54"/>
        <v/>
      </c>
      <c r="F1173" s="382" t="str">
        <f t="shared" si="55"/>
        <v/>
      </c>
      <c r="G1173" s="385" t="str">
        <f t="shared" si="56"/>
        <v/>
      </c>
    </row>
    <row r="1174" spans="2:7" ht="19.5" customHeight="1" x14ac:dyDescent="0.25">
      <c r="B1174" s="381" t="str">
        <f>IF(DATOS!B1174&lt;&gt;"",DATOS!B1174,"")</f>
        <v/>
      </c>
      <c r="C1174" s="381" t="str">
        <f>IF(DATOS!C1174&lt;&gt;"",DATOS!C1174,"")</f>
        <v/>
      </c>
      <c r="D1174" s="385" t="str">
        <f>IF(DATOS!D1174&lt;&gt;"",DATOS!D1174,"")</f>
        <v/>
      </c>
      <c r="E1174" s="382" t="str">
        <f t="shared" si="54"/>
        <v/>
      </c>
      <c r="F1174" s="382" t="str">
        <f t="shared" si="55"/>
        <v/>
      </c>
      <c r="G1174" s="385" t="str">
        <f t="shared" si="56"/>
        <v/>
      </c>
    </row>
    <row r="1175" spans="2:7" ht="19.5" customHeight="1" x14ac:dyDescent="0.25">
      <c r="B1175" s="381" t="str">
        <f>IF(DATOS!B1175&lt;&gt;"",DATOS!B1175,"")</f>
        <v/>
      </c>
      <c r="C1175" s="381" t="str">
        <f>IF(DATOS!C1175&lt;&gt;"",DATOS!C1175,"")</f>
        <v/>
      </c>
      <c r="D1175" s="385" t="str">
        <f>IF(DATOS!D1175&lt;&gt;"",DATOS!D1175,"")</f>
        <v/>
      </c>
      <c r="E1175" s="382" t="str">
        <f t="shared" si="54"/>
        <v/>
      </c>
      <c r="F1175" s="382" t="str">
        <f t="shared" si="55"/>
        <v/>
      </c>
      <c r="G1175" s="385" t="str">
        <f t="shared" si="56"/>
        <v/>
      </c>
    </row>
    <row r="1176" spans="2:7" ht="19.5" customHeight="1" x14ac:dyDescent="0.25">
      <c r="B1176" s="381" t="str">
        <f>IF(DATOS!B1176&lt;&gt;"",DATOS!B1176,"")</f>
        <v/>
      </c>
      <c r="C1176" s="381" t="str">
        <f>IF(DATOS!C1176&lt;&gt;"",DATOS!C1176,"")</f>
        <v/>
      </c>
      <c r="D1176" s="385" t="str">
        <f>IF(DATOS!D1176&lt;&gt;"",DATOS!D1176,"")</f>
        <v/>
      </c>
      <c r="E1176" s="382" t="str">
        <f t="shared" si="54"/>
        <v/>
      </c>
      <c r="F1176" s="382" t="str">
        <f t="shared" si="55"/>
        <v/>
      </c>
      <c r="G1176" s="385" t="str">
        <f t="shared" si="56"/>
        <v/>
      </c>
    </row>
    <row r="1177" spans="2:7" ht="19.5" customHeight="1" x14ac:dyDescent="0.25">
      <c r="B1177" s="381" t="str">
        <f>IF(DATOS!B1177&lt;&gt;"",DATOS!B1177,"")</f>
        <v/>
      </c>
      <c r="C1177" s="381" t="str">
        <f>IF(DATOS!C1177&lt;&gt;"",DATOS!C1177,"")</f>
        <v/>
      </c>
      <c r="D1177" s="385" t="str">
        <f>IF(DATOS!D1177&lt;&gt;"",DATOS!D1177,"")</f>
        <v/>
      </c>
      <c r="E1177" s="382" t="str">
        <f t="shared" si="54"/>
        <v/>
      </c>
      <c r="F1177" s="382" t="str">
        <f t="shared" si="55"/>
        <v/>
      </c>
      <c r="G1177" s="385" t="str">
        <f t="shared" si="56"/>
        <v/>
      </c>
    </row>
    <row r="1178" spans="2:7" ht="19.5" customHeight="1" x14ac:dyDescent="0.25">
      <c r="B1178" s="381" t="str">
        <f>IF(DATOS!B1178&lt;&gt;"",DATOS!B1178,"")</f>
        <v/>
      </c>
      <c r="C1178" s="381" t="str">
        <f>IF(DATOS!C1178&lt;&gt;"",DATOS!C1178,"")</f>
        <v/>
      </c>
      <c r="D1178" s="385" t="str">
        <f>IF(DATOS!D1178&lt;&gt;"",DATOS!D1178,"")</f>
        <v/>
      </c>
      <c r="E1178" s="382" t="str">
        <f t="shared" si="54"/>
        <v/>
      </c>
      <c r="F1178" s="382" t="str">
        <f t="shared" si="55"/>
        <v/>
      </c>
      <c r="G1178" s="385" t="str">
        <f t="shared" si="56"/>
        <v/>
      </c>
    </row>
    <row r="1179" spans="2:7" ht="19.5" customHeight="1" x14ac:dyDescent="0.25">
      <c r="B1179" s="381" t="str">
        <f>IF(DATOS!B1179&lt;&gt;"",DATOS!B1179,"")</f>
        <v/>
      </c>
      <c r="C1179" s="381" t="str">
        <f>IF(DATOS!C1179&lt;&gt;"",DATOS!C1179,"")</f>
        <v/>
      </c>
      <c r="D1179" s="385" t="str">
        <f>IF(DATOS!D1179&lt;&gt;"",DATOS!D1179,"")</f>
        <v/>
      </c>
      <c r="E1179" s="382" t="str">
        <f t="shared" si="54"/>
        <v/>
      </c>
      <c r="F1179" s="382" t="str">
        <f t="shared" si="55"/>
        <v/>
      </c>
      <c r="G1179" s="385" t="str">
        <f t="shared" si="56"/>
        <v/>
      </c>
    </row>
    <row r="1180" spans="2:7" ht="19.5" customHeight="1" x14ac:dyDescent="0.25">
      <c r="B1180" s="381" t="str">
        <f>IF(DATOS!B1180&lt;&gt;"",DATOS!B1180,"")</f>
        <v/>
      </c>
      <c r="C1180" s="381" t="str">
        <f>IF(DATOS!C1180&lt;&gt;"",DATOS!C1180,"")</f>
        <v/>
      </c>
      <c r="D1180" s="385" t="str">
        <f>IF(DATOS!D1180&lt;&gt;"",DATOS!D1180,"")</f>
        <v/>
      </c>
      <c r="E1180" s="382" t="str">
        <f t="shared" si="54"/>
        <v/>
      </c>
      <c r="F1180" s="382" t="str">
        <f t="shared" si="55"/>
        <v/>
      </c>
      <c r="G1180" s="385" t="str">
        <f t="shared" si="56"/>
        <v/>
      </c>
    </row>
    <row r="1181" spans="2:7" ht="19.5" customHeight="1" x14ac:dyDescent="0.25">
      <c r="B1181" s="381" t="str">
        <f>IF(DATOS!B1181&lt;&gt;"",DATOS!B1181,"")</f>
        <v/>
      </c>
      <c r="C1181" s="381" t="str">
        <f>IF(DATOS!C1181&lt;&gt;"",DATOS!C1181,"")</f>
        <v/>
      </c>
      <c r="D1181" s="385" t="str">
        <f>IF(DATOS!D1181&lt;&gt;"",DATOS!D1181,"")</f>
        <v/>
      </c>
      <c r="E1181" s="382" t="str">
        <f t="shared" si="54"/>
        <v/>
      </c>
      <c r="F1181" s="382" t="str">
        <f t="shared" si="55"/>
        <v/>
      </c>
      <c r="G1181" s="385" t="str">
        <f t="shared" si="56"/>
        <v/>
      </c>
    </row>
    <row r="1182" spans="2:7" ht="19.5" customHeight="1" x14ac:dyDescent="0.25">
      <c r="B1182" s="381" t="str">
        <f>IF(DATOS!B1182&lt;&gt;"",DATOS!B1182,"")</f>
        <v/>
      </c>
      <c r="C1182" s="381" t="str">
        <f>IF(DATOS!C1182&lt;&gt;"",DATOS!C1182,"")</f>
        <v/>
      </c>
      <c r="D1182" s="385" t="str">
        <f>IF(DATOS!D1182&lt;&gt;"",DATOS!D1182,"")</f>
        <v/>
      </c>
      <c r="E1182" s="382" t="str">
        <f t="shared" si="54"/>
        <v/>
      </c>
      <c r="F1182" s="382" t="str">
        <f t="shared" si="55"/>
        <v/>
      </c>
      <c r="G1182" s="385" t="str">
        <f t="shared" si="56"/>
        <v/>
      </c>
    </row>
    <row r="1183" spans="2:7" ht="19.5" customHeight="1" x14ac:dyDescent="0.25">
      <c r="B1183" s="381" t="str">
        <f>IF(DATOS!B1183&lt;&gt;"",DATOS!B1183,"")</f>
        <v/>
      </c>
      <c r="C1183" s="381" t="str">
        <f>IF(DATOS!C1183&lt;&gt;"",DATOS!C1183,"")</f>
        <v/>
      </c>
      <c r="D1183" s="385" t="str">
        <f>IF(DATOS!D1183&lt;&gt;"",DATOS!D1183,"")</f>
        <v/>
      </c>
      <c r="E1183" s="382" t="str">
        <f t="shared" si="54"/>
        <v/>
      </c>
      <c r="F1183" s="382" t="str">
        <f t="shared" si="55"/>
        <v/>
      </c>
      <c r="G1183" s="385" t="str">
        <f t="shared" si="56"/>
        <v/>
      </c>
    </row>
    <row r="1184" spans="2:7" ht="19.5" customHeight="1" x14ac:dyDescent="0.25">
      <c r="B1184" s="381" t="str">
        <f>IF(DATOS!B1184&lt;&gt;"",DATOS!B1184,"")</f>
        <v/>
      </c>
      <c r="C1184" s="381" t="str">
        <f>IF(DATOS!C1184&lt;&gt;"",DATOS!C1184,"")</f>
        <v/>
      </c>
      <c r="D1184" s="385" t="str">
        <f>IF(DATOS!D1184&lt;&gt;"",DATOS!D1184,"")</f>
        <v/>
      </c>
      <c r="E1184" s="382" t="str">
        <f t="shared" si="54"/>
        <v/>
      </c>
      <c r="F1184" s="382" t="str">
        <f t="shared" si="55"/>
        <v/>
      </c>
      <c r="G1184" s="385" t="str">
        <f t="shared" si="56"/>
        <v/>
      </c>
    </row>
    <row r="1185" spans="2:7" ht="19.5" customHeight="1" x14ac:dyDescent="0.25">
      <c r="B1185" s="381" t="str">
        <f>IF(DATOS!B1185&lt;&gt;"",DATOS!B1185,"")</f>
        <v/>
      </c>
      <c r="C1185" s="381" t="str">
        <f>IF(DATOS!C1185&lt;&gt;"",DATOS!C1185,"")</f>
        <v/>
      </c>
      <c r="D1185" s="385" t="str">
        <f>IF(DATOS!D1185&lt;&gt;"",DATOS!D1185,"")</f>
        <v/>
      </c>
      <c r="E1185" s="382" t="str">
        <f t="shared" si="54"/>
        <v/>
      </c>
      <c r="F1185" s="382" t="str">
        <f t="shared" si="55"/>
        <v/>
      </c>
      <c r="G1185" s="385" t="str">
        <f t="shared" si="56"/>
        <v/>
      </c>
    </row>
    <row r="1186" spans="2:7" ht="19.5" customHeight="1" x14ac:dyDescent="0.25">
      <c r="B1186" s="381" t="str">
        <f>IF(DATOS!B1186&lt;&gt;"",DATOS!B1186,"")</f>
        <v/>
      </c>
      <c r="C1186" s="381" t="str">
        <f>IF(DATOS!C1186&lt;&gt;"",DATOS!C1186,"")</f>
        <v/>
      </c>
      <c r="D1186" s="385" t="str">
        <f>IF(DATOS!D1186&lt;&gt;"",DATOS!D1186,"")</f>
        <v/>
      </c>
      <c r="E1186" s="382" t="str">
        <f t="shared" si="54"/>
        <v/>
      </c>
      <c r="F1186" s="382" t="str">
        <f t="shared" si="55"/>
        <v/>
      </c>
      <c r="G1186" s="385" t="str">
        <f t="shared" si="56"/>
        <v/>
      </c>
    </row>
    <row r="1187" spans="2:7" ht="19.5" customHeight="1" x14ac:dyDescent="0.25">
      <c r="B1187" s="381" t="str">
        <f>IF(DATOS!B1187&lt;&gt;"",DATOS!B1187,"")</f>
        <v/>
      </c>
      <c r="C1187" s="381" t="str">
        <f>IF(DATOS!C1187&lt;&gt;"",DATOS!C1187,"")</f>
        <v/>
      </c>
      <c r="D1187" s="385" t="str">
        <f>IF(DATOS!D1187&lt;&gt;"",DATOS!D1187,"")</f>
        <v/>
      </c>
      <c r="E1187" s="382" t="str">
        <f t="shared" si="54"/>
        <v/>
      </c>
      <c r="F1187" s="382" t="str">
        <f t="shared" si="55"/>
        <v/>
      </c>
      <c r="G1187" s="385" t="str">
        <f t="shared" si="56"/>
        <v/>
      </c>
    </row>
    <row r="1188" spans="2:7" ht="19.5" customHeight="1" x14ac:dyDescent="0.25">
      <c r="B1188" s="381" t="str">
        <f>IF(DATOS!B1188&lt;&gt;"",DATOS!B1188,"")</f>
        <v/>
      </c>
      <c r="C1188" s="381" t="str">
        <f>IF(DATOS!C1188&lt;&gt;"",DATOS!C1188,"")</f>
        <v/>
      </c>
      <c r="D1188" s="385" t="str">
        <f>IF(DATOS!D1188&lt;&gt;"",DATOS!D1188,"")</f>
        <v/>
      </c>
      <c r="E1188" s="382" t="str">
        <f t="shared" si="54"/>
        <v/>
      </c>
      <c r="F1188" s="382" t="str">
        <f t="shared" si="55"/>
        <v/>
      </c>
      <c r="G1188" s="385" t="str">
        <f t="shared" si="56"/>
        <v/>
      </c>
    </row>
    <row r="1189" spans="2:7" ht="19.5" customHeight="1" x14ac:dyDescent="0.25">
      <c r="B1189" s="381" t="str">
        <f>IF(DATOS!B1189&lt;&gt;"",DATOS!B1189,"")</f>
        <v/>
      </c>
      <c r="C1189" s="381" t="str">
        <f>IF(DATOS!C1189&lt;&gt;"",DATOS!C1189,"")</f>
        <v/>
      </c>
      <c r="D1189" s="385" t="str">
        <f>IF(DATOS!D1189&lt;&gt;"",DATOS!D1189,"")</f>
        <v/>
      </c>
      <c r="E1189" s="382" t="str">
        <f t="shared" si="54"/>
        <v/>
      </c>
      <c r="F1189" s="382" t="str">
        <f t="shared" si="55"/>
        <v/>
      </c>
      <c r="G1189" s="385" t="str">
        <f t="shared" si="56"/>
        <v/>
      </c>
    </row>
    <row r="1190" spans="2:7" ht="19.5" customHeight="1" x14ac:dyDescent="0.25">
      <c r="B1190" s="381" t="str">
        <f>IF(DATOS!B1190&lt;&gt;"",DATOS!B1190,"")</f>
        <v/>
      </c>
      <c r="C1190" s="381" t="str">
        <f>IF(DATOS!C1190&lt;&gt;"",DATOS!C1190,"")</f>
        <v/>
      </c>
      <c r="D1190" s="385" t="str">
        <f>IF(DATOS!D1190&lt;&gt;"",DATOS!D1190,"")</f>
        <v/>
      </c>
      <c r="E1190" s="382" t="str">
        <f t="shared" si="54"/>
        <v/>
      </c>
      <c r="F1190" s="382" t="str">
        <f t="shared" si="55"/>
        <v/>
      </c>
      <c r="G1190" s="385" t="str">
        <f t="shared" si="56"/>
        <v/>
      </c>
    </row>
    <row r="1191" spans="2:7" ht="19.5" customHeight="1" x14ac:dyDescent="0.25">
      <c r="B1191" s="381" t="str">
        <f>IF(DATOS!B1191&lt;&gt;"",DATOS!B1191,"")</f>
        <v/>
      </c>
      <c r="C1191" s="381" t="str">
        <f>IF(DATOS!C1191&lt;&gt;"",DATOS!C1191,"")</f>
        <v/>
      </c>
      <c r="D1191" s="385" t="str">
        <f>IF(DATOS!D1191&lt;&gt;"",DATOS!D1191,"")</f>
        <v/>
      </c>
      <c r="E1191" s="382" t="str">
        <f t="shared" si="54"/>
        <v/>
      </c>
      <c r="F1191" s="382" t="str">
        <f t="shared" si="55"/>
        <v/>
      </c>
      <c r="G1191" s="385" t="str">
        <f t="shared" si="56"/>
        <v/>
      </c>
    </row>
    <row r="1192" spans="2:7" ht="19.5" customHeight="1" x14ac:dyDescent="0.25">
      <c r="B1192" s="381" t="str">
        <f>IF(DATOS!B1192&lt;&gt;"",DATOS!B1192,"")</f>
        <v/>
      </c>
      <c r="C1192" s="381" t="str">
        <f>IF(DATOS!C1192&lt;&gt;"",DATOS!C1192,"")</f>
        <v/>
      </c>
      <c r="D1192" s="385" t="str">
        <f>IF(DATOS!D1192&lt;&gt;"",DATOS!D1192,"")</f>
        <v/>
      </c>
      <c r="E1192" s="382" t="str">
        <f t="shared" si="54"/>
        <v/>
      </c>
      <c r="F1192" s="382" t="str">
        <f t="shared" si="55"/>
        <v/>
      </c>
      <c r="G1192" s="385" t="str">
        <f t="shared" si="56"/>
        <v/>
      </c>
    </row>
    <row r="1193" spans="2:7" ht="19.5" customHeight="1" x14ac:dyDescent="0.25">
      <c r="B1193" s="381" t="str">
        <f>IF(DATOS!B1193&lt;&gt;"",DATOS!B1193,"")</f>
        <v/>
      </c>
      <c r="C1193" s="381" t="str">
        <f>IF(DATOS!C1193&lt;&gt;"",DATOS!C1193,"")</f>
        <v/>
      </c>
      <c r="D1193" s="385" t="str">
        <f>IF(DATOS!D1193&lt;&gt;"",DATOS!D1193,"")</f>
        <v/>
      </c>
      <c r="E1193" s="382" t="str">
        <f t="shared" si="54"/>
        <v/>
      </c>
      <c r="F1193" s="382" t="str">
        <f t="shared" si="55"/>
        <v/>
      </c>
      <c r="G1193" s="385" t="str">
        <f t="shared" si="56"/>
        <v/>
      </c>
    </row>
    <row r="1194" spans="2:7" ht="19.5" customHeight="1" x14ac:dyDescent="0.25">
      <c r="B1194" s="381" t="str">
        <f>IF(DATOS!B1194&lt;&gt;"",DATOS!B1194,"")</f>
        <v/>
      </c>
      <c r="C1194" s="381" t="str">
        <f>IF(DATOS!C1194&lt;&gt;"",DATOS!C1194,"")</f>
        <v/>
      </c>
      <c r="D1194" s="385" t="str">
        <f>IF(DATOS!D1194&lt;&gt;"",DATOS!D1194,"")</f>
        <v/>
      </c>
      <c r="E1194" s="382" t="str">
        <f t="shared" si="54"/>
        <v/>
      </c>
      <c r="F1194" s="382" t="str">
        <f t="shared" si="55"/>
        <v/>
      </c>
      <c r="G1194" s="385" t="str">
        <f t="shared" si="56"/>
        <v/>
      </c>
    </row>
    <row r="1195" spans="2:7" ht="19.5" customHeight="1" x14ac:dyDescent="0.25">
      <c r="B1195" s="381" t="str">
        <f>IF(DATOS!B1195&lt;&gt;"",DATOS!B1195,"")</f>
        <v/>
      </c>
      <c r="C1195" s="381" t="str">
        <f>IF(DATOS!C1195&lt;&gt;"",DATOS!C1195,"")</f>
        <v/>
      </c>
      <c r="D1195" s="385" t="str">
        <f>IF(DATOS!D1195&lt;&gt;"",DATOS!D1195,"")</f>
        <v/>
      </c>
      <c r="E1195" s="382" t="str">
        <f t="shared" si="54"/>
        <v/>
      </c>
      <c r="F1195" s="382" t="str">
        <f t="shared" si="55"/>
        <v/>
      </c>
      <c r="G1195" s="385" t="str">
        <f t="shared" si="56"/>
        <v/>
      </c>
    </row>
    <row r="1196" spans="2:7" ht="19.5" customHeight="1" x14ac:dyDescent="0.25">
      <c r="B1196" s="381" t="str">
        <f>IF(DATOS!B1196&lt;&gt;"",DATOS!B1196,"")</f>
        <v/>
      </c>
      <c r="C1196" s="381" t="str">
        <f>IF(DATOS!C1196&lt;&gt;"",DATOS!C1196,"")</f>
        <v/>
      </c>
      <c r="D1196" s="385" t="str">
        <f>IF(DATOS!D1196&lt;&gt;"",DATOS!D1196,"")</f>
        <v/>
      </c>
      <c r="E1196" s="382" t="str">
        <f t="shared" si="54"/>
        <v/>
      </c>
      <c r="F1196" s="382" t="str">
        <f t="shared" si="55"/>
        <v/>
      </c>
      <c r="G1196" s="385" t="str">
        <f t="shared" si="56"/>
        <v/>
      </c>
    </row>
    <row r="1197" spans="2:7" ht="19.5" customHeight="1" x14ac:dyDescent="0.25">
      <c r="B1197" s="381" t="str">
        <f>IF(DATOS!B1197&lt;&gt;"",DATOS!B1197,"")</f>
        <v/>
      </c>
      <c r="C1197" s="381" t="str">
        <f>IF(DATOS!C1197&lt;&gt;"",DATOS!C1197,"")</f>
        <v/>
      </c>
      <c r="D1197" s="385" t="str">
        <f>IF(DATOS!D1197&lt;&gt;"",DATOS!D1197,"")</f>
        <v/>
      </c>
      <c r="E1197" s="382" t="str">
        <f t="shared" si="54"/>
        <v/>
      </c>
      <c r="F1197" s="382" t="str">
        <f t="shared" si="55"/>
        <v/>
      </c>
      <c r="G1197" s="385" t="str">
        <f t="shared" si="56"/>
        <v/>
      </c>
    </row>
    <row r="1198" spans="2:7" ht="19.5" customHeight="1" x14ac:dyDescent="0.25">
      <c r="B1198" s="381" t="str">
        <f>IF(DATOS!B1198&lt;&gt;"",DATOS!B1198,"")</f>
        <v/>
      </c>
      <c r="C1198" s="381" t="str">
        <f>IF(DATOS!C1198&lt;&gt;"",DATOS!C1198,"")</f>
        <v/>
      </c>
      <c r="D1198" s="385" t="str">
        <f>IF(DATOS!D1198&lt;&gt;"",DATOS!D1198,"")</f>
        <v/>
      </c>
      <c r="E1198" s="382" t="str">
        <f t="shared" si="54"/>
        <v/>
      </c>
      <c r="F1198" s="382" t="str">
        <f t="shared" si="55"/>
        <v/>
      </c>
      <c r="G1198" s="385" t="str">
        <f t="shared" si="56"/>
        <v/>
      </c>
    </row>
    <row r="1199" spans="2:7" ht="19.5" customHeight="1" x14ac:dyDescent="0.25">
      <c r="B1199" s="381" t="str">
        <f>IF(DATOS!B1199&lt;&gt;"",DATOS!B1199,"")</f>
        <v/>
      </c>
      <c r="C1199" s="381" t="str">
        <f>IF(DATOS!C1199&lt;&gt;"",DATOS!C1199,"")</f>
        <v/>
      </c>
      <c r="D1199" s="385" t="str">
        <f>IF(DATOS!D1199&lt;&gt;"",DATOS!D1199,"")</f>
        <v/>
      </c>
      <c r="E1199" s="382" t="str">
        <f t="shared" si="54"/>
        <v/>
      </c>
      <c r="F1199" s="382" t="str">
        <f t="shared" si="55"/>
        <v/>
      </c>
      <c r="G1199" s="385" t="str">
        <f t="shared" si="56"/>
        <v/>
      </c>
    </row>
    <row r="1200" spans="2:7" ht="19.5" customHeight="1" x14ac:dyDescent="0.25">
      <c r="B1200" s="381" t="str">
        <f>IF(DATOS!B1200&lt;&gt;"",DATOS!B1200,"")</f>
        <v/>
      </c>
      <c r="C1200" s="381" t="str">
        <f>IF(DATOS!C1200&lt;&gt;"",DATOS!C1200,"")</f>
        <v/>
      </c>
      <c r="D1200" s="385" t="str">
        <f>IF(DATOS!D1200&lt;&gt;"",DATOS!D1200,"")</f>
        <v/>
      </c>
      <c r="E1200" s="382" t="str">
        <f t="shared" si="54"/>
        <v/>
      </c>
      <c r="F1200" s="382" t="str">
        <f t="shared" si="55"/>
        <v/>
      </c>
      <c r="G1200" s="385" t="str">
        <f t="shared" si="56"/>
        <v/>
      </c>
    </row>
    <row r="1201" spans="2:7" ht="19.5" customHeight="1" x14ac:dyDescent="0.25">
      <c r="B1201" s="381" t="str">
        <f>IF(DATOS!B1201&lt;&gt;"",DATOS!B1201,"")</f>
        <v/>
      </c>
      <c r="C1201" s="381" t="str">
        <f>IF(DATOS!C1201&lt;&gt;"",DATOS!C1201,"")</f>
        <v/>
      </c>
      <c r="D1201" s="385" t="str">
        <f>IF(DATOS!D1201&lt;&gt;"",DATOS!D1201,"")</f>
        <v/>
      </c>
      <c r="E1201" s="382" t="str">
        <f t="shared" si="54"/>
        <v/>
      </c>
      <c r="F1201" s="382" t="str">
        <f t="shared" si="55"/>
        <v/>
      </c>
      <c r="G1201" s="385" t="str">
        <f t="shared" si="56"/>
        <v/>
      </c>
    </row>
    <row r="1202" spans="2:7" ht="19.5" customHeight="1" x14ac:dyDescent="0.25">
      <c r="B1202" s="381" t="str">
        <f>IF(DATOS!B1202&lt;&gt;"",DATOS!B1202,"")</f>
        <v/>
      </c>
      <c r="C1202" s="381" t="str">
        <f>IF(DATOS!C1202&lt;&gt;"",DATOS!C1202,"")</f>
        <v/>
      </c>
      <c r="D1202" s="385" t="str">
        <f>IF(DATOS!D1202&lt;&gt;"",DATOS!D1202,"")</f>
        <v/>
      </c>
      <c r="E1202" s="382" t="str">
        <f t="shared" si="54"/>
        <v/>
      </c>
      <c r="F1202" s="382" t="str">
        <f t="shared" si="55"/>
        <v/>
      </c>
      <c r="G1202" s="385" t="str">
        <f t="shared" si="56"/>
        <v/>
      </c>
    </row>
    <row r="1203" spans="2:7" ht="19.5" customHeight="1" x14ac:dyDescent="0.25">
      <c r="B1203" s="381" t="str">
        <f>IF(DATOS!B1203&lt;&gt;"",DATOS!B1203,"")</f>
        <v/>
      </c>
      <c r="C1203" s="381" t="str">
        <f>IF(DATOS!C1203&lt;&gt;"",DATOS!C1203,"")</f>
        <v/>
      </c>
      <c r="D1203" s="385" t="str">
        <f>IF(DATOS!D1203&lt;&gt;"",DATOS!D1203,"")</f>
        <v/>
      </c>
      <c r="E1203" s="382" t="str">
        <f t="shared" si="54"/>
        <v/>
      </c>
      <c r="F1203" s="382" t="str">
        <f t="shared" si="55"/>
        <v/>
      </c>
      <c r="G1203" s="385" t="str">
        <f t="shared" si="56"/>
        <v/>
      </c>
    </row>
    <row r="1204" spans="2:7" ht="19.5" customHeight="1" x14ac:dyDescent="0.25">
      <c r="B1204" s="381" t="str">
        <f>IF(DATOS!B1204&lt;&gt;"",DATOS!B1204,"")</f>
        <v/>
      </c>
      <c r="C1204" s="381" t="str">
        <f>IF(DATOS!C1204&lt;&gt;"",DATOS!C1204,"")</f>
        <v/>
      </c>
      <c r="D1204" s="385" t="str">
        <f>IF(DATOS!D1204&lt;&gt;"",DATOS!D1204,"")</f>
        <v/>
      </c>
      <c r="E1204" s="382" t="str">
        <f t="shared" si="54"/>
        <v/>
      </c>
      <c r="F1204" s="382" t="str">
        <f t="shared" si="55"/>
        <v/>
      </c>
      <c r="G1204" s="385" t="str">
        <f t="shared" si="56"/>
        <v/>
      </c>
    </row>
    <row r="1205" spans="2:7" ht="19.5" customHeight="1" x14ac:dyDescent="0.25">
      <c r="B1205" s="381" t="str">
        <f>IF(DATOS!B1205&lt;&gt;"",DATOS!B1205,"")</f>
        <v/>
      </c>
      <c r="C1205" s="381" t="str">
        <f>IF(DATOS!C1205&lt;&gt;"",DATOS!C1205,"")</f>
        <v/>
      </c>
      <c r="D1205" s="385" t="str">
        <f>IF(DATOS!D1205&lt;&gt;"",DATOS!D1205,"")</f>
        <v/>
      </c>
      <c r="E1205" s="382" t="str">
        <f t="shared" si="54"/>
        <v/>
      </c>
      <c r="F1205" s="382" t="str">
        <f t="shared" si="55"/>
        <v/>
      </c>
      <c r="G1205" s="385" t="str">
        <f t="shared" si="56"/>
        <v/>
      </c>
    </row>
    <row r="1206" spans="2:7" ht="19.5" customHeight="1" x14ac:dyDescent="0.25">
      <c r="B1206" s="381" t="str">
        <f>IF(DATOS!B1206&lt;&gt;"",DATOS!B1206,"")</f>
        <v/>
      </c>
      <c r="C1206" s="381" t="str">
        <f>IF(DATOS!C1206&lt;&gt;"",DATOS!C1206,"")</f>
        <v/>
      </c>
      <c r="D1206" s="385" t="str">
        <f>IF(DATOS!D1206&lt;&gt;"",DATOS!D1206,"")</f>
        <v/>
      </c>
      <c r="E1206" s="382" t="str">
        <f t="shared" si="54"/>
        <v/>
      </c>
      <c r="F1206" s="382" t="str">
        <f t="shared" si="55"/>
        <v/>
      </c>
      <c r="G1206" s="385" t="str">
        <f t="shared" si="56"/>
        <v/>
      </c>
    </row>
    <row r="1207" spans="2:7" ht="19.5" customHeight="1" x14ac:dyDescent="0.25">
      <c r="B1207" s="381" t="str">
        <f>IF(DATOS!B1207&lt;&gt;"",DATOS!B1207,"")</f>
        <v/>
      </c>
      <c r="C1207" s="381" t="str">
        <f>IF(DATOS!C1207&lt;&gt;"",DATOS!C1207,"")</f>
        <v/>
      </c>
      <c r="D1207" s="385" t="str">
        <f>IF(DATOS!D1207&lt;&gt;"",DATOS!D1207,"")</f>
        <v/>
      </c>
      <c r="E1207" s="382" t="str">
        <f t="shared" si="54"/>
        <v/>
      </c>
      <c r="F1207" s="382" t="str">
        <f t="shared" si="55"/>
        <v/>
      </c>
      <c r="G1207" s="385" t="str">
        <f t="shared" si="56"/>
        <v/>
      </c>
    </row>
    <row r="1208" spans="2:7" ht="19.5" customHeight="1" x14ac:dyDescent="0.25">
      <c r="B1208" s="381" t="str">
        <f>IF(DATOS!B1208&lt;&gt;"",DATOS!B1208,"")</f>
        <v/>
      </c>
      <c r="C1208" s="381" t="str">
        <f>IF(DATOS!C1208&lt;&gt;"",DATOS!C1208,"")</f>
        <v/>
      </c>
      <c r="D1208" s="385" t="str">
        <f>IF(DATOS!D1208&lt;&gt;"",DATOS!D1208,"")</f>
        <v/>
      </c>
      <c r="E1208" s="382" t="str">
        <f t="shared" si="54"/>
        <v/>
      </c>
      <c r="F1208" s="382" t="str">
        <f t="shared" si="55"/>
        <v/>
      </c>
      <c r="G1208" s="385" t="str">
        <f t="shared" si="56"/>
        <v/>
      </c>
    </row>
    <row r="1209" spans="2:7" ht="19.5" customHeight="1" x14ac:dyDescent="0.25">
      <c r="B1209" s="381" t="str">
        <f>IF(DATOS!B1209&lt;&gt;"",DATOS!B1209,"")</f>
        <v/>
      </c>
      <c r="C1209" s="381" t="str">
        <f>IF(DATOS!C1209&lt;&gt;"",DATOS!C1209,"")</f>
        <v/>
      </c>
      <c r="D1209" s="385" t="str">
        <f>IF(DATOS!D1209&lt;&gt;"",DATOS!D1209,"")</f>
        <v/>
      </c>
      <c r="E1209" s="382" t="str">
        <f t="shared" si="54"/>
        <v/>
      </c>
      <c r="F1209" s="382" t="str">
        <f t="shared" si="55"/>
        <v/>
      </c>
      <c r="G1209" s="385" t="str">
        <f t="shared" si="56"/>
        <v/>
      </c>
    </row>
    <row r="1210" spans="2:7" ht="19.5" customHeight="1" x14ac:dyDescent="0.25">
      <c r="B1210" s="381" t="str">
        <f>IF(DATOS!B1210&lt;&gt;"",DATOS!B1210,"")</f>
        <v/>
      </c>
      <c r="C1210" s="381" t="str">
        <f>IF(DATOS!C1210&lt;&gt;"",DATOS!C1210,"")</f>
        <v/>
      </c>
      <c r="D1210" s="385" t="str">
        <f>IF(DATOS!D1210&lt;&gt;"",DATOS!D1210,"")</f>
        <v/>
      </c>
      <c r="E1210" s="382" t="str">
        <f t="shared" si="54"/>
        <v/>
      </c>
      <c r="F1210" s="382" t="str">
        <f t="shared" si="55"/>
        <v/>
      </c>
      <c r="G1210" s="385" t="str">
        <f t="shared" si="56"/>
        <v/>
      </c>
    </row>
    <row r="1211" spans="2:7" ht="19.5" customHeight="1" x14ac:dyDescent="0.25">
      <c r="B1211" s="381" t="str">
        <f>IF(DATOS!B1211&lt;&gt;"",DATOS!B1211,"")</f>
        <v/>
      </c>
      <c r="C1211" s="381" t="str">
        <f>IF(DATOS!C1211&lt;&gt;"",DATOS!C1211,"")</f>
        <v/>
      </c>
      <c r="D1211" s="385" t="str">
        <f>IF(DATOS!D1211&lt;&gt;"",DATOS!D1211,"")</f>
        <v/>
      </c>
      <c r="E1211" s="382" t="str">
        <f t="shared" si="54"/>
        <v/>
      </c>
      <c r="F1211" s="382" t="str">
        <f t="shared" si="55"/>
        <v/>
      </c>
      <c r="G1211" s="385" t="str">
        <f t="shared" si="56"/>
        <v/>
      </c>
    </row>
    <row r="1212" spans="2:7" ht="19.5" customHeight="1" x14ac:dyDescent="0.25">
      <c r="B1212" s="381" t="str">
        <f>IF(DATOS!B1212&lt;&gt;"",DATOS!B1212,"")</f>
        <v/>
      </c>
      <c r="C1212" s="381" t="str">
        <f>IF(DATOS!C1212&lt;&gt;"",DATOS!C1212,"")</f>
        <v/>
      </c>
      <c r="D1212" s="385" t="str">
        <f>IF(DATOS!D1212&lt;&gt;"",DATOS!D1212,"")</f>
        <v/>
      </c>
      <c r="E1212" s="382" t="str">
        <f t="shared" si="54"/>
        <v/>
      </c>
      <c r="F1212" s="382" t="str">
        <f t="shared" si="55"/>
        <v/>
      </c>
      <c r="G1212" s="385" t="str">
        <f t="shared" si="56"/>
        <v/>
      </c>
    </row>
    <row r="1213" spans="2:7" ht="19.5" customHeight="1" x14ac:dyDescent="0.25">
      <c r="B1213" s="381" t="str">
        <f>IF(DATOS!B1213&lt;&gt;"",DATOS!B1213,"")</f>
        <v/>
      </c>
      <c r="C1213" s="381" t="str">
        <f>IF(DATOS!C1213&lt;&gt;"",DATOS!C1213,"")</f>
        <v/>
      </c>
      <c r="D1213" s="385" t="str">
        <f>IF(DATOS!D1213&lt;&gt;"",DATOS!D1213,"")</f>
        <v/>
      </c>
      <c r="E1213" s="382" t="str">
        <f t="shared" si="54"/>
        <v/>
      </c>
      <c r="F1213" s="382" t="str">
        <f t="shared" si="55"/>
        <v/>
      </c>
      <c r="G1213" s="385" t="str">
        <f t="shared" si="56"/>
        <v/>
      </c>
    </row>
    <row r="1214" spans="2:7" ht="19.5" customHeight="1" x14ac:dyDescent="0.25">
      <c r="B1214" s="381" t="str">
        <f>IF(DATOS!B1214&lt;&gt;"",DATOS!B1214,"")</f>
        <v/>
      </c>
      <c r="C1214" s="381" t="str">
        <f>IF(DATOS!C1214&lt;&gt;"",DATOS!C1214,"")</f>
        <v/>
      </c>
      <c r="D1214" s="385" t="str">
        <f>IF(DATOS!D1214&lt;&gt;"",DATOS!D1214,"")</f>
        <v/>
      </c>
      <c r="E1214" s="382" t="str">
        <f t="shared" si="54"/>
        <v/>
      </c>
      <c r="F1214" s="382" t="str">
        <f t="shared" si="55"/>
        <v/>
      </c>
      <c r="G1214" s="385" t="str">
        <f t="shared" si="56"/>
        <v/>
      </c>
    </row>
    <row r="1215" spans="2:7" ht="19.5" customHeight="1" x14ac:dyDescent="0.25">
      <c r="B1215" s="381" t="str">
        <f>IF(DATOS!B1215&lt;&gt;"",DATOS!B1215,"")</f>
        <v/>
      </c>
      <c r="C1215" s="381" t="str">
        <f>IF(DATOS!C1215&lt;&gt;"",DATOS!C1215,"")</f>
        <v/>
      </c>
      <c r="D1215" s="385" t="str">
        <f>IF(DATOS!D1215&lt;&gt;"",DATOS!D1215,"")</f>
        <v/>
      </c>
      <c r="E1215" s="382" t="str">
        <f t="shared" si="54"/>
        <v/>
      </c>
      <c r="F1215" s="382" t="str">
        <f t="shared" si="55"/>
        <v/>
      </c>
      <c r="G1215" s="385" t="str">
        <f t="shared" si="56"/>
        <v/>
      </c>
    </row>
    <row r="1216" spans="2:7" ht="19.5" customHeight="1" x14ac:dyDescent="0.25">
      <c r="B1216" s="381" t="str">
        <f>IF(DATOS!B1216&lt;&gt;"",DATOS!B1216,"")</f>
        <v/>
      </c>
      <c r="C1216" s="381" t="str">
        <f>IF(DATOS!C1216&lt;&gt;"",DATOS!C1216,"")</f>
        <v/>
      </c>
      <c r="D1216" s="385" t="str">
        <f>IF(DATOS!D1216&lt;&gt;"",DATOS!D1216,"")</f>
        <v/>
      </c>
      <c r="E1216" s="382" t="str">
        <f t="shared" si="54"/>
        <v/>
      </c>
      <c r="F1216" s="382" t="str">
        <f t="shared" si="55"/>
        <v/>
      </c>
      <c r="G1216" s="385" t="str">
        <f t="shared" si="56"/>
        <v/>
      </c>
    </row>
    <row r="1217" spans="2:7" ht="19.5" customHeight="1" x14ac:dyDescent="0.25">
      <c r="B1217" s="381" t="str">
        <f>IF(DATOS!B1217&lt;&gt;"",DATOS!B1217,"")</f>
        <v/>
      </c>
      <c r="C1217" s="381" t="str">
        <f>IF(DATOS!C1217&lt;&gt;"",DATOS!C1217,"")</f>
        <v/>
      </c>
      <c r="D1217" s="385" t="str">
        <f>IF(DATOS!D1217&lt;&gt;"",DATOS!D1217,"")</f>
        <v/>
      </c>
      <c r="E1217" s="382" t="str">
        <f t="shared" si="54"/>
        <v/>
      </c>
      <c r="F1217" s="382" t="str">
        <f t="shared" si="55"/>
        <v/>
      </c>
      <c r="G1217" s="385" t="str">
        <f t="shared" si="56"/>
        <v/>
      </c>
    </row>
    <row r="1218" spans="2:7" ht="19.5" customHeight="1" x14ac:dyDescent="0.25">
      <c r="B1218" s="381" t="str">
        <f>IF(DATOS!B1218&lt;&gt;"",DATOS!B1218,"")</f>
        <v/>
      </c>
      <c r="C1218" s="381" t="str">
        <f>IF(DATOS!C1218&lt;&gt;"",DATOS!C1218,"")</f>
        <v/>
      </c>
      <c r="D1218" s="385" t="str">
        <f>IF(DATOS!D1218&lt;&gt;"",DATOS!D1218,"")</f>
        <v/>
      </c>
      <c r="E1218" s="382" t="str">
        <f t="shared" si="54"/>
        <v/>
      </c>
      <c r="F1218" s="382" t="str">
        <f t="shared" si="55"/>
        <v/>
      </c>
      <c r="G1218" s="385" t="str">
        <f t="shared" si="56"/>
        <v/>
      </c>
    </row>
    <row r="1219" spans="2:7" ht="19.5" customHeight="1" x14ac:dyDescent="0.25">
      <c r="B1219" s="381" t="str">
        <f>IF(DATOS!B1219&lt;&gt;"",DATOS!B1219,"")</f>
        <v/>
      </c>
      <c r="C1219" s="381" t="str">
        <f>IF(DATOS!C1219&lt;&gt;"",DATOS!C1219,"")</f>
        <v/>
      </c>
      <c r="D1219" s="385" t="str">
        <f>IF(DATOS!D1219&lt;&gt;"",DATOS!D1219,"")</f>
        <v/>
      </c>
      <c r="E1219" s="382" t="str">
        <f t="shared" si="54"/>
        <v/>
      </c>
      <c r="F1219" s="382" t="str">
        <f t="shared" si="55"/>
        <v/>
      </c>
      <c r="G1219" s="385" t="str">
        <f t="shared" si="56"/>
        <v/>
      </c>
    </row>
    <row r="1220" spans="2:7" ht="19.5" customHeight="1" x14ac:dyDescent="0.25">
      <c r="B1220" s="381" t="str">
        <f>IF(DATOS!B1220&lt;&gt;"",DATOS!B1220,"")</f>
        <v/>
      </c>
      <c r="C1220" s="381" t="str">
        <f>IF(DATOS!C1220&lt;&gt;"",DATOS!C1220,"")</f>
        <v/>
      </c>
      <c r="D1220" s="385" t="str">
        <f>IF(DATOS!D1220&lt;&gt;"",DATOS!D1220,"")</f>
        <v/>
      </c>
      <c r="E1220" s="382" t="str">
        <f t="shared" ref="E1220:E1283" si="57">IFERROR(MID($D1220,SEARCH("RETIRA",$D1220),LEN("RETIRA")),"")</f>
        <v/>
      </c>
      <c r="F1220" s="382" t="str">
        <f t="shared" ref="F1220:F1283" si="58">IFERROR(MID($D1220,SEARCH("CRUDA",$D1220),LEN("CRUDA")),"")</f>
        <v/>
      </c>
      <c r="G1220" s="385" t="str">
        <f t="shared" ref="G1220:G1283" si="59">IF(B1220="","",
IF(AND(E1220="",F1220="CRUDA"),"LIBRO Y CRUDA",
IF(F1220="CRUDA","CRUDA",
IF(E1220="","LIBRO",""))))</f>
        <v/>
      </c>
    </row>
    <row r="1221" spans="2:7" ht="19.5" customHeight="1" x14ac:dyDescent="0.25">
      <c r="B1221" s="381" t="str">
        <f>IF(DATOS!B1221&lt;&gt;"",DATOS!B1221,"")</f>
        <v/>
      </c>
      <c r="C1221" s="381" t="str">
        <f>IF(DATOS!C1221&lt;&gt;"",DATOS!C1221,"")</f>
        <v/>
      </c>
      <c r="D1221" s="385" t="str">
        <f>IF(DATOS!D1221&lt;&gt;"",DATOS!D1221,"")</f>
        <v/>
      </c>
      <c r="E1221" s="382" t="str">
        <f t="shared" si="57"/>
        <v/>
      </c>
      <c r="F1221" s="382" t="str">
        <f t="shared" si="58"/>
        <v/>
      </c>
      <c r="G1221" s="385" t="str">
        <f t="shared" si="59"/>
        <v/>
      </c>
    </row>
    <row r="1222" spans="2:7" ht="19.5" customHeight="1" x14ac:dyDescent="0.25">
      <c r="B1222" s="381" t="str">
        <f>IF(DATOS!B1222&lt;&gt;"",DATOS!B1222,"")</f>
        <v/>
      </c>
      <c r="C1222" s="381" t="str">
        <f>IF(DATOS!C1222&lt;&gt;"",DATOS!C1222,"")</f>
        <v/>
      </c>
      <c r="D1222" s="385" t="str">
        <f>IF(DATOS!D1222&lt;&gt;"",DATOS!D1222,"")</f>
        <v/>
      </c>
      <c r="E1222" s="382" t="str">
        <f t="shared" si="57"/>
        <v/>
      </c>
      <c r="F1222" s="382" t="str">
        <f t="shared" si="58"/>
        <v/>
      </c>
      <c r="G1222" s="385" t="str">
        <f t="shared" si="59"/>
        <v/>
      </c>
    </row>
    <row r="1223" spans="2:7" ht="19.5" customHeight="1" x14ac:dyDescent="0.25">
      <c r="B1223" s="381" t="str">
        <f>IF(DATOS!B1223&lt;&gt;"",DATOS!B1223,"")</f>
        <v/>
      </c>
      <c r="C1223" s="381" t="str">
        <f>IF(DATOS!C1223&lt;&gt;"",DATOS!C1223,"")</f>
        <v/>
      </c>
      <c r="D1223" s="385" t="str">
        <f>IF(DATOS!D1223&lt;&gt;"",DATOS!D1223,"")</f>
        <v/>
      </c>
      <c r="E1223" s="382" t="str">
        <f t="shared" si="57"/>
        <v/>
      </c>
      <c r="F1223" s="382" t="str">
        <f t="shared" si="58"/>
        <v/>
      </c>
      <c r="G1223" s="385" t="str">
        <f t="shared" si="59"/>
        <v/>
      </c>
    </row>
    <row r="1224" spans="2:7" ht="19.5" customHeight="1" x14ac:dyDescent="0.25">
      <c r="B1224" s="381" t="str">
        <f>IF(DATOS!B1224&lt;&gt;"",DATOS!B1224,"")</f>
        <v/>
      </c>
      <c r="C1224" s="381" t="str">
        <f>IF(DATOS!C1224&lt;&gt;"",DATOS!C1224,"")</f>
        <v/>
      </c>
      <c r="D1224" s="385" t="str">
        <f>IF(DATOS!D1224&lt;&gt;"",DATOS!D1224,"")</f>
        <v/>
      </c>
      <c r="E1224" s="382" t="str">
        <f t="shared" si="57"/>
        <v/>
      </c>
      <c r="F1224" s="382" t="str">
        <f t="shared" si="58"/>
        <v/>
      </c>
      <c r="G1224" s="385" t="str">
        <f t="shared" si="59"/>
        <v/>
      </c>
    </row>
    <row r="1225" spans="2:7" ht="19.5" customHeight="1" x14ac:dyDescent="0.25">
      <c r="B1225" s="381" t="str">
        <f>IF(DATOS!B1225&lt;&gt;"",DATOS!B1225,"")</f>
        <v/>
      </c>
      <c r="C1225" s="381" t="str">
        <f>IF(DATOS!C1225&lt;&gt;"",DATOS!C1225,"")</f>
        <v/>
      </c>
      <c r="D1225" s="385" t="str">
        <f>IF(DATOS!D1225&lt;&gt;"",DATOS!D1225,"")</f>
        <v/>
      </c>
      <c r="E1225" s="382" t="str">
        <f t="shared" si="57"/>
        <v/>
      </c>
      <c r="F1225" s="382" t="str">
        <f t="shared" si="58"/>
        <v/>
      </c>
      <c r="G1225" s="385" t="str">
        <f t="shared" si="59"/>
        <v/>
      </c>
    </row>
    <row r="1226" spans="2:7" ht="19.5" customHeight="1" x14ac:dyDescent="0.25">
      <c r="B1226" s="381" t="str">
        <f>IF(DATOS!B1226&lt;&gt;"",DATOS!B1226,"")</f>
        <v/>
      </c>
      <c r="C1226" s="381" t="str">
        <f>IF(DATOS!C1226&lt;&gt;"",DATOS!C1226,"")</f>
        <v/>
      </c>
      <c r="D1226" s="385" t="str">
        <f>IF(DATOS!D1226&lt;&gt;"",DATOS!D1226,"")</f>
        <v/>
      </c>
      <c r="E1226" s="382" t="str">
        <f t="shared" si="57"/>
        <v/>
      </c>
      <c r="F1226" s="382" t="str">
        <f t="shared" si="58"/>
        <v/>
      </c>
      <c r="G1226" s="385" t="str">
        <f t="shared" si="59"/>
        <v/>
      </c>
    </row>
    <row r="1227" spans="2:7" ht="19.5" customHeight="1" x14ac:dyDescent="0.25">
      <c r="B1227" s="381" t="str">
        <f>IF(DATOS!B1227&lt;&gt;"",DATOS!B1227,"")</f>
        <v/>
      </c>
      <c r="C1227" s="381" t="str">
        <f>IF(DATOS!C1227&lt;&gt;"",DATOS!C1227,"")</f>
        <v/>
      </c>
      <c r="D1227" s="385" t="str">
        <f>IF(DATOS!D1227&lt;&gt;"",DATOS!D1227,"")</f>
        <v/>
      </c>
      <c r="E1227" s="382" t="str">
        <f t="shared" si="57"/>
        <v/>
      </c>
      <c r="F1227" s="382" t="str">
        <f t="shared" si="58"/>
        <v/>
      </c>
      <c r="G1227" s="385" t="str">
        <f t="shared" si="59"/>
        <v/>
      </c>
    </row>
    <row r="1228" spans="2:7" ht="19.5" customHeight="1" x14ac:dyDescent="0.25">
      <c r="B1228" s="381" t="str">
        <f>IF(DATOS!B1228&lt;&gt;"",DATOS!B1228,"")</f>
        <v/>
      </c>
      <c r="C1228" s="381" t="str">
        <f>IF(DATOS!C1228&lt;&gt;"",DATOS!C1228,"")</f>
        <v/>
      </c>
      <c r="D1228" s="385" t="str">
        <f>IF(DATOS!D1228&lt;&gt;"",DATOS!D1228,"")</f>
        <v/>
      </c>
      <c r="E1228" s="382" t="str">
        <f t="shared" si="57"/>
        <v/>
      </c>
      <c r="F1228" s="382" t="str">
        <f t="shared" si="58"/>
        <v/>
      </c>
      <c r="G1228" s="385" t="str">
        <f t="shared" si="59"/>
        <v/>
      </c>
    </row>
    <row r="1229" spans="2:7" ht="19.5" customHeight="1" x14ac:dyDescent="0.25">
      <c r="B1229" s="381" t="str">
        <f>IF(DATOS!B1229&lt;&gt;"",DATOS!B1229,"")</f>
        <v/>
      </c>
      <c r="C1229" s="381" t="str">
        <f>IF(DATOS!C1229&lt;&gt;"",DATOS!C1229,"")</f>
        <v/>
      </c>
      <c r="D1229" s="385" t="str">
        <f>IF(DATOS!D1229&lt;&gt;"",DATOS!D1229,"")</f>
        <v/>
      </c>
      <c r="E1229" s="382" t="str">
        <f t="shared" si="57"/>
        <v/>
      </c>
      <c r="F1229" s="382" t="str">
        <f t="shared" si="58"/>
        <v/>
      </c>
      <c r="G1229" s="385" t="str">
        <f t="shared" si="59"/>
        <v/>
      </c>
    </row>
    <row r="1230" spans="2:7" ht="19.5" customHeight="1" x14ac:dyDescent="0.25">
      <c r="B1230" s="381" t="str">
        <f>IF(DATOS!B1230&lt;&gt;"",DATOS!B1230,"")</f>
        <v/>
      </c>
      <c r="C1230" s="381" t="str">
        <f>IF(DATOS!C1230&lt;&gt;"",DATOS!C1230,"")</f>
        <v/>
      </c>
      <c r="D1230" s="385" t="str">
        <f>IF(DATOS!D1230&lt;&gt;"",DATOS!D1230,"")</f>
        <v/>
      </c>
      <c r="E1230" s="382" t="str">
        <f t="shared" si="57"/>
        <v/>
      </c>
      <c r="F1230" s="382" t="str">
        <f t="shared" si="58"/>
        <v/>
      </c>
      <c r="G1230" s="385" t="str">
        <f t="shared" si="59"/>
        <v/>
      </c>
    </row>
    <row r="1231" spans="2:7" ht="19.5" customHeight="1" x14ac:dyDescent="0.25">
      <c r="B1231" s="381" t="str">
        <f>IF(DATOS!B1231&lt;&gt;"",DATOS!B1231,"")</f>
        <v/>
      </c>
      <c r="C1231" s="381" t="str">
        <f>IF(DATOS!C1231&lt;&gt;"",DATOS!C1231,"")</f>
        <v/>
      </c>
      <c r="D1231" s="385" t="str">
        <f>IF(DATOS!D1231&lt;&gt;"",DATOS!D1231,"")</f>
        <v/>
      </c>
      <c r="E1231" s="382" t="str">
        <f t="shared" si="57"/>
        <v/>
      </c>
      <c r="F1231" s="382" t="str">
        <f t="shared" si="58"/>
        <v/>
      </c>
      <c r="G1231" s="385" t="str">
        <f t="shared" si="59"/>
        <v/>
      </c>
    </row>
    <row r="1232" spans="2:7" ht="19.5" customHeight="1" x14ac:dyDescent="0.25">
      <c r="B1232" s="381" t="str">
        <f>IF(DATOS!B1232&lt;&gt;"",DATOS!B1232,"")</f>
        <v/>
      </c>
      <c r="C1232" s="381" t="str">
        <f>IF(DATOS!C1232&lt;&gt;"",DATOS!C1232,"")</f>
        <v/>
      </c>
      <c r="D1232" s="385" t="str">
        <f>IF(DATOS!D1232&lt;&gt;"",DATOS!D1232,"")</f>
        <v/>
      </c>
      <c r="E1232" s="382" t="str">
        <f t="shared" si="57"/>
        <v/>
      </c>
      <c r="F1232" s="382" t="str">
        <f t="shared" si="58"/>
        <v/>
      </c>
      <c r="G1232" s="385" t="str">
        <f t="shared" si="59"/>
        <v/>
      </c>
    </row>
    <row r="1233" spans="2:7" ht="19.5" customHeight="1" x14ac:dyDescent="0.25">
      <c r="B1233" s="381" t="str">
        <f>IF(DATOS!B1233&lt;&gt;"",DATOS!B1233,"")</f>
        <v/>
      </c>
      <c r="C1233" s="381" t="str">
        <f>IF(DATOS!C1233&lt;&gt;"",DATOS!C1233,"")</f>
        <v/>
      </c>
      <c r="D1233" s="385" t="str">
        <f>IF(DATOS!D1233&lt;&gt;"",DATOS!D1233,"")</f>
        <v/>
      </c>
      <c r="E1233" s="382" t="str">
        <f t="shared" si="57"/>
        <v/>
      </c>
      <c r="F1233" s="382" t="str">
        <f t="shared" si="58"/>
        <v/>
      </c>
      <c r="G1233" s="385" t="str">
        <f t="shared" si="59"/>
        <v/>
      </c>
    </row>
    <row r="1234" spans="2:7" ht="19.5" customHeight="1" x14ac:dyDescent="0.25">
      <c r="B1234" s="381" t="str">
        <f>IF(DATOS!B1234&lt;&gt;"",DATOS!B1234,"")</f>
        <v/>
      </c>
      <c r="C1234" s="381" t="str">
        <f>IF(DATOS!C1234&lt;&gt;"",DATOS!C1234,"")</f>
        <v/>
      </c>
      <c r="D1234" s="385" t="str">
        <f>IF(DATOS!D1234&lt;&gt;"",DATOS!D1234,"")</f>
        <v/>
      </c>
      <c r="E1234" s="382" t="str">
        <f t="shared" si="57"/>
        <v/>
      </c>
      <c r="F1234" s="382" t="str">
        <f t="shared" si="58"/>
        <v/>
      </c>
      <c r="G1234" s="385" t="str">
        <f t="shared" si="59"/>
        <v/>
      </c>
    </row>
    <row r="1235" spans="2:7" ht="19.5" customHeight="1" x14ac:dyDescent="0.25">
      <c r="B1235" s="381" t="str">
        <f>IF(DATOS!B1235&lt;&gt;"",DATOS!B1235,"")</f>
        <v/>
      </c>
      <c r="C1235" s="381" t="str">
        <f>IF(DATOS!C1235&lt;&gt;"",DATOS!C1235,"")</f>
        <v/>
      </c>
      <c r="D1235" s="385" t="str">
        <f>IF(DATOS!D1235&lt;&gt;"",DATOS!D1235,"")</f>
        <v/>
      </c>
      <c r="E1235" s="382" t="str">
        <f t="shared" si="57"/>
        <v/>
      </c>
      <c r="F1235" s="382" t="str">
        <f t="shared" si="58"/>
        <v/>
      </c>
      <c r="G1235" s="385" t="str">
        <f t="shared" si="59"/>
        <v/>
      </c>
    </row>
    <row r="1236" spans="2:7" ht="19.5" customHeight="1" x14ac:dyDescent="0.25">
      <c r="B1236" s="381" t="str">
        <f>IF(DATOS!B1236&lt;&gt;"",DATOS!B1236,"")</f>
        <v/>
      </c>
      <c r="C1236" s="381" t="str">
        <f>IF(DATOS!C1236&lt;&gt;"",DATOS!C1236,"")</f>
        <v/>
      </c>
      <c r="D1236" s="385" t="str">
        <f>IF(DATOS!D1236&lt;&gt;"",DATOS!D1236,"")</f>
        <v/>
      </c>
      <c r="E1236" s="382" t="str">
        <f t="shared" si="57"/>
        <v/>
      </c>
      <c r="F1236" s="382" t="str">
        <f t="shared" si="58"/>
        <v/>
      </c>
      <c r="G1236" s="385" t="str">
        <f t="shared" si="59"/>
        <v/>
      </c>
    </row>
    <row r="1237" spans="2:7" ht="19.5" customHeight="1" x14ac:dyDescent="0.25">
      <c r="B1237" s="381" t="str">
        <f>IF(DATOS!B1237&lt;&gt;"",DATOS!B1237,"")</f>
        <v/>
      </c>
      <c r="C1237" s="381" t="str">
        <f>IF(DATOS!C1237&lt;&gt;"",DATOS!C1237,"")</f>
        <v/>
      </c>
      <c r="D1237" s="385" t="str">
        <f>IF(DATOS!D1237&lt;&gt;"",DATOS!D1237,"")</f>
        <v/>
      </c>
      <c r="E1237" s="382" t="str">
        <f t="shared" si="57"/>
        <v/>
      </c>
      <c r="F1237" s="382" t="str">
        <f t="shared" si="58"/>
        <v/>
      </c>
      <c r="G1237" s="385" t="str">
        <f t="shared" si="59"/>
        <v/>
      </c>
    </row>
    <row r="1238" spans="2:7" ht="19.5" customHeight="1" x14ac:dyDescent="0.25">
      <c r="B1238" s="381" t="str">
        <f>IF(DATOS!B1238&lt;&gt;"",DATOS!B1238,"")</f>
        <v/>
      </c>
      <c r="C1238" s="381" t="str">
        <f>IF(DATOS!C1238&lt;&gt;"",DATOS!C1238,"")</f>
        <v/>
      </c>
      <c r="D1238" s="385" t="str">
        <f>IF(DATOS!D1238&lt;&gt;"",DATOS!D1238,"")</f>
        <v/>
      </c>
      <c r="E1238" s="382" t="str">
        <f t="shared" si="57"/>
        <v/>
      </c>
      <c r="F1238" s="382" t="str">
        <f t="shared" si="58"/>
        <v/>
      </c>
      <c r="G1238" s="385" t="str">
        <f t="shared" si="59"/>
        <v/>
      </c>
    </row>
    <row r="1239" spans="2:7" ht="19.5" customHeight="1" x14ac:dyDescent="0.25">
      <c r="B1239" s="381" t="str">
        <f>IF(DATOS!B1239&lt;&gt;"",DATOS!B1239,"")</f>
        <v/>
      </c>
      <c r="C1239" s="381" t="str">
        <f>IF(DATOS!C1239&lt;&gt;"",DATOS!C1239,"")</f>
        <v/>
      </c>
      <c r="D1239" s="385" t="str">
        <f>IF(DATOS!D1239&lt;&gt;"",DATOS!D1239,"")</f>
        <v/>
      </c>
      <c r="E1239" s="382" t="str">
        <f t="shared" si="57"/>
        <v/>
      </c>
      <c r="F1239" s="382" t="str">
        <f t="shared" si="58"/>
        <v/>
      </c>
      <c r="G1239" s="385" t="str">
        <f t="shared" si="59"/>
        <v/>
      </c>
    </row>
    <row r="1240" spans="2:7" ht="19.5" customHeight="1" x14ac:dyDescent="0.25">
      <c r="B1240" s="381" t="str">
        <f>IF(DATOS!B1240&lt;&gt;"",DATOS!B1240,"")</f>
        <v/>
      </c>
      <c r="C1240" s="381" t="str">
        <f>IF(DATOS!C1240&lt;&gt;"",DATOS!C1240,"")</f>
        <v/>
      </c>
      <c r="D1240" s="385" t="str">
        <f>IF(DATOS!D1240&lt;&gt;"",DATOS!D1240,"")</f>
        <v/>
      </c>
      <c r="E1240" s="382" t="str">
        <f t="shared" si="57"/>
        <v/>
      </c>
      <c r="F1240" s="382" t="str">
        <f t="shared" si="58"/>
        <v/>
      </c>
      <c r="G1240" s="385" t="str">
        <f t="shared" si="59"/>
        <v/>
      </c>
    </row>
    <row r="1241" spans="2:7" ht="19.5" customHeight="1" x14ac:dyDescent="0.25">
      <c r="B1241" s="381" t="str">
        <f>IF(DATOS!B1241&lt;&gt;"",DATOS!B1241,"")</f>
        <v/>
      </c>
      <c r="C1241" s="381" t="str">
        <f>IF(DATOS!C1241&lt;&gt;"",DATOS!C1241,"")</f>
        <v/>
      </c>
      <c r="D1241" s="385" t="str">
        <f>IF(DATOS!D1241&lt;&gt;"",DATOS!D1241,"")</f>
        <v/>
      </c>
      <c r="E1241" s="382" t="str">
        <f t="shared" si="57"/>
        <v/>
      </c>
      <c r="F1241" s="382" t="str">
        <f t="shared" si="58"/>
        <v/>
      </c>
      <c r="G1241" s="385" t="str">
        <f t="shared" si="59"/>
        <v/>
      </c>
    </row>
    <row r="1242" spans="2:7" ht="19.5" customHeight="1" x14ac:dyDescent="0.25">
      <c r="B1242" s="381" t="str">
        <f>IF(DATOS!B1242&lt;&gt;"",DATOS!B1242,"")</f>
        <v/>
      </c>
      <c r="C1242" s="381" t="str">
        <f>IF(DATOS!C1242&lt;&gt;"",DATOS!C1242,"")</f>
        <v/>
      </c>
      <c r="D1242" s="385" t="str">
        <f>IF(DATOS!D1242&lt;&gt;"",DATOS!D1242,"")</f>
        <v/>
      </c>
      <c r="E1242" s="382" t="str">
        <f t="shared" si="57"/>
        <v/>
      </c>
      <c r="F1242" s="382" t="str">
        <f t="shared" si="58"/>
        <v/>
      </c>
      <c r="G1242" s="385" t="str">
        <f t="shared" si="59"/>
        <v/>
      </c>
    </row>
    <row r="1243" spans="2:7" ht="19.5" customHeight="1" x14ac:dyDescent="0.25">
      <c r="B1243" s="381" t="str">
        <f>IF(DATOS!B1243&lt;&gt;"",DATOS!B1243,"")</f>
        <v/>
      </c>
      <c r="C1243" s="381" t="str">
        <f>IF(DATOS!C1243&lt;&gt;"",DATOS!C1243,"")</f>
        <v/>
      </c>
      <c r="D1243" s="385" t="str">
        <f>IF(DATOS!D1243&lt;&gt;"",DATOS!D1243,"")</f>
        <v/>
      </c>
      <c r="E1243" s="382" t="str">
        <f t="shared" si="57"/>
        <v/>
      </c>
      <c r="F1243" s="382" t="str">
        <f t="shared" si="58"/>
        <v/>
      </c>
      <c r="G1243" s="385" t="str">
        <f t="shared" si="59"/>
        <v/>
      </c>
    </row>
    <row r="1244" spans="2:7" ht="19.5" customHeight="1" x14ac:dyDescent="0.25">
      <c r="B1244" s="381" t="str">
        <f>IF(DATOS!B1244&lt;&gt;"",DATOS!B1244,"")</f>
        <v/>
      </c>
      <c r="C1244" s="381" t="str">
        <f>IF(DATOS!C1244&lt;&gt;"",DATOS!C1244,"")</f>
        <v/>
      </c>
      <c r="D1244" s="385" t="str">
        <f>IF(DATOS!D1244&lt;&gt;"",DATOS!D1244,"")</f>
        <v/>
      </c>
      <c r="E1244" s="382" t="str">
        <f t="shared" si="57"/>
        <v/>
      </c>
      <c r="F1244" s="382" t="str">
        <f t="shared" si="58"/>
        <v/>
      </c>
      <c r="G1244" s="385" t="str">
        <f t="shared" si="59"/>
        <v/>
      </c>
    </row>
    <row r="1245" spans="2:7" ht="19.5" customHeight="1" x14ac:dyDescent="0.25">
      <c r="B1245" s="381" t="str">
        <f>IF(DATOS!B1245&lt;&gt;"",DATOS!B1245,"")</f>
        <v/>
      </c>
      <c r="C1245" s="381" t="str">
        <f>IF(DATOS!C1245&lt;&gt;"",DATOS!C1245,"")</f>
        <v/>
      </c>
      <c r="D1245" s="385" t="str">
        <f>IF(DATOS!D1245&lt;&gt;"",DATOS!D1245,"")</f>
        <v/>
      </c>
      <c r="E1245" s="382" t="str">
        <f t="shared" si="57"/>
        <v/>
      </c>
      <c r="F1245" s="382" t="str">
        <f t="shared" si="58"/>
        <v/>
      </c>
      <c r="G1245" s="385" t="str">
        <f t="shared" si="59"/>
        <v/>
      </c>
    </row>
    <row r="1246" spans="2:7" ht="19.5" customHeight="1" x14ac:dyDescent="0.25">
      <c r="B1246" s="381" t="str">
        <f>IF(DATOS!B1246&lt;&gt;"",DATOS!B1246,"")</f>
        <v/>
      </c>
      <c r="C1246" s="381" t="str">
        <f>IF(DATOS!C1246&lt;&gt;"",DATOS!C1246,"")</f>
        <v/>
      </c>
      <c r="D1246" s="385" t="str">
        <f>IF(DATOS!D1246&lt;&gt;"",DATOS!D1246,"")</f>
        <v/>
      </c>
      <c r="E1246" s="382" t="str">
        <f t="shared" si="57"/>
        <v/>
      </c>
      <c r="F1246" s="382" t="str">
        <f t="shared" si="58"/>
        <v/>
      </c>
      <c r="G1246" s="385" t="str">
        <f t="shared" si="59"/>
        <v/>
      </c>
    </row>
    <row r="1247" spans="2:7" ht="19.5" customHeight="1" x14ac:dyDescent="0.25">
      <c r="B1247" s="381" t="str">
        <f>IF(DATOS!B1247&lt;&gt;"",DATOS!B1247,"")</f>
        <v/>
      </c>
      <c r="C1247" s="381" t="str">
        <f>IF(DATOS!C1247&lt;&gt;"",DATOS!C1247,"")</f>
        <v/>
      </c>
      <c r="D1247" s="385" t="str">
        <f>IF(DATOS!D1247&lt;&gt;"",DATOS!D1247,"")</f>
        <v/>
      </c>
      <c r="E1247" s="382" t="str">
        <f t="shared" si="57"/>
        <v/>
      </c>
      <c r="F1247" s="382" t="str">
        <f t="shared" si="58"/>
        <v/>
      </c>
      <c r="G1247" s="385" t="str">
        <f t="shared" si="59"/>
        <v/>
      </c>
    </row>
    <row r="1248" spans="2:7" ht="19.5" customHeight="1" x14ac:dyDescent="0.25">
      <c r="B1248" s="381" t="str">
        <f>IF(DATOS!B1248&lt;&gt;"",DATOS!B1248,"")</f>
        <v/>
      </c>
      <c r="C1248" s="381" t="str">
        <f>IF(DATOS!C1248&lt;&gt;"",DATOS!C1248,"")</f>
        <v/>
      </c>
      <c r="D1248" s="385" t="str">
        <f>IF(DATOS!D1248&lt;&gt;"",DATOS!D1248,"")</f>
        <v/>
      </c>
      <c r="E1248" s="382" t="str">
        <f t="shared" si="57"/>
        <v/>
      </c>
      <c r="F1248" s="382" t="str">
        <f t="shared" si="58"/>
        <v/>
      </c>
      <c r="G1248" s="385" t="str">
        <f t="shared" si="59"/>
        <v/>
      </c>
    </row>
    <row r="1249" spans="2:7" ht="19.5" customHeight="1" x14ac:dyDescent="0.25">
      <c r="B1249" s="381" t="str">
        <f>IF(DATOS!B1249&lt;&gt;"",DATOS!B1249,"")</f>
        <v/>
      </c>
      <c r="C1249" s="381" t="str">
        <f>IF(DATOS!C1249&lt;&gt;"",DATOS!C1249,"")</f>
        <v/>
      </c>
      <c r="D1249" s="385" t="str">
        <f>IF(DATOS!D1249&lt;&gt;"",DATOS!D1249,"")</f>
        <v/>
      </c>
      <c r="E1249" s="382" t="str">
        <f t="shared" si="57"/>
        <v/>
      </c>
      <c r="F1249" s="382" t="str">
        <f t="shared" si="58"/>
        <v/>
      </c>
      <c r="G1249" s="385" t="str">
        <f t="shared" si="59"/>
        <v/>
      </c>
    </row>
    <row r="1250" spans="2:7" ht="19.5" customHeight="1" x14ac:dyDescent="0.25">
      <c r="B1250" s="381" t="str">
        <f>IF(DATOS!B1250&lt;&gt;"",DATOS!B1250,"")</f>
        <v/>
      </c>
      <c r="C1250" s="381" t="str">
        <f>IF(DATOS!C1250&lt;&gt;"",DATOS!C1250,"")</f>
        <v/>
      </c>
      <c r="D1250" s="385" t="str">
        <f>IF(DATOS!D1250&lt;&gt;"",DATOS!D1250,"")</f>
        <v/>
      </c>
      <c r="E1250" s="382" t="str">
        <f t="shared" si="57"/>
        <v/>
      </c>
      <c r="F1250" s="382" t="str">
        <f t="shared" si="58"/>
        <v/>
      </c>
      <c r="G1250" s="385" t="str">
        <f t="shared" si="59"/>
        <v/>
      </c>
    </row>
    <row r="1251" spans="2:7" ht="19.5" customHeight="1" x14ac:dyDescent="0.25">
      <c r="B1251" s="381" t="str">
        <f>IF(DATOS!B1251&lt;&gt;"",DATOS!B1251,"")</f>
        <v/>
      </c>
      <c r="C1251" s="381" t="str">
        <f>IF(DATOS!C1251&lt;&gt;"",DATOS!C1251,"")</f>
        <v/>
      </c>
      <c r="D1251" s="385" t="str">
        <f>IF(DATOS!D1251&lt;&gt;"",DATOS!D1251,"")</f>
        <v/>
      </c>
      <c r="E1251" s="382" t="str">
        <f t="shared" si="57"/>
        <v/>
      </c>
      <c r="F1251" s="382" t="str">
        <f t="shared" si="58"/>
        <v/>
      </c>
      <c r="G1251" s="385" t="str">
        <f t="shared" si="59"/>
        <v/>
      </c>
    </row>
    <row r="1252" spans="2:7" ht="19.5" customHeight="1" x14ac:dyDescent="0.25">
      <c r="B1252" s="381" t="str">
        <f>IF(DATOS!B1252&lt;&gt;"",DATOS!B1252,"")</f>
        <v/>
      </c>
      <c r="C1252" s="381" t="str">
        <f>IF(DATOS!C1252&lt;&gt;"",DATOS!C1252,"")</f>
        <v/>
      </c>
      <c r="D1252" s="385" t="str">
        <f>IF(DATOS!D1252&lt;&gt;"",DATOS!D1252,"")</f>
        <v/>
      </c>
      <c r="E1252" s="382" t="str">
        <f t="shared" si="57"/>
        <v/>
      </c>
      <c r="F1252" s="382" t="str">
        <f t="shared" si="58"/>
        <v/>
      </c>
      <c r="G1252" s="385" t="str">
        <f t="shared" si="59"/>
        <v/>
      </c>
    </row>
    <row r="1253" spans="2:7" ht="19.5" customHeight="1" x14ac:dyDescent="0.25">
      <c r="B1253" s="381" t="str">
        <f>IF(DATOS!B1253&lt;&gt;"",DATOS!B1253,"")</f>
        <v/>
      </c>
      <c r="C1253" s="381" t="str">
        <f>IF(DATOS!C1253&lt;&gt;"",DATOS!C1253,"")</f>
        <v/>
      </c>
      <c r="D1253" s="385" t="str">
        <f>IF(DATOS!D1253&lt;&gt;"",DATOS!D1253,"")</f>
        <v/>
      </c>
      <c r="E1253" s="382" t="str">
        <f t="shared" si="57"/>
        <v/>
      </c>
      <c r="F1253" s="382" t="str">
        <f t="shared" si="58"/>
        <v/>
      </c>
      <c r="G1253" s="385" t="str">
        <f t="shared" si="59"/>
        <v/>
      </c>
    </row>
    <row r="1254" spans="2:7" ht="19.5" customHeight="1" x14ac:dyDescent="0.25">
      <c r="B1254" s="381" t="str">
        <f>IF(DATOS!B1254&lt;&gt;"",DATOS!B1254,"")</f>
        <v/>
      </c>
      <c r="C1254" s="381" t="str">
        <f>IF(DATOS!C1254&lt;&gt;"",DATOS!C1254,"")</f>
        <v/>
      </c>
      <c r="D1254" s="385" t="str">
        <f>IF(DATOS!D1254&lt;&gt;"",DATOS!D1254,"")</f>
        <v/>
      </c>
      <c r="E1254" s="382" t="str">
        <f t="shared" si="57"/>
        <v/>
      </c>
      <c r="F1254" s="382" t="str">
        <f t="shared" si="58"/>
        <v/>
      </c>
      <c r="G1254" s="385" t="str">
        <f t="shared" si="59"/>
        <v/>
      </c>
    </row>
    <row r="1255" spans="2:7" ht="19.5" customHeight="1" x14ac:dyDescent="0.25">
      <c r="B1255" s="381" t="str">
        <f>IF(DATOS!B1255&lt;&gt;"",DATOS!B1255,"")</f>
        <v/>
      </c>
      <c r="C1255" s="381" t="str">
        <f>IF(DATOS!C1255&lt;&gt;"",DATOS!C1255,"")</f>
        <v/>
      </c>
      <c r="D1255" s="385" t="str">
        <f>IF(DATOS!D1255&lt;&gt;"",DATOS!D1255,"")</f>
        <v/>
      </c>
      <c r="E1255" s="382" t="str">
        <f t="shared" si="57"/>
        <v/>
      </c>
      <c r="F1255" s="382" t="str">
        <f t="shared" si="58"/>
        <v/>
      </c>
      <c r="G1255" s="385" t="str">
        <f t="shared" si="59"/>
        <v/>
      </c>
    </row>
    <row r="1256" spans="2:7" ht="19.5" customHeight="1" x14ac:dyDescent="0.25">
      <c r="B1256" s="381" t="str">
        <f>IF(DATOS!B1256&lt;&gt;"",DATOS!B1256,"")</f>
        <v/>
      </c>
      <c r="C1256" s="381" t="str">
        <f>IF(DATOS!C1256&lt;&gt;"",DATOS!C1256,"")</f>
        <v/>
      </c>
      <c r="D1256" s="385" t="str">
        <f>IF(DATOS!D1256&lt;&gt;"",DATOS!D1256,"")</f>
        <v/>
      </c>
      <c r="E1256" s="382" t="str">
        <f t="shared" si="57"/>
        <v/>
      </c>
      <c r="F1256" s="382" t="str">
        <f t="shared" si="58"/>
        <v/>
      </c>
      <c r="G1256" s="385" t="str">
        <f t="shared" si="59"/>
        <v/>
      </c>
    </row>
    <row r="1257" spans="2:7" ht="19.5" customHeight="1" x14ac:dyDescent="0.25">
      <c r="B1257" s="381" t="str">
        <f>IF(DATOS!B1257&lt;&gt;"",DATOS!B1257,"")</f>
        <v/>
      </c>
      <c r="C1257" s="381" t="str">
        <f>IF(DATOS!C1257&lt;&gt;"",DATOS!C1257,"")</f>
        <v/>
      </c>
      <c r="D1257" s="385" t="str">
        <f>IF(DATOS!D1257&lt;&gt;"",DATOS!D1257,"")</f>
        <v/>
      </c>
      <c r="E1257" s="382" t="str">
        <f t="shared" si="57"/>
        <v/>
      </c>
      <c r="F1257" s="382" t="str">
        <f t="shared" si="58"/>
        <v/>
      </c>
      <c r="G1257" s="385" t="str">
        <f t="shared" si="59"/>
        <v/>
      </c>
    </row>
    <row r="1258" spans="2:7" ht="19.5" customHeight="1" x14ac:dyDescent="0.25">
      <c r="B1258" s="381" t="str">
        <f>IF(DATOS!B1258&lt;&gt;"",DATOS!B1258,"")</f>
        <v/>
      </c>
      <c r="C1258" s="381" t="str">
        <f>IF(DATOS!C1258&lt;&gt;"",DATOS!C1258,"")</f>
        <v/>
      </c>
      <c r="D1258" s="385" t="str">
        <f>IF(DATOS!D1258&lt;&gt;"",DATOS!D1258,"")</f>
        <v/>
      </c>
      <c r="E1258" s="382" t="str">
        <f t="shared" si="57"/>
        <v/>
      </c>
      <c r="F1258" s="382" t="str">
        <f t="shared" si="58"/>
        <v/>
      </c>
      <c r="G1258" s="385" t="str">
        <f t="shared" si="59"/>
        <v/>
      </c>
    </row>
    <row r="1259" spans="2:7" ht="19.5" customHeight="1" x14ac:dyDescent="0.25">
      <c r="B1259" s="381" t="str">
        <f>IF(DATOS!B1259&lt;&gt;"",DATOS!B1259,"")</f>
        <v/>
      </c>
      <c r="C1259" s="381" t="str">
        <f>IF(DATOS!C1259&lt;&gt;"",DATOS!C1259,"")</f>
        <v/>
      </c>
      <c r="D1259" s="385" t="str">
        <f>IF(DATOS!D1259&lt;&gt;"",DATOS!D1259,"")</f>
        <v/>
      </c>
      <c r="E1259" s="382" t="str">
        <f t="shared" si="57"/>
        <v/>
      </c>
      <c r="F1259" s="382" t="str">
        <f t="shared" si="58"/>
        <v/>
      </c>
      <c r="G1259" s="385" t="str">
        <f t="shared" si="59"/>
        <v/>
      </c>
    </row>
    <row r="1260" spans="2:7" ht="19.5" customHeight="1" x14ac:dyDescent="0.25">
      <c r="B1260" s="381" t="str">
        <f>IF(DATOS!B1260&lt;&gt;"",DATOS!B1260,"")</f>
        <v/>
      </c>
      <c r="C1260" s="381" t="str">
        <f>IF(DATOS!C1260&lt;&gt;"",DATOS!C1260,"")</f>
        <v/>
      </c>
      <c r="D1260" s="385" t="str">
        <f>IF(DATOS!D1260&lt;&gt;"",DATOS!D1260,"")</f>
        <v/>
      </c>
      <c r="E1260" s="382" t="str">
        <f t="shared" si="57"/>
        <v/>
      </c>
      <c r="F1260" s="382" t="str">
        <f t="shared" si="58"/>
        <v/>
      </c>
      <c r="G1260" s="385" t="str">
        <f t="shared" si="59"/>
        <v/>
      </c>
    </row>
    <row r="1261" spans="2:7" ht="19.5" customHeight="1" x14ac:dyDescent="0.25">
      <c r="B1261" s="381" t="str">
        <f>IF(DATOS!B1261&lt;&gt;"",DATOS!B1261,"")</f>
        <v/>
      </c>
      <c r="C1261" s="381" t="str">
        <f>IF(DATOS!C1261&lt;&gt;"",DATOS!C1261,"")</f>
        <v/>
      </c>
      <c r="D1261" s="385" t="str">
        <f>IF(DATOS!D1261&lt;&gt;"",DATOS!D1261,"")</f>
        <v/>
      </c>
      <c r="E1261" s="382" t="str">
        <f t="shared" si="57"/>
        <v/>
      </c>
      <c r="F1261" s="382" t="str">
        <f t="shared" si="58"/>
        <v/>
      </c>
      <c r="G1261" s="385" t="str">
        <f t="shared" si="59"/>
        <v/>
      </c>
    </row>
    <row r="1262" spans="2:7" ht="19.5" customHeight="1" x14ac:dyDescent="0.25">
      <c r="B1262" s="381" t="str">
        <f>IF(DATOS!B1262&lt;&gt;"",DATOS!B1262,"")</f>
        <v/>
      </c>
      <c r="C1262" s="381" t="str">
        <f>IF(DATOS!C1262&lt;&gt;"",DATOS!C1262,"")</f>
        <v/>
      </c>
      <c r="D1262" s="385" t="str">
        <f>IF(DATOS!D1262&lt;&gt;"",DATOS!D1262,"")</f>
        <v/>
      </c>
      <c r="E1262" s="382" t="str">
        <f t="shared" si="57"/>
        <v/>
      </c>
      <c r="F1262" s="382" t="str">
        <f t="shared" si="58"/>
        <v/>
      </c>
      <c r="G1262" s="385" t="str">
        <f t="shared" si="59"/>
        <v/>
      </c>
    </row>
    <row r="1263" spans="2:7" ht="19.5" customHeight="1" x14ac:dyDescent="0.25">
      <c r="B1263" s="381" t="str">
        <f>IF(DATOS!B1263&lt;&gt;"",DATOS!B1263,"")</f>
        <v/>
      </c>
      <c r="C1263" s="381" t="str">
        <f>IF(DATOS!C1263&lt;&gt;"",DATOS!C1263,"")</f>
        <v/>
      </c>
      <c r="D1263" s="385" t="str">
        <f>IF(DATOS!D1263&lt;&gt;"",DATOS!D1263,"")</f>
        <v/>
      </c>
      <c r="E1263" s="382" t="str">
        <f t="shared" si="57"/>
        <v/>
      </c>
      <c r="F1263" s="382" t="str">
        <f t="shared" si="58"/>
        <v/>
      </c>
      <c r="G1263" s="385" t="str">
        <f t="shared" si="59"/>
        <v/>
      </c>
    </row>
    <row r="1264" spans="2:7" ht="19.5" customHeight="1" x14ac:dyDescent="0.25">
      <c r="B1264" s="381" t="str">
        <f>IF(DATOS!B1264&lt;&gt;"",DATOS!B1264,"")</f>
        <v/>
      </c>
      <c r="C1264" s="381" t="str">
        <f>IF(DATOS!C1264&lt;&gt;"",DATOS!C1264,"")</f>
        <v/>
      </c>
      <c r="D1264" s="385" t="str">
        <f>IF(DATOS!D1264&lt;&gt;"",DATOS!D1264,"")</f>
        <v/>
      </c>
      <c r="E1264" s="382" t="str">
        <f t="shared" si="57"/>
        <v/>
      </c>
      <c r="F1264" s="382" t="str">
        <f t="shared" si="58"/>
        <v/>
      </c>
      <c r="G1264" s="385" t="str">
        <f t="shared" si="59"/>
        <v/>
      </c>
    </row>
    <row r="1265" spans="2:7" ht="19.5" customHeight="1" x14ac:dyDescent="0.25">
      <c r="B1265" s="381" t="str">
        <f>IF(DATOS!B1265&lt;&gt;"",DATOS!B1265,"")</f>
        <v/>
      </c>
      <c r="C1265" s="381" t="str">
        <f>IF(DATOS!C1265&lt;&gt;"",DATOS!C1265,"")</f>
        <v/>
      </c>
      <c r="D1265" s="385" t="str">
        <f>IF(DATOS!D1265&lt;&gt;"",DATOS!D1265,"")</f>
        <v/>
      </c>
      <c r="E1265" s="382" t="str">
        <f t="shared" si="57"/>
        <v/>
      </c>
      <c r="F1265" s="382" t="str">
        <f t="shared" si="58"/>
        <v/>
      </c>
      <c r="G1265" s="385" t="str">
        <f t="shared" si="59"/>
        <v/>
      </c>
    </row>
    <row r="1266" spans="2:7" ht="19.5" customHeight="1" x14ac:dyDescent="0.25">
      <c r="B1266" s="381" t="str">
        <f>IF(DATOS!B1266&lt;&gt;"",DATOS!B1266,"")</f>
        <v/>
      </c>
      <c r="C1266" s="381" t="str">
        <f>IF(DATOS!C1266&lt;&gt;"",DATOS!C1266,"")</f>
        <v/>
      </c>
      <c r="D1266" s="385" t="str">
        <f>IF(DATOS!D1266&lt;&gt;"",DATOS!D1266,"")</f>
        <v/>
      </c>
      <c r="E1266" s="382" t="str">
        <f t="shared" si="57"/>
        <v/>
      </c>
      <c r="F1266" s="382" t="str">
        <f t="shared" si="58"/>
        <v/>
      </c>
      <c r="G1266" s="385" t="str">
        <f t="shared" si="59"/>
        <v/>
      </c>
    </row>
    <row r="1267" spans="2:7" ht="19.5" customHeight="1" x14ac:dyDescent="0.25">
      <c r="B1267" s="381" t="str">
        <f>IF(DATOS!B1267&lt;&gt;"",DATOS!B1267,"")</f>
        <v/>
      </c>
      <c r="C1267" s="381" t="str">
        <f>IF(DATOS!C1267&lt;&gt;"",DATOS!C1267,"")</f>
        <v/>
      </c>
      <c r="D1267" s="385" t="str">
        <f>IF(DATOS!D1267&lt;&gt;"",DATOS!D1267,"")</f>
        <v/>
      </c>
      <c r="E1267" s="382" t="str">
        <f t="shared" si="57"/>
        <v/>
      </c>
      <c r="F1267" s="382" t="str">
        <f t="shared" si="58"/>
        <v/>
      </c>
      <c r="G1267" s="385" t="str">
        <f t="shared" si="59"/>
        <v/>
      </c>
    </row>
    <row r="1268" spans="2:7" ht="19.5" customHeight="1" x14ac:dyDescent="0.25">
      <c r="B1268" s="381" t="str">
        <f>IF(DATOS!B1268&lt;&gt;"",DATOS!B1268,"")</f>
        <v/>
      </c>
      <c r="C1268" s="381" t="str">
        <f>IF(DATOS!C1268&lt;&gt;"",DATOS!C1268,"")</f>
        <v/>
      </c>
      <c r="D1268" s="385" t="str">
        <f>IF(DATOS!D1268&lt;&gt;"",DATOS!D1268,"")</f>
        <v/>
      </c>
      <c r="E1268" s="382" t="str">
        <f t="shared" si="57"/>
        <v/>
      </c>
      <c r="F1268" s="382" t="str">
        <f t="shared" si="58"/>
        <v/>
      </c>
      <c r="G1268" s="385" t="str">
        <f t="shared" si="59"/>
        <v/>
      </c>
    </row>
    <row r="1269" spans="2:7" ht="19.5" customHeight="1" x14ac:dyDescent="0.25">
      <c r="B1269" s="381" t="str">
        <f>IF(DATOS!B1269&lt;&gt;"",DATOS!B1269,"")</f>
        <v/>
      </c>
      <c r="C1269" s="381" t="str">
        <f>IF(DATOS!C1269&lt;&gt;"",DATOS!C1269,"")</f>
        <v/>
      </c>
      <c r="D1269" s="385" t="str">
        <f>IF(DATOS!D1269&lt;&gt;"",DATOS!D1269,"")</f>
        <v/>
      </c>
      <c r="E1269" s="382" t="str">
        <f t="shared" si="57"/>
        <v/>
      </c>
      <c r="F1269" s="382" t="str">
        <f t="shared" si="58"/>
        <v/>
      </c>
      <c r="G1269" s="385" t="str">
        <f t="shared" si="59"/>
        <v/>
      </c>
    </row>
    <row r="1270" spans="2:7" ht="19.5" customHeight="1" x14ac:dyDescent="0.25">
      <c r="B1270" s="381" t="str">
        <f>IF(DATOS!B1270&lt;&gt;"",DATOS!B1270,"")</f>
        <v/>
      </c>
      <c r="C1270" s="381" t="str">
        <f>IF(DATOS!C1270&lt;&gt;"",DATOS!C1270,"")</f>
        <v/>
      </c>
      <c r="D1270" s="385" t="str">
        <f>IF(DATOS!D1270&lt;&gt;"",DATOS!D1270,"")</f>
        <v/>
      </c>
      <c r="E1270" s="382" t="str">
        <f t="shared" si="57"/>
        <v/>
      </c>
      <c r="F1270" s="382" t="str">
        <f t="shared" si="58"/>
        <v/>
      </c>
      <c r="G1270" s="385" t="str">
        <f t="shared" si="59"/>
        <v/>
      </c>
    </row>
    <row r="1271" spans="2:7" ht="19.5" customHeight="1" x14ac:dyDescent="0.25">
      <c r="B1271" s="381" t="str">
        <f>IF(DATOS!B1271&lt;&gt;"",DATOS!B1271,"")</f>
        <v/>
      </c>
      <c r="C1271" s="381" t="str">
        <f>IF(DATOS!C1271&lt;&gt;"",DATOS!C1271,"")</f>
        <v/>
      </c>
      <c r="D1271" s="385" t="str">
        <f>IF(DATOS!D1271&lt;&gt;"",DATOS!D1271,"")</f>
        <v/>
      </c>
      <c r="E1271" s="382" t="str">
        <f t="shared" si="57"/>
        <v/>
      </c>
      <c r="F1271" s="382" t="str">
        <f t="shared" si="58"/>
        <v/>
      </c>
      <c r="G1271" s="385" t="str">
        <f t="shared" si="59"/>
        <v/>
      </c>
    </row>
    <row r="1272" spans="2:7" ht="19.5" customHeight="1" x14ac:dyDescent="0.25">
      <c r="B1272" s="381" t="str">
        <f>IF(DATOS!B1272&lt;&gt;"",DATOS!B1272,"")</f>
        <v/>
      </c>
      <c r="C1272" s="381" t="str">
        <f>IF(DATOS!C1272&lt;&gt;"",DATOS!C1272,"")</f>
        <v/>
      </c>
      <c r="D1272" s="385" t="str">
        <f>IF(DATOS!D1272&lt;&gt;"",DATOS!D1272,"")</f>
        <v/>
      </c>
      <c r="E1272" s="382" t="str">
        <f t="shared" si="57"/>
        <v/>
      </c>
      <c r="F1272" s="382" t="str">
        <f t="shared" si="58"/>
        <v/>
      </c>
      <c r="G1272" s="385" t="str">
        <f t="shared" si="59"/>
        <v/>
      </c>
    </row>
    <row r="1273" spans="2:7" ht="19.5" customHeight="1" x14ac:dyDescent="0.25">
      <c r="B1273" s="381" t="str">
        <f>IF(DATOS!B1273&lt;&gt;"",DATOS!B1273,"")</f>
        <v/>
      </c>
      <c r="C1273" s="381" t="str">
        <f>IF(DATOS!C1273&lt;&gt;"",DATOS!C1273,"")</f>
        <v/>
      </c>
      <c r="D1273" s="385" t="str">
        <f>IF(DATOS!D1273&lt;&gt;"",DATOS!D1273,"")</f>
        <v/>
      </c>
      <c r="E1273" s="382" t="str">
        <f t="shared" si="57"/>
        <v/>
      </c>
      <c r="F1273" s="382" t="str">
        <f t="shared" si="58"/>
        <v/>
      </c>
      <c r="G1273" s="385" t="str">
        <f t="shared" si="59"/>
        <v/>
      </c>
    </row>
    <row r="1274" spans="2:7" ht="19.5" customHeight="1" x14ac:dyDescent="0.25">
      <c r="B1274" s="381" t="str">
        <f>IF(DATOS!B1274&lt;&gt;"",DATOS!B1274,"")</f>
        <v/>
      </c>
      <c r="C1274" s="381" t="str">
        <f>IF(DATOS!C1274&lt;&gt;"",DATOS!C1274,"")</f>
        <v/>
      </c>
      <c r="D1274" s="385" t="str">
        <f>IF(DATOS!D1274&lt;&gt;"",DATOS!D1274,"")</f>
        <v/>
      </c>
      <c r="E1274" s="382" t="str">
        <f t="shared" si="57"/>
        <v/>
      </c>
      <c r="F1274" s="382" t="str">
        <f t="shared" si="58"/>
        <v/>
      </c>
      <c r="G1274" s="385" t="str">
        <f t="shared" si="59"/>
        <v/>
      </c>
    </row>
    <row r="1275" spans="2:7" ht="19.5" customHeight="1" x14ac:dyDescent="0.25">
      <c r="B1275" s="381" t="str">
        <f>IF(DATOS!B1275&lt;&gt;"",DATOS!B1275,"")</f>
        <v/>
      </c>
      <c r="C1275" s="381" t="str">
        <f>IF(DATOS!C1275&lt;&gt;"",DATOS!C1275,"")</f>
        <v/>
      </c>
      <c r="D1275" s="385" t="str">
        <f>IF(DATOS!D1275&lt;&gt;"",DATOS!D1275,"")</f>
        <v/>
      </c>
      <c r="E1275" s="382" t="str">
        <f t="shared" si="57"/>
        <v/>
      </c>
      <c r="F1275" s="382" t="str">
        <f t="shared" si="58"/>
        <v/>
      </c>
      <c r="G1275" s="385" t="str">
        <f t="shared" si="59"/>
        <v/>
      </c>
    </row>
    <row r="1276" spans="2:7" ht="19.5" customHeight="1" x14ac:dyDescent="0.25">
      <c r="B1276" s="381" t="str">
        <f>IF(DATOS!B1276&lt;&gt;"",DATOS!B1276,"")</f>
        <v/>
      </c>
      <c r="C1276" s="381" t="str">
        <f>IF(DATOS!C1276&lt;&gt;"",DATOS!C1276,"")</f>
        <v/>
      </c>
      <c r="D1276" s="385" t="str">
        <f>IF(DATOS!D1276&lt;&gt;"",DATOS!D1276,"")</f>
        <v/>
      </c>
      <c r="E1276" s="382" t="str">
        <f t="shared" si="57"/>
        <v/>
      </c>
      <c r="F1276" s="382" t="str">
        <f t="shared" si="58"/>
        <v/>
      </c>
      <c r="G1276" s="385" t="str">
        <f t="shared" si="59"/>
        <v/>
      </c>
    </row>
    <row r="1277" spans="2:7" ht="19.5" customHeight="1" x14ac:dyDescent="0.25">
      <c r="B1277" s="381" t="str">
        <f>IF(DATOS!B1277&lt;&gt;"",DATOS!B1277,"")</f>
        <v/>
      </c>
      <c r="C1277" s="381" t="str">
        <f>IF(DATOS!C1277&lt;&gt;"",DATOS!C1277,"")</f>
        <v/>
      </c>
      <c r="D1277" s="385" t="str">
        <f>IF(DATOS!D1277&lt;&gt;"",DATOS!D1277,"")</f>
        <v/>
      </c>
      <c r="E1277" s="382" t="str">
        <f t="shared" si="57"/>
        <v/>
      </c>
      <c r="F1277" s="382" t="str">
        <f t="shared" si="58"/>
        <v/>
      </c>
      <c r="G1277" s="385" t="str">
        <f t="shared" si="59"/>
        <v/>
      </c>
    </row>
    <row r="1278" spans="2:7" ht="19.5" customHeight="1" x14ac:dyDescent="0.25">
      <c r="B1278" s="381" t="str">
        <f>IF(DATOS!B1278&lt;&gt;"",DATOS!B1278,"")</f>
        <v/>
      </c>
      <c r="C1278" s="381" t="str">
        <f>IF(DATOS!C1278&lt;&gt;"",DATOS!C1278,"")</f>
        <v/>
      </c>
      <c r="D1278" s="385" t="str">
        <f>IF(DATOS!D1278&lt;&gt;"",DATOS!D1278,"")</f>
        <v/>
      </c>
      <c r="E1278" s="382" t="str">
        <f t="shared" si="57"/>
        <v/>
      </c>
      <c r="F1278" s="382" t="str">
        <f t="shared" si="58"/>
        <v/>
      </c>
      <c r="G1278" s="385" t="str">
        <f t="shared" si="59"/>
        <v/>
      </c>
    </row>
    <row r="1279" spans="2:7" ht="19.5" customHeight="1" x14ac:dyDescent="0.25">
      <c r="B1279" s="381" t="str">
        <f>IF(DATOS!B1279&lt;&gt;"",DATOS!B1279,"")</f>
        <v/>
      </c>
      <c r="C1279" s="381" t="str">
        <f>IF(DATOS!C1279&lt;&gt;"",DATOS!C1279,"")</f>
        <v/>
      </c>
      <c r="D1279" s="385" t="str">
        <f>IF(DATOS!D1279&lt;&gt;"",DATOS!D1279,"")</f>
        <v/>
      </c>
      <c r="E1279" s="382" t="str">
        <f t="shared" si="57"/>
        <v/>
      </c>
      <c r="F1279" s="382" t="str">
        <f t="shared" si="58"/>
        <v/>
      </c>
      <c r="G1279" s="385" t="str">
        <f t="shared" si="59"/>
        <v/>
      </c>
    </row>
    <row r="1280" spans="2:7" ht="19.5" customHeight="1" x14ac:dyDescent="0.25">
      <c r="B1280" s="381" t="str">
        <f>IF(DATOS!B1280&lt;&gt;"",DATOS!B1280,"")</f>
        <v/>
      </c>
      <c r="C1280" s="381" t="str">
        <f>IF(DATOS!C1280&lt;&gt;"",DATOS!C1280,"")</f>
        <v/>
      </c>
      <c r="D1280" s="385" t="str">
        <f>IF(DATOS!D1280&lt;&gt;"",DATOS!D1280,"")</f>
        <v/>
      </c>
      <c r="E1280" s="382" t="str">
        <f t="shared" si="57"/>
        <v/>
      </c>
      <c r="F1280" s="382" t="str">
        <f t="shared" si="58"/>
        <v/>
      </c>
      <c r="G1280" s="385" t="str">
        <f t="shared" si="59"/>
        <v/>
      </c>
    </row>
    <row r="1281" spans="2:7" ht="19.5" customHeight="1" x14ac:dyDescent="0.25">
      <c r="B1281" s="381" t="str">
        <f>IF(DATOS!B1281&lt;&gt;"",DATOS!B1281,"")</f>
        <v/>
      </c>
      <c r="C1281" s="381" t="str">
        <f>IF(DATOS!C1281&lt;&gt;"",DATOS!C1281,"")</f>
        <v/>
      </c>
      <c r="D1281" s="385" t="str">
        <f>IF(DATOS!D1281&lt;&gt;"",DATOS!D1281,"")</f>
        <v/>
      </c>
      <c r="E1281" s="382" t="str">
        <f t="shared" si="57"/>
        <v/>
      </c>
      <c r="F1281" s="382" t="str">
        <f t="shared" si="58"/>
        <v/>
      </c>
      <c r="G1281" s="385" t="str">
        <f t="shared" si="59"/>
        <v/>
      </c>
    </row>
    <row r="1282" spans="2:7" ht="19.5" customHeight="1" x14ac:dyDescent="0.25">
      <c r="B1282" s="381" t="str">
        <f>IF(DATOS!B1282&lt;&gt;"",DATOS!B1282,"")</f>
        <v/>
      </c>
      <c r="C1282" s="381" t="str">
        <f>IF(DATOS!C1282&lt;&gt;"",DATOS!C1282,"")</f>
        <v/>
      </c>
      <c r="D1282" s="385" t="str">
        <f>IF(DATOS!D1282&lt;&gt;"",DATOS!D1282,"")</f>
        <v/>
      </c>
      <c r="E1282" s="382" t="str">
        <f t="shared" si="57"/>
        <v/>
      </c>
      <c r="F1282" s="382" t="str">
        <f t="shared" si="58"/>
        <v/>
      </c>
      <c r="G1282" s="385" t="str">
        <f t="shared" si="59"/>
        <v/>
      </c>
    </row>
    <row r="1283" spans="2:7" ht="19.5" customHeight="1" x14ac:dyDescent="0.25">
      <c r="B1283" s="381" t="str">
        <f>IF(DATOS!B1283&lt;&gt;"",DATOS!B1283,"")</f>
        <v/>
      </c>
      <c r="C1283" s="381" t="str">
        <f>IF(DATOS!C1283&lt;&gt;"",DATOS!C1283,"")</f>
        <v/>
      </c>
      <c r="D1283" s="385" t="str">
        <f>IF(DATOS!D1283&lt;&gt;"",DATOS!D1283,"")</f>
        <v/>
      </c>
      <c r="E1283" s="382" t="str">
        <f t="shared" si="57"/>
        <v/>
      </c>
      <c r="F1283" s="382" t="str">
        <f t="shared" si="58"/>
        <v/>
      </c>
      <c r="G1283" s="385" t="str">
        <f t="shared" si="59"/>
        <v/>
      </c>
    </row>
    <row r="1284" spans="2:7" ht="19.5" customHeight="1" x14ac:dyDescent="0.25">
      <c r="B1284" s="381" t="str">
        <f>IF(DATOS!B1284&lt;&gt;"",DATOS!B1284,"")</f>
        <v/>
      </c>
      <c r="C1284" s="381" t="str">
        <f>IF(DATOS!C1284&lt;&gt;"",DATOS!C1284,"")</f>
        <v/>
      </c>
      <c r="D1284" s="385" t="str">
        <f>IF(DATOS!D1284&lt;&gt;"",DATOS!D1284,"")</f>
        <v/>
      </c>
      <c r="E1284" s="382" t="str">
        <f t="shared" ref="E1284:E1347" si="60">IFERROR(MID($D1284,SEARCH("RETIRA",$D1284),LEN("RETIRA")),"")</f>
        <v/>
      </c>
      <c r="F1284" s="382" t="str">
        <f t="shared" ref="F1284:F1347" si="61">IFERROR(MID($D1284,SEARCH("CRUDA",$D1284),LEN("CRUDA")),"")</f>
        <v/>
      </c>
      <c r="G1284" s="385" t="str">
        <f t="shared" ref="G1284:G1347" si="62">IF(B1284="","",
IF(AND(E1284="",F1284="CRUDA"),"LIBRO Y CRUDA",
IF(F1284="CRUDA","CRUDA",
IF(E1284="","LIBRO",""))))</f>
        <v/>
      </c>
    </row>
    <row r="1285" spans="2:7" ht="19.5" customHeight="1" x14ac:dyDescent="0.25">
      <c r="B1285" s="381" t="str">
        <f>IF(DATOS!B1285&lt;&gt;"",DATOS!B1285,"")</f>
        <v/>
      </c>
      <c r="C1285" s="381" t="str">
        <f>IF(DATOS!C1285&lt;&gt;"",DATOS!C1285,"")</f>
        <v/>
      </c>
      <c r="D1285" s="385" t="str">
        <f>IF(DATOS!D1285&lt;&gt;"",DATOS!D1285,"")</f>
        <v/>
      </c>
      <c r="E1285" s="382" t="str">
        <f t="shared" si="60"/>
        <v/>
      </c>
      <c r="F1285" s="382" t="str">
        <f t="shared" si="61"/>
        <v/>
      </c>
      <c r="G1285" s="385" t="str">
        <f t="shared" si="62"/>
        <v/>
      </c>
    </row>
    <row r="1286" spans="2:7" ht="19.5" customHeight="1" x14ac:dyDescent="0.25">
      <c r="B1286" s="381" t="str">
        <f>IF(DATOS!B1286&lt;&gt;"",DATOS!B1286,"")</f>
        <v/>
      </c>
      <c r="C1286" s="381" t="str">
        <f>IF(DATOS!C1286&lt;&gt;"",DATOS!C1286,"")</f>
        <v/>
      </c>
      <c r="D1286" s="385" t="str">
        <f>IF(DATOS!D1286&lt;&gt;"",DATOS!D1286,"")</f>
        <v/>
      </c>
      <c r="E1286" s="382" t="str">
        <f t="shared" si="60"/>
        <v/>
      </c>
      <c r="F1286" s="382" t="str">
        <f t="shared" si="61"/>
        <v/>
      </c>
      <c r="G1286" s="385" t="str">
        <f t="shared" si="62"/>
        <v/>
      </c>
    </row>
    <row r="1287" spans="2:7" ht="19.5" customHeight="1" x14ac:dyDescent="0.25">
      <c r="B1287" s="381" t="str">
        <f>IF(DATOS!B1287&lt;&gt;"",DATOS!B1287,"")</f>
        <v/>
      </c>
      <c r="C1287" s="381" t="str">
        <f>IF(DATOS!C1287&lt;&gt;"",DATOS!C1287,"")</f>
        <v/>
      </c>
      <c r="D1287" s="385" t="str">
        <f>IF(DATOS!D1287&lt;&gt;"",DATOS!D1287,"")</f>
        <v/>
      </c>
      <c r="E1287" s="382" t="str">
        <f t="shared" si="60"/>
        <v/>
      </c>
      <c r="F1287" s="382" t="str">
        <f t="shared" si="61"/>
        <v/>
      </c>
      <c r="G1287" s="385" t="str">
        <f t="shared" si="62"/>
        <v/>
      </c>
    </row>
    <row r="1288" spans="2:7" ht="19.5" customHeight="1" x14ac:dyDescent="0.25">
      <c r="B1288" s="381" t="str">
        <f>IF(DATOS!B1288&lt;&gt;"",DATOS!B1288,"")</f>
        <v/>
      </c>
      <c r="C1288" s="381" t="str">
        <f>IF(DATOS!C1288&lt;&gt;"",DATOS!C1288,"")</f>
        <v/>
      </c>
      <c r="D1288" s="385" t="str">
        <f>IF(DATOS!D1288&lt;&gt;"",DATOS!D1288,"")</f>
        <v/>
      </c>
      <c r="E1288" s="382" t="str">
        <f t="shared" si="60"/>
        <v/>
      </c>
      <c r="F1288" s="382" t="str">
        <f t="shared" si="61"/>
        <v/>
      </c>
      <c r="G1288" s="385" t="str">
        <f t="shared" si="62"/>
        <v/>
      </c>
    </row>
    <row r="1289" spans="2:7" ht="19.5" customHeight="1" x14ac:dyDescent="0.25">
      <c r="B1289" s="381" t="str">
        <f>IF(DATOS!B1289&lt;&gt;"",DATOS!B1289,"")</f>
        <v/>
      </c>
      <c r="C1289" s="381" t="str">
        <f>IF(DATOS!C1289&lt;&gt;"",DATOS!C1289,"")</f>
        <v/>
      </c>
      <c r="D1289" s="385" t="str">
        <f>IF(DATOS!D1289&lt;&gt;"",DATOS!D1289,"")</f>
        <v/>
      </c>
      <c r="E1289" s="382" t="str">
        <f t="shared" si="60"/>
        <v/>
      </c>
      <c r="F1289" s="382" t="str">
        <f t="shared" si="61"/>
        <v/>
      </c>
      <c r="G1289" s="385" t="str">
        <f t="shared" si="62"/>
        <v/>
      </c>
    </row>
    <row r="1290" spans="2:7" ht="19.5" customHeight="1" x14ac:dyDescent="0.25">
      <c r="B1290" s="381" t="str">
        <f>IF(DATOS!B1290&lt;&gt;"",DATOS!B1290,"")</f>
        <v/>
      </c>
      <c r="C1290" s="381" t="str">
        <f>IF(DATOS!C1290&lt;&gt;"",DATOS!C1290,"")</f>
        <v/>
      </c>
      <c r="D1290" s="385" t="str">
        <f>IF(DATOS!D1290&lt;&gt;"",DATOS!D1290,"")</f>
        <v/>
      </c>
      <c r="E1290" s="382" t="str">
        <f t="shared" si="60"/>
        <v/>
      </c>
      <c r="F1290" s="382" t="str">
        <f t="shared" si="61"/>
        <v/>
      </c>
      <c r="G1290" s="385" t="str">
        <f t="shared" si="62"/>
        <v/>
      </c>
    </row>
    <row r="1291" spans="2:7" ht="19.5" customHeight="1" x14ac:dyDescent="0.25">
      <c r="B1291" s="381" t="str">
        <f>IF(DATOS!B1291&lt;&gt;"",DATOS!B1291,"")</f>
        <v/>
      </c>
      <c r="C1291" s="381" t="str">
        <f>IF(DATOS!C1291&lt;&gt;"",DATOS!C1291,"")</f>
        <v/>
      </c>
      <c r="D1291" s="385" t="str">
        <f>IF(DATOS!D1291&lt;&gt;"",DATOS!D1291,"")</f>
        <v/>
      </c>
      <c r="E1291" s="382" t="str">
        <f t="shared" si="60"/>
        <v/>
      </c>
      <c r="F1291" s="382" t="str">
        <f t="shared" si="61"/>
        <v/>
      </c>
      <c r="G1291" s="385" t="str">
        <f t="shared" si="62"/>
        <v/>
      </c>
    </row>
    <row r="1292" spans="2:7" ht="19.5" customHeight="1" x14ac:dyDescent="0.25">
      <c r="B1292" s="381" t="str">
        <f>IF(DATOS!B1292&lt;&gt;"",DATOS!B1292,"")</f>
        <v/>
      </c>
      <c r="C1292" s="381" t="str">
        <f>IF(DATOS!C1292&lt;&gt;"",DATOS!C1292,"")</f>
        <v/>
      </c>
      <c r="D1292" s="385" t="str">
        <f>IF(DATOS!D1292&lt;&gt;"",DATOS!D1292,"")</f>
        <v/>
      </c>
      <c r="E1292" s="382" t="str">
        <f t="shared" si="60"/>
        <v/>
      </c>
      <c r="F1292" s="382" t="str">
        <f t="shared" si="61"/>
        <v/>
      </c>
      <c r="G1292" s="385" t="str">
        <f t="shared" si="62"/>
        <v/>
      </c>
    </row>
    <row r="1293" spans="2:7" ht="19.5" customHeight="1" x14ac:dyDescent="0.25">
      <c r="B1293" s="381" t="str">
        <f>IF(DATOS!B1293&lt;&gt;"",DATOS!B1293,"")</f>
        <v/>
      </c>
      <c r="C1293" s="381" t="str">
        <f>IF(DATOS!C1293&lt;&gt;"",DATOS!C1293,"")</f>
        <v/>
      </c>
      <c r="D1293" s="385" t="str">
        <f>IF(DATOS!D1293&lt;&gt;"",DATOS!D1293,"")</f>
        <v/>
      </c>
      <c r="E1293" s="382" t="str">
        <f t="shared" si="60"/>
        <v/>
      </c>
      <c r="F1293" s="382" t="str">
        <f t="shared" si="61"/>
        <v/>
      </c>
      <c r="G1293" s="385" t="str">
        <f t="shared" si="62"/>
        <v/>
      </c>
    </row>
    <row r="1294" spans="2:7" ht="19.5" customHeight="1" x14ac:dyDescent="0.25">
      <c r="B1294" s="381" t="str">
        <f>IF(DATOS!B1294&lt;&gt;"",DATOS!B1294,"")</f>
        <v/>
      </c>
      <c r="C1294" s="381" t="str">
        <f>IF(DATOS!C1294&lt;&gt;"",DATOS!C1294,"")</f>
        <v/>
      </c>
      <c r="D1294" s="385" t="str">
        <f>IF(DATOS!D1294&lt;&gt;"",DATOS!D1294,"")</f>
        <v/>
      </c>
      <c r="E1294" s="382" t="str">
        <f t="shared" si="60"/>
        <v/>
      </c>
      <c r="F1294" s="382" t="str">
        <f t="shared" si="61"/>
        <v/>
      </c>
      <c r="G1294" s="385" t="str">
        <f t="shared" si="62"/>
        <v/>
      </c>
    </row>
    <row r="1295" spans="2:7" ht="19.5" customHeight="1" x14ac:dyDescent="0.25">
      <c r="B1295" s="381" t="str">
        <f>IF(DATOS!B1295&lt;&gt;"",DATOS!B1295,"")</f>
        <v/>
      </c>
      <c r="C1295" s="381" t="str">
        <f>IF(DATOS!C1295&lt;&gt;"",DATOS!C1295,"")</f>
        <v/>
      </c>
      <c r="D1295" s="385" t="str">
        <f>IF(DATOS!D1295&lt;&gt;"",DATOS!D1295,"")</f>
        <v/>
      </c>
      <c r="E1295" s="382" t="str">
        <f t="shared" si="60"/>
        <v/>
      </c>
      <c r="F1295" s="382" t="str">
        <f t="shared" si="61"/>
        <v/>
      </c>
      <c r="G1295" s="385" t="str">
        <f t="shared" si="62"/>
        <v/>
      </c>
    </row>
    <row r="1296" spans="2:7" ht="19.5" customHeight="1" x14ac:dyDescent="0.25">
      <c r="B1296" s="381" t="str">
        <f>IF(DATOS!B1296&lt;&gt;"",DATOS!B1296,"")</f>
        <v/>
      </c>
      <c r="C1296" s="381" t="str">
        <f>IF(DATOS!C1296&lt;&gt;"",DATOS!C1296,"")</f>
        <v/>
      </c>
      <c r="D1296" s="385" t="str">
        <f>IF(DATOS!D1296&lt;&gt;"",DATOS!D1296,"")</f>
        <v/>
      </c>
      <c r="E1296" s="382" t="str">
        <f t="shared" si="60"/>
        <v/>
      </c>
      <c r="F1296" s="382" t="str">
        <f t="shared" si="61"/>
        <v/>
      </c>
      <c r="G1296" s="385" t="str">
        <f t="shared" si="62"/>
        <v/>
      </c>
    </row>
    <row r="1297" spans="2:7" ht="19.5" customHeight="1" x14ac:dyDescent="0.25">
      <c r="B1297" s="381" t="str">
        <f>IF(DATOS!B1297&lt;&gt;"",DATOS!B1297,"")</f>
        <v/>
      </c>
      <c r="C1297" s="381" t="str">
        <f>IF(DATOS!C1297&lt;&gt;"",DATOS!C1297,"")</f>
        <v/>
      </c>
      <c r="D1297" s="385" t="str">
        <f>IF(DATOS!D1297&lt;&gt;"",DATOS!D1297,"")</f>
        <v/>
      </c>
      <c r="E1297" s="382" t="str">
        <f t="shared" si="60"/>
        <v/>
      </c>
      <c r="F1297" s="382" t="str">
        <f t="shared" si="61"/>
        <v/>
      </c>
      <c r="G1297" s="385" t="str">
        <f t="shared" si="62"/>
        <v/>
      </c>
    </row>
    <row r="1298" spans="2:7" ht="19.5" customHeight="1" x14ac:dyDescent="0.25">
      <c r="B1298" s="381" t="str">
        <f>IF(DATOS!B1298&lt;&gt;"",DATOS!B1298,"")</f>
        <v/>
      </c>
      <c r="C1298" s="381" t="str">
        <f>IF(DATOS!C1298&lt;&gt;"",DATOS!C1298,"")</f>
        <v/>
      </c>
      <c r="D1298" s="385" t="str">
        <f>IF(DATOS!D1298&lt;&gt;"",DATOS!D1298,"")</f>
        <v/>
      </c>
      <c r="E1298" s="382" t="str">
        <f t="shared" si="60"/>
        <v/>
      </c>
      <c r="F1298" s="382" t="str">
        <f t="shared" si="61"/>
        <v/>
      </c>
      <c r="G1298" s="385" t="str">
        <f t="shared" si="62"/>
        <v/>
      </c>
    </row>
    <row r="1299" spans="2:7" ht="19.5" customHeight="1" x14ac:dyDescent="0.25">
      <c r="B1299" s="381" t="str">
        <f>IF(DATOS!B1299&lt;&gt;"",DATOS!B1299,"")</f>
        <v/>
      </c>
      <c r="C1299" s="381" t="str">
        <f>IF(DATOS!C1299&lt;&gt;"",DATOS!C1299,"")</f>
        <v/>
      </c>
      <c r="D1299" s="385" t="str">
        <f>IF(DATOS!D1299&lt;&gt;"",DATOS!D1299,"")</f>
        <v/>
      </c>
      <c r="E1299" s="382" t="str">
        <f t="shared" si="60"/>
        <v/>
      </c>
      <c r="F1299" s="382" t="str">
        <f t="shared" si="61"/>
        <v/>
      </c>
      <c r="G1299" s="385" t="str">
        <f t="shared" si="62"/>
        <v/>
      </c>
    </row>
    <row r="1300" spans="2:7" ht="19.5" customHeight="1" x14ac:dyDescent="0.25">
      <c r="B1300" s="381" t="str">
        <f>IF(DATOS!B1300&lt;&gt;"",DATOS!B1300,"")</f>
        <v/>
      </c>
      <c r="C1300" s="381" t="str">
        <f>IF(DATOS!C1300&lt;&gt;"",DATOS!C1300,"")</f>
        <v/>
      </c>
      <c r="D1300" s="385" t="str">
        <f>IF(DATOS!D1300&lt;&gt;"",DATOS!D1300,"")</f>
        <v/>
      </c>
      <c r="E1300" s="382" t="str">
        <f t="shared" si="60"/>
        <v/>
      </c>
      <c r="F1300" s="382" t="str">
        <f t="shared" si="61"/>
        <v/>
      </c>
      <c r="G1300" s="385" t="str">
        <f t="shared" si="62"/>
        <v/>
      </c>
    </row>
    <row r="1301" spans="2:7" ht="19.5" customHeight="1" x14ac:dyDescent="0.25">
      <c r="B1301" s="381" t="str">
        <f>IF(DATOS!B1301&lt;&gt;"",DATOS!B1301,"")</f>
        <v/>
      </c>
      <c r="C1301" s="381" t="str">
        <f>IF(DATOS!C1301&lt;&gt;"",DATOS!C1301,"")</f>
        <v/>
      </c>
      <c r="D1301" s="385" t="str">
        <f>IF(DATOS!D1301&lt;&gt;"",DATOS!D1301,"")</f>
        <v/>
      </c>
      <c r="E1301" s="382" t="str">
        <f t="shared" si="60"/>
        <v/>
      </c>
      <c r="F1301" s="382" t="str">
        <f t="shared" si="61"/>
        <v/>
      </c>
      <c r="G1301" s="385" t="str">
        <f t="shared" si="62"/>
        <v/>
      </c>
    </row>
    <row r="1302" spans="2:7" ht="19.5" customHeight="1" x14ac:dyDescent="0.25">
      <c r="B1302" s="381" t="str">
        <f>IF(DATOS!B1302&lt;&gt;"",DATOS!B1302,"")</f>
        <v/>
      </c>
      <c r="C1302" s="381" t="str">
        <f>IF(DATOS!C1302&lt;&gt;"",DATOS!C1302,"")</f>
        <v/>
      </c>
      <c r="D1302" s="385" t="str">
        <f>IF(DATOS!D1302&lt;&gt;"",DATOS!D1302,"")</f>
        <v/>
      </c>
      <c r="E1302" s="382" t="str">
        <f t="shared" si="60"/>
        <v/>
      </c>
      <c r="F1302" s="382" t="str">
        <f t="shared" si="61"/>
        <v/>
      </c>
      <c r="G1302" s="385" t="str">
        <f t="shared" si="62"/>
        <v/>
      </c>
    </row>
    <row r="1303" spans="2:7" ht="19.5" customHeight="1" x14ac:dyDescent="0.25">
      <c r="B1303" s="381" t="str">
        <f>IF(DATOS!B1303&lt;&gt;"",DATOS!B1303,"")</f>
        <v/>
      </c>
      <c r="C1303" s="381" t="str">
        <f>IF(DATOS!C1303&lt;&gt;"",DATOS!C1303,"")</f>
        <v/>
      </c>
      <c r="D1303" s="385" t="str">
        <f>IF(DATOS!D1303&lt;&gt;"",DATOS!D1303,"")</f>
        <v/>
      </c>
      <c r="E1303" s="382" t="str">
        <f t="shared" si="60"/>
        <v/>
      </c>
      <c r="F1303" s="382" t="str">
        <f t="shared" si="61"/>
        <v/>
      </c>
      <c r="G1303" s="385" t="str">
        <f t="shared" si="62"/>
        <v/>
      </c>
    </row>
    <row r="1304" spans="2:7" ht="19.5" customHeight="1" x14ac:dyDescent="0.25">
      <c r="B1304" s="381" t="str">
        <f>IF(DATOS!B1304&lt;&gt;"",DATOS!B1304,"")</f>
        <v/>
      </c>
      <c r="C1304" s="381" t="str">
        <f>IF(DATOS!C1304&lt;&gt;"",DATOS!C1304,"")</f>
        <v/>
      </c>
      <c r="D1304" s="385" t="str">
        <f>IF(DATOS!D1304&lt;&gt;"",DATOS!D1304,"")</f>
        <v/>
      </c>
      <c r="E1304" s="382" t="str">
        <f t="shared" si="60"/>
        <v/>
      </c>
      <c r="F1304" s="382" t="str">
        <f t="shared" si="61"/>
        <v/>
      </c>
      <c r="G1304" s="385" t="str">
        <f t="shared" si="62"/>
        <v/>
      </c>
    </row>
    <row r="1305" spans="2:7" ht="19.5" customHeight="1" x14ac:dyDescent="0.25">
      <c r="B1305" s="381" t="str">
        <f>IF(DATOS!B1305&lt;&gt;"",DATOS!B1305,"")</f>
        <v/>
      </c>
      <c r="C1305" s="381" t="str">
        <f>IF(DATOS!C1305&lt;&gt;"",DATOS!C1305,"")</f>
        <v/>
      </c>
      <c r="D1305" s="385" t="str">
        <f>IF(DATOS!D1305&lt;&gt;"",DATOS!D1305,"")</f>
        <v/>
      </c>
      <c r="E1305" s="382" t="str">
        <f t="shared" si="60"/>
        <v/>
      </c>
      <c r="F1305" s="382" t="str">
        <f t="shared" si="61"/>
        <v/>
      </c>
      <c r="G1305" s="385" t="str">
        <f t="shared" si="62"/>
        <v/>
      </c>
    </row>
    <row r="1306" spans="2:7" ht="19.5" customHeight="1" x14ac:dyDescent="0.25">
      <c r="B1306" s="381" t="str">
        <f>IF(DATOS!B1306&lt;&gt;"",DATOS!B1306,"")</f>
        <v/>
      </c>
      <c r="C1306" s="381" t="str">
        <f>IF(DATOS!C1306&lt;&gt;"",DATOS!C1306,"")</f>
        <v/>
      </c>
      <c r="D1306" s="385" t="str">
        <f>IF(DATOS!D1306&lt;&gt;"",DATOS!D1306,"")</f>
        <v/>
      </c>
      <c r="E1306" s="382" t="str">
        <f t="shared" si="60"/>
        <v/>
      </c>
      <c r="F1306" s="382" t="str">
        <f t="shared" si="61"/>
        <v/>
      </c>
      <c r="G1306" s="385" t="str">
        <f t="shared" si="62"/>
        <v/>
      </c>
    </row>
    <row r="1307" spans="2:7" ht="19.5" customHeight="1" x14ac:dyDescent="0.25">
      <c r="B1307" s="381" t="str">
        <f>IF(DATOS!B1307&lt;&gt;"",DATOS!B1307,"")</f>
        <v/>
      </c>
      <c r="C1307" s="381" t="str">
        <f>IF(DATOS!C1307&lt;&gt;"",DATOS!C1307,"")</f>
        <v/>
      </c>
      <c r="D1307" s="385" t="str">
        <f>IF(DATOS!D1307&lt;&gt;"",DATOS!D1307,"")</f>
        <v/>
      </c>
      <c r="E1307" s="382" t="str">
        <f t="shared" si="60"/>
        <v/>
      </c>
      <c r="F1307" s="382" t="str">
        <f t="shared" si="61"/>
        <v/>
      </c>
      <c r="G1307" s="385" t="str">
        <f t="shared" si="62"/>
        <v/>
      </c>
    </row>
    <row r="1308" spans="2:7" ht="19.5" customHeight="1" x14ac:dyDescent="0.25">
      <c r="B1308" s="381" t="str">
        <f>IF(DATOS!B1308&lt;&gt;"",DATOS!B1308,"")</f>
        <v/>
      </c>
      <c r="C1308" s="381" t="str">
        <f>IF(DATOS!C1308&lt;&gt;"",DATOS!C1308,"")</f>
        <v/>
      </c>
      <c r="D1308" s="385" t="str">
        <f>IF(DATOS!D1308&lt;&gt;"",DATOS!D1308,"")</f>
        <v/>
      </c>
      <c r="E1308" s="382" t="str">
        <f t="shared" si="60"/>
        <v/>
      </c>
      <c r="F1308" s="382" t="str">
        <f t="shared" si="61"/>
        <v/>
      </c>
      <c r="G1308" s="385" t="str">
        <f t="shared" si="62"/>
        <v/>
      </c>
    </row>
    <row r="1309" spans="2:7" ht="19.5" customHeight="1" x14ac:dyDescent="0.25">
      <c r="B1309" s="381" t="str">
        <f>IF(DATOS!B1309&lt;&gt;"",DATOS!B1309,"")</f>
        <v/>
      </c>
      <c r="C1309" s="381" t="str">
        <f>IF(DATOS!C1309&lt;&gt;"",DATOS!C1309,"")</f>
        <v/>
      </c>
      <c r="D1309" s="385" t="str">
        <f>IF(DATOS!D1309&lt;&gt;"",DATOS!D1309,"")</f>
        <v/>
      </c>
      <c r="E1309" s="382" t="str">
        <f t="shared" si="60"/>
        <v/>
      </c>
      <c r="F1309" s="382" t="str">
        <f t="shared" si="61"/>
        <v/>
      </c>
      <c r="G1309" s="385" t="str">
        <f t="shared" si="62"/>
        <v/>
      </c>
    </row>
    <row r="1310" spans="2:7" ht="19.5" customHeight="1" x14ac:dyDescent="0.25">
      <c r="B1310" s="381" t="str">
        <f>IF(DATOS!B1310&lt;&gt;"",DATOS!B1310,"")</f>
        <v/>
      </c>
      <c r="C1310" s="381" t="str">
        <f>IF(DATOS!C1310&lt;&gt;"",DATOS!C1310,"")</f>
        <v/>
      </c>
      <c r="D1310" s="385" t="str">
        <f>IF(DATOS!D1310&lt;&gt;"",DATOS!D1310,"")</f>
        <v/>
      </c>
      <c r="E1310" s="382" t="str">
        <f t="shared" si="60"/>
        <v/>
      </c>
      <c r="F1310" s="382" t="str">
        <f t="shared" si="61"/>
        <v/>
      </c>
      <c r="G1310" s="385" t="str">
        <f t="shared" si="62"/>
        <v/>
      </c>
    </row>
    <row r="1311" spans="2:7" ht="19.5" customHeight="1" x14ac:dyDescent="0.25">
      <c r="B1311" s="381" t="str">
        <f>IF(DATOS!B1311&lt;&gt;"",DATOS!B1311,"")</f>
        <v/>
      </c>
      <c r="C1311" s="381" t="str">
        <f>IF(DATOS!C1311&lt;&gt;"",DATOS!C1311,"")</f>
        <v/>
      </c>
      <c r="D1311" s="385" t="str">
        <f>IF(DATOS!D1311&lt;&gt;"",DATOS!D1311,"")</f>
        <v/>
      </c>
      <c r="E1311" s="382" t="str">
        <f t="shared" si="60"/>
        <v/>
      </c>
      <c r="F1311" s="382" t="str">
        <f t="shared" si="61"/>
        <v/>
      </c>
      <c r="G1311" s="385" t="str">
        <f t="shared" si="62"/>
        <v/>
      </c>
    </row>
    <row r="1312" spans="2:7" ht="19.5" customHeight="1" x14ac:dyDescent="0.25">
      <c r="B1312" s="381" t="str">
        <f>IF(DATOS!B1312&lt;&gt;"",DATOS!B1312,"")</f>
        <v/>
      </c>
      <c r="C1312" s="381" t="str">
        <f>IF(DATOS!C1312&lt;&gt;"",DATOS!C1312,"")</f>
        <v/>
      </c>
      <c r="D1312" s="385" t="str">
        <f>IF(DATOS!D1312&lt;&gt;"",DATOS!D1312,"")</f>
        <v/>
      </c>
      <c r="E1312" s="382" t="str">
        <f t="shared" si="60"/>
        <v/>
      </c>
      <c r="F1312" s="382" t="str">
        <f t="shared" si="61"/>
        <v/>
      </c>
      <c r="G1312" s="385" t="str">
        <f t="shared" si="62"/>
        <v/>
      </c>
    </row>
    <row r="1313" spans="2:7" ht="19.5" customHeight="1" x14ac:dyDescent="0.25">
      <c r="B1313" s="381" t="str">
        <f>IF(DATOS!B1313&lt;&gt;"",DATOS!B1313,"")</f>
        <v/>
      </c>
      <c r="C1313" s="381" t="str">
        <f>IF(DATOS!C1313&lt;&gt;"",DATOS!C1313,"")</f>
        <v/>
      </c>
      <c r="D1313" s="385" t="str">
        <f>IF(DATOS!D1313&lt;&gt;"",DATOS!D1313,"")</f>
        <v/>
      </c>
      <c r="E1313" s="382" t="str">
        <f t="shared" si="60"/>
        <v/>
      </c>
      <c r="F1313" s="382" t="str">
        <f t="shared" si="61"/>
        <v/>
      </c>
      <c r="G1313" s="385" t="str">
        <f t="shared" si="62"/>
        <v/>
      </c>
    </row>
    <row r="1314" spans="2:7" ht="19.5" customHeight="1" x14ac:dyDescent="0.25">
      <c r="B1314" s="381" t="str">
        <f>IF(DATOS!B1314&lt;&gt;"",DATOS!B1314,"")</f>
        <v/>
      </c>
      <c r="C1314" s="381" t="str">
        <f>IF(DATOS!C1314&lt;&gt;"",DATOS!C1314,"")</f>
        <v/>
      </c>
      <c r="D1314" s="385" t="str">
        <f>IF(DATOS!D1314&lt;&gt;"",DATOS!D1314,"")</f>
        <v/>
      </c>
      <c r="E1314" s="382" t="str">
        <f t="shared" si="60"/>
        <v/>
      </c>
      <c r="F1314" s="382" t="str">
        <f t="shared" si="61"/>
        <v/>
      </c>
      <c r="G1314" s="385" t="str">
        <f t="shared" si="62"/>
        <v/>
      </c>
    </row>
    <row r="1315" spans="2:7" ht="19.5" customHeight="1" x14ac:dyDescent="0.25">
      <c r="B1315" s="381" t="str">
        <f>IF(DATOS!B1315&lt;&gt;"",DATOS!B1315,"")</f>
        <v/>
      </c>
      <c r="C1315" s="381" t="str">
        <f>IF(DATOS!C1315&lt;&gt;"",DATOS!C1315,"")</f>
        <v/>
      </c>
      <c r="D1315" s="385" t="str">
        <f>IF(DATOS!D1315&lt;&gt;"",DATOS!D1315,"")</f>
        <v/>
      </c>
      <c r="E1315" s="382" t="str">
        <f t="shared" si="60"/>
        <v/>
      </c>
      <c r="F1315" s="382" t="str">
        <f t="shared" si="61"/>
        <v/>
      </c>
      <c r="G1315" s="385" t="str">
        <f t="shared" si="62"/>
        <v/>
      </c>
    </row>
    <row r="1316" spans="2:7" ht="19.5" customHeight="1" x14ac:dyDescent="0.25">
      <c r="B1316" s="381" t="str">
        <f>IF(DATOS!B1316&lt;&gt;"",DATOS!B1316,"")</f>
        <v/>
      </c>
      <c r="C1316" s="381" t="str">
        <f>IF(DATOS!C1316&lt;&gt;"",DATOS!C1316,"")</f>
        <v/>
      </c>
      <c r="D1316" s="385" t="str">
        <f>IF(DATOS!D1316&lt;&gt;"",DATOS!D1316,"")</f>
        <v/>
      </c>
      <c r="E1316" s="382" t="str">
        <f t="shared" si="60"/>
        <v/>
      </c>
      <c r="F1316" s="382" t="str">
        <f t="shared" si="61"/>
        <v/>
      </c>
      <c r="G1316" s="385" t="str">
        <f t="shared" si="62"/>
        <v/>
      </c>
    </row>
    <row r="1317" spans="2:7" ht="19.5" customHeight="1" x14ac:dyDescent="0.25">
      <c r="B1317" s="381" t="str">
        <f>IF(DATOS!B1317&lt;&gt;"",DATOS!B1317,"")</f>
        <v/>
      </c>
      <c r="C1317" s="381" t="str">
        <f>IF(DATOS!C1317&lt;&gt;"",DATOS!C1317,"")</f>
        <v/>
      </c>
      <c r="D1317" s="385" t="str">
        <f>IF(DATOS!D1317&lt;&gt;"",DATOS!D1317,"")</f>
        <v/>
      </c>
      <c r="E1317" s="382" t="str">
        <f t="shared" si="60"/>
        <v/>
      </c>
      <c r="F1317" s="382" t="str">
        <f t="shared" si="61"/>
        <v/>
      </c>
      <c r="G1317" s="385" t="str">
        <f t="shared" si="62"/>
        <v/>
      </c>
    </row>
    <row r="1318" spans="2:7" ht="19.5" customHeight="1" x14ac:dyDescent="0.25">
      <c r="B1318" s="381" t="str">
        <f>IF(DATOS!B1318&lt;&gt;"",DATOS!B1318,"")</f>
        <v/>
      </c>
      <c r="C1318" s="381" t="str">
        <f>IF(DATOS!C1318&lt;&gt;"",DATOS!C1318,"")</f>
        <v/>
      </c>
      <c r="D1318" s="385" t="str">
        <f>IF(DATOS!D1318&lt;&gt;"",DATOS!D1318,"")</f>
        <v/>
      </c>
      <c r="E1318" s="382" t="str">
        <f t="shared" si="60"/>
        <v/>
      </c>
      <c r="F1318" s="382" t="str">
        <f t="shared" si="61"/>
        <v/>
      </c>
      <c r="G1318" s="385" t="str">
        <f t="shared" si="62"/>
        <v/>
      </c>
    </row>
    <row r="1319" spans="2:7" ht="19.5" customHeight="1" x14ac:dyDescent="0.25">
      <c r="B1319" s="381" t="str">
        <f>IF(DATOS!B1319&lt;&gt;"",DATOS!B1319,"")</f>
        <v/>
      </c>
      <c r="C1319" s="381" t="str">
        <f>IF(DATOS!C1319&lt;&gt;"",DATOS!C1319,"")</f>
        <v/>
      </c>
      <c r="D1319" s="385" t="str">
        <f>IF(DATOS!D1319&lt;&gt;"",DATOS!D1319,"")</f>
        <v/>
      </c>
      <c r="E1319" s="382" t="str">
        <f t="shared" si="60"/>
        <v/>
      </c>
      <c r="F1319" s="382" t="str">
        <f t="shared" si="61"/>
        <v/>
      </c>
      <c r="G1319" s="385" t="str">
        <f t="shared" si="62"/>
        <v/>
      </c>
    </row>
    <row r="1320" spans="2:7" ht="19.5" customHeight="1" x14ac:dyDescent="0.25">
      <c r="B1320" s="381" t="str">
        <f>IF(DATOS!B1320&lt;&gt;"",DATOS!B1320,"")</f>
        <v/>
      </c>
      <c r="C1320" s="381" t="str">
        <f>IF(DATOS!C1320&lt;&gt;"",DATOS!C1320,"")</f>
        <v/>
      </c>
      <c r="D1320" s="385" t="str">
        <f>IF(DATOS!D1320&lt;&gt;"",DATOS!D1320,"")</f>
        <v/>
      </c>
      <c r="E1320" s="382" t="str">
        <f t="shared" si="60"/>
        <v/>
      </c>
      <c r="F1320" s="382" t="str">
        <f t="shared" si="61"/>
        <v/>
      </c>
      <c r="G1320" s="385" t="str">
        <f t="shared" si="62"/>
        <v/>
      </c>
    </row>
    <row r="1321" spans="2:7" ht="19.5" customHeight="1" x14ac:dyDescent="0.25">
      <c r="B1321" s="381" t="str">
        <f>IF(DATOS!B1321&lt;&gt;"",DATOS!B1321,"")</f>
        <v/>
      </c>
      <c r="C1321" s="381" t="str">
        <f>IF(DATOS!C1321&lt;&gt;"",DATOS!C1321,"")</f>
        <v/>
      </c>
      <c r="D1321" s="385" t="str">
        <f>IF(DATOS!D1321&lt;&gt;"",DATOS!D1321,"")</f>
        <v/>
      </c>
      <c r="E1321" s="382" t="str">
        <f t="shared" si="60"/>
        <v/>
      </c>
      <c r="F1321" s="382" t="str">
        <f t="shared" si="61"/>
        <v/>
      </c>
      <c r="G1321" s="385" t="str">
        <f t="shared" si="62"/>
        <v/>
      </c>
    </row>
    <row r="1322" spans="2:7" ht="19.5" customHeight="1" x14ac:dyDescent="0.25">
      <c r="B1322" s="381" t="str">
        <f>IF(DATOS!B1322&lt;&gt;"",DATOS!B1322,"")</f>
        <v/>
      </c>
      <c r="C1322" s="381" t="str">
        <f>IF(DATOS!C1322&lt;&gt;"",DATOS!C1322,"")</f>
        <v/>
      </c>
      <c r="D1322" s="385" t="str">
        <f>IF(DATOS!D1322&lt;&gt;"",DATOS!D1322,"")</f>
        <v/>
      </c>
      <c r="E1322" s="382" t="str">
        <f t="shared" si="60"/>
        <v/>
      </c>
      <c r="F1322" s="382" t="str">
        <f t="shared" si="61"/>
        <v/>
      </c>
      <c r="G1322" s="385" t="str">
        <f t="shared" si="62"/>
        <v/>
      </c>
    </row>
    <row r="1323" spans="2:7" ht="19.5" customHeight="1" x14ac:dyDescent="0.25">
      <c r="B1323" s="381" t="str">
        <f>IF(DATOS!B1323&lt;&gt;"",DATOS!B1323,"")</f>
        <v/>
      </c>
      <c r="C1323" s="381" t="str">
        <f>IF(DATOS!C1323&lt;&gt;"",DATOS!C1323,"")</f>
        <v/>
      </c>
      <c r="D1323" s="385" t="str">
        <f>IF(DATOS!D1323&lt;&gt;"",DATOS!D1323,"")</f>
        <v/>
      </c>
      <c r="E1323" s="382" t="str">
        <f t="shared" si="60"/>
        <v/>
      </c>
      <c r="F1323" s="382" t="str">
        <f t="shared" si="61"/>
        <v/>
      </c>
      <c r="G1323" s="385" t="str">
        <f t="shared" si="62"/>
        <v/>
      </c>
    </row>
    <row r="1324" spans="2:7" ht="19.5" customHeight="1" x14ac:dyDescent="0.25">
      <c r="B1324" s="381" t="str">
        <f>IF(DATOS!B1324&lt;&gt;"",DATOS!B1324,"")</f>
        <v/>
      </c>
      <c r="C1324" s="381" t="str">
        <f>IF(DATOS!C1324&lt;&gt;"",DATOS!C1324,"")</f>
        <v/>
      </c>
      <c r="D1324" s="385" t="str">
        <f>IF(DATOS!D1324&lt;&gt;"",DATOS!D1324,"")</f>
        <v/>
      </c>
      <c r="E1324" s="382" t="str">
        <f t="shared" si="60"/>
        <v/>
      </c>
      <c r="F1324" s="382" t="str">
        <f t="shared" si="61"/>
        <v/>
      </c>
      <c r="G1324" s="385" t="str">
        <f t="shared" si="62"/>
        <v/>
      </c>
    </row>
    <row r="1325" spans="2:7" ht="19.5" customHeight="1" x14ac:dyDescent="0.25">
      <c r="B1325" s="381" t="str">
        <f>IF(DATOS!B1325&lt;&gt;"",DATOS!B1325,"")</f>
        <v/>
      </c>
      <c r="C1325" s="381" t="str">
        <f>IF(DATOS!C1325&lt;&gt;"",DATOS!C1325,"")</f>
        <v/>
      </c>
      <c r="D1325" s="385" t="str">
        <f>IF(DATOS!D1325&lt;&gt;"",DATOS!D1325,"")</f>
        <v/>
      </c>
      <c r="E1325" s="382" t="str">
        <f t="shared" si="60"/>
        <v/>
      </c>
      <c r="F1325" s="382" t="str">
        <f t="shared" si="61"/>
        <v/>
      </c>
      <c r="G1325" s="385" t="str">
        <f t="shared" si="62"/>
        <v/>
      </c>
    </row>
    <row r="1326" spans="2:7" ht="19.5" customHeight="1" x14ac:dyDescent="0.25">
      <c r="B1326" s="381" t="str">
        <f>IF(DATOS!B1326&lt;&gt;"",DATOS!B1326,"")</f>
        <v/>
      </c>
      <c r="C1326" s="381" t="str">
        <f>IF(DATOS!C1326&lt;&gt;"",DATOS!C1326,"")</f>
        <v/>
      </c>
      <c r="D1326" s="385" t="str">
        <f>IF(DATOS!D1326&lt;&gt;"",DATOS!D1326,"")</f>
        <v/>
      </c>
      <c r="E1326" s="382" t="str">
        <f t="shared" si="60"/>
        <v/>
      </c>
      <c r="F1326" s="382" t="str">
        <f t="shared" si="61"/>
        <v/>
      </c>
      <c r="G1326" s="385" t="str">
        <f t="shared" si="62"/>
        <v/>
      </c>
    </row>
    <row r="1327" spans="2:7" ht="19.5" customHeight="1" x14ac:dyDescent="0.25">
      <c r="B1327" s="381" t="str">
        <f>IF(DATOS!B1327&lt;&gt;"",DATOS!B1327,"")</f>
        <v/>
      </c>
      <c r="C1327" s="381" t="str">
        <f>IF(DATOS!C1327&lt;&gt;"",DATOS!C1327,"")</f>
        <v/>
      </c>
      <c r="D1327" s="385" t="str">
        <f>IF(DATOS!D1327&lt;&gt;"",DATOS!D1327,"")</f>
        <v/>
      </c>
      <c r="E1327" s="382" t="str">
        <f t="shared" si="60"/>
        <v/>
      </c>
      <c r="F1327" s="382" t="str">
        <f t="shared" si="61"/>
        <v/>
      </c>
      <c r="G1327" s="385" t="str">
        <f t="shared" si="62"/>
        <v/>
      </c>
    </row>
    <row r="1328" spans="2:7" ht="19.5" customHeight="1" x14ac:dyDescent="0.25">
      <c r="B1328" s="381" t="str">
        <f>IF(DATOS!B1328&lt;&gt;"",DATOS!B1328,"")</f>
        <v/>
      </c>
      <c r="C1328" s="381" t="str">
        <f>IF(DATOS!C1328&lt;&gt;"",DATOS!C1328,"")</f>
        <v/>
      </c>
      <c r="D1328" s="385" t="str">
        <f>IF(DATOS!D1328&lt;&gt;"",DATOS!D1328,"")</f>
        <v/>
      </c>
      <c r="E1328" s="382" t="str">
        <f t="shared" si="60"/>
        <v/>
      </c>
      <c r="F1328" s="382" t="str">
        <f t="shared" si="61"/>
        <v/>
      </c>
      <c r="G1328" s="385" t="str">
        <f t="shared" si="62"/>
        <v/>
      </c>
    </row>
    <row r="1329" spans="2:7" ht="19.5" customHeight="1" x14ac:dyDescent="0.25">
      <c r="B1329" s="381" t="str">
        <f>IF(DATOS!B1329&lt;&gt;"",DATOS!B1329,"")</f>
        <v/>
      </c>
      <c r="C1329" s="381" t="str">
        <f>IF(DATOS!C1329&lt;&gt;"",DATOS!C1329,"")</f>
        <v/>
      </c>
      <c r="D1329" s="385" t="str">
        <f>IF(DATOS!D1329&lt;&gt;"",DATOS!D1329,"")</f>
        <v/>
      </c>
      <c r="E1329" s="382" t="str">
        <f t="shared" si="60"/>
        <v/>
      </c>
      <c r="F1329" s="382" t="str">
        <f t="shared" si="61"/>
        <v/>
      </c>
      <c r="G1329" s="385" t="str">
        <f t="shared" si="62"/>
        <v/>
      </c>
    </row>
    <row r="1330" spans="2:7" ht="19.5" customHeight="1" x14ac:dyDescent="0.25">
      <c r="B1330" s="381" t="str">
        <f>IF(DATOS!B1330&lt;&gt;"",DATOS!B1330,"")</f>
        <v/>
      </c>
      <c r="C1330" s="381" t="str">
        <f>IF(DATOS!C1330&lt;&gt;"",DATOS!C1330,"")</f>
        <v/>
      </c>
      <c r="D1330" s="385" t="str">
        <f>IF(DATOS!D1330&lt;&gt;"",DATOS!D1330,"")</f>
        <v/>
      </c>
      <c r="E1330" s="382" t="str">
        <f t="shared" si="60"/>
        <v/>
      </c>
      <c r="F1330" s="382" t="str">
        <f t="shared" si="61"/>
        <v/>
      </c>
      <c r="G1330" s="385" t="str">
        <f t="shared" si="62"/>
        <v/>
      </c>
    </row>
    <row r="1331" spans="2:7" ht="19.5" customHeight="1" x14ac:dyDescent="0.25">
      <c r="B1331" s="381" t="str">
        <f>IF(DATOS!B1331&lt;&gt;"",DATOS!B1331,"")</f>
        <v/>
      </c>
      <c r="C1331" s="381" t="str">
        <f>IF(DATOS!C1331&lt;&gt;"",DATOS!C1331,"")</f>
        <v/>
      </c>
      <c r="D1331" s="385" t="str">
        <f>IF(DATOS!D1331&lt;&gt;"",DATOS!D1331,"")</f>
        <v/>
      </c>
      <c r="E1331" s="382" t="str">
        <f t="shared" si="60"/>
        <v/>
      </c>
      <c r="F1331" s="382" t="str">
        <f t="shared" si="61"/>
        <v/>
      </c>
      <c r="G1331" s="385" t="str">
        <f t="shared" si="62"/>
        <v/>
      </c>
    </row>
    <row r="1332" spans="2:7" ht="19.5" customHeight="1" x14ac:dyDescent="0.25">
      <c r="B1332" s="381" t="str">
        <f>IF(DATOS!B1332&lt;&gt;"",DATOS!B1332,"")</f>
        <v/>
      </c>
      <c r="C1332" s="381" t="str">
        <f>IF(DATOS!C1332&lt;&gt;"",DATOS!C1332,"")</f>
        <v/>
      </c>
      <c r="D1332" s="385" t="str">
        <f>IF(DATOS!D1332&lt;&gt;"",DATOS!D1332,"")</f>
        <v/>
      </c>
      <c r="E1332" s="382" t="str">
        <f t="shared" si="60"/>
        <v/>
      </c>
      <c r="F1332" s="382" t="str">
        <f t="shared" si="61"/>
        <v/>
      </c>
      <c r="G1332" s="385" t="str">
        <f t="shared" si="62"/>
        <v/>
      </c>
    </row>
    <row r="1333" spans="2:7" ht="19.5" customHeight="1" x14ac:dyDescent="0.25">
      <c r="B1333" s="381" t="str">
        <f>IF(DATOS!B1333&lt;&gt;"",DATOS!B1333,"")</f>
        <v/>
      </c>
      <c r="C1333" s="381" t="str">
        <f>IF(DATOS!C1333&lt;&gt;"",DATOS!C1333,"")</f>
        <v/>
      </c>
      <c r="D1333" s="385" t="str">
        <f>IF(DATOS!D1333&lt;&gt;"",DATOS!D1333,"")</f>
        <v/>
      </c>
      <c r="E1333" s="382" t="str">
        <f t="shared" si="60"/>
        <v/>
      </c>
      <c r="F1333" s="382" t="str">
        <f t="shared" si="61"/>
        <v/>
      </c>
      <c r="G1333" s="385" t="str">
        <f t="shared" si="62"/>
        <v/>
      </c>
    </row>
    <row r="1334" spans="2:7" ht="19.5" customHeight="1" x14ac:dyDescent="0.25">
      <c r="B1334" s="381" t="str">
        <f>IF(DATOS!B1334&lt;&gt;"",DATOS!B1334,"")</f>
        <v/>
      </c>
      <c r="C1334" s="381" t="str">
        <f>IF(DATOS!C1334&lt;&gt;"",DATOS!C1334,"")</f>
        <v/>
      </c>
      <c r="D1334" s="385" t="str">
        <f>IF(DATOS!D1334&lt;&gt;"",DATOS!D1334,"")</f>
        <v/>
      </c>
      <c r="E1334" s="382" t="str">
        <f t="shared" si="60"/>
        <v/>
      </c>
      <c r="F1334" s="382" t="str">
        <f t="shared" si="61"/>
        <v/>
      </c>
      <c r="G1334" s="385" t="str">
        <f t="shared" si="62"/>
        <v/>
      </c>
    </row>
    <row r="1335" spans="2:7" ht="19.5" customHeight="1" x14ac:dyDescent="0.25">
      <c r="B1335" s="381" t="str">
        <f>IF(DATOS!B1335&lt;&gt;"",DATOS!B1335,"")</f>
        <v/>
      </c>
      <c r="C1335" s="381" t="str">
        <f>IF(DATOS!C1335&lt;&gt;"",DATOS!C1335,"")</f>
        <v/>
      </c>
      <c r="D1335" s="385" t="str">
        <f>IF(DATOS!D1335&lt;&gt;"",DATOS!D1335,"")</f>
        <v/>
      </c>
      <c r="E1335" s="382" t="str">
        <f t="shared" si="60"/>
        <v/>
      </c>
      <c r="F1335" s="382" t="str">
        <f t="shared" si="61"/>
        <v/>
      </c>
      <c r="G1335" s="385" t="str">
        <f t="shared" si="62"/>
        <v/>
      </c>
    </row>
    <row r="1336" spans="2:7" ht="19.5" customHeight="1" x14ac:dyDescent="0.25">
      <c r="B1336" s="381" t="str">
        <f>IF(DATOS!B1336&lt;&gt;"",DATOS!B1336,"")</f>
        <v/>
      </c>
      <c r="C1336" s="381" t="str">
        <f>IF(DATOS!C1336&lt;&gt;"",DATOS!C1336,"")</f>
        <v/>
      </c>
      <c r="D1336" s="385" t="str">
        <f>IF(DATOS!D1336&lt;&gt;"",DATOS!D1336,"")</f>
        <v/>
      </c>
      <c r="E1336" s="382" t="str">
        <f t="shared" si="60"/>
        <v/>
      </c>
      <c r="F1336" s="382" t="str">
        <f t="shared" si="61"/>
        <v/>
      </c>
      <c r="G1336" s="385" t="str">
        <f t="shared" si="62"/>
        <v/>
      </c>
    </row>
    <row r="1337" spans="2:7" ht="19.5" customHeight="1" x14ac:dyDescent="0.25">
      <c r="B1337" s="381" t="str">
        <f>IF(DATOS!B1337&lt;&gt;"",DATOS!B1337,"")</f>
        <v/>
      </c>
      <c r="C1337" s="381" t="str">
        <f>IF(DATOS!C1337&lt;&gt;"",DATOS!C1337,"")</f>
        <v/>
      </c>
      <c r="D1337" s="385" t="str">
        <f>IF(DATOS!D1337&lt;&gt;"",DATOS!D1337,"")</f>
        <v/>
      </c>
      <c r="E1337" s="382" t="str">
        <f t="shared" si="60"/>
        <v/>
      </c>
      <c r="F1337" s="382" t="str">
        <f t="shared" si="61"/>
        <v/>
      </c>
      <c r="G1337" s="385" t="str">
        <f t="shared" si="62"/>
        <v/>
      </c>
    </row>
    <row r="1338" spans="2:7" ht="19.5" customHeight="1" x14ac:dyDescent="0.25">
      <c r="B1338" s="381" t="str">
        <f>IF(DATOS!B1338&lt;&gt;"",DATOS!B1338,"")</f>
        <v/>
      </c>
      <c r="C1338" s="381" t="str">
        <f>IF(DATOS!C1338&lt;&gt;"",DATOS!C1338,"")</f>
        <v/>
      </c>
      <c r="D1338" s="385" t="str">
        <f>IF(DATOS!D1338&lt;&gt;"",DATOS!D1338,"")</f>
        <v/>
      </c>
      <c r="E1338" s="382" t="str">
        <f t="shared" si="60"/>
        <v/>
      </c>
      <c r="F1338" s="382" t="str">
        <f t="shared" si="61"/>
        <v/>
      </c>
      <c r="G1338" s="385" t="str">
        <f t="shared" si="62"/>
        <v/>
      </c>
    </row>
    <row r="1339" spans="2:7" ht="19.5" customHeight="1" x14ac:dyDescent="0.25">
      <c r="B1339" s="381" t="str">
        <f>IF(DATOS!B1339&lt;&gt;"",DATOS!B1339,"")</f>
        <v/>
      </c>
      <c r="C1339" s="381" t="str">
        <f>IF(DATOS!C1339&lt;&gt;"",DATOS!C1339,"")</f>
        <v/>
      </c>
      <c r="D1339" s="385" t="str">
        <f>IF(DATOS!D1339&lt;&gt;"",DATOS!D1339,"")</f>
        <v/>
      </c>
      <c r="E1339" s="382" t="str">
        <f t="shared" si="60"/>
        <v/>
      </c>
      <c r="F1339" s="382" t="str">
        <f t="shared" si="61"/>
        <v/>
      </c>
      <c r="G1339" s="385" t="str">
        <f t="shared" si="62"/>
        <v/>
      </c>
    </row>
    <row r="1340" spans="2:7" ht="19.5" customHeight="1" x14ac:dyDescent="0.25">
      <c r="B1340" s="381" t="str">
        <f>IF(DATOS!B1340&lt;&gt;"",DATOS!B1340,"")</f>
        <v/>
      </c>
      <c r="C1340" s="381" t="str">
        <f>IF(DATOS!C1340&lt;&gt;"",DATOS!C1340,"")</f>
        <v/>
      </c>
      <c r="D1340" s="385" t="str">
        <f>IF(DATOS!D1340&lt;&gt;"",DATOS!D1340,"")</f>
        <v/>
      </c>
      <c r="E1340" s="382" t="str">
        <f t="shared" si="60"/>
        <v/>
      </c>
      <c r="F1340" s="382" t="str">
        <f t="shared" si="61"/>
        <v/>
      </c>
      <c r="G1340" s="385" t="str">
        <f t="shared" si="62"/>
        <v/>
      </c>
    </row>
    <row r="1341" spans="2:7" ht="19.5" customHeight="1" x14ac:dyDescent="0.25">
      <c r="B1341" s="381" t="str">
        <f>IF(DATOS!B1341&lt;&gt;"",DATOS!B1341,"")</f>
        <v/>
      </c>
      <c r="C1341" s="381" t="str">
        <f>IF(DATOS!C1341&lt;&gt;"",DATOS!C1341,"")</f>
        <v/>
      </c>
      <c r="D1341" s="385" t="str">
        <f>IF(DATOS!D1341&lt;&gt;"",DATOS!D1341,"")</f>
        <v/>
      </c>
      <c r="E1341" s="382" t="str">
        <f t="shared" si="60"/>
        <v/>
      </c>
      <c r="F1341" s="382" t="str">
        <f t="shared" si="61"/>
        <v/>
      </c>
      <c r="G1341" s="385" t="str">
        <f t="shared" si="62"/>
        <v/>
      </c>
    </row>
    <row r="1342" spans="2:7" ht="19.5" customHeight="1" x14ac:dyDescent="0.25">
      <c r="B1342" s="381" t="str">
        <f>IF(DATOS!B1342&lt;&gt;"",DATOS!B1342,"")</f>
        <v/>
      </c>
      <c r="C1342" s="381" t="str">
        <f>IF(DATOS!C1342&lt;&gt;"",DATOS!C1342,"")</f>
        <v/>
      </c>
      <c r="D1342" s="385" t="str">
        <f>IF(DATOS!D1342&lt;&gt;"",DATOS!D1342,"")</f>
        <v/>
      </c>
      <c r="E1342" s="382" t="str">
        <f t="shared" si="60"/>
        <v/>
      </c>
      <c r="F1342" s="382" t="str">
        <f t="shared" si="61"/>
        <v/>
      </c>
      <c r="G1342" s="385" t="str">
        <f t="shared" si="62"/>
        <v/>
      </c>
    </row>
    <row r="1343" spans="2:7" ht="19.5" customHeight="1" x14ac:dyDescent="0.25">
      <c r="B1343" s="381" t="str">
        <f>IF(DATOS!B1343&lt;&gt;"",DATOS!B1343,"")</f>
        <v/>
      </c>
      <c r="C1343" s="381" t="str">
        <f>IF(DATOS!C1343&lt;&gt;"",DATOS!C1343,"")</f>
        <v/>
      </c>
      <c r="D1343" s="385" t="str">
        <f>IF(DATOS!D1343&lt;&gt;"",DATOS!D1343,"")</f>
        <v/>
      </c>
      <c r="E1343" s="382" t="str">
        <f t="shared" si="60"/>
        <v/>
      </c>
      <c r="F1343" s="382" t="str">
        <f t="shared" si="61"/>
        <v/>
      </c>
      <c r="G1343" s="385" t="str">
        <f t="shared" si="62"/>
        <v/>
      </c>
    </row>
    <row r="1344" spans="2:7" ht="19.5" customHeight="1" x14ac:dyDescent="0.25">
      <c r="B1344" s="381" t="str">
        <f>IF(DATOS!B1344&lt;&gt;"",DATOS!B1344,"")</f>
        <v/>
      </c>
      <c r="C1344" s="381" t="str">
        <f>IF(DATOS!C1344&lt;&gt;"",DATOS!C1344,"")</f>
        <v/>
      </c>
      <c r="D1344" s="385" t="str">
        <f>IF(DATOS!D1344&lt;&gt;"",DATOS!D1344,"")</f>
        <v/>
      </c>
      <c r="E1344" s="382" t="str">
        <f t="shared" si="60"/>
        <v/>
      </c>
      <c r="F1344" s="382" t="str">
        <f t="shared" si="61"/>
        <v/>
      </c>
      <c r="G1344" s="385" t="str">
        <f t="shared" si="62"/>
        <v/>
      </c>
    </row>
    <row r="1345" spans="2:7" ht="19.5" customHeight="1" x14ac:dyDescent="0.25">
      <c r="B1345" s="381" t="str">
        <f>IF(DATOS!B1345&lt;&gt;"",DATOS!B1345,"")</f>
        <v/>
      </c>
      <c r="C1345" s="381" t="str">
        <f>IF(DATOS!C1345&lt;&gt;"",DATOS!C1345,"")</f>
        <v/>
      </c>
      <c r="D1345" s="385" t="str">
        <f>IF(DATOS!D1345&lt;&gt;"",DATOS!D1345,"")</f>
        <v/>
      </c>
      <c r="E1345" s="382" t="str">
        <f t="shared" si="60"/>
        <v/>
      </c>
      <c r="F1345" s="382" t="str">
        <f t="shared" si="61"/>
        <v/>
      </c>
      <c r="G1345" s="385" t="str">
        <f t="shared" si="62"/>
        <v/>
      </c>
    </row>
    <row r="1346" spans="2:7" ht="19.5" customHeight="1" x14ac:dyDescent="0.25">
      <c r="B1346" s="381" t="str">
        <f>IF(DATOS!B1346&lt;&gt;"",DATOS!B1346,"")</f>
        <v/>
      </c>
      <c r="C1346" s="381" t="str">
        <f>IF(DATOS!C1346&lt;&gt;"",DATOS!C1346,"")</f>
        <v/>
      </c>
      <c r="D1346" s="385" t="str">
        <f>IF(DATOS!D1346&lt;&gt;"",DATOS!D1346,"")</f>
        <v/>
      </c>
      <c r="E1346" s="382" t="str">
        <f t="shared" si="60"/>
        <v/>
      </c>
      <c r="F1346" s="382" t="str">
        <f t="shared" si="61"/>
        <v/>
      </c>
      <c r="G1346" s="385" t="str">
        <f t="shared" si="62"/>
        <v/>
      </c>
    </row>
    <row r="1347" spans="2:7" ht="19.5" customHeight="1" x14ac:dyDescent="0.25">
      <c r="B1347" s="381" t="str">
        <f>IF(DATOS!B1347&lt;&gt;"",DATOS!B1347,"")</f>
        <v/>
      </c>
      <c r="C1347" s="381" t="str">
        <f>IF(DATOS!C1347&lt;&gt;"",DATOS!C1347,"")</f>
        <v/>
      </c>
      <c r="D1347" s="385" t="str">
        <f>IF(DATOS!D1347&lt;&gt;"",DATOS!D1347,"")</f>
        <v/>
      </c>
      <c r="E1347" s="382" t="str">
        <f t="shared" si="60"/>
        <v/>
      </c>
      <c r="F1347" s="382" t="str">
        <f t="shared" si="61"/>
        <v/>
      </c>
      <c r="G1347" s="385" t="str">
        <f t="shared" si="62"/>
        <v/>
      </c>
    </row>
    <row r="1348" spans="2:7" ht="19.5" customHeight="1" x14ac:dyDescent="0.25">
      <c r="B1348" s="381" t="str">
        <f>IF(DATOS!B1348&lt;&gt;"",DATOS!B1348,"")</f>
        <v/>
      </c>
      <c r="C1348" s="381" t="str">
        <f>IF(DATOS!C1348&lt;&gt;"",DATOS!C1348,"")</f>
        <v/>
      </c>
      <c r="D1348" s="385" t="str">
        <f>IF(DATOS!D1348&lt;&gt;"",DATOS!D1348,"")</f>
        <v/>
      </c>
      <c r="E1348" s="382" t="str">
        <f t="shared" ref="E1348:E1411" si="63">IFERROR(MID($D1348,SEARCH("RETIRA",$D1348),LEN("RETIRA")),"")</f>
        <v/>
      </c>
      <c r="F1348" s="382" t="str">
        <f t="shared" ref="F1348:F1411" si="64">IFERROR(MID($D1348,SEARCH("CRUDA",$D1348),LEN("CRUDA")),"")</f>
        <v/>
      </c>
      <c r="G1348" s="385" t="str">
        <f t="shared" ref="G1348:G1411" si="65">IF(B1348="","",
IF(AND(E1348="",F1348="CRUDA"),"LIBRO Y CRUDA",
IF(F1348="CRUDA","CRUDA",
IF(E1348="","LIBRO",""))))</f>
        <v/>
      </c>
    </row>
    <row r="1349" spans="2:7" ht="19.5" customHeight="1" x14ac:dyDescent="0.25">
      <c r="B1349" s="381" t="str">
        <f>IF(DATOS!B1349&lt;&gt;"",DATOS!B1349,"")</f>
        <v/>
      </c>
      <c r="C1349" s="381" t="str">
        <f>IF(DATOS!C1349&lt;&gt;"",DATOS!C1349,"")</f>
        <v/>
      </c>
      <c r="D1349" s="385" t="str">
        <f>IF(DATOS!D1349&lt;&gt;"",DATOS!D1349,"")</f>
        <v/>
      </c>
      <c r="E1349" s="382" t="str">
        <f t="shared" si="63"/>
        <v/>
      </c>
      <c r="F1349" s="382" t="str">
        <f t="shared" si="64"/>
        <v/>
      </c>
      <c r="G1349" s="385" t="str">
        <f t="shared" si="65"/>
        <v/>
      </c>
    </row>
    <row r="1350" spans="2:7" ht="19.5" customHeight="1" x14ac:dyDescent="0.25">
      <c r="B1350" s="381" t="str">
        <f>IF(DATOS!B1350&lt;&gt;"",DATOS!B1350,"")</f>
        <v/>
      </c>
      <c r="C1350" s="381" t="str">
        <f>IF(DATOS!C1350&lt;&gt;"",DATOS!C1350,"")</f>
        <v/>
      </c>
      <c r="D1350" s="385" t="str">
        <f>IF(DATOS!D1350&lt;&gt;"",DATOS!D1350,"")</f>
        <v/>
      </c>
      <c r="E1350" s="382" t="str">
        <f t="shared" si="63"/>
        <v/>
      </c>
      <c r="F1350" s="382" t="str">
        <f t="shared" si="64"/>
        <v/>
      </c>
      <c r="G1350" s="385" t="str">
        <f t="shared" si="65"/>
        <v/>
      </c>
    </row>
    <row r="1351" spans="2:7" ht="19.5" customHeight="1" x14ac:dyDescent="0.25">
      <c r="B1351" s="381" t="str">
        <f>IF(DATOS!B1351&lt;&gt;"",DATOS!B1351,"")</f>
        <v/>
      </c>
      <c r="C1351" s="381" t="str">
        <f>IF(DATOS!C1351&lt;&gt;"",DATOS!C1351,"")</f>
        <v/>
      </c>
      <c r="D1351" s="385" t="str">
        <f>IF(DATOS!D1351&lt;&gt;"",DATOS!D1351,"")</f>
        <v/>
      </c>
      <c r="E1351" s="382" t="str">
        <f t="shared" si="63"/>
        <v/>
      </c>
      <c r="F1351" s="382" t="str">
        <f t="shared" si="64"/>
        <v/>
      </c>
      <c r="G1351" s="385" t="str">
        <f t="shared" si="65"/>
        <v/>
      </c>
    </row>
    <row r="1352" spans="2:7" ht="19.5" customHeight="1" x14ac:dyDescent="0.25">
      <c r="B1352" s="381" t="str">
        <f>IF(DATOS!B1352&lt;&gt;"",DATOS!B1352,"")</f>
        <v/>
      </c>
      <c r="C1352" s="381" t="str">
        <f>IF(DATOS!C1352&lt;&gt;"",DATOS!C1352,"")</f>
        <v/>
      </c>
      <c r="D1352" s="385" t="str">
        <f>IF(DATOS!D1352&lt;&gt;"",DATOS!D1352,"")</f>
        <v/>
      </c>
      <c r="E1352" s="382" t="str">
        <f t="shared" si="63"/>
        <v/>
      </c>
      <c r="F1352" s="382" t="str">
        <f t="shared" si="64"/>
        <v/>
      </c>
      <c r="G1352" s="385" t="str">
        <f t="shared" si="65"/>
        <v/>
      </c>
    </row>
    <row r="1353" spans="2:7" ht="19.5" customHeight="1" x14ac:dyDescent="0.25">
      <c r="B1353" s="381" t="str">
        <f>IF(DATOS!B1353&lt;&gt;"",DATOS!B1353,"")</f>
        <v/>
      </c>
      <c r="C1353" s="381" t="str">
        <f>IF(DATOS!C1353&lt;&gt;"",DATOS!C1353,"")</f>
        <v/>
      </c>
      <c r="D1353" s="385" t="str">
        <f>IF(DATOS!D1353&lt;&gt;"",DATOS!D1353,"")</f>
        <v/>
      </c>
      <c r="E1353" s="382" t="str">
        <f t="shared" si="63"/>
        <v/>
      </c>
      <c r="F1353" s="382" t="str">
        <f t="shared" si="64"/>
        <v/>
      </c>
      <c r="G1353" s="385" t="str">
        <f t="shared" si="65"/>
        <v/>
      </c>
    </row>
    <row r="1354" spans="2:7" ht="19.5" customHeight="1" x14ac:dyDescent="0.25">
      <c r="B1354" s="381" t="str">
        <f>IF(DATOS!B1354&lt;&gt;"",DATOS!B1354,"")</f>
        <v/>
      </c>
      <c r="C1354" s="381" t="str">
        <f>IF(DATOS!C1354&lt;&gt;"",DATOS!C1354,"")</f>
        <v/>
      </c>
      <c r="D1354" s="385" t="str">
        <f>IF(DATOS!D1354&lt;&gt;"",DATOS!D1354,"")</f>
        <v/>
      </c>
      <c r="E1354" s="382" t="str">
        <f t="shared" si="63"/>
        <v/>
      </c>
      <c r="F1354" s="382" t="str">
        <f t="shared" si="64"/>
        <v/>
      </c>
      <c r="G1354" s="385" t="str">
        <f t="shared" si="65"/>
        <v/>
      </c>
    </row>
    <row r="1355" spans="2:7" ht="19.5" customHeight="1" x14ac:dyDescent="0.25">
      <c r="B1355" s="381" t="str">
        <f>IF(DATOS!B1355&lt;&gt;"",DATOS!B1355,"")</f>
        <v/>
      </c>
      <c r="C1355" s="381" t="str">
        <f>IF(DATOS!C1355&lt;&gt;"",DATOS!C1355,"")</f>
        <v/>
      </c>
      <c r="D1355" s="385" t="str">
        <f>IF(DATOS!D1355&lt;&gt;"",DATOS!D1355,"")</f>
        <v/>
      </c>
      <c r="E1355" s="382" t="str">
        <f t="shared" si="63"/>
        <v/>
      </c>
      <c r="F1355" s="382" t="str">
        <f t="shared" si="64"/>
        <v/>
      </c>
      <c r="G1355" s="385" t="str">
        <f t="shared" si="65"/>
        <v/>
      </c>
    </row>
    <row r="1356" spans="2:7" ht="19.5" customHeight="1" x14ac:dyDescent="0.25">
      <c r="B1356" s="381" t="str">
        <f>IF(DATOS!B1356&lt;&gt;"",DATOS!B1356,"")</f>
        <v/>
      </c>
      <c r="C1356" s="381" t="str">
        <f>IF(DATOS!C1356&lt;&gt;"",DATOS!C1356,"")</f>
        <v/>
      </c>
      <c r="D1356" s="385" t="str">
        <f>IF(DATOS!D1356&lt;&gt;"",DATOS!D1356,"")</f>
        <v/>
      </c>
      <c r="E1356" s="382" t="str">
        <f t="shared" si="63"/>
        <v/>
      </c>
      <c r="F1356" s="382" t="str">
        <f t="shared" si="64"/>
        <v/>
      </c>
      <c r="G1356" s="385" t="str">
        <f t="shared" si="65"/>
        <v/>
      </c>
    </row>
    <row r="1357" spans="2:7" ht="19.5" customHeight="1" x14ac:dyDescent="0.25">
      <c r="B1357" s="381" t="str">
        <f>IF(DATOS!B1357&lt;&gt;"",DATOS!B1357,"")</f>
        <v/>
      </c>
      <c r="C1357" s="381" t="str">
        <f>IF(DATOS!C1357&lt;&gt;"",DATOS!C1357,"")</f>
        <v/>
      </c>
      <c r="D1357" s="385" t="str">
        <f>IF(DATOS!D1357&lt;&gt;"",DATOS!D1357,"")</f>
        <v/>
      </c>
      <c r="E1357" s="382" t="str">
        <f t="shared" si="63"/>
        <v/>
      </c>
      <c r="F1357" s="382" t="str">
        <f t="shared" si="64"/>
        <v/>
      </c>
      <c r="G1357" s="385" t="str">
        <f t="shared" si="65"/>
        <v/>
      </c>
    </row>
    <row r="1358" spans="2:7" ht="19.5" customHeight="1" x14ac:dyDescent="0.25">
      <c r="B1358" s="381" t="str">
        <f>IF(DATOS!B1358&lt;&gt;"",DATOS!B1358,"")</f>
        <v/>
      </c>
      <c r="C1358" s="381" t="str">
        <f>IF(DATOS!C1358&lt;&gt;"",DATOS!C1358,"")</f>
        <v/>
      </c>
      <c r="D1358" s="385" t="str">
        <f>IF(DATOS!D1358&lt;&gt;"",DATOS!D1358,"")</f>
        <v/>
      </c>
      <c r="E1358" s="382" t="str">
        <f t="shared" si="63"/>
        <v/>
      </c>
      <c r="F1358" s="382" t="str">
        <f t="shared" si="64"/>
        <v/>
      </c>
      <c r="G1358" s="385" t="str">
        <f t="shared" si="65"/>
        <v/>
      </c>
    </row>
    <row r="1359" spans="2:7" ht="19.5" customHeight="1" x14ac:dyDescent="0.25">
      <c r="B1359" s="381" t="str">
        <f>IF(DATOS!B1359&lt;&gt;"",DATOS!B1359,"")</f>
        <v/>
      </c>
      <c r="C1359" s="381" t="str">
        <f>IF(DATOS!C1359&lt;&gt;"",DATOS!C1359,"")</f>
        <v/>
      </c>
      <c r="D1359" s="385" t="str">
        <f>IF(DATOS!D1359&lt;&gt;"",DATOS!D1359,"")</f>
        <v/>
      </c>
      <c r="E1359" s="382" t="str">
        <f t="shared" si="63"/>
        <v/>
      </c>
      <c r="F1359" s="382" t="str">
        <f t="shared" si="64"/>
        <v/>
      </c>
      <c r="G1359" s="385" t="str">
        <f t="shared" si="65"/>
        <v/>
      </c>
    </row>
    <row r="1360" spans="2:7" ht="19.5" customHeight="1" x14ac:dyDescent="0.25">
      <c r="B1360" s="381" t="str">
        <f>IF(DATOS!B1360&lt;&gt;"",DATOS!B1360,"")</f>
        <v/>
      </c>
      <c r="C1360" s="381" t="str">
        <f>IF(DATOS!C1360&lt;&gt;"",DATOS!C1360,"")</f>
        <v/>
      </c>
      <c r="D1360" s="385" t="str">
        <f>IF(DATOS!D1360&lt;&gt;"",DATOS!D1360,"")</f>
        <v/>
      </c>
      <c r="E1360" s="382" t="str">
        <f t="shared" si="63"/>
        <v/>
      </c>
      <c r="F1360" s="382" t="str">
        <f t="shared" si="64"/>
        <v/>
      </c>
      <c r="G1360" s="385" t="str">
        <f t="shared" si="65"/>
        <v/>
      </c>
    </row>
    <row r="1361" spans="2:7" ht="19.5" customHeight="1" x14ac:dyDescent="0.25">
      <c r="B1361" s="381" t="str">
        <f>IF(DATOS!B1361&lt;&gt;"",DATOS!B1361,"")</f>
        <v/>
      </c>
      <c r="C1361" s="381" t="str">
        <f>IF(DATOS!C1361&lt;&gt;"",DATOS!C1361,"")</f>
        <v/>
      </c>
      <c r="D1361" s="385" t="str">
        <f>IF(DATOS!D1361&lt;&gt;"",DATOS!D1361,"")</f>
        <v/>
      </c>
      <c r="E1361" s="382" t="str">
        <f t="shared" si="63"/>
        <v/>
      </c>
      <c r="F1361" s="382" t="str">
        <f t="shared" si="64"/>
        <v/>
      </c>
      <c r="G1361" s="385" t="str">
        <f t="shared" si="65"/>
        <v/>
      </c>
    </row>
    <row r="1362" spans="2:7" ht="19.5" customHeight="1" x14ac:dyDescent="0.25">
      <c r="B1362" s="381" t="str">
        <f>IF(DATOS!B1362&lt;&gt;"",DATOS!B1362,"")</f>
        <v/>
      </c>
      <c r="C1362" s="381" t="str">
        <f>IF(DATOS!C1362&lt;&gt;"",DATOS!C1362,"")</f>
        <v/>
      </c>
      <c r="D1362" s="385" t="str">
        <f>IF(DATOS!D1362&lt;&gt;"",DATOS!D1362,"")</f>
        <v/>
      </c>
      <c r="E1362" s="382" t="str">
        <f t="shared" si="63"/>
        <v/>
      </c>
      <c r="F1362" s="382" t="str">
        <f t="shared" si="64"/>
        <v/>
      </c>
      <c r="G1362" s="385" t="str">
        <f t="shared" si="65"/>
        <v/>
      </c>
    </row>
    <row r="1363" spans="2:7" ht="19.5" customHeight="1" x14ac:dyDescent="0.25">
      <c r="B1363" s="381" t="str">
        <f>IF(DATOS!B1363&lt;&gt;"",DATOS!B1363,"")</f>
        <v/>
      </c>
      <c r="C1363" s="381" t="str">
        <f>IF(DATOS!C1363&lt;&gt;"",DATOS!C1363,"")</f>
        <v/>
      </c>
      <c r="D1363" s="385" t="str">
        <f>IF(DATOS!D1363&lt;&gt;"",DATOS!D1363,"")</f>
        <v/>
      </c>
      <c r="E1363" s="382" t="str">
        <f t="shared" si="63"/>
        <v/>
      </c>
      <c r="F1363" s="382" t="str">
        <f t="shared" si="64"/>
        <v/>
      </c>
      <c r="G1363" s="385" t="str">
        <f t="shared" si="65"/>
        <v/>
      </c>
    </row>
    <row r="1364" spans="2:7" ht="19.5" customHeight="1" x14ac:dyDescent="0.25">
      <c r="B1364" s="381" t="str">
        <f>IF(DATOS!B1364&lt;&gt;"",DATOS!B1364,"")</f>
        <v/>
      </c>
      <c r="C1364" s="381" t="str">
        <f>IF(DATOS!C1364&lt;&gt;"",DATOS!C1364,"")</f>
        <v/>
      </c>
      <c r="D1364" s="385" t="str">
        <f>IF(DATOS!D1364&lt;&gt;"",DATOS!D1364,"")</f>
        <v/>
      </c>
      <c r="E1364" s="382" t="str">
        <f t="shared" si="63"/>
        <v/>
      </c>
      <c r="F1364" s="382" t="str">
        <f t="shared" si="64"/>
        <v/>
      </c>
      <c r="G1364" s="385" t="str">
        <f t="shared" si="65"/>
        <v/>
      </c>
    </row>
    <row r="1365" spans="2:7" ht="19.5" customHeight="1" x14ac:dyDescent="0.25">
      <c r="B1365" s="381" t="str">
        <f>IF(DATOS!B1365&lt;&gt;"",DATOS!B1365,"")</f>
        <v/>
      </c>
      <c r="C1365" s="381" t="str">
        <f>IF(DATOS!C1365&lt;&gt;"",DATOS!C1365,"")</f>
        <v/>
      </c>
      <c r="D1365" s="385" t="str">
        <f>IF(DATOS!D1365&lt;&gt;"",DATOS!D1365,"")</f>
        <v/>
      </c>
      <c r="E1365" s="382" t="str">
        <f t="shared" si="63"/>
        <v/>
      </c>
      <c r="F1365" s="382" t="str">
        <f t="shared" si="64"/>
        <v/>
      </c>
      <c r="G1365" s="385" t="str">
        <f t="shared" si="65"/>
        <v/>
      </c>
    </row>
    <row r="1366" spans="2:7" ht="19.5" customHeight="1" x14ac:dyDescent="0.25">
      <c r="B1366" s="381" t="str">
        <f>IF(DATOS!B1366&lt;&gt;"",DATOS!B1366,"")</f>
        <v/>
      </c>
      <c r="C1366" s="381" t="str">
        <f>IF(DATOS!C1366&lt;&gt;"",DATOS!C1366,"")</f>
        <v/>
      </c>
      <c r="D1366" s="385" t="str">
        <f>IF(DATOS!D1366&lt;&gt;"",DATOS!D1366,"")</f>
        <v/>
      </c>
      <c r="E1366" s="382" t="str">
        <f t="shared" si="63"/>
        <v/>
      </c>
      <c r="F1366" s="382" t="str">
        <f t="shared" si="64"/>
        <v/>
      </c>
      <c r="G1366" s="385" t="str">
        <f t="shared" si="65"/>
        <v/>
      </c>
    </row>
    <row r="1367" spans="2:7" ht="19.5" customHeight="1" x14ac:dyDescent="0.25">
      <c r="B1367" s="381" t="str">
        <f>IF(DATOS!B1367&lt;&gt;"",DATOS!B1367,"")</f>
        <v/>
      </c>
      <c r="C1367" s="381" t="str">
        <f>IF(DATOS!C1367&lt;&gt;"",DATOS!C1367,"")</f>
        <v/>
      </c>
      <c r="D1367" s="385" t="str">
        <f>IF(DATOS!D1367&lt;&gt;"",DATOS!D1367,"")</f>
        <v/>
      </c>
      <c r="E1367" s="382" t="str">
        <f t="shared" si="63"/>
        <v/>
      </c>
      <c r="F1367" s="382" t="str">
        <f t="shared" si="64"/>
        <v/>
      </c>
      <c r="G1367" s="385" t="str">
        <f t="shared" si="65"/>
        <v/>
      </c>
    </row>
    <row r="1368" spans="2:7" ht="19.5" customHeight="1" x14ac:dyDescent="0.25">
      <c r="B1368" s="381" t="str">
        <f>IF(DATOS!B1368&lt;&gt;"",DATOS!B1368,"")</f>
        <v/>
      </c>
      <c r="C1368" s="381" t="str">
        <f>IF(DATOS!C1368&lt;&gt;"",DATOS!C1368,"")</f>
        <v/>
      </c>
      <c r="D1368" s="385" t="str">
        <f>IF(DATOS!D1368&lt;&gt;"",DATOS!D1368,"")</f>
        <v/>
      </c>
      <c r="E1368" s="382" t="str">
        <f t="shared" si="63"/>
        <v/>
      </c>
      <c r="F1368" s="382" t="str">
        <f t="shared" si="64"/>
        <v/>
      </c>
      <c r="G1368" s="385" t="str">
        <f t="shared" si="65"/>
        <v/>
      </c>
    </row>
    <row r="1369" spans="2:7" ht="19.5" customHeight="1" x14ac:dyDescent="0.25">
      <c r="B1369" s="381" t="str">
        <f>IF(DATOS!B1369&lt;&gt;"",DATOS!B1369,"")</f>
        <v/>
      </c>
      <c r="C1369" s="381" t="str">
        <f>IF(DATOS!C1369&lt;&gt;"",DATOS!C1369,"")</f>
        <v/>
      </c>
      <c r="D1369" s="385" t="str">
        <f>IF(DATOS!D1369&lt;&gt;"",DATOS!D1369,"")</f>
        <v/>
      </c>
      <c r="E1369" s="382" t="str">
        <f t="shared" si="63"/>
        <v/>
      </c>
      <c r="F1369" s="382" t="str">
        <f t="shared" si="64"/>
        <v/>
      </c>
      <c r="G1369" s="385" t="str">
        <f t="shared" si="65"/>
        <v/>
      </c>
    </row>
    <row r="1370" spans="2:7" ht="19.5" customHeight="1" x14ac:dyDescent="0.25">
      <c r="B1370" s="381" t="str">
        <f>IF(DATOS!B1370&lt;&gt;"",DATOS!B1370,"")</f>
        <v/>
      </c>
      <c r="C1370" s="381" t="str">
        <f>IF(DATOS!C1370&lt;&gt;"",DATOS!C1370,"")</f>
        <v/>
      </c>
      <c r="D1370" s="385" t="str">
        <f>IF(DATOS!D1370&lt;&gt;"",DATOS!D1370,"")</f>
        <v/>
      </c>
      <c r="E1370" s="382" t="str">
        <f t="shared" si="63"/>
        <v/>
      </c>
      <c r="F1370" s="382" t="str">
        <f t="shared" si="64"/>
        <v/>
      </c>
      <c r="G1370" s="385" t="str">
        <f t="shared" si="65"/>
        <v/>
      </c>
    </row>
    <row r="1371" spans="2:7" ht="19.5" customHeight="1" x14ac:dyDescent="0.25">
      <c r="B1371" s="381" t="str">
        <f>IF(DATOS!B1371&lt;&gt;"",DATOS!B1371,"")</f>
        <v/>
      </c>
      <c r="C1371" s="381" t="str">
        <f>IF(DATOS!C1371&lt;&gt;"",DATOS!C1371,"")</f>
        <v/>
      </c>
      <c r="D1371" s="385" t="str">
        <f>IF(DATOS!D1371&lt;&gt;"",DATOS!D1371,"")</f>
        <v/>
      </c>
      <c r="E1371" s="382" t="str">
        <f t="shared" si="63"/>
        <v/>
      </c>
      <c r="F1371" s="382" t="str">
        <f t="shared" si="64"/>
        <v/>
      </c>
      <c r="G1371" s="385" t="str">
        <f t="shared" si="65"/>
        <v/>
      </c>
    </row>
    <row r="1372" spans="2:7" ht="19.5" customHeight="1" x14ac:dyDescent="0.25">
      <c r="B1372" s="381" t="str">
        <f>IF(DATOS!B1372&lt;&gt;"",DATOS!B1372,"")</f>
        <v/>
      </c>
      <c r="C1372" s="381" t="str">
        <f>IF(DATOS!C1372&lt;&gt;"",DATOS!C1372,"")</f>
        <v/>
      </c>
      <c r="D1372" s="385" t="str">
        <f>IF(DATOS!D1372&lt;&gt;"",DATOS!D1372,"")</f>
        <v/>
      </c>
      <c r="E1372" s="382" t="str">
        <f t="shared" si="63"/>
        <v/>
      </c>
      <c r="F1372" s="382" t="str">
        <f t="shared" si="64"/>
        <v/>
      </c>
      <c r="G1372" s="385" t="str">
        <f t="shared" si="65"/>
        <v/>
      </c>
    </row>
    <row r="1373" spans="2:7" ht="19.5" customHeight="1" x14ac:dyDescent="0.25">
      <c r="B1373" s="381" t="str">
        <f>IF(DATOS!B1373&lt;&gt;"",DATOS!B1373,"")</f>
        <v/>
      </c>
      <c r="C1373" s="381" t="str">
        <f>IF(DATOS!C1373&lt;&gt;"",DATOS!C1373,"")</f>
        <v/>
      </c>
      <c r="D1373" s="385" t="str">
        <f>IF(DATOS!D1373&lt;&gt;"",DATOS!D1373,"")</f>
        <v/>
      </c>
      <c r="E1373" s="382" t="str">
        <f t="shared" si="63"/>
        <v/>
      </c>
      <c r="F1373" s="382" t="str">
        <f t="shared" si="64"/>
        <v/>
      </c>
      <c r="G1373" s="385" t="str">
        <f t="shared" si="65"/>
        <v/>
      </c>
    </row>
    <row r="1374" spans="2:7" ht="19.5" customHeight="1" x14ac:dyDescent="0.25">
      <c r="B1374" s="381" t="str">
        <f>IF(DATOS!B1374&lt;&gt;"",DATOS!B1374,"")</f>
        <v/>
      </c>
      <c r="C1374" s="381" t="str">
        <f>IF(DATOS!C1374&lt;&gt;"",DATOS!C1374,"")</f>
        <v/>
      </c>
      <c r="D1374" s="385" t="str">
        <f>IF(DATOS!D1374&lt;&gt;"",DATOS!D1374,"")</f>
        <v/>
      </c>
      <c r="E1374" s="382" t="str">
        <f t="shared" si="63"/>
        <v/>
      </c>
      <c r="F1374" s="382" t="str">
        <f t="shared" si="64"/>
        <v/>
      </c>
      <c r="G1374" s="385" t="str">
        <f t="shared" si="65"/>
        <v/>
      </c>
    </row>
    <row r="1375" spans="2:7" ht="19.5" customHeight="1" x14ac:dyDescent="0.25">
      <c r="B1375" s="381" t="str">
        <f>IF(DATOS!B1375&lt;&gt;"",DATOS!B1375,"")</f>
        <v/>
      </c>
      <c r="C1375" s="381" t="str">
        <f>IF(DATOS!C1375&lt;&gt;"",DATOS!C1375,"")</f>
        <v/>
      </c>
      <c r="D1375" s="385" t="str">
        <f>IF(DATOS!D1375&lt;&gt;"",DATOS!D1375,"")</f>
        <v/>
      </c>
      <c r="E1375" s="382" t="str">
        <f t="shared" si="63"/>
        <v/>
      </c>
      <c r="F1375" s="382" t="str">
        <f t="shared" si="64"/>
        <v/>
      </c>
      <c r="G1375" s="385" t="str">
        <f t="shared" si="65"/>
        <v/>
      </c>
    </row>
    <row r="1376" spans="2:7" ht="19.5" customHeight="1" x14ac:dyDescent="0.25">
      <c r="B1376" s="381" t="str">
        <f>IF(DATOS!B1376&lt;&gt;"",DATOS!B1376,"")</f>
        <v/>
      </c>
      <c r="C1376" s="381" t="str">
        <f>IF(DATOS!C1376&lt;&gt;"",DATOS!C1376,"")</f>
        <v/>
      </c>
      <c r="D1376" s="385" t="str">
        <f>IF(DATOS!D1376&lt;&gt;"",DATOS!D1376,"")</f>
        <v/>
      </c>
      <c r="E1376" s="382" t="str">
        <f t="shared" si="63"/>
        <v/>
      </c>
      <c r="F1376" s="382" t="str">
        <f t="shared" si="64"/>
        <v/>
      </c>
      <c r="G1376" s="385" t="str">
        <f t="shared" si="65"/>
        <v/>
      </c>
    </row>
    <row r="1377" spans="2:7" ht="19.5" customHeight="1" x14ac:dyDescent="0.25">
      <c r="B1377" s="381" t="str">
        <f>IF(DATOS!B1377&lt;&gt;"",DATOS!B1377,"")</f>
        <v/>
      </c>
      <c r="C1377" s="381" t="str">
        <f>IF(DATOS!C1377&lt;&gt;"",DATOS!C1377,"")</f>
        <v/>
      </c>
      <c r="D1377" s="385" t="str">
        <f>IF(DATOS!D1377&lt;&gt;"",DATOS!D1377,"")</f>
        <v/>
      </c>
      <c r="E1377" s="382" t="str">
        <f t="shared" si="63"/>
        <v/>
      </c>
      <c r="F1377" s="382" t="str">
        <f t="shared" si="64"/>
        <v/>
      </c>
      <c r="G1377" s="385" t="str">
        <f t="shared" si="65"/>
        <v/>
      </c>
    </row>
    <row r="1378" spans="2:7" ht="19.5" customHeight="1" x14ac:dyDescent="0.25">
      <c r="B1378" s="381" t="str">
        <f>IF(DATOS!B1378&lt;&gt;"",DATOS!B1378,"")</f>
        <v/>
      </c>
      <c r="C1378" s="381" t="str">
        <f>IF(DATOS!C1378&lt;&gt;"",DATOS!C1378,"")</f>
        <v/>
      </c>
      <c r="D1378" s="385" t="str">
        <f>IF(DATOS!D1378&lt;&gt;"",DATOS!D1378,"")</f>
        <v/>
      </c>
      <c r="E1378" s="382" t="str">
        <f t="shared" si="63"/>
        <v/>
      </c>
      <c r="F1378" s="382" t="str">
        <f t="shared" si="64"/>
        <v/>
      </c>
      <c r="G1378" s="385" t="str">
        <f t="shared" si="65"/>
        <v/>
      </c>
    </row>
    <row r="1379" spans="2:7" ht="19.5" customHeight="1" x14ac:dyDescent="0.25">
      <c r="B1379" s="381" t="str">
        <f>IF(DATOS!B1379&lt;&gt;"",DATOS!B1379,"")</f>
        <v/>
      </c>
      <c r="C1379" s="381" t="str">
        <f>IF(DATOS!C1379&lt;&gt;"",DATOS!C1379,"")</f>
        <v/>
      </c>
      <c r="D1379" s="385" t="str">
        <f>IF(DATOS!D1379&lt;&gt;"",DATOS!D1379,"")</f>
        <v/>
      </c>
      <c r="E1379" s="382" t="str">
        <f t="shared" si="63"/>
        <v/>
      </c>
      <c r="F1379" s="382" t="str">
        <f t="shared" si="64"/>
        <v/>
      </c>
      <c r="G1379" s="385" t="str">
        <f t="shared" si="65"/>
        <v/>
      </c>
    </row>
    <row r="1380" spans="2:7" ht="19.5" customHeight="1" x14ac:dyDescent="0.25">
      <c r="B1380" s="381" t="str">
        <f>IF(DATOS!B1380&lt;&gt;"",DATOS!B1380,"")</f>
        <v/>
      </c>
      <c r="C1380" s="381" t="str">
        <f>IF(DATOS!C1380&lt;&gt;"",DATOS!C1380,"")</f>
        <v/>
      </c>
      <c r="D1380" s="385" t="str">
        <f>IF(DATOS!D1380&lt;&gt;"",DATOS!D1380,"")</f>
        <v/>
      </c>
      <c r="E1380" s="382" t="str">
        <f t="shared" si="63"/>
        <v/>
      </c>
      <c r="F1380" s="382" t="str">
        <f t="shared" si="64"/>
        <v/>
      </c>
      <c r="G1380" s="385" t="str">
        <f t="shared" si="65"/>
        <v/>
      </c>
    </row>
    <row r="1381" spans="2:7" ht="19.5" customHeight="1" x14ac:dyDescent="0.25">
      <c r="B1381" s="381" t="str">
        <f>IF(DATOS!B1381&lt;&gt;"",DATOS!B1381,"")</f>
        <v/>
      </c>
      <c r="C1381" s="381" t="str">
        <f>IF(DATOS!C1381&lt;&gt;"",DATOS!C1381,"")</f>
        <v/>
      </c>
      <c r="D1381" s="385" t="str">
        <f>IF(DATOS!D1381&lt;&gt;"",DATOS!D1381,"")</f>
        <v/>
      </c>
      <c r="E1381" s="382" t="str">
        <f t="shared" si="63"/>
        <v/>
      </c>
      <c r="F1381" s="382" t="str">
        <f t="shared" si="64"/>
        <v/>
      </c>
      <c r="G1381" s="385" t="str">
        <f t="shared" si="65"/>
        <v/>
      </c>
    </row>
    <row r="1382" spans="2:7" ht="19.5" customHeight="1" x14ac:dyDescent="0.25">
      <c r="B1382" s="381" t="str">
        <f>IF(DATOS!B1382&lt;&gt;"",DATOS!B1382,"")</f>
        <v/>
      </c>
      <c r="C1382" s="381" t="str">
        <f>IF(DATOS!C1382&lt;&gt;"",DATOS!C1382,"")</f>
        <v/>
      </c>
      <c r="D1382" s="385" t="str">
        <f>IF(DATOS!D1382&lt;&gt;"",DATOS!D1382,"")</f>
        <v/>
      </c>
      <c r="E1382" s="382" t="str">
        <f t="shared" si="63"/>
        <v/>
      </c>
      <c r="F1382" s="382" t="str">
        <f t="shared" si="64"/>
        <v/>
      </c>
      <c r="G1382" s="385" t="str">
        <f t="shared" si="65"/>
        <v/>
      </c>
    </row>
    <row r="1383" spans="2:7" ht="19.5" customHeight="1" x14ac:dyDescent="0.25">
      <c r="B1383" s="381" t="str">
        <f>IF(DATOS!B1383&lt;&gt;"",DATOS!B1383,"")</f>
        <v/>
      </c>
      <c r="C1383" s="381" t="str">
        <f>IF(DATOS!C1383&lt;&gt;"",DATOS!C1383,"")</f>
        <v/>
      </c>
      <c r="D1383" s="385" t="str">
        <f>IF(DATOS!D1383&lt;&gt;"",DATOS!D1383,"")</f>
        <v/>
      </c>
      <c r="E1383" s="382" t="str">
        <f t="shared" si="63"/>
        <v/>
      </c>
      <c r="F1383" s="382" t="str">
        <f t="shared" si="64"/>
        <v/>
      </c>
      <c r="G1383" s="385" t="str">
        <f t="shared" si="65"/>
        <v/>
      </c>
    </row>
    <row r="1384" spans="2:7" ht="19.5" customHeight="1" x14ac:dyDescent="0.25">
      <c r="B1384" s="381" t="str">
        <f>IF(DATOS!B1384&lt;&gt;"",DATOS!B1384,"")</f>
        <v/>
      </c>
      <c r="C1384" s="381" t="str">
        <f>IF(DATOS!C1384&lt;&gt;"",DATOS!C1384,"")</f>
        <v/>
      </c>
      <c r="D1384" s="385" t="str">
        <f>IF(DATOS!D1384&lt;&gt;"",DATOS!D1384,"")</f>
        <v/>
      </c>
      <c r="E1384" s="382" t="str">
        <f t="shared" si="63"/>
        <v/>
      </c>
      <c r="F1384" s="382" t="str">
        <f t="shared" si="64"/>
        <v/>
      </c>
      <c r="G1384" s="385" t="str">
        <f t="shared" si="65"/>
        <v/>
      </c>
    </row>
    <row r="1385" spans="2:7" ht="19.5" customHeight="1" x14ac:dyDescent="0.25">
      <c r="B1385" s="381" t="str">
        <f>IF(DATOS!B1385&lt;&gt;"",DATOS!B1385,"")</f>
        <v/>
      </c>
      <c r="C1385" s="381" t="str">
        <f>IF(DATOS!C1385&lt;&gt;"",DATOS!C1385,"")</f>
        <v/>
      </c>
      <c r="D1385" s="385" t="str">
        <f>IF(DATOS!D1385&lt;&gt;"",DATOS!D1385,"")</f>
        <v/>
      </c>
      <c r="E1385" s="382" t="str">
        <f t="shared" si="63"/>
        <v/>
      </c>
      <c r="F1385" s="382" t="str">
        <f t="shared" si="64"/>
        <v/>
      </c>
      <c r="G1385" s="385" t="str">
        <f t="shared" si="65"/>
        <v/>
      </c>
    </row>
    <row r="1386" spans="2:7" ht="19.5" customHeight="1" x14ac:dyDescent="0.25">
      <c r="B1386" s="381" t="str">
        <f>IF(DATOS!B1386&lt;&gt;"",DATOS!B1386,"")</f>
        <v/>
      </c>
      <c r="C1386" s="381" t="str">
        <f>IF(DATOS!C1386&lt;&gt;"",DATOS!C1386,"")</f>
        <v/>
      </c>
      <c r="D1386" s="385" t="str">
        <f>IF(DATOS!D1386&lt;&gt;"",DATOS!D1386,"")</f>
        <v/>
      </c>
      <c r="E1386" s="382" t="str">
        <f t="shared" si="63"/>
        <v/>
      </c>
      <c r="F1386" s="382" t="str">
        <f t="shared" si="64"/>
        <v/>
      </c>
      <c r="G1386" s="385" t="str">
        <f t="shared" si="65"/>
        <v/>
      </c>
    </row>
    <row r="1387" spans="2:7" ht="19.5" customHeight="1" x14ac:dyDescent="0.25">
      <c r="B1387" s="381" t="str">
        <f>IF(DATOS!B1387&lt;&gt;"",DATOS!B1387,"")</f>
        <v/>
      </c>
      <c r="C1387" s="381" t="str">
        <f>IF(DATOS!C1387&lt;&gt;"",DATOS!C1387,"")</f>
        <v/>
      </c>
      <c r="D1387" s="385" t="str">
        <f>IF(DATOS!D1387&lt;&gt;"",DATOS!D1387,"")</f>
        <v/>
      </c>
      <c r="E1387" s="382" t="str">
        <f t="shared" si="63"/>
        <v/>
      </c>
      <c r="F1387" s="382" t="str">
        <f t="shared" si="64"/>
        <v/>
      </c>
      <c r="G1387" s="385" t="str">
        <f t="shared" si="65"/>
        <v/>
      </c>
    </row>
    <row r="1388" spans="2:7" ht="19.5" customHeight="1" x14ac:dyDescent="0.25">
      <c r="B1388" s="381" t="str">
        <f>IF(DATOS!B1388&lt;&gt;"",DATOS!B1388,"")</f>
        <v/>
      </c>
      <c r="C1388" s="381" t="str">
        <f>IF(DATOS!C1388&lt;&gt;"",DATOS!C1388,"")</f>
        <v/>
      </c>
      <c r="D1388" s="385" t="str">
        <f>IF(DATOS!D1388&lt;&gt;"",DATOS!D1388,"")</f>
        <v/>
      </c>
      <c r="E1388" s="382" t="str">
        <f t="shared" si="63"/>
        <v/>
      </c>
      <c r="F1388" s="382" t="str">
        <f t="shared" si="64"/>
        <v/>
      </c>
      <c r="G1388" s="385" t="str">
        <f t="shared" si="65"/>
        <v/>
      </c>
    </row>
    <row r="1389" spans="2:7" ht="19.5" customHeight="1" x14ac:dyDescent="0.25">
      <c r="B1389" s="381" t="str">
        <f>IF(DATOS!B1389&lt;&gt;"",DATOS!B1389,"")</f>
        <v/>
      </c>
      <c r="C1389" s="381" t="str">
        <f>IF(DATOS!C1389&lt;&gt;"",DATOS!C1389,"")</f>
        <v/>
      </c>
      <c r="D1389" s="385" t="str">
        <f>IF(DATOS!D1389&lt;&gt;"",DATOS!D1389,"")</f>
        <v/>
      </c>
      <c r="E1389" s="382" t="str">
        <f t="shared" si="63"/>
        <v/>
      </c>
      <c r="F1389" s="382" t="str">
        <f t="shared" si="64"/>
        <v/>
      </c>
      <c r="G1389" s="385" t="str">
        <f t="shared" si="65"/>
        <v/>
      </c>
    </row>
    <row r="1390" spans="2:7" ht="19.5" customHeight="1" x14ac:dyDescent="0.25">
      <c r="B1390" s="381" t="str">
        <f>IF(DATOS!B1390&lt;&gt;"",DATOS!B1390,"")</f>
        <v/>
      </c>
      <c r="C1390" s="381" t="str">
        <f>IF(DATOS!C1390&lt;&gt;"",DATOS!C1390,"")</f>
        <v/>
      </c>
      <c r="D1390" s="385" t="str">
        <f>IF(DATOS!D1390&lt;&gt;"",DATOS!D1390,"")</f>
        <v/>
      </c>
      <c r="E1390" s="382" t="str">
        <f t="shared" si="63"/>
        <v/>
      </c>
      <c r="F1390" s="382" t="str">
        <f t="shared" si="64"/>
        <v/>
      </c>
      <c r="G1390" s="385" t="str">
        <f t="shared" si="65"/>
        <v/>
      </c>
    </row>
    <row r="1391" spans="2:7" ht="19.5" customHeight="1" x14ac:dyDescent="0.25">
      <c r="B1391" s="381" t="str">
        <f>IF(DATOS!B1391&lt;&gt;"",DATOS!B1391,"")</f>
        <v/>
      </c>
      <c r="C1391" s="381" t="str">
        <f>IF(DATOS!C1391&lt;&gt;"",DATOS!C1391,"")</f>
        <v/>
      </c>
      <c r="D1391" s="385" t="str">
        <f>IF(DATOS!D1391&lt;&gt;"",DATOS!D1391,"")</f>
        <v/>
      </c>
      <c r="E1391" s="382" t="str">
        <f t="shared" si="63"/>
        <v/>
      </c>
      <c r="F1391" s="382" t="str">
        <f t="shared" si="64"/>
        <v/>
      </c>
      <c r="G1391" s="385" t="str">
        <f t="shared" si="65"/>
        <v/>
      </c>
    </row>
    <row r="1392" spans="2:7" ht="19.5" customHeight="1" x14ac:dyDescent="0.25">
      <c r="B1392" s="381" t="str">
        <f>IF(DATOS!B1392&lt;&gt;"",DATOS!B1392,"")</f>
        <v/>
      </c>
      <c r="C1392" s="381" t="str">
        <f>IF(DATOS!C1392&lt;&gt;"",DATOS!C1392,"")</f>
        <v/>
      </c>
      <c r="D1392" s="385" t="str">
        <f>IF(DATOS!D1392&lt;&gt;"",DATOS!D1392,"")</f>
        <v/>
      </c>
      <c r="E1392" s="382" t="str">
        <f t="shared" si="63"/>
        <v/>
      </c>
      <c r="F1392" s="382" t="str">
        <f t="shared" si="64"/>
        <v/>
      </c>
      <c r="G1392" s="385" t="str">
        <f t="shared" si="65"/>
        <v/>
      </c>
    </row>
    <row r="1393" spans="2:7" ht="19.5" customHeight="1" x14ac:dyDescent="0.25">
      <c r="B1393" s="381" t="str">
        <f>IF(DATOS!B1393&lt;&gt;"",DATOS!B1393,"")</f>
        <v/>
      </c>
      <c r="C1393" s="381" t="str">
        <f>IF(DATOS!C1393&lt;&gt;"",DATOS!C1393,"")</f>
        <v/>
      </c>
      <c r="D1393" s="385" t="str">
        <f>IF(DATOS!D1393&lt;&gt;"",DATOS!D1393,"")</f>
        <v/>
      </c>
      <c r="E1393" s="382" t="str">
        <f t="shared" si="63"/>
        <v/>
      </c>
      <c r="F1393" s="382" t="str">
        <f t="shared" si="64"/>
        <v/>
      </c>
      <c r="G1393" s="385" t="str">
        <f t="shared" si="65"/>
        <v/>
      </c>
    </row>
    <row r="1394" spans="2:7" ht="19.5" customHeight="1" x14ac:dyDescent="0.25">
      <c r="B1394" s="381" t="str">
        <f>IF(DATOS!B1394&lt;&gt;"",DATOS!B1394,"")</f>
        <v/>
      </c>
      <c r="C1394" s="381" t="str">
        <f>IF(DATOS!C1394&lt;&gt;"",DATOS!C1394,"")</f>
        <v/>
      </c>
      <c r="D1394" s="385" t="str">
        <f>IF(DATOS!D1394&lt;&gt;"",DATOS!D1394,"")</f>
        <v/>
      </c>
      <c r="E1394" s="382" t="str">
        <f t="shared" si="63"/>
        <v/>
      </c>
      <c r="F1394" s="382" t="str">
        <f t="shared" si="64"/>
        <v/>
      </c>
      <c r="G1394" s="385" t="str">
        <f t="shared" si="65"/>
        <v/>
      </c>
    </row>
    <row r="1395" spans="2:7" ht="19.5" customHeight="1" x14ac:dyDescent="0.25">
      <c r="B1395" s="381" t="str">
        <f>IF(DATOS!B1395&lt;&gt;"",DATOS!B1395,"")</f>
        <v/>
      </c>
      <c r="C1395" s="381" t="str">
        <f>IF(DATOS!C1395&lt;&gt;"",DATOS!C1395,"")</f>
        <v/>
      </c>
      <c r="D1395" s="385" t="str">
        <f>IF(DATOS!D1395&lt;&gt;"",DATOS!D1395,"")</f>
        <v/>
      </c>
      <c r="E1395" s="382" t="str">
        <f t="shared" si="63"/>
        <v/>
      </c>
      <c r="F1395" s="382" t="str">
        <f t="shared" si="64"/>
        <v/>
      </c>
      <c r="G1395" s="385" t="str">
        <f t="shared" si="65"/>
        <v/>
      </c>
    </row>
    <row r="1396" spans="2:7" ht="19.5" customHeight="1" x14ac:dyDescent="0.25">
      <c r="B1396" s="381" t="str">
        <f>IF(DATOS!B1396&lt;&gt;"",DATOS!B1396,"")</f>
        <v/>
      </c>
      <c r="C1396" s="381" t="str">
        <f>IF(DATOS!C1396&lt;&gt;"",DATOS!C1396,"")</f>
        <v/>
      </c>
      <c r="D1396" s="385" t="str">
        <f>IF(DATOS!D1396&lt;&gt;"",DATOS!D1396,"")</f>
        <v/>
      </c>
      <c r="E1396" s="382" t="str">
        <f t="shared" si="63"/>
        <v/>
      </c>
      <c r="F1396" s="382" t="str">
        <f t="shared" si="64"/>
        <v/>
      </c>
      <c r="G1396" s="385" t="str">
        <f t="shared" si="65"/>
        <v/>
      </c>
    </row>
    <row r="1397" spans="2:7" ht="19.5" customHeight="1" x14ac:dyDescent="0.25">
      <c r="B1397" s="381" t="str">
        <f>IF(DATOS!B1397&lt;&gt;"",DATOS!B1397,"")</f>
        <v/>
      </c>
      <c r="C1397" s="381" t="str">
        <f>IF(DATOS!C1397&lt;&gt;"",DATOS!C1397,"")</f>
        <v/>
      </c>
      <c r="D1397" s="385" t="str">
        <f>IF(DATOS!D1397&lt;&gt;"",DATOS!D1397,"")</f>
        <v/>
      </c>
      <c r="E1397" s="382" t="str">
        <f t="shared" si="63"/>
        <v/>
      </c>
      <c r="F1397" s="382" t="str">
        <f t="shared" si="64"/>
        <v/>
      </c>
      <c r="G1397" s="385" t="str">
        <f t="shared" si="65"/>
        <v/>
      </c>
    </row>
    <row r="1398" spans="2:7" ht="19.5" customHeight="1" x14ac:dyDescent="0.25">
      <c r="B1398" s="381" t="str">
        <f>IF(DATOS!B1398&lt;&gt;"",DATOS!B1398,"")</f>
        <v/>
      </c>
      <c r="C1398" s="381" t="str">
        <f>IF(DATOS!C1398&lt;&gt;"",DATOS!C1398,"")</f>
        <v/>
      </c>
      <c r="D1398" s="385" t="str">
        <f>IF(DATOS!D1398&lt;&gt;"",DATOS!D1398,"")</f>
        <v/>
      </c>
      <c r="E1398" s="382" t="str">
        <f t="shared" si="63"/>
        <v/>
      </c>
      <c r="F1398" s="382" t="str">
        <f t="shared" si="64"/>
        <v/>
      </c>
      <c r="G1398" s="385" t="str">
        <f t="shared" si="65"/>
        <v/>
      </c>
    </row>
    <row r="1399" spans="2:7" ht="19.5" customHeight="1" x14ac:dyDescent="0.25">
      <c r="B1399" s="381" t="str">
        <f>IF(DATOS!B1399&lt;&gt;"",DATOS!B1399,"")</f>
        <v/>
      </c>
      <c r="C1399" s="381" t="str">
        <f>IF(DATOS!C1399&lt;&gt;"",DATOS!C1399,"")</f>
        <v/>
      </c>
      <c r="D1399" s="385" t="str">
        <f>IF(DATOS!D1399&lt;&gt;"",DATOS!D1399,"")</f>
        <v/>
      </c>
      <c r="E1399" s="382" t="str">
        <f t="shared" si="63"/>
        <v/>
      </c>
      <c r="F1399" s="382" t="str">
        <f t="shared" si="64"/>
        <v/>
      </c>
      <c r="G1399" s="385" t="str">
        <f t="shared" si="65"/>
        <v/>
      </c>
    </row>
    <row r="1400" spans="2:7" ht="19.5" customHeight="1" x14ac:dyDescent="0.25">
      <c r="B1400" s="381" t="str">
        <f>IF(DATOS!B1400&lt;&gt;"",DATOS!B1400,"")</f>
        <v/>
      </c>
      <c r="C1400" s="381" t="str">
        <f>IF(DATOS!C1400&lt;&gt;"",DATOS!C1400,"")</f>
        <v/>
      </c>
      <c r="D1400" s="385" t="str">
        <f>IF(DATOS!D1400&lt;&gt;"",DATOS!D1400,"")</f>
        <v/>
      </c>
      <c r="E1400" s="382" t="str">
        <f t="shared" si="63"/>
        <v/>
      </c>
      <c r="F1400" s="382" t="str">
        <f t="shared" si="64"/>
        <v/>
      </c>
      <c r="G1400" s="385" t="str">
        <f t="shared" si="65"/>
        <v/>
      </c>
    </row>
    <row r="1401" spans="2:7" ht="19.5" customHeight="1" x14ac:dyDescent="0.25">
      <c r="B1401" s="381" t="str">
        <f>IF(DATOS!B1401&lt;&gt;"",DATOS!B1401,"")</f>
        <v/>
      </c>
      <c r="C1401" s="381" t="str">
        <f>IF(DATOS!C1401&lt;&gt;"",DATOS!C1401,"")</f>
        <v/>
      </c>
      <c r="D1401" s="385" t="str">
        <f>IF(DATOS!D1401&lt;&gt;"",DATOS!D1401,"")</f>
        <v/>
      </c>
      <c r="E1401" s="382" t="str">
        <f t="shared" si="63"/>
        <v/>
      </c>
      <c r="F1401" s="382" t="str">
        <f t="shared" si="64"/>
        <v/>
      </c>
      <c r="G1401" s="385" t="str">
        <f t="shared" si="65"/>
        <v/>
      </c>
    </row>
    <row r="1402" spans="2:7" ht="19.5" customHeight="1" x14ac:dyDescent="0.25">
      <c r="B1402" s="381" t="str">
        <f>IF(DATOS!B1402&lt;&gt;"",DATOS!B1402,"")</f>
        <v/>
      </c>
      <c r="C1402" s="381" t="str">
        <f>IF(DATOS!C1402&lt;&gt;"",DATOS!C1402,"")</f>
        <v/>
      </c>
      <c r="D1402" s="385" t="str">
        <f>IF(DATOS!D1402&lt;&gt;"",DATOS!D1402,"")</f>
        <v/>
      </c>
      <c r="E1402" s="382" t="str">
        <f t="shared" si="63"/>
        <v/>
      </c>
      <c r="F1402" s="382" t="str">
        <f t="shared" si="64"/>
        <v/>
      </c>
      <c r="G1402" s="385" t="str">
        <f t="shared" si="65"/>
        <v/>
      </c>
    </row>
    <row r="1403" spans="2:7" ht="19.5" customHeight="1" x14ac:dyDescent="0.25">
      <c r="B1403" s="381" t="str">
        <f>IF(DATOS!B1403&lt;&gt;"",DATOS!B1403,"")</f>
        <v/>
      </c>
      <c r="C1403" s="381" t="str">
        <f>IF(DATOS!C1403&lt;&gt;"",DATOS!C1403,"")</f>
        <v/>
      </c>
      <c r="D1403" s="385" t="str">
        <f>IF(DATOS!D1403&lt;&gt;"",DATOS!D1403,"")</f>
        <v/>
      </c>
      <c r="E1403" s="382" t="str">
        <f t="shared" si="63"/>
        <v/>
      </c>
      <c r="F1403" s="382" t="str">
        <f t="shared" si="64"/>
        <v/>
      </c>
      <c r="G1403" s="385" t="str">
        <f t="shared" si="65"/>
        <v/>
      </c>
    </row>
    <row r="1404" spans="2:7" ht="19.5" customHeight="1" x14ac:dyDescent="0.25">
      <c r="B1404" s="381" t="str">
        <f>IF(DATOS!B1404&lt;&gt;"",DATOS!B1404,"")</f>
        <v/>
      </c>
      <c r="C1404" s="381" t="str">
        <f>IF(DATOS!C1404&lt;&gt;"",DATOS!C1404,"")</f>
        <v/>
      </c>
      <c r="D1404" s="385" t="str">
        <f>IF(DATOS!D1404&lt;&gt;"",DATOS!D1404,"")</f>
        <v/>
      </c>
      <c r="E1404" s="382" t="str">
        <f t="shared" si="63"/>
        <v/>
      </c>
      <c r="F1404" s="382" t="str">
        <f t="shared" si="64"/>
        <v/>
      </c>
      <c r="G1404" s="385" t="str">
        <f t="shared" si="65"/>
        <v/>
      </c>
    </row>
    <row r="1405" spans="2:7" ht="19.5" customHeight="1" x14ac:dyDescent="0.25">
      <c r="B1405" s="381" t="str">
        <f>IF(DATOS!B1405&lt;&gt;"",DATOS!B1405,"")</f>
        <v/>
      </c>
      <c r="C1405" s="381" t="str">
        <f>IF(DATOS!C1405&lt;&gt;"",DATOS!C1405,"")</f>
        <v/>
      </c>
      <c r="D1405" s="385" t="str">
        <f>IF(DATOS!D1405&lt;&gt;"",DATOS!D1405,"")</f>
        <v/>
      </c>
      <c r="E1405" s="382" t="str">
        <f t="shared" si="63"/>
        <v/>
      </c>
      <c r="F1405" s="382" t="str">
        <f t="shared" si="64"/>
        <v/>
      </c>
      <c r="G1405" s="385" t="str">
        <f t="shared" si="65"/>
        <v/>
      </c>
    </row>
    <row r="1406" spans="2:7" ht="19.5" customHeight="1" x14ac:dyDescent="0.25">
      <c r="B1406" s="381" t="str">
        <f>IF(DATOS!B1406&lt;&gt;"",DATOS!B1406,"")</f>
        <v/>
      </c>
      <c r="C1406" s="381" t="str">
        <f>IF(DATOS!C1406&lt;&gt;"",DATOS!C1406,"")</f>
        <v/>
      </c>
      <c r="D1406" s="385" t="str">
        <f>IF(DATOS!D1406&lt;&gt;"",DATOS!D1406,"")</f>
        <v/>
      </c>
      <c r="E1406" s="382" t="str">
        <f t="shared" si="63"/>
        <v/>
      </c>
      <c r="F1406" s="382" t="str">
        <f t="shared" si="64"/>
        <v/>
      </c>
      <c r="G1406" s="385" t="str">
        <f t="shared" si="65"/>
        <v/>
      </c>
    </row>
    <row r="1407" spans="2:7" ht="19.5" customHeight="1" x14ac:dyDescent="0.25">
      <c r="B1407" s="381" t="str">
        <f>IF(DATOS!B1407&lt;&gt;"",DATOS!B1407,"")</f>
        <v/>
      </c>
      <c r="C1407" s="381" t="str">
        <f>IF(DATOS!C1407&lt;&gt;"",DATOS!C1407,"")</f>
        <v/>
      </c>
      <c r="D1407" s="385" t="str">
        <f>IF(DATOS!D1407&lt;&gt;"",DATOS!D1407,"")</f>
        <v/>
      </c>
      <c r="E1407" s="382" t="str">
        <f t="shared" si="63"/>
        <v/>
      </c>
      <c r="F1407" s="382" t="str">
        <f t="shared" si="64"/>
        <v/>
      </c>
      <c r="G1407" s="385" t="str">
        <f t="shared" si="65"/>
        <v/>
      </c>
    </row>
    <row r="1408" spans="2:7" ht="19.5" customHeight="1" x14ac:dyDescent="0.25">
      <c r="B1408" s="381" t="str">
        <f>IF(DATOS!B1408&lt;&gt;"",DATOS!B1408,"")</f>
        <v/>
      </c>
      <c r="C1408" s="381" t="str">
        <f>IF(DATOS!C1408&lt;&gt;"",DATOS!C1408,"")</f>
        <v/>
      </c>
      <c r="D1408" s="385" t="str">
        <f>IF(DATOS!D1408&lt;&gt;"",DATOS!D1408,"")</f>
        <v/>
      </c>
      <c r="E1408" s="382" t="str">
        <f t="shared" si="63"/>
        <v/>
      </c>
      <c r="F1408" s="382" t="str">
        <f t="shared" si="64"/>
        <v/>
      </c>
      <c r="G1408" s="385" t="str">
        <f t="shared" si="65"/>
        <v/>
      </c>
    </row>
    <row r="1409" spans="2:7" ht="19.5" customHeight="1" x14ac:dyDescent="0.25">
      <c r="B1409" s="381" t="str">
        <f>IF(DATOS!B1409&lt;&gt;"",DATOS!B1409,"")</f>
        <v/>
      </c>
      <c r="C1409" s="381" t="str">
        <f>IF(DATOS!C1409&lt;&gt;"",DATOS!C1409,"")</f>
        <v/>
      </c>
      <c r="D1409" s="385" t="str">
        <f>IF(DATOS!D1409&lt;&gt;"",DATOS!D1409,"")</f>
        <v/>
      </c>
      <c r="E1409" s="382" t="str">
        <f t="shared" si="63"/>
        <v/>
      </c>
      <c r="F1409" s="382" t="str">
        <f t="shared" si="64"/>
        <v/>
      </c>
      <c r="G1409" s="385" t="str">
        <f t="shared" si="65"/>
        <v/>
      </c>
    </row>
    <row r="1410" spans="2:7" ht="19.5" customHeight="1" x14ac:dyDescent="0.25">
      <c r="B1410" s="381" t="str">
        <f>IF(DATOS!B1410&lt;&gt;"",DATOS!B1410,"")</f>
        <v/>
      </c>
      <c r="C1410" s="381" t="str">
        <f>IF(DATOS!C1410&lt;&gt;"",DATOS!C1410,"")</f>
        <v/>
      </c>
      <c r="D1410" s="385" t="str">
        <f>IF(DATOS!D1410&lt;&gt;"",DATOS!D1410,"")</f>
        <v/>
      </c>
      <c r="E1410" s="382" t="str">
        <f t="shared" si="63"/>
        <v/>
      </c>
      <c r="F1410" s="382" t="str">
        <f t="shared" si="64"/>
        <v/>
      </c>
      <c r="G1410" s="385" t="str">
        <f t="shared" si="65"/>
        <v/>
      </c>
    </row>
    <row r="1411" spans="2:7" ht="19.5" customHeight="1" x14ac:dyDescent="0.25">
      <c r="B1411" s="381" t="str">
        <f>IF(DATOS!B1411&lt;&gt;"",DATOS!B1411,"")</f>
        <v/>
      </c>
      <c r="C1411" s="381" t="str">
        <f>IF(DATOS!C1411&lt;&gt;"",DATOS!C1411,"")</f>
        <v/>
      </c>
      <c r="D1411" s="385" t="str">
        <f>IF(DATOS!D1411&lt;&gt;"",DATOS!D1411,"")</f>
        <v/>
      </c>
      <c r="E1411" s="382" t="str">
        <f t="shared" si="63"/>
        <v/>
      </c>
      <c r="F1411" s="382" t="str">
        <f t="shared" si="64"/>
        <v/>
      </c>
      <c r="G1411" s="385" t="str">
        <f t="shared" si="65"/>
        <v/>
      </c>
    </row>
    <row r="1412" spans="2:7" ht="19.5" customHeight="1" x14ac:dyDescent="0.25">
      <c r="B1412" s="381" t="str">
        <f>IF(DATOS!B1412&lt;&gt;"",DATOS!B1412,"")</f>
        <v/>
      </c>
      <c r="C1412" s="381" t="str">
        <f>IF(DATOS!C1412&lt;&gt;"",DATOS!C1412,"")</f>
        <v/>
      </c>
      <c r="D1412" s="385" t="str">
        <f>IF(DATOS!D1412&lt;&gt;"",DATOS!D1412,"")</f>
        <v/>
      </c>
      <c r="E1412" s="382" t="str">
        <f t="shared" ref="E1412:E1475" si="66">IFERROR(MID($D1412,SEARCH("RETIRA",$D1412),LEN("RETIRA")),"")</f>
        <v/>
      </c>
      <c r="F1412" s="382" t="str">
        <f t="shared" ref="F1412:F1475" si="67">IFERROR(MID($D1412,SEARCH("CRUDA",$D1412),LEN("CRUDA")),"")</f>
        <v/>
      </c>
      <c r="G1412" s="385" t="str">
        <f t="shared" ref="G1412:G1475" si="68">IF(B1412="","",
IF(AND(E1412="",F1412="CRUDA"),"LIBRO Y CRUDA",
IF(F1412="CRUDA","CRUDA",
IF(E1412="","LIBRO",""))))</f>
        <v/>
      </c>
    </row>
    <row r="1413" spans="2:7" ht="19.5" customHeight="1" x14ac:dyDescent="0.25">
      <c r="B1413" s="381" t="str">
        <f>IF(DATOS!B1413&lt;&gt;"",DATOS!B1413,"")</f>
        <v/>
      </c>
      <c r="C1413" s="381" t="str">
        <f>IF(DATOS!C1413&lt;&gt;"",DATOS!C1413,"")</f>
        <v/>
      </c>
      <c r="D1413" s="385" t="str">
        <f>IF(DATOS!D1413&lt;&gt;"",DATOS!D1413,"")</f>
        <v/>
      </c>
      <c r="E1413" s="382" t="str">
        <f t="shared" si="66"/>
        <v/>
      </c>
      <c r="F1413" s="382" t="str">
        <f t="shared" si="67"/>
        <v/>
      </c>
      <c r="G1413" s="385" t="str">
        <f t="shared" si="68"/>
        <v/>
      </c>
    </row>
    <row r="1414" spans="2:7" ht="19.5" customHeight="1" x14ac:dyDescent="0.25">
      <c r="B1414" s="381" t="str">
        <f>IF(DATOS!B1414&lt;&gt;"",DATOS!B1414,"")</f>
        <v/>
      </c>
      <c r="C1414" s="381" t="str">
        <f>IF(DATOS!C1414&lt;&gt;"",DATOS!C1414,"")</f>
        <v/>
      </c>
      <c r="D1414" s="385" t="str">
        <f>IF(DATOS!D1414&lt;&gt;"",DATOS!D1414,"")</f>
        <v/>
      </c>
      <c r="E1414" s="382" t="str">
        <f t="shared" si="66"/>
        <v/>
      </c>
      <c r="F1414" s="382" t="str">
        <f t="shared" si="67"/>
        <v/>
      </c>
      <c r="G1414" s="385" t="str">
        <f t="shared" si="68"/>
        <v/>
      </c>
    </row>
    <row r="1415" spans="2:7" ht="19.5" customHeight="1" x14ac:dyDescent="0.25">
      <c r="B1415" s="381" t="str">
        <f>IF(DATOS!B1415&lt;&gt;"",DATOS!B1415,"")</f>
        <v/>
      </c>
      <c r="C1415" s="381" t="str">
        <f>IF(DATOS!C1415&lt;&gt;"",DATOS!C1415,"")</f>
        <v/>
      </c>
      <c r="D1415" s="385" t="str">
        <f>IF(DATOS!D1415&lt;&gt;"",DATOS!D1415,"")</f>
        <v/>
      </c>
      <c r="E1415" s="382" t="str">
        <f t="shared" si="66"/>
        <v/>
      </c>
      <c r="F1415" s="382" t="str">
        <f t="shared" si="67"/>
        <v/>
      </c>
      <c r="G1415" s="385" t="str">
        <f t="shared" si="68"/>
        <v/>
      </c>
    </row>
    <row r="1416" spans="2:7" ht="19.5" customHeight="1" x14ac:dyDescent="0.25">
      <c r="B1416" s="381" t="str">
        <f>IF(DATOS!B1416&lt;&gt;"",DATOS!B1416,"")</f>
        <v/>
      </c>
      <c r="C1416" s="381" t="str">
        <f>IF(DATOS!C1416&lt;&gt;"",DATOS!C1416,"")</f>
        <v/>
      </c>
      <c r="D1416" s="385" t="str">
        <f>IF(DATOS!D1416&lt;&gt;"",DATOS!D1416,"")</f>
        <v/>
      </c>
      <c r="E1416" s="382" t="str">
        <f t="shared" si="66"/>
        <v/>
      </c>
      <c r="F1416" s="382" t="str">
        <f t="shared" si="67"/>
        <v/>
      </c>
      <c r="G1416" s="385" t="str">
        <f t="shared" si="68"/>
        <v/>
      </c>
    </row>
    <row r="1417" spans="2:7" ht="19.5" customHeight="1" x14ac:dyDescent="0.25">
      <c r="B1417" s="381" t="str">
        <f>IF(DATOS!B1417&lt;&gt;"",DATOS!B1417,"")</f>
        <v/>
      </c>
      <c r="C1417" s="381" t="str">
        <f>IF(DATOS!C1417&lt;&gt;"",DATOS!C1417,"")</f>
        <v/>
      </c>
      <c r="D1417" s="385" t="str">
        <f>IF(DATOS!D1417&lt;&gt;"",DATOS!D1417,"")</f>
        <v/>
      </c>
      <c r="E1417" s="382" t="str">
        <f t="shared" si="66"/>
        <v/>
      </c>
      <c r="F1417" s="382" t="str">
        <f t="shared" si="67"/>
        <v/>
      </c>
      <c r="G1417" s="385" t="str">
        <f t="shared" si="68"/>
        <v/>
      </c>
    </row>
    <row r="1418" spans="2:7" ht="19.5" customHeight="1" x14ac:dyDescent="0.25">
      <c r="B1418" s="381" t="str">
        <f>IF(DATOS!B1418&lt;&gt;"",DATOS!B1418,"")</f>
        <v/>
      </c>
      <c r="C1418" s="381" t="str">
        <f>IF(DATOS!C1418&lt;&gt;"",DATOS!C1418,"")</f>
        <v/>
      </c>
      <c r="D1418" s="385" t="str">
        <f>IF(DATOS!D1418&lt;&gt;"",DATOS!D1418,"")</f>
        <v/>
      </c>
      <c r="E1418" s="382" t="str">
        <f t="shared" si="66"/>
        <v/>
      </c>
      <c r="F1418" s="382" t="str">
        <f t="shared" si="67"/>
        <v/>
      </c>
      <c r="G1418" s="385" t="str">
        <f t="shared" si="68"/>
        <v/>
      </c>
    </row>
    <row r="1419" spans="2:7" ht="19.5" customHeight="1" x14ac:dyDescent="0.25">
      <c r="B1419" s="381" t="str">
        <f>IF(DATOS!B1419&lt;&gt;"",DATOS!B1419,"")</f>
        <v/>
      </c>
      <c r="C1419" s="381" t="str">
        <f>IF(DATOS!C1419&lt;&gt;"",DATOS!C1419,"")</f>
        <v/>
      </c>
      <c r="D1419" s="385" t="str">
        <f>IF(DATOS!D1419&lt;&gt;"",DATOS!D1419,"")</f>
        <v/>
      </c>
      <c r="E1419" s="382" t="str">
        <f t="shared" si="66"/>
        <v/>
      </c>
      <c r="F1419" s="382" t="str">
        <f t="shared" si="67"/>
        <v/>
      </c>
      <c r="G1419" s="385" t="str">
        <f t="shared" si="68"/>
        <v/>
      </c>
    </row>
    <row r="1420" spans="2:7" ht="19.5" customHeight="1" x14ac:dyDescent="0.25">
      <c r="B1420" s="381" t="str">
        <f>IF(DATOS!B1420&lt;&gt;"",DATOS!B1420,"")</f>
        <v/>
      </c>
      <c r="C1420" s="381" t="str">
        <f>IF(DATOS!C1420&lt;&gt;"",DATOS!C1420,"")</f>
        <v/>
      </c>
      <c r="D1420" s="385" t="str">
        <f>IF(DATOS!D1420&lt;&gt;"",DATOS!D1420,"")</f>
        <v/>
      </c>
      <c r="E1420" s="382" t="str">
        <f t="shared" si="66"/>
        <v/>
      </c>
      <c r="F1420" s="382" t="str">
        <f t="shared" si="67"/>
        <v/>
      </c>
      <c r="G1420" s="385" t="str">
        <f t="shared" si="68"/>
        <v/>
      </c>
    </row>
    <row r="1421" spans="2:7" ht="19.5" customHeight="1" x14ac:dyDescent="0.25">
      <c r="B1421" s="381" t="str">
        <f>IF(DATOS!B1421&lt;&gt;"",DATOS!B1421,"")</f>
        <v/>
      </c>
      <c r="C1421" s="381" t="str">
        <f>IF(DATOS!C1421&lt;&gt;"",DATOS!C1421,"")</f>
        <v/>
      </c>
      <c r="D1421" s="385" t="str">
        <f>IF(DATOS!D1421&lt;&gt;"",DATOS!D1421,"")</f>
        <v/>
      </c>
      <c r="E1421" s="382" t="str">
        <f t="shared" si="66"/>
        <v/>
      </c>
      <c r="F1421" s="382" t="str">
        <f t="shared" si="67"/>
        <v/>
      </c>
      <c r="G1421" s="385" t="str">
        <f t="shared" si="68"/>
        <v/>
      </c>
    </row>
    <row r="1422" spans="2:7" ht="19.5" customHeight="1" x14ac:dyDescent="0.25">
      <c r="B1422" s="381" t="str">
        <f>IF(DATOS!B1422&lt;&gt;"",DATOS!B1422,"")</f>
        <v/>
      </c>
      <c r="C1422" s="381" t="str">
        <f>IF(DATOS!C1422&lt;&gt;"",DATOS!C1422,"")</f>
        <v/>
      </c>
      <c r="D1422" s="385" t="str">
        <f>IF(DATOS!D1422&lt;&gt;"",DATOS!D1422,"")</f>
        <v/>
      </c>
      <c r="E1422" s="382" t="str">
        <f t="shared" si="66"/>
        <v/>
      </c>
      <c r="F1422" s="382" t="str">
        <f t="shared" si="67"/>
        <v/>
      </c>
      <c r="G1422" s="385" t="str">
        <f t="shared" si="68"/>
        <v/>
      </c>
    </row>
    <row r="1423" spans="2:7" ht="19.5" customHeight="1" x14ac:dyDescent="0.25">
      <c r="B1423" s="381" t="str">
        <f>IF(DATOS!B1423&lt;&gt;"",DATOS!B1423,"")</f>
        <v/>
      </c>
      <c r="C1423" s="381" t="str">
        <f>IF(DATOS!C1423&lt;&gt;"",DATOS!C1423,"")</f>
        <v/>
      </c>
      <c r="D1423" s="385" t="str">
        <f>IF(DATOS!D1423&lt;&gt;"",DATOS!D1423,"")</f>
        <v/>
      </c>
      <c r="E1423" s="382" t="str">
        <f t="shared" si="66"/>
        <v/>
      </c>
      <c r="F1423" s="382" t="str">
        <f t="shared" si="67"/>
        <v/>
      </c>
      <c r="G1423" s="385" t="str">
        <f t="shared" si="68"/>
        <v/>
      </c>
    </row>
    <row r="1424" spans="2:7" ht="19.5" customHeight="1" x14ac:dyDescent="0.25">
      <c r="B1424" s="381" t="str">
        <f>IF(DATOS!B1424&lt;&gt;"",DATOS!B1424,"")</f>
        <v/>
      </c>
      <c r="C1424" s="381" t="str">
        <f>IF(DATOS!C1424&lt;&gt;"",DATOS!C1424,"")</f>
        <v/>
      </c>
      <c r="D1424" s="385" t="str">
        <f>IF(DATOS!D1424&lt;&gt;"",DATOS!D1424,"")</f>
        <v/>
      </c>
      <c r="E1424" s="382" t="str">
        <f t="shared" si="66"/>
        <v/>
      </c>
      <c r="F1424" s="382" t="str">
        <f t="shared" si="67"/>
        <v/>
      </c>
      <c r="G1424" s="385" t="str">
        <f t="shared" si="68"/>
        <v/>
      </c>
    </row>
    <row r="1425" spans="2:7" ht="19.5" customHeight="1" x14ac:dyDescent="0.25">
      <c r="B1425" s="381" t="str">
        <f>IF(DATOS!B1425&lt;&gt;"",DATOS!B1425,"")</f>
        <v/>
      </c>
      <c r="C1425" s="381" t="str">
        <f>IF(DATOS!C1425&lt;&gt;"",DATOS!C1425,"")</f>
        <v/>
      </c>
      <c r="D1425" s="385" t="str">
        <f>IF(DATOS!D1425&lt;&gt;"",DATOS!D1425,"")</f>
        <v/>
      </c>
      <c r="E1425" s="382" t="str">
        <f t="shared" si="66"/>
        <v/>
      </c>
      <c r="F1425" s="382" t="str">
        <f t="shared" si="67"/>
        <v/>
      </c>
      <c r="G1425" s="385" t="str">
        <f t="shared" si="68"/>
        <v/>
      </c>
    </row>
    <row r="1426" spans="2:7" ht="19.5" customHeight="1" x14ac:dyDescent="0.25">
      <c r="B1426" s="381" t="str">
        <f>IF(DATOS!B1426&lt;&gt;"",DATOS!B1426,"")</f>
        <v/>
      </c>
      <c r="C1426" s="381" t="str">
        <f>IF(DATOS!C1426&lt;&gt;"",DATOS!C1426,"")</f>
        <v/>
      </c>
      <c r="D1426" s="385" t="str">
        <f>IF(DATOS!D1426&lt;&gt;"",DATOS!D1426,"")</f>
        <v/>
      </c>
      <c r="E1426" s="382" t="str">
        <f t="shared" si="66"/>
        <v/>
      </c>
      <c r="F1426" s="382" t="str">
        <f t="shared" si="67"/>
        <v/>
      </c>
      <c r="G1426" s="385" t="str">
        <f t="shared" si="68"/>
        <v/>
      </c>
    </row>
    <row r="1427" spans="2:7" ht="19.5" customHeight="1" x14ac:dyDescent="0.25">
      <c r="B1427" s="381" t="str">
        <f>IF(DATOS!B1427&lt;&gt;"",DATOS!B1427,"")</f>
        <v/>
      </c>
      <c r="C1427" s="381" t="str">
        <f>IF(DATOS!C1427&lt;&gt;"",DATOS!C1427,"")</f>
        <v/>
      </c>
      <c r="D1427" s="385" t="str">
        <f>IF(DATOS!D1427&lt;&gt;"",DATOS!D1427,"")</f>
        <v/>
      </c>
      <c r="E1427" s="382" t="str">
        <f t="shared" si="66"/>
        <v/>
      </c>
      <c r="F1427" s="382" t="str">
        <f t="shared" si="67"/>
        <v/>
      </c>
      <c r="G1427" s="385" t="str">
        <f t="shared" si="68"/>
        <v/>
      </c>
    </row>
    <row r="1428" spans="2:7" ht="19.5" customHeight="1" x14ac:dyDescent="0.25">
      <c r="B1428" s="381" t="str">
        <f>IF(DATOS!B1428&lt;&gt;"",DATOS!B1428,"")</f>
        <v/>
      </c>
      <c r="C1428" s="381" t="str">
        <f>IF(DATOS!C1428&lt;&gt;"",DATOS!C1428,"")</f>
        <v/>
      </c>
      <c r="D1428" s="385" t="str">
        <f>IF(DATOS!D1428&lt;&gt;"",DATOS!D1428,"")</f>
        <v/>
      </c>
      <c r="E1428" s="382" t="str">
        <f t="shared" si="66"/>
        <v/>
      </c>
      <c r="F1428" s="382" t="str">
        <f t="shared" si="67"/>
        <v/>
      </c>
      <c r="G1428" s="385" t="str">
        <f t="shared" si="68"/>
        <v/>
      </c>
    </row>
    <row r="1429" spans="2:7" ht="19.5" customHeight="1" x14ac:dyDescent="0.25">
      <c r="B1429" s="381" t="str">
        <f>IF(DATOS!B1429&lt;&gt;"",DATOS!B1429,"")</f>
        <v/>
      </c>
      <c r="C1429" s="381" t="str">
        <f>IF(DATOS!C1429&lt;&gt;"",DATOS!C1429,"")</f>
        <v/>
      </c>
      <c r="D1429" s="385" t="str">
        <f>IF(DATOS!D1429&lt;&gt;"",DATOS!D1429,"")</f>
        <v/>
      </c>
      <c r="E1429" s="382" t="str">
        <f t="shared" si="66"/>
        <v/>
      </c>
      <c r="F1429" s="382" t="str">
        <f t="shared" si="67"/>
        <v/>
      </c>
      <c r="G1429" s="385" t="str">
        <f t="shared" si="68"/>
        <v/>
      </c>
    </row>
    <row r="1430" spans="2:7" ht="19.5" customHeight="1" x14ac:dyDescent="0.25">
      <c r="B1430" s="381" t="str">
        <f>IF(DATOS!B1430&lt;&gt;"",DATOS!B1430,"")</f>
        <v/>
      </c>
      <c r="C1430" s="381" t="str">
        <f>IF(DATOS!C1430&lt;&gt;"",DATOS!C1430,"")</f>
        <v/>
      </c>
      <c r="D1430" s="385" t="str">
        <f>IF(DATOS!D1430&lt;&gt;"",DATOS!D1430,"")</f>
        <v/>
      </c>
      <c r="E1430" s="382" t="str">
        <f t="shared" si="66"/>
        <v/>
      </c>
      <c r="F1430" s="382" t="str">
        <f t="shared" si="67"/>
        <v/>
      </c>
      <c r="G1430" s="385" t="str">
        <f t="shared" si="68"/>
        <v/>
      </c>
    </row>
    <row r="1431" spans="2:7" ht="19.5" customHeight="1" x14ac:dyDescent="0.25">
      <c r="B1431" s="381" t="str">
        <f>IF(DATOS!B1431&lt;&gt;"",DATOS!B1431,"")</f>
        <v/>
      </c>
      <c r="C1431" s="381" t="str">
        <f>IF(DATOS!C1431&lt;&gt;"",DATOS!C1431,"")</f>
        <v/>
      </c>
      <c r="D1431" s="385" t="str">
        <f>IF(DATOS!D1431&lt;&gt;"",DATOS!D1431,"")</f>
        <v/>
      </c>
      <c r="E1431" s="382" t="str">
        <f t="shared" si="66"/>
        <v/>
      </c>
      <c r="F1431" s="382" t="str">
        <f t="shared" si="67"/>
        <v/>
      </c>
      <c r="G1431" s="385" t="str">
        <f t="shared" si="68"/>
        <v/>
      </c>
    </row>
    <row r="1432" spans="2:7" ht="19.5" customHeight="1" x14ac:dyDescent="0.25">
      <c r="B1432" s="381" t="str">
        <f>IF(DATOS!B1432&lt;&gt;"",DATOS!B1432,"")</f>
        <v/>
      </c>
      <c r="C1432" s="381" t="str">
        <f>IF(DATOS!C1432&lt;&gt;"",DATOS!C1432,"")</f>
        <v/>
      </c>
      <c r="D1432" s="385" t="str">
        <f>IF(DATOS!D1432&lt;&gt;"",DATOS!D1432,"")</f>
        <v/>
      </c>
      <c r="E1432" s="382" t="str">
        <f t="shared" si="66"/>
        <v/>
      </c>
      <c r="F1432" s="382" t="str">
        <f t="shared" si="67"/>
        <v/>
      </c>
      <c r="G1432" s="385" t="str">
        <f t="shared" si="68"/>
        <v/>
      </c>
    </row>
    <row r="1433" spans="2:7" ht="19.5" customHeight="1" x14ac:dyDescent="0.25">
      <c r="B1433" s="381" t="str">
        <f>IF(DATOS!B1433&lt;&gt;"",DATOS!B1433,"")</f>
        <v/>
      </c>
      <c r="C1433" s="381" t="str">
        <f>IF(DATOS!C1433&lt;&gt;"",DATOS!C1433,"")</f>
        <v/>
      </c>
      <c r="D1433" s="385" t="str">
        <f>IF(DATOS!D1433&lt;&gt;"",DATOS!D1433,"")</f>
        <v/>
      </c>
      <c r="E1433" s="382" t="str">
        <f t="shared" si="66"/>
        <v/>
      </c>
      <c r="F1433" s="382" t="str">
        <f t="shared" si="67"/>
        <v/>
      </c>
      <c r="G1433" s="385" t="str">
        <f t="shared" si="68"/>
        <v/>
      </c>
    </row>
    <row r="1434" spans="2:7" ht="19.5" customHeight="1" x14ac:dyDescent="0.25">
      <c r="B1434" s="381" t="str">
        <f>IF(DATOS!B1434&lt;&gt;"",DATOS!B1434,"")</f>
        <v/>
      </c>
      <c r="C1434" s="381" t="str">
        <f>IF(DATOS!C1434&lt;&gt;"",DATOS!C1434,"")</f>
        <v/>
      </c>
      <c r="D1434" s="385" t="str">
        <f>IF(DATOS!D1434&lt;&gt;"",DATOS!D1434,"")</f>
        <v/>
      </c>
      <c r="E1434" s="382" t="str">
        <f t="shared" si="66"/>
        <v/>
      </c>
      <c r="F1434" s="382" t="str">
        <f t="shared" si="67"/>
        <v/>
      </c>
      <c r="G1434" s="385" t="str">
        <f t="shared" si="68"/>
        <v/>
      </c>
    </row>
    <row r="1435" spans="2:7" ht="19.5" customHeight="1" x14ac:dyDescent="0.25">
      <c r="B1435" s="381" t="str">
        <f>IF(DATOS!B1435&lt;&gt;"",DATOS!B1435,"")</f>
        <v/>
      </c>
      <c r="C1435" s="381" t="str">
        <f>IF(DATOS!C1435&lt;&gt;"",DATOS!C1435,"")</f>
        <v/>
      </c>
      <c r="D1435" s="385" t="str">
        <f>IF(DATOS!D1435&lt;&gt;"",DATOS!D1435,"")</f>
        <v/>
      </c>
      <c r="E1435" s="382" t="str">
        <f t="shared" si="66"/>
        <v/>
      </c>
      <c r="F1435" s="382" t="str">
        <f t="shared" si="67"/>
        <v/>
      </c>
      <c r="G1435" s="385" t="str">
        <f t="shared" si="68"/>
        <v/>
      </c>
    </row>
    <row r="1436" spans="2:7" ht="19.5" customHeight="1" x14ac:dyDescent="0.25">
      <c r="B1436" s="381" t="str">
        <f>IF(DATOS!B1436&lt;&gt;"",DATOS!B1436,"")</f>
        <v/>
      </c>
      <c r="C1436" s="381" t="str">
        <f>IF(DATOS!C1436&lt;&gt;"",DATOS!C1436,"")</f>
        <v/>
      </c>
      <c r="D1436" s="385" t="str">
        <f>IF(DATOS!D1436&lt;&gt;"",DATOS!D1436,"")</f>
        <v/>
      </c>
      <c r="E1436" s="382" t="str">
        <f t="shared" si="66"/>
        <v/>
      </c>
      <c r="F1436" s="382" t="str">
        <f t="shared" si="67"/>
        <v/>
      </c>
      <c r="G1436" s="385" t="str">
        <f t="shared" si="68"/>
        <v/>
      </c>
    </row>
    <row r="1437" spans="2:7" ht="19.5" customHeight="1" x14ac:dyDescent="0.25">
      <c r="B1437" s="381" t="str">
        <f>IF(DATOS!B1437&lt;&gt;"",DATOS!B1437,"")</f>
        <v/>
      </c>
      <c r="C1437" s="381" t="str">
        <f>IF(DATOS!C1437&lt;&gt;"",DATOS!C1437,"")</f>
        <v/>
      </c>
      <c r="D1437" s="385" t="str">
        <f>IF(DATOS!D1437&lt;&gt;"",DATOS!D1437,"")</f>
        <v/>
      </c>
      <c r="E1437" s="382" t="str">
        <f t="shared" si="66"/>
        <v/>
      </c>
      <c r="F1437" s="382" t="str">
        <f t="shared" si="67"/>
        <v/>
      </c>
      <c r="G1437" s="385" t="str">
        <f t="shared" si="68"/>
        <v/>
      </c>
    </row>
    <row r="1438" spans="2:7" ht="19.5" customHeight="1" x14ac:dyDescent="0.25">
      <c r="B1438" s="381" t="str">
        <f>IF(DATOS!B1438&lt;&gt;"",DATOS!B1438,"")</f>
        <v/>
      </c>
      <c r="C1438" s="381" t="str">
        <f>IF(DATOS!C1438&lt;&gt;"",DATOS!C1438,"")</f>
        <v/>
      </c>
      <c r="D1438" s="385" t="str">
        <f>IF(DATOS!D1438&lt;&gt;"",DATOS!D1438,"")</f>
        <v/>
      </c>
      <c r="E1438" s="382" t="str">
        <f t="shared" si="66"/>
        <v/>
      </c>
      <c r="F1438" s="382" t="str">
        <f t="shared" si="67"/>
        <v/>
      </c>
      <c r="G1438" s="385" t="str">
        <f t="shared" si="68"/>
        <v/>
      </c>
    </row>
    <row r="1439" spans="2:7" ht="19.5" customHeight="1" x14ac:dyDescent="0.25">
      <c r="B1439" s="381" t="str">
        <f>IF(DATOS!B1439&lt;&gt;"",DATOS!B1439,"")</f>
        <v/>
      </c>
      <c r="C1439" s="381" t="str">
        <f>IF(DATOS!C1439&lt;&gt;"",DATOS!C1439,"")</f>
        <v/>
      </c>
      <c r="D1439" s="385" t="str">
        <f>IF(DATOS!D1439&lt;&gt;"",DATOS!D1439,"")</f>
        <v/>
      </c>
      <c r="E1439" s="382" t="str">
        <f t="shared" si="66"/>
        <v/>
      </c>
      <c r="F1439" s="382" t="str">
        <f t="shared" si="67"/>
        <v/>
      </c>
      <c r="G1439" s="385" t="str">
        <f t="shared" si="68"/>
        <v/>
      </c>
    </row>
    <row r="1440" spans="2:7" ht="19.5" customHeight="1" x14ac:dyDescent="0.25">
      <c r="B1440" s="381" t="str">
        <f>IF(DATOS!B1440&lt;&gt;"",DATOS!B1440,"")</f>
        <v/>
      </c>
      <c r="C1440" s="381" t="str">
        <f>IF(DATOS!C1440&lt;&gt;"",DATOS!C1440,"")</f>
        <v/>
      </c>
      <c r="D1440" s="385" t="str">
        <f>IF(DATOS!D1440&lt;&gt;"",DATOS!D1440,"")</f>
        <v/>
      </c>
      <c r="E1440" s="382" t="str">
        <f t="shared" si="66"/>
        <v/>
      </c>
      <c r="F1440" s="382" t="str">
        <f t="shared" si="67"/>
        <v/>
      </c>
      <c r="G1440" s="385" t="str">
        <f t="shared" si="68"/>
        <v/>
      </c>
    </row>
    <row r="1441" spans="2:7" ht="19.5" customHeight="1" x14ac:dyDescent="0.25">
      <c r="B1441" s="381" t="str">
        <f>IF(DATOS!B1441&lt;&gt;"",DATOS!B1441,"")</f>
        <v/>
      </c>
      <c r="C1441" s="381" t="str">
        <f>IF(DATOS!C1441&lt;&gt;"",DATOS!C1441,"")</f>
        <v/>
      </c>
      <c r="D1441" s="385" t="str">
        <f>IF(DATOS!D1441&lt;&gt;"",DATOS!D1441,"")</f>
        <v/>
      </c>
      <c r="E1441" s="382" t="str">
        <f t="shared" si="66"/>
        <v/>
      </c>
      <c r="F1441" s="382" t="str">
        <f t="shared" si="67"/>
        <v/>
      </c>
      <c r="G1441" s="385" t="str">
        <f t="shared" si="68"/>
        <v/>
      </c>
    </row>
    <row r="1442" spans="2:7" ht="19.5" customHeight="1" x14ac:dyDescent="0.25">
      <c r="B1442" s="381" t="str">
        <f>IF(DATOS!B1442&lt;&gt;"",DATOS!B1442,"")</f>
        <v/>
      </c>
      <c r="C1442" s="381" t="str">
        <f>IF(DATOS!C1442&lt;&gt;"",DATOS!C1442,"")</f>
        <v/>
      </c>
      <c r="D1442" s="385" t="str">
        <f>IF(DATOS!D1442&lt;&gt;"",DATOS!D1442,"")</f>
        <v/>
      </c>
      <c r="E1442" s="382" t="str">
        <f t="shared" si="66"/>
        <v/>
      </c>
      <c r="F1442" s="382" t="str">
        <f t="shared" si="67"/>
        <v/>
      </c>
      <c r="G1442" s="385" t="str">
        <f t="shared" si="68"/>
        <v/>
      </c>
    </row>
    <row r="1443" spans="2:7" ht="19.5" customHeight="1" x14ac:dyDescent="0.25">
      <c r="B1443" s="381" t="str">
        <f>IF(DATOS!B1443&lt;&gt;"",DATOS!B1443,"")</f>
        <v/>
      </c>
      <c r="C1443" s="381" t="str">
        <f>IF(DATOS!C1443&lt;&gt;"",DATOS!C1443,"")</f>
        <v/>
      </c>
      <c r="D1443" s="385" t="str">
        <f>IF(DATOS!D1443&lt;&gt;"",DATOS!D1443,"")</f>
        <v/>
      </c>
      <c r="E1443" s="382" t="str">
        <f t="shared" si="66"/>
        <v/>
      </c>
      <c r="F1443" s="382" t="str">
        <f t="shared" si="67"/>
        <v/>
      </c>
      <c r="G1443" s="385" t="str">
        <f t="shared" si="68"/>
        <v/>
      </c>
    </row>
    <row r="1444" spans="2:7" ht="19.5" customHeight="1" x14ac:dyDescent="0.25">
      <c r="B1444" s="381" t="str">
        <f>IF(DATOS!B1444&lt;&gt;"",DATOS!B1444,"")</f>
        <v/>
      </c>
      <c r="C1444" s="381" t="str">
        <f>IF(DATOS!C1444&lt;&gt;"",DATOS!C1444,"")</f>
        <v/>
      </c>
      <c r="D1444" s="385" t="str">
        <f>IF(DATOS!D1444&lt;&gt;"",DATOS!D1444,"")</f>
        <v/>
      </c>
      <c r="E1444" s="382" t="str">
        <f t="shared" si="66"/>
        <v/>
      </c>
      <c r="F1444" s="382" t="str">
        <f t="shared" si="67"/>
        <v/>
      </c>
      <c r="G1444" s="385" t="str">
        <f t="shared" si="68"/>
        <v/>
      </c>
    </row>
    <row r="1445" spans="2:7" ht="19.5" customHeight="1" x14ac:dyDescent="0.25">
      <c r="B1445" s="381" t="str">
        <f>IF(DATOS!B1445&lt;&gt;"",DATOS!B1445,"")</f>
        <v/>
      </c>
      <c r="C1445" s="381" t="str">
        <f>IF(DATOS!C1445&lt;&gt;"",DATOS!C1445,"")</f>
        <v/>
      </c>
      <c r="D1445" s="385" t="str">
        <f>IF(DATOS!D1445&lt;&gt;"",DATOS!D1445,"")</f>
        <v/>
      </c>
      <c r="E1445" s="382" t="str">
        <f t="shared" si="66"/>
        <v/>
      </c>
      <c r="F1445" s="382" t="str">
        <f t="shared" si="67"/>
        <v/>
      </c>
      <c r="G1445" s="385" t="str">
        <f t="shared" si="68"/>
        <v/>
      </c>
    </row>
    <row r="1446" spans="2:7" ht="19.5" customHeight="1" x14ac:dyDescent="0.25">
      <c r="B1446" s="381" t="str">
        <f>IF(DATOS!B1446&lt;&gt;"",DATOS!B1446,"")</f>
        <v/>
      </c>
      <c r="C1446" s="381" t="str">
        <f>IF(DATOS!C1446&lt;&gt;"",DATOS!C1446,"")</f>
        <v/>
      </c>
      <c r="D1446" s="385" t="str">
        <f>IF(DATOS!D1446&lt;&gt;"",DATOS!D1446,"")</f>
        <v/>
      </c>
      <c r="E1446" s="382" t="str">
        <f t="shared" si="66"/>
        <v/>
      </c>
      <c r="F1446" s="382" t="str">
        <f t="shared" si="67"/>
        <v/>
      </c>
      <c r="G1446" s="385" t="str">
        <f t="shared" si="68"/>
        <v/>
      </c>
    </row>
    <row r="1447" spans="2:7" ht="19.5" customHeight="1" x14ac:dyDescent="0.25">
      <c r="B1447" s="381" t="str">
        <f>IF(DATOS!B1447&lt;&gt;"",DATOS!B1447,"")</f>
        <v/>
      </c>
      <c r="C1447" s="381" t="str">
        <f>IF(DATOS!C1447&lt;&gt;"",DATOS!C1447,"")</f>
        <v/>
      </c>
      <c r="D1447" s="385" t="str">
        <f>IF(DATOS!D1447&lt;&gt;"",DATOS!D1447,"")</f>
        <v/>
      </c>
      <c r="E1447" s="382" t="str">
        <f t="shared" si="66"/>
        <v/>
      </c>
      <c r="F1447" s="382" t="str">
        <f t="shared" si="67"/>
        <v/>
      </c>
      <c r="G1447" s="385" t="str">
        <f t="shared" si="68"/>
        <v/>
      </c>
    </row>
    <row r="1448" spans="2:7" ht="19.5" customHeight="1" x14ac:dyDescent="0.25">
      <c r="B1448" s="381" t="str">
        <f>IF(DATOS!B1448&lt;&gt;"",DATOS!B1448,"")</f>
        <v/>
      </c>
      <c r="C1448" s="381" t="str">
        <f>IF(DATOS!C1448&lt;&gt;"",DATOS!C1448,"")</f>
        <v/>
      </c>
      <c r="D1448" s="385" t="str">
        <f>IF(DATOS!D1448&lt;&gt;"",DATOS!D1448,"")</f>
        <v/>
      </c>
      <c r="E1448" s="382" t="str">
        <f t="shared" si="66"/>
        <v/>
      </c>
      <c r="F1448" s="382" t="str">
        <f t="shared" si="67"/>
        <v/>
      </c>
      <c r="G1448" s="385" t="str">
        <f t="shared" si="68"/>
        <v/>
      </c>
    </row>
    <row r="1449" spans="2:7" ht="19.5" customHeight="1" x14ac:dyDescent="0.25">
      <c r="B1449" s="381" t="str">
        <f>IF(DATOS!B1449&lt;&gt;"",DATOS!B1449,"")</f>
        <v/>
      </c>
      <c r="C1449" s="381" t="str">
        <f>IF(DATOS!C1449&lt;&gt;"",DATOS!C1449,"")</f>
        <v/>
      </c>
      <c r="D1449" s="385" t="str">
        <f>IF(DATOS!D1449&lt;&gt;"",DATOS!D1449,"")</f>
        <v/>
      </c>
      <c r="E1449" s="382" t="str">
        <f t="shared" si="66"/>
        <v/>
      </c>
      <c r="F1449" s="382" t="str">
        <f t="shared" si="67"/>
        <v/>
      </c>
      <c r="G1449" s="385" t="str">
        <f t="shared" si="68"/>
        <v/>
      </c>
    </row>
    <row r="1450" spans="2:7" ht="19.5" customHeight="1" x14ac:dyDescent="0.25">
      <c r="B1450" s="381" t="str">
        <f>IF(DATOS!B1450&lt;&gt;"",DATOS!B1450,"")</f>
        <v/>
      </c>
      <c r="C1450" s="381" t="str">
        <f>IF(DATOS!C1450&lt;&gt;"",DATOS!C1450,"")</f>
        <v/>
      </c>
      <c r="D1450" s="385" t="str">
        <f>IF(DATOS!D1450&lt;&gt;"",DATOS!D1450,"")</f>
        <v/>
      </c>
      <c r="E1450" s="382" t="str">
        <f t="shared" si="66"/>
        <v/>
      </c>
      <c r="F1450" s="382" t="str">
        <f t="shared" si="67"/>
        <v/>
      </c>
      <c r="G1450" s="385" t="str">
        <f t="shared" si="68"/>
        <v/>
      </c>
    </row>
    <row r="1451" spans="2:7" ht="19.5" customHeight="1" x14ac:dyDescent="0.25">
      <c r="B1451" s="381" t="str">
        <f>IF(DATOS!B1451&lt;&gt;"",DATOS!B1451,"")</f>
        <v/>
      </c>
      <c r="C1451" s="381" t="str">
        <f>IF(DATOS!C1451&lt;&gt;"",DATOS!C1451,"")</f>
        <v/>
      </c>
      <c r="D1451" s="385" t="str">
        <f>IF(DATOS!D1451&lt;&gt;"",DATOS!D1451,"")</f>
        <v/>
      </c>
      <c r="E1451" s="382" t="str">
        <f t="shared" si="66"/>
        <v/>
      </c>
      <c r="F1451" s="382" t="str">
        <f t="shared" si="67"/>
        <v/>
      </c>
      <c r="G1451" s="385" t="str">
        <f t="shared" si="68"/>
        <v/>
      </c>
    </row>
    <row r="1452" spans="2:7" ht="19.5" customHeight="1" x14ac:dyDescent="0.25">
      <c r="B1452" s="381" t="str">
        <f>IF(DATOS!B1452&lt;&gt;"",DATOS!B1452,"")</f>
        <v/>
      </c>
      <c r="C1452" s="381" t="str">
        <f>IF(DATOS!C1452&lt;&gt;"",DATOS!C1452,"")</f>
        <v/>
      </c>
      <c r="D1452" s="385" t="str">
        <f>IF(DATOS!D1452&lt;&gt;"",DATOS!D1452,"")</f>
        <v/>
      </c>
      <c r="E1452" s="382" t="str">
        <f t="shared" si="66"/>
        <v/>
      </c>
      <c r="F1452" s="382" t="str">
        <f t="shared" si="67"/>
        <v/>
      </c>
      <c r="G1452" s="385" t="str">
        <f t="shared" si="68"/>
        <v/>
      </c>
    </row>
    <row r="1453" spans="2:7" ht="19.5" customHeight="1" x14ac:dyDescent="0.25">
      <c r="B1453" s="381" t="str">
        <f>IF(DATOS!B1453&lt;&gt;"",DATOS!B1453,"")</f>
        <v/>
      </c>
      <c r="C1453" s="381" t="str">
        <f>IF(DATOS!C1453&lt;&gt;"",DATOS!C1453,"")</f>
        <v/>
      </c>
      <c r="D1453" s="385" t="str">
        <f>IF(DATOS!D1453&lt;&gt;"",DATOS!D1453,"")</f>
        <v/>
      </c>
      <c r="E1453" s="382" t="str">
        <f t="shared" si="66"/>
        <v/>
      </c>
      <c r="F1453" s="382" t="str">
        <f t="shared" si="67"/>
        <v/>
      </c>
      <c r="G1453" s="385" t="str">
        <f t="shared" si="68"/>
        <v/>
      </c>
    </row>
    <row r="1454" spans="2:7" ht="19.5" customHeight="1" x14ac:dyDescent="0.25">
      <c r="B1454" s="381" t="str">
        <f>IF(DATOS!B1454&lt;&gt;"",DATOS!B1454,"")</f>
        <v/>
      </c>
      <c r="C1454" s="381" t="str">
        <f>IF(DATOS!C1454&lt;&gt;"",DATOS!C1454,"")</f>
        <v/>
      </c>
      <c r="D1454" s="385" t="str">
        <f>IF(DATOS!D1454&lt;&gt;"",DATOS!D1454,"")</f>
        <v/>
      </c>
      <c r="E1454" s="382" t="str">
        <f t="shared" si="66"/>
        <v/>
      </c>
      <c r="F1454" s="382" t="str">
        <f t="shared" si="67"/>
        <v/>
      </c>
      <c r="G1454" s="385" t="str">
        <f t="shared" si="68"/>
        <v/>
      </c>
    </row>
    <row r="1455" spans="2:7" ht="19.5" customHeight="1" x14ac:dyDescent="0.25">
      <c r="B1455" s="381" t="str">
        <f>IF(DATOS!B1455&lt;&gt;"",DATOS!B1455,"")</f>
        <v/>
      </c>
      <c r="C1455" s="381" t="str">
        <f>IF(DATOS!C1455&lt;&gt;"",DATOS!C1455,"")</f>
        <v/>
      </c>
      <c r="D1455" s="385" t="str">
        <f>IF(DATOS!D1455&lt;&gt;"",DATOS!D1455,"")</f>
        <v/>
      </c>
      <c r="E1455" s="382" t="str">
        <f t="shared" si="66"/>
        <v/>
      </c>
      <c r="F1455" s="382" t="str">
        <f t="shared" si="67"/>
        <v/>
      </c>
      <c r="G1455" s="385" t="str">
        <f t="shared" si="68"/>
        <v/>
      </c>
    </row>
    <row r="1456" spans="2:7" ht="19.5" customHeight="1" x14ac:dyDescent="0.25">
      <c r="B1456" s="381" t="str">
        <f>IF(DATOS!B1456&lt;&gt;"",DATOS!B1456,"")</f>
        <v/>
      </c>
      <c r="C1456" s="381" t="str">
        <f>IF(DATOS!C1456&lt;&gt;"",DATOS!C1456,"")</f>
        <v/>
      </c>
      <c r="D1456" s="385" t="str">
        <f>IF(DATOS!D1456&lt;&gt;"",DATOS!D1456,"")</f>
        <v/>
      </c>
      <c r="E1456" s="382" t="str">
        <f t="shared" si="66"/>
        <v/>
      </c>
      <c r="F1456" s="382" t="str">
        <f t="shared" si="67"/>
        <v/>
      </c>
      <c r="G1456" s="385" t="str">
        <f t="shared" si="68"/>
        <v/>
      </c>
    </row>
    <row r="1457" spans="2:7" ht="19.5" customHeight="1" x14ac:dyDescent="0.25">
      <c r="B1457" s="381" t="str">
        <f>IF(DATOS!B1457&lt;&gt;"",DATOS!B1457,"")</f>
        <v/>
      </c>
      <c r="C1457" s="381" t="str">
        <f>IF(DATOS!C1457&lt;&gt;"",DATOS!C1457,"")</f>
        <v/>
      </c>
      <c r="D1457" s="385" t="str">
        <f>IF(DATOS!D1457&lt;&gt;"",DATOS!D1457,"")</f>
        <v/>
      </c>
      <c r="E1457" s="382" t="str">
        <f t="shared" si="66"/>
        <v/>
      </c>
      <c r="F1457" s="382" t="str">
        <f t="shared" si="67"/>
        <v/>
      </c>
      <c r="G1457" s="385" t="str">
        <f t="shared" si="68"/>
        <v/>
      </c>
    </row>
    <row r="1458" spans="2:7" ht="19.5" customHeight="1" x14ac:dyDescent="0.25">
      <c r="B1458" s="381" t="str">
        <f>IF(DATOS!B1458&lt;&gt;"",DATOS!B1458,"")</f>
        <v/>
      </c>
      <c r="C1458" s="381" t="str">
        <f>IF(DATOS!C1458&lt;&gt;"",DATOS!C1458,"")</f>
        <v/>
      </c>
      <c r="D1458" s="385" t="str">
        <f>IF(DATOS!D1458&lt;&gt;"",DATOS!D1458,"")</f>
        <v/>
      </c>
      <c r="E1458" s="382" t="str">
        <f t="shared" si="66"/>
        <v/>
      </c>
      <c r="F1458" s="382" t="str">
        <f t="shared" si="67"/>
        <v/>
      </c>
      <c r="G1458" s="385" t="str">
        <f t="shared" si="68"/>
        <v/>
      </c>
    </row>
    <row r="1459" spans="2:7" ht="19.5" customHeight="1" x14ac:dyDescent="0.25">
      <c r="B1459" s="381" t="str">
        <f>IF(DATOS!B1459&lt;&gt;"",DATOS!B1459,"")</f>
        <v/>
      </c>
      <c r="C1459" s="381" t="str">
        <f>IF(DATOS!C1459&lt;&gt;"",DATOS!C1459,"")</f>
        <v/>
      </c>
      <c r="D1459" s="385" t="str">
        <f>IF(DATOS!D1459&lt;&gt;"",DATOS!D1459,"")</f>
        <v/>
      </c>
      <c r="E1459" s="382" t="str">
        <f t="shared" si="66"/>
        <v/>
      </c>
      <c r="F1459" s="382" t="str">
        <f t="shared" si="67"/>
        <v/>
      </c>
      <c r="G1459" s="385" t="str">
        <f t="shared" si="68"/>
        <v/>
      </c>
    </row>
    <row r="1460" spans="2:7" ht="19.5" customHeight="1" x14ac:dyDescent="0.25">
      <c r="B1460" s="381" t="str">
        <f>IF(DATOS!B1460&lt;&gt;"",DATOS!B1460,"")</f>
        <v/>
      </c>
      <c r="C1460" s="381" t="str">
        <f>IF(DATOS!C1460&lt;&gt;"",DATOS!C1460,"")</f>
        <v/>
      </c>
      <c r="D1460" s="385" t="str">
        <f>IF(DATOS!D1460&lt;&gt;"",DATOS!D1460,"")</f>
        <v/>
      </c>
      <c r="E1460" s="382" t="str">
        <f t="shared" si="66"/>
        <v/>
      </c>
      <c r="F1460" s="382" t="str">
        <f t="shared" si="67"/>
        <v/>
      </c>
      <c r="G1460" s="385" t="str">
        <f t="shared" si="68"/>
        <v/>
      </c>
    </row>
    <row r="1461" spans="2:7" ht="19.5" customHeight="1" x14ac:dyDescent="0.25">
      <c r="B1461" s="381" t="str">
        <f>IF(DATOS!B1461&lt;&gt;"",DATOS!B1461,"")</f>
        <v/>
      </c>
      <c r="C1461" s="381" t="str">
        <f>IF(DATOS!C1461&lt;&gt;"",DATOS!C1461,"")</f>
        <v/>
      </c>
      <c r="D1461" s="385" t="str">
        <f>IF(DATOS!D1461&lt;&gt;"",DATOS!D1461,"")</f>
        <v/>
      </c>
      <c r="E1461" s="382" t="str">
        <f t="shared" si="66"/>
        <v/>
      </c>
      <c r="F1461" s="382" t="str">
        <f t="shared" si="67"/>
        <v/>
      </c>
      <c r="G1461" s="385" t="str">
        <f t="shared" si="68"/>
        <v/>
      </c>
    </row>
    <row r="1462" spans="2:7" ht="19.5" customHeight="1" x14ac:dyDescent="0.25">
      <c r="B1462" s="381" t="str">
        <f>IF(DATOS!B1462&lt;&gt;"",DATOS!B1462,"")</f>
        <v/>
      </c>
      <c r="C1462" s="381" t="str">
        <f>IF(DATOS!C1462&lt;&gt;"",DATOS!C1462,"")</f>
        <v/>
      </c>
      <c r="D1462" s="385" t="str">
        <f>IF(DATOS!D1462&lt;&gt;"",DATOS!D1462,"")</f>
        <v/>
      </c>
      <c r="E1462" s="382" t="str">
        <f t="shared" si="66"/>
        <v/>
      </c>
      <c r="F1462" s="382" t="str">
        <f t="shared" si="67"/>
        <v/>
      </c>
      <c r="G1462" s="385" t="str">
        <f t="shared" si="68"/>
        <v/>
      </c>
    </row>
    <row r="1463" spans="2:7" ht="19.5" customHeight="1" x14ac:dyDescent="0.25">
      <c r="B1463" s="381" t="str">
        <f>IF(DATOS!B1463&lt;&gt;"",DATOS!B1463,"")</f>
        <v/>
      </c>
      <c r="C1463" s="381" t="str">
        <f>IF(DATOS!C1463&lt;&gt;"",DATOS!C1463,"")</f>
        <v/>
      </c>
      <c r="D1463" s="385" t="str">
        <f>IF(DATOS!D1463&lt;&gt;"",DATOS!D1463,"")</f>
        <v/>
      </c>
      <c r="E1463" s="382" t="str">
        <f t="shared" si="66"/>
        <v/>
      </c>
      <c r="F1463" s="382" t="str">
        <f t="shared" si="67"/>
        <v/>
      </c>
      <c r="G1463" s="385" t="str">
        <f t="shared" si="68"/>
        <v/>
      </c>
    </row>
    <row r="1464" spans="2:7" ht="19.5" customHeight="1" x14ac:dyDescent="0.25">
      <c r="B1464" s="381" t="str">
        <f>IF(DATOS!B1464&lt;&gt;"",DATOS!B1464,"")</f>
        <v/>
      </c>
      <c r="C1464" s="381" t="str">
        <f>IF(DATOS!C1464&lt;&gt;"",DATOS!C1464,"")</f>
        <v/>
      </c>
      <c r="D1464" s="385" t="str">
        <f>IF(DATOS!D1464&lt;&gt;"",DATOS!D1464,"")</f>
        <v/>
      </c>
      <c r="E1464" s="382" t="str">
        <f t="shared" si="66"/>
        <v/>
      </c>
      <c r="F1464" s="382" t="str">
        <f t="shared" si="67"/>
        <v/>
      </c>
      <c r="G1464" s="385" t="str">
        <f t="shared" si="68"/>
        <v/>
      </c>
    </row>
    <row r="1465" spans="2:7" ht="19.5" customHeight="1" x14ac:dyDescent="0.25">
      <c r="B1465" s="381" t="str">
        <f>IF(DATOS!B1465&lt;&gt;"",DATOS!B1465,"")</f>
        <v/>
      </c>
      <c r="C1465" s="381" t="str">
        <f>IF(DATOS!C1465&lt;&gt;"",DATOS!C1465,"")</f>
        <v/>
      </c>
      <c r="D1465" s="385" t="str">
        <f>IF(DATOS!D1465&lt;&gt;"",DATOS!D1465,"")</f>
        <v/>
      </c>
      <c r="E1465" s="382" t="str">
        <f t="shared" si="66"/>
        <v/>
      </c>
      <c r="F1465" s="382" t="str">
        <f t="shared" si="67"/>
        <v/>
      </c>
      <c r="G1465" s="385" t="str">
        <f t="shared" si="68"/>
        <v/>
      </c>
    </row>
    <row r="1466" spans="2:7" ht="19.5" customHeight="1" x14ac:dyDescent="0.25">
      <c r="B1466" s="381" t="str">
        <f>IF(DATOS!B1466&lt;&gt;"",DATOS!B1466,"")</f>
        <v/>
      </c>
      <c r="C1466" s="381" t="str">
        <f>IF(DATOS!C1466&lt;&gt;"",DATOS!C1466,"")</f>
        <v/>
      </c>
      <c r="D1466" s="385" t="str">
        <f>IF(DATOS!D1466&lt;&gt;"",DATOS!D1466,"")</f>
        <v/>
      </c>
      <c r="E1466" s="382" t="str">
        <f t="shared" si="66"/>
        <v/>
      </c>
      <c r="F1466" s="382" t="str">
        <f t="shared" si="67"/>
        <v/>
      </c>
      <c r="G1466" s="385" t="str">
        <f t="shared" si="68"/>
        <v/>
      </c>
    </row>
    <row r="1467" spans="2:7" ht="19.5" customHeight="1" x14ac:dyDescent="0.25">
      <c r="B1467" s="381" t="str">
        <f>IF(DATOS!B1467&lt;&gt;"",DATOS!B1467,"")</f>
        <v/>
      </c>
      <c r="C1467" s="381" t="str">
        <f>IF(DATOS!C1467&lt;&gt;"",DATOS!C1467,"")</f>
        <v/>
      </c>
      <c r="D1467" s="385" t="str">
        <f>IF(DATOS!D1467&lt;&gt;"",DATOS!D1467,"")</f>
        <v/>
      </c>
      <c r="E1467" s="382" t="str">
        <f t="shared" si="66"/>
        <v/>
      </c>
      <c r="F1467" s="382" t="str">
        <f t="shared" si="67"/>
        <v/>
      </c>
      <c r="G1467" s="385" t="str">
        <f t="shared" si="68"/>
        <v/>
      </c>
    </row>
    <row r="1468" spans="2:7" ht="19.5" customHeight="1" x14ac:dyDescent="0.25">
      <c r="B1468" s="381" t="str">
        <f>IF(DATOS!B1468&lt;&gt;"",DATOS!B1468,"")</f>
        <v/>
      </c>
      <c r="C1468" s="381" t="str">
        <f>IF(DATOS!C1468&lt;&gt;"",DATOS!C1468,"")</f>
        <v/>
      </c>
      <c r="D1468" s="385" t="str">
        <f>IF(DATOS!D1468&lt;&gt;"",DATOS!D1468,"")</f>
        <v/>
      </c>
      <c r="E1468" s="382" t="str">
        <f t="shared" si="66"/>
        <v/>
      </c>
      <c r="F1468" s="382" t="str">
        <f t="shared" si="67"/>
        <v/>
      </c>
      <c r="G1468" s="385" t="str">
        <f t="shared" si="68"/>
        <v/>
      </c>
    </row>
    <row r="1469" spans="2:7" ht="19.5" customHeight="1" x14ac:dyDescent="0.25">
      <c r="B1469" s="381" t="str">
        <f>IF(DATOS!B1469&lt;&gt;"",DATOS!B1469,"")</f>
        <v/>
      </c>
      <c r="C1469" s="381" t="str">
        <f>IF(DATOS!C1469&lt;&gt;"",DATOS!C1469,"")</f>
        <v/>
      </c>
      <c r="D1469" s="385" t="str">
        <f>IF(DATOS!D1469&lt;&gt;"",DATOS!D1469,"")</f>
        <v/>
      </c>
      <c r="E1469" s="382" t="str">
        <f t="shared" si="66"/>
        <v/>
      </c>
      <c r="F1469" s="382" t="str">
        <f t="shared" si="67"/>
        <v/>
      </c>
      <c r="G1469" s="385" t="str">
        <f t="shared" si="68"/>
        <v/>
      </c>
    </row>
    <row r="1470" spans="2:7" ht="19.5" customHeight="1" x14ac:dyDescent="0.25">
      <c r="B1470" s="381" t="str">
        <f>IF(DATOS!B1470&lt;&gt;"",DATOS!B1470,"")</f>
        <v/>
      </c>
      <c r="C1470" s="381" t="str">
        <f>IF(DATOS!C1470&lt;&gt;"",DATOS!C1470,"")</f>
        <v/>
      </c>
      <c r="D1470" s="385" t="str">
        <f>IF(DATOS!D1470&lt;&gt;"",DATOS!D1470,"")</f>
        <v/>
      </c>
      <c r="E1470" s="382" t="str">
        <f t="shared" si="66"/>
        <v/>
      </c>
      <c r="F1470" s="382" t="str">
        <f t="shared" si="67"/>
        <v/>
      </c>
      <c r="G1470" s="385" t="str">
        <f t="shared" si="68"/>
        <v/>
      </c>
    </row>
    <row r="1471" spans="2:7" ht="19.5" customHeight="1" x14ac:dyDescent="0.25">
      <c r="B1471" s="381" t="str">
        <f>IF(DATOS!B1471&lt;&gt;"",DATOS!B1471,"")</f>
        <v/>
      </c>
      <c r="C1471" s="381" t="str">
        <f>IF(DATOS!C1471&lt;&gt;"",DATOS!C1471,"")</f>
        <v/>
      </c>
      <c r="D1471" s="385" t="str">
        <f>IF(DATOS!D1471&lt;&gt;"",DATOS!D1471,"")</f>
        <v/>
      </c>
      <c r="E1471" s="382" t="str">
        <f t="shared" si="66"/>
        <v/>
      </c>
      <c r="F1471" s="382" t="str">
        <f t="shared" si="67"/>
        <v/>
      </c>
      <c r="G1471" s="385" t="str">
        <f t="shared" si="68"/>
        <v/>
      </c>
    </row>
    <row r="1472" spans="2:7" ht="19.5" customHeight="1" x14ac:dyDescent="0.25">
      <c r="B1472" s="381" t="str">
        <f>IF(DATOS!B1472&lt;&gt;"",DATOS!B1472,"")</f>
        <v/>
      </c>
      <c r="C1472" s="381" t="str">
        <f>IF(DATOS!C1472&lt;&gt;"",DATOS!C1472,"")</f>
        <v/>
      </c>
      <c r="D1472" s="385" t="str">
        <f>IF(DATOS!D1472&lt;&gt;"",DATOS!D1472,"")</f>
        <v/>
      </c>
      <c r="E1472" s="382" t="str">
        <f t="shared" si="66"/>
        <v/>
      </c>
      <c r="F1472" s="382" t="str">
        <f t="shared" si="67"/>
        <v/>
      </c>
      <c r="G1472" s="385" t="str">
        <f t="shared" si="68"/>
        <v/>
      </c>
    </row>
    <row r="1473" spans="2:7" ht="19.5" customHeight="1" x14ac:dyDescent="0.25">
      <c r="B1473" s="381" t="str">
        <f>IF(DATOS!B1473&lt;&gt;"",DATOS!B1473,"")</f>
        <v/>
      </c>
      <c r="C1473" s="381" t="str">
        <f>IF(DATOS!C1473&lt;&gt;"",DATOS!C1473,"")</f>
        <v/>
      </c>
      <c r="D1473" s="385" t="str">
        <f>IF(DATOS!D1473&lt;&gt;"",DATOS!D1473,"")</f>
        <v/>
      </c>
      <c r="E1473" s="382" t="str">
        <f t="shared" si="66"/>
        <v/>
      </c>
      <c r="F1473" s="382" t="str">
        <f t="shared" si="67"/>
        <v/>
      </c>
      <c r="G1473" s="385" t="str">
        <f t="shared" si="68"/>
        <v/>
      </c>
    </row>
    <row r="1474" spans="2:7" ht="19.5" customHeight="1" x14ac:dyDescent="0.25">
      <c r="B1474" s="381" t="str">
        <f>IF(DATOS!B1474&lt;&gt;"",DATOS!B1474,"")</f>
        <v/>
      </c>
      <c r="C1474" s="381" t="str">
        <f>IF(DATOS!C1474&lt;&gt;"",DATOS!C1474,"")</f>
        <v/>
      </c>
      <c r="D1474" s="385" t="str">
        <f>IF(DATOS!D1474&lt;&gt;"",DATOS!D1474,"")</f>
        <v/>
      </c>
      <c r="E1474" s="382" t="str">
        <f t="shared" si="66"/>
        <v/>
      </c>
      <c r="F1474" s="382" t="str">
        <f t="shared" si="67"/>
        <v/>
      </c>
      <c r="G1474" s="385" t="str">
        <f t="shared" si="68"/>
        <v/>
      </c>
    </row>
    <row r="1475" spans="2:7" ht="19.5" customHeight="1" x14ac:dyDescent="0.25">
      <c r="B1475" s="381" t="str">
        <f>IF(DATOS!B1475&lt;&gt;"",DATOS!B1475,"")</f>
        <v/>
      </c>
      <c r="C1475" s="381" t="str">
        <f>IF(DATOS!C1475&lt;&gt;"",DATOS!C1475,"")</f>
        <v/>
      </c>
      <c r="D1475" s="385" t="str">
        <f>IF(DATOS!D1475&lt;&gt;"",DATOS!D1475,"")</f>
        <v/>
      </c>
      <c r="E1475" s="382" t="str">
        <f t="shared" si="66"/>
        <v/>
      </c>
      <c r="F1475" s="382" t="str">
        <f t="shared" si="67"/>
        <v/>
      </c>
      <c r="G1475" s="385" t="str">
        <f t="shared" si="68"/>
        <v/>
      </c>
    </row>
    <row r="1476" spans="2:7" ht="19.5" customHeight="1" x14ac:dyDescent="0.25">
      <c r="B1476" s="381" t="str">
        <f>IF(DATOS!B1476&lt;&gt;"",DATOS!B1476,"")</f>
        <v/>
      </c>
      <c r="C1476" s="381" t="str">
        <f>IF(DATOS!C1476&lt;&gt;"",DATOS!C1476,"")</f>
        <v/>
      </c>
      <c r="D1476" s="385" t="str">
        <f>IF(DATOS!D1476&lt;&gt;"",DATOS!D1476,"")</f>
        <v/>
      </c>
      <c r="E1476" s="382" t="str">
        <f t="shared" ref="E1476:E1500" si="69">IFERROR(MID($D1476,SEARCH("RETIRA",$D1476),LEN("RETIRA")),"")</f>
        <v/>
      </c>
      <c r="F1476" s="382" t="str">
        <f t="shared" ref="F1476:F1500" si="70">IFERROR(MID($D1476,SEARCH("CRUDA",$D1476),LEN("CRUDA")),"")</f>
        <v/>
      </c>
      <c r="G1476" s="385" t="str">
        <f t="shared" ref="G1476:G1500" si="71">IF(B1476="","",
IF(AND(E1476="",F1476="CRUDA"),"LIBRO Y CRUDA",
IF(F1476="CRUDA","CRUDA",
IF(E1476="","LIBRO",""))))</f>
        <v/>
      </c>
    </row>
    <row r="1477" spans="2:7" ht="19.5" customHeight="1" x14ac:dyDescent="0.25">
      <c r="B1477" s="381" t="str">
        <f>IF(DATOS!B1477&lt;&gt;"",DATOS!B1477,"")</f>
        <v/>
      </c>
      <c r="C1477" s="381" t="str">
        <f>IF(DATOS!C1477&lt;&gt;"",DATOS!C1477,"")</f>
        <v/>
      </c>
      <c r="D1477" s="385" t="str">
        <f>IF(DATOS!D1477&lt;&gt;"",DATOS!D1477,"")</f>
        <v/>
      </c>
      <c r="E1477" s="382" t="str">
        <f t="shared" si="69"/>
        <v/>
      </c>
      <c r="F1477" s="382" t="str">
        <f t="shared" si="70"/>
        <v/>
      </c>
      <c r="G1477" s="385" t="str">
        <f t="shared" si="71"/>
        <v/>
      </c>
    </row>
    <row r="1478" spans="2:7" ht="19.5" customHeight="1" x14ac:dyDescent="0.25">
      <c r="B1478" s="381" t="str">
        <f>IF(DATOS!B1478&lt;&gt;"",DATOS!B1478,"")</f>
        <v/>
      </c>
      <c r="C1478" s="381" t="str">
        <f>IF(DATOS!C1478&lt;&gt;"",DATOS!C1478,"")</f>
        <v/>
      </c>
      <c r="D1478" s="385" t="str">
        <f>IF(DATOS!D1478&lt;&gt;"",DATOS!D1478,"")</f>
        <v/>
      </c>
      <c r="E1478" s="382" t="str">
        <f t="shared" si="69"/>
        <v/>
      </c>
      <c r="F1478" s="382" t="str">
        <f t="shared" si="70"/>
        <v/>
      </c>
      <c r="G1478" s="385" t="str">
        <f t="shared" si="71"/>
        <v/>
      </c>
    </row>
    <row r="1479" spans="2:7" ht="19.5" customHeight="1" x14ac:dyDescent="0.25">
      <c r="B1479" s="381" t="str">
        <f>IF(DATOS!B1479&lt;&gt;"",DATOS!B1479,"")</f>
        <v/>
      </c>
      <c r="C1479" s="381" t="str">
        <f>IF(DATOS!C1479&lt;&gt;"",DATOS!C1479,"")</f>
        <v/>
      </c>
      <c r="D1479" s="385" t="str">
        <f>IF(DATOS!D1479&lt;&gt;"",DATOS!D1479,"")</f>
        <v/>
      </c>
      <c r="E1479" s="382" t="str">
        <f t="shared" si="69"/>
        <v/>
      </c>
      <c r="F1479" s="382" t="str">
        <f t="shared" si="70"/>
        <v/>
      </c>
      <c r="G1479" s="385" t="str">
        <f t="shared" si="71"/>
        <v/>
      </c>
    </row>
    <row r="1480" spans="2:7" ht="19.5" customHeight="1" x14ac:dyDescent="0.25">
      <c r="B1480" s="381" t="str">
        <f>IF(DATOS!B1480&lt;&gt;"",DATOS!B1480,"")</f>
        <v/>
      </c>
      <c r="C1480" s="381" t="str">
        <f>IF(DATOS!C1480&lt;&gt;"",DATOS!C1480,"")</f>
        <v/>
      </c>
      <c r="D1480" s="385" t="str">
        <f>IF(DATOS!D1480&lt;&gt;"",DATOS!D1480,"")</f>
        <v/>
      </c>
      <c r="E1480" s="382" t="str">
        <f t="shared" si="69"/>
        <v/>
      </c>
      <c r="F1480" s="382" t="str">
        <f t="shared" si="70"/>
        <v/>
      </c>
      <c r="G1480" s="385" t="str">
        <f t="shared" si="71"/>
        <v/>
      </c>
    </row>
    <row r="1481" spans="2:7" ht="19.5" customHeight="1" x14ac:dyDescent="0.25">
      <c r="B1481" s="381" t="str">
        <f>IF(DATOS!B1481&lt;&gt;"",DATOS!B1481,"")</f>
        <v/>
      </c>
      <c r="C1481" s="381" t="str">
        <f>IF(DATOS!C1481&lt;&gt;"",DATOS!C1481,"")</f>
        <v/>
      </c>
      <c r="D1481" s="385" t="str">
        <f>IF(DATOS!D1481&lt;&gt;"",DATOS!D1481,"")</f>
        <v/>
      </c>
      <c r="E1481" s="382" t="str">
        <f t="shared" si="69"/>
        <v/>
      </c>
      <c r="F1481" s="382" t="str">
        <f t="shared" si="70"/>
        <v/>
      </c>
      <c r="G1481" s="385" t="str">
        <f t="shared" si="71"/>
        <v/>
      </c>
    </row>
    <row r="1482" spans="2:7" ht="19.5" customHeight="1" x14ac:dyDescent="0.25">
      <c r="B1482" s="381" t="str">
        <f>IF(DATOS!B1482&lt;&gt;"",DATOS!B1482,"")</f>
        <v/>
      </c>
      <c r="C1482" s="381" t="str">
        <f>IF(DATOS!C1482&lt;&gt;"",DATOS!C1482,"")</f>
        <v/>
      </c>
      <c r="D1482" s="385" t="str">
        <f>IF(DATOS!D1482&lt;&gt;"",DATOS!D1482,"")</f>
        <v/>
      </c>
      <c r="E1482" s="382" t="str">
        <f t="shared" si="69"/>
        <v/>
      </c>
      <c r="F1482" s="382" t="str">
        <f t="shared" si="70"/>
        <v/>
      </c>
      <c r="G1482" s="385" t="str">
        <f t="shared" si="71"/>
        <v/>
      </c>
    </row>
    <row r="1483" spans="2:7" ht="19.5" customHeight="1" x14ac:dyDescent="0.25">
      <c r="B1483" s="381" t="str">
        <f>IF(DATOS!B1483&lt;&gt;"",DATOS!B1483,"")</f>
        <v/>
      </c>
      <c r="C1483" s="381" t="str">
        <f>IF(DATOS!C1483&lt;&gt;"",DATOS!C1483,"")</f>
        <v/>
      </c>
      <c r="D1483" s="385" t="str">
        <f>IF(DATOS!D1483&lt;&gt;"",DATOS!D1483,"")</f>
        <v/>
      </c>
      <c r="E1483" s="382" t="str">
        <f t="shared" si="69"/>
        <v/>
      </c>
      <c r="F1483" s="382" t="str">
        <f t="shared" si="70"/>
        <v/>
      </c>
      <c r="G1483" s="385" t="str">
        <f t="shared" si="71"/>
        <v/>
      </c>
    </row>
    <row r="1484" spans="2:7" ht="19.5" customHeight="1" x14ac:dyDescent="0.25">
      <c r="B1484" s="381" t="str">
        <f>IF(DATOS!B1484&lt;&gt;"",DATOS!B1484,"")</f>
        <v/>
      </c>
      <c r="C1484" s="381" t="str">
        <f>IF(DATOS!C1484&lt;&gt;"",DATOS!C1484,"")</f>
        <v/>
      </c>
      <c r="D1484" s="385" t="str">
        <f>IF(DATOS!D1484&lt;&gt;"",DATOS!D1484,"")</f>
        <v/>
      </c>
      <c r="E1484" s="382" t="str">
        <f t="shared" si="69"/>
        <v/>
      </c>
      <c r="F1484" s="382" t="str">
        <f t="shared" si="70"/>
        <v/>
      </c>
      <c r="G1484" s="385" t="str">
        <f t="shared" si="71"/>
        <v/>
      </c>
    </row>
    <row r="1485" spans="2:7" ht="19.5" customHeight="1" x14ac:dyDescent="0.25">
      <c r="B1485" s="381" t="str">
        <f>IF(DATOS!B1485&lt;&gt;"",DATOS!B1485,"")</f>
        <v/>
      </c>
      <c r="C1485" s="381" t="str">
        <f>IF(DATOS!C1485&lt;&gt;"",DATOS!C1485,"")</f>
        <v/>
      </c>
      <c r="D1485" s="385" t="str">
        <f>IF(DATOS!D1485&lt;&gt;"",DATOS!D1485,"")</f>
        <v/>
      </c>
      <c r="E1485" s="382" t="str">
        <f t="shared" si="69"/>
        <v/>
      </c>
      <c r="F1485" s="382" t="str">
        <f t="shared" si="70"/>
        <v/>
      </c>
      <c r="G1485" s="385" t="str">
        <f t="shared" si="71"/>
        <v/>
      </c>
    </row>
    <row r="1486" spans="2:7" ht="19.5" customHeight="1" x14ac:dyDescent="0.25">
      <c r="B1486" s="381" t="str">
        <f>IF(DATOS!B1486&lt;&gt;"",DATOS!B1486,"")</f>
        <v/>
      </c>
      <c r="C1486" s="381" t="str">
        <f>IF(DATOS!C1486&lt;&gt;"",DATOS!C1486,"")</f>
        <v/>
      </c>
      <c r="D1486" s="385" t="str">
        <f>IF(DATOS!D1486&lt;&gt;"",DATOS!D1486,"")</f>
        <v/>
      </c>
      <c r="E1486" s="382" t="str">
        <f t="shared" si="69"/>
        <v/>
      </c>
      <c r="F1486" s="382" t="str">
        <f t="shared" si="70"/>
        <v/>
      </c>
      <c r="G1486" s="385" t="str">
        <f t="shared" si="71"/>
        <v/>
      </c>
    </row>
    <row r="1487" spans="2:7" ht="19.5" customHeight="1" x14ac:dyDescent="0.25">
      <c r="B1487" s="381" t="str">
        <f>IF(DATOS!B1487&lt;&gt;"",DATOS!B1487,"")</f>
        <v/>
      </c>
      <c r="C1487" s="381" t="str">
        <f>IF(DATOS!C1487&lt;&gt;"",DATOS!C1487,"")</f>
        <v/>
      </c>
      <c r="D1487" s="385" t="str">
        <f>IF(DATOS!D1487&lt;&gt;"",DATOS!D1487,"")</f>
        <v/>
      </c>
      <c r="E1487" s="382" t="str">
        <f t="shared" si="69"/>
        <v/>
      </c>
      <c r="F1487" s="382" t="str">
        <f t="shared" si="70"/>
        <v/>
      </c>
      <c r="G1487" s="385" t="str">
        <f t="shared" si="71"/>
        <v/>
      </c>
    </row>
    <row r="1488" spans="2:7" ht="19.5" customHeight="1" x14ac:dyDescent="0.25">
      <c r="B1488" s="381" t="str">
        <f>IF(DATOS!B1488&lt;&gt;"",DATOS!B1488,"")</f>
        <v/>
      </c>
      <c r="C1488" s="381" t="str">
        <f>IF(DATOS!C1488&lt;&gt;"",DATOS!C1488,"")</f>
        <v/>
      </c>
      <c r="D1488" s="385" t="str">
        <f>IF(DATOS!D1488&lt;&gt;"",DATOS!D1488,"")</f>
        <v/>
      </c>
      <c r="E1488" s="382" t="str">
        <f t="shared" si="69"/>
        <v/>
      </c>
      <c r="F1488" s="382" t="str">
        <f t="shared" si="70"/>
        <v/>
      </c>
      <c r="G1488" s="385" t="str">
        <f t="shared" si="71"/>
        <v/>
      </c>
    </row>
    <row r="1489" spans="2:7" ht="19.5" customHeight="1" x14ac:dyDescent="0.25">
      <c r="B1489" s="381" t="str">
        <f>IF(DATOS!B1489&lt;&gt;"",DATOS!B1489,"")</f>
        <v/>
      </c>
      <c r="C1489" s="381" t="str">
        <f>IF(DATOS!C1489&lt;&gt;"",DATOS!C1489,"")</f>
        <v/>
      </c>
      <c r="D1489" s="385" t="str">
        <f>IF(DATOS!D1489&lt;&gt;"",DATOS!D1489,"")</f>
        <v/>
      </c>
      <c r="E1489" s="382" t="str">
        <f t="shared" si="69"/>
        <v/>
      </c>
      <c r="F1489" s="382" t="str">
        <f t="shared" si="70"/>
        <v/>
      </c>
      <c r="G1489" s="385" t="str">
        <f t="shared" si="71"/>
        <v/>
      </c>
    </row>
    <row r="1490" spans="2:7" ht="19.5" customHeight="1" x14ac:dyDescent="0.25">
      <c r="B1490" s="381" t="str">
        <f>IF(DATOS!B1490&lt;&gt;"",DATOS!B1490,"")</f>
        <v/>
      </c>
      <c r="C1490" s="381" t="str">
        <f>IF(DATOS!C1490&lt;&gt;"",DATOS!C1490,"")</f>
        <v/>
      </c>
      <c r="D1490" s="385" t="str">
        <f>IF(DATOS!D1490&lt;&gt;"",DATOS!D1490,"")</f>
        <v/>
      </c>
      <c r="E1490" s="382" t="str">
        <f t="shared" si="69"/>
        <v/>
      </c>
      <c r="F1490" s="382" t="str">
        <f t="shared" si="70"/>
        <v/>
      </c>
      <c r="G1490" s="385" t="str">
        <f t="shared" si="71"/>
        <v/>
      </c>
    </row>
    <row r="1491" spans="2:7" ht="19.5" customHeight="1" x14ac:dyDescent="0.25">
      <c r="B1491" s="381" t="str">
        <f>IF(DATOS!B1491&lt;&gt;"",DATOS!B1491,"")</f>
        <v/>
      </c>
      <c r="C1491" s="381" t="str">
        <f>IF(DATOS!C1491&lt;&gt;"",DATOS!C1491,"")</f>
        <v/>
      </c>
      <c r="D1491" s="385" t="str">
        <f>IF(DATOS!D1491&lt;&gt;"",DATOS!D1491,"")</f>
        <v/>
      </c>
      <c r="E1491" s="382" t="str">
        <f t="shared" si="69"/>
        <v/>
      </c>
      <c r="F1491" s="382" t="str">
        <f t="shared" si="70"/>
        <v/>
      </c>
      <c r="G1491" s="385" t="str">
        <f t="shared" si="71"/>
        <v/>
      </c>
    </row>
    <row r="1492" spans="2:7" ht="19.5" customHeight="1" x14ac:dyDescent="0.25">
      <c r="B1492" s="381" t="str">
        <f>IF(DATOS!B1492&lt;&gt;"",DATOS!B1492,"")</f>
        <v/>
      </c>
      <c r="C1492" s="381" t="str">
        <f>IF(DATOS!C1492&lt;&gt;"",DATOS!C1492,"")</f>
        <v/>
      </c>
      <c r="D1492" s="385" t="str">
        <f>IF(DATOS!D1492&lt;&gt;"",DATOS!D1492,"")</f>
        <v/>
      </c>
      <c r="E1492" s="382" t="str">
        <f t="shared" si="69"/>
        <v/>
      </c>
      <c r="F1492" s="382" t="str">
        <f t="shared" si="70"/>
        <v/>
      </c>
      <c r="G1492" s="385" t="str">
        <f t="shared" si="71"/>
        <v/>
      </c>
    </row>
    <row r="1493" spans="2:7" ht="19.5" customHeight="1" x14ac:dyDescent="0.25">
      <c r="B1493" s="381" t="str">
        <f>IF(DATOS!B1493&lt;&gt;"",DATOS!B1493,"")</f>
        <v/>
      </c>
      <c r="C1493" s="381" t="str">
        <f>IF(DATOS!C1493&lt;&gt;"",DATOS!C1493,"")</f>
        <v/>
      </c>
      <c r="D1493" s="385" t="str">
        <f>IF(DATOS!D1493&lt;&gt;"",DATOS!D1493,"")</f>
        <v/>
      </c>
      <c r="E1493" s="382" t="str">
        <f t="shared" si="69"/>
        <v/>
      </c>
      <c r="F1493" s="382" t="str">
        <f t="shared" si="70"/>
        <v/>
      </c>
      <c r="G1493" s="385" t="str">
        <f t="shared" si="71"/>
        <v/>
      </c>
    </row>
    <row r="1494" spans="2:7" ht="19.5" customHeight="1" x14ac:dyDescent="0.25">
      <c r="B1494" s="381" t="str">
        <f>IF(DATOS!B1494&lt;&gt;"",DATOS!B1494,"")</f>
        <v/>
      </c>
      <c r="C1494" s="381" t="str">
        <f>IF(DATOS!C1494&lt;&gt;"",DATOS!C1494,"")</f>
        <v/>
      </c>
      <c r="D1494" s="385" t="str">
        <f>IF(DATOS!D1494&lt;&gt;"",DATOS!D1494,"")</f>
        <v/>
      </c>
      <c r="E1494" s="382" t="str">
        <f t="shared" si="69"/>
        <v/>
      </c>
      <c r="F1494" s="382" t="str">
        <f t="shared" si="70"/>
        <v/>
      </c>
      <c r="G1494" s="385" t="str">
        <f t="shared" si="71"/>
        <v/>
      </c>
    </row>
    <row r="1495" spans="2:7" ht="19.5" customHeight="1" x14ac:dyDescent="0.25">
      <c r="B1495" s="381" t="str">
        <f>IF(DATOS!B1495&lt;&gt;"",DATOS!B1495,"")</f>
        <v/>
      </c>
      <c r="C1495" s="381" t="str">
        <f>IF(DATOS!C1495&lt;&gt;"",DATOS!C1495,"")</f>
        <v/>
      </c>
      <c r="D1495" s="385" t="str">
        <f>IF(DATOS!D1495&lt;&gt;"",DATOS!D1495,"")</f>
        <v/>
      </c>
      <c r="E1495" s="382" t="str">
        <f t="shared" si="69"/>
        <v/>
      </c>
      <c r="F1495" s="382" t="str">
        <f t="shared" si="70"/>
        <v/>
      </c>
      <c r="G1495" s="385" t="str">
        <f t="shared" si="71"/>
        <v/>
      </c>
    </row>
    <row r="1496" spans="2:7" ht="19.5" customHeight="1" x14ac:dyDescent="0.25">
      <c r="B1496" s="381" t="str">
        <f>IF(DATOS!B1496&lt;&gt;"",DATOS!B1496,"")</f>
        <v/>
      </c>
      <c r="C1496" s="381" t="str">
        <f>IF(DATOS!C1496&lt;&gt;"",DATOS!C1496,"")</f>
        <v/>
      </c>
      <c r="D1496" s="385" t="str">
        <f>IF(DATOS!D1496&lt;&gt;"",DATOS!D1496,"")</f>
        <v/>
      </c>
      <c r="E1496" s="382" t="str">
        <f t="shared" si="69"/>
        <v/>
      </c>
      <c r="F1496" s="382" t="str">
        <f t="shared" si="70"/>
        <v/>
      </c>
      <c r="G1496" s="385" t="str">
        <f t="shared" si="71"/>
        <v/>
      </c>
    </row>
    <row r="1497" spans="2:7" ht="19.5" customHeight="1" x14ac:dyDescent="0.25">
      <c r="B1497" s="381" t="str">
        <f>IF(DATOS!B1497&lt;&gt;"",DATOS!B1497,"")</f>
        <v/>
      </c>
      <c r="C1497" s="381" t="str">
        <f>IF(DATOS!C1497&lt;&gt;"",DATOS!C1497,"")</f>
        <v/>
      </c>
      <c r="D1497" s="385" t="str">
        <f>IF(DATOS!D1497&lt;&gt;"",DATOS!D1497,"")</f>
        <v/>
      </c>
      <c r="E1497" s="382" t="str">
        <f t="shared" si="69"/>
        <v/>
      </c>
      <c r="F1497" s="382" t="str">
        <f t="shared" si="70"/>
        <v/>
      </c>
      <c r="G1497" s="385" t="str">
        <f t="shared" si="71"/>
        <v/>
      </c>
    </row>
    <row r="1498" spans="2:7" ht="19.5" customHeight="1" x14ac:dyDescent="0.25">
      <c r="B1498" s="381" t="str">
        <f>IF(DATOS!B1498&lt;&gt;"",DATOS!B1498,"")</f>
        <v/>
      </c>
      <c r="C1498" s="381" t="str">
        <f>IF(DATOS!C1498&lt;&gt;"",DATOS!C1498,"")</f>
        <v/>
      </c>
      <c r="D1498" s="385" t="str">
        <f>IF(DATOS!D1498&lt;&gt;"",DATOS!D1498,"")</f>
        <v/>
      </c>
      <c r="E1498" s="382" t="str">
        <f t="shared" si="69"/>
        <v/>
      </c>
      <c r="F1498" s="382" t="str">
        <f t="shared" si="70"/>
        <v/>
      </c>
      <c r="G1498" s="385" t="str">
        <f t="shared" si="71"/>
        <v/>
      </c>
    </row>
    <row r="1499" spans="2:7" ht="19.5" customHeight="1" x14ac:dyDescent="0.25">
      <c r="B1499" s="381" t="str">
        <f>IF(DATOS!B1499&lt;&gt;"",DATOS!B1499,"")</f>
        <v/>
      </c>
      <c r="C1499" s="381" t="str">
        <f>IF(DATOS!C1499&lt;&gt;"",DATOS!C1499,"")</f>
        <v/>
      </c>
      <c r="D1499" s="385" t="str">
        <f>IF(DATOS!D1499&lt;&gt;"",DATOS!D1499,"")</f>
        <v/>
      </c>
      <c r="E1499" s="382" t="str">
        <f t="shared" si="69"/>
        <v/>
      </c>
      <c r="F1499" s="382" t="str">
        <f t="shared" si="70"/>
        <v/>
      </c>
      <c r="G1499" s="385" t="str">
        <f t="shared" si="71"/>
        <v/>
      </c>
    </row>
    <row r="1500" spans="2:7" ht="19.5" customHeight="1" x14ac:dyDescent="0.25">
      <c r="B1500" s="381" t="str">
        <f>IF(DATOS!B1500&lt;&gt;"",DATOS!B1500,"")</f>
        <v/>
      </c>
      <c r="C1500" s="381" t="str">
        <f>IF(DATOS!C1500&lt;&gt;"",DATOS!C1500,"")</f>
        <v/>
      </c>
      <c r="D1500" s="385" t="str">
        <f>IF(DATOS!D1500&lt;&gt;"",DATOS!D1500,"")</f>
        <v/>
      </c>
      <c r="E1500" s="382" t="str">
        <f t="shared" si="69"/>
        <v/>
      </c>
      <c r="F1500" s="382" t="str">
        <f t="shared" si="70"/>
        <v/>
      </c>
      <c r="G1500" s="385" t="str">
        <f t="shared" si="71"/>
        <v/>
      </c>
    </row>
  </sheetData>
  <autoFilter ref="B2:G1500" xr:uid="{BB78CC1B-B01F-446B-A27D-325D8B0C9841}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FF0000"/>
  </sheetPr>
  <dimension ref="A1:O148"/>
  <sheetViews>
    <sheetView zoomScaleNormal="100" workbookViewId="0">
      <selection activeCell="G1" sqref="G1:H29"/>
    </sheetView>
  </sheetViews>
  <sheetFormatPr baseColWidth="10" defaultColWidth="11" defaultRowHeight="15.75" x14ac:dyDescent="0.25"/>
  <cols>
    <col min="1" max="1" width="17.5" style="1" customWidth="1"/>
    <col min="2" max="2" width="30.375" style="2" customWidth="1"/>
    <col min="3" max="3" width="20.25" style="2" customWidth="1"/>
    <col min="4" max="4" width="14.25" style="2" customWidth="1"/>
    <col min="5" max="5" width="4.125" style="2" customWidth="1"/>
    <col min="6" max="6" width="6.625" style="2" customWidth="1"/>
    <col min="7" max="7" width="40.125" style="2" customWidth="1"/>
    <col min="8" max="8" width="16.5" style="2" customWidth="1"/>
    <col min="9" max="9" width="6.5" style="1" customWidth="1"/>
    <col min="10" max="10" width="11" style="1"/>
    <col min="11" max="11" width="18" style="1" bestFit="1" customWidth="1"/>
    <col min="12" max="12" width="12.75" style="1" bestFit="1" customWidth="1"/>
    <col min="13" max="13" width="2.875" style="1" customWidth="1"/>
    <col min="14" max="14" width="18" style="1" bestFit="1" customWidth="1"/>
    <col min="15" max="15" width="12.75" style="1" bestFit="1" customWidth="1"/>
    <col min="16" max="16384" width="11" style="1"/>
  </cols>
  <sheetData>
    <row r="1" spans="1:15" ht="24.75" customHeight="1" x14ac:dyDescent="0.25">
      <c r="A1" s="257" t="s">
        <v>1</v>
      </c>
      <c r="B1" s="257" t="s">
        <v>2</v>
      </c>
      <c r="C1" s="257" t="s">
        <v>3</v>
      </c>
      <c r="D1" s="1"/>
      <c r="E1" s="1"/>
      <c r="F1" s="1"/>
      <c r="G1" s="258" t="s">
        <v>11</v>
      </c>
      <c r="H1" s="259">
        <v>46136</v>
      </c>
      <c r="I1"/>
      <c r="J1"/>
      <c r="K1" s="408" t="s">
        <v>11</v>
      </c>
      <c r="L1" s="408"/>
      <c r="M1" s="408"/>
      <c r="N1" s="408"/>
      <c r="O1" s="262">
        <v>46136</v>
      </c>
    </row>
    <row r="2" spans="1:15" ht="15" customHeight="1" x14ac:dyDescent="0.25">
      <c r="A2" s="242" t="s">
        <v>672</v>
      </c>
      <c r="B2" s="243" t="s">
        <v>232</v>
      </c>
      <c r="C2" s="387" t="s">
        <v>691</v>
      </c>
      <c r="D2" s="33"/>
      <c r="E2" s="33"/>
      <c r="F2" s="33"/>
      <c r="G2" s="260" t="s">
        <v>12</v>
      </c>
      <c r="H2" s="260" t="s">
        <v>9</v>
      </c>
      <c r="I2"/>
      <c r="J2"/>
      <c r="K2" s="263" t="s">
        <v>8</v>
      </c>
      <c r="L2" s="264" t="s">
        <v>9</v>
      </c>
      <c r="M2" s="265"/>
      <c r="N2" s="263" t="s">
        <v>8</v>
      </c>
      <c r="O2" s="264" t="s">
        <v>9</v>
      </c>
    </row>
    <row r="3" spans="1:15" ht="15" customHeight="1" x14ac:dyDescent="0.3">
      <c r="A3" s="491" t="s">
        <v>673</v>
      </c>
      <c r="B3" s="492" t="s">
        <v>232</v>
      </c>
      <c r="C3" s="493" t="s">
        <v>691</v>
      </c>
      <c r="D3"/>
      <c r="E3"/>
      <c r="F3"/>
      <c r="G3" s="261" t="s">
        <v>232</v>
      </c>
      <c r="H3" s="451">
        <v>41</v>
      </c>
      <c r="I3"/>
      <c r="J3"/>
      <c r="K3" s="40"/>
      <c r="L3" s="41"/>
      <c r="M3" s="42"/>
      <c r="N3" s="40"/>
      <c r="O3" s="41"/>
    </row>
    <row r="4" spans="1:15" ht="15" customHeight="1" x14ac:dyDescent="0.25">
      <c r="A4" s="491" t="s">
        <v>674</v>
      </c>
      <c r="B4" s="492" t="s">
        <v>232</v>
      </c>
      <c r="C4" s="493" t="s">
        <v>691</v>
      </c>
      <c r="D4"/>
      <c r="E4"/>
      <c r="F4"/>
      <c r="G4" s="79" t="s">
        <v>691</v>
      </c>
      <c r="H4" s="450">
        <v>41</v>
      </c>
      <c r="I4"/>
      <c r="J4"/>
      <c r="K4" s="43"/>
      <c r="L4" s="41"/>
      <c r="M4" s="42"/>
      <c r="N4" s="43"/>
      <c r="O4" s="41"/>
    </row>
    <row r="5" spans="1:15" ht="15" customHeight="1" x14ac:dyDescent="0.3">
      <c r="A5" s="491" t="s">
        <v>675</v>
      </c>
      <c r="B5" s="492" t="s">
        <v>232</v>
      </c>
      <c r="C5" s="493" t="s">
        <v>691</v>
      </c>
      <c r="D5"/>
      <c r="E5"/>
      <c r="F5"/>
      <c r="G5" s="261" t="s">
        <v>212</v>
      </c>
      <c r="H5" s="451">
        <v>3</v>
      </c>
      <c r="I5"/>
      <c r="J5"/>
      <c r="K5" s="43"/>
      <c r="L5" s="41"/>
      <c r="M5" s="42"/>
      <c r="N5" s="40"/>
      <c r="O5" s="41"/>
    </row>
    <row r="6" spans="1:15" ht="15" customHeight="1" x14ac:dyDescent="0.25">
      <c r="A6" s="491" t="s">
        <v>211</v>
      </c>
      <c r="B6" s="492" t="s">
        <v>212</v>
      </c>
      <c r="C6" s="493" t="s">
        <v>694</v>
      </c>
      <c r="D6"/>
      <c r="E6"/>
      <c r="F6"/>
      <c r="G6" s="79" t="s">
        <v>694</v>
      </c>
      <c r="H6" s="450">
        <v>3</v>
      </c>
      <c r="I6"/>
      <c r="J6"/>
      <c r="K6" s="43"/>
      <c r="L6" s="41"/>
      <c r="M6" s="44"/>
      <c r="N6" s="43"/>
      <c r="O6" s="41"/>
    </row>
    <row r="7" spans="1:15" ht="15" customHeight="1" x14ac:dyDescent="0.3">
      <c r="A7" s="491" t="s">
        <v>217</v>
      </c>
      <c r="B7" s="492" t="s">
        <v>212</v>
      </c>
      <c r="C7" s="493" t="s">
        <v>694</v>
      </c>
      <c r="D7"/>
      <c r="E7"/>
      <c r="F7"/>
      <c r="G7" s="261" t="s">
        <v>562</v>
      </c>
      <c r="H7" s="451">
        <v>6</v>
      </c>
      <c r="I7"/>
      <c r="J7"/>
      <c r="K7" s="43"/>
      <c r="L7" s="41"/>
      <c r="M7" s="42"/>
      <c r="N7" s="43"/>
      <c r="O7" s="41"/>
    </row>
    <row r="8" spans="1:15" ht="15" customHeight="1" x14ac:dyDescent="0.25">
      <c r="A8" s="491" t="s">
        <v>219</v>
      </c>
      <c r="B8" s="492" t="s">
        <v>212</v>
      </c>
      <c r="C8" s="493" t="s">
        <v>694</v>
      </c>
      <c r="D8"/>
      <c r="E8"/>
      <c r="F8"/>
      <c r="G8" s="79" t="s">
        <v>695</v>
      </c>
      <c r="H8" s="450">
        <v>6</v>
      </c>
      <c r="I8"/>
      <c r="J8"/>
      <c r="K8" s="40"/>
      <c r="L8" s="41"/>
      <c r="M8" s="42"/>
      <c r="N8" s="43"/>
      <c r="O8" s="41"/>
    </row>
    <row r="9" spans="1:15" ht="15" customHeight="1" x14ac:dyDescent="0.3">
      <c r="A9" s="491" t="s">
        <v>231</v>
      </c>
      <c r="B9" s="492" t="s">
        <v>232</v>
      </c>
      <c r="C9" s="493" t="s">
        <v>691</v>
      </c>
      <c r="D9"/>
      <c r="E9"/>
      <c r="F9"/>
      <c r="G9" s="261" t="s">
        <v>258</v>
      </c>
      <c r="H9" s="451">
        <v>14</v>
      </c>
      <c r="I9"/>
      <c r="J9"/>
      <c r="K9" s="43"/>
      <c r="L9" s="41"/>
      <c r="M9" s="44"/>
      <c r="N9" s="40"/>
      <c r="O9" s="41"/>
    </row>
    <row r="10" spans="1:15" ht="15" customHeight="1" x14ac:dyDescent="0.25">
      <c r="A10" s="491" t="s">
        <v>237</v>
      </c>
      <c r="B10" s="492" t="s">
        <v>232</v>
      </c>
      <c r="C10" s="493" t="s">
        <v>691</v>
      </c>
      <c r="D10"/>
      <c r="E10"/>
      <c r="F10"/>
      <c r="G10" s="79" t="s">
        <v>696</v>
      </c>
      <c r="H10" s="450">
        <v>14</v>
      </c>
      <c r="I10"/>
      <c r="J10"/>
      <c r="K10" s="43"/>
      <c r="L10" s="41"/>
      <c r="M10" s="42"/>
      <c r="N10" s="43"/>
      <c r="O10" s="41"/>
    </row>
    <row r="11" spans="1:15" ht="15" customHeight="1" x14ac:dyDescent="0.3">
      <c r="A11" s="491" t="s">
        <v>561</v>
      </c>
      <c r="B11" s="492" t="s">
        <v>562</v>
      </c>
      <c r="C11" s="493" t="s">
        <v>695</v>
      </c>
      <c r="D11"/>
      <c r="E11"/>
      <c r="F11"/>
      <c r="G11" s="261" t="s">
        <v>570</v>
      </c>
      <c r="H11" s="451">
        <v>4</v>
      </c>
      <c r="I11"/>
      <c r="J11"/>
      <c r="K11" s="43"/>
      <c r="L11" s="41"/>
      <c r="M11" s="42"/>
      <c r="N11" s="40"/>
      <c r="O11" s="41"/>
    </row>
    <row r="12" spans="1:15" ht="15" customHeight="1" x14ac:dyDescent="0.25">
      <c r="A12" s="491" t="s">
        <v>239</v>
      </c>
      <c r="B12" s="492" t="s">
        <v>232</v>
      </c>
      <c r="C12" s="493" t="s">
        <v>691</v>
      </c>
      <c r="D12"/>
      <c r="E12"/>
      <c r="F12"/>
      <c r="G12" s="79" t="s">
        <v>696</v>
      </c>
      <c r="H12" s="450">
        <v>4</v>
      </c>
      <c r="I12"/>
      <c r="J12"/>
      <c r="K12" s="43"/>
      <c r="L12" s="41"/>
      <c r="M12" s="42"/>
      <c r="N12" s="43"/>
      <c r="O12" s="41"/>
    </row>
    <row r="13" spans="1:15" ht="15" customHeight="1" x14ac:dyDescent="0.3">
      <c r="A13" s="491" t="s">
        <v>240</v>
      </c>
      <c r="B13" s="492" t="s">
        <v>232</v>
      </c>
      <c r="C13" s="493" t="s">
        <v>691</v>
      </c>
      <c r="D13"/>
      <c r="E13"/>
      <c r="F13"/>
      <c r="G13" s="261" t="s">
        <v>283</v>
      </c>
      <c r="H13" s="451">
        <v>3</v>
      </c>
      <c r="I13"/>
      <c r="J13"/>
      <c r="K13" s="40"/>
      <c r="L13" s="41"/>
      <c r="M13" s="42"/>
      <c r="N13" s="40"/>
      <c r="O13" s="41"/>
    </row>
    <row r="14" spans="1:15" ht="15" customHeight="1" x14ac:dyDescent="0.25">
      <c r="A14" s="491" t="s">
        <v>241</v>
      </c>
      <c r="B14" s="492" t="s">
        <v>232</v>
      </c>
      <c r="C14" s="493" t="s">
        <v>691</v>
      </c>
      <c r="D14"/>
      <c r="E14"/>
      <c r="F14"/>
      <c r="G14" s="79" t="s">
        <v>696</v>
      </c>
      <c r="H14" s="450">
        <v>3</v>
      </c>
      <c r="I14"/>
      <c r="J14"/>
      <c r="K14" s="43"/>
      <c r="L14" s="41"/>
      <c r="M14" s="42"/>
      <c r="N14" s="43"/>
      <c r="O14" s="41"/>
    </row>
    <row r="15" spans="1:15" ht="15" customHeight="1" x14ac:dyDescent="0.3">
      <c r="A15" s="491" t="s">
        <v>242</v>
      </c>
      <c r="B15" s="492" t="s">
        <v>232</v>
      </c>
      <c r="C15" s="493" t="s">
        <v>691</v>
      </c>
      <c r="D15"/>
      <c r="E15"/>
      <c r="F15"/>
      <c r="G15" s="261" t="s">
        <v>306</v>
      </c>
      <c r="H15" s="451">
        <v>2</v>
      </c>
      <c r="I15"/>
      <c r="J15"/>
      <c r="K15" s="40"/>
      <c r="L15" s="41"/>
      <c r="M15" s="42"/>
      <c r="N15" s="43"/>
      <c r="O15" s="41"/>
    </row>
    <row r="16" spans="1:15" ht="15" customHeight="1" x14ac:dyDescent="0.25">
      <c r="A16" s="491" t="s">
        <v>243</v>
      </c>
      <c r="B16" s="492" t="s">
        <v>232</v>
      </c>
      <c r="C16" s="493" t="s">
        <v>691</v>
      </c>
      <c r="D16"/>
      <c r="E16"/>
      <c r="F16"/>
      <c r="G16" s="79" t="s">
        <v>697</v>
      </c>
      <c r="H16" s="450">
        <v>2</v>
      </c>
      <c r="I16"/>
      <c r="J16"/>
      <c r="K16" s="43"/>
      <c r="L16" s="41"/>
      <c r="M16" s="42"/>
      <c r="N16" s="43"/>
      <c r="O16" s="41"/>
    </row>
    <row r="17" spans="1:15" ht="15" customHeight="1" x14ac:dyDescent="0.3">
      <c r="A17" s="491" t="s">
        <v>244</v>
      </c>
      <c r="B17" s="492" t="s">
        <v>232</v>
      </c>
      <c r="C17" s="493" t="s">
        <v>691</v>
      </c>
      <c r="D17"/>
      <c r="E17"/>
      <c r="F17"/>
      <c r="G17" s="261" t="s">
        <v>323</v>
      </c>
      <c r="H17" s="451">
        <v>4</v>
      </c>
      <c r="I17"/>
      <c r="J17"/>
      <c r="K17" s="43"/>
      <c r="L17" s="41"/>
      <c r="M17" s="42"/>
      <c r="N17" s="43"/>
      <c r="O17" s="41"/>
    </row>
    <row r="18" spans="1:15" ht="15" customHeight="1" x14ac:dyDescent="0.25">
      <c r="A18" s="491" t="s">
        <v>245</v>
      </c>
      <c r="B18" s="492" t="s">
        <v>232</v>
      </c>
      <c r="C18" s="493" t="s">
        <v>691</v>
      </c>
      <c r="D18"/>
      <c r="E18"/>
      <c r="F18"/>
      <c r="G18" s="79" t="s">
        <v>696</v>
      </c>
      <c r="H18" s="450">
        <v>4</v>
      </c>
      <c r="I18"/>
      <c r="J18"/>
      <c r="K18" s="43"/>
      <c r="L18" s="41"/>
      <c r="M18" s="44"/>
      <c r="N18" s="43"/>
      <c r="O18" s="41"/>
    </row>
    <row r="19" spans="1:15" ht="15" customHeight="1" x14ac:dyDescent="0.3">
      <c r="A19" s="491" t="s">
        <v>246</v>
      </c>
      <c r="B19" s="492" t="s">
        <v>232</v>
      </c>
      <c r="C19" s="493" t="s">
        <v>691</v>
      </c>
      <c r="D19"/>
      <c r="E19"/>
      <c r="F19"/>
      <c r="G19" s="261" t="s">
        <v>221</v>
      </c>
      <c r="H19" s="451">
        <v>12</v>
      </c>
      <c r="I19"/>
      <c r="J19"/>
      <c r="K19" s="43"/>
      <c r="L19" s="41"/>
      <c r="M19" s="42"/>
      <c r="N19" s="40"/>
      <c r="O19" s="41"/>
    </row>
    <row r="20" spans="1:15" ht="15" customHeight="1" x14ac:dyDescent="0.25">
      <c r="A20" s="491" t="s">
        <v>247</v>
      </c>
      <c r="B20" s="492" t="s">
        <v>232</v>
      </c>
      <c r="C20" s="493" t="s">
        <v>691</v>
      </c>
      <c r="D20"/>
      <c r="E20"/>
      <c r="F20"/>
      <c r="G20" s="79" t="s">
        <v>693</v>
      </c>
      <c r="H20" s="450">
        <v>12</v>
      </c>
      <c r="I20"/>
      <c r="J20"/>
      <c r="K20" s="43"/>
      <c r="L20" s="41"/>
      <c r="M20" s="44"/>
      <c r="N20" s="43"/>
      <c r="O20" s="41"/>
    </row>
    <row r="21" spans="1:15" ht="15" customHeight="1" x14ac:dyDescent="0.3">
      <c r="A21" s="491" t="s">
        <v>248</v>
      </c>
      <c r="B21" s="492" t="s">
        <v>232</v>
      </c>
      <c r="C21" s="493" t="s">
        <v>691</v>
      </c>
      <c r="D21"/>
      <c r="E21"/>
      <c r="F21"/>
      <c r="G21" s="261" t="s">
        <v>436</v>
      </c>
      <c r="H21" s="451">
        <v>32</v>
      </c>
      <c r="I21"/>
      <c r="J21"/>
      <c r="K21" s="43"/>
      <c r="L21" s="41"/>
      <c r="M21" s="42"/>
      <c r="N21" s="43"/>
      <c r="O21" s="41"/>
    </row>
    <row r="22" spans="1:15" ht="15" customHeight="1" x14ac:dyDescent="0.25">
      <c r="A22" s="491" t="s">
        <v>249</v>
      </c>
      <c r="B22" s="492" t="s">
        <v>232</v>
      </c>
      <c r="C22" s="493" t="s">
        <v>691</v>
      </c>
      <c r="D22"/>
      <c r="E22"/>
      <c r="F22"/>
      <c r="G22" s="79" t="s">
        <v>701</v>
      </c>
      <c r="H22" s="450">
        <v>32</v>
      </c>
      <c r="I22"/>
      <c r="J22"/>
      <c r="K22" s="40"/>
      <c r="L22" s="41"/>
      <c r="M22" s="44"/>
      <c r="N22" s="40"/>
      <c r="O22" s="41"/>
    </row>
    <row r="23" spans="1:15" ht="15" customHeight="1" x14ac:dyDescent="0.3">
      <c r="A23" s="491" t="s">
        <v>250</v>
      </c>
      <c r="B23" s="492" t="s">
        <v>232</v>
      </c>
      <c r="C23" s="493" t="s">
        <v>691</v>
      </c>
      <c r="D23"/>
      <c r="E23"/>
      <c r="F23"/>
      <c r="G23" s="261" t="s">
        <v>575</v>
      </c>
      <c r="H23" s="451">
        <v>22</v>
      </c>
      <c r="I23"/>
      <c r="J23"/>
      <c r="K23" s="43"/>
      <c r="L23" s="41"/>
      <c r="M23" s="42"/>
      <c r="N23" s="43"/>
      <c r="O23" s="41"/>
    </row>
    <row r="24" spans="1:15" ht="15" customHeight="1" x14ac:dyDescent="0.25">
      <c r="A24" s="491" t="s">
        <v>251</v>
      </c>
      <c r="B24" s="492" t="s">
        <v>232</v>
      </c>
      <c r="C24" s="493" t="s">
        <v>691</v>
      </c>
      <c r="D24"/>
      <c r="E24"/>
      <c r="F24"/>
      <c r="G24" s="79" t="s">
        <v>702</v>
      </c>
      <c r="H24" s="450">
        <v>22</v>
      </c>
      <c r="I24"/>
      <c r="J24"/>
      <c r="K24" s="43"/>
      <c r="L24" s="41"/>
      <c r="M24" s="42"/>
      <c r="N24" s="45"/>
      <c r="O24" s="45"/>
    </row>
    <row r="25" spans="1:15" ht="15" customHeight="1" x14ac:dyDescent="0.3">
      <c r="A25" s="491" t="s">
        <v>252</v>
      </c>
      <c r="B25" s="492" t="s">
        <v>232</v>
      </c>
      <c r="C25" s="493" t="s">
        <v>691</v>
      </c>
      <c r="D25"/>
      <c r="E25"/>
      <c r="F25"/>
      <c r="G25" s="261" t="s">
        <v>513</v>
      </c>
      <c r="H25" s="451">
        <v>3</v>
      </c>
      <c r="I25"/>
      <c r="J25"/>
      <c r="K25" s="43"/>
      <c r="L25" s="41"/>
      <c r="M25" s="42"/>
      <c r="N25" s="45"/>
      <c r="O25" s="45"/>
    </row>
    <row r="26" spans="1:15" ht="15" customHeight="1" x14ac:dyDescent="0.25">
      <c r="A26" s="491" t="s">
        <v>253</v>
      </c>
      <c r="B26" s="492" t="s">
        <v>232</v>
      </c>
      <c r="C26" s="493" t="s">
        <v>691</v>
      </c>
      <c r="D26"/>
      <c r="E26"/>
      <c r="F26"/>
      <c r="G26" s="79" t="s">
        <v>697</v>
      </c>
      <c r="H26" s="450">
        <v>3</v>
      </c>
      <c r="I26"/>
      <c r="J26"/>
      <c r="K26" s="46"/>
      <c r="L26" s="46"/>
      <c r="M26" s="42"/>
      <c r="N26" s="47" t="s">
        <v>10</v>
      </c>
      <c r="O26" s="46"/>
    </row>
    <row r="27" spans="1:15" ht="15" customHeight="1" x14ac:dyDescent="0.3">
      <c r="A27" s="491" t="s">
        <v>254</v>
      </c>
      <c r="B27" s="492" t="s">
        <v>232</v>
      </c>
      <c r="C27" s="493" t="s">
        <v>691</v>
      </c>
      <c r="D27"/>
      <c r="E27"/>
      <c r="F27"/>
      <c r="G27" s="261" t="s">
        <v>649</v>
      </c>
      <c r="H27" s="451">
        <v>1</v>
      </c>
      <c r="I27"/>
      <c r="J27"/>
      <c r="K27" s="45"/>
      <c r="L27" s="45"/>
      <c r="M27" s="45"/>
      <c r="N27" s="45"/>
      <c r="O27" s="45"/>
    </row>
    <row r="28" spans="1:15" ht="15" customHeight="1" x14ac:dyDescent="0.25">
      <c r="A28" s="491" t="s">
        <v>255</v>
      </c>
      <c r="B28" s="492" t="s">
        <v>232</v>
      </c>
      <c r="C28" s="493" t="s">
        <v>691</v>
      </c>
      <c r="D28"/>
      <c r="E28"/>
      <c r="F28"/>
      <c r="G28" s="79" t="s">
        <v>696</v>
      </c>
      <c r="H28" s="450">
        <v>1</v>
      </c>
      <c r="I28"/>
      <c r="J28"/>
      <c r="K28" s="45"/>
      <c r="L28" s="45"/>
      <c r="M28" s="45"/>
      <c r="N28" s="45"/>
      <c r="O28" s="45"/>
    </row>
    <row r="29" spans="1:15" ht="15" customHeight="1" x14ac:dyDescent="0.25">
      <c r="A29" s="491" t="s">
        <v>256</v>
      </c>
      <c r="B29" s="492" t="s">
        <v>232</v>
      </c>
      <c r="C29" s="493" t="s">
        <v>691</v>
      </c>
      <c r="D29"/>
      <c r="E29"/>
      <c r="F29"/>
      <c r="G29" s="78" t="s">
        <v>10</v>
      </c>
      <c r="H29" s="449">
        <v>147</v>
      </c>
      <c r="I29"/>
      <c r="J29"/>
      <c r="K29" s="45"/>
      <c r="L29" s="45"/>
      <c r="M29" s="45"/>
      <c r="N29" s="45"/>
      <c r="O29" s="45"/>
    </row>
    <row r="30" spans="1:15" ht="15" customHeight="1" x14ac:dyDescent="0.25">
      <c r="A30" s="491" t="s">
        <v>564</v>
      </c>
      <c r="B30" s="492" t="s">
        <v>562</v>
      </c>
      <c r="C30" s="493" t="s">
        <v>695</v>
      </c>
      <c r="D30"/>
      <c r="E30"/>
      <c r="F30"/>
      <c r="G30"/>
      <c r="H30"/>
      <c r="I30"/>
      <c r="J30"/>
      <c r="K30" s="45"/>
      <c r="L30" s="45"/>
      <c r="M30" s="45"/>
      <c r="N30" s="45"/>
      <c r="O30" s="45"/>
    </row>
    <row r="31" spans="1:15" ht="15" customHeight="1" x14ac:dyDescent="0.25">
      <c r="A31" s="491" t="s">
        <v>565</v>
      </c>
      <c r="B31" s="492" t="s">
        <v>562</v>
      </c>
      <c r="C31" s="493" t="s">
        <v>695</v>
      </c>
      <c r="D31"/>
      <c r="E31"/>
      <c r="F31"/>
      <c r="G31"/>
      <c r="H31"/>
      <c r="I31"/>
      <c r="J31"/>
      <c r="K31" s="45"/>
      <c r="L31" s="45"/>
      <c r="M31" s="45"/>
      <c r="N31" s="45"/>
      <c r="O31" s="45"/>
    </row>
    <row r="32" spans="1:15" ht="15" customHeight="1" x14ac:dyDescent="0.25">
      <c r="A32" s="491" t="s">
        <v>566</v>
      </c>
      <c r="B32" s="492" t="s">
        <v>562</v>
      </c>
      <c r="C32" s="493" t="s">
        <v>695</v>
      </c>
      <c r="D32"/>
      <c r="E32"/>
      <c r="F32"/>
      <c r="G32"/>
      <c r="H32"/>
      <c r="I32"/>
      <c r="J32"/>
      <c r="K32" s="45"/>
      <c r="L32" s="45"/>
      <c r="M32" s="45"/>
      <c r="N32" s="45"/>
      <c r="O32" s="45"/>
    </row>
    <row r="33" spans="1:15" ht="15" customHeight="1" x14ac:dyDescent="0.25">
      <c r="A33" s="491" t="s">
        <v>257</v>
      </c>
      <c r="B33" s="492" t="s">
        <v>258</v>
      </c>
      <c r="C33" s="493" t="s">
        <v>696</v>
      </c>
      <c r="D33"/>
      <c r="E33"/>
      <c r="F33"/>
      <c r="G33"/>
      <c r="H33"/>
      <c r="I33"/>
      <c r="J33"/>
      <c r="K33" s="45"/>
      <c r="L33" s="45"/>
      <c r="M33" s="45"/>
      <c r="N33" s="45"/>
      <c r="O33" s="45"/>
    </row>
    <row r="34" spans="1:15" ht="15" customHeight="1" x14ac:dyDescent="0.25">
      <c r="A34" s="491" t="s">
        <v>567</v>
      </c>
      <c r="B34" s="492" t="s">
        <v>562</v>
      </c>
      <c r="C34" s="493" t="s">
        <v>695</v>
      </c>
      <c r="D34"/>
      <c r="E34"/>
      <c r="F34"/>
      <c r="G34"/>
      <c r="H34"/>
      <c r="I34"/>
      <c r="J34"/>
      <c r="K34" s="45"/>
      <c r="L34" s="45"/>
      <c r="M34" s="45"/>
      <c r="N34" s="45"/>
      <c r="O34" s="45"/>
    </row>
    <row r="35" spans="1:15" ht="15" customHeight="1" x14ac:dyDescent="0.25">
      <c r="A35" s="491" t="s">
        <v>568</v>
      </c>
      <c r="B35" s="492" t="s">
        <v>562</v>
      </c>
      <c r="C35" s="493" t="s">
        <v>695</v>
      </c>
      <c r="D35"/>
      <c r="E35"/>
      <c r="F35"/>
      <c r="G35"/>
      <c r="H35"/>
      <c r="I35"/>
      <c r="J35"/>
      <c r="K35" s="45"/>
      <c r="L35" s="45"/>
      <c r="M35" s="45"/>
      <c r="N35" s="45"/>
      <c r="O35" s="45"/>
    </row>
    <row r="36" spans="1:15" ht="15" customHeight="1" x14ac:dyDescent="0.25">
      <c r="A36" s="491" t="s">
        <v>260</v>
      </c>
      <c r="B36" s="492" t="s">
        <v>232</v>
      </c>
      <c r="C36" s="493" t="s">
        <v>691</v>
      </c>
      <c r="D36"/>
      <c r="E36"/>
      <c r="F36"/>
      <c r="G36"/>
      <c r="H36"/>
      <c r="I36"/>
      <c r="J36"/>
      <c r="K36" s="45"/>
      <c r="L36" s="45"/>
      <c r="M36" s="45"/>
      <c r="N36" s="45"/>
      <c r="O36" s="45"/>
    </row>
    <row r="37" spans="1:15" ht="15" customHeight="1" x14ac:dyDescent="0.25">
      <c r="A37" s="491" t="s">
        <v>261</v>
      </c>
      <c r="B37" s="492" t="s">
        <v>232</v>
      </c>
      <c r="C37" s="493" t="s">
        <v>691</v>
      </c>
      <c r="D37"/>
      <c r="E37"/>
      <c r="F37"/>
      <c r="G37"/>
      <c r="H37"/>
      <c r="I37"/>
      <c r="J37"/>
      <c r="K37" s="45"/>
      <c r="L37" s="45"/>
      <c r="M37" s="45"/>
      <c r="N37" s="45"/>
      <c r="O37" s="45"/>
    </row>
    <row r="38" spans="1:15" ht="15" customHeight="1" x14ac:dyDescent="0.25">
      <c r="A38" s="491" t="s">
        <v>262</v>
      </c>
      <c r="B38" s="492" t="s">
        <v>232</v>
      </c>
      <c r="C38" s="493" t="s">
        <v>691</v>
      </c>
      <c r="D38"/>
      <c r="E38"/>
      <c r="F38"/>
      <c r="G38"/>
      <c r="H38"/>
      <c r="I38"/>
      <c r="J38"/>
      <c r="K38" s="45"/>
      <c r="L38" s="45"/>
      <c r="M38" s="45"/>
      <c r="N38" s="45"/>
      <c r="O38" s="45"/>
    </row>
    <row r="39" spans="1:15" ht="15" customHeight="1" x14ac:dyDescent="0.25">
      <c r="A39" s="491" t="s">
        <v>263</v>
      </c>
      <c r="B39" s="492" t="s">
        <v>232</v>
      </c>
      <c r="C39" s="493" t="s">
        <v>691</v>
      </c>
      <c r="D39"/>
      <c r="E39"/>
      <c r="F39"/>
      <c r="G39"/>
      <c r="H39"/>
      <c r="I39"/>
      <c r="J39"/>
    </row>
    <row r="40" spans="1:15" ht="15" customHeight="1" x14ac:dyDescent="0.25">
      <c r="A40" s="491" t="s">
        <v>264</v>
      </c>
      <c r="B40" s="492" t="s">
        <v>232</v>
      </c>
      <c r="C40" s="493" t="s">
        <v>691</v>
      </c>
      <c r="D40"/>
      <c r="E40"/>
      <c r="F40"/>
      <c r="G40"/>
      <c r="H40"/>
      <c r="I40"/>
      <c r="J40"/>
    </row>
    <row r="41" spans="1:15" ht="15" customHeight="1" x14ac:dyDescent="0.25">
      <c r="A41" s="491" t="s">
        <v>265</v>
      </c>
      <c r="B41" s="492" t="s">
        <v>232</v>
      </c>
      <c r="C41" s="493" t="s">
        <v>691</v>
      </c>
      <c r="D41"/>
      <c r="E41"/>
      <c r="F41"/>
      <c r="G41"/>
      <c r="H41"/>
      <c r="I41"/>
      <c r="J41"/>
    </row>
    <row r="42" spans="1:15" ht="15" customHeight="1" x14ac:dyDescent="0.25">
      <c r="A42" s="491" t="s">
        <v>266</v>
      </c>
      <c r="B42" s="492" t="s">
        <v>232</v>
      </c>
      <c r="C42" s="493" t="s">
        <v>691</v>
      </c>
      <c r="D42"/>
      <c r="E42"/>
      <c r="F42"/>
      <c r="G42"/>
      <c r="H42"/>
      <c r="I42"/>
      <c r="J42"/>
    </row>
    <row r="43" spans="1:15" ht="15" customHeight="1" x14ac:dyDescent="0.25">
      <c r="A43" s="491" t="s">
        <v>267</v>
      </c>
      <c r="B43" s="492" t="s">
        <v>232</v>
      </c>
      <c r="C43" s="493" t="s">
        <v>691</v>
      </c>
      <c r="D43"/>
      <c r="E43"/>
      <c r="F43"/>
      <c r="G43"/>
      <c r="H43"/>
      <c r="I43"/>
      <c r="J43"/>
    </row>
    <row r="44" spans="1:15" ht="15" customHeight="1" x14ac:dyDescent="0.25">
      <c r="A44" s="491" t="s">
        <v>268</v>
      </c>
      <c r="B44" s="492" t="s">
        <v>232</v>
      </c>
      <c r="C44" s="493" t="s">
        <v>691</v>
      </c>
      <c r="D44"/>
      <c r="E44"/>
      <c r="F44"/>
      <c r="G44"/>
      <c r="H44"/>
      <c r="I44"/>
      <c r="J44"/>
    </row>
    <row r="45" spans="1:15" ht="15" customHeight="1" x14ac:dyDescent="0.25">
      <c r="A45" s="491" t="s">
        <v>269</v>
      </c>
      <c r="B45" s="492" t="s">
        <v>232</v>
      </c>
      <c r="C45" s="493" t="s">
        <v>691</v>
      </c>
      <c r="D45"/>
      <c r="E45"/>
      <c r="F45"/>
      <c r="G45"/>
      <c r="H45"/>
      <c r="I45"/>
      <c r="J45"/>
    </row>
    <row r="46" spans="1:15" ht="15" customHeight="1" x14ac:dyDescent="0.25">
      <c r="A46" s="491" t="s">
        <v>270</v>
      </c>
      <c r="B46" s="492" t="s">
        <v>232</v>
      </c>
      <c r="C46" s="493" t="s">
        <v>691</v>
      </c>
      <c r="D46"/>
      <c r="E46"/>
      <c r="F46"/>
      <c r="G46"/>
      <c r="H46"/>
      <c r="I46"/>
      <c r="J46"/>
    </row>
    <row r="47" spans="1:15" ht="15" customHeight="1" x14ac:dyDescent="0.25">
      <c r="A47" s="491" t="s">
        <v>271</v>
      </c>
      <c r="B47" s="492" t="s">
        <v>232</v>
      </c>
      <c r="C47" s="493" t="s">
        <v>691</v>
      </c>
      <c r="D47"/>
      <c r="E47"/>
      <c r="F47"/>
      <c r="G47"/>
      <c r="H47"/>
    </row>
    <row r="48" spans="1:15" ht="15" customHeight="1" x14ac:dyDescent="0.25">
      <c r="A48" s="491" t="s">
        <v>272</v>
      </c>
      <c r="B48" s="492" t="s">
        <v>232</v>
      </c>
      <c r="C48" s="493" t="s">
        <v>691</v>
      </c>
      <c r="D48"/>
      <c r="E48"/>
      <c r="F48"/>
      <c r="G48"/>
      <c r="H48"/>
    </row>
    <row r="49" spans="1:8" ht="15" customHeight="1" x14ac:dyDescent="0.25">
      <c r="A49" s="491" t="s">
        <v>569</v>
      </c>
      <c r="B49" s="492" t="s">
        <v>570</v>
      </c>
      <c r="C49" s="493" t="s">
        <v>696</v>
      </c>
      <c r="G49"/>
      <c r="H49"/>
    </row>
    <row r="50" spans="1:8" ht="15" customHeight="1" x14ac:dyDescent="0.25">
      <c r="A50" s="491" t="s">
        <v>571</v>
      </c>
      <c r="B50" s="492" t="s">
        <v>570</v>
      </c>
      <c r="C50" s="493" t="s">
        <v>696</v>
      </c>
      <c r="G50"/>
      <c r="H50"/>
    </row>
    <row r="51" spans="1:8" ht="15" customHeight="1" x14ac:dyDescent="0.25">
      <c r="A51" s="491" t="s">
        <v>572</v>
      </c>
      <c r="B51" s="492" t="s">
        <v>570</v>
      </c>
      <c r="C51" s="493" t="s">
        <v>696</v>
      </c>
      <c r="G51"/>
      <c r="H51"/>
    </row>
    <row r="52" spans="1:8" ht="15" customHeight="1" x14ac:dyDescent="0.25">
      <c r="A52" s="491" t="s">
        <v>573</v>
      </c>
      <c r="B52" s="492" t="s">
        <v>570</v>
      </c>
      <c r="C52" s="493" t="s">
        <v>696</v>
      </c>
      <c r="G52"/>
      <c r="H52"/>
    </row>
    <row r="53" spans="1:8" ht="15" customHeight="1" x14ac:dyDescent="0.25">
      <c r="A53" s="491" t="s">
        <v>282</v>
      </c>
      <c r="B53" s="492" t="s">
        <v>283</v>
      </c>
      <c r="C53" s="493" t="s">
        <v>696</v>
      </c>
      <c r="G53"/>
      <c r="H53"/>
    </row>
    <row r="54" spans="1:8" ht="15" customHeight="1" x14ac:dyDescent="0.25">
      <c r="A54" s="491" t="s">
        <v>284</v>
      </c>
      <c r="B54" s="492" t="s">
        <v>258</v>
      </c>
      <c r="C54" s="493" t="s">
        <v>696</v>
      </c>
      <c r="G54"/>
      <c r="H54"/>
    </row>
    <row r="55" spans="1:8" ht="15" customHeight="1" x14ac:dyDescent="0.25">
      <c r="A55" s="491" t="s">
        <v>285</v>
      </c>
      <c r="B55" s="492" t="s">
        <v>258</v>
      </c>
      <c r="C55" s="493" t="s">
        <v>696</v>
      </c>
      <c r="G55"/>
      <c r="H55"/>
    </row>
    <row r="56" spans="1:8" ht="15" customHeight="1" x14ac:dyDescent="0.25">
      <c r="A56" s="491" t="s">
        <v>286</v>
      </c>
      <c r="B56" s="492" t="s">
        <v>258</v>
      </c>
      <c r="C56" s="493" t="s">
        <v>696</v>
      </c>
      <c r="G56"/>
      <c r="H56"/>
    </row>
    <row r="57" spans="1:8" ht="15" customHeight="1" x14ac:dyDescent="0.25">
      <c r="A57" s="491" t="s">
        <v>287</v>
      </c>
      <c r="B57" s="492" t="s">
        <v>258</v>
      </c>
      <c r="C57" s="493" t="s">
        <v>696</v>
      </c>
      <c r="G57"/>
      <c r="H57"/>
    </row>
    <row r="58" spans="1:8" ht="15" customHeight="1" x14ac:dyDescent="0.25">
      <c r="A58" s="491" t="s">
        <v>288</v>
      </c>
      <c r="B58" s="492" t="s">
        <v>258</v>
      </c>
      <c r="C58" s="493" t="s">
        <v>696</v>
      </c>
      <c r="G58"/>
      <c r="H58"/>
    </row>
    <row r="59" spans="1:8" ht="15" customHeight="1" x14ac:dyDescent="0.25">
      <c r="A59" s="491" t="s">
        <v>289</v>
      </c>
      <c r="B59" s="492" t="s">
        <v>258</v>
      </c>
      <c r="C59" s="493" t="s">
        <v>696</v>
      </c>
      <c r="G59"/>
      <c r="H59"/>
    </row>
    <row r="60" spans="1:8" ht="15" customHeight="1" x14ac:dyDescent="0.25">
      <c r="A60" s="491" t="s">
        <v>290</v>
      </c>
      <c r="B60" s="492" t="s">
        <v>258</v>
      </c>
      <c r="C60" s="493" t="s">
        <v>696</v>
      </c>
      <c r="G60"/>
      <c r="H60"/>
    </row>
    <row r="61" spans="1:8" ht="15" customHeight="1" x14ac:dyDescent="0.25">
      <c r="A61" s="491" t="s">
        <v>291</v>
      </c>
      <c r="B61" s="492" t="s">
        <v>283</v>
      </c>
      <c r="C61" s="493" t="s">
        <v>696</v>
      </c>
      <c r="G61"/>
      <c r="H61"/>
    </row>
    <row r="62" spans="1:8" ht="15" customHeight="1" x14ac:dyDescent="0.25">
      <c r="A62" s="491" t="s">
        <v>292</v>
      </c>
      <c r="B62" s="492" t="s">
        <v>258</v>
      </c>
      <c r="C62" s="493" t="s">
        <v>696</v>
      </c>
      <c r="G62"/>
      <c r="H62"/>
    </row>
    <row r="63" spans="1:8" ht="15" customHeight="1" x14ac:dyDescent="0.25">
      <c r="A63" s="491" t="s">
        <v>293</v>
      </c>
      <c r="B63" s="492" t="s">
        <v>258</v>
      </c>
      <c r="C63" s="493" t="s">
        <v>696</v>
      </c>
      <c r="G63"/>
      <c r="H63"/>
    </row>
    <row r="64" spans="1:8" ht="15" customHeight="1" x14ac:dyDescent="0.25">
      <c r="A64" s="491" t="s">
        <v>294</v>
      </c>
      <c r="B64" s="492" t="s">
        <v>258</v>
      </c>
      <c r="C64" s="493" t="s">
        <v>696</v>
      </c>
      <c r="G64"/>
      <c r="H64"/>
    </row>
    <row r="65" spans="1:8" ht="15" customHeight="1" x14ac:dyDescent="0.25">
      <c r="A65" s="491" t="s">
        <v>295</v>
      </c>
      <c r="B65" s="492" t="s">
        <v>283</v>
      </c>
      <c r="C65" s="493" t="s">
        <v>696</v>
      </c>
      <c r="G65"/>
      <c r="H65"/>
    </row>
    <row r="66" spans="1:8" ht="15" customHeight="1" x14ac:dyDescent="0.25">
      <c r="A66" s="491" t="s">
        <v>296</v>
      </c>
      <c r="B66" s="492" t="s">
        <v>258</v>
      </c>
      <c r="C66" s="493" t="s">
        <v>696</v>
      </c>
      <c r="G66"/>
      <c r="H66"/>
    </row>
    <row r="67" spans="1:8" ht="15" customHeight="1" x14ac:dyDescent="0.25">
      <c r="A67" s="491" t="s">
        <v>297</v>
      </c>
      <c r="B67" s="492" t="s">
        <v>258</v>
      </c>
      <c r="C67" s="493" t="s">
        <v>696</v>
      </c>
      <c r="G67"/>
      <c r="H67"/>
    </row>
    <row r="68" spans="1:8" ht="15" customHeight="1" x14ac:dyDescent="0.25">
      <c r="A68" s="491" t="s">
        <v>298</v>
      </c>
      <c r="B68" s="492" t="s">
        <v>258</v>
      </c>
      <c r="C68" s="493" t="s">
        <v>696</v>
      </c>
      <c r="G68"/>
      <c r="H68"/>
    </row>
    <row r="69" spans="1:8" ht="15" customHeight="1" x14ac:dyDescent="0.25">
      <c r="A69" s="491" t="s">
        <v>299</v>
      </c>
      <c r="B69" s="492" t="s">
        <v>232</v>
      </c>
      <c r="C69" s="493" t="s">
        <v>691</v>
      </c>
      <c r="G69"/>
      <c r="H69"/>
    </row>
    <row r="70" spans="1:8" ht="15" customHeight="1" x14ac:dyDescent="0.25">
      <c r="A70" s="491" t="s">
        <v>300</v>
      </c>
      <c r="B70" s="492" t="s">
        <v>232</v>
      </c>
      <c r="C70" s="493" t="s">
        <v>691</v>
      </c>
      <c r="G70"/>
      <c r="H70"/>
    </row>
    <row r="71" spans="1:8" ht="15" customHeight="1" x14ac:dyDescent="0.25">
      <c r="A71" s="491" t="s">
        <v>302</v>
      </c>
      <c r="B71" s="492" t="s">
        <v>232</v>
      </c>
      <c r="C71" s="493" t="s">
        <v>691</v>
      </c>
      <c r="G71"/>
      <c r="H71"/>
    </row>
    <row r="72" spans="1:8" ht="15" customHeight="1" x14ac:dyDescent="0.25">
      <c r="A72" s="491" t="s">
        <v>304</v>
      </c>
      <c r="B72" s="492" t="s">
        <v>232</v>
      </c>
      <c r="C72" s="493" t="s">
        <v>691</v>
      </c>
      <c r="G72"/>
      <c r="H72"/>
    </row>
    <row r="73" spans="1:8" ht="15" customHeight="1" x14ac:dyDescent="0.25">
      <c r="A73" s="491" t="s">
        <v>311</v>
      </c>
      <c r="B73" s="492" t="s">
        <v>306</v>
      </c>
      <c r="C73" s="493" t="s">
        <v>697</v>
      </c>
      <c r="G73"/>
      <c r="H73"/>
    </row>
    <row r="74" spans="1:8" ht="15" customHeight="1" x14ac:dyDescent="0.25">
      <c r="A74" s="491" t="s">
        <v>322</v>
      </c>
      <c r="B74" s="492" t="s">
        <v>323</v>
      </c>
      <c r="C74" s="493" t="s">
        <v>696</v>
      </c>
      <c r="G74"/>
      <c r="H74"/>
    </row>
    <row r="75" spans="1:8" ht="15" customHeight="1" x14ac:dyDescent="0.25">
      <c r="A75" s="491" t="s">
        <v>324</v>
      </c>
      <c r="B75" s="492" t="s">
        <v>323</v>
      </c>
      <c r="C75" s="493" t="s">
        <v>696</v>
      </c>
      <c r="G75"/>
      <c r="H75"/>
    </row>
    <row r="76" spans="1:8" ht="15" customHeight="1" x14ac:dyDescent="0.25">
      <c r="A76" s="491" t="s">
        <v>325</v>
      </c>
      <c r="B76" s="492" t="s">
        <v>323</v>
      </c>
      <c r="C76" s="493" t="s">
        <v>696</v>
      </c>
      <c r="G76"/>
      <c r="H76"/>
    </row>
    <row r="77" spans="1:8" ht="15" customHeight="1" x14ac:dyDescent="0.25">
      <c r="A77" s="491" t="s">
        <v>326</v>
      </c>
      <c r="B77" s="492" t="s">
        <v>323</v>
      </c>
      <c r="C77" s="493" t="s">
        <v>696</v>
      </c>
      <c r="G77"/>
      <c r="H77"/>
    </row>
    <row r="78" spans="1:8" ht="15" customHeight="1" x14ac:dyDescent="0.25">
      <c r="A78" s="491" t="s">
        <v>329</v>
      </c>
      <c r="B78" s="492" t="s">
        <v>221</v>
      </c>
      <c r="C78" s="493" t="s">
        <v>693</v>
      </c>
      <c r="G78"/>
      <c r="H78"/>
    </row>
    <row r="79" spans="1:8" ht="15" customHeight="1" x14ac:dyDescent="0.25">
      <c r="A79" s="491" t="s">
        <v>331</v>
      </c>
      <c r="B79" s="492" t="s">
        <v>221</v>
      </c>
      <c r="C79" s="493" t="s">
        <v>693</v>
      </c>
      <c r="G79"/>
      <c r="H79"/>
    </row>
    <row r="80" spans="1:8" ht="15" customHeight="1" x14ac:dyDescent="0.25">
      <c r="A80" s="491" t="s">
        <v>332</v>
      </c>
      <c r="B80" s="492" t="s">
        <v>221</v>
      </c>
      <c r="C80" s="493" t="s">
        <v>693</v>
      </c>
      <c r="G80"/>
      <c r="H80"/>
    </row>
    <row r="81" spans="1:8" ht="15" customHeight="1" x14ac:dyDescent="0.25">
      <c r="A81" s="491" t="s">
        <v>333</v>
      </c>
      <c r="B81" s="492" t="s">
        <v>221</v>
      </c>
      <c r="C81" s="493" t="s">
        <v>693</v>
      </c>
      <c r="G81"/>
      <c r="H81"/>
    </row>
    <row r="82" spans="1:8" ht="15" customHeight="1" x14ac:dyDescent="0.25">
      <c r="A82" s="491" t="s">
        <v>334</v>
      </c>
      <c r="B82" s="492" t="s">
        <v>221</v>
      </c>
      <c r="C82" s="493" t="s">
        <v>693</v>
      </c>
      <c r="G82"/>
      <c r="H82"/>
    </row>
    <row r="83" spans="1:8" ht="15" customHeight="1" x14ac:dyDescent="0.25">
      <c r="A83" s="491" t="s">
        <v>427</v>
      </c>
      <c r="B83" s="492" t="s">
        <v>306</v>
      </c>
      <c r="C83" s="493" t="s">
        <v>697</v>
      </c>
      <c r="G83"/>
      <c r="H83"/>
    </row>
    <row r="84" spans="1:8" ht="15" customHeight="1" x14ac:dyDescent="0.25">
      <c r="A84" s="491" t="s">
        <v>435</v>
      </c>
      <c r="B84" s="492" t="s">
        <v>436</v>
      </c>
      <c r="C84" s="493" t="s">
        <v>701</v>
      </c>
    </row>
    <row r="85" spans="1:8" ht="15" customHeight="1" x14ac:dyDescent="0.25">
      <c r="A85" s="491" t="s">
        <v>439</v>
      </c>
      <c r="B85" s="492" t="s">
        <v>436</v>
      </c>
      <c r="C85" s="493" t="s">
        <v>701</v>
      </c>
    </row>
    <row r="86" spans="1:8" ht="15" customHeight="1" x14ac:dyDescent="0.25">
      <c r="A86" s="491" t="s">
        <v>440</v>
      </c>
      <c r="B86" s="492" t="s">
        <v>436</v>
      </c>
      <c r="C86" s="493" t="s">
        <v>701</v>
      </c>
    </row>
    <row r="87" spans="1:8" ht="15" customHeight="1" x14ac:dyDescent="0.25">
      <c r="A87" s="491" t="s">
        <v>442</v>
      </c>
      <c r="B87" s="492" t="s">
        <v>436</v>
      </c>
      <c r="C87" s="493" t="s">
        <v>701</v>
      </c>
    </row>
    <row r="88" spans="1:8" ht="15" customHeight="1" x14ac:dyDescent="0.25">
      <c r="A88" s="491" t="s">
        <v>443</v>
      </c>
      <c r="B88" s="492" t="s">
        <v>436</v>
      </c>
      <c r="C88" s="493" t="s">
        <v>701</v>
      </c>
    </row>
    <row r="89" spans="1:8" ht="15" customHeight="1" x14ac:dyDescent="0.25">
      <c r="A89" s="491" t="s">
        <v>444</v>
      </c>
      <c r="B89" s="492" t="s">
        <v>436</v>
      </c>
      <c r="C89" s="493" t="s">
        <v>701</v>
      </c>
    </row>
    <row r="90" spans="1:8" ht="15" customHeight="1" x14ac:dyDescent="0.25">
      <c r="A90" s="491" t="s">
        <v>445</v>
      </c>
      <c r="B90" s="492" t="s">
        <v>436</v>
      </c>
      <c r="C90" s="493" t="s">
        <v>701</v>
      </c>
    </row>
    <row r="91" spans="1:8" ht="15" customHeight="1" x14ac:dyDescent="0.25">
      <c r="A91" s="491" t="s">
        <v>446</v>
      </c>
      <c r="B91" s="492" t="s">
        <v>436</v>
      </c>
      <c r="C91" s="493" t="s">
        <v>701</v>
      </c>
    </row>
    <row r="92" spans="1:8" ht="15" customHeight="1" x14ac:dyDescent="0.25">
      <c r="A92" s="491" t="s">
        <v>447</v>
      </c>
      <c r="B92" s="492" t="s">
        <v>436</v>
      </c>
      <c r="C92" s="493" t="s">
        <v>701</v>
      </c>
    </row>
    <row r="93" spans="1:8" ht="15" customHeight="1" x14ac:dyDescent="0.25">
      <c r="A93" s="491" t="s">
        <v>448</v>
      </c>
      <c r="B93" s="492" t="s">
        <v>436</v>
      </c>
      <c r="C93" s="493" t="s">
        <v>701</v>
      </c>
    </row>
    <row r="94" spans="1:8" ht="15" customHeight="1" x14ac:dyDescent="0.25">
      <c r="A94" s="491" t="s">
        <v>449</v>
      </c>
      <c r="B94" s="492" t="s">
        <v>436</v>
      </c>
      <c r="C94" s="493" t="s">
        <v>701</v>
      </c>
    </row>
    <row r="95" spans="1:8" ht="15" customHeight="1" x14ac:dyDescent="0.25">
      <c r="A95" s="491" t="s">
        <v>450</v>
      </c>
      <c r="B95" s="492" t="s">
        <v>436</v>
      </c>
      <c r="C95" s="493" t="s">
        <v>701</v>
      </c>
    </row>
    <row r="96" spans="1:8" ht="15" customHeight="1" x14ac:dyDescent="0.25">
      <c r="A96" s="491" t="s">
        <v>451</v>
      </c>
      <c r="B96" s="492" t="s">
        <v>436</v>
      </c>
      <c r="C96" s="493" t="s">
        <v>701</v>
      </c>
    </row>
    <row r="97" spans="1:3" ht="15" customHeight="1" x14ac:dyDescent="0.25">
      <c r="A97" s="491" t="s">
        <v>452</v>
      </c>
      <c r="B97" s="492" t="s">
        <v>436</v>
      </c>
      <c r="C97" s="493" t="s">
        <v>701</v>
      </c>
    </row>
    <row r="98" spans="1:3" ht="15" customHeight="1" x14ac:dyDescent="0.25">
      <c r="A98" s="491" t="s">
        <v>453</v>
      </c>
      <c r="B98" s="492" t="s">
        <v>436</v>
      </c>
      <c r="C98" s="493" t="s">
        <v>701</v>
      </c>
    </row>
    <row r="99" spans="1:3" ht="15" customHeight="1" x14ac:dyDescent="0.25">
      <c r="A99" s="491" t="s">
        <v>574</v>
      </c>
      <c r="B99" s="492" t="s">
        <v>575</v>
      </c>
      <c r="C99" s="493" t="s">
        <v>702</v>
      </c>
    </row>
    <row r="100" spans="1:3" ht="22.5" x14ac:dyDescent="0.25">
      <c r="A100" s="491" t="s">
        <v>578</v>
      </c>
      <c r="B100" s="492" t="s">
        <v>575</v>
      </c>
      <c r="C100" s="493" t="s">
        <v>702</v>
      </c>
    </row>
    <row r="101" spans="1:3" ht="22.5" x14ac:dyDescent="0.25">
      <c r="A101" s="491" t="s">
        <v>579</v>
      </c>
      <c r="B101" s="492" t="s">
        <v>575</v>
      </c>
      <c r="C101" s="493" t="s">
        <v>702</v>
      </c>
    </row>
    <row r="102" spans="1:3" ht="22.5" x14ac:dyDescent="0.25">
      <c r="A102" s="491" t="s">
        <v>580</v>
      </c>
      <c r="B102" s="492" t="s">
        <v>575</v>
      </c>
      <c r="C102" s="493" t="s">
        <v>702</v>
      </c>
    </row>
    <row r="103" spans="1:3" ht="22.5" x14ac:dyDescent="0.25">
      <c r="A103" s="491" t="s">
        <v>581</v>
      </c>
      <c r="B103" s="492" t="s">
        <v>575</v>
      </c>
      <c r="C103" s="493" t="s">
        <v>702</v>
      </c>
    </row>
    <row r="104" spans="1:3" ht="22.5" x14ac:dyDescent="0.25">
      <c r="A104" s="491" t="s">
        <v>582</v>
      </c>
      <c r="B104" s="492" t="s">
        <v>575</v>
      </c>
      <c r="C104" s="493" t="s">
        <v>702</v>
      </c>
    </row>
    <row r="105" spans="1:3" ht="22.5" x14ac:dyDescent="0.25">
      <c r="A105" s="491" t="s">
        <v>583</v>
      </c>
      <c r="B105" s="492" t="s">
        <v>575</v>
      </c>
      <c r="C105" s="493" t="s">
        <v>702</v>
      </c>
    </row>
    <row r="106" spans="1:3" ht="22.5" x14ac:dyDescent="0.25">
      <c r="A106" s="491" t="s">
        <v>584</v>
      </c>
      <c r="B106" s="492" t="s">
        <v>575</v>
      </c>
      <c r="C106" s="493" t="s">
        <v>702</v>
      </c>
    </row>
    <row r="107" spans="1:3" ht="22.5" x14ac:dyDescent="0.25">
      <c r="A107" s="491" t="s">
        <v>585</v>
      </c>
      <c r="B107" s="492" t="s">
        <v>575</v>
      </c>
      <c r="C107" s="493" t="s">
        <v>702</v>
      </c>
    </row>
    <row r="108" spans="1:3" ht="22.5" x14ac:dyDescent="0.25">
      <c r="A108" s="491" t="s">
        <v>586</v>
      </c>
      <c r="B108" s="492" t="s">
        <v>575</v>
      </c>
      <c r="C108" s="493" t="s">
        <v>702</v>
      </c>
    </row>
    <row r="109" spans="1:3" ht="22.5" x14ac:dyDescent="0.25">
      <c r="A109" s="491" t="s">
        <v>454</v>
      </c>
      <c r="B109" s="492" t="s">
        <v>436</v>
      </c>
      <c r="C109" s="493" t="s">
        <v>701</v>
      </c>
    </row>
    <row r="110" spans="1:3" ht="22.5" x14ac:dyDescent="0.25">
      <c r="A110" s="491" t="s">
        <v>455</v>
      </c>
      <c r="B110" s="492" t="s">
        <v>436</v>
      </c>
      <c r="C110" s="493" t="s">
        <v>701</v>
      </c>
    </row>
    <row r="111" spans="1:3" ht="22.5" x14ac:dyDescent="0.25">
      <c r="A111" s="491" t="s">
        <v>456</v>
      </c>
      <c r="B111" s="492" t="s">
        <v>436</v>
      </c>
      <c r="C111" s="493" t="s">
        <v>701</v>
      </c>
    </row>
    <row r="112" spans="1:3" ht="22.5" x14ac:dyDescent="0.25">
      <c r="A112" s="491" t="s">
        <v>457</v>
      </c>
      <c r="B112" s="492" t="s">
        <v>436</v>
      </c>
      <c r="C112" s="493" t="s">
        <v>701</v>
      </c>
    </row>
    <row r="113" spans="1:3" ht="22.5" x14ac:dyDescent="0.25">
      <c r="A113" s="491" t="s">
        <v>458</v>
      </c>
      <c r="B113" s="492" t="s">
        <v>436</v>
      </c>
      <c r="C113" s="493" t="s">
        <v>701</v>
      </c>
    </row>
    <row r="114" spans="1:3" ht="22.5" x14ac:dyDescent="0.25">
      <c r="A114" s="491" t="s">
        <v>466</v>
      </c>
      <c r="B114" s="492" t="s">
        <v>221</v>
      </c>
      <c r="C114" s="493" t="s">
        <v>693</v>
      </c>
    </row>
    <row r="115" spans="1:3" ht="22.5" x14ac:dyDescent="0.25">
      <c r="A115" s="491" t="s">
        <v>467</v>
      </c>
      <c r="B115" s="492" t="s">
        <v>221</v>
      </c>
      <c r="C115" s="493" t="s">
        <v>693</v>
      </c>
    </row>
    <row r="116" spans="1:3" ht="22.5" x14ac:dyDescent="0.25">
      <c r="A116" s="491" t="s">
        <v>468</v>
      </c>
      <c r="B116" s="492" t="s">
        <v>221</v>
      </c>
      <c r="C116" s="493" t="s">
        <v>693</v>
      </c>
    </row>
    <row r="117" spans="1:3" ht="22.5" x14ac:dyDescent="0.25">
      <c r="A117" s="491" t="s">
        <v>469</v>
      </c>
      <c r="B117" s="492" t="s">
        <v>221</v>
      </c>
      <c r="C117" s="493" t="s">
        <v>693</v>
      </c>
    </row>
    <row r="118" spans="1:3" ht="22.5" x14ac:dyDescent="0.25">
      <c r="A118" s="491" t="s">
        <v>470</v>
      </c>
      <c r="B118" s="492" t="s">
        <v>221</v>
      </c>
      <c r="C118" s="493" t="s">
        <v>693</v>
      </c>
    </row>
    <row r="119" spans="1:3" ht="22.5" x14ac:dyDescent="0.25">
      <c r="A119" s="491" t="s">
        <v>471</v>
      </c>
      <c r="B119" s="492" t="s">
        <v>221</v>
      </c>
      <c r="C119" s="493" t="s">
        <v>693</v>
      </c>
    </row>
    <row r="120" spans="1:3" ht="22.5" x14ac:dyDescent="0.25">
      <c r="A120" s="491" t="s">
        <v>472</v>
      </c>
      <c r="B120" s="492" t="s">
        <v>221</v>
      </c>
      <c r="C120" s="493" t="s">
        <v>693</v>
      </c>
    </row>
    <row r="121" spans="1:3" ht="22.5" x14ac:dyDescent="0.25">
      <c r="A121" s="491" t="s">
        <v>587</v>
      </c>
      <c r="B121" s="492" t="s">
        <v>436</v>
      </c>
      <c r="C121" s="493" t="s">
        <v>701</v>
      </c>
    </row>
    <row r="122" spans="1:3" ht="22.5" x14ac:dyDescent="0.25">
      <c r="A122" s="491" t="s">
        <v>588</v>
      </c>
      <c r="B122" s="492" t="s">
        <v>436</v>
      </c>
      <c r="C122" s="493" t="s">
        <v>701</v>
      </c>
    </row>
    <row r="123" spans="1:3" ht="22.5" x14ac:dyDescent="0.25">
      <c r="A123" s="491" t="s">
        <v>589</v>
      </c>
      <c r="B123" s="492" t="s">
        <v>436</v>
      </c>
      <c r="C123" s="493" t="s">
        <v>701</v>
      </c>
    </row>
    <row r="124" spans="1:3" ht="22.5" x14ac:dyDescent="0.25">
      <c r="A124" s="491" t="s">
        <v>590</v>
      </c>
      <c r="B124" s="492" t="s">
        <v>436</v>
      </c>
      <c r="C124" s="493" t="s">
        <v>701</v>
      </c>
    </row>
    <row r="125" spans="1:3" ht="22.5" x14ac:dyDescent="0.25">
      <c r="A125" s="491" t="s">
        <v>591</v>
      </c>
      <c r="B125" s="492" t="s">
        <v>436</v>
      </c>
      <c r="C125" s="493" t="s">
        <v>701</v>
      </c>
    </row>
    <row r="126" spans="1:3" ht="22.5" x14ac:dyDescent="0.25">
      <c r="A126" s="491" t="s">
        <v>592</v>
      </c>
      <c r="B126" s="492" t="s">
        <v>436</v>
      </c>
      <c r="C126" s="493" t="s">
        <v>701</v>
      </c>
    </row>
    <row r="127" spans="1:3" ht="22.5" x14ac:dyDescent="0.25">
      <c r="A127" s="491" t="s">
        <v>593</v>
      </c>
      <c r="B127" s="492" t="s">
        <v>436</v>
      </c>
      <c r="C127" s="493" t="s">
        <v>701</v>
      </c>
    </row>
    <row r="128" spans="1:3" ht="22.5" x14ac:dyDescent="0.25">
      <c r="A128" s="491" t="s">
        <v>594</v>
      </c>
      <c r="B128" s="492" t="s">
        <v>436</v>
      </c>
      <c r="C128" s="493" t="s">
        <v>701</v>
      </c>
    </row>
    <row r="129" spans="1:3" ht="22.5" x14ac:dyDescent="0.25">
      <c r="A129" s="491" t="s">
        <v>595</v>
      </c>
      <c r="B129" s="492" t="s">
        <v>436</v>
      </c>
      <c r="C129" s="493" t="s">
        <v>701</v>
      </c>
    </row>
    <row r="130" spans="1:3" ht="22.5" x14ac:dyDescent="0.25">
      <c r="A130" s="491" t="s">
        <v>596</v>
      </c>
      <c r="B130" s="492" t="s">
        <v>436</v>
      </c>
      <c r="C130" s="493" t="s">
        <v>701</v>
      </c>
    </row>
    <row r="131" spans="1:3" ht="22.5" x14ac:dyDescent="0.25">
      <c r="A131" s="491" t="s">
        <v>597</v>
      </c>
      <c r="B131" s="492" t="s">
        <v>436</v>
      </c>
      <c r="C131" s="493" t="s">
        <v>701</v>
      </c>
    </row>
    <row r="132" spans="1:3" ht="22.5" x14ac:dyDescent="0.25">
      <c r="A132" s="491" t="s">
        <v>598</v>
      </c>
      <c r="B132" s="492" t="s">
        <v>436</v>
      </c>
      <c r="C132" s="493" t="s">
        <v>701</v>
      </c>
    </row>
    <row r="133" spans="1:3" ht="22.5" x14ac:dyDescent="0.25">
      <c r="A133" s="491" t="s">
        <v>512</v>
      </c>
      <c r="B133" s="492" t="s">
        <v>513</v>
      </c>
      <c r="C133" s="493" t="s">
        <v>697</v>
      </c>
    </row>
    <row r="134" spans="1:3" ht="22.5" x14ac:dyDescent="0.25">
      <c r="A134" s="491" t="s">
        <v>514</v>
      </c>
      <c r="B134" s="492" t="s">
        <v>513</v>
      </c>
      <c r="C134" s="493" t="s">
        <v>697</v>
      </c>
    </row>
    <row r="135" spans="1:3" ht="22.5" x14ac:dyDescent="0.25">
      <c r="A135" s="491" t="s">
        <v>515</v>
      </c>
      <c r="B135" s="492" t="s">
        <v>513</v>
      </c>
      <c r="C135" s="493" t="s">
        <v>697</v>
      </c>
    </row>
    <row r="136" spans="1:3" ht="22.5" x14ac:dyDescent="0.25">
      <c r="A136" s="491" t="s">
        <v>616</v>
      </c>
      <c r="B136" s="492" t="s">
        <v>575</v>
      </c>
      <c r="C136" s="493" t="s">
        <v>702</v>
      </c>
    </row>
    <row r="137" spans="1:3" ht="22.5" x14ac:dyDescent="0.25">
      <c r="A137" s="491" t="s">
        <v>617</v>
      </c>
      <c r="B137" s="492" t="s">
        <v>575</v>
      </c>
      <c r="C137" s="493" t="s">
        <v>702</v>
      </c>
    </row>
    <row r="138" spans="1:3" ht="22.5" x14ac:dyDescent="0.25">
      <c r="A138" s="491" t="s">
        <v>618</v>
      </c>
      <c r="B138" s="492" t="s">
        <v>575</v>
      </c>
      <c r="C138" s="493" t="s">
        <v>702</v>
      </c>
    </row>
    <row r="139" spans="1:3" ht="22.5" x14ac:dyDescent="0.25">
      <c r="A139" s="491" t="s">
        <v>619</v>
      </c>
      <c r="B139" s="492" t="s">
        <v>575</v>
      </c>
      <c r="C139" s="493" t="s">
        <v>702</v>
      </c>
    </row>
    <row r="140" spans="1:3" ht="22.5" x14ac:dyDescent="0.25">
      <c r="A140" s="491" t="s">
        <v>620</v>
      </c>
      <c r="B140" s="492" t="s">
        <v>575</v>
      </c>
      <c r="C140" s="493" t="s">
        <v>702</v>
      </c>
    </row>
    <row r="141" spans="1:3" ht="22.5" x14ac:dyDescent="0.25">
      <c r="A141" s="491" t="s">
        <v>621</v>
      </c>
      <c r="B141" s="492" t="s">
        <v>575</v>
      </c>
      <c r="C141" s="493" t="s">
        <v>702</v>
      </c>
    </row>
    <row r="142" spans="1:3" ht="22.5" x14ac:dyDescent="0.25">
      <c r="A142" s="491" t="s">
        <v>622</v>
      </c>
      <c r="B142" s="492" t="s">
        <v>575</v>
      </c>
      <c r="C142" s="493" t="s">
        <v>702</v>
      </c>
    </row>
    <row r="143" spans="1:3" ht="22.5" x14ac:dyDescent="0.25">
      <c r="A143" s="491" t="s">
        <v>623</v>
      </c>
      <c r="B143" s="492" t="s">
        <v>575</v>
      </c>
      <c r="C143" s="493" t="s">
        <v>702</v>
      </c>
    </row>
    <row r="144" spans="1:3" ht="22.5" x14ac:dyDescent="0.25">
      <c r="A144" s="491" t="s">
        <v>624</v>
      </c>
      <c r="B144" s="492" t="s">
        <v>575</v>
      </c>
      <c r="C144" s="493" t="s">
        <v>702</v>
      </c>
    </row>
    <row r="145" spans="1:3" ht="22.5" x14ac:dyDescent="0.25">
      <c r="A145" s="491" t="s">
        <v>625</v>
      </c>
      <c r="B145" s="492" t="s">
        <v>575</v>
      </c>
      <c r="C145" s="493" t="s">
        <v>702</v>
      </c>
    </row>
    <row r="146" spans="1:3" ht="22.5" x14ac:dyDescent="0.25">
      <c r="A146" s="491" t="s">
        <v>626</v>
      </c>
      <c r="B146" s="492" t="s">
        <v>575</v>
      </c>
      <c r="C146" s="493" t="s">
        <v>702</v>
      </c>
    </row>
    <row r="147" spans="1:3" ht="22.5" x14ac:dyDescent="0.25">
      <c r="A147" s="491" t="s">
        <v>627</v>
      </c>
      <c r="B147" s="492" t="s">
        <v>575</v>
      </c>
      <c r="C147" s="493" t="s">
        <v>702</v>
      </c>
    </row>
    <row r="148" spans="1:3" ht="22.5" x14ac:dyDescent="0.25">
      <c r="A148" s="491" t="s">
        <v>648</v>
      </c>
      <c r="B148" s="492" t="s">
        <v>649</v>
      </c>
      <c r="C148" s="493" t="s">
        <v>696</v>
      </c>
    </row>
  </sheetData>
  <mergeCells count="1">
    <mergeCell ref="K1:N1"/>
  </mergeCells>
  <conditionalFormatting sqref="C1">
    <cfRule type="containsText" dxfId="1373" priority="18356" operator="containsText" text="OLIMPICA">
      <formula>NOT(ISERROR(SEARCH("OLIMPICA",C1)))</formula>
    </cfRule>
    <cfRule type="containsText" dxfId="1372" priority="18357" operator="containsText" text="02 san">
      <formula>NOT(ISERROR(SEARCH("02 san",C1)))</formula>
    </cfRule>
    <cfRule type="containsText" dxfId="1371" priority="18358" operator="containsText" text="02san">
      <formula>NOT(ISERROR(SEARCH("02san",C1)))</formula>
    </cfRule>
    <cfRule type="containsText" dxfId="1370" priority="18359" operator="containsText" text="2107">
      <formula>NOT(ISERROR(SEARCH("2107",C1)))</formula>
    </cfRule>
    <cfRule type="containsText" dxfId="1369" priority="18360" operator="containsText" text="3105">
      <formula>NOT(ISERROR(SEARCH("3105",C1)))</formula>
    </cfRule>
    <cfRule type="containsText" dxfId="1368" priority="18361" operator="containsText" text="asur">
      <formula>NOT(ISERROR(SEARCH("asur",C1)))</formula>
    </cfRule>
    <cfRule type="containsText" dxfId="1367" priority="18362" operator="containsText" text="deri">
      <formula>NOT(ISERROR(SEARCH("deri",C1)))</formula>
    </cfRule>
    <cfRule type="containsText" dxfId="1366" priority="18363" operator="containsText" text="ruth">
      <formula>NOT(ISERROR(SEARCH("ruth",C1)))</formula>
    </cfRule>
    <cfRule type="containsText" dxfId="1365" priority="18364" operator="containsText" text="salom">
      <formula>NOT(ISERROR(SEARCH("salom",C1)))</formula>
    </cfRule>
  </conditionalFormatting>
  <conditionalFormatting sqref="A2:A148">
    <cfRule type="duplicateValues" dxfId="1364" priority="147"/>
  </conditionalFormatting>
  <conditionalFormatting sqref="A3">
    <cfRule type="duplicateValues" dxfId="1363" priority="146"/>
  </conditionalFormatting>
  <conditionalFormatting sqref="A4">
    <cfRule type="duplicateValues" dxfId="1362" priority="145"/>
  </conditionalFormatting>
  <conditionalFormatting sqref="A5">
    <cfRule type="duplicateValues" dxfId="1361" priority="144"/>
  </conditionalFormatting>
  <conditionalFormatting sqref="A6">
    <cfRule type="duplicateValues" dxfId="1360" priority="143"/>
  </conditionalFormatting>
  <conditionalFormatting sqref="A7">
    <cfRule type="duplicateValues" dxfId="1359" priority="142"/>
  </conditionalFormatting>
  <conditionalFormatting sqref="A8">
    <cfRule type="duplicateValues" dxfId="1358" priority="141"/>
  </conditionalFormatting>
  <conditionalFormatting sqref="A9">
    <cfRule type="duplicateValues" dxfId="1357" priority="140"/>
  </conditionalFormatting>
  <conditionalFormatting sqref="A10">
    <cfRule type="duplicateValues" dxfId="1356" priority="139"/>
  </conditionalFormatting>
  <conditionalFormatting sqref="A11">
    <cfRule type="duplicateValues" dxfId="1355" priority="138"/>
  </conditionalFormatting>
  <conditionalFormatting sqref="A12">
    <cfRule type="duplicateValues" dxfId="1354" priority="137"/>
  </conditionalFormatting>
  <conditionalFormatting sqref="A13">
    <cfRule type="duplicateValues" dxfId="1353" priority="136"/>
  </conditionalFormatting>
  <conditionalFormatting sqref="A14">
    <cfRule type="duplicateValues" dxfId="1352" priority="135"/>
  </conditionalFormatting>
  <conditionalFormatting sqref="A15">
    <cfRule type="duplicateValues" dxfId="1351" priority="134"/>
  </conditionalFormatting>
  <conditionalFormatting sqref="A16">
    <cfRule type="duplicateValues" dxfId="1350" priority="133"/>
  </conditionalFormatting>
  <conditionalFormatting sqref="A17">
    <cfRule type="duplicateValues" dxfId="1349" priority="132"/>
  </conditionalFormatting>
  <conditionalFormatting sqref="A18">
    <cfRule type="duplicateValues" dxfId="1348" priority="131"/>
  </conditionalFormatting>
  <conditionalFormatting sqref="A19">
    <cfRule type="duplicateValues" dxfId="1347" priority="130"/>
  </conditionalFormatting>
  <conditionalFormatting sqref="A20">
    <cfRule type="duplicateValues" dxfId="1346" priority="129"/>
  </conditionalFormatting>
  <conditionalFormatting sqref="A21">
    <cfRule type="duplicateValues" dxfId="1345" priority="128"/>
  </conditionalFormatting>
  <conditionalFormatting sqref="A22">
    <cfRule type="duplicateValues" dxfId="1344" priority="127"/>
  </conditionalFormatting>
  <conditionalFormatting sqref="A23">
    <cfRule type="duplicateValues" dxfId="1343" priority="126"/>
  </conditionalFormatting>
  <conditionalFormatting sqref="A24">
    <cfRule type="duplicateValues" dxfId="1342" priority="125"/>
  </conditionalFormatting>
  <conditionalFormatting sqref="A25">
    <cfRule type="duplicateValues" dxfId="1341" priority="124"/>
  </conditionalFormatting>
  <conditionalFormatting sqref="A26">
    <cfRule type="duplicateValues" dxfId="1340" priority="123"/>
  </conditionalFormatting>
  <conditionalFormatting sqref="A27">
    <cfRule type="duplicateValues" dxfId="1339" priority="122"/>
  </conditionalFormatting>
  <conditionalFormatting sqref="A28">
    <cfRule type="duplicateValues" dxfId="1338" priority="121"/>
  </conditionalFormatting>
  <conditionalFormatting sqref="A29">
    <cfRule type="duplicateValues" dxfId="1337" priority="120"/>
  </conditionalFormatting>
  <conditionalFormatting sqref="A30">
    <cfRule type="duplicateValues" dxfId="1336" priority="119"/>
  </conditionalFormatting>
  <conditionalFormatting sqref="A31">
    <cfRule type="duplicateValues" dxfId="1335" priority="118"/>
  </conditionalFormatting>
  <conditionalFormatting sqref="A32">
    <cfRule type="duplicateValues" dxfId="1334" priority="117"/>
  </conditionalFormatting>
  <conditionalFormatting sqref="A33">
    <cfRule type="duplicateValues" dxfId="1333" priority="116"/>
  </conditionalFormatting>
  <conditionalFormatting sqref="A34">
    <cfRule type="duplicateValues" dxfId="1332" priority="115"/>
  </conditionalFormatting>
  <conditionalFormatting sqref="A35">
    <cfRule type="duplicateValues" dxfId="1331" priority="114"/>
  </conditionalFormatting>
  <conditionalFormatting sqref="A36">
    <cfRule type="duplicateValues" dxfId="1330" priority="113"/>
  </conditionalFormatting>
  <conditionalFormatting sqref="A37">
    <cfRule type="duplicateValues" dxfId="1329" priority="112"/>
  </conditionalFormatting>
  <conditionalFormatting sqref="A38">
    <cfRule type="duplicateValues" dxfId="1328" priority="111"/>
  </conditionalFormatting>
  <conditionalFormatting sqref="A39">
    <cfRule type="duplicateValues" dxfId="1327" priority="110"/>
  </conditionalFormatting>
  <conditionalFormatting sqref="A40">
    <cfRule type="duplicateValues" dxfId="1326" priority="109"/>
  </conditionalFormatting>
  <conditionalFormatting sqref="A41">
    <cfRule type="duplicateValues" dxfId="1325" priority="108"/>
  </conditionalFormatting>
  <conditionalFormatting sqref="A42">
    <cfRule type="duplicateValues" dxfId="1324" priority="107"/>
  </conditionalFormatting>
  <conditionalFormatting sqref="A43">
    <cfRule type="duplicateValues" dxfId="1323" priority="106"/>
  </conditionalFormatting>
  <conditionalFormatting sqref="A44">
    <cfRule type="duplicateValues" dxfId="1322" priority="105"/>
  </conditionalFormatting>
  <conditionalFormatting sqref="A45">
    <cfRule type="duplicateValues" dxfId="1321" priority="104"/>
  </conditionalFormatting>
  <conditionalFormatting sqref="A46">
    <cfRule type="duplicateValues" dxfId="1320" priority="103"/>
  </conditionalFormatting>
  <conditionalFormatting sqref="A47">
    <cfRule type="duplicateValues" dxfId="1319" priority="102"/>
  </conditionalFormatting>
  <conditionalFormatting sqref="A48">
    <cfRule type="duplicateValues" dxfId="1318" priority="101"/>
  </conditionalFormatting>
  <conditionalFormatting sqref="A49">
    <cfRule type="duplicateValues" dxfId="1317" priority="100"/>
  </conditionalFormatting>
  <conditionalFormatting sqref="A50">
    <cfRule type="duplicateValues" dxfId="1316" priority="99"/>
  </conditionalFormatting>
  <conditionalFormatting sqref="A51">
    <cfRule type="duplicateValues" dxfId="1315" priority="98"/>
  </conditionalFormatting>
  <conditionalFormatting sqref="A52">
    <cfRule type="duplicateValues" dxfId="1314" priority="97"/>
  </conditionalFormatting>
  <conditionalFormatting sqref="A53">
    <cfRule type="duplicateValues" dxfId="1313" priority="96"/>
  </conditionalFormatting>
  <conditionalFormatting sqref="A54">
    <cfRule type="duplicateValues" dxfId="1312" priority="95"/>
  </conditionalFormatting>
  <conditionalFormatting sqref="A55">
    <cfRule type="duplicateValues" dxfId="1311" priority="94"/>
  </conditionalFormatting>
  <conditionalFormatting sqref="A56">
    <cfRule type="duplicateValues" dxfId="1310" priority="93"/>
  </conditionalFormatting>
  <conditionalFormatting sqref="A57">
    <cfRule type="duplicateValues" dxfId="1309" priority="92"/>
  </conditionalFormatting>
  <conditionalFormatting sqref="A58">
    <cfRule type="duplicateValues" dxfId="1308" priority="91"/>
  </conditionalFormatting>
  <conditionalFormatting sqref="A59">
    <cfRule type="duplicateValues" dxfId="1307" priority="90"/>
  </conditionalFormatting>
  <conditionalFormatting sqref="A60">
    <cfRule type="duplicateValues" dxfId="1306" priority="89"/>
  </conditionalFormatting>
  <conditionalFormatting sqref="A61">
    <cfRule type="duplicateValues" dxfId="1305" priority="88"/>
  </conditionalFormatting>
  <conditionalFormatting sqref="A62">
    <cfRule type="duplicateValues" dxfId="1304" priority="87"/>
  </conditionalFormatting>
  <conditionalFormatting sqref="A63">
    <cfRule type="duplicateValues" dxfId="1303" priority="86"/>
  </conditionalFormatting>
  <conditionalFormatting sqref="A64">
    <cfRule type="duplicateValues" dxfId="1302" priority="85"/>
  </conditionalFormatting>
  <conditionalFormatting sqref="A65">
    <cfRule type="duplicateValues" dxfId="1301" priority="84"/>
  </conditionalFormatting>
  <conditionalFormatting sqref="A66">
    <cfRule type="duplicateValues" dxfId="1300" priority="83"/>
  </conditionalFormatting>
  <conditionalFormatting sqref="A67">
    <cfRule type="duplicateValues" dxfId="1299" priority="82"/>
  </conditionalFormatting>
  <conditionalFormatting sqref="A68">
    <cfRule type="duplicateValues" dxfId="1298" priority="81"/>
  </conditionalFormatting>
  <conditionalFormatting sqref="A69">
    <cfRule type="duplicateValues" dxfId="1297" priority="80"/>
  </conditionalFormatting>
  <conditionalFormatting sqref="A70">
    <cfRule type="duplicateValues" dxfId="1296" priority="79"/>
  </conditionalFormatting>
  <conditionalFormatting sqref="A71">
    <cfRule type="duplicateValues" dxfId="1295" priority="78"/>
  </conditionalFormatting>
  <conditionalFormatting sqref="A72">
    <cfRule type="duplicateValues" dxfId="1294" priority="77"/>
  </conditionalFormatting>
  <conditionalFormatting sqref="A73">
    <cfRule type="duplicateValues" dxfId="1293" priority="76"/>
  </conditionalFormatting>
  <conditionalFormatting sqref="A74">
    <cfRule type="duplicateValues" dxfId="1292" priority="75"/>
  </conditionalFormatting>
  <conditionalFormatting sqref="A75">
    <cfRule type="duplicateValues" dxfId="1291" priority="74"/>
  </conditionalFormatting>
  <conditionalFormatting sqref="A76">
    <cfRule type="duplicateValues" dxfId="1290" priority="73"/>
  </conditionalFormatting>
  <conditionalFormatting sqref="A77">
    <cfRule type="duplicateValues" dxfId="1289" priority="72"/>
  </conditionalFormatting>
  <conditionalFormatting sqref="A78">
    <cfRule type="duplicateValues" dxfId="1288" priority="71"/>
  </conditionalFormatting>
  <conditionalFormatting sqref="A79">
    <cfRule type="duplicateValues" dxfId="1287" priority="70"/>
  </conditionalFormatting>
  <conditionalFormatting sqref="A80">
    <cfRule type="duplicateValues" dxfId="1286" priority="69"/>
  </conditionalFormatting>
  <conditionalFormatting sqref="A81">
    <cfRule type="duplicateValues" dxfId="1285" priority="68"/>
  </conditionalFormatting>
  <conditionalFormatting sqref="A82">
    <cfRule type="duplicateValues" dxfId="1284" priority="67"/>
  </conditionalFormatting>
  <conditionalFormatting sqref="A83">
    <cfRule type="duplicateValues" dxfId="1283" priority="66"/>
  </conditionalFormatting>
  <conditionalFormatting sqref="A84">
    <cfRule type="duplicateValues" dxfId="1282" priority="65"/>
  </conditionalFormatting>
  <conditionalFormatting sqref="A85">
    <cfRule type="duplicateValues" dxfId="1281" priority="64"/>
  </conditionalFormatting>
  <conditionalFormatting sqref="A86">
    <cfRule type="duplicateValues" dxfId="1280" priority="63"/>
  </conditionalFormatting>
  <conditionalFormatting sqref="A87">
    <cfRule type="duplicateValues" dxfId="1279" priority="62"/>
  </conditionalFormatting>
  <conditionalFormatting sqref="A88">
    <cfRule type="duplicateValues" dxfId="1278" priority="61"/>
  </conditionalFormatting>
  <conditionalFormatting sqref="A89">
    <cfRule type="duplicateValues" dxfId="1277" priority="60"/>
  </conditionalFormatting>
  <conditionalFormatting sqref="A90">
    <cfRule type="duplicateValues" dxfId="1276" priority="59"/>
  </conditionalFormatting>
  <conditionalFormatting sqref="A91">
    <cfRule type="duplicateValues" dxfId="1275" priority="58"/>
  </conditionalFormatting>
  <conditionalFormatting sqref="A92">
    <cfRule type="duplicateValues" dxfId="1274" priority="57"/>
  </conditionalFormatting>
  <conditionalFormatting sqref="A93">
    <cfRule type="duplicateValues" dxfId="1273" priority="56"/>
  </conditionalFormatting>
  <conditionalFormatting sqref="A94">
    <cfRule type="duplicateValues" dxfId="1272" priority="55"/>
  </conditionalFormatting>
  <conditionalFormatting sqref="A95">
    <cfRule type="duplicateValues" dxfId="1271" priority="54"/>
  </conditionalFormatting>
  <conditionalFormatting sqref="A96">
    <cfRule type="duplicateValues" dxfId="1270" priority="53"/>
  </conditionalFormatting>
  <conditionalFormatting sqref="A97">
    <cfRule type="duplicateValues" dxfId="1269" priority="52"/>
  </conditionalFormatting>
  <conditionalFormatting sqref="A98">
    <cfRule type="duplicateValues" dxfId="1268" priority="51"/>
  </conditionalFormatting>
  <conditionalFormatting sqref="A99">
    <cfRule type="duplicateValues" dxfId="1267" priority="50"/>
  </conditionalFormatting>
  <conditionalFormatting sqref="A100">
    <cfRule type="duplicateValues" dxfId="1266" priority="49"/>
  </conditionalFormatting>
  <conditionalFormatting sqref="A101">
    <cfRule type="duplicateValues" dxfId="1265" priority="48"/>
  </conditionalFormatting>
  <conditionalFormatting sqref="A102">
    <cfRule type="duplicateValues" dxfId="1264" priority="47"/>
  </conditionalFormatting>
  <conditionalFormatting sqref="A103">
    <cfRule type="duplicateValues" dxfId="1263" priority="46"/>
  </conditionalFormatting>
  <conditionalFormatting sqref="A104">
    <cfRule type="duplicateValues" dxfId="1262" priority="45"/>
  </conditionalFormatting>
  <conditionalFormatting sqref="A105">
    <cfRule type="duplicateValues" dxfId="1261" priority="44"/>
  </conditionalFormatting>
  <conditionalFormatting sqref="A106">
    <cfRule type="duplicateValues" dxfId="1260" priority="43"/>
  </conditionalFormatting>
  <conditionalFormatting sqref="A107">
    <cfRule type="duplicateValues" dxfId="1259" priority="42"/>
  </conditionalFormatting>
  <conditionalFormatting sqref="A108">
    <cfRule type="duplicateValues" dxfId="1258" priority="41"/>
  </conditionalFormatting>
  <conditionalFormatting sqref="A109">
    <cfRule type="duplicateValues" dxfId="1257" priority="40"/>
  </conditionalFormatting>
  <conditionalFormatting sqref="A110">
    <cfRule type="duplicateValues" dxfId="1256" priority="39"/>
  </conditionalFormatting>
  <conditionalFormatting sqref="A111">
    <cfRule type="duplicateValues" dxfId="1255" priority="38"/>
  </conditionalFormatting>
  <conditionalFormatting sqref="A112">
    <cfRule type="duplicateValues" dxfId="1254" priority="37"/>
  </conditionalFormatting>
  <conditionalFormatting sqref="A113">
    <cfRule type="duplicateValues" dxfId="1253" priority="36"/>
  </conditionalFormatting>
  <conditionalFormatting sqref="A114">
    <cfRule type="duplicateValues" dxfId="1252" priority="35"/>
  </conditionalFormatting>
  <conditionalFormatting sqref="A115">
    <cfRule type="duplicateValues" dxfId="1251" priority="34"/>
  </conditionalFormatting>
  <conditionalFormatting sqref="A116">
    <cfRule type="duplicateValues" dxfId="1250" priority="33"/>
  </conditionalFormatting>
  <conditionalFormatting sqref="A117">
    <cfRule type="duplicateValues" dxfId="1249" priority="32"/>
  </conditionalFormatting>
  <conditionalFormatting sqref="A118">
    <cfRule type="duplicateValues" dxfId="1248" priority="31"/>
  </conditionalFormatting>
  <conditionalFormatting sqref="A119">
    <cfRule type="duplicateValues" dxfId="1247" priority="30"/>
  </conditionalFormatting>
  <conditionalFormatting sqref="A120">
    <cfRule type="duplicateValues" dxfId="1246" priority="29"/>
  </conditionalFormatting>
  <conditionalFormatting sqref="A121">
    <cfRule type="duplicateValues" dxfId="1245" priority="28"/>
  </conditionalFormatting>
  <conditionalFormatting sqref="A122">
    <cfRule type="duplicateValues" dxfId="1244" priority="27"/>
  </conditionalFormatting>
  <conditionalFormatting sqref="A123">
    <cfRule type="duplicateValues" dxfId="1243" priority="26"/>
  </conditionalFormatting>
  <conditionalFormatting sqref="A124">
    <cfRule type="duplicateValues" dxfId="1242" priority="25"/>
  </conditionalFormatting>
  <conditionalFormatting sqref="A125">
    <cfRule type="duplicateValues" dxfId="1241" priority="24"/>
  </conditionalFormatting>
  <conditionalFormatting sqref="A126">
    <cfRule type="duplicateValues" dxfId="1240" priority="23"/>
  </conditionalFormatting>
  <conditionalFormatting sqref="A127">
    <cfRule type="duplicateValues" dxfId="1239" priority="22"/>
  </conditionalFormatting>
  <conditionalFormatting sqref="A128">
    <cfRule type="duplicateValues" dxfId="1238" priority="21"/>
  </conditionalFormatting>
  <conditionalFormatting sqref="A129">
    <cfRule type="duplicateValues" dxfId="1237" priority="20"/>
  </conditionalFormatting>
  <conditionalFormatting sqref="A130">
    <cfRule type="duplicateValues" dxfId="1236" priority="19"/>
  </conditionalFormatting>
  <conditionalFormatting sqref="A131">
    <cfRule type="duplicateValues" dxfId="1235" priority="18"/>
  </conditionalFormatting>
  <conditionalFormatting sqref="A132">
    <cfRule type="duplicateValues" dxfId="1234" priority="17"/>
  </conditionalFormatting>
  <conditionalFormatting sqref="A133">
    <cfRule type="duplicateValues" dxfId="1233" priority="16"/>
  </conditionalFormatting>
  <conditionalFormatting sqref="A134">
    <cfRule type="duplicateValues" dxfId="1232" priority="15"/>
  </conditionalFormatting>
  <conditionalFormatting sqref="A135">
    <cfRule type="duplicateValues" dxfId="1231" priority="14"/>
  </conditionalFormatting>
  <conditionalFormatting sqref="A136">
    <cfRule type="duplicateValues" dxfId="1230" priority="13"/>
  </conditionalFormatting>
  <conditionalFormatting sqref="A137">
    <cfRule type="duplicateValues" dxfId="1229" priority="12"/>
  </conditionalFormatting>
  <conditionalFormatting sqref="A138">
    <cfRule type="duplicateValues" dxfId="1228" priority="11"/>
  </conditionalFormatting>
  <conditionalFormatting sqref="A139">
    <cfRule type="duplicateValues" dxfId="1227" priority="10"/>
  </conditionalFormatting>
  <conditionalFormatting sqref="A140">
    <cfRule type="duplicateValues" dxfId="1226" priority="9"/>
  </conditionalFormatting>
  <conditionalFormatting sqref="A141">
    <cfRule type="duplicateValues" dxfId="1225" priority="8"/>
  </conditionalFormatting>
  <conditionalFormatting sqref="A142">
    <cfRule type="duplicateValues" dxfId="1224" priority="7"/>
  </conditionalFormatting>
  <conditionalFormatting sqref="A143">
    <cfRule type="duplicateValues" dxfId="1223" priority="6"/>
  </conditionalFormatting>
  <conditionalFormatting sqref="A144">
    <cfRule type="duplicateValues" dxfId="1222" priority="5"/>
  </conditionalFormatting>
  <conditionalFormatting sqref="A145">
    <cfRule type="duplicateValues" dxfId="1221" priority="4"/>
  </conditionalFormatting>
  <conditionalFormatting sqref="A146">
    <cfRule type="duplicateValues" dxfId="1220" priority="3"/>
  </conditionalFormatting>
  <conditionalFormatting sqref="A147">
    <cfRule type="duplicateValues" dxfId="1219" priority="2"/>
  </conditionalFormatting>
  <conditionalFormatting sqref="A148">
    <cfRule type="duplicateValues" dxfId="1218" priority="1"/>
  </conditionalFormatting>
  <printOptions horizontalCentered="1" verticalCentered="1"/>
  <pageMargins left="0" right="0" top="0" bottom="0" header="0" footer="0"/>
  <pageSetup orientation="portrait" horizontalDpi="203" verticalDpi="203" r:id="rId2"/>
  <headerFooter>
    <oddHeader>&amp;L&amp;KFF0000&amp;D</oddHeader>
  </headerFooter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E699"/>
  </sheetPr>
  <dimension ref="A1:O594"/>
  <sheetViews>
    <sheetView zoomScale="106" zoomScaleNormal="106" workbookViewId="0">
      <selection activeCell="G1" sqref="G1:H15"/>
    </sheetView>
  </sheetViews>
  <sheetFormatPr baseColWidth="10" defaultColWidth="11" defaultRowHeight="14.25" customHeight="1" x14ac:dyDescent="0.25"/>
  <cols>
    <col min="1" max="1" width="14" style="62" bestFit="1" customWidth="1"/>
    <col min="2" max="2" width="27.875" style="65" bestFit="1" customWidth="1"/>
    <col min="3" max="3" width="31.625" style="65" customWidth="1"/>
    <col min="4" max="4" width="21.25" bestFit="1" customWidth="1"/>
    <col min="5" max="5" width="5.875" customWidth="1"/>
    <col min="6" max="6" width="1.375" customWidth="1"/>
    <col min="7" max="7" width="40.375" bestFit="1" customWidth="1"/>
    <col min="8" max="8" width="11.75" style="2" bestFit="1" customWidth="1"/>
    <col min="9" max="9" width="5.25" style="1" customWidth="1"/>
    <col min="10" max="10" width="37.125" style="1" bestFit="1" customWidth="1"/>
    <col min="11" max="11" width="29.375" style="1" bestFit="1" customWidth="1"/>
    <col min="12" max="12" width="13.125" style="1" bestFit="1" customWidth="1"/>
    <col min="13" max="13" width="2.625" style="1" customWidth="1"/>
    <col min="14" max="14" width="34.125" style="1" bestFit="1" customWidth="1"/>
    <col min="15" max="15" width="13.125" style="1" bestFit="1" customWidth="1"/>
    <col min="16" max="16384" width="11" style="1"/>
  </cols>
  <sheetData>
    <row r="1" spans="1:15" ht="24.75" customHeight="1" x14ac:dyDescent="0.25">
      <c r="A1" s="253" t="s">
        <v>1</v>
      </c>
      <c r="B1" s="253" t="s">
        <v>2</v>
      </c>
      <c r="C1" s="253" t="s">
        <v>3</v>
      </c>
      <c r="D1" s="253" t="s">
        <v>31</v>
      </c>
      <c r="E1" s="34"/>
      <c r="F1" s="34"/>
      <c r="G1" s="254" t="s">
        <v>13</v>
      </c>
      <c r="H1" s="255">
        <v>46136</v>
      </c>
      <c r="I1" s="32"/>
      <c r="J1" s="48" t="s">
        <v>35</v>
      </c>
      <c r="K1" s="405" t="s">
        <v>13</v>
      </c>
      <c r="L1" s="406"/>
      <c r="M1" s="406"/>
      <c r="N1" s="407"/>
      <c r="O1" s="103">
        <v>46136</v>
      </c>
    </row>
    <row r="2" spans="1:15" ht="16.5" customHeight="1" x14ac:dyDescent="0.25">
      <c r="A2" s="242" t="s">
        <v>327</v>
      </c>
      <c r="B2" s="243" t="s">
        <v>323</v>
      </c>
      <c r="C2" s="395" t="s">
        <v>696</v>
      </c>
      <c r="D2" t="s">
        <v>742</v>
      </c>
      <c r="G2" s="101" t="s">
        <v>14</v>
      </c>
      <c r="H2" s="101" t="s">
        <v>9</v>
      </c>
      <c r="K2" s="76" t="s">
        <v>14</v>
      </c>
      <c r="L2" s="76" t="s">
        <v>9</v>
      </c>
      <c r="M2" s="102"/>
      <c r="N2" s="76" t="s">
        <v>14</v>
      </c>
      <c r="O2" s="76" t="s">
        <v>9</v>
      </c>
    </row>
    <row r="3" spans="1:15" ht="16.5" customHeight="1" x14ac:dyDescent="0.25">
      <c r="A3" s="488" t="s">
        <v>335</v>
      </c>
      <c r="B3" s="498" t="s">
        <v>172</v>
      </c>
      <c r="C3" s="499" t="s">
        <v>698</v>
      </c>
      <c r="D3" s="497" t="s">
        <v>742</v>
      </c>
      <c r="E3" s="64">
        <f>COUNTIF(DATOS!D:D,"*RUTH*")</f>
        <v>19</v>
      </c>
      <c r="F3" s="33"/>
      <c r="G3" s="256" t="s">
        <v>742</v>
      </c>
      <c r="H3" s="447">
        <v>19</v>
      </c>
      <c r="K3"/>
      <c r="L3"/>
      <c r="M3"/>
      <c r="N3"/>
      <c r="O3"/>
    </row>
    <row r="4" spans="1:15" ht="16.5" customHeight="1" x14ac:dyDescent="0.25">
      <c r="A4" s="488" t="s">
        <v>338</v>
      </c>
      <c r="B4" s="498" t="s">
        <v>172</v>
      </c>
      <c r="C4" s="499" t="s">
        <v>698</v>
      </c>
      <c r="D4" s="497" t="s">
        <v>742</v>
      </c>
      <c r="G4" s="99" t="s">
        <v>698</v>
      </c>
      <c r="H4" s="445">
        <v>17</v>
      </c>
      <c r="K4"/>
      <c r="L4"/>
      <c r="M4"/>
      <c r="N4"/>
      <c r="O4"/>
    </row>
    <row r="5" spans="1:15" ht="16.5" customHeight="1" x14ac:dyDescent="0.25">
      <c r="A5" s="488" t="s">
        <v>339</v>
      </c>
      <c r="B5" s="498" t="s">
        <v>172</v>
      </c>
      <c r="C5" s="499" t="s">
        <v>698</v>
      </c>
      <c r="D5" s="497" t="s">
        <v>742</v>
      </c>
      <c r="G5" s="99" t="s">
        <v>696</v>
      </c>
      <c r="H5" s="445">
        <v>1</v>
      </c>
      <c r="K5"/>
      <c r="L5"/>
      <c r="M5"/>
      <c r="N5"/>
      <c r="O5"/>
    </row>
    <row r="6" spans="1:15" ht="16.5" customHeight="1" x14ac:dyDescent="0.25">
      <c r="A6" s="488" t="s">
        <v>340</v>
      </c>
      <c r="B6" s="498" t="s">
        <v>172</v>
      </c>
      <c r="C6" s="499" t="s">
        <v>698</v>
      </c>
      <c r="D6" s="497" t="s">
        <v>742</v>
      </c>
      <c r="G6" s="99" t="s">
        <v>697</v>
      </c>
      <c r="H6" s="445">
        <v>1</v>
      </c>
      <c r="K6"/>
      <c r="L6"/>
      <c r="M6"/>
      <c r="N6"/>
      <c r="O6"/>
    </row>
    <row r="7" spans="1:15" ht="16.5" customHeight="1" x14ac:dyDescent="0.25">
      <c r="A7" s="488" t="s">
        <v>341</v>
      </c>
      <c r="B7" s="498" t="s">
        <v>172</v>
      </c>
      <c r="C7" s="499" t="s">
        <v>698</v>
      </c>
      <c r="D7" s="497" t="s">
        <v>742</v>
      </c>
      <c r="G7" s="256" t="s">
        <v>743</v>
      </c>
      <c r="H7" s="447">
        <v>51</v>
      </c>
      <c r="K7"/>
      <c r="L7"/>
      <c r="M7"/>
      <c r="N7"/>
      <c r="O7"/>
    </row>
    <row r="8" spans="1:15" ht="16.5" customHeight="1" x14ac:dyDescent="0.25">
      <c r="A8" s="488" t="s">
        <v>342</v>
      </c>
      <c r="B8" s="498" t="s">
        <v>172</v>
      </c>
      <c r="C8" s="499" t="s">
        <v>698</v>
      </c>
      <c r="D8" s="497" t="s">
        <v>742</v>
      </c>
      <c r="G8" s="99" t="s">
        <v>699</v>
      </c>
      <c r="H8" s="445">
        <v>51</v>
      </c>
      <c r="K8"/>
      <c r="L8"/>
      <c r="M8"/>
      <c r="N8"/>
      <c r="O8"/>
    </row>
    <row r="9" spans="1:15" ht="16.5" customHeight="1" x14ac:dyDescent="0.25">
      <c r="A9" s="488" t="s">
        <v>343</v>
      </c>
      <c r="B9" s="498" t="s">
        <v>172</v>
      </c>
      <c r="C9" s="499" t="s">
        <v>698</v>
      </c>
      <c r="D9" s="497" t="s">
        <v>742</v>
      </c>
      <c r="G9" s="256" t="s">
        <v>744</v>
      </c>
      <c r="H9" s="447">
        <v>3</v>
      </c>
      <c r="K9"/>
      <c r="L9"/>
      <c r="M9"/>
      <c r="N9"/>
      <c r="O9"/>
    </row>
    <row r="10" spans="1:15" ht="16.5" customHeight="1" x14ac:dyDescent="0.25">
      <c r="A10" s="488" t="s">
        <v>344</v>
      </c>
      <c r="B10" s="498" t="s">
        <v>172</v>
      </c>
      <c r="C10" s="499" t="s">
        <v>698</v>
      </c>
      <c r="D10" s="497" t="s">
        <v>742</v>
      </c>
      <c r="G10" s="99" t="s">
        <v>703</v>
      </c>
      <c r="H10" s="445">
        <v>3</v>
      </c>
      <c r="K10"/>
      <c r="L10"/>
      <c r="M10"/>
      <c r="N10"/>
      <c r="O10"/>
    </row>
    <row r="11" spans="1:15" ht="16.5" customHeight="1" x14ac:dyDescent="0.25">
      <c r="A11" s="488" t="s">
        <v>345</v>
      </c>
      <c r="B11" s="498" t="s">
        <v>172</v>
      </c>
      <c r="C11" s="499" t="s">
        <v>698</v>
      </c>
      <c r="D11" s="497" t="s">
        <v>742</v>
      </c>
      <c r="G11" s="256" t="s">
        <v>474</v>
      </c>
      <c r="H11" s="447">
        <v>3</v>
      </c>
      <c r="K11"/>
      <c r="L11"/>
      <c r="M11"/>
      <c r="N11"/>
      <c r="O11"/>
    </row>
    <row r="12" spans="1:15" ht="16.5" customHeight="1" x14ac:dyDescent="0.25">
      <c r="A12" s="488" t="s">
        <v>346</v>
      </c>
      <c r="B12" s="498" t="s">
        <v>172</v>
      </c>
      <c r="C12" s="499" t="s">
        <v>698</v>
      </c>
      <c r="D12" s="497" t="s">
        <v>742</v>
      </c>
      <c r="G12" s="99" t="s">
        <v>704</v>
      </c>
      <c r="H12" s="445">
        <v>3</v>
      </c>
      <c r="K12"/>
      <c r="L12"/>
      <c r="M12"/>
      <c r="N12"/>
      <c r="O12"/>
    </row>
    <row r="13" spans="1:15" ht="16.5" customHeight="1" x14ac:dyDescent="0.25">
      <c r="A13" s="488" t="s">
        <v>347</v>
      </c>
      <c r="B13" s="498" t="s">
        <v>172</v>
      </c>
      <c r="C13" s="499" t="s">
        <v>698</v>
      </c>
      <c r="D13" s="497" t="s">
        <v>742</v>
      </c>
      <c r="G13" s="256" t="s">
        <v>306</v>
      </c>
      <c r="H13" s="447">
        <v>4</v>
      </c>
      <c r="K13"/>
      <c r="L13"/>
      <c r="M13"/>
      <c r="N13"/>
      <c r="O13"/>
    </row>
    <row r="14" spans="1:15" ht="16.5" customHeight="1" x14ac:dyDescent="0.25">
      <c r="A14" s="488" t="s">
        <v>348</v>
      </c>
      <c r="B14" s="498" t="s">
        <v>172</v>
      </c>
      <c r="C14" s="499" t="s">
        <v>698</v>
      </c>
      <c r="D14" s="497" t="s">
        <v>742</v>
      </c>
      <c r="G14" s="99" t="s">
        <v>697</v>
      </c>
      <c r="H14" s="445">
        <v>4</v>
      </c>
      <c r="K14"/>
      <c r="L14"/>
      <c r="M14"/>
      <c r="N14"/>
      <c r="O14"/>
    </row>
    <row r="15" spans="1:15" ht="16.5" customHeight="1" x14ac:dyDescent="0.25">
      <c r="A15" s="488" t="s">
        <v>349</v>
      </c>
      <c r="B15" s="498" t="s">
        <v>172</v>
      </c>
      <c r="C15" s="499" t="s">
        <v>698</v>
      </c>
      <c r="D15" s="497" t="s">
        <v>742</v>
      </c>
      <c r="G15" s="100" t="s">
        <v>10</v>
      </c>
      <c r="H15" s="446">
        <v>80</v>
      </c>
      <c r="K15"/>
      <c r="L15"/>
      <c r="M15"/>
      <c r="N15"/>
      <c r="O15"/>
    </row>
    <row r="16" spans="1:15" ht="16.5" customHeight="1" x14ac:dyDescent="0.25">
      <c r="A16" s="488" t="s">
        <v>350</v>
      </c>
      <c r="B16" s="498" t="s">
        <v>172</v>
      </c>
      <c r="C16" s="499" t="s">
        <v>698</v>
      </c>
      <c r="D16" s="497" t="s">
        <v>742</v>
      </c>
      <c r="H16"/>
      <c r="K16"/>
      <c r="L16"/>
      <c r="M16"/>
      <c r="N16"/>
      <c r="O16"/>
    </row>
    <row r="17" spans="1:15" ht="16.5" customHeight="1" x14ac:dyDescent="0.25">
      <c r="A17" s="488" t="s">
        <v>351</v>
      </c>
      <c r="B17" s="498" t="s">
        <v>172</v>
      </c>
      <c r="C17" s="499" t="s">
        <v>698</v>
      </c>
      <c r="D17" s="497" t="s">
        <v>742</v>
      </c>
      <c r="H17"/>
      <c r="K17"/>
      <c r="L17"/>
      <c r="M17"/>
      <c r="N17"/>
      <c r="O17"/>
    </row>
    <row r="18" spans="1:15" ht="16.5" customHeight="1" x14ac:dyDescent="0.25">
      <c r="A18" s="488" t="s">
        <v>352</v>
      </c>
      <c r="B18" s="498" t="s">
        <v>172</v>
      </c>
      <c r="C18" s="499" t="s">
        <v>698</v>
      </c>
      <c r="D18" s="497" t="s">
        <v>742</v>
      </c>
      <c r="H18"/>
      <c r="K18"/>
      <c r="L18"/>
      <c r="M18"/>
      <c r="N18"/>
      <c r="O18"/>
    </row>
    <row r="19" spans="1:15" ht="16.5" customHeight="1" x14ac:dyDescent="0.25">
      <c r="A19" s="488" t="s">
        <v>353</v>
      </c>
      <c r="B19" s="498" t="s">
        <v>172</v>
      </c>
      <c r="C19" s="499" t="s">
        <v>698</v>
      </c>
      <c r="D19" s="497" t="s">
        <v>742</v>
      </c>
      <c r="H19"/>
      <c r="K19"/>
      <c r="L19"/>
      <c r="M19"/>
      <c r="N19"/>
      <c r="O19"/>
    </row>
    <row r="20" spans="1:15" ht="16.5" customHeight="1" x14ac:dyDescent="0.25">
      <c r="A20" s="488" t="s">
        <v>354</v>
      </c>
      <c r="B20" s="498" t="s">
        <v>355</v>
      </c>
      <c r="C20" s="499" t="s">
        <v>699</v>
      </c>
      <c r="D20" s="497" t="s">
        <v>743</v>
      </c>
      <c r="H20"/>
      <c r="K20"/>
      <c r="L20"/>
      <c r="M20"/>
      <c r="N20"/>
      <c r="O20"/>
    </row>
    <row r="21" spans="1:15" ht="16.5" customHeight="1" x14ac:dyDescent="0.25">
      <c r="A21" s="488" t="s">
        <v>358</v>
      </c>
      <c r="B21" s="498" t="s">
        <v>355</v>
      </c>
      <c r="C21" s="499" t="s">
        <v>699</v>
      </c>
      <c r="D21" s="497" t="s">
        <v>743</v>
      </c>
      <c r="H21"/>
      <c r="K21"/>
      <c r="L21"/>
      <c r="M21"/>
      <c r="N21"/>
      <c r="O21"/>
    </row>
    <row r="22" spans="1:15" ht="16.5" customHeight="1" x14ac:dyDescent="0.25">
      <c r="A22" s="488" t="s">
        <v>359</v>
      </c>
      <c r="B22" s="498" t="s">
        <v>355</v>
      </c>
      <c r="C22" s="499" t="s">
        <v>699</v>
      </c>
      <c r="D22" s="497" t="s">
        <v>743</v>
      </c>
      <c r="H22"/>
      <c r="K22"/>
      <c r="L22"/>
      <c r="M22"/>
      <c r="N22"/>
      <c r="O22"/>
    </row>
    <row r="23" spans="1:15" ht="16.5" customHeight="1" x14ac:dyDescent="0.25">
      <c r="A23" s="488" t="s">
        <v>360</v>
      </c>
      <c r="B23" s="498" t="s">
        <v>355</v>
      </c>
      <c r="C23" s="499" t="s">
        <v>699</v>
      </c>
      <c r="D23" s="497" t="s">
        <v>743</v>
      </c>
      <c r="H23"/>
      <c r="K23"/>
      <c r="L23"/>
      <c r="M23"/>
      <c r="N23"/>
      <c r="O23"/>
    </row>
    <row r="24" spans="1:15" ht="16.5" customHeight="1" x14ac:dyDescent="0.25">
      <c r="A24" s="488" t="s">
        <v>361</v>
      </c>
      <c r="B24" s="498" t="s">
        <v>355</v>
      </c>
      <c r="C24" s="499" t="s">
        <v>699</v>
      </c>
      <c r="D24" s="497" t="s">
        <v>743</v>
      </c>
      <c r="H24"/>
      <c r="K24"/>
      <c r="L24"/>
      <c r="M24"/>
      <c r="N24"/>
      <c r="O24"/>
    </row>
    <row r="25" spans="1:15" ht="16.5" customHeight="1" x14ac:dyDescent="0.25">
      <c r="A25" s="488" t="s">
        <v>362</v>
      </c>
      <c r="B25" s="498" t="s">
        <v>355</v>
      </c>
      <c r="C25" s="499" t="s">
        <v>699</v>
      </c>
      <c r="D25" s="497" t="s">
        <v>743</v>
      </c>
      <c r="H25"/>
      <c r="K25"/>
      <c r="L25"/>
      <c r="M25"/>
      <c r="N25"/>
      <c r="O25"/>
    </row>
    <row r="26" spans="1:15" ht="16.5" customHeight="1" x14ac:dyDescent="0.25">
      <c r="A26" s="488" t="s">
        <v>363</v>
      </c>
      <c r="B26" s="498" t="s">
        <v>355</v>
      </c>
      <c r="C26" s="499" t="s">
        <v>699</v>
      </c>
      <c r="D26" s="497" t="s">
        <v>743</v>
      </c>
      <c r="H26"/>
      <c r="K26"/>
      <c r="L26"/>
      <c r="M26"/>
      <c r="N26"/>
      <c r="O26"/>
    </row>
    <row r="27" spans="1:15" ht="16.5" customHeight="1" x14ac:dyDescent="0.25">
      <c r="A27" s="488" t="s">
        <v>364</v>
      </c>
      <c r="B27" s="498" t="s">
        <v>355</v>
      </c>
      <c r="C27" s="499" t="s">
        <v>699</v>
      </c>
      <c r="D27" s="497" t="s">
        <v>743</v>
      </c>
      <c r="H27"/>
      <c r="K27"/>
      <c r="L27"/>
      <c r="M27"/>
      <c r="N27"/>
      <c r="O27"/>
    </row>
    <row r="28" spans="1:15" ht="16.5" customHeight="1" x14ac:dyDescent="0.25">
      <c r="A28" s="488" t="s">
        <v>365</v>
      </c>
      <c r="B28" s="498" t="s">
        <v>355</v>
      </c>
      <c r="C28" s="499" t="s">
        <v>699</v>
      </c>
      <c r="D28" s="497" t="s">
        <v>743</v>
      </c>
      <c r="H28"/>
      <c r="K28"/>
      <c r="L28"/>
      <c r="M28"/>
      <c r="N28"/>
      <c r="O28"/>
    </row>
    <row r="29" spans="1:15" ht="16.5" customHeight="1" x14ac:dyDescent="0.25">
      <c r="A29" s="488" t="s">
        <v>366</v>
      </c>
      <c r="B29" s="498" t="s">
        <v>355</v>
      </c>
      <c r="C29" s="499" t="s">
        <v>699</v>
      </c>
      <c r="D29" s="497" t="s">
        <v>743</v>
      </c>
      <c r="H29"/>
      <c r="K29"/>
      <c r="L29"/>
      <c r="M29"/>
      <c r="N29"/>
      <c r="O29"/>
    </row>
    <row r="30" spans="1:15" ht="16.5" customHeight="1" x14ac:dyDescent="0.25">
      <c r="A30" s="488" t="s">
        <v>367</v>
      </c>
      <c r="B30" s="498" t="s">
        <v>355</v>
      </c>
      <c r="C30" s="499" t="s">
        <v>699</v>
      </c>
      <c r="D30" s="497" t="s">
        <v>743</v>
      </c>
      <c r="H30"/>
      <c r="K30"/>
      <c r="L30"/>
      <c r="M30"/>
      <c r="N30"/>
      <c r="O30"/>
    </row>
    <row r="31" spans="1:15" ht="16.5" customHeight="1" x14ac:dyDescent="0.25">
      <c r="A31" s="488" t="s">
        <v>368</v>
      </c>
      <c r="B31" s="498" t="s">
        <v>355</v>
      </c>
      <c r="C31" s="499" t="s">
        <v>699</v>
      </c>
      <c r="D31" s="497" t="s">
        <v>743</v>
      </c>
      <c r="H31"/>
      <c r="K31"/>
      <c r="L31"/>
      <c r="M31"/>
      <c r="N31"/>
      <c r="O31"/>
    </row>
    <row r="32" spans="1:15" ht="16.5" customHeight="1" x14ac:dyDescent="0.25">
      <c r="A32" s="488" t="s">
        <v>369</v>
      </c>
      <c r="B32" s="498" t="s">
        <v>355</v>
      </c>
      <c r="C32" s="499" t="s">
        <v>699</v>
      </c>
      <c r="D32" s="497" t="s">
        <v>743</v>
      </c>
      <c r="H32"/>
      <c r="K32"/>
      <c r="L32"/>
      <c r="M32"/>
      <c r="N32"/>
      <c r="O32"/>
    </row>
    <row r="33" spans="1:15" ht="16.5" customHeight="1" x14ac:dyDescent="0.25">
      <c r="A33" s="488" t="s">
        <v>370</v>
      </c>
      <c r="B33" s="498" t="s">
        <v>355</v>
      </c>
      <c r="C33" s="499" t="s">
        <v>699</v>
      </c>
      <c r="D33" s="497" t="s">
        <v>743</v>
      </c>
      <c r="H33"/>
      <c r="K33"/>
      <c r="L33"/>
      <c r="M33"/>
      <c r="N33"/>
      <c r="O33"/>
    </row>
    <row r="34" spans="1:15" ht="16.5" customHeight="1" x14ac:dyDescent="0.25">
      <c r="A34" s="488" t="s">
        <v>371</v>
      </c>
      <c r="B34" s="498" t="s">
        <v>355</v>
      </c>
      <c r="C34" s="499" t="s">
        <v>699</v>
      </c>
      <c r="D34" s="497" t="s">
        <v>743</v>
      </c>
      <c r="H34"/>
      <c r="K34"/>
      <c r="L34"/>
      <c r="M34"/>
      <c r="N34"/>
      <c r="O34"/>
    </row>
    <row r="35" spans="1:15" ht="16.5" customHeight="1" x14ac:dyDescent="0.25">
      <c r="A35" s="488" t="s">
        <v>372</v>
      </c>
      <c r="B35" s="498" t="s">
        <v>355</v>
      </c>
      <c r="C35" s="499" t="s">
        <v>699</v>
      </c>
      <c r="D35" s="497" t="s">
        <v>743</v>
      </c>
      <c r="H35"/>
      <c r="K35"/>
      <c r="L35"/>
      <c r="M35"/>
      <c r="N35"/>
      <c r="O35"/>
    </row>
    <row r="36" spans="1:15" ht="16.5" customHeight="1" x14ac:dyDescent="0.25">
      <c r="A36" s="488" t="s">
        <v>373</v>
      </c>
      <c r="B36" s="498" t="s">
        <v>355</v>
      </c>
      <c r="C36" s="499" t="s">
        <v>699</v>
      </c>
      <c r="D36" s="497" t="s">
        <v>743</v>
      </c>
      <c r="H36"/>
      <c r="K36"/>
      <c r="L36"/>
      <c r="M36"/>
      <c r="N36"/>
      <c r="O36"/>
    </row>
    <row r="37" spans="1:15" ht="16.5" customHeight="1" x14ac:dyDescent="0.25">
      <c r="A37" s="488" t="s">
        <v>374</v>
      </c>
      <c r="B37" s="498" t="s">
        <v>355</v>
      </c>
      <c r="C37" s="499" t="s">
        <v>699</v>
      </c>
      <c r="D37" s="497" t="s">
        <v>743</v>
      </c>
      <c r="H37"/>
      <c r="K37"/>
      <c r="L37"/>
      <c r="M37"/>
      <c r="N37"/>
      <c r="O37"/>
    </row>
    <row r="38" spans="1:15" ht="16.5" customHeight="1" x14ac:dyDescent="0.25">
      <c r="A38" s="488" t="s">
        <v>375</v>
      </c>
      <c r="B38" s="498" t="s">
        <v>355</v>
      </c>
      <c r="C38" s="499" t="s">
        <v>699</v>
      </c>
      <c r="D38" s="497" t="s">
        <v>743</v>
      </c>
      <c r="H38"/>
      <c r="K38"/>
      <c r="L38"/>
      <c r="M38"/>
      <c r="N38"/>
      <c r="O38"/>
    </row>
    <row r="39" spans="1:15" ht="16.5" customHeight="1" x14ac:dyDescent="0.25">
      <c r="A39" s="488" t="s">
        <v>376</v>
      </c>
      <c r="B39" s="498" t="s">
        <v>355</v>
      </c>
      <c r="C39" s="499" t="s">
        <v>699</v>
      </c>
      <c r="D39" s="497" t="s">
        <v>743</v>
      </c>
      <c r="H39"/>
      <c r="K39"/>
      <c r="L39"/>
      <c r="M39"/>
      <c r="N39"/>
      <c r="O39"/>
    </row>
    <row r="40" spans="1:15" ht="16.5" customHeight="1" x14ac:dyDescent="0.25">
      <c r="A40" s="488" t="s">
        <v>377</v>
      </c>
      <c r="B40" s="498" t="s">
        <v>355</v>
      </c>
      <c r="C40" s="499" t="s">
        <v>699</v>
      </c>
      <c r="D40" s="497" t="s">
        <v>743</v>
      </c>
      <c r="H40"/>
      <c r="K40"/>
      <c r="L40"/>
      <c r="M40"/>
      <c r="N40"/>
      <c r="O40"/>
    </row>
    <row r="41" spans="1:15" ht="16.5" customHeight="1" x14ac:dyDescent="0.25">
      <c r="A41" s="488" t="s">
        <v>378</v>
      </c>
      <c r="B41" s="498" t="s">
        <v>355</v>
      </c>
      <c r="C41" s="499" t="s">
        <v>699</v>
      </c>
      <c r="D41" s="497" t="s">
        <v>743</v>
      </c>
      <c r="H41"/>
      <c r="K41"/>
      <c r="L41"/>
      <c r="M41"/>
      <c r="N41"/>
      <c r="O41"/>
    </row>
    <row r="42" spans="1:15" ht="16.5" customHeight="1" x14ac:dyDescent="0.25">
      <c r="A42" s="488" t="s">
        <v>379</v>
      </c>
      <c r="B42" s="498" t="s">
        <v>355</v>
      </c>
      <c r="C42" s="499" t="s">
        <v>699</v>
      </c>
      <c r="D42" s="497" t="s">
        <v>743</v>
      </c>
      <c r="H42"/>
      <c r="K42"/>
      <c r="L42"/>
      <c r="M42"/>
      <c r="N42"/>
      <c r="O42"/>
    </row>
    <row r="43" spans="1:15" ht="16.5" customHeight="1" x14ac:dyDescent="0.25">
      <c r="A43" s="488" t="s">
        <v>380</v>
      </c>
      <c r="B43" s="498" t="s">
        <v>355</v>
      </c>
      <c r="C43" s="499" t="s">
        <v>699</v>
      </c>
      <c r="D43" s="497" t="s">
        <v>743</v>
      </c>
      <c r="H43"/>
      <c r="K43"/>
      <c r="L43"/>
      <c r="M43"/>
      <c r="N43"/>
      <c r="O43"/>
    </row>
    <row r="44" spans="1:15" ht="16.5" customHeight="1" x14ac:dyDescent="0.25">
      <c r="A44" s="488" t="s">
        <v>381</v>
      </c>
      <c r="B44" s="498" t="s">
        <v>355</v>
      </c>
      <c r="C44" s="499" t="s">
        <v>699</v>
      </c>
      <c r="D44" s="497" t="s">
        <v>743</v>
      </c>
      <c r="H44"/>
      <c r="K44"/>
      <c r="L44"/>
      <c r="M44"/>
      <c r="N44"/>
      <c r="O44"/>
    </row>
    <row r="45" spans="1:15" ht="16.5" customHeight="1" x14ac:dyDescent="0.25">
      <c r="A45" s="488" t="s">
        <v>382</v>
      </c>
      <c r="B45" s="498" t="s">
        <v>355</v>
      </c>
      <c r="C45" s="499" t="s">
        <v>699</v>
      </c>
      <c r="D45" s="497" t="s">
        <v>743</v>
      </c>
      <c r="H45"/>
      <c r="K45"/>
      <c r="L45"/>
      <c r="M45"/>
      <c r="N45"/>
      <c r="O45"/>
    </row>
    <row r="46" spans="1:15" ht="16.5" customHeight="1" x14ac:dyDescent="0.25">
      <c r="A46" s="488" t="s">
        <v>383</v>
      </c>
      <c r="B46" s="498" t="s">
        <v>355</v>
      </c>
      <c r="C46" s="499" t="s">
        <v>699</v>
      </c>
      <c r="D46" s="497" t="s">
        <v>743</v>
      </c>
      <c r="H46"/>
      <c r="K46"/>
      <c r="L46"/>
      <c r="M46"/>
      <c r="N46"/>
      <c r="O46"/>
    </row>
    <row r="47" spans="1:15" ht="16.5" customHeight="1" x14ac:dyDescent="0.25">
      <c r="A47" s="488" t="s">
        <v>384</v>
      </c>
      <c r="B47" s="498" t="s">
        <v>355</v>
      </c>
      <c r="C47" s="499" t="s">
        <v>699</v>
      </c>
      <c r="D47" s="497" t="s">
        <v>743</v>
      </c>
      <c r="H47"/>
      <c r="K47"/>
      <c r="L47"/>
      <c r="M47"/>
      <c r="N47"/>
      <c r="O47"/>
    </row>
    <row r="48" spans="1:15" ht="16.5" customHeight="1" x14ac:dyDescent="0.25">
      <c r="A48" s="488" t="s">
        <v>385</v>
      </c>
      <c r="B48" s="498" t="s">
        <v>355</v>
      </c>
      <c r="C48" s="499" t="s">
        <v>699</v>
      </c>
      <c r="D48" s="497" t="s">
        <v>743</v>
      </c>
      <c r="H48"/>
      <c r="K48"/>
      <c r="L48"/>
      <c r="M48"/>
      <c r="N48"/>
      <c r="O48"/>
    </row>
    <row r="49" spans="1:15" ht="16.5" customHeight="1" x14ac:dyDescent="0.25">
      <c r="A49" s="488" t="s">
        <v>386</v>
      </c>
      <c r="B49" s="498" t="s">
        <v>355</v>
      </c>
      <c r="C49" s="499" t="s">
        <v>699</v>
      </c>
      <c r="D49" s="497" t="s">
        <v>743</v>
      </c>
      <c r="H49"/>
      <c r="K49"/>
      <c r="L49"/>
      <c r="M49"/>
      <c r="N49"/>
      <c r="O49"/>
    </row>
    <row r="50" spans="1:15" ht="16.5" customHeight="1" x14ac:dyDescent="0.25">
      <c r="A50" s="488" t="s">
        <v>387</v>
      </c>
      <c r="B50" s="498" t="s">
        <v>355</v>
      </c>
      <c r="C50" s="499" t="s">
        <v>699</v>
      </c>
      <c r="D50" s="497" t="s">
        <v>743</v>
      </c>
      <c r="H50"/>
      <c r="K50"/>
      <c r="L50"/>
      <c r="M50"/>
      <c r="N50"/>
      <c r="O50"/>
    </row>
    <row r="51" spans="1:15" ht="16.5" customHeight="1" x14ac:dyDescent="0.25">
      <c r="A51" s="488" t="s">
        <v>388</v>
      </c>
      <c r="B51" s="498" t="s">
        <v>355</v>
      </c>
      <c r="C51" s="499" t="s">
        <v>699</v>
      </c>
      <c r="D51" s="497" t="s">
        <v>743</v>
      </c>
      <c r="H51"/>
      <c r="K51"/>
      <c r="L51"/>
      <c r="M51"/>
      <c r="N51"/>
      <c r="O51"/>
    </row>
    <row r="52" spans="1:15" ht="16.5" customHeight="1" x14ac:dyDescent="0.25">
      <c r="A52" s="488" t="s">
        <v>389</v>
      </c>
      <c r="B52" s="498" t="s">
        <v>355</v>
      </c>
      <c r="C52" s="499" t="s">
        <v>699</v>
      </c>
      <c r="D52" s="497" t="s">
        <v>743</v>
      </c>
      <c r="H52"/>
      <c r="K52"/>
      <c r="L52"/>
      <c r="M52"/>
      <c r="N52"/>
      <c r="O52"/>
    </row>
    <row r="53" spans="1:15" ht="16.5" customHeight="1" x14ac:dyDescent="0.25">
      <c r="A53" s="488" t="s">
        <v>390</v>
      </c>
      <c r="B53" s="498" t="s">
        <v>355</v>
      </c>
      <c r="C53" s="499" t="s">
        <v>699</v>
      </c>
      <c r="D53" s="497" t="s">
        <v>743</v>
      </c>
      <c r="H53"/>
      <c r="K53"/>
      <c r="L53"/>
      <c r="M53"/>
      <c r="N53"/>
      <c r="O53"/>
    </row>
    <row r="54" spans="1:15" ht="16.5" customHeight="1" x14ac:dyDescent="0.25">
      <c r="A54" s="488" t="s">
        <v>401</v>
      </c>
      <c r="B54" s="498" t="s">
        <v>355</v>
      </c>
      <c r="C54" s="499" t="s">
        <v>699</v>
      </c>
      <c r="D54" s="497" t="s">
        <v>743</v>
      </c>
      <c r="H54"/>
      <c r="K54"/>
      <c r="L54"/>
      <c r="M54"/>
      <c r="N54"/>
      <c r="O54"/>
    </row>
    <row r="55" spans="1:15" ht="16.5" customHeight="1" x14ac:dyDescent="0.25">
      <c r="A55" s="488" t="s">
        <v>402</v>
      </c>
      <c r="B55" s="498" t="s">
        <v>355</v>
      </c>
      <c r="C55" s="499" t="s">
        <v>699</v>
      </c>
      <c r="D55" s="497" t="s">
        <v>743</v>
      </c>
      <c r="H55"/>
      <c r="K55"/>
      <c r="L55"/>
      <c r="M55"/>
      <c r="N55"/>
      <c r="O55"/>
    </row>
    <row r="56" spans="1:15" ht="16.5" customHeight="1" x14ac:dyDescent="0.25">
      <c r="A56" s="488" t="s">
        <v>403</v>
      </c>
      <c r="B56" s="498" t="s">
        <v>355</v>
      </c>
      <c r="C56" s="499" t="s">
        <v>699</v>
      </c>
      <c r="D56" s="497" t="s">
        <v>743</v>
      </c>
      <c r="H56"/>
      <c r="M56"/>
    </row>
    <row r="57" spans="1:15" ht="16.5" customHeight="1" x14ac:dyDescent="0.25">
      <c r="A57" s="488" t="s">
        <v>404</v>
      </c>
      <c r="B57" s="498" t="s">
        <v>355</v>
      </c>
      <c r="C57" s="499" t="s">
        <v>699</v>
      </c>
      <c r="D57" s="497" t="s">
        <v>743</v>
      </c>
      <c r="H57"/>
      <c r="M57"/>
    </row>
    <row r="58" spans="1:15" ht="16.5" customHeight="1" x14ac:dyDescent="0.25">
      <c r="A58" s="488" t="s">
        <v>405</v>
      </c>
      <c r="B58" s="498" t="s">
        <v>355</v>
      </c>
      <c r="C58" s="499" t="s">
        <v>699</v>
      </c>
      <c r="D58" s="497" t="s">
        <v>743</v>
      </c>
      <c r="H58"/>
      <c r="M58"/>
    </row>
    <row r="59" spans="1:15" ht="16.5" customHeight="1" x14ac:dyDescent="0.25">
      <c r="A59" s="488" t="s">
        <v>406</v>
      </c>
      <c r="B59" s="498" t="s">
        <v>355</v>
      </c>
      <c r="C59" s="499" t="s">
        <v>699</v>
      </c>
      <c r="D59" s="497" t="s">
        <v>743</v>
      </c>
      <c r="H59"/>
      <c r="M59"/>
    </row>
    <row r="60" spans="1:15" ht="16.5" customHeight="1" x14ac:dyDescent="0.25">
      <c r="A60" s="488" t="s">
        <v>407</v>
      </c>
      <c r="B60" s="498" t="s">
        <v>355</v>
      </c>
      <c r="C60" s="499" t="s">
        <v>699</v>
      </c>
      <c r="D60" s="497" t="s">
        <v>743</v>
      </c>
      <c r="H60"/>
      <c r="M60"/>
    </row>
    <row r="61" spans="1:15" ht="16.5" customHeight="1" x14ac:dyDescent="0.25">
      <c r="A61" s="488" t="s">
        <v>408</v>
      </c>
      <c r="B61" s="498" t="s">
        <v>355</v>
      </c>
      <c r="C61" s="499" t="s">
        <v>699</v>
      </c>
      <c r="D61" s="497" t="s">
        <v>743</v>
      </c>
      <c r="H61"/>
      <c r="M61"/>
    </row>
    <row r="62" spans="1:15" ht="16.5" customHeight="1" x14ac:dyDescent="0.25">
      <c r="A62" s="488" t="s">
        <v>409</v>
      </c>
      <c r="B62" s="498" t="s">
        <v>355</v>
      </c>
      <c r="C62" s="499" t="s">
        <v>699</v>
      </c>
      <c r="D62" s="497" t="s">
        <v>743</v>
      </c>
      <c r="H62"/>
      <c r="M62"/>
    </row>
    <row r="63" spans="1:15" ht="16.5" customHeight="1" x14ac:dyDescent="0.25">
      <c r="A63" s="488" t="s">
        <v>410</v>
      </c>
      <c r="B63" s="498" t="s">
        <v>355</v>
      </c>
      <c r="C63" s="499" t="s">
        <v>699</v>
      </c>
      <c r="D63" s="497" t="s">
        <v>743</v>
      </c>
      <c r="H63"/>
      <c r="M63"/>
    </row>
    <row r="64" spans="1:15" ht="16.5" customHeight="1" x14ac:dyDescent="0.25">
      <c r="A64" s="488" t="s">
        <v>411</v>
      </c>
      <c r="B64" s="498" t="s">
        <v>355</v>
      </c>
      <c r="C64" s="499" t="s">
        <v>699</v>
      </c>
      <c r="D64" s="497" t="s">
        <v>743</v>
      </c>
      <c r="H64"/>
      <c r="M64"/>
    </row>
    <row r="65" spans="1:13" ht="16.5" customHeight="1" x14ac:dyDescent="0.25">
      <c r="A65" s="488" t="s">
        <v>412</v>
      </c>
      <c r="B65" s="498" t="s">
        <v>355</v>
      </c>
      <c r="C65" s="499" t="s">
        <v>699</v>
      </c>
      <c r="D65" s="497" t="s">
        <v>743</v>
      </c>
      <c r="H65"/>
      <c r="M65"/>
    </row>
    <row r="66" spans="1:13" ht="16.5" customHeight="1" x14ac:dyDescent="0.25">
      <c r="A66" s="488" t="s">
        <v>413</v>
      </c>
      <c r="B66" s="498" t="s">
        <v>355</v>
      </c>
      <c r="C66" s="499" t="s">
        <v>699</v>
      </c>
      <c r="D66" s="497" t="s">
        <v>743</v>
      </c>
      <c r="H66"/>
      <c r="M66"/>
    </row>
    <row r="67" spans="1:13" ht="16.5" customHeight="1" x14ac:dyDescent="0.25">
      <c r="A67" s="488" t="s">
        <v>414</v>
      </c>
      <c r="B67" s="498" t="s">
        <v>355</v>
      </c>
      <c r="C67" s="499" t="s">
        <v>699</v>
      </c>
      <c r="D67" s="497" t="s">
        <v>743</v>
      </c>
      <c r="H67"/>
      <c r="M67"/>
    </row>
    <row r="68" spans="1:13" ht="16.5" customHeight="1" x14ac:dyDescent="0.25">
      <c r="A68" s="488" t="s">
        <v>415</v>
      </c>
      <c r="B68" s="498" t="s">
        <v>355</v>
      </c>
      <c r="C68" s="499" t="s">
        <v>699</v>
      </c>
      <c r="D68" s="497" t="s">
        <v>743</v>
      </c>
      <c r="H68"/>
      <c r="M68"/>
    </row>
    <row r="69" spans="1:13" ht="16.5" customHeight="1" x14ac:dyDescent="0.25">
      <c r="A69" s="488" t="s">
        <v>416</v>
      </c>
      <c r="B69" s="498" t="s">
        <v>355</v>
      </c>
      <c r="C69" s="499" t="s">
        <v>699</v>
      </c>
      <c r="D69" s="497" t="s">
        <v>743</v>
      </c>
      <c r="H69"/>
      <c r="M69"/>
    </row>
    <row r="70" spans="1:13" ht="16.5" customHeight="1" x14ac:dyDescent="0.25">
      <c r="A70" s="488" t="s">
        <v>417</v>
      </c>
      <c r="B70" s="498" t="s">
        <v>355</v>
      </c>
      <c r="C70" s="499" t="s">
        <v>699</v>
      </c>
      <c r="D70" s="497" t="s">
        <v>743</v>
      </c>
      <c r="H70"/>
      <c r="M70"/>
    </row>
    <row r="71" spans="1:13" ht="16.5" customHeight="1" x14ac:dyDescent="0.25">
      <c r="A71" s="488" t="s">
        <v>473</v>
      </c>
      <c r="B71" s="498" t="s">
        <v>474</v>
      </c>
      <c r="C71" s="499" t="s">
        <v>703</v>
      </c>
      <c r="D71" s="497" t="s">
        <v>744</v>
      </c>
      <c r="H71"/>
      <c r="M71"/>
    </row>
    <row r="72" spans="1:13" ht="16.5" customHeight="1" x14ac:dyDescent="0.25">
      <c r="A72" s="488" t="s">
        <v>477</v>
      </c>
      <c r="B72" s="498" t="s">
        <v>474</v>
      </c>
      <c r="C72" s="499" t="s">
        <v>703</v>
      </c>
      <c r="D72" s="497" t="s">
        <v>744</v>
      </c>
      <c r="H72"/>
      <c r="M72"/>
    </row>
    <row r="73" spans="1:13" ht="16.5" customHeight="1" x14ac:dyDescent="0.25">
      <c r="A73" s="488" t="s">
        <v>478</v>
      </c>
      <c r="B73" s="498" t="s">
        <v>474</v>
      </c>
      <c r="C73" s="499" t="s">
        <v>703</v>
      </c>
      <c r="D73" s="497" t="s">
        <v>744</v>
      </c>
      <c r="H73"/>
      <c r="M73"/>
    </row>
    <row r="74" spans="1:13" ht="16.5" customHeight="1" x14ac:dyDescent="0.25">
      <c r="A74" s="488" t="s">
        <v>479</v>
      </c>
      <c r="B74" s="498" t="s">
        <v>474</v>
      </c>
      <c r="C74" s="499" t="s">
        <v>704</v>
      </c>
      <c r="D74" s="497" t="s">
        <v>474</v>
      </c>
      <c r="H74"/>
      <c r="M74"/>
    </row>
    <row r="75" spans="1:13" ht="16.5" customHeight="1" x14ac:dyDescent="0.25">
      <c r="A75" s="488" t="s">
        <v>481</v>
      </c>
      <c r="B75" s="498" t="s">
        <v>474</v>
      </c>
      <c r="C75" s="499" t="s">
        <v>704</v>
      </c>
      <c r="D75" s="497" t="s">
        <v>474</v>
      </c>
      <c r="H75"/>
      <c r="M75" s="105"/>
    </row>
    <row r="76" spans="1:13" ht="16.5" customHeight="1" x14ac:dyDescent="0.25">
      <c r="A76" s="488" t="s">
        <v>482</v>
      </c>
      <c r="B76" s="498" t="s">
        <v>474</v>
      </c>
      <c r="C76" s="499" t="s">
        <v>704</v>
      </c>
      <c r="D76" s="497" t="s">
        <v>474</v>
      </c>
      <c r="H76"/>
    </row>
    <row r="77" spans="1:13" ht="16.5" customHeight="1" x14ac:dyDescent="0.25">
      <c r="A77" s="488" t="s">
        <v>499</v>
      </c>
      <c r="B77" s="498" t="s">
        <v>306</v>
      </c>
      <c r="C77" s="499" t="s">
        <v>697</v>
      </c>
      <c r="D77" s="497" t="s">
        <v>306</v>
      </c>
      <c r="H77"/>
    </row>
    <row r="78" spans="1:13" ht="16.5" customHeight="1" x14ac:dyDescent="0.25">
      <c r="A78" s="488" t="s">
        <v>501</v>
      </c>
      <c r="B78" s="498" t="s">
        <v>306</v>
      </c>
      <c r="C78" s="499" t="s">
        <v>697</v>
      </c>
      <c r="D78" s="497" t="s">
        <v>306</v>
      </c>
      <c r="H78"/>
    </row>
    <row r="79" spans="1:13" ht="16.5" customHeight="1" x14ac:dyDescent="0.25">
      <c r="A79" s="488" t="s">
        <v>502</v>
      </c>
      <c r="B79" s="498" t="s">
        <v>306</v>
      </c>
      <c r="C79" s="499" t="s">
        <v>697</v>
      </c>
      <c r="D79" s="497" t="s">
        <v>306</v>
      </c>
      <c r="H79"/>
    </row>
    <row r="80" spans="1:13" ht="16.5" customHeight="1" x14ac:dyDescent="0.25">
      <c r="A80" s="488" t="s">
        <v>503</v>
      </c>
      <c r="B80" s="498" t="s">
        <v>306</v>
      </c>
      <c r="C80" s="499" t="s">
        <v>697</v>
      </c>
      <c r="D80" s="497" t="s">
        <v>306</v>
      </c>
      <c r="H80"/>
    </row>
    <row r="81" spans="1:8" ht="16.5" customHeight="1" x14ac:dyDescent="0.25">
      <c r="A81" s="488" t="s">
        <v>504</v>
      </c>
      <c r="B81" s="498" t="s">
        <v>306</v>
      </c>
      <c r="C81" s="499" t="s">
        <v>697</v>
      </c>
      <c r="D81" s="497" t="s">
        <v>742</v>
      </c>
      <c r="H81"/>
    </row>
    <row r="82" spans="1:8" ht="16.5" customHeight="1" x14ac:dyDescent="0.25">
      <c r="H82"/>
    </row>
    <row r="83" spans="1:8" ht="16.5" customHeight="1" x14ac:dyDescent="0.25">
      <c r="H83"/>
    </row>
    <row r="84" spans="1:8" ht="16.5" customHeight="1" x14ac:dyDescent="0.25">
      <c r="H84"/>
    </row>
    <row r="85" spans="1:8" ht="16.5" customHeight="1" x14ac:dyDescent="0.25">
      <c r="H85"/>
    </row>
    <row r="86" spans="1:8" ht="16.5" customHeight="1" x14ac:dyDescent="0.25">
      <c r="H86"/>
    </row>
    <row r="87" spans="1:8" ht="16.5" customHeight="1" x14ac:dyDescent="0.25">
      <c r="H87"/>
    </row>
    <row r="88" spans="1:8" ht="16.5" customHeight="1" x14ac:dyDescent="0.25">
      <c r="H88"/>
    </row>
    <row r="89" spans="1:8" ht="16.5" customHeight="1" x14ac:dyDescent="0.25">
      <c r="H89"/>
    </row>
    <row r="90" spans="1:8" ht="16.5" customHeight="1" x14ac:dyDescent="0.25">
      <c r="H90"/>
    </row>
    <row r="91" spans="1:8" ht="16.5" customHeight="1" x14ac:dyDescent="0.25">
      <c r="H91"/>
    </row>
    <row r="92" spans="1:8" ht="16.5" customHeight="1" x14ac:dyDescent="0.25">
      <c r="H92"/>
    </row>
    <row r="93" spans="1:8" ht="16.5" customHeight="1" x14ac:dyDescent="0.25">
      <c r="H93"/>
    </row>
    <row r="94" spans="1:8" ht="16.5" customHeight="1" x14ac:dyDescent="0.25">
      <c r="H94"/>
    </row>
    <row r="95" spans="1:8" ht="16.5" customHeight="1" x14ac:dyDescent="0.25">
      <c r="H95"/>
    </row>
    <row r="96" spans="1:8" ht="16.5" customHeight="1" x14ac:dyDescent="0.25">
      <c r="H96"/>
    </row>
    <row r="97" spans="7:8" ht="16.5" customHeight="1" x14ac:dyDescent="0.25">
      <c r="H97"/>
    </row>
    <row r="98" spans="7:8" ht="16.5" customHeight="1" x14ac:dyDescent="0.25">
      <c r="H98"/>
    </row>
    <row r="99" spans="7:8" ht="16.5" customHeight="1" x14ac:dyDescent="0.25">
      <c r="H99"/>
    </row>
    <row r="100" spans="7:8" ht="16.5" customHeight="1" x14ac:dyDescent="0.25">
      <c r="H100"/>
    </row>
    <row r="101" spans="7:8" ht="16.5" customHeight="1" x14ac:dyDescent="0.25">
      <c r="H101"/>
    </row>
    <row r="102" spans="7:8" ht="16.5" customHeight="1" x14ac:dyDescent="0.25">
      <c r="H102"/>
    </row>
    <row r="103" spans="7:8" ht="16.5" customHeight="1" x14ac:dyDescent="0.25">
      <c r="H103"/>
    </row>
    <row r="104" spans="7:8" ht="16.5" customHeight="1" x14ac:dyDescent="0.25">
      <c r="H104"/>
    </row>
    <row r="105" spans="7:8" ht="16.5" customHeight="1" x14ac:dyDescent="0.25">
      <c r="H105"/>
    </row>
    <row r="106" spans="7:8" ht="16.5" customHeight="1" x14ac:dyDescent="0.25">
      <c r="H106"/>
    </row>
    <row r="107" spans="7:8" ht="16.5" customHeight="1" x14ac:dyDescent="0.25">
      <c r="H107"/>
    </row>
    <row r="108" spans="7:8" ht="16.5" customHeight="1" x14ac:dyDescent="0.25">
      <c r="G108" s="2"/>
    </row>
    <row r="109" spans="7:8" ht="16.5" customHeight="1" x14ac:dyDescent="0.25">
      <c r="G109" s="2"/>
    </row>
    <row r="110" spans="7:8" ht="16.5" customHeight="1" x14ac:dyDescent="0.25">
      <c r="G110" s="2"/>
    </row>
    <row r="111" spans="7:8" ht="16.5" customHeight="1" x14ac:dyDescent="0.25">
      <c r="G111" s="2"/>
    </row>
    <row r="112" spans="7:8" ht="16.5" customHeight="1" x14ac:dyDescent="0.25">
      <c r="G112" s="2"/>
    </row>
    <row r="113" spans="7:7" ht="16.5" customHeight="1" x14ac:dyDescent="0.25">
      <c r="G113" s="2"/>
    </row>
    <row r="114" spans="7:7" ht="16.5" customHeight="1" x14ac:dyDescent="0.25">
      <c r="G114" s="2"/>
    </row>
    <row r="115" spans="7:7" ht="16.5" customHeight="1" x14ac:dyDescent="0.25">
      <c r="G115" s="2"/>
    </row>
    <row r="116" spans="7:7" ht="16.5" customHeight="1" x14ac:dyDescent="0.25">
      <c r="G116" s="2"/>
    </row>
    <row r="117" spans="7:7" ht="16.5" customHeight="1" x14ac:dyDescent="0.25">
      <c r="G117" s="2"/>
    </row>
    <row r="118" spans="7:7" ht="16.5" customHeight="1" x14ac:dyDescent="0.25">
      <c r="G118" s="2"/>
    </row>
    <row r="119" spans="7:7" ht="16.5" customHeight="1" x14ac:dyDescent="0.25">
      <c r="G119" s="2"/>
    </row>
    <row r="120" spans="7:7" ht="16.5" customHeight="1" x14ac:dyDescent="0.25">
      <c r="G120" s="2"/>
    </row>
    <row r="121" spans="7:7" ht="16.5" customHeight="1" x14ac:dyDescent="0.25">
      <c r="G121" s="2"/>
    </row>
    <row r="122" spans="7:7" ht="16.5" customHeight="1" x14ac:dyDescent="0.25">
      <c r="G122" s="2"/>
    </row>
    <row r="123" spans="7:7" ht="16.5" customHeight="1" x14ac:dyDescent="0.25">
      <c r="G123" s="2"/>
    </row>
    <row r="124" spans="7:7" ht="16.5" customHeight="1" x14ac:dyDescent="0.25">
      <c r="G124" s="2"/>
    </row>
    <row r="125" spans="7:7" ht="16.5" customHeight="1" x14ac:dyDescent="0.25">
      <c r="G125" s="2"/>
    </row>
    <row r="126" spans="7:7" ht="16.5" customHeight="1" x14ac:dyDescent="0.25">
      <c r="G126" s="2"/>
    </row>
    <row r="127" spans="7:7" ht="16.5" customHeight="1" x14ac:dyDescent="0.25">
      <c r="G127" s="2"/>
    </row>
    <row r="128" spans="7:7" ht="16.5" customHeight="1" x14ac:dyDescent="0.25">
      <c r="G128" s="2"/>
    </row>
    <row r="129" spans="7:7" ht="16.5" customHeight="1" x14ac:dyDescent="0.25">
      <c r="G129" s="2"/>
    </row>
    <row r="130" spans="7:7" ht="16.5" customHeight="1" x14ac:dyDescent="0.25">
      <c r="G130" s="2"/>
    </row>
    <row r="131" spans="7:7" ht="16.5" customHeight="1" x14ac:dyDescent="0.25">
      <c r="G131" s="2"/>
    </row>
    <row r="132" spans="7:7" ht="16.5" customHeight="1" x14ac:dyDescent="0.25">
      <c r="G132" s="2"/>
    </row>
    <row r="133" spans="7:7" ht="16.5" customHeight="1" x14ac:dyDescent="0.25">
      <c r="G133" s="2"/>
    </row>
    <row r="134" spans="7:7" ht="16.5" customHeight="1" x14ac:dyDescent="0.25">
      <c r="G134" s="2"/>
    </row>
    <row r="135" spans="7:7" ht="16.5" customHeight="1" x14ac:dyDescent="0.25">
      <c r="G135" s="2"/>
    </row>
    <row r="136" spans="7:7" ht="16.5" customHeight="1" x14ac:dyDescent="0.25">
      <c r="G136" s="2"/>
    </row>
    <row r="137" spans="7:7" ht="16.5" customHeight="1" x14ac:dyDescent="0.25">
      <c r="G137" s="2"/>
    </row>
    <row r="138" spans="7:7" ht="16.5" customHeight="1" x14ac:dyDescent="0.25">
      <c r="G138" s="2"/>
    </row>
    <row r="139" spans="7:7" ht="16.5" customHeight="1" x14ac:dyDescent="0.25">
      <c r="G139" s="2"/>
    </row>
    <row r="140" spans="7:7" ht="16.5" customHeight="1" x14ac:dyDescent="0.25">
      <c r="G140" s="2"/>
    </row>
    <row r="141" spans="7:7" ht="16.5" customHeight="1" x14ac:dyDescent="0.25">
      <c r="G141" s="2"/>
    </row>
    <row r="142" spans="7:7" ht="16.5" customHeight="1" x14ac:dyDescent="0.25">
      <c r="G142" s="2"/>
    </row>
    <row r="143" spans="7:7" ht="16.5" customHeight="1" x14ac:dyDescent="0.25">
      <c r="G143" s="2"/>
    </row>
    <row r="144" spans="7:7" ht="16.5" customHeight="1" x14ac:dyDescent="0.25">
      <c r="G144" s="2"/>
    </row>
    <row r="145" spans="7:7" ht="16.5" customHeight="1" x14ac:dyDescent="0.25">
      <c r="G145" s="2"/>
    </row>
    <row r="146" spans="7:7" ht="16.5" customHeight="1" x14ac:dyDescent="0.25">
      <c r="G146" s="2"/>
    </row>
    <row r="147" spans="7:7" ht="16.5" customHeight="1" x14ac:dyDescent="0.25">
      <c r="G147" s="2"/>
    </row>
    <row r="148" spans="7:7" ht="16.5" customHeight="1" x14ac:dyDescent="0.25">
      <c r="G148" s="2"/>
    </row>
    <row r="149" spans="7:7" ht="16.5" customHeight="1" x14ac:dyDescent="0.25">
      <c r="G149" s="2"/>
    </row>
    <row r="150" spans="7:7" ht="16.5" customHeight="1" x14ac:dyDescent="0.25">
      <c r="G150" s="2"/>
    </row>
    <row r="151" spans="7:7" ht="16.5" customHeight="1" x14ac:dyDescent="0.25">
      <c r="G151" s="2"/>
    </row>
    <row r="152" spans="7:7" ht="16.5" customHeight="1" x14ac:dyDescent="0.25">
      <c r="G152" s="2"/>
    </row>
    <row r="153" spans="7:7" ht="16.5" customHeight="1" x14ac:dyDescent="0.25">
      <c r="G153" s="2"/>
    </row>
    <row r="154" spans="7:7" ht="16.5" customHeight="1" x14ac:dyDescent="0.25">
      <c r="G154" s="2"/>
    </row>
    <row r="155" spans="7:7" ht="16.5" customHeight="1" x14ac:dyDescent="0.25">
      <c r="G155" s="2"/>
    </row>
    <row r="156" spans="7:7" ht="16.5" customHeight="1" x14ac:dyDescent="0.25">
      <c r="G156" s="2"/>
    </row>
    <row r="157" spans="7:7" ht="16.5" customHeight="1" x14ac:dyDescent="0.25">
      <c r="G157" s="2"/>
    </row>
    <row r="158" spans="7:7" ht="16.5" customHeight="1" x14ac:dyDescent="0.25">
      <c r="G158" s="2"/>
    </row>
    <row r="159" spans="7:7" ht="16.5" customHeight="1" x14ac:dyDescent="0.25">
      <c r="G159" s="2"/>
    </row>
    <row r="160" spans="7:7" ht="16.5" customHeight="1" x14ac:dyDescent="0.25">
      <c r="G160" s="2"/>
    </row>
    <row r="161" spans="7:7" ht="16.5" customHeight="1" x14ac:dyDescent="0.25">
      <c r="G161" s="2"/>
    </row>
    <row r="162" spans="7:7" ht="16.5" customHeight="1" x14ac:dyDescent="0.25">
      <c r="G162" s="2"/>
    </row>
    <row r="163" spans="7:7" ht="16.5" customHeight="1" x14ac:dyDescent="0.25">
      <c r="G163" s="2"/>
    </row>
    <row r="164" spans="7:7" ht="16.5" customHeight="1" x14ac:dyDescent="0.25">
      <c r="G164" s="2"/>
    </row>
    <row r="165" spans="7:7" ht="16.5" customHeight="1" x14ac:dyDescent="0.25">
      <c r="G165" s="2"/>
    </row>
    <row r="166" spans="7:7" ht="16.5" customHeight="1" x14ac:dyDescent="0.25">
      <c r="G166" s="2"/>
    </row>
    <row r="167" spans="7:7" ht="16.5" customHeight="1" x14ac:dyDescent="0.25">
      <c r="G167" s="2"/>
    </row>
    <row r="168" spans="7:7" ht="16.5" customHeight="1" x14ac:dyDescent="0.25">
      <c r="G168" s="2"/>
    </row>
    <row r="169" spans="7:7" ht="16.5" customHeight="1" x14ac:dyDescent="0.25">
      <c r="G169" s="2"/>
    </row>
    <row r="170" spans="7:7" ht="16.5" customHeight="1" x14ac:dyDescent="0.25">
      <c r="G170" s="2"/>
    </row>
    <row r="171" spans="7:7" ht="16.5" customHeight="1" x14ac:dyDescent="0.25">
      <c r="G171" s="2"/>
    </row>
    <row r="172" spans="7:7" ht="16.5" customHeight="1" x14ac:dyDescent="0.25">
      <c r="G172" s="2"/>
    </row>
    <row r="173" spans="7:7" ht="16.5" customHeight="1" x14ac:dyDescent="0.25">
      <c r="G173" s="2"/>
    </row>
    <row r="174" spans="7:7" ht="16.5" customHeight="1" x14ac:dyDescent="0.25">
      <c r="G174" s="2"/>
    </row>
    <row r="175" spans="7:7" ht="16.5" customHeight="1" x14ac:dyDescent="0.25">
      <c r="G175" s="2"/>
    </row>
    <row r="176" spans="7:7" ht="16.5" customHeight="1" x14ac:dyDescent="0.25">
      <c r="G176" s="2"/>
    </row>
    <row r="177" spans="7:7" ht="16.5" customHeight="1" x14ac:dyDescent="0.25">
      <c r="G177" s="2"/>
    </row>
    <row r="178" spans="7:7" ht="16.5" customHeight="1" x14ac:dyDescent="0.25">
      <c r="G178" s="2"/>
    </row>
    <row r="179" spans="7:7" ht="16.5" customHeight="1" x14ac:dyDescent="0.25">
      <c r="G179" s="2"/>
    </row>
    <row r="180" spans="7:7" ht="16.5" customHeight="1" x14ac:dyDescent="0.25">
      <c r="G180" s="2"/>
    </row>
    <row r="181" spans="7:7" ht="16.5" customHeight="1" x14ac:dyDescent="0.25">
      <c r="G181" s="2"/>
    </row>
    <row r="182" spans="7:7" ht="16.5" customHeight="1" x14ac:dyDescent="0.25">
      <c r="G182" s="2"/>
    </row>
    <row r="183" spans="7:7" ht="16.5" customHeight="1" x14ac:dyDescent="0.25">
      <c r="G183" s="2"/>
    </row>
    <row r="184" spans="7:7" ht="16.5" customHeight="1" x14ac:dyDescent="0.25">
      <c r="G184" s="2"/>
    </row>
    <row r="185" spans="7:7" ht="16.5" customHeight="1" x14ac:dyDescent="0.25">
      <c r="G185" s="2"/>
    </row>
    <row r="186" spans="7:7" ht="16.5" customHeight="1" x14ac:dyDescent="0.25">
      <c r="G186" s="2"/>
    </row>
    <row r="187" spans="7:7" ht="16.5" customHeight="1" x14ac:dyDescent="0.25">
      <c r="G187" s="2"/>
    </row>
    <row r="188" spans="7:7" ht="16.5" customHeight="1" x14ac:dyDescent="0.25">
      <c r="G188" s="2"/>
    </row>
    <row r="189" spans="7:7" ht="16.5" customHeight="1" x14ac:dyDescent="0.25">
      <c r="G189" s="2"/>
    </row>
    <row r="190" spans="7:7" ht="16.5" customHeight="1" x14ac:dyDescent="0.25">
      <c r="G190" s="2"/>
    </row>
    <row r="191" spans="7:7" ht="16.5" customHeight="1" x14ac:dyDescent="0.25">
      <c r="G191" s="2"/>
    </row>
    <row r="192" spans="7:7" ht="16.5" customHeight="1" x14ac:dyDescent="0.25">
      <c r="G192" s="2"/>
    </row>
    <row r="193" spans="7:7" ht="16.5" customHeight="1" x14ac:dyDescent="0.25">
      <c r="G193" s="2"/>
    </row>
    <row r="194" spans="7:7" ht="16.5" customHeight="1" x14ac:dyDescent="0.25">
      <c r="G194" s="2"/>
    </row>
    <row r="195" spans="7:7" ht="16.5" customHeight="1" x14ac:dyDescent="0.25">
      <c r="G195" s="2"/>
    </row>
    <row r="196" spans="7:7" ht="16.5" customHeight="1" x14ac:dyDescent="0.25">
      <c r="G196" s="2"/>
    </row>
    <row r="197" spans="7:7" ht="16.5" customHeight="1" x14ac:dyDescent="0.25">
      <c r="G197" s="2"/>
    </row>
    <row r="198" spans="7:7" ht="16.5" customHeight="1" x14ac:dyDescent="0.25">
      <c r="G198" s="2"/>
    </row>
    <row r="199" spans="7:7" ht="16.5" customHeight="1" x14ac:dyDescent="0.25">
      <c r="G199" s="2"/>
    </row>
    <row r="200" spans="7:7" ht="16.5" customHeight="1" x14ac:dyDescent="0.25">
      <c r="G200" s="2"/>
    </row>
    <row r="201" spans="7:7" ht="16.5" customHeight="1" x14ac:dyDescent="0.25">
      <c r="G201" s="2"/>
    </row>
    <row r="202" spans="7:7" ht="16.5" customHeight="1" x14ac:dyDescent="0.25">
      <c r="G202" s="2"/>
    </row>
    <row r="203" spans="7:7" ht="16.5" customHeight="1" x14ac:dyDescent="0.25">
      <c r="G203" s="2"/>
    </row>
    <row r="204" spans="7:7" ht="16.5" customHeight="1" x14ac:dyDescent="0.25">
      <c r="G204" s="2"/>
    </row>
    <row r="205" spans="7:7" ht="16.5" customHeight="1" x14ac:dyDescent="0.25">
      <c r="G205" s="2"/>
    </row>
    <row r="206" spans="7:7" ht="16.5" customHeight="1" x14ac:dyDescent="0.25">
      <c r="G206" s="2"/>
    </row>
    <row r="207" spans="7:7" ht="16.5" customHeight="1" x14ac:dyDescent="0.25">
      <c r="G207" s="2"/>
    </row>
    <row r="208" spans="7:7" ht="16.5" customHeight="1" x14ac:dyDescent="0.25">
      <c r="G208" s="2"/>
    </row>
    <row r="209" spans="7:7" ht="16.5" customHeight="1" x14ac:dyDescent="0.25">
      <c r="G209" s="2"/>
    </row>
    <row r="210" spans="7:7" ht="16.5" customHeight="1" x14ac:dyDescent="0.25">
      <c r="G210" s="2"/>
    </row>
    <row r="211" spans="7:7" ht="16.5" customHeight="1" x14ac:dyDescent="0.25">
      <c r="G211" s="2"/>
    </row>
    <row r="212" spans="7:7" ht="16.5" customHeight="1" x14ac:dyDescent="0.25">
      <c r="G212" s="2"/>
    </row>
    <row r="213" spans="7:7" ht="16.5" customHeight="1" x14ac:dyDescent="0.25">
      <c r="G213" s="2"/>
    </row>
    <row r="214" spans="7:7" ht="16.5" customHeight="1" x14ac:dyDescent="0.25">
      <c r="G214" s="2"/>
    </row>
    <row r="215" spans="7:7" ht="16.5" customHeight="1" x14ac:dyDescent="0.25">
      <c r="G215" s="2"/>
    </row>
    <row r="216" spans="7:7" ht="16.5" customHeight="1" x14ac:dyDescent="0.25">
      <c r="G216" s="2"/>
    </row>
    <row r="217" spans="7:7" ht="16.5" customHeight="1" x14ac:dyDescent="0.25">
      <c r="G217" s="2"/>
    </row>
    <row r="218" spans="7:7" ht="16.5" customHeight="1" x14ac:dyDescent="0.25">
      <c r="G218" s="2"/>
    </row>
    <row r="219" spans="7:7" ht="16.5" customHeight="1" x14ac:dyDescent="0.25">
      <c r="G219" s="2"/>
    </row>
    <row r="220" spans="7:7" ht="16.5" customHeight="1" x14ac:dyDescent="0.25">
      <c r="G220" s="2"/>
    </row>
    <row r="221" spans="7:7" ht="16.5" customHeight="1" x14ac:dyDescent="0.25">
      <c r="G221" s="2"/>
    </row>
    <row r="222" spans="7:7" ht="16.5" customHeight="1" x14ac:dyDescent="0.25">
      <c r="G222" s="2"/>
    </row>
    <row r="223" spans="7:7" ht="16.5" customHeight="1" x14ac:dyDescent="0.25">
      <c r="G223" s="2"/>
    </row>
    <row r="224" spans="7:7" ht="16.5" customHeight="1" x14ac:dyDescent="0.25">
      <c r="G224" s="2"/>
    </row>
    <row r="225" spans="7:7" ht="16.5" customHeight="1" x14ac:dyDescent="0.25">
      <c r="G225" s="2"/>
    </row>
    <row r="226" spans="7:7" ht="16.5" customHeight="1" x14ac:dyDescent="0.25">
      <c r="G226" s="2"/>
    </row>
    <row r="227" spans="7:7" ht="16.5" customHeight="1" x14ac:dyDescent="0.25">
      <c r="G227" s="2"/>
    </row>
    <row r="228" spans="7:7" ht="16.5" customHeight="1" x14ac:dyDescent="0.25">
      <c r="G228" s="2"/>
    </row>
    <row r="229" spans="7:7" ht="16.5" customHeight="1" x14ac:dyDescent="0.25">
      <c r="G229" s="2"/>
    </row>
    <row r="230" spans="7:7" ht="16.5" customHeight="1" x14ac:dyDescent="0.25">
      <c r="G230" s="2"/>
    </row>
    <row r="231" spans="7:7" ht="16.5" customHeight="1" x14ac:dyDescent="0.25">
      <c r="G231" s="2"/>
    </row>
    <row r="232" spans="7:7" ht="16.5" customHeight="1" x14ac:dyDescent="0.25">
      <c r="G232" s="2"/>
    </row>
    <row r="233" spans="7:7" ht="16.5" customHeight="1" x14ac:dyDescent="0.25">
      <c r="G233" s="2"/>
    </row>
    <row r="234" spans="7:7" ht="16.5" customHeight="1" x14ac:dyDescent="0.25">
      <c r="G234" s="2"/>
    </row>
    <row r="235" spans="7:7" ht="16.5" customHeight="1" x14ac:dyDescent="0.25">
      <c r="G235" s="2"/>
    </row>
    <row r="236" spans="7:7" ht="17.25" customHeight="1" x14ac:dyDescent="0.25">
      <c r="G236" s="2"/>
    </row>
    <row r="237" spans="7:7" ht="17.25" customHeight="1" x14ac:dyDescent="0.25">
      <c r="G237" s="2"/>
    </row>
    <row r="238" spans="7:7" ht="17.25" customHeight="1" x14ac:dyDescent="0.25">
      <c r="G238" s="2"/>
    </row>
    <row r="239" spans="7:7" ht="17.25" customHeight="1" x14ac:dyDescent="0.25">
      <c r="G239" s="2"/>
    </row>
    <row r="240" spans="7:7" ht="17.25" customHeight="1" x14ac:dyDescent="0.25">
      <c r="G240" s="2"/>
    </row>
    <row r="241" spans="7:7" ht="17.25" customHeight="1" x14ac:dyDescent="0.25">
      <c r="G241" s="2"/>
    </row>
    <row r="242" spans="7:7" ht="17.25" customHeight="1" x14ac:dyDescent="0.25">
      <c r="G242" s="2"/>
    </row>
    <row r="243" spans="7:7" ht="17.25" customHeight="1" x14ac:dyDescent="0.25">
      <c r="G243" s="2"/>
    </row>
    <row r="244" spans="7:7" ht="17.25" customHeight="1" x14ac:dyDescent="0.25">
      <c r="G244" s="2"/>
    </row>
    <row r="245" spans="7:7" ht="17.25" customHeight="1" x14ac:dyDescent="0.25">
      <c r="G245" s="2"/>
    </row>
    <row r="246" spans="7:7" ht="17.25" customHeight="1" x14ac:dyDescent="0.25">
      <c r="G246" s="2"/>
    </row>
    <row r="247" spans="7:7" ht="17.25" customHeight="1" x14ac:dyDescent="0.25">
      <c r="G247" s="2"/>
    </row>
    <row r="248" spans="7:7" ht="17.25" customHeight="1" x14ac:dyDescent="0.25">
      <c r="G248" s="2"/>
    </row>
    <row r="249" spans="7:7" ht="17.25" customHeight="1" x14ac:dyDescent="0.25">
      <c r="G249" s="2"/>
    </row>
    <row r="250" spans="7:7" ht="17.25" customHeight="1" x14ac:dyDescent="0.25">
      <c r="G250" s="2"/>
    </row>
    <row r="251" spans="7:7" ht="17.25" customHeight="1" x14ac:dyDescent="0.25">
      <c r="G251" s="2"/>
    </row>
    <row r="252" spans="7:7" ht="17.25" customHeight="1" x14ac:dyDescent="0.25">
      <c r="G252" s="2"/>
    </row>
    <row r="253" spans="7:7" ht="17.25" customHeight="1" x14ac:dyDescent="0.25">
      <c r="G253" s="2"/>
    </row>
    <row r="254" spans="7:7" ht="17.25" customHeight="1" x14ac:dyDescent="0.25">
      <c r="G254" s="2"/>
    </row>
    <row r="255" spans="7:7" ht="17.25" customHeight="1" x14ac:dyDescent="0.25">
      <c r="G255" s="2"/>
    </row>
    <row r="256" spans="7:7" ht="17.25" customHeight="1" x14ac:dyDescent="0.25">
      <c r="G256" s="2"/>
    </row>
    <row r="257" spans="7:7" ht="17.25" customHeight="1" x14ac:dyDescent="0.25">
      <c r="G257" s="2"/>
    </row>
    <row r="258" spans="7:7" ht="17.25" customHeight="1" x14ac:dyDescent="0.25">
      <c r="G258" s="2"/>
    </row>
    <row r="259" spans="7:7" ht="17.25" customHeight="1" x14ac:dyDescent="0.25">
      <c r="G259" s="2"/>
    </row>
    <row r="260" spans="7:7" ht="17.25" customHeight="1" x14ac:dyDescent="0.25">
      <c r="G260" s="2"/>
    </row>
    <row r="261" spans="7:7" ht="17.25" customHeight="1" x14ac:dyDescent="0.25">
      <c r="G261" s="2"/>
    </row>
    <row r="262" spans="7:7" ht="17.25" customHeight="1" x14ac:dyDescent="0.25">
      <c r="G262" s="2"/>
    </row>
    <row r="263" spans="7:7" ht="17.25" customHeight="1" x14ac:dyDescent="0.25">
      <c r="G263" s="2"/>
    </row>
    <row r="264" spans="7:7" ht="17.25" customHeight="1" x14ac:dyDescent="0.25">
      <c r="G264" s="2"/>
    </row>
    <row r="265" spans="7:7" ht="17.25" customHeight="1" x14ac:dyDescent="0.25">
      <c r="G265" s="2"/>
    </row>
    <row r="266" spans="7:7" ht="17.25" customHeight="1" x14ac:dyDescent="0.25">
      <c r="G266" s="2"/>
    </row>
    <row r="267" spans="7:7" ht="17.25" customHeight="1" x14ac:dyDescent="0.25">
      <c r="G267" s="2"/>
    </row>
    <row r="268" spans="7:7" ht="17.25" customHeight="1" x14ac:dyDescent="0.25">
      <c r="G268" s="2"/>
    </row>
    <row r="269" spans="7:7" ht="17.25" customHeight="1" x14ac:dyDescent="0.25">
      <c r="G269" s="2"/>
    </row>
    <row r="270" spans="7:7" ht="17.25" customHeight="1" x14ac:dyDescent="0.25">
      <c r="G270" s="2"/>
    </row>
    <row r="271" spans="7:7" ht="17.25" customHeight="1" x14ac:dyDescent="0.25">
      <c r="G271" s="2"/>
    </row>
    <row r="272" spans="7:7" ht="17.25" customHeight="1" x14ac:dyDescent="0.25">
      <c r="G272" s="2"/>
    </row>
    <row r="273" spans="7:7" ht="17.25" customHeight="1" x14ac:dyDescent="0.25">
      <c r="G273" s="2"/>
    </row>
    <row r="274" spans="7:7" ht="17.25" customHeight="1" x14ac:dyDescent="0.25">
      <c r="G274" s="2"/>
    </row>
    <row r="275" spans="7:7" ht="17.25" customHeight="1" x14ac:dyDescent="0.25">
      <c r="G275" s="2"/>
    </row>
    <row r="276" spans="7:7" ht="17.25" customHeight="1" x14ac:dyDescent="0.25">
      <c r="G276" s="2"/>
    </row>
    <row r="277" spans="7:7" ht="17.25" customHeight="1" x14ac:dyDescent="0.25">
      <c r="G277" s="2"/>
    </row>
    <row r="278" spans="7:7" ht="17.25" customHeight="1" x14ac:dyDescent="0.25">
      <c r="G278" s="2"/>
    </row>
    <row r="279" spans="7:7" ht="17.25" customHeight="1" x14ac:dyDescent="0.25">
      <c r="G279" s="2"/>
    </row>
    <row r="280" spans="7:7" ht="17.25" customHeight="1" x14ac:dyDescent="0.25">
      <c r="G280" s="2"/>
    </row>
    <row r="281" spans="7:7" ht="17.25" customHeight="1" x14ac:dyDescent="0.25">
      <c r="G281" s="2"/>
    </row>
    <row r="282" spans="7:7" ht="17.25" customHeight="1" x14ac:dyDescent="0.25">
      <c r="G282" s="2"/>
    </row>
    <row r="283" spans="7:7" ht="17.25" customHeight="1" x14ac:dyDescent="0.25">
      <c r="G283" s="2"/>
    </row>
    <row r="284" spans="7:7" ht="17.25" customHeight="1" x14ac:dyDescent="0.25">
      <c r="G284" s="2"/>
    </row>
    <row r="285" spans="7:7" ht="17.25" customHeight="1" x14ac:dyDescent="0.25">
      <c r="G285" s="2"/>
    </row>
    <row r="286" spans="7:7" ht="17.25" customHeight="1" x14ac:dyDescent="0.25">
      <c r="G286" s="2"/>
    </row>
    <row r="287" spans="7:7" ht="17.25" customHeight="1" x14ac:dyDescent="0.25">
      <c r="G287" s="2"/>
    </row>
    <row r="288" spans="7:7" ht="17.25" customHeight="1" x14ac:dyDescent="0.25">
      <c r="G288" s="2"/>
    </row>
    <row r="289" spans="7:7" ht="17.25" customHeight="1" x14ac:dyDescent="0.25">
      <c r="G289" s="2"/>
    </row>
    <row r="290" spans="7:7" ht="17.25" customHeight="1" x14ac:dyDescent="0.25">
      <c r="G290" s="2"/>
    </row>
    <row r="291" spans="7:7" ht="17.25" customHeight="1" x14ac:dyDescent="0.25">
      <c r="G291" s="2"/>
    </row>
    <row r="292" spans="7:7" ht="17.25" customHeight="1" x14ac:dyDescent="0.25">
      <c r="G292" s="2"/>
    </row>
    <row r="293" spans="7:7" ht="17.25" customHeight="1" x14ac:dyDescent="0.25">
      <c r="G293" s="2"/>
    </row>
    <row r="294" spans="7:7" ht="17.25" customHeight="1" x14ac:dyDescent="0.25">
      <c r="G294" s="2"/>
    </row>
    <row r="295" spans="7:7" ht="17.25" customHeight="1" x14ac:dyDescent="0.25">
      <c r="G295" s="2"/>
    </row>
    <row r="296" spans="7:7" ht="17.25" customHeight="1" x14ac:dyDescent="0.25">
      <c r="G296" s="2"/>
    </row>
    <row r="297" spans="7:7" ht="17.25" customHeight="1" x14ac:dyDescent="0.25">
      <c r="G297" s="2"/>
    </row>
    <row r="298" spans="7:7" ht="17.25" customHeight="1" x14ac:dyDescent="0.25">
      <c r="G298" s="2"/>
    </row>
    <row r="299" spans="7:7" ht="17.25" customHeight="1" x14ac:dyDescent="0.25">
      <c r="G299" s="2"/>
    </row>
    <row r="300" spans="7:7" ht="17.25" customHeight="1" x14ac:dyDescent="0.25">
      <c r="G300" s="2"/>
    </row>
    <row r="301" spans="7:7" ht="17.25" customHeight="1" x14ac:dyDescent="0.25">
      <c r="G301" s="2"/>
    </row>
    <row r="302" spans="7:7" ht="17.25" customHeight="1" x14ac:dyDescent="0.25">
      <c r="G302" s="2"/>
    </row>
    <row r="303" spans="7:7" ht="17.25" customHeight="1" x14ac:dyDescent="0.25">
      <c r="G303" s="2"/>
    </row>
    <row r="304" spans="7:7" ht="17.25" customHeight="1" x14ac:dyDescent="0.25">
      <c r="G304" s="2"/>
    </row>
    <row r="305" spans="7:7" ht="17.25" customHeight="1" x14ac:dyDescent="0.25">
      <c r="G305" s="2"/>
    </row>
    <row r="306" spans="7:7" ht="17.25" customHeight="1" x14ac:dyDescent="0.25">
      <c r="G306" s="2"/>
    </row>
    <row r="307" spans="7:7" ht="17.25" customHeight="1" x14ac:dyDescent="0.25">
      <c r="G307" s="2"/>
    </row>
    <row r="308" spans="7:7" ht="17.25" customHeight="1" x14ac:dyDescent="0.25">
      <c r="G308" s="2"/>
    </row>
    <row r="309" spans="7:7" ht="17.25" customHeight="1" x14ac:dyDescent="0.25">
      <c r="G309" s="2"/>
    </row>
    <row r="310" spans="7:7" ht="17.25" customHeight="1" x14ac:dyDescent="0.25">
      <c r="G310" s="2"/>
    </row>
    <row r="311" spans="7:7" ht="17.25" customHeight="1" x14ac:dyDescent="0.25">
      <c r="G311" s="2"/>
    </row>
    <row r="312" spans="7:7" ht="17.25" customHeight="1" x14ac:dyDescent="0.25">
      <c r="G312" s="2"/>
    </row>
    <row r="313" spans="7:7" ht="17.25" customHeight="1" x14ac:dyDescent="0.25"/>
    <row r="314" spans="7:7" ht="17.25" customHeight="1" x14ac:dyDescent="0.25"/>
    <row r="315" spans="7:7" ht="17.25" customHeight="1" x14ac:dyDescent="0.25"/>
    <row r="316" spans="7:7" ht="17.25" customHeight="1" x14ac:dyDescent="0.25"/>
    <row r="317" spans="7:7" ht="17.25" customHeight="1" x14ac:dyDescent="0.25"/>
    <row r="318" spans="7:7" ht="17.25" customHeight="1" x14ac:dyDescent="0.25"/>
    <row r="319" spans="7:7" ht="17.25" customHeight="1" x14ac:dyDescent="0.25"/>
    <row r="320" spans="7:7" ht="17.25" customHeight="1" x14ac:dyDescent="0.25"/>
    <row r="321" ht="17.25" customHeight="1" x14ac:dyDescent="0.25"/>
    <row r="322" ht="17.25" customHeight="1" x14ac:dyDescent="0.25"/>
    <row r="323" ht="17.25" customHeight="1" x14ac:dyDescent="0.25"/>
    <row r="324" ht="17.25" customHeight="1" x14ac:dyDescent="0.25"/>
    <row r="325" ht="17.25" customHeight="1" x14ac:dyDescent="0.25"/>
    <row r="326" ht="17.25" customHeight="1" x14ac:dyDescent="0.25"/>
    <row r="327" ht="17.25" customHeight="1" x14ac:dyDescent="0.25"/>
    <row r="328" ht="17.25" customHeight="1" x14ac:dyDescent="0.25"/>
    <row r="329" ht="17.25" customHeight="1" x14ac:dyDescent="0.25"/>
    <row r="330" ht="17.25" customHeight="1" x14ac:dyDescent="0.25"/>
    <row r="331" ht="17.25" customHeight="1" x14ac:dyDescent="0.25"/>
    <row r="332" ht="17.25" customHeight="1" x14ac:dyDescent="0.25"/>
    <row r="333" ht="17.25" customHeight="1" x14ac:dyDescent="0.25"/>
    <row r="334" ht="17.25" customHeight="1" x14ac:dyDescent="0.25"/>
    <row r="335" ht="17.25" customHeight="1" x14ac:dyDescent="0.25"/>
    <row r="336" ht="17.25" customHeight="1" x14ac:dyDescent="0.25"/>
    <row r="337" ht="17.25" customHeight="1" x14ac:dyDescent="0.25"/>
    <row r="338" ht="17.25" customHeight="1" x14ac:dyDescent="0.25"/>
    <row r="339" ht="17.25" customHeight="1" x14ac:dyDescent="0.25"/>
    <row r="340" ht="17.25" customHeight="1" x14ac:dyDescent="0.25"/>
    <row r="341" ht="17.25" customHeight="1" x14ac:dyDescent="0.25"/>
    <row r="342" ht="17.25" customHeight="1" x14ac:dyDescent="0.25"/>
    <row r="343" ht="17.25" customHeight="1" x14ac:dyDescent="0.25"/>
    <row r="344" ht="17.25" customHeight="1" x14ac:dyDescent="0.25"/>
    <row r="345" ht="17.25" customHeight="1" x14ac:dyDescent="0.25"/>
    <row r="346" ht="17.25" customHeight="1" x14ac:dyDescent="0.25"/>
    <row r="347" ht="17.25" customHeight="1" x14ac:dyDescent="0.25"/>
    <row r="348" ht="17.25" customHeight="1" x14ac:dyDescent="0.25"/>
    <row r="349" ht="17.25" customHeight="1" x14ac:dyDescent="0.25"/>
    <row r="350" ht="17.25" customHeight="1" x14ac:dyDescent="0.25"/>
    <row r="351" ht="17.25" customHeight="1" x14ac:dyDescent="0.25"/>
    <row r="352" ht="17.25" customHeight="1" x14ac:dyDescent="0.25"/>
    <row r="353" ht="17.25" customHeight="1" x14ac:dyDescent="0.25"/>
    <row r="354" ht="17.25" customHeight="1" x14ac:dyDescent="0.25"/>
    <row r="355" ht="17.25" customHeight="1" x14ac:dyDescent="0.25"/>
    <row r="356" ht="17.25" customHeight="1" x14ac:dyDescent="0.25"/>
    <row r="357" ht="17.25" customHeight="1" x14ac:dyDescent="0.25"/>
    <row r="358" ht="17.25" customHeight="1" x14ac:dyDescent="0.25"/>
    <row r="359" ht="17.25" customHeight="1" x14ac:dyDescent="0.25"/>
    <row r="360" ht="17.25" customHeight="1" x14ac:dyDescent="0.25"/>
    <row r="361" ht="17.25" customHeight="1" x14ac:dyDescent="0.25"/>
    <row r="362" ht="17.25" customHeight="1" x14ac:dyDescent="0.25"/>
    <row r="363" ht="17.25" customHeight="1" x14ac:dyDescent="0.25"/>
    <row r="364" ht="17.25" customHeight="1" x14ac:dyDescent="0.25"/>
    <row r="365" ht="17.25" customHeight="1" x14ac:dyDescent="0.25"/>
    <row r="366" ht="17.25" customHeight="1" x14ac:dyDescent="0.25"/>
    <row r="367" ht="17.25" customHeight="1" x14ac:dyDescent="0.25"/>
    <row r="368" ht="17.25" customHeight="1" x14ac:dyDescent="0.25"/>
    <row r="369" ht="17.25" customHeight="1" x14ac:dyDescent="0.25"/>
    <row r="370" ht="17.25" customHeight="1" x14ac:dyDescent="0.25"/>
    <row r="371" ht="17.25" customHeight="1" x14ac:dyDescent="0.25"/>
    <row r="372" ht="17.25" customHeight="1" x14ac:dyDescent="0.25"/>
    <row r="373" ht="17.25" customHeight="1" x14ac:dyDescent="0.25"/>
    <row r="374" ht="17.25" customHeight="1" x14ac:dyDescent="0.25"/>
    <row r="375" ht="17.25" customHeight="1" x14ac:dyDescent="0.25"/>
    <row r="376" ht="17.25" customHeight="1" x14ac:dyDescent="0.25"/>
    <row r="377" ht="17.25" customHeight="1" x14ac:dyDescent="0.25"/>
    <row r="378" ht="17.25" customHeight="1" x14ac:dyDescent="0.25"/>
    <row r="379" ht="17.25" customHeight="1" x14ac:dyDescent="0.25"/>
    <row r="380" ht="17.25" customHeight="1" x14ac:dyDescent="0.25"/>
    <row r="381" ht="17.25" customHeight="1" x14ac:dyDescent="0.25"/>
    <row r="382" ht="17.25" customHeight="1" x14ac:dyDescent="0.25"/>
    <row r="383" ht="17.25" customHeight="1" x14ac:dyDescent="0.25"/>
    <row r="384" ht="17.25" customHeight="1" x14ac:dyDescent="0.25"/>
    <row r="385" ht="17.25" customHeight="1" x14ac:dyDescent="0.25"/>
    <row r="386" ht="17.25" customHeight="1" x14ac:dyDescent="0.25"/>
    <row r="387" ht="17.25" customHeight="1" x14ac:dyDescent="0.25"/>
    <row r="388" ht="17.25" customHeight="1" x14ac:dyDescent="0.25"/>
    <row r="389" ht="17.25" customHeight="1" x14ac:dyDescent="0.25"/>
    <row r="390" ht="17.25" customHeight="1" x14ac:dyDescent="0.25"/>
    <row r="391" ht="17.25" customHeight="1" x14ac:dyDescent="0.25"/>
    <row r="392" ht="17.25" customHeight="1" x14ac:dyDescent="0.25"/>
    <row r="393" ht="17.25" customHeight="1" x14ac:dyDescent="0.25"/>
    <row r="394" ht="17.25" customHeight="1" x14ac:dyDescent="0.25"/>
    <row r="395" ht="17.25" customHeight="1" x14ac:dyDescent="0.25"/>
    <row r="396" ht="17.25" customHeight="1" x14ac:dyDescent="0.25"/>
    <row r="397" ht="17.25" customHeight="1" x14ac:dyDescent="0.25"/>
    <row r="398" ht="17.25" customHeight="1" x14ac:dyDescent="0.25"/>
    <row r="399" ht="17.25" customHeight="1" x14ac:dyDescent="0.25"/>
    <row r="400" ht="17.25" customHeight="1" x14ac:dyDescent="0.25"/>
    <row r="401" ht="17.25" customHeight="1" x14ac:dyDescent="0.25"/>
    <row r="402" ht="17.25" customHeight="1" x14ac:dyDescent="0.25"/>
    <row r="403" ht="17.25" customHeight="1" x14ac:dyDescent="0.25"/>
    <row r="404" ht="17.25" customHeight="1" x14ac:dyDescent="0.25"/>
    <row r="405" ht="17.25" customHeight="1" x14ac:dyDescent="0.25"/>
    <row r="406" ht="17.25" customHeight="1" x14ac:dyDescent="0.25"/>
    <row r="407" ht="17.25" customHeight="1" x14ac:dyDescent="0.25"/>
    <row r="408" ht="17.25" customHeight="1" x14ac:dyDescent="0.25"/>
    <row r="409" ht="17.25" customHeight="1" x14ac:dyDescent="0.25"/>
    <row r="410" ht="17.25" customHeight="1" x14ac:dyDescent="0.25"/>
    <row r="411" ht="17.25" customHeight="1" x14ac:dyDescent="0.25"/>
    <row r="412" ht="17.25" customHeight="1" x14ac:dyDescent="0.25"/>
    <row r="413" ht="17.25" customHeight="1" x14ac:dyDescent="0.25"/>
    <row r="414" ht="17.25" customHeight="1" x14ac:dyDescent="0.25"/>
    <row r="415" ht="17.25" customHeight="1" x14ac:dyDescent="0.25"/>
    <row r="416" ht="17.25" customHeight="1" x14ac:dyDescent="0.25"/>
    <row r="417" ht="17.25" customHeight="1" x14ac:dyDescent="0.25"/>
    <row r="418" ht="17.25" customHeight="1" x14ac:dyDescent="0.25"/>
    <row r="419" ht="17.25" customHeight="1" x14ac:dyDescent="0.25"/>
    <row r="420" ht="17.25" customHeight="1" x14ac:dyDescent="0.25"/>
    <row r="421" ht="17.25" customHeight="1" x14ac:dyDescent="0.25"/>
    <row r="422" ht="17.25" customHeight="1" x14ac:dyDescent="0.25"/>
    <row r="423" ht="17.25" customHeight="1" x14ac:dyDescent="0.25"/>
    <row r="424" ht="17.25" customHeight="1" x14ac:dyDescent="0.25"/>
    <row r="425" ht="17.25" customHeight="1" x14ac:dyDescent="0.25"/>
    <row r="426" ht="17.25" customHeight="1" x14ac:dyDescent="0.25"/>
    <row r="427" ht="17.25" customHeight="1" x14ac:dyDescent="0.25"/>
    <row r="428" ht="17.25" customHeight="1" x14ac:dyDescent="0.25"/>
    <row r="429" ht="17.25" customHeight="1" x14ac:dyDescent="0.25"/>
    <row r="430" ht="17.25" customHeight="1" x14ac:dyDescent="0.25"/>
    <row r="431" ht="17.25" customHeight="1" x14ac:dyDescent="0.25"/>
    <row r="432" ht="17.25" customHeight="1" x14ac:dyDescent="0.25"/>
    <row r="433" ht="17.25" customHeight="1" x14ac:dyDescent="0.25"/>
    <row r="434" ht="17.25" customHeight="1" x14ac:dyDescent="0.25"/>
    <row r="435" ht="17.25" customHeight="1" x14ac:dyDescent="0.25"/>
    <row r="436" ht="17.25" customHeight="1" x14ac:dyDescent="0.25"/>
    <row r="437" ht="17.25" customHeight="1" x14ac:dyDescent="0.25"/>
    <row r="438" ht="17.25" customHeight="1" x14ac:dyDescent="0.25"/>
    <row r="439" ht="17.25" customHeight="1" x14ac:dyDescent="0.25"/>
    <row r="440" ht="17.25" customHeight="1" x14ac:dyDescent="0.25"/>
    <row r="441" ht="17.25" customHeight="1" x14ac:dyDescent="0.25"/>
    <row r="442" ht="17.25" customHeight="1" x14ac:dyDescent="0.25"/>
    <row r="443" ht="17.25" customHeight="1" x14ac:dyDescent="0.25"/>
    <row r="444" ht="17.25" customHeight="1" x14ac:dyDescent="0.25"/>
    <row r="445" ht="17.25" customHeight="1" x14ac:dyDescent="0.25"/>
    <row r="446" ht="17.25" customHeight="1" x14ac:dyDescent="0.25"/>
    <row r="447" ht="17.25" customHeight="1" x14ac:dyDescent="0.25"/>
    <row r="448" ht="17.25" customHeight="1" x14ac:dyDescent="0.25"/>
    <row r="449" ht="17.25" customHeight="1" x14ac:dyDescent="0.25"/>
    <row r="450" ht="17.25" customHeight="1" x14ac:dyDescent="0.25"/>
    <row r="451" ht="17.25" customHeight="1" x14ac:dyDescent="0.25"/>
    <row r="452" ht="17.25" customHeight="1" x14ac:dyDescent="0.25"/>
    <row r="453" ht="17.25" customHeight="1" x14ac:dyDescent="0.25"/>
    <row r="454" ht="17.25" customHeight="1" x14ac:dyDescent="0.25"/>
    <row r="455" ht="17.25" customHeight="1" x14ac:dyDescent="0.25"/>
    <row r="456" ht="17.25" customHeight="1" x14ac:dyDescent="0.25"/>
    <row r="457" ht="17.25" customHeight="1" x14ac:dyDescent="0.25"/>
    <row r="458" ht="17.25" customHeight="1" x14ac:dyDescent="0.25"/>
    <row r="459" ht="17.25" customHeight="1" x14ac:dyDescent="0.25"/>
    <row r="460" ht="17.25" customHeight="1" x14ac:dyDescent="0.25"/>
    <row r="461" ht="17.25" customHeight="1" x14ac:dyDescent="0.25"/>
    <row r="462" ht="17.25" customHeight="1" x14ac:dyDescent="0.25"/>
    <row r="463" ht="17.25" customHeight="1" x14ac:dyDescent="0.25"/>
    <row r="464" ht="17.25" customHeight="1" x14ac:dyDescent="0.25"/>
    <row r="465" ht="17.25" customHeight="1" x14ac:dyDescent="0.25"/>
    <row r="466" ht="17.25" customHeight="1" x14ac:dyDescent="0.25"/>
    <row r="467" ht="17.25" customHeight="1" x14ac:dyDescent="0.25"/>
    <row r="468" ht="17.25" customHeight="1" x14ac:dyDescent="0.25"/>
    <row r="469" ht="17.25" customHeight="1" x14ac:dyDescent="0.25"/>
    <row r="470" ht="17.25" customHeight="1" x14ac:dyDescent="0.25"/>
    <row r="471" ht="17.25" customHeight="1" x14ac:dyDescent="0.25"/>
    <row r="472" ht="17.25" customHeight="1" x14ac:dyDescent="0.25"/>
    <row r="473" ht="17.25" customHeight="1" x14ac:dyDescent="0.25"/>
    <row r="474" ht="17.25" customHeight="1" x14ac:dyDescent="0.25"/>
    <row r="475" ht="17.25" customHeight="1" x14ac:dyDescent="0.25"/>
    <row r="476" ht="17.25" customHeight="1" x14ac:dyDescent="0.25"/>
    <row r="477" ht="17.25" customHeight="1" x14ac:dyDescent="0.25"/>
    <row r="478" ht="17.25" customHeight="1" x14ac:dyDescent="0.25"/>
    <row r="479" ht="17.25" customHeight="1" x14ac:dyDescent="0.25"/>
    <row r="480" ht="17.25" customHeight="1" x14ac:dyDescent="0.25"/>
    <row r="481" ht="17.25" customHeight="1" x14ac:dyDescent="0.25"/>
    <row r="482" ht="17.25" customHeight="1" x14ac:dyDescent="0.25"/>
    <row r="483" ht="17.25" customHeight="1" x14ac:dyDescent="0.25"/>
    <row r="484" ht="17.25" customHeight="1" x14ac:dyDescent="0.25"/>
    <row r="485" ht="17.25" customHeight="1" x14ac:dyDescent="0.25"/>
    <row r="486" ht="17.25" customHeight="1" x14ac:dyDescent="0.25"/>
    <row r="487" ht="17.25" customHeight="1" x14ac:dyDescent="0.25"/>
    <row r="488" ht="17.25" customHeight="1" x14ac:dyDescent="0.25"/>
    <row r="489" ht="17.25" customHeight="1" x14ac:dyDescent="0.25"/>
    <row r="490" ht="17.25" customHeight="1" x14ac:dyDescent="0.25"/>
    <row r="491" ht="17.25" customHeight="1" x14ac:dyDescent="0.25"/>
    <row r="492" ht="17.25" customHeight="1" x14ac:dyDescent="0.25"/>
    <row r="493" ht="17.25" customHeight="1" x14ac:dyDescent="0.25"/>
    <row r="494" ht="17.25" customHeight="1" x14ac:dyDescent="0.25"/>
    <row r="495" ht="17.25" customHeight="1" x14ac:dyDescent="0.25"/>
    <row r="496" ht="17.25" customHeight="1" x14ac:dyDescent="0.25"/>
    <row r="497" ht="17.25" customHeight="1" x14ac:dyDescent="0.25"/>
    <row r="498" ht="17.25" customHeight="1" x14ac:dyDescent="0.25"/>
    <row r="499" ht="17.25" customHeight="1" x14ac:dyDescent="0.25"/>
    <row r="500" ht="17.25" customHeight="1" x14ac:dyDescent="0.25"/>
    <row r="501" ht="17.25" customHeight="1" x14ac:dyDescent="0.25"/>
    <row r="502" ht="17.25" customHeight="1" x14ac:dyDescent="0.25"/>
    <row r="503" ht="17.25" customHeight="1" x14ac:dyDescent="0.25"/>
    <row r="504" ht="17.25" customHeight="1" x14ac:dyDescent="0.25"/>
    <row r="505" ht="17.25" customHeight="1" x14ac:dyDescent="0.25"/>
    <row r="506" ht="17.25" customHeight="1" x14ac:dyDescent="0.25"/>
    <row r="507" ht="17.25" customHeight="1" x14ac:dyDescent="0.25"/>
    <row r="508" ht="17.25" customHeight="1" x14ac:dyDescent="0.25"/>
    <row r="509" ht="17.25" customHeight="1" x14ac:dyDescent="0.25"/>
    <row r="510" ht="17.25" customHeight="1" x14ac:dyDescent="0.25"/>
    <row r="511" ht="17.25" customHeight="1" x14ac:dyDescent="0.25"/>
    <row r="512" ht="17.25" customHeight="1" x14ac:dyDescent="0.25"/>
    <row r="513" ht="17.25" customHeight="1" x14ac:dyDescent="0.25"/>
    <row r="514" ht="17.25" customHeight="1" x14ac:dyDescent="0.25"/>
    <row r="515" ht="17.25" customHeight="1" x14ac:dyDescent="0.25"/>
    <row r="516" ht="17.25" customHeight="1" x14ac:dyDescent="0.25"/>
    <row r="517" ht="17.25" customHeight="1" x14ac:dyDescent="0.25"/>
    <row r="518" ht="17.25" customHeight="1" x14ac:dyDescent="0.25"/>
    <row r="519" ht="17.25" customHeight="1" x14ac:dyDescent="0.25"/>
    <row r="520" ht="17.25" customHeight="1" x14ac:dyDescent="0.25"/>
    <row r="521" ht="17.25" customHeight="1" x14ac:dyDescent="0.25"/>
    <row r="522" ht="17.25" customHeight="1" x14ac:dyDescent="0.25"/>
    <row r="523" ht="17.25" customHeight="1" x14ac:dyDescent="0.25"/>
    <row r="524" ht="17.25" customHeight="1" x14ac:dyDescent="0.25"/>
    <row r="525" ht="17.25" customHeight="1" x14ac:dyDescent="0.25"/>
    <row r="526" ht="17.25" customHeight="1" x14ac:dyDescent="0.25"/>
    <row r="527" ht="17.25" customHeight="1" x14ac:dyDescent="0.25"/>
    <row r="528" ht="17.25" customHeight="1" x14ac:dyDescent="0.25"/>
    <row r="529" ht="17.25" customHeight="1" x14ac:dyDescent="0.25"/>
    <row r="530" ht="17.25" customHeight="1" x14ac:dyDescent="0.25"/>
    <row r="531" ht="17.25" customHeight="1" x14ac:dyDescent="0.25"/>
    <row r="532" ht="17.25" customHeight="1" x14ac:dyDescent="0.25"/>
    <row r="533" ht="17.25" customHeight="1" x14ac:dyDescent="0.25"/>
    <row r="534" ht="17.25" customHeight="1" x14ac:dyDescent="0.25"/>
    <row r="535" ht="17.25" customHeight="1" x14ac:dyDescent="0.25"/>
    <row r="536" ht="17.25" customHeight="1" x14ac:dyDescent="0.25"/>
    <row r="537" ht="17.25" customHeight="1" x14ac:dyDescent="0.25"/>
    <row r="538" ht="17.25" customHeight="1" x14ac:dyDescent="0.25"/>
    <row r="539" ht="17.25" customHeight="1" x14ac:dyDescent="0.25"/>
    <row r="540" ht="17.25" customHeight="1" x14ac:dyDescent="0.25"/>
    <row r="541" ht="17.25" customHeight="1" x14ac:dyDescent="0.25"/>
    <row r="542" ht="17.25" customHeight="1" x14ac:dyDescent="0.25"/>
    <row r="543" ht="17.25" customHeight="1" x14ac:dyDescent="0.25"/>
    <row r="544" ht="17.25" customHeight="1" x14ac:dyDescent="0.25"/>
    <row r="545" ht="17.25" customHeight="1" x14ac:dyDescent="0.25"/>
    <row r="546" ht="17.25" customHeight="1" x14ac:dyDescent="0.25"/>
    <row r="547" ht="17.25" customHeight="1" x14ac:dyDescent="0.25"/>
    <row r="548" ht="17.25" customHeight="1" x14ac:dyDescent="0.25"/>
    <row r="549" ht="17.25" customHeight="1" x14ac:dyDescent="0.25"/>
    <row r="550" ht="17.25" customHeight="1" x14ac:dyDescent="0.25"/>
    <row r="551" ht="17.25" customHeight="1" x14ac:dyDescent="0.25"/>
    <row r="552" ht="17.25" customHeight="1" x14ac:dyDescent="0.25"/>
    <row r="553" ht="17.25" customHeight="1" x14ac:dyDescent="0.25"/>
    <row r="554" ht="17.25" customHeight="1" x14ac:dyDescent="0.25"/>
    <row r="555" ht="17.25" customHeight="1" x14ac:dyDescent="0.25"/>
    <row r="556" ht="17.25" customHeight="1" x14ac:dyDescent="0.25"/>
    <row r="557" ht="17.25" customHeight="1" x14ac:dyDescent="0.25"/>
    <row r="558" ht="17.25" customHeight="1" x14ac:dyDescent="0.25"/>
    <row r="559" ht="17.25" customHeight="1" x14ac:dyDescent="0.25"/>
    <row r="560" ht="17.25" customHeight="1" x14ac:dyDescent="0.25"/>
    <row r="561" ht="17.25" customHeight="1" x14ac:dyDescent="0.25"/>
    <row r="562" ht="17.25" customHeight="1" x14ac:dyDescent="0.25"/>
    <row r="563" ht="17.25" customHeight="1" x14ac:dyDescent="0.25"/>
    <row r="564" ht="17.25" customHeight="1" x14ac:dyDescent="0.25"/>
    <row r="565" ht="17.25" customHeight="1" x14ac:dyDescent="0.25"/>
    <row r="566" ht="17.25" customHeight="1" x14ac:dyDescent="0.25"/>
    <row r="567" ht="17.25" customHeight="1" x14ac:dyDescent="0.25"/>
    <row r="568" ht="17.25" customHeight="1" x14ac:dyDescent="0.25"/>
    <row r="569" ht="17.25" customHeight="1" x14ac:dyDescent="0.25"/>
    <row r="570" ht="17.25" customHeight="1" x14ac:dyDescent="0.25"/>
    <row r="571" ht="17.25" customHeight="1" x14ac:dyDescent="0.25"/>
    <row r="572" ht="17.25" customHeight="1" x14ac:dyDescent="0.25"/>
    <row r="573" ht="17.25" customHeight="1" x14ac:dyDescent="0.25"/>
    <row r="574" ht="17.25" customHeight="1" x14ac:dyDescent="0.25"/>
    <row r="575" ht="17.25" customHeight="1" x14ac:dyDescent="0.25"/>
    <row r="576" ht="17.25" customHeight="1" x14ac:dyDescent="0.25"/>
    <row r="577" ht="17.25" customHeight="1" x14ac:dyDescent="0.25"/>
    <row r="578" ht="17.25" customHeight="1" x14ac:dyDescent="0.25"/>
    <row r="579" ht="17.25" customHeight="1" x14ac:dyDescent="0.25"/>
    <row r="580" ht="17.25" customHeight="1" x14ac:dyDescent="0.25"/>
    <row r="581" ht="17.25" customHeight="1" x14ac:dyDescent="0.25"/>
    <row r="582" ht="17.25" customHeight="1" x14ac:dyDescent="0.25"/>
    <row r="583" ht="17.25" customHeight="1" x14ac:dyDescent="0.25"/>
    <row r="584" ht="17.25" customHeight="1" x14ac:dyDescent="0.25"/>
    <row r="585" ht="17.25" customHeight="1" x14ac:dyDescent="0.25"/>
    <row r="586" ht="17.25" customHeight="1" x14ac:dyDescent="0.25"/>
    <row r="587" ht="17.25" customHeight="1" x14ac:dyDescent="0.25"/>
    <row r="588" ht="17.25" customHeight="1" x14ac:dyDescent="0.25"/>
    <row r="589" ht="17.25" customHeight="1" x14ac:dyDescent="0.25"/>
    <row r="590" ht="17.25" customHeight="1" x14ac:dyDescent="0.25"/>
    <row r="591" ht="17.25" customHeight="1" x14ac:dyDescent="0.25"/>
    <row r="592" ht="17.25" customHeight="1" x14ac:dyDescent="0.25"/>
    <row r="593" ht="17.25" customHeight="1" x14ac:dyDescent="0.25"/>
    <row r="594" ht="17.25" customHeight="1" x14ac:dyDescent="0.25"/>
  </sheetData>
  <mergeCells count="1">
    <mergeCell ref="K1:N1"/>
  </mergeCells>
  <phoneticPr fontId="24" type="noConversion"/>
  <conditionalFormatting sqref="C1">
    <cfRule type="containsText" dxfId="1217" priority="149715" operator="containsText" text="OLIMPICA">
      <formula>NOT(ISERROR(SEARCH("OLIMPICA",C1)))</formula>
    </cfRule>
    <cfRule type="containsText" dxfId="1216" priority="149716" operator="containsText" text="02 san">
      <formula>NOT(ISERROR(SEARCH("02 san",C1)))</formula>
    </cfRule>
    <cfRule type="containsText" dxfId="1215" priority="149717" operator="containsText" text="02san">
      <formula>NOT(ISERROR(SEARCH("02san",C1)))</formula>
    </cfRule>
    <cfRule type="containsText" dxfId="1214" priority="149718" operator="containsText" text="2107">
      <formula>NOT(ISERROR(SEARCH("2107",C1)))</formula>
    </cfRule>
    <cfRule type="containsText" dxfId="1213" priority="149719" operator="containsText" text="3105">
      <formula>NOT(ISERROR(SEARCH("3105",C1)))</formula>
    </cfRule>
    <cfRule type="containsText" dxfId="1212" priority="149720" operator="containsText" text="asur">
      <formula>NOT(ISERROR(SEARCH("asur",C1)))</formula>
    </cfRule>
    <cfRule type="containsText" dxfId="1211" priority="149721" operator="containsText" text="deri">
      <formula>NOT(ISERROR(SEARCH("deri",C1)))</formula>
    </cfRule>
    <cfRule type="containsText" dxfId="1210" priority="149722" operator="containsText" text="ruth">
      <formula>NOT(ISERROR(SEARCH("ruth",C1)))</formula>
    </cfRule>
    <cfRule type="containsText" dxfId="1209" priority="149723" operator="containsText" text="salom">
      <formula>NOT(ISERROR(SEARCH("salom",C1)))</formula>
    </cfRule>
  </conditionalFormatting>
  <conditionalFormatting sqref="A2:A81">
    <cfRule type="duplicateValues" dxfId="1208" priority="80"/>
  </conditionalFormatting>
  <conditionalFormatting sqref="A3">
    <cfRule type="duplicateValues" dxfId="1207" priority="79"/>
  </conditionalFormatting>
  <conditionalFormatting sqref="A4">
    <cfRule type="duplicateValues" dxfId="1206" priority="78"/>
  </conditionalFormatting>
  <conditionalFormatting sqref="A5">
    <cfRule type="duplicateValues" dxfId="1205" priority="77"/>
  </conditionalFormatting>
  <conditionalFormatting sqref="A6">
    <cfRule type="duplicateValues" dxfId="1204" priority="76"/>
  </conditionalFormatting>
  <conditionalFormatting sqref="A7">
    <cfRule type="duplicateValues" dxfId="1203" priority="75"/>
  </conditionalFormatting>
  <conditionalFormatting sqref="A8">
    <cfRule type="duplicateValues" dxfId="1202" priority="74"/>
  </conditionalFormatting>
  <conditionalFormatting sqref="A9">
    <cfRule type="duplicateValues" dxfId="1201" priority="73"/>
  </conditionalFormatting>
  <conditionalFormatting sqref="A10">
    <cfRule type="duplicateValues" dxfId="1200" priority="72"/>
  </conditionalFormatting>
  <conditionalFormatting sqref="A11">
    <cfRule type="duplicateValues" dxfId="1199" priority="71"/>
  </conditionalFormatting>
  <conditionalFormatting sqref="A12">
    <cfRule type="duplicateValues" dxfId="1198" priority="70"/>
  </conditionalFormatting>
  <conditionalFormatting sqref="A13">
    <cfRule type="duplicateValues" dxfId="1197" priority="69"/>
  </conditionalFormatting>
  <conditionalFormatting sqref="A14">
    <cfRule type="duplicateValues" dxfId="1196" priority="68"/>
  </conditionalFormatting>
  <conditionalFormatting sqref="A15">
    <cfRule type="duplicateValues" dxfId="1195" priority="67"/>
  </conditionalFormatting>
  <conditionalFormatting sqref="A16">
    <cfRule type="duplicateValues" dxfId="1194" priority="66"/>
  </conditionalFormatting>
  <conditionalFormatting sqref="A17">
    <cfRule type="duplicateValues" dxfId="1193" priority="65"/>
  </conditionalFormatting>
  <conditionalFormatting sqref="A18">
    <cfRule type="duplicateValues" dxfId="1192" priority="64"/>
  </conditionalFormatting>
  <conditionalFormatting sqref="A19">
    <cfRule type="duplicateValues" dxfId="1191" priority="63"/>
  </conditionalFormatting>
  <conditionalFormatting sqref="A20">
    <cfRule type="duplicateValues" dxfId="1190" priority="62"/>
  </conditionalFormatting>
  <conditionalFormatting sqref="A21">
    <cfRule type="duplicateValues" dxfId="1189" priority="61"/>
  </conditionalFormatting>
  <conditionalFormatting sqref="A22">
    <cfRule type="duplicateValues" dxfId="1188" priority="60"/>
  </conditionalFormatting>
  <conditionalFormatting sqref="A23">
    <cfRule type="duplicateValues" dxfId="1187" priority="59"/>
  </conditionalFormatting>
  <conditionalFormatting sqref="A24">
    <cfRule type="duplicateValues" dxfId="1186" priority="58"/>
  </conditionalFormatting>
  <conditionalFormatting sqref="A25">
    <cfRule type="duplicateValues" dxfId="1185" priority="57"/>
  </conditionalFormatting>
  <conditionalFormatting sqref="A26">
    <cfRule type="duplicateValues" dxfId="1184" priority="56"/>
  </conditionalFormatting>
  <conditionalFormatting sqref="A27">
    <cfRule type="duplicateValues" dxfId="1183" priority="55"/>
  </conditionalFormatting>
  <conditionalFormatting sqref="A28">
    <cfRule type="duplicateValues" dxfId="1182" priority="54"/>
  </conditionalFormatting>
  <conditionalFormatting sqref="A29">
    <cfRule type="duplicateValues" dxfId="1181" priority="53"/>
  </conditionalFormatting>
  <conditionalFormatting sqref="A30">
    <cfRule type="duplicateValues" dxfId="1180" priority="52"/>
  </conditionalFormatting>
  <conditionalFormatting sqref="A31">
    <cfRule type="duplicateValues" dxfId="1179" priority="51"/>
  </conditionalFormatting>
  <conditionalFormatting sqref="A32">
    <cfRule type="duplicateValues" dxfId="1178" priority="50"/>
  </conditionalFormatting>
  <conditionalFormatting sqref="A33">
    <cfRule type="duplicateValues" dxfId="1177" priority="49"/>
  </conditionalFormatting>
  <conditionalFormatting sqref="A34">
    <cfRule type="duplicateValues" dxfId="1176" priority="48"/>
  </conditionalFormatting>
  <conditionalFormatting sqref="A35">
    <cfRule type="duplicateValues" dxfId="1175" priority="47"/>
  </conditionalFormatting>
  <conditionalFormatting sqref="A36">
    <cfRule type="duplicateValues" dxfId="1174" priority="46"/>
  </conditionalFormatting>
  <conditionalFormatting sqref="A37">
    <cfRule type="duplicateValues" dxfId="1173" priority="45"/>
  </conditionalFormatting>
  <conditionalFormatting sqref="A38">
    <cfRule type="duplicateValues" dxfId="1172" priority="44"/>
  </conditionalFormatting>
  <conditionalFormatting sqref="A39">
    <cfRule type="duplicateValues" dxfId="1171" priority="43"/>
  </conditionalFormatting>
  <conditionalFormatting sqref="A40">
    <cfRule type="duplicateValues" dxfId="1170" priority="42"/>
  </conditionalFormatting>
  <conditionalFormatting sqref="A41">
    <cfRule type="duplicateValues" dxfId="1169" priority="41"/>
  </conditionalFormatting>
  <conditionalFormatting sqref="A42">
    <cfRule type="duplicateValues" dxfId="1168" priority="40"/>
  </conditionalFormatting>
  <conditionalFormatting sqref="A43">
    <cfRule type="duplicateValues" dxfId="1167" priority="39"/>
  </conditionalFormatting>
  <conditionalFormatting sqref="A44">
    <cfRule type="duplicateValues" dxfId="1166" priority="38"/>
  </conditionalFormatting>
  <conditionalFormatting sqref="A45">
    <cfRule type="duplicateValues" dxfId="1165" priority="37"/>
  </conditionalFormatting>
  <conditionalFormatting sqref="A46">
    <cfRule type="duplicateValues" dxfId="1164" priority="36"/>
  </conditionalFormatting>
  <conditionalFormatting sqref="A47">
    <cfRule type="duplicateValues" dxfId="1163" priority="35"/>
  </conditionalFormatting>
  <conditionalFormatting sqref="A48">
    <cfRule type="duplicateValues" dxfId="1162" priority="34"/>
  </conditionalFormatting>
  <conditionalFormatting sqref="A49">
    <cfRule type="duplicateValues" dxfId="1161" priority="33"/>
  </conditionalFormatting>
  <conditionalFormatting sqref="A50">
    <cfRule type="duplicateValues" dxfId="1160" priority="32"/>
  </conditionalFormatting>
  <conditionalFormatting sqref="A51">
    <cfRule type="duplicateValues" dxfId="1159" priority="31"/>
  </conditionalFormatting>
  <conditionalFormatting sqref="A52">
    <cfRule type="duplicateValues" dxfId="1158" priority="30"/>
  </conditionalFormatting>
  <conditionalFormatting sqref="A53">
    <cfRule type="duplicateValues" dxfId="1157" priority="29"/>
  </conditionalFormatting>
  <conditionalFormatting sqref="A54">
    <cfRule type="duplicateValues" dxfId="1156" priority="28"/>
  </conditionalFormatting>
  <conditionalFormatting sqref="A55">
    <cfRule type="duplicateValues" dxfId="1155" priority="27"/>
  </conditionalFormatting>
  <conditionalFormatting sqref="A56">
    <cfRule type="duplicateValues" dxfId="1154" priority="26"/>
  </conditionalFormatting>
  <conditionalFormatting sqref="A57">
    <cfRule type="duplicateValues" dxfId="1153" priority="25"/>
  </conditionalFormatting>
  <conditionalFormatting sqref="A58">
    <cfRule type="duplicateValues" dxfId="1152" priority="24"/>
  </conditionalFormatting>
  <conditionalFormatting sqref="A59">
    <cfRule type="duplicateValues" dxfId="1151" priority="23"/>
  </conditionalFormatting>
  <conditionalFormatting sqref="A60">
    <cfRule type="duplicateValues" dxfId="1150" priority="22"/>
  </conditionalFormatting>
  <conditionalFormatting sqref="A61">
    <cfRule type="duplicateValues" dxfId="1149" priority="21"/>
  </conditionalFormatting>
  <conditionalFormatting sqref="A62">
    <cfRule type="duplicateValues" dxfId="1148" priority="20"/>
  </conditionalFormatting>
  <conditionalFormatting sqref="A63">
    <cfRule type="duplicateValues" dxfId="1147" priority="19"/>
  </conditionalFormatting>
  <conditionalFormatting sqref="A64">
    <cfRule type="duplicateValues" dxfId="1146" priority="18"/>
  </conditionalFormatting>
  <conditionalFormatting sqref="A65">
    <cfRule type="duplicateValues" dxfId="1145" priority="17"/>
  </conditionalFormatting>
  <conditionalFormatting sqref="A66">
    <cfRule type="duplicateValues" dxfId="1144" priority="16"/>
  </conditionalFormatting>
  <conditionalFormatting sqref="A67">
    <cfRule type="duplicateValues" dxfId="1143" priority="15"/>
  </conditionalFormatting>
  <conditionalFormatting sqref="A68">
    <cfRule type="duplicateValues" dxfId="1142" priority="14"/>
  </conditionalFormatting>
  <conditionalFormatting sqref="A69">
    <cfRule type="duplicateValues" dxfId="1141" priority="13"/>
  </conditionalFormatting>
  <conditionalFormatting sqref="A70">
    <cfRule type="duplicateValues" dxfId="1140" priority="12"/>
  </conditionalFormatting>
  <conditionalFormatting sqref="A71">
    <cfRule type="duplicateValues" dxfId="1139" priority="11"/>
  </conditionalFormatting>
  <conditionalFormatting sqref="A72">
    <cfRule type="duplicateValues" dxfId="1138" priority="10"/>
  </conditionalFormatting>
  <conditionalFormatting sqref="A73">
    <cfRule type="duplicateValues" dxfId="1137" priority="9"/>
  </conditionalFormatting>
  <conditionalFormatting sqref="A74">
    <cfRule type="duplicateValues" dxfId="1136" priority="8"/>
  </conditionalFormatting>
  <conditionalFormatting sqref="A75">
    <cfRule type="duplicateValues" dxfId="1135" priority="7"/>
  </conditionalFormatting>
  <conditionalFormatting sqref="A76">
    <cfRule type="duplicateValues" dxfId="1134" priority="6"/>
  </conditionalFormatting>
  <conditionalFormatting sqref="A77">
    <cfRule type="duplicateValues" dxfId="1133" priority="5"/>
  </conditionalFormatting>
  <conditionalFormatting sqref="A78">
    <cfRule type="duplicateValues" dxfId="1132" priority="4"/>
  </conditionalFormatting>
  <conditionalFormatting sqref="A79">
    <cfRule type="duplicateValues" dxfId="1131" priority="3"/>
  </conditionalFormatting>
  <conditionalFormatting sqref="A80">
    <cfRule type="duplicateValues" dxfId="1130" priority="2"/>
  </conditionalFormatting>
  <conditionalFormatting sqref="A81">
    <cfRule type="duplicateValues" dxfId="1129" priority="1"/>
  </conditionalFormatting>
  <hyperlinks>
    <hyperlink ref="J1" r:id="rId2" xr:uid="{00000000-0004-0000-0300-000000000000}"/>
  </hyperlinks>
  <printOptions horizontalCentered="1" verticalCentered="1"/>
  <pageMargins left="0" right="0" top="0" bottom="0" header="0" footer="0"/>
  <pageSetup scale="130" orientation="portrait" horizontalDpi="203" verticalDpi="203" r:id="rId3"/>
  <headerFooter>
    <oddHeader>&amp;L&amp;KFF0000&amp;D</oddHeader>
  </headerFooter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>
    <tabColor theme="5" tint="-0.249977111117893"/>
  </sheetPr>
  <dimension ref="A1:O99"/>
  <sheetViews>
    <sheetView zoomScale="95" zoomScaleNormal="95" workbookViewId="0">
      <selection activeCell="G1" sqref="G1:H5"/>
    </sheetView>
  </sheetViews>
  <sheetFormatPr baseColWidth="10" defaultColWidth="11" defaultRowHeight="15.75" x14ac:dyDescent="0.25"/>
  <cols>
    <col min="1" max="1" width="17.5" style="1" customWidth="1"/>
    <col min="2" max="2" width="30.375" style="2" customWidth="1"/>
    <col min="3" max="3" width="20.25" style="2" customWidth="1"/>
    <col min="4" max="4" width="14.25" style="2" customWidth="1"/>
    <col min="5" max="5" width="4.125" style="2" customWidth="1"/>
    <col min="6" max="6" width="6.625" style="2" customWidth="1"/>
    <col min="7" max="7" width="40.125" style="2" customWidth="1"/>
    <col min="8" max="8" width="16.5" style="2" customWidth="1"/>
    <col min="9" max="9" width="6.5" style="1" customWidth="1"/>
    <col min="10" max="10" width="11" style="1"/>
    <col min="11" max="11" width="18" style="1" bestFit="1" customWidth="1"/>
    <col min="12" max="12" width="12.75" style="1" bestFit="1" customWidth="1"/>
    <col min="13" max="13" width="2.875" style="1" customWidth="1"/>
    <col min="14" max="14" width="18" style="1" bestFit="1" customWidth="1"/>
    <col min="15" max="15" width="12.75" style="1" bestFit="1" customWidth="1"/>
    <col min="16" max="16384" width="11" style="1"/>
  </cols>
  <sheetData>
    <row r="1" spans="1:15" ht="24.75" customHeight="1" x14ac:dyDescent="0.25">
      <c r="A1" s="35" t="s">
        <v>1</v>
      </c>
      <c r="B1" s="35" t="s">
        <v>2</v>
      </c>
      <c r="C1" s="35" t="s">
        <v>3</v>
      </c>
      <c r="D1" s="1"/>
      <c r="E1" s="1"/>
      <c r="F1" s="1"/>
      <c r="G1" s="126" t="s">
        <v>170</v>
      </c>
      <c r="H1" s="63">
        <v>46136</v>
      </c>
      <c r="I1"/>
      <c r="J1"/>
      <c r="K1" s="409" t="s">
        <v>170</v>
      </c>
      <c r="L1" s="409"/>
      <c r="M1" s="409"/>
      <c r="N1" s="409"/>
      <c r="O1" s="36">
        <v>46136</v>
      </c>
    </row>
    <row r="2" spans="1:15" ht="15" customHeight="1" x14ac:dyDescent="0.25">
      <c r="A2" s="242" t="s">
        <v>308</v>
      </c>
      <c r="B2" s="243" t="s">
        <v>306</v>
      </c>
      <c r="C2" s="393" t="s">
        <v>697</v>
      </c>
      <c r="D2" s="33"/>
      <c r="E2" s="33"/>
      <c r="F2" s="33"/>
      <c r="G2" s="76" t="s">
        <v>12</v>
      </c>
      <c r="H2" s="76" t="s">
        <v>9</v>
      </c>
      <c r="I2"/>
      <c r="J2"/>
      <c r="K2" s="37" t="s">
        <v>8</v>
      </c>
      <c r="L2" s="38" t="s">
        <v>9</v>
      </c>
      <c r="M2" s="39"/>
      <c r="N2" s="37" t="s">
        <v>8</v>
      </c>
      <c r="O2" s="38" t="s">
        <v>9</v>
      </c>
    </row>
    <row r="3" spans="1:15" ht="15" customHeight="1" x14ac:dyDescent="0.3">
      <c r="A3" s="491" t="s">
        <v>310</v>
      </c>
      <c r="B3" s="492" t="s">
        <v>306</v>
      </c>
      <c r="C3" s="496" t="s">
        <v>697</v>
      </c>
      <c r="D3"/>
      <c r="E3"/>
      <c r="F3"/>
      <c r="G3" s="77" t="s">
        <v>306</v>
      </c>
      <c r="H3" s="448">
        <v>7</v>
      </c>
      <c r="I3"/>
      <c r="J3"/>
      <c r="K3" s="40"/>
      <c r="L3" s="41"/>
      <c r="M3" s="42"/>
      <c r="N3" s="40"/>
      <c r="O3" s="41"/>
    </row>
    <row r="4" spans="1:15" ht="15" customHeight="1" x14ac:dyDescent="0.25">
      <c r="A4" s="491" t="s">
        <v>428</v>
      </c>
      <c r="B4" s="492" t="s">
        <v>306</v>
      </c>
      <c r="C4" s="496" t="s">
        <v>697</v>
      </c>
      <c r="D4"/>
      <c r="E4"/>
      <c r="F4"/>
      <c r="G4" s="79" t="s">
        <v>697</v>
      </c>
      <c r="H4" s="450">
        <v>7</v>
      </c>
      <c r="I4"/>
      <c r="J4"/>
      <c r="K4" s="43"/>
      <c r="L4" s="41"/>
      <c r="M4" s="42"/>
      <c r="N4" s="43"/>
      <c r="O4" s="41"/>
    </row>
    <row r="5" spans="1:15" ht="15" customHeight="1" x14ac:dyDescent="0.25">
      <c r="A5" s="491" t="s">
        <v>430</v>
      </c>
      <c r="B5" s="492" t="s">
        <v>306</v>
      </c>
      <c r="C5" s="496" t="s">
        <v>697</v>
      </c>
      <c r="D5"/>
      <c r="E5"/>
      <c r="F5"/>
      <c r="G5" s="78" t="s">
        <v>10</v>
      </c>
      <c r="H5" s="449">
        <v>7</v>
      </c>
      <c r="I5"/>
      <c r="J5"/>
      <c r="K5" s="43"/>
      <c r="L5" s="41"/>
      <c r="M5" s="42"/>
      <c r="N5" s="40"/>
      <c r="O5" s="41"/>
    </row>
    <row r="6" spans="1:15" ht="15" customHeight="1" x14ac:dyDescent="0.25">
      <c r="A6" s="491" t="s">
        <v>432</v>
      </c>
      <c r="B6" s="492" t="s">
        <v>306</v>
      </c>
      <c r="C6" s="496" t="s">
        <v>697</v>
      </c>
      <c r="D6"/>
      <c r="E6"/>
      <c r="F6"/>
      <c r="G6"/>
      <c r="H6"/>
      <c r="I6"/>
      <c r="J6"/>
      <c r="K6" s="43"/>
      <c r="L6" s="41"/>
      <c r="M6" s="44"/>
      <c r="N6" s="43"/>
      <c r="O6" s="41"/>
    </row>
    <row r="7" spans="1:15" ht="15" customHeight="1" x14ac:dyDescent="0.25">
      <c r="A7" s="491" t="s">
        <v>433</v>
      </c>
      <c r="B7" s="492" t="s">
        <v>306</v>
      </c>
      <c r="C7" s="496" t="s">
        <v>697</v>
      </c>
      <c r="D7"/>
      <c r="E7"/>
      <c r="F7"/>
      <c r="G7"/>
      <c r="H7"/>
      <c r="I7"/>
      <c r="J7"/>
      <c r="K7" s="43"/>
      <c r="L7" s="41"/>
      <c r="M7" s="42"/>
      <c r="N7" s="43"/>
      <c r="O7" s="41"/>
    </row>
    <row r="8" spans="1:15" ht="15" customHeight="1" x14ac:dyDescent="0.25">
      <c r="A8" s="491" t="s">
        <v>434</v>
      </c>
      <c r="B8" s="492" t="s">
        <v>306</v>
      </c>
      <c r="C8" s="496" t="s">
        <v>697</v>
      </c>
      <c r="D8"/>
      <c r="E8"/>
      <c r="F8"/>
      <c r="G8"/>
      <c r="H8"/>
      <c r="I8"/>
      <c r="J8"/>
      <c r="K8" s="40"/>
      <c r="L8" s="41"/>
      <c r="M8" s="42"/>
      <c r="N8" s="43"/>
      <c r="O8" s="41"/>
    </row>
    <row r="9" spans="1:15" ht="15" customHeight="1" x14ac:dyDescent="0.25">
      <c r="D9"/>
      <c r="E9"/>
      <c r="F9"/>
      <c r="G9"/>
      <c r="H9"/>
      <c r="I9"/>
      <c r="J9"/>
      <c r="K9" s="43"/>
      <c r="L9" s="41"/>
      <c r="M9" s="44"/>
      <c r="N9" s="40"/>
      <c r="O9" s="41"/>
    </row>
    <row r="10" spans="1:15" ht="15" customHeight="1" x14ac:dyDescent="0.25">
      <c r="D10"/>
      <c r="E10"/>
      <c r="F10" s="181"/>
      <c r="G10"/>
      <c r="H10"/>
      <c r="I10"/>
      <c r="J10"/>
      <c r="K10" s="43"/>
      <c r="L10" s="41"/>
      <c r="M10" s="42"/>
      <c r="N10" s="43"/>
      <c r="O10" s="41"/>
    </row>
    <row r="11" spans="1:15" ht="15" customHeight="1" x14ac:dyDescent="0.25">
      <c r="D11"/>
      <c r="E11"/>
      <c r="F11"/>
      <c r="G11"/>
      <c r="H11"/>
      <c r="I11"/>
      <c r="J11"/>
      <c r="K11" s="43"/>
      <c r="L11" s="41"/>
      <c r="M11" s="42"/>
      <c r="N11" s="40"/>
      <c r="O11" s="41"/>
    </row>
    <row r="12" spans="1:15" ht="15" customHeight="1" x14ac:dyDescent="0.25">
      <c r="D12"/>
      <c r="E12"/>
      <c r="F12"/>
      <c r="G12"/>
      <c r="H12"/>
      <c r="I12"/>
      <c r="J12"/>
      <c r="K12" s="43"/>
      <c r="L12" s="41"/>
      <c r="M12" s="42"/>
      <c r="N12" s="43"/>
      <c r="O12" s="41"/>
    </row>
    <row r="13" spans="1:15" ht="15" customHeight="1" x14ac:dyDescent="0.25">
      <c r="D13"/>
      <c r="E13"/>
      <c r="F13"/>
      <c r="G13"/>
      <c r="H13"/>
      <c r="I13"/>
      <c r="J13"/>
      <c r="K13" s="40"/>
      <c r="L13" s="41"/>
      <c r="M13" s="42"/>
      <c r="N13" s="40"/>
      <c r="O13" s="41"/>
    </row>
    <row r="14" spans="1:15" ht="15" customHeight="1" x14ac:dyDescent="0.25">
      <c r="D14"/>
      <c r="E14"/>
      <c r="F14"/>
      <c r="G14"/>
      <c r="H14"/>
      <c r="I14"/>
      <c r="J14"/>
      <c r="K14" s="43"/>
      <c r="L14" s="41"/>
      <c r="M14" s="42"/>
      <c r="N14" s="43"/>
      <c r="O14" s="41"/>
    </row>
    <row r="15" spans="1:15" ht="15" customHeight="1" x14ac:dyDescent="0.25">
      <c r="D15"/>
      <c r="E15"/>
      <c r="F15"/>
      <c r="G15"/>
      <c r="H15"/>
      <c r="I15"/>
      <c r="J15"/>
      <c r="K15" s="40"/>
      <c r="L15" s="41"/>
      <c r="M15" s="42"/>
      <c r="N15" s="43"/>
      <c r="O15" s="41"/>
    </row>
    <row r="16" spans="1:15" ht="15" customHeight="1" x14ac:dyDescent="0.25">
      <c r="D16"/>
      <c r="E16"/>
      <c r="F16"/>
      <c r="G16"/>
      <c r="H16"/>
      <c r="I16"/>
      <c r="J16"/>
      <c r="K16" s="43"/>
      <c r="L16" s="41"/>
      <c r="M16" s="42"/>
      <c r="N16" s="43"/>
      <c r="O16" s="41"/>
    </row>
    <row r="17" spans="4:15" ht="15" customHeight="1" x14ac:dyDescent="0.25">
      <c r="D17"/>
      <c r="E17"/>
      <c r="F17"/>
      <c r="G17"/>
      <c r="H17"/>
      <c r="I17"/>
      <c r="J17"/>
      <c r="K17" s="43"/>
      <c r="L17" s="41"/>
      <c r="M17" s="42"/>
      <c r="N17" s="43"/>
      <c r="O17" s="41"/>
    </row>
    <row r="18" spans="4:15" ht="15" customHeight="1" x14ac:dyDescent="0.25">
      <c r="D18"/>
      <c r="E18"/>
      <c r="F18"/>
      <c r="G18"/>
      <c r="H18"/>
      <c r="I18"/>
      <c r="J18"/>
      <c r="K18" s="43"/>
      <c r="L18" s="41"/>
      <c r="M18" s="44"/>
      <c r="N18" s="43"/>
      <c r="O18" s="41"/>
    </row>
    <row r="19" spans="4:15" ht="15" customHeight="1" x14ac:dyDescent="0.25">
      <c r="D19"/>
      <c r="E19"/>
      <c r="F19"/>
      <c r="G19"/>
      <c r="H19"/>
      <c r="I19"/>
      <c r="J19"/>
      <c r="K19" s="43"/>
      <c r="L19" s="41"/>
      <c r="M19" s="42"/>
      <c r="N19" s="40"/>
      <c r="O19" s="41"/>
    </row>
    <row r="20" spans="4:15" ht="15" customHeight="1" x14ac:dyDescent="0.25">
      <c r="D20"/>
      <c r="E20"/>
      <c r="F20"/>
      <c r="G20"/>
      <c r="H20"/>
      <c r="I20"/>
      <c r="J20"/>
      <c r="K20" s="43"/>
      <c r="L20" s="41"/>
      <c r="M20" s="44"/>
      <c r="N20" s="43"/>
      <c r="O20" s="41"/>
    </row>
    <row r="21" spans="4:15" ht="15" customHeight="1" x14ac:dyDescent="0.25">
      <c r="D21"/>
      <c r="E21"/>
      <c r="F21"/>
      <c r="G21"/>
      <c r="H21"/>
      <c r="I21"/>
      <c r="J21"/>
      <c r="K21" s="43"/>
      <c r="L21" s="41"/>
      <c r="M21" s="42"/>
      <c r="N21" s="43"/>
      <c r="O21" s="41"/>
    </row>
    <row r="22" spans="4:15" ht="15" customHeight="1" x14ac:dyDescent="0.25">
      <c r="D22"/>
      <c r="E22"/>
      <c r="F22"/>
      <c r="G22"/>
      <c r="H22"/>
      <c r="I22"/>
      <c r="J22"/>
      <c r="K22" s="40"/>
      <c r="L22" s="41"/>
      <c r="M22" s="44"/>
      <c r="N22" s="40"/>
      <c r="O22" s="41"/>
    </row>
    <row r="23" spans="4:15" ht="15" customHeight="1" x14ac:dyDescent="0.25">
      <c r="D23"/>
      <c r="E23"/>
      <c r="F23"/>
      <c r="G23"/>
      <c r="H23"/>
      <c r="I23"/>
      <c r="J23"/>
      <c r="K23" s="43"/>
      <c r="L23" s="41"/>
      <c r="M23" s="42"/>
      <c r="N23" s="43"/>
      <c r="O23" s="41"/>
    </row>
    <row r="24" spans="4:15" ht="15" customHeight="1" x14ac:dyDescent="0.25">
      <c r="D24"/>
      <c r="E24"/>
      <c r="F24"/>
      <c r="G24"/>
      <c r="H24"/>
      <c r="I24"/>
      <c r="J24"/>
      <c r="K24" s="43"/>
      <c r="L24" s="41"/>
      <c r="M24" s="42"/>
      <c r="N24" s="45"/>
      <c r="O24" s="45"/>
    </row>
    <row r="25" spans="4:15" ht="15" customHeight="1" x14ac:dyDescent="0.25">
      <c r="D25"/>
      <c r="E25"/>
      <c r="F25"/>
      <c r="G25"/>
      <c r="H25"/>
      <c r="I25"/>
      <c r="J25"/>
      <c r="K25" s="43"/>
      <c r="L25" s="41"/>
      <c r="M25" s="42"/>
      <c r="N25" s="45"/>
      <c r="O25" s="45"/>
    </row>
    <row r="26" spans="4:15" ht="15" customHeight="1" x14ac:dyDescent="0.25">
      <c r="D26"/>
      <c r="E26"/>
      <c r="F26"/>
      <c r="G26"/>
      <c r="H26"/>
      <c r="I26"/>
      <c r="J26"/>
      <c r="K26" s="46"/>
      <c r="L26" s="46"/>
      <c r="M26" s="42"/>
      <c r="N26" s="47" t="s">
        <v>10</v>
      </c>
      <c r="O26" s="46"/>
    </row>
    <row r="27" spans="4:15" ht="15" customHeight="1" x14ac:dyDescent="0.25">
      <c r="D27"/>
      <c r="E27"/>
      <c r="F27"/>
      <c r="G27"/>
      <c r="H27"/>
      <c r="I27"/>
      <c r="J27"/>
      <c r="K27" s="45"/>
      <c r="L27" s="45"/>
      <c r="M27" s="45"/>
      <c r="N27" s="45"/>
      <c r="O27" s="45"/>
    </row>
    <row r="28" spans="4:15" ht="15" customHeight="1" x14ac:dyDescent="0.25">
      <c r="D28"/>
      <c r="E28"/>
      <c r="F28"/>
      <c r="G28"/>
      <c r="H28"/>
      <c r="I28"/>
      <c r="J28"/>
      <c r="K28" s="45"/>
      <c r="L28" s="45"/>
      <c r="M28" s="45"/>
      <c r="N28" s="45"/>
      <c r="O28" s="45"/>
    </row>
    <row r="29" spans="4:15" ht="15" customHeight="1" x14ac:dyDescent="0.25">
      <c r="D29"/>
      <c r="E29"/>
      <c r="F29"/>
      <c r="G29"/>
      <c r="H29"/>
      <c r="I29"/>
      <c r="J29"/>
      <c r="K29" s="45"/>
      <c r="L29" s="45"/>
      <c r="M29" s="45"/>
      <c r="N29" s="45"/>
      <c r="O29" s="45"/>
    </row>
    <row r="30" spans="4:15" ht="15" customHeight="1" x14ac:dyDescent="0.25">
      <c r="D30"/>
      <c r="E30"/>
      <c r="F30"/>
      <c r="G30"/>
      <c r="H30"/>
      <c r="I30"/>
      <c r="J30"/>
      <c r="K30" s="45"/>
      <c r="L30" s="45"/>
      <c r="M30" s="45"/>
      <c r="N30" s="45"/>
      <c r="O30" s="45"/>
    </row>
    <row r="31" spans="4:15" ht="15" customHeight="1" x14ac:dyDescent="0.25">
      <c r="D31"/>
      <c r="E31"/>
      <c r="F31"/>
      <c r="G31"/>
      <c r="H31"/>
      <c r="I31"/>
      <c r="J31"/>
      <c r="K31" s="45"/>
      <c r="L31" s="45"/>
      <c r="M31" s="45"/>
      <c r="N31" s="45"/>
      <c r="O31" s="45"/>
    </row>
    <row r="32" spans="4:15" ht="15" customHeight="1" x14ac:dyDescent="0.25">
      <c r="D32"/>
      <c r="E32"/>
      <c r="F32"/>
      <c r="G32"/>
      <c r="H32"/>
      <c r="I32"/>
      <c r="J32"/>
      <c r="K32" s="45"/>
      <c r="L32" s="45"/>
      <c r="M32" s="45"/>
      <c r="N32" s="45"/>
      <c r="O32" s="45"/>
    </row>
    <row r="33" spans="4:15" ht="15" customHeight="1" x14ac:dyDescent="0.25">
      <c r="D33"/>
      <c r="E33"/>
      <c r="F33"/>
      <c r="G33"/>
      <c r="H33"/>
      <c r="I33"/>
      <c r="J33"/>
      <c r="K33" s="45"/>
      <c r="L33" s="45"/>
      <c r="M33" s="45"/>
      <c r="N33" s="45"/>
      <c r="O33" s="45"/>
    </row>
    <row r="34" spans="4:15" ht="15" customHeight="1" x14ac:dyDescent="0.25">
      <c r="D34"/>
      <c r="E34"/>
      <c r="F34"/>
      <c r="G34"/>
      <c r="H34"/>
      <c r="I34"/>
      <c r="J34"/>
      <c r="K34" s="45"/>
      <c r="L34" s="45"/>
      <c r="M34" s="45"/>
      <c r="N34" s="45"/>
      <c r="O34" s="45"/>
    </row>
    <row r="35" spans="4:15" ht="15" customHeight="1" x14ac:dyDescent="0.25">
      <c r="D35"/>
      <c r="E35"/>
      <c r="F35"/>
      <c r="G35"/>
      <c r="H35"/>
      <c r="I35"/>
      <c r="J35"/>
      <c r="K35" s="45"/>
      <c r="L35" s="45"/>
      <c r="M35" s="45"/>
      <c r="N35" s="45"/>
      <c r="O35" s="45"/>
    </row>
    <row r="36" spans="4:15" ht="15" customHeight="1" x14ac:dyDescent="0.25">
      <c r="D36"/>
      <c r="E36"/>
      <c r="F36"/>
      <c r="G36"/>
      <c r="H36"/>
      <c r="I36"/>
      <c r="J36"/>
      <c r="K36" s="45"/>
      <c r="L36" s="45"/>
      <c r="M36" s="45"/>
      <c r="N36" s="45"/>
      <c r="O36" s="45"/>
    </row>
    <row r="37" spans="4:15" ht="15" customHeight="1" x14ac:dyDescent="0.25">
      <c r="D37"/>
      <c r="E37"/>
      <c r="F37"/>
      <c r="G37"/>
      <c r="H37"/>
      <c r="I37"/>
      <c r="J37"/>
      <c r="K37" s="45"/>
      <c r="L37" s="45"/>
      <c r="M37" s="45"/>
      <c r="N37" s="45"/>
      <c r="O37" s="45"/>
    </row>
    <row r="38" spans="4:15" ht="15" customHeight="1" x14ac:dyDescent="0.25">
      <c r="D38"/>
      <c r="E38"/>
      <c r="F38"/>
      <c r="G38"/>
      <c r="H38"/>
      <c r="I38"/>
      <c r="J38"/>
      <c r="K38" s="45"/>
      <c r="L38" s="45"/>
      <c r="M38" s="45"/>
      <c r="N38" s="45"/>
      <c r="O38" s="45"/>
    </row>
    <row r="39" spans="4:15" ht="15" customHeight="1" x14ac:dyDescent="0.25">
      <c r="D39"/>
      <c r="E39"/>
      <c r="F39"/>
      <c r="G39"/>
      <c r="H39"/>
      <c r="I39"/>
      <c r="J39"/>
    </row>
    <row r="40" spans="4:15" ht="15" customHeight="1" x14ac:dyDescent="0.25">
      <c r="D40"/>
      <c r="E40"/>
      <c r="F40"/>
      <c r="G40"/>
      <c r="H40"/>
      <c r="I40"/>
      <c r="J40"/>
    </row>
    <row r="41" spans="4:15" ht="15" customHeight="1" x14ac:dyDescent="0.25">
      <c r="D41"/>
      <c r="E41"/>
      <c r="F41"/>
      <c r="G41"/>
      <c r="H41"/>
      <c r="I41"/>
      <c r="J41"/>
    </row>
    <row r="42" spans="4:15" ht="15" customHeight="1" x14ac:dyDescent="0.25">
      <c r="D42"/>
      <c r="E42"/>
      <c r="F42"/>
      <c r="G42"/>
      <c r="H42"/>
      <c r="I42"/>
      <c r="J42"/>
    </row>
    <row r="43" spans="4:15" ht="15" customHeight="1" x14ac:dyDescent="0.25">
      <c r="D43"/>
      <c r="E43"/>
      <c r="F43"/>
      <c r="G43"/>
      <c r="H43"/>
      <c r="I43"/>
      <c r="J43"/>
    </row>
    <row r="44" spans="4:15" ht="15" customHeight="1" x14ac:dyDescent="0.25">
      <c r="D44"/>
      <c r="E44"/>
      <c r="F44"/>
      <c r="G44"/>
      <c r="H44"/>
      <c r="I44"/>
      <c r="J44"/>
    </row>
    <row r="45" spans="4:15" ht="15" customHeight="1" x14ac:dyDescent="0.25">
      <c r="D45"/>
      <c r="E45"/>
      <c r="F45"/>
      <c r="G45"/>
      <c r="H45"/>
      <c r="I45"/>
      <c r="J45"/>
    </row>
    <row r="46" spans="4:15" ht="15" customHeight="1" x14ac:dyDescent="0.25">
      <c r="D46"/>
      <c r="E46"/>
      <c r="F46"/>
      <c r="G46"/>
      <c r="H46"/>
      <c r="I46"/>
      <c r="J46"/>
    </row>
    <row r="47" spans="4:15" ht="15" customHeight="1" x14ac:dyDescent="0.25">
      <c r="D47"/>
      <c r="E47"/>
      <c r="F47"/>
      <c r="G47"/>
      <c r="H47"/>
    </row>
    <row r="48" spans="4:15" ht="15" customHeight="1" x14ac:dyDescent="0.25">
      <c r="D48"/>
      <c r="E48"/>
      <c r="F48"/>
      <c r="G48"/>
      <c r="H48"/>
    </row>
    <row r="49" spans="7:8" ht="15" customHeight="1" x14ac:dyDescent="0.25">
      <c r="G49"/>
      <c r="H49"/>
    </row>
    <row r="50" spans="7:8" ht="15" customHeight="1" x14ac:dyDescent="0.25">
      <c r="G50"/>
      <c r="H50"/>
    </row>
    <row r="51" spans="7:8" ht="15" customHeight="1" x14ac:dyDescent="0.25">
      <c r="G51"/>
      <c r="H51"/>
    </row>
    <row r="52" spans="7:8" ht="15" customHeight="1" x14ac:dyDescent="0.25">
      <c r="G52"/>
      <c r="H52"/>
    </row>
    <row r="53" spans="7:8" ht="15" customHeight="1" x14ac:dyDescent="0.25">
      <c r="G53"/>
      <c r="H53"/>
    </row>
    <row r="54" spans="7:8" ht="15" customHeight="1" x14ac:dyDescent="0.25">
      <c r="G54"/>
      <c r="H54"/>
    </row>
    <row r="55" spans="7:8" ht="15" customHeight="1" x14ac:dyDescent="0.25">
      <c r="G55"/>
      <c r="H55"/>
    </row>
    <row r="56" spans="7:8" ht="15" customHeight="1" x14ac:dyDescent="0.25">
      <c r="G56"/>
      <c r="H56"/>
    </row>
    <row r="57" spans="7:8" ht="15" customHeight="1" x14ac:dyDescent="0.25">
      <c r="G57"/>
      <c r="H57"/>
    </row>
    <row r="58" spans="7:8" ht="15" customHeight="1" x14ac:dyDescent="0.25">
      <c r="G58"/>
      <c r="H58"/>
    </row>
    <row r="59" spans="7:8" ht="15" customHeight="1" x14ac:dyDescent="0.25">
      <c r="G59"/>
      <c r="H59"/>
    </row>
    <row r="60" spans="7:8" ht="15" customHeight="1" x14ac:dyDescent="0.25">
      <c r="G60"/>
      <c r="H60"/>
    </row>
    <row r="61" spans="7:8" ht="15" customHeight="1" x14ac:dyDescent="0.25">
      <c r="G61"/>
      <c r="H61"/>
    </row>
    <row r="62" spans="7:8" ht="15" customHeight="1" x14ac:dyDescent="0.25">
      <c r="G62"/>
      <c r="H62"/>
    </row>
    <row r="63" spans="7:8" ht="15" customHeight="1" x14ac:dyDescent="0.25">
      <c r="G63"/>
      <c r="H63"/>
    </row>
    <row r="64" spans="7:8" ht="15" customHeight="1" x14ac:dyDescent="0.25">
      <c r="G64"/>
      <c r="H64"/>
    </row>
    <row r="65" spans="7:8" ht="15" customHeight="1" x14ac:dyDescent="0.25">
      <c r="G65"/>
      <c r="H65"/>
    </row>
    <row r="66" spans="7:8" ht="15" customHeight="1" x14ac:dyDescent="0.25">
      <c r="G66"/>
      <c r="H66"/>
    </row>
    <row r="67" spans="7:8" ht="15" customHeight="1" x14ac:dyDescent="0.25">
      <c r="G67"/>
      <c r="H67"/>
    </row>
    <row r="68" spans="7:8" ht="15" customHeight="1" x14ac:dyDescent="0.25">
      <c r="G68"/>
      <c r="H68"/>
    </row>
    <row r="69" spans="7:8" ht="15" customHeight="1" x14ac:dyDescent="0.25">
      <c r="G69"/>
      <c r="H69"/>
    </row>
    <row r="70" spans="7:8" ht="15" customHeight="1" x14ac:dyDescent="0.25">
      <c r="G70"/>
      <c r="H70"/>
    </row>
    <row r="71" spans="7:8" ht="15" customHeight="1" x14ac:dyDescent="0.25">
      <c r="G71"/>
      <c r="H71"/>
    </row>
    <row r="72" spans="7:8" ht="15" customHeight="1" x14ac:dyDescent="0.25">
      <c r="G72"/>
      <c r="H72"/>
    </row>
    <row r="73" spans="7:8" ht="15" customHeight="1" x14ac:dyDescent="0.25">
      <c r="G73"/>
      <c r="H73"/>
    </row>
    <row r="74" spans="7:8" ht="15" customHeight="1" x14ac:dyDescent="0.25">
      <c r="G74"/>
      <c r="H74"/>
    </row>
    <row r="75" spans="7:8" ht="15" customHeight="1" x14ac:dyDescent="0.25">
      <c r="G75"/>
      <c r="H75"/>
    </row>
    <row r="76" spans="7:8" ht="15" customHeight="1" x14ac:dyDescent="0.25">
      <c r="G76"/>
      <c r="H76"/>
    </row>
    <row r="77" spans="7:8" ht="15" customHeight="1" x14ac:dyDescent="0.25"/>
    <row r="78" spans="7:8" ht="15" customHeight="1" x14ac:dyDescent="0.25"/>
    <row r="79" spans="7:8" ht="15" customHeight="1" x14ac:dyDescent="0.25"/>
    <row r="80" spans="7:8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</sheetData>
  <mergeCells count="1">
    <mergeCell ref="K1:N1"/>
  </mergeCells>
  <conditionalFormatting sqref="C1">
    <cfRule type="containsText" dxfId="1128" priority="3145" operator="containsText" text="OLIMPICA">
      <formula>NOT(ISERROR(SEARCH("OLIMPICA",C1)))</formula>
    </cfRule>
    <cfRule type="containsText" dxfId="1127" priority="3146" operator="containsText" text="02 san">
      <formula>NOT(ISERROR(SEARCH("02 san",C1)))</formula>
    </cfRule>
    <cfRule type="containsText" dxfId="1126" priority="3147" operator="containsText" text="02san">
      <formula>NOT(ISERROR(SEARCH("02san",C1)))</formula>
    </cfRule>
    <cfRule type="containsText" dxfId="1125" priority="3148" operator="containsText" text="2107">
      <formula>NOT(ISERROR(SEARCH("2107",C1)))</formula>
    </cfRule>
    <cfRule type="containsText" dxfId="1124" priority="3149" operator="containsText" text="3105">
      <formula>NOT(ISERROR(SEARCH("3105",C1)))</formula>
    </cfRule>
    <cfRule type="containsText" dxfId="1123" priority="3150" operator="containsText" text="asur">
      <formula>NOT(ISERROR(SEARCH("asur",C1)))</formula>
    </cfRule>
    <cfRule type="containsText" dxfId="1122" priority="3151" operator="containsText" text="deri">
      <formula>NOT(ISERROR(SEARCH("deri",C1)))</formula>
    </cfRule>
    <cfRule type="containsText" dxfId="1121" priority="3152" operator="containsText" text="ruth">
      <formula>NOT(ISERROR(SEARCH("ruth",C1)))</formula>
    </cfRule>
    <cfRule type="containsText" dxfId="1120" priority="3153" operator="containsText" text="salom">
      <formula>NOT(ISERROR(SEARCH("salom",C1)))</formula>
    </cfRule>
  </conditionalFormatting>
  <conditionalFormatting sqref="A9">
    <cfRule type="duplicateValues" dxfId="1112" priority="98"/>
  </conditionalFormatting>
  <conditionalFormatting sqref="A10">
    <cfRule type="duplicateValues" dxfId="1111" priority="97"/>
  </conditionalFormatting>
  <conditionalFormatting sqref="A11">
    <cfRule type="duplicateValues" dxfId="1110" priority="96"/>
  </conditionalFormatting>
  <conditionalFormatting sqref="A12">
    <cfRule type="duplicateValues" dxfId="1109" priority="95"/>
  </conditionalFormatting>
  <conditionalFormatting sqref="A13">
    <cfRule type="duplicateValues" dxfId="1108" priority="94"/>
  </conditionalFormatting>
  <conditionalFormatting sqref="A14">
    <cfRule type="duplicateValues" dxfId="1107" priority="93"/>
  </conditionalFormatting>
  <conditionalFormatting sqref="A15">
    <cfRule type="duplicateValues" dxfId="1106" priority="92"/>
  </conditionalFormatting>
  <conditionalFormatting sqref="A16">
    <cfRule type="duplicateValues" dxfId="1105" priority="91"/>
  </conditionalFormatting>
  <conditionalFormatting sqref="A17">
    <cfRule type="duplicateValues" dxfId="1104" priority="90"/>
  </conditionalFormatting>
  <conditionalFormatting sqref="A18">
    <cfRule type="duplicateValues" dxfId="1103" priority="89"/>
  </conditionalFormatting>
  <conditionalFormatting sqref="A19">
    <cfRule type="duplicateValues" dxfId="1102" priority="88"/>
  </conditionalFormatting>
  <conditionalFormatting sqref="A20">
    <cfRule type="duplicateValues" dxfId="1101" priority="87"/>
  </conditionalFormatting>
  <conditionalFormatting sqref="A21">
    <cfRule type="duplicateValues" dxfId="1100" priority="86"/>
  </conditionalFormatting>
  <conditionalFormatting sqref="A22">
    <cfRule type="duplicateValues" dxfId="1099" priority="85"/>
  </conditionalFormatting>
  <conditionalFormatting sqref="A23">
    <cfRule type="duplicateValues" dxfId="1098" priority="84"/>
  </conditionalFormatting>
  <conditionalFormatting sqref="A24">
    <cfRule type="duplicateValues" dxfId="1097" priority="83"/>
  </conditionalFormatting>
  <conditionalFormatting sqref="A25">
    <cfRule type="duplicateValues" dxfId="1096" priority="82"/>
  </conditionalFormatting>
  <conditionalFormatting sqref="A26">
    <cfRule type="duplicateValues" dxfId="1095" priority="81"/>
  </conditionalFormatting>
  <conditionalFormatting sqref="A27">
    <cfRule type="duplicateValues" dxfId="1094" priority="80"/>
  </conditionalFormatting>
  <conditionalFormatting sqref="A28">
    <cfRule type="duplicateValues" dxfId="1093" priority="79"/>
  </conditionalFormatting>
  <conditionalFormatting sqref="A29">
    <cfRule type="duplicateValues" dxfId="1092" priority="78"/>
  </conditionalFormatting>
  <conditionalFormatting sqref="A30">
    <cfRule type="duplicateValues" dxfId="1091" priority="77"/>
  </conditionalFormatting>
  <conditionalFormatting sqref="A31">
    <cfRule type="duplicateValues" dxfId="1090" priority="76"/>
  </conditionalFormatting>
  <conditionalFormatting sqref="A32">
    <cfRule type="duplicateValues" dxfId="1089" priority="75"/>
  </conditionalFormatting>
  <conditionalFormatting sqref="A33">
    <cfRule type="duplicateValues" dxfId="1088" priority="74"/>
  </conditionalFormatting>
  <conditionalFormatting sqref="A34">
    <cfRule type="duplicateValues" dxfId="1087" priority="73"/>
  </conditionalFormatting>
  <conditionalFormatting sqref="A35">
    <cfRule type="duplicateValues" dxfId="1086" priority="72"/>
  </conditionalFormatting>
  <conditionalFormatting sqref="A36">
    <cfRule type="duplicateValues" dxfId="1085" priority="71"/>
  </conditionalFormatting>
  <conditionalFormatting sqref="A37">
    <cfRule type="duplicateValues" dxfId="1084" priority="70"/>
  </conditionalFormatting>
  <conditionalFormatting sqref="A38">
    <cfRule type="duplicateValues" dxfId="1083" priority="69"/>
  </conditionalFormatting>
  <conditionalFormatting sqref="A39">
    <cfRule type="duplicateValues" dxfId="1082" priority="68"/>
  </conditionalFormatting>
  <conditionalFormatting sqref="A40">
    <cfRule type="duplicateValues" dxfId="1081" priority="67"/>
  </conditionalFormatting>
  <conditionalFormatting sqref="A41">
    <cfRule type="duplicateValues" dxfId="1080" priority="66"/>
  </conditionalFormatting>
  <conditionalFormatting sqref="A42">
    <cfRule type="duplicateValues" dxfId="1079" priority="65"/>
  </conditionalFormatting>
  <conditionalFormatting sqref="A43">
    <cfRule type="duplicateValues" dxfId="1078" priority="64"/>
  </conditionalFormatting>
  <conditionalFormatting sqref="A44">
    <cfRule type="duplicateValues" dxfId="1077" priority="63"/>
  </conditionalFormatting>
  <conditionalFormatting sqref="A45">
    <cfRule type="duplicateValues" dxfId="1076" priority="62"/>
  </conditionalFormatting>
  <conditionalFormatting sqref="A46">
    <cfRule type="duplicateValues" dxfId="1075" priority="61"/>
  </conditionalFormatting>
  <conditionalFormatting sqref="A47">
    <cfRule type="duplicateValues" dxfId="1074" priority="60"/>
  </conditionalFormatting>
  <conditionalFormatting sqref="A48">
    <cfRule type="duplicateValues" dxfId="1073" priority="59"/>
  </conditionalFormatting>
  <conditionalFormatting sqref="A49">
    <cfRule type="duplicateValues" dxfId="1072" priority="58"/>
  </conditionalFormatting>
  <conditionalFormatting sqref="A50">
    <cfRule type="duplicateValues" dxfId="1071" priority="57"/>
  </conditionalFormatting>
  <conditionalFormatting sqref="A51">
    <cfRule type="duplicateValues" dxfId="1070" priority="56"/>
  </conditionalFormatting>
  <conditionalFormatting sqref="A52">
    <cfRule type="duplicateValues" dxfId="1069" priority="55"/>
  </conditionalFormatting>
  <conditionalFormatting sqref="A53">
    <cfRule type="duplicateValues" dxfId="1068" priority="54"/>
  </conditionalFormatting>
  <conditionalFormatting sqref="A54">
    <cfRule type="duplicateValues" dxfId="1067" priority="53"/>
  </conditionalFormatting>
  <conditionalFormatting sqref="A55">
    <cfRule type="duplicateValues" dxfId="1066" priority="52"/>
  </conditionalFormatting>
  <conditionalFormatting sqref="A56">
    <cfRule type="duplicateValues" dxfId="1065" priority="51"/>
  </conditionalFormatting>
  <conditionalFormatting sqref="A57">
    <cfRule type="duplicateValues" dxfId="1064" priority="50"/>
  </conditionalFormatting>
  <conditionalFormatting sqref="A58">
    <cfRule type="duplicateValues" dxfId="1063" priority="49"/>
  </conditionalFormatting>
  <conditionalFormatting sqref="A59">
    <cfRule type="duplicateValues" dxfId="1062" priority="48"/>
  </conditionalFormatting>
  <conditionalFormatting sqref="A60">
    <cfRule type="duplicateValues" dxfId="1061" priority="47"/>
  </conditionalFormatting>
  <conditionalFormatting sqref="A61">
    <cfRule type="duplicateValues" dxfId="1060" priority="46"/>
  </conditionalFormatting>
  <conditionalFormatting sqref="A62">
    <cfRule type="duplicateValues" dxfId="1059" priority="45"/>
  </conditionalFormatting>
  <conditionalFormatting sqref="A63">
    <cfRule type="duplicateValues" dxfId="1058" priority="44"/>
  </conditionalFormatting>
  <conditionalFormatting sqref="A64">
    <cfRule type="duplicateValues" dxfId="1057" priority="43"/>
  </conditionalFormatting>
  <conditionalFormatting sqref="A65">
    <cfRule type="duplicateValues" dxfId="1056" priority="42"/>
  </conditionalFormatting>
  <conditionalFormatting sqref="A66">
    <cfRule type="duplicateValues" dxfId="1055" priority="41"/>
  </conditionalFormatting>
  <conditionalFormatting sqref="A67">
    <cfRule type="duplicateValues" dxfId="1054" priority="40"/>
  </conditionalFormatting>
  <conditionalFormatting sqref="A68">
    <cfRule type="duplicateValues" dxfId="1053" priority="39"/>
  </conditionalFormatting>
  <conditionalFormatting sqref="A69">
    <cfRule type="duplicateValues" dxfId="1052" priority="38"/>
  </conditionalFormatting>
  <conditionalFormatting sqref="A70">
    <cfRule type="duplicateValues" dxfId="1051" priority="37"/>
  </conditionalFormatting>
  <conditionalFormatting sqref="A71">
    <cfRule type="duplicateValues" dxfId="1050" priority="36"/>
  </conditionalFormatting>
  <conditionalFormatting sqref="A72">
    <cfRule type="duplicateValues" dxfId="1049" priority="35"/>
  </conditionalFormatting>
  <conditionalFormatting sqref="A73">
    <cfRule type="duplicateValues" dxfId="1048" priority="34"/>
  </conditionalFormatting>
  <conditionalFormatting sqref="A74">
    <cfRule type="duplicateValues" dxfId="1047" priority="33"/>
  </conditionalFormatting>
  <conditionalFormatting sqref="A75">
    <cfRule type="duplicateValues" dxfId="1046" priority="32"/>
  </conditionalFormatting>
  <conditionalFormatting sqref="A76">
    <cfRule type="duplicateValues" dxfId="1045" priority="31"/>
  </conditionalFormatting>
  <conditionalFormatting sqref="A77">
    <cfRule type="duplicateValues" dxfId="1044" priority="30"/>
  </conditionalFormatting>
  <conditionalFormatting sqref="A78">
    <cfRule type="duplicateValues" dxfId="1043" priority="29"/>
  </conditionalFormatting>
  <conditionalFormatting sqref="A79">
    <cfRule type="duplicateValues" dxfId="1042" priority="28"/>
  </conditionalFormatting>
  <conditionalFormatting sqref="A80">
    <cfRule type="duplicateValues" dxfId="1041" priority="27"/>
  </conditionalFormatting>
  <conditionalFormatting sqref="A81">
    <cfRule type="duplicateValues" dxfId="1040" priority="26"/>
  </conditionalFormatting>
  <conditionalFormatting sqref="A82">
    <cfRule type="duplicateValues" dxfId="1039" priority="25"/>
  </conditionalFormatting>
  <conditionalFormatting sqref="A83">
    <cfRule type="duplicateValues" dxfId="1038" priority="24"/>
  </conditionalFormatting>
  <conditionalFormatting sqref="A84">
    <cfRule type="duplicateValues" dxfId="1037" priority="23"/>
  </conditionalFormatting>
  <conditionalFormatting sqref="A85">
    <cfRule type="duplicateValues" dxfId="1036" priority="22"/>
  </conditionalFormatting>
  <conditionalFormatting sqref="A86">
    <cfRule type="duplicateValues" dxfId="1035" priority="21"/>
  </conditionalFormatting>
  <conditionalFormatting sqref="A87">
    <cfRule type="duplicateValues" dxfId="1034" priority="20"/>
  </conditionalFormatting>
  <conditionalFormatting sqref="A88">
    <cfRule type="duplicateValues" dxfId="1033" priority="19"/>
  </conditionalFormatting>
  <conditionalFormatting sqref="A89">
    <cfRule type="duplicateValues" dxfId="1032" priority="18"/>
  </conditionalFormatting>
  <conditionalFormatting sqref="A90">
    <cfRule type="duplicateValues" dxfId="1031" priority="17"/>
  </conditionalFormatting>
  <conditionalFormatting sqref="A91">
    <cfRule type="duplicateValues" dxfId="1030" priority="16"/>
  </conditionalFormatting>
  <conditionalFormatting sqref="A92">
    <cfRule type="duplicateValues" dxfId="1029" priority="15"/>
  </conditionalFormatting>
  <conditionalFormatting sqref="A93">
    <cfRule type="duplicateValues" dxfId="1028" priority="14"/>
  </conditionalFormatting>
  <conditionalFormatting sqref="A94">
    <cfRule type="duplicateValues" dxfId="1027" priority="13"/>
  </conditionalFormatting>
  <conditionalFormatting sqref="A95">
    <cfRule type="duplicateValues" dxfId="1026" priority="12"/>
  </conditionalFormatting>
  <conditionalFormatting sqref="A96">
    <cfRule type="duplicateValues" dxfId="1025" priority="11"/>
  </conditionalFormatting>
  <conditionalFormatting sqref="A97">
    <cfRule type="duplicateValues" dxfId="1024" priority="10"/>
  </conditionalFormatting>
  <conditionalFormatting sqref="A98">
    <cfRule type="duplicateValues" dxfId="1023" priority="9"/>
  </conditionalFormatting>
  <conditionalFormatting sqref="A99">
    <cfRule type="duplicateValues" dxfId="1022" priority="8"/>
  </conditionalFormatting>
  <conditionalFormatting sqref="A2:A8">
    <cfRule type="duplicateValues" dxfId="1021" priority="7"/>
  </conditionalFormatting>
  <conditionalFormatting sqref="A3">
    <cfRule type="duplicateValues" dxfId="1020" priority="6"/>
  </conditionalFormatting>
  <conditionalFormatting sqref="A4">
    <cfRule type="duplicateValues" dxfId="1019" priority="5"/>
  </conditionalFormatting>
  <conditionalFormatting sqref="A5">
    <cfRule type="duplicateValues" dxfId="1018" priority="4"/>
  </conditionalFormatting>
  <conditionalFormatting sqref="A6">
    <cfRule type="duplicateValues" dxfId="1017" priority="3"/>
  </conditionalFormatting>
  <conditionalFormatting sqref="A7">
    <cfRule type="duplicateValues" dxfId="1016" priority="2"/>
  </conditionalFormatting>
  <conditionalFormatting sqref="A8">
    <cfRule type="duplicateValues" dxfId="1015" priority="1"/>
  </conditionalFormatting>
  <printOptions horizontalCentered="1" verticalCentered="1"/>
  <pageMargins left="0" right="0" top="0" bottom="0" header="0" footer="0"/>
  <pageSetup scale="125" orientation="portrait" horizontalDpi="203" verticalDpi="203" r:id="rId2"/>
  <headerFooter>
    <oddHeader>&amp;L&amp;KFF0000&amp;D</oddHeader>
  </headerFooter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>
    <tabColor theme="8" tint="0.59999389629810485"/>
  </sheetPr>
  <dimension ref="A1:O99"/>
  <sheetViews>
    <sheetView zoomScaleNormal="100" workbookViewId="0">
      <selection activeCell="G1" sqref="G1:H12"/>
    </sheetView>
  </sheetViews>
  <sheetFormatPr baseColWidth="10" defaultColWidth="11" defaultRowHeight="15.75" x14ac:dyDescent="0.25"/>
  <cols>
    <col min="1" max="1" width="17.5" style="1" customWidth="1"/>
    <col min="2" max="2" width="30.375" style="2" customWidth="1"/>
    <col min="3" max="3" width="20.25" style="2" customWidth="1"/>
    <col min="4" max="4" width="14.25" style="2" customWidth="1"/>
    <col min="5" max="5" width="4.125" style="2" customWidth="1"/>
    <col min="6" max="6" width="6.625" style="2" customWidth="1"/>
    <col min="7" max="7" width="44.75" style="2" customWidth="1"/>
    <col min="8" max="8" width="16.5" style="2" customWidth="1"/>
    <col min="9" max="9" width="6.5" style="1" customWidth="1"/>
    <col min="10" max="10" width="11" style="1"/>
    <col min="11" max="11" width="18" style="1" bestFit="1" customWidth="1"/>
    <col min="12" max="12" width="12.75" style="1" bestFit="1" customWidth="1"/>
    <col min="13" max="13" width="2.875" style="1" customWidth="1"/>
    <col min="14" max="14" width="18" style="1" bestFit="1" customWidth="1"/>
    <col min="15" max="15" width="12.75" style="1" bestFit="1" customWidth="1"/>
    <col min="16" max="16384" width="11" style="1"/>
  </cols>
  <sheetData>
    <row r="1" spans="1:15" ht="24.75" customHeight="1" x14ac:dyDescent="0.25">
      <c r="A1" s="257" t="s">
        <v>1</v>
      </c>
      <c r="B1" s="257" t="s">
        <v>2</v>
      </c>
      <c r="C1" s="293" t="s">
        <v>3</v>
      </c>
      <c r="D1" s="1"/>
      <c r="E1" s="1"/>
      <c r="F1" s="1"/>
      <c r="G1" s="292" t="s">
        <v>196</v>
      </c>
      <c r="H1" s="259">
        <v>46136</v>
      </c>
      <c r="I1"/>
      <c r="J1"/>
      <c r="K1" s="409" t="s">
        <v>145</v>
      </c>
      <c r="L1" s="409"/>
      <c r="M1" s="409"/>
      <c r="N1" s="409"/>
      <c r="O1" s="36">
        <v>46136</v>
      </c>
    </row>
    <row r="2" spans="1:15" ht="15" customHeight="1" x14ac:dyDescent="0.25">
      <c r="A2" s="242" t="s">
        <v>273</v>
      </c>
      <c r="B2" s="243" t="s">
        <v>221</v>
      </c>
      <c r="C2" s="391" t="s">
        <v>693</v>
      </c>
      <c r="D2" s="33"/>
      <c r="E2" s="33"/>
      <c r="F2" s="33"/>
      <c r="G2" s="101" t="s">
        <v>12</v>
      </c>
      <c r="H2" s="101" t="s">
        <v>9</v>
      </c>
      <c r="I2"/>
      <c r="J2" s="154">
        <v>44318</v>
      </c>
      <c r="K2" s="37" t="s">
        <v>8</v>
      </c>
      <c r="L2" s="38" t="s">
        <v>9</v>
      </c>
      <c r="M2" s="39"/>
      <c r="N2" s="37" t="s">
        <v>8</v>
      </c>
      <c r="O2" s="38" t="s">
        <v>9</v>
      </c>
    </row>
    <row r="3" spans="1:15" ht="15" customHeight="1" x14ac:dyDescent="0.3">
      <c r="A3" s="488" t="s">
        <v>275</v>
      </c>
      <c r="B3" s="489" t="s">
        <v>221</v>
      </c>
      <c r="C3" s="490" t="s">
        <v>693</v>
      </c>
      <c r="D3"/>
      <c r="E3"/>
      <c r="F3"/>
      <c r="G3" s="261" t="s">
        <v>221</v>
      </c>
      <c r="H3" s="451">
        <v>8</v>
      </c>
      <c r="I3"/>
      <c r="J3"/>
      <c r="K3" s="40"/>
      <c r="L3" s="41"/>
      <c r="M3" s="42"/>
      <c r="N3" s="40"/>
      <c r="O3" s="41"/>
    </row>
    <row r="4" spans="1:15" ht="15" customHeight="1" x14ac:dyDescent="0.25">
      <c r="A4" s="488" t="s">
        <v>276</v>
      </c>
      <c r="B4" s="489" t="s">
        <v>221</v>
      </c>
      <c r="C4" s="490" t="s">
        <v>693</v>
      </c>
      <c r="D4"/>
      <c r="E4"/>
      <c r="F4"/>
      <c r="G4" s="79" t="s">
        <v>693</v>
      </c>
      <c r="H4" s="450">
        <v>8</v>
      </c>
      <c r="I4"/>
      <c r="J4"/>
      <c r="K4" s="43"/>
      <c r="L4" s="41"/>
      <c r="M4" s="42"/>
      <c r="N4" s="43"/>
      <c r="O4" s="41"/>
    </row>
    <row r="5" spans="1:15" ht="15" customHeight="1" x14ac:dyDescent="0.3">
      <c r="A5" s="488" t="s">
        <v>277</v>
      </c>
      <c r="B5" s="489" t="s">
        <v>221</v>
      </c>
      <c r="C5" s="490" t="s">
        <v>693</v>
      </c>
      <c r="D5"/>
      <c r="E5"/>
      <c r="F5"/>
      <c r="G5" s="261" t="s">
        <v>629</v>
      </c>
      <c r="H5" s="451">
        <v>8</v>
      </c>
      <c r="I5"/>
      <c r="J5"/>
      <c r="K5" s="43"/>
      <c r="L5" s="41"/>
      <c r="M5" s="42"/>
      <c r="N5" s="40"/>
      <c r="O5" s="41"/>
    </row>
    <row r="6" spans="1:15" ht="15" customHeight="1" x14ac:dyDescent="0.25">
      <c r="A6" s="488" t="s">
        <v>278</v>
      </c>
      <c r="B6" s="489" t="s">
        <v>221</v>
      </c>
      <c r="C6" s="490" t="s">
        <v>693</v>
      </c>
      <c r="D6"/>
      <c r="E6"/>
      <c r="F6"/>
      <c r="G6" s="79" t="s">
        <v>705</v>
      </c>
      <c r="H6" s="450">
        <v>7</v>
      </c>
      <c r="I6"/>
      <c r="J6"/>
      <c r="K6" s="43"/>
      <c r="L6" s="41"/>
      <c r="M6" s="44"/>
      <c r="N6" s="43"/>
      <c r="O6" s="41"/>
    </row>
    <row r="7" spans="1:15" ht="15" customHeight="1" x14ac:dyDescent="0.25">
      <c r="A7" s="488" t="s">
        <v>279</v>
      </c>
      <c r="B7" s="489" t="s">
        <v>221</v>
      </c>
      <c r="C7" s="490" t="s">
        <v>693</v>
      </c>
      <c r="D7"/>
      <c r="E7"/>
      <c r="F7"/>
      <c r="G7" s="79" t="s">
        <v>706</v>
      </c>
      <c r="H7" s="450">
        <v>1</v>
      </c>
      <c r="I7"/>
      <c r="J7"/>
      <c r="K7" s="43"/>
      <c r="L7" s="41"/>
      <c r="M7" s="42"/>
      <c r="N7" s="43"/>
      <c r="O7" s="41"/>
    </row>
    <row r="8" spans="1:15" ht="15" customHeight="1" x14ac:dyDescent="0.3">
      <c r="A8" s="488" t="s">
        <v>280</v>
      </c>
      <c r="B8" s="489" t="s">
        <v>221</v>
      </c>
      <c r="C8" s="490" t="s">
        <v>693</v>
      </c>
      <c r="D8"/>
      <c r="E8"/>
      <c r="F8"/>
      <c r="G8" s="261" t="s">
        <v>641</v>
      </c>
      <c r="H8" s="451">
        <v>24</v>
      </c>
      <c r="I8"/>
      <c r="J8"/>
      <c r="K8" s="40"/>
      <c r="L8" s="41"/>
      <c r="M8" s="42"/>
      <c r="N8" s="43"/>
      <c r="O8" s="41"/>
    </row>
    <row r="9" spans="1:15" ht="15" customHeight="1" x14ac:dyDescent="0.25">
      <c r="A9" s="488" t="s">
        <v>281</v>
      </c>
      <c r="B9" s="489" t="s">
        <v>221</v>
      </c>
      <c r="C9" s="490" t="s">
        <v>693</v>
      </c>
      <c r="D9"/>
      <c r="E9"/>
      <c r="F9"/>
      <c r="G9" s="79" t="s">
        <v>707</v>
      </c>
      <c r="H9" s="450">
        <v>10</v>
      </c>
      <c r="I9"/>
      <c r="J9"/>
      <c r="K9" s="43"/>
      <c r="L9" s="41"/>
      <c r="M9" s="44"/>
      <c r="N9" s="40"/>
      <c r="O9" s="41"/>
    </row>
    <row r="10" spans="1:15" ht="15" customHeight="1" x14ac:dyDescent="0.25">
      <c r="A10" s="488" t="s">
        <v>628</v>
      </c>
      <c r="B10" s="489" t="s">
        <v>629</v>
      </c>
      <c r="C10" s="490" t="s">
        <v>705</v>
      </c>
      <c r="D10"/>
      <c r="E10"/>
      <c r="F10"/>
      <c r="G10" s="79" t="s">
        <v>709</v>
      </c>
      <c r="H10" s="450">
        <v>4</v>
      </c>
      <c r="I10"/>
      <c r="J10"/>
      <c r="K10" s="43"/>
      <c r="L10" s="41"/>
      <c r="M10" s="42"/>
      <c r="N10" s="43"/>
      <c r="O10" s="41"/>
    </row>
    <row r="11" spans="1:15" ht="15" customHeight="1" x14ac:dyDescent="0.25">
      <c r="A11" s="488" t="s">
        <v>631</v>
      </c>
      <c r="B11" s="489" t="s">
        <v>629</v>
      </c>
      <c r="C11" s="490" t="s">
        <v>705</v>
      </c>
      <c r="D11"/>
      <c r="E11"/>
      <c r="F11"/>
      <c r="G11" s="79" t="s">
        <v>708</v>
      </c>
      <c r="H11" s="450">
        <v>10</v>
      </c>
      <c r="I11"/>
      <c r="J11"/>
      <c r="K11" s="43"/>
      <c r="L11" s="41"/>
      <c r="M11" s="42"/>
      <c r="N11" s="40"/>
      <c r="O11" s="41"/>
    </row>
    <row r="12" spans="1:15" ht="15" customHeight="1" x14ac:dyDescent="0.25">
      <c r="A12" s="488" t="s">
        <v>632</v>
      </c>
      <c r="B12" s="489" t="s">
        <v>629</v>
      </c>
      <c r="C12" s="490" t="s">
        <v>705</v>
      </c>
      <c r="D12"/>
      <c r="E12"/>
      <c r="F12"/>
      <c r="G12" s="78" t="s">
        <v>10</v>
      </c>
      <c r="H12" s="449">
        <v>40</v>
      </c>
      <c r="I12"/>
      <c r="J12"/>
      <c r="K12" s="43"/>
      <c r="L12" s="41"/>
      <c r="M12" s="42"/>
      <c r="N12" s="43"/>
      <c r="O12" s="41"/>
    </row>
    <row r="13" spans="1:15" ht="15" customHeight="1" x14ac:dyDescent="0.25">
      <c r="A13" s="488" t="s">
        <v>633</v>
      </c>
      <c r="B13" s="489" t="s">
        <v>629</v>
      </c>
      <c r="C13" s="490" t="s">
        <v>705</v>
      </c>
      <c r="D13"/>
      <c r="E13"/>
      <c r="F13"/>
      <c r="G13"/>
      <c r="H13"/>
      <c r="I13"/>
      <c r="J13"/>
      <c r="K13" s="40"/>
      <c r="L13" s="41"/>
      <c r="M13" s="42"/>
      <c r="N13" s="40"/>
      <c r="O13" s="41"/>
    </row>
    <row r="14" spans="1:15" ht="15" customHeight="1" x14ac:dyDescent="0.25">
      <c r="A14" s="488" t="s">
        <v>634</v>
      </c>
      <c r="B14" s="489" t="s">
        <v>629</v>
      </c>
      <c r="C14" s="490" t="s">
        <v>705</v>
      </c>
      <c r="D14"/>
      <c r="E14"/>
      <c r="F14"/>
      <c r="G14"/>
      <c r="H14"/>
      <c r="I14"/>
      <c r="J14"/>
      <c r="K14" s="43"/>
      <c r="L14" s="41"/>
      <c r="M14" s="42"/>
      <c r="N14" s="43"/>
      <c r="O14" s="41"/>
    </row>
    <row r="15" spans="1:15" ht="15" customHeight="1" x14ac:dyDescent="0.25">
      <c r="A15" s="488" t="s">
        <v>635</v>
      </c>
      <c r="B15" s="489" t="s">
        <v>629</v>
      </c>
      <c r="C15" s="490" t="s">
        <v>705</v>
      </c>
      <c r="D15"/>
      <c r="E15"/>
      <c r="F15"/>
      <c r="G15"/>
      <c r="H15"/>
      <c r="I15"/>
      <c r="J15"/>
      <c r="K15" s="40"/>
      <c r="L15" s="41"/>
      <c r="M15" s="42"/>
      <c r="N15" s="43"/>
      <c r="O15" s="41"/>
    </row>
    <row r="16" spans="1:15" ht="15" customHeight="1" x14ac:dyDescent="0.25">
      <c r="A16" s="488" t="s">
        <v>636</v>
      </c>
      <c r="B16" s="489" t="s">
        <v>629</v>
      </c>
      <c r="C16" s="490" t="s">
        <v>705</v>
      </c>
      <c r="D16"/>
      <c r="E16"/>
      <c r="F16"/>
      <c r="G16"/>
      <c r="H16"/>
      <c r="I16"/>
      <c r="J16"/>
      <c r="K16" s="43"/>
      <c r="L16" s="41"/>
      <c r="M16" s="42"/>
      <c r="N16" s="43"/>
      <c r="O16" s="41"/>
    </row>
    <row r="17" spans="1:15" ht="15" customHeight="1" x14ac:dyDescent="0.25">
      <c r="A17" s="488" t="s">
        <v>637</v>
      </c>
      <c r="B17" s="489" t="s">
        <v>629</v>
      </c>
      <c r="C17" s="490" t="s">
        <v>706</v>
      </c>
      <c r="D17"/>
      <c r="E17"/>
      <c r="F17"/>
      <c r="G17"/>
      <c r="H17"/>
      <c r="I17"/>
      <c r="J17"/>
      <c r="K17" s="43"/>
      <c r="L17" s="41"/>
      <c r="M17" s="42"/>
      <c r="N17" s="43"/>
      <c r="O17" s="41"/>
    </row>
    <row r="18" spans="1:15" ht="15" customHeight="1" x14ac:dyDescent="0.25">
      <c r="A18" s="488" t="s">
        <v>640</v>
      </c>
      <c r="B18" s="489" t="s">
        <v>641</v>
      </c>
      <c r="C18" s="490" t="s">
        <v>707</v>
      </c>
      <c r="D18"/>
      <c r="E18"/>
      <c r="F18"/>
      <c r="G18"/>
      <c r="H18"/>
      <c r="I18"/>
      <c r="J18"/>
      <c r="K18" s="43"/>
      <c r="L18" s="41"/>
      <c r="M18" s="44"/>
      <c r="N18" s="43"/>
      <c r="O18" s="41"/>
    </row>
    <row r="19" spans="1:15" ht="15" customHeight="1" x14ac:dyDescent="0.25">
      <c r="A19" s="488" t="s">
        <v>643</v>
      </c>
      <c r="B19" s="489" t="s">
        <v>641</v>
      </c>
      <c r="C19" s="490" t="s">
        <v>707</v>
      </c>
      <c r="D19"/>
      <c r="E19"/>
      <c r="F19"/>
      <c r="G19"/>
      <c r="H19"/>
      <c r="I19"/>
      <c r="J19"/>
      <c r="K19" s="43"/>
      <c r="L19" s="41"/>
      <c r="M19" s="42"/>
      <c r="N19" s="40"/>
      <c r="O19" s="41"/>
    </row>
    <row r="20" spans="1:15" ht="15" customHeight="1" x14ac:dyDescent="0.25">
      <c r="A20" s="488" t="s">
        <v>644</v>
      </c>
      <c r="B20" s="489" t="s">
        <v>641</v>
      </c>
      <c r="C20" s="490" t="s">
        <v>707</v>
      </c>
      <c r="D20"/>
      <c r="E20"/>
      <c r="F20"/>
      <c r="G20"/>
      <c r="H20"/>
      <c r="I20"/>
      <c r="J20"/>
      <c r="K20" s="43"/>
      <c r="L20" s="41"/>
      <c r="M20" s="44"/>
      <c r="N20" s="43"/>
      <c r="O20" s="41"/>
    </row>
    <row r="21" spans="1:15" ht="15" customHeight="1" x14ac:dyDescent="0.25">
      <c r="A21" s="488" t="s">
        <v>645</v>
      </c>
      <c r="B21" s="489" t="s">
        <v>641</v>
      </c>
      <c r="C21" s="490" t="s">
        <v>707</v>
      </c>
      <c r="D21"/>
      <c r="E21"/>
      <c r="F21"/>
      <c r="G21"/>
      <c r="H21"/>
      <c r="I21"/>
      <c r="J21"/>
      <c r="K21" s="43"/>
      <c r="L21" s="41"/>
      <c r="M21" s="42"/>
      <c r="N21" s="43"/>
      <c r="O21" s="41"/>
    </row>
    <row r="22" spans="1:15" ht="15" customHeight="1" x14ac:dyDescent="0.25">
      <c r="A22" s="488" t="s">
        <v>646</v>
      </c>
      <c r="B22" s="489" t="s">
        <v>641</v>
      </c>
      <c r="C22" s="490" t="s">
        <v>707</v>
      </c>
      <c r="D22"/>
      <c r="E22"/>
      <c r="F22"/>
      <c r="G22"/>
      <c r="H22"/>
      <c r="I22"/>
      <c r="J22"/>
      <c r="K22" s="40"/>
      <c r="L22" s="41"/>
      <c r="M22" s="44"/>
      <c r="N22" s="40"/>
      <c r="O22" s="41"/>
    </row>
    <row r="23" spans="1:15" ht="15" customHeight="1" x14ac:dyDescent="0.25">
      <c r="A23" s="488" t="s">
        <v>647</v>
      </c>
      <c r="B23" s="489" t="s">
        <v>641</v>
      </c>
      <c r="C23" s="490" t="s">
        <v>707</v>
      </c>
      <c r="D23"/>
      <c r="E23"/>
      <c r="F23"/>
      <c r="G23"/>
      <c r="H23"/>
      <c r="I23"/>
      <c r="J23"/>
      <c r="K23" s="43"/>
      <c r="L23" s="41"/>
      <c r="M23" s="42"/>
      <c r="N23" s="43"/>
      <c r="O23" s="41"/>
    </row>
    <row r="24" spans="1:15" ht="15" customHeight="1" x14ac:dyDescent="0.25">
      <c r="A24" s="488" t="s">
        <v>650</v>
      </c>
      <c r="B24" s="489" t="s">
        <v>641</v>
      </c>
      <c r="C24" s="490" t="s">
        <v>708</v>
      </c>
      <c r="D24"/>
      <c r="E24"/>
      <c r="F24"/>
      <c r="G24"/>
      <c r="H24"/>
      <c r="I24"/>
      <c r="J24"/>
      <c r="K24" s="43"/>
      <c r="L24" s="41"/>
      <c r="M24" s="42"/>
      <c r="N24" s="45"/>
      <c r="O24" s="45"/>
    </row>
    <row r="25" spans="1:15" ht="15" customHeight="1" x14ac:dyDescent="0.25">
      <c r="A25" s="488" t="s">
        <v>653</v>
      </c>
      <c r="B25" s="489" t="s">
        <v>641</v>
      </c>
      <c r="C25" s="490" t="s">
        <v>708</v>
      </c>
      <c r="D25"/>
      <c r="E25"/>
      <c r="F25"/>
      <c r="G25"/>
      <c r="H25"/>
      <c r="I25"/>
      <c r="J25"/>
      <c r="K25" s="43"/>
      <c r="L25" s="41"/>
      <c r="M25" s="42"/>
      <c r="N25" s="45"/>
      <c r="O25" s="45"/>
    </row>
    <row r="26" spans="1:15" ht="15" customHeight="1" x14ac:dyDescent="0.25">
      <c r="A26" s="488" t="s">
        <v>654</v>
      </c>
      <c r="B26" s="489" t="s">
        <v>641</v>
      </c>
      <c r="C26" s="490" t="s">
        <v>708</v>
      </c>
      <c r="D26"/>
      <c r="E26"/>
      <c r="F26"/>
      <c r="G26"/>
      <c r="H26"/>
      <c r="I26"/>
      <c r="J26"/>
      <c r="K26" s="46"/>
      <c r="L26" s="46"/>
      <c r="M26" s="42"/>
      <c r="N26" s="47" t="s">
        <v>10</v>
      </c>
      <c r="O26" s="46"/>
    </row>
    <row r="27" spans="1:15" ht="15" customHeight="1" x14ac:dyDescent="0.25">
      <c r="A27" s="488" t="s">
        <v>655</v>
      </c>
      <c r="B27" s="489" t="s">
        <v>641</v>
      </c>
      <c r="C27" s="490" t="s">
        <v>708</v>
      </c>
      <c r="D27"/>
      <c r="E27"/>
      <c r="F27"/>
      <c r="G27"/>
      <c r="H27"/>
      <c r="I27"/>
      <c r="J27"/>
      <c r="K27" s="45"/>
      <c r="L27" s="45"/>
      <c r="M27" s="45"/>
      <c r="N27" s="45"/>
      <c r="O27" s="45"/>
    </row>
    <row r="28" spans="1:15" ht="15" customHeight="1" x14ac:dyDescent="0.25">
      <c r="A28" s="488" t="s">
        <v>656</v>
      </c>
      <c r="B28" s="489" t="s">
        <v>641</v>
      </c>
      <c r="C28" s="490" t="s">
        <v>708</v>
      </c>
      <c r="D28"/>
      <c r="E28"/>
      <c r="F28"/>
      <c r="G28"/>
      <c r="H28"/>
      <c r="I28"/>
      <c r="J28"/>
      <c r="K28" s="45"/>
      <c r="L28" s="45"/>
      <c r="M28" s="45"/>
      <c r="N28" s="45"/>
      <c r="O28" s="45"/>
    </row>
    <row r="29" spans="1:15" ht="15" customHeight="1" x14ac:dyDescent="0.25">
      <c r="A29" s="488" t="s">
        <v>657</v>
      </c>
      <c r="B29" s="489" t="s">
        <v>641</v>
      </c>
      <c r="C29" s="490" t="s">
        <v>708</v>
      </c>
      <c r="D29"/>
      <c r="E29"/>
      <c r="F29"/>
      <c r="G29"/>
      <c r="H29"/>
      <c r="I29"/>
      <c r="J29"/>
      <c r="K29" s="45"/>
      <c r="L29" s="45"/>
      <c r="M29" s="45"/>
      <c r="N29" s="45"/>
      <c r="O29" s="45"/>
    </row>
    <row r="30" spans="1:15" ht="15" customHeight="1" x14ac:dyDescent="0.25">
      <c r="A30" s="488" t="s">
        <v>658</v>
      </c>
      <c r="B30" s="489" t="s">
        <v>641</v>
      </c>
      <c r="C30" s="490" t="s">
        <v>708</v>
      </c>
      <c r="D30"/>
      <c r="E30"/>
      <c r="F30"/>
      <c r="G30"/>
      <c r="H30"/>
      <c r="I30"/>
      <c r="J30"/>
      <c r="K30" s="45"/>
      <c r="L30" s="45"/>
      <c r="M30" s="45"/>
      <c r="N30" s="45"/>
      <c r="O30" s="45"/>
    </row>
    <row r="31" spans="1:15" ht="15" customHeight="1" x14ac:dyDescent="0.25">
      <c r="A31" s="488" t="s">
        <v>659</v>
      </c>
      <c r="B31" s="489" t="s">
        <v>641</v>
      </c>
      <c r="C31" s="490" t="s">
        <v>708</v>
      </c>
      <c r="D31"/>
      <c r="E31"/>
      <c r="F31"/>
      <c r="G31"/>
      <c r="H31"/>
      <c r="I31"/>
      <c r="J31"/>
      <c r="K31" s="45"/>
      <c r="L31" s="45"/>
      <c r="M31" s="45"/>
      <c r="N31" s="45"/>
      <c r="O31" s="45"/>
    </row>
    <row r="32" spans="1:15" ht="15" customHeight="1" x14ac:dyDescent="0.25">
      <c r="A32" s="488" t="s">
        <v>660</v>
      </c>
      <c r="B32" s="489" t="s">
        <v>641</v>
      </c>
      <c r="C32" s="490" t="s">
        <v>708</v>
      </c>
      <c r="D32"/>
      <c r="E32"/>
      <c r="F32"/>
      <c r="G32"/>
      <c r="H32"/>
      <c r="I32"/>
      <c r="J32"/>
      <c r="K32" s="45"/>
      <c r="L32" s="45"/>
      <c r="M32" s="45"/>
      <c r="N32" s="45"/>
      <c r="O32" s="45"/>
    </row>
    <row r="33" spans="1:15" ht="15" customHeight="1" x14ac:dyDescent="0.25">
      <c r="A33" s="488" t="s">
        <v>661</v>
      </c>
      <c r="B33" s="489" t="s">
        <v>641</v>
      </c>
      <c r="C33" s="490" t="s">
        <v>708</v>
      </c>
      <c r="D33"/>
      <c r="E33"/>
      <c r="F33"/>
      <c r="G33"/>
      <c r="H33"/>
      <c r="I33"/>
      <c r="J33"/>
      <c r="K33" s="45"/>
      <c r="L33" s="45"/>
      <c r="M33" s="45"/>
      <c r="N33" s="45"/>
      <c r="O33" s="45"/>
    </row>
    <row r="34" spans="1:15" ht="15" customHeight="1" x14ac:dyDescent="0.25">
      <c r="A34" s="488" t="s">
        <v>662</v>
      </c>
      <c r="B34" s="489" t="s">
        <v>641</v>
      </c>
      <c r="C34" s="490" t="s">
        <v>707</v>
      </c>
      <c r="D34"/>
      <c r="E34"/>
      <c r="F34"/>
      <c r="G34"/>
      <c r="H34"/>
      <c r="I34"/>
      <c r="J34"/>
      <c r="K34" s="45"/>
      <c r="L34" s="45"/>
      <c r="M34" s="45"/>
      <c r="N34" s="45"/>
      <c r="O34" s="45"/>
    </row>
    <row r="35" spans="1:15" ht="15" customHeight="1" x14ac:dyDescent="0.25">
      <c r="A35" s="488" t="s">
        <v>663</v>
      </c>
      <c r="B35" s="489" t="s">
        <v>641</v>
      </c>
      <c r="C35" s="490" t="s">
        <v>707</v>
      </c>
      <c r="D35"/>
      <c r="E35"/>
      <c r="F35"/>
      <c r="G35"/>
      <c r="H35"/>
      <c r="I35"/>
      <c r="J35"/>
      <c r="K35" s="45"/>
      <c r="L35" s="45"/>
      <c r="M35" s="45"/>
      <c r="N35" s="45"/>
      <c r="O35" s="45"/>
    </row>
    <row r="36" spans="1:15" ht="15" customHeight="1" x14ac:dyDescent="0.25">
      <c r="A36" s="488" t="s">
        <v>664</v>
      </c>
      <c r="B36" s="489" t="s">
        <v>641</v>
      </c>
      <c r="C36" s="490" t="s">
        <v>707</v>
      </c>
      <c r="D36"/>
      <c r="E36"/>
      <c r="F36"/>
      <c r="G36"/>
      <c r="H36"/>
      <c r="I36"/>
      <c r="J36"/>
      <c r="K36" s="45"/>
      <c r="L36" s="45"/>
      <c r="M36" s="45"/>
      <c r="N36" s="45"/>
      <c r="O36" s="45"/>
    </row>
    <row r="37" spans="1:15" ht="15" customHeight="1" x14ac:dyDescent="0.25">
      <c r="A37" s="488" t="s">
        <v>665</v>
      </c>
      <c r="B37" s="489" t="s">
        <v>641</v>
      </c>
      <c r="C37" s="490" t="s">
        <v>707</v>
      </c>
      <c r="D37"/>
      <c r="E37"/>
      <c r="F37"/>
      <c r="G37"/>
      <c r="H37"/>
      <c r="I37"/>
      <c r="J37"/>
      <c r="K37" s="45"/>
      <c r="L37" s="45"/>
      <c r="M37" s="45"/>
      <c r="N37" s="45"/>
      <c r="O37" s="45"/>
    </row>
    <row r="38" spans="1:15" ht="15" customHeight="1" x14ac:dyDescent="0.25">
      <c r="A38" s="488" t="s">
        <v>666</v>
      </c>
      <c r="B38" s="489" t="s">
        <v>641</v>
      </c>
      <c r="C38" s="490" t="s">
        <v>709</v>
      </c>
      <c r="D38"/>
      <c r="E38"/>
      <c r="F38"/>
      <c r="G38"/>
      <c r="H38"/>
      <c r="I38"/>
      <c r="J38"/>
      <c r="K38" s="45"/>
      <c r="L38" s="45"/>
      <c r="M38" s="45"/>
      <c r="N38" s="45"/>
      <c r="O38" s="45"/>
    </row>
    <row r="39" spans="1:15" ht="15" customHeight="1" x14ac:dyDescent="0.25">
      <c r="A39" s="488" t="s">
        <v>669</v>
      </c>
      <c r="B39" s="489" t="s">
        <v>641</v>
      </c>
      <c r="C39" s="490" t="s">
        <v>709</v>
      </c>
      <c r="D39"/>
      <c r="E39"/>
      <c r="F39"/>
      <c r="G39"/>
      <c r="H39"/>
      <c r="I39"/>
      <c r="J39"/>
    </row>
    <row r="40" spans="1:15" ht="15" customHeight="1" x14ac:dyDescent="0.25">
      <c r="A40" s="488" t="s">
        <v>670</v>
      </c>
      <c r="B40" s="489" t="s">
        <v>641</v>
      </c>
      <c r="C40" s="490" t="s">
        <v>709</v>
      </c>
      <c r="D40"/>
      <c r="E40"/>
      <c r="F40"/>
      <c r="G40"/>
      <c r="H40"/>
      <c r="I40"/>
      <c r="J40"/>
    </row>
    <row r="41" spans="1:15" ht="15" customHeight="1" x14ac:dyDescent="0.25">
      <c r="A41" s="488" t="s">
        <v>671</v>
      </c>
      <c r="B41" s="489" t="s">
        <v>641</v>
      </c>
      <c r="C41" s="490" t="s">
        <v>709</v>
      </c>
      <c r="D41"/>
      <c r="E41"/>
      <c r="F41"/>
      <c r="G41"/>
      <c r="H41"/>
      <c r="I41"/>
      <c r="J41"/>
    </row>
    <row r="42" spans="1:15" ht="15" customHeight="1" x14ac:dyDescent="0.25">
      <c r="D42"/>
      <c r="E42"/>
      <c r="F42"/>
      <c r="G42"/>
      <c r="H42"/>
      <c r="I42"/>
      <c r="J42"/>
    </row>
    <row r="43" spans="1:15" ht="15" customHeight="1" x14ac:dyDescent="0.25">
      <c r="D43"/>
      <c r="E43"/>
      <c r="F43"/>
      <c r="G43"/>
      <c r="H43"/>
      <c r="I43"/>
      <c r="J43"/>
    </row>
    <row r="44" spans="1:15" ht="15" customHeight="1" x14ac:dyDescent="0.25">
      <c r="D44"/>
      <c r="E44"/>
      <c r="F44"/>
      <c r="G44"/>
      <c r="H44"/>
      <c r="I44"/>
      <c r="J44"/>
    </row>
    <row r="45" spans="1:15" ht="15" customHeight="1" x14ac:dyDescent="0.25">
      <c r="D45"/>
      <c r="E45"/>
      <c r="F45"/>
      <c r="G45"/>
      <c r="H45"/>
      <c r="I45"/>
      <c r="J45"/>
    </row>
    <row r="46" spans="1:15" ht="15" customHeight="1" x14ac:dyDescent="0.25">
      <c r="D46"/>
      <c r="E46"/>
      <c r="F46"/>
      <c r="G46"/>
      <c r="H46"/>
      <c r="I46"/>
      <c r="J46"/>
    </row>
    <row r="47" spans="1:15" ht="15" customHeight="1" x14ac:dyDescent="0.25">
      <c r="D47"/>
      <c r="E47"/>
      <c r="F47"/>
      <c r="G47"/>
      <c r="H47"/>
    </row>
    <row r="48" spans="1:15" ht="15" customHeight="1" x14ac:dyDescent="0.25">
      <c r="D48"/>
      <c r="E48"/>
      <c r="F48"/>
      <c r="G48"/>
      <c r="H48"/>
    </row>
    <row r="49" spans="7:8" ht="15" customHeight="1" x14ac:dyDescent="0.25">
      <c r="G49"/>
      <c r="H49"/>
    </row>
    <row r="50" spans="7:8" ht="15" customHeight="1" x14ac:dyDescent="0.25">
      <c r="G50"/>
      <c r="H50"/>
    </row>
    <row r="51" spans="7:8" ht="15" customHeight="1" x14ac:dyDescent="0.25"/>
    <row r="52" spans="7:8" ht="15" customHeight="1" x14ac:dyDescent="0.25"/>
    <row r="53" spans="7:8" ht="15" customHeight="1" x14ac:dyDescent="0.25"/>
    <row r="54" spans="7:8" ht="15" customHeight="1" x14ac:dyDescent="0.25"/>
    <row r="55" spans="7:8" ht="15" customHeight="1" x14ac:dyDescent="0.25"/>
    <row r="56" spans="7:8" ht="15" customHeight="1" x14ac:dyDescent="0.25"/>
    <row r="57" spans="7:8" ht="15" customHeight="1" x14ac:dyDescent="0.25"/>
    <row r="58" spans="7:8" ht="15" customHeight="1" x14ac:dyDescent="0.25"/>
    <row r="59" spans="7:8" ht="15" customHeight="1" x14ac:dyDescent="0.25"/>
    <row r="60" spans="7:8" ht="15" customHeight="1" x14ac:dyDescent="0.25"/>
    <row r="61" spans="7:8" ht="15" customHeight="1" x14ac:dyDescent="0.25"/>
    <row r="62" spans="7:8" ht="15" customHeight="1" x14ac:dyDescent="0.25"/>
    <row r="63" spans="7:8" ht="15" customHeight="1" x14ac:dyDescent="0.25"/>
    <row r="64" spans="7:8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</sheetData>
  <mergeCells count="1">
    <mergeCell ref="K1:N1"/>
  </mergeCells>
  <conditionalFormatting sqref="C1">
    <cfRule type="containsText" dxfId="1014" priority="62" operator="containsText" text="OLIMPICA">
      <formula>NOT(ISERROR(SEARCH("OLIMPICA",C1)))</formula>
    </cfRule>
    <cfRule type="containsText" dxfId="1013" priority="63" operator="containsText" text="02 san">
      <formula>NOT(ISERROR(SEARCH("02 san",C1)))</formula>
    </cfRule>
    <cfRule type="containsText" dxfId="1012" priority="64" operator="containsText" text="02san">
      <formula>NOT(ISERROR(SEARCH("02san",C1)))</formula>
    </cfRule>
    <cfRule type="containsText" dxfId="1011" priority="65" operator="containsText" text="2107">
      <formula>NOT(ISERROR(SEARCH("2107",C1)))</formula>
    </cfRule>
    <cfRule type="containsText" dxfId="1010" priority="66" operator="containsText" text="3105">
      <formula>NOT(ISERROR(SEARCH("3105",C1)))</formula>
    </cfRule>
    <cfRule type="containsText" dxfId="1009" priority="67" operator="containsText" text="asur">
      <formula>NOT(ISERROR(SEARCH("asur",C1)))</formula>
    </cfRule>
    <cfRule type="containsText" dxfId="1008" priority="68" operator="containsText" text="deri">
      <formula>NOT(ISERROR(SEARCH("deri",C1)))</formula>
    </cfRule>
    <cfRule type="containsText" dxfId="1007" priority="69" operator="containsText" text="ruth">
      <formula>NOT(ISERROR(SEARCH("ruth",C1)))</formula>
    </cfRule>
    <cfRule type="containsText" dxfId="1006" priority="70" operator="containsText" text="salom">
      <formula>NOT(ISERROR(SEARCH("salom",C1)))</formula>
    </cfRule>
  </conditionalFormatting>
  <conditionalFormatting sqref="A2:A41">
    <cfRule type="duplicateValues" dxfId="992" priority="48"/>
  </conditionalFormatting>
  <conditionalFormatting sqref="A3">
    <cfRule type="duplicateValues" dxfId="991" priority="47"/>
  </conditionalFormatting>
  <conditionalFormatting sqref="A4">
    <cfRule type="duplicateValues" dxfId="990" priority="46"/>
  </conditionalFormatting>
  <conditionalFormatting sqref="A5">
    <cfRule type="duplicateValues" dxfId="989" priority="45"/>
  </conditionalFormatting>
  <conditionalFormatting sqref="A6">
    <cfRule type="duplicateValues" dxfId="988" priority="44"/>
  </conditionalFormatting>
  <conditionalFormatting sqref="A7">
    <cfRule type="duplicateValues" dxfId="987" priority="43"/>
  </conditionalFormatting>
  <conditionalFormatting sqref="A8">
    <cfRule type="duplicateValues" dxfId="986" priority="42"/>
  </conditionalFormatting>
  <conditionalFormatting sqref="A9">
    <cfRule type="duplicateValues" dxfId="985" priority="41"/>
  </conditionalFormatting>
  <conditionalFormatting sqref="A10">
    <cfRule type="duplicateValues" dxfId="984" priority="40"/>
  </conditionalFormatting>
  <conditionalFormatting sqref="A11">
    <cfRule type="duplicateValues" dxfId="983" priority="39"/>
  </conditionalFormatting>
  <conditionalFormatting sqref="A12">
    <cfRule type="duplicateValues" dxfId="982" priority="38"/>
  </conditionalFormatting>
  <conditionalFormatting sqref="A13">
    <cfRule type="duplicateValues" dxfId="981" priority="37"/>
  </conditionalFormatting>
  <conditionalFormatting sqref="A14">
    <cfRule type="duplicateValues" dxfId="980" priority="36"/>
  </conditionalFormatting>
  <conditionalFormatting sqref="A15">
    <cfRule type="duplicateValues" dxfId="979" priority="35"/>
  </conditionalFormatting>
  <conditionalFormatting sqref="A16">
    <cfRule type="duplicateValues" dxfId="978" priority="34"/>
  </conditionalFormatting>
  <conditionalFormatting sqref="A17">
    <cfRule type="duplicateValues" dxfId="977" priority="33"/>
  </conditionalFormatting>
  <conditionalFormatting sqref="A18">
    <cfRule type="duplicateValues" dxfId="976" priority="32"/>
  </conditionalFormatting>
  <conditionalFormatting sqref="A19">
    <cfRule type="duplicateValues" dxfId="975" priority="31"/>
  </conditionalFormatting>
  <conditionalFormatting sqref="A20">
    <cfRule type="duplicateValues" dxfId="974" priority="30"/>
  </conditionalFormatting>
  <conditionalFormatting sqref="A21">
    <cfRule type="duplicateValues" dxfId="973" priority="29"/>
  </conditionalFormatting>
  <conditionalFormatting sqref="A22">
    <cfRule type="duplicateValues" dxfId="972" priority="28"/>
  </conditionalFormatting>
  <conditionalFormatting sqref="A23">
    <cfRule type="duplicateValues" dxfId="971" priority="27"/>
  </conditionalFormatting>
  <conditionalFormatting sqref="A24">
    <cfRule type="duplicateValues" dxfId="970" priority="26"/>
  </conditionalFormatting>
  <conditionalFormatting sqref="A25">
    <cfRule type="duplicateValues" dxfId="969" priority="25"/>
  </conditionalFormatting>
  <conditionalFormatting sqref="A26">
    <cfRule type="duplicateValues" dxfId="968" priority="24"/>
  </conditionalFormatting>
  <conditionalFormatting sqref="A27">
    <cfRule type="duplicateValues" dxfId="967" priority="23"/>
  </conditionalFormatting>
  <conditionalFormatting sqref="A28">
    <cfRule type="duplicateValues" dxfId="966" priority="22"/>
  </conditionalFormatting>
  <conditionalFormatting sqref="A29">
    <cfRule type="duplicateValues" dxfId="965" priority="21"/>
  </conditionalFormatting>
  <conditionalFormatting sqref="A30">
    <cfRule type="duplicateValues" dxfId="964" priority="20"/>
  </conditionalFormatting>
  <conditionalFormatting sqref="A31">
    <cfRule type="duplicateValues" dxfId="963" priority="19"/>
  </conditionalFormatting>
  <conditionalFormatting sqref="A32">
    <cfRule type="duplicateValues" dxfId="962" priority="18"/>
  </conditionalFormatting>
  <conditionalFormatting sqref="A33">
    <cfRule type="duplicateValues" dxfId="961" priority="17"/>
  </conditionalFormatting>
  <conditionalFormatting sqref="A34">
    <cfRule type="duplicateValues" dxfId="960" priority="16"/>
  </conditionalFormatting>
  <conditionalFormatting sqref="A35">
    <cfRule type="duplicateValues" dxfId="959" priority="15"/>
  </conditionalFormatting>
  <conditionalFormatting sqref="A36">
    <cfRule type="duplicateValues" dxfId="958" priority="14"/>
  </conditionalFormatting>
  <conditionalFormatting sqref="A37">
    <cfRule type="duplicateValues" dxfId="957" priority="13"/>
  </conditionalFormatting>
  <conditionalFormatting sqref="A38">
    <cfRule type="duplicateValues" dxfId="956" priority="10"/>
    <cfRule type="duplicateValues" dxfId="955" priority="11"/>
    <cfRule type="duplicateValues" dxfId="954" priority="12"/>
  </conditionalFormatting>
  <conditionalFormatting sqref="A39">
    <cfRule type="duplicateValues" dxfId="953" priority="7"/>
    <cfRule type="duplicateValues" dxfId="952" priority="8"/>
    <cfRule type="duplicateValues" dxfId="951" priority="9"/>
  </conditionalFormatting>
  <conditionalFormatting sqref="A40">
    <cfRule type="duplicateValues" dxfId="950" priority="4"/>
    <cfRule type="duplicateValues" dxfId="949" priority="5"/>
    <cfRule type="duplicateValues" dxfId="948" priority="6"/>
  </conditionalFormatting>
  <conditionalFormatting sqref="A41">
    <cfRule type="duplicateValues" dxfId="947" priority="1"/>
    <cfRule type="duplicateValues" dxfId="946" priority="2"/>
    <cfRule type="duplicateValues" dxfId="945" priority="3"/>
  </conditionalFormatting>
  <printOptions horizontalCentered="1" verticalCentered="1"/>
  <pageMargins left="0" right="0" top="0" bottom="0" header="0" footer="0"/>
  <pageSetup orientation="portrait" horizontalDpi="203" verticalDpi="203" r:id="rId2"/>
  <headerFooter>
    <oddHeader>&amp;L&amp;KFF0000&amp;D</oddHeader>
  </headerFooter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DE809-8046-456F-A6B4-A2DB0B8F45E8}">
  <sheetPr codeName="Hoja23">
    <tabColor theme="8" tint="0.39997558519241921"/>
  </sheetPr>
  <dimension ref="A1:O99"/>
  <sheetViews>
    <sheetView zoomScaleNormal="100" workbookViewId="0">
      <selection activeCell="G1" sqref="G1:H6"/>
    </sheetView>
  </sheetViews>
  <sheetFormatPr baseColWidth="10" defaultColWidth="11" defaultRowHeight="15.75" x14ac:dyDescent="0.25"/>
  <cols>
    <col min="1" max="1" width="17.5" style="1" customWidth="1"/>
    <col min="2" max="2" width="30.375" style="2" customWidth="1"/>
    <col min="3" max="3" width="20.25" style="2" customWidth="1"/>
    <col min="4" max="4" width="14.25" style="2" customWidth="1"/>
    <col min="5" max="5" width="4.125" style="2" customWidth="1"/>
    <col min="6" max="6" width="6.625" style="2" customWidth="1"/>
    <col min="7" max="7" width="44.75" style="2" customWidth="1"/>
    <col min="8" max="8" width="16.5" style="2" customWidth="1"/>
    <col min="9" max="9" width="6.5" style="1" customWidth="1"/>
    <col min="10" max="10" width="11" style="1"/>
    <col min="11" max="11" width="18" style="1" bestFit="1" customWidth="1"/>
    <col min="12" max="12" width="12.75" style="1" bestFit="1" customWidth="1"/>
    <col min="13" max="13" width="2.875" style="1" customWidth="1"/>
    <col min="14" max="14" width="18" style="1" bestFit="1" customWidth="1"/>
    <col min="15" max="15" width="12.75" style="1" bestFit="1" customWidth="1"/>
    <col min="16" max="16384" width="11" style="1"/>
  </cols>
  <sheetData>
    <row r="1" spans="1:15" ht="24.75" customHeight="1" x14ac:dyDescent="0.25">
      <c r="A1" s="257" t="s">
        <v>1</v>
      </c>
      <c r="B1" s="257" t="s">
        <v>2</v>
      </c>
      <c r="C1" s="293" t="s">
        <v>3</v>
      </c>
      <c r="D1" s="1"/>
      <c r="E1" s="1"/>
      <c r="F1" s="1"/>
      <c r="G1" s="292" t="s">
        <v>199</v>
      </c>
      <c r="H1" s="259">
        <v>46136</v>
      </c>
      <c r="I1"/>
      <c r="J1"/>
      <c r="K1" s="409" t="s">
        <v>145</v>
      </c>
      <c r="L1" s="409"/>
      <c r="M1" s="409"/>
      <c r="N1" s="409"/>
      <c r="O1" s="36">
        <v>46136</v>
      </c>
    </row>
    <row r="2" spans="1:15" ht="15" customHeight="1" x14ac:dyDescent="0.25">
      <c r="A2" s="242" t="s">
        <v>532</v>
      </c>
      <c r="B2" s="243" t="s">
        <v>221</v>
      </c>
      <c r="C2" s="388" t="s">
        <v>692</v>
      </c>
      <c r="D2" s="33"/>
      <c r="E2" s="33"/>
      <c r="F2" s="33"/>
      <c r="G2" s="101" t="s">
        <v>12</v>
      </c>
      <c r="H2" s="101" t="s">
        <v>9</v>
      </c>
      <c r="I2"/>
      <c r="J2" s="154">
        <v>44318</v>
      </c>
      <c r="K2" s="37" t="s">
        <v>8</v>
      </c>
      <c r="L2" s="38" t="s">
        <v>9</v>
      </c>
      <c r="M2" s="39"/>
      <c r="N2" s="37" t="s">
        <v>8</v>
      </c>
      <c r="O2" s="38" t="s">
        <v>9</v>
      </c>
    </row>
    <row r="3" spans="1:15" ht="15" customHeight="1" x14ac:dyDescent="0.3">
      <c r="A3" s="488" t="s">
        <v>534</v>
      </c>
      <c r="B3" s="489" t="s">
        <v>221</v>
      </c>
      <c r="C3" s="495" t="s">
        <v>692</v>
      </c>
      <c r="D3"/>
      <c r="E3"/>
      <c r="F3"/>
      <c r="G3" s="261" t="s">
        <v>221</v>
      </c>
      <c r="H3" s="451">
        <v>24</v>
      </c>
      <c r="I3"/>
      <c r="J3"/>
      <c r="K3" s="40"/>
      <c r="L3" s="41"/>
      <c r="M3" s="42"/>
      <c r="N3" s="40"/>
      <c r="O3" s="41"/>
    </row>
    <row r="4" spans="1:15" ht="15" customHeight="1" x14ac:dyDescent="0.25">
      <c r="A4" s="488" t="s">
        <v>535</v>
      </c>
      <c r="B4" s="489" t="s">
        <v>221</v>
      </c>
      <c r="C4" s="495" t="s">
        <v>692</v>
      </c>
      <c r="D4"/>
      <c r="E4"/>
      <c r="F4"/>
      <c r="G4" s="79" t="s">
        <v>692</v>
      </c>
      <c r="H4" s="450">
        <v>5</v>
      </c>
      <c r="I4"/>
      <c r="J4"/>
      <c r="K4" s="43"/>
      <c r="L4" s="41"/>
      <c r="M4" s="42"/>
      <c r="N4" s="43"/>
      <c r="O4" s="41"/>
    </row>
    <row r="5" spans="1:15" ht="15" customHeight="1" x14ac:dyDescent="0.25">
      <c r="A5" s="488" t="s">
        <v>536</v>
      </c>
      <c r="B5" s="489" t="s">
        <v>221</v>
      </c>
      <c r="C5" s="495" t="s">
        <v>692</v>
      </c>
      <c r="D5"/>
      <c r="E5"/>
      <c r="F5"/>
      <c r="G5" s="79" t="s">
        <v>693</v>
      </c>
      <c r="H5" s="450">
        <v>19</v>
      </c>
      <c r="I5"/>
      <c r="J5"/>
      <c r="K5" s="43"/>
      <c r="L5" s="41"/>
      <c r="M5" s="42"/>
      <c r="N5" s="40"/>
      <c r="O5" s="41"/>
    </row>
    <row r="6" spans="1:15" ht="15" customHeight="1" x14ac:dyDescent="0.25">
      <c r="A6" s="488" t="s">
        <v>537</v>
      </c>
      <c r="B6" s="489" t="s">
        <v>221</v>
      </c>
      <c r="C6" s="495" t="s">
        <v>692</v>
      </c>
      <c r="D6"/>
      <c r="E6"/>
      <c r="F6"/>
      <c r="G6" s="78" t="s">
        <v>10</v>
      </c>
      <c r="H6" s="449">
        <v>24</v>
      </c>
      <c r="I6"/>
      <c r="J6"/>
      <c r="K6" s="43"/>
      <c r="L6" s="41"/>
      <c r="M6" s="44"/>
      <c r="N6" s="43"/>
      <c r="O6" s="41"/>
    </row>
    <row r="7" spans="1:15" ht="15" customHeight="1" x14ac:dyDescent="0.25">
      <c r="A7" s="488" t="s">
        <v>538</v>
      </c>
      <c r="B7" s="489" t="s">
        <v>221</v>
      </c>
      <c r="C7" s="495" t="s">
        <v>693</v>
      </c>
      <c r="D7"/>
      <c r="E7"/>
      <c r="F7"/>
      <c r="G7"/>
      <c r="H7"/>
      <c r="I7"/>
      <c r="J7"/>
      <c r="K7" s="43"/>
      <c r="L7" s="41"/>
      <c r="M7" s="42"/>
      <c r="N7" s="43"/>
      <c r="O7" s="41"/>
    </row>
    <row r="8" spans="1:15" ht="15" customHeight="1" x14ac:dyDescent="0.25">
      <c r="A8" s="488" t="s">
        <v>539</v>
      </c>
      <c r="B8" s="489" t="s">
        <v>221</v>
      </c>
      <c r="C8" s="495" t="s">
        <v>693</v>
      </c>
      <c r="D8"/>
      <c r="E8"/>
      <c r="F8"/>
      <c r="G8"/>
      <c r="H8"/>
      <c r="I8"/>
      <c r="J8"/>
      <c r="K8" s="40"/>
      <c r="L8" s="41"/>
      <c r="M8" s="42"/>
      <c r="N8" s="43"/>
      <c r="O8" s="41"/>
    </row>
    <row r="9" spans="1:15" ht="15" customHeight="1" x14ac:dyDescent="0.25">
      <c r="A9" s="488" t="s">
        <v>540</v>
      </c>
      <c r="B9" s="489" t="s">
        <v>221</v>
      </c>
      <c r="C9" s="495" t="s">
        <v>693</v>
      </c>
      <c r="D9"/>
      <c r="E9"/>
      <c r="F9"/>
      <c r="G9"/>
      <c r="H9"/>
      <c r="I9"/>
      <c r="J9"/>
      <c r="K9" s="43"/>
      <c r="L9" s="41"/>
      <c r="M9" s="44"/>
      <c r="N9" s="40"/>
      <c r="O9" s="41"/>
    </row>
    <row r="10" spans="1:15" ht="15" customHeight="1" x14ac:dyDescent="0.25">
      <c r="A10" s="488" t="s">
        <v>541</v>
      </c>
      <c r="B10" s="489" t="s">
        <v>221</v>
      </c>
      <c r="C10" s="495" t="s">
        <v>693</v>
      </c>
      <c r="D10"/>
      <c r="E10"/>
      <c r="F10"/>
      <c r="G10"/>
      <c r="H10"/>
      <c r="I10"/>
      <c r="J10"/>
      <c r="K10" s="43"/>
      <c r="L10" s="41"/>
      <c r="M10" s="42"/>
      <c r="N10" s="43"/>
      <c r="O10" s="41"/>
    </row>
    <row r="11" spans="1:15" ht="15" customHeight="1" x14ac:dyDescent="0.25">
      <c r="A11" s="488" t="s">
        <v>542</v>
      </c>
      <c r="B11" s="489" t="s">
        <v>221</v>
      </c>
      <c r="C11" s="495" t="s">
        <v>693</v>
      </c>
      <c r="D11"/>
      <c r="E11"/>
      <c r="F11"/>
      <c r="G11"/>
      <c r="H11"/>
      <c r="I11"/>
      <c r="J11"/>
      <c r="K11" s="43"/>
      <c r="L11" s="41"/>
      <c r="M11" s="42"/>
      <c r="N11" s="40"/>
      <c r="O11" s="41"/>
    </row>
    <row r="12" spans="1:15" ht="15" customHeight="1" x14ac:dyDescent="0.25">
      <c r="A12" s="488" t="s">
        <v>543</v>
      </c>
      <c r="B12" s="489" t="s">
        <v>221</v>
      </c>
      <c r="C12" s="495" t="s">
        <v>693</v>
      </c>
      <c r="D12"/>
      <c r="E12"/>
      <c r="F12"/>
      <c r="G12"/>
      <c r="H12"/>
      <c r="I12"/>
      <c r="J12"/>
      <c r="K12" s="43"/>
      <c r="L12" s="41"/>
      <c r="M12" s="42"/>
      <c r="N12" s="43"/>
      <c r="O12" s="41"/>
    </row>
    <row r="13" spans="1:15" ht="15" customHeight="1" x14ac:dyDescent="0.25">
      <c r="A13" s="488" t="s">
        <v>544</v>
      </c>
      <c r="B13" s="489" t="s">
        <v>221</v>
      </c>
      <c r="C13" s="495" t="s">
        <v>693</v>
      </c>
      <c r="D13"/>
      <c r="E13"/>
      <c r="F13"/>
      <c r="G13"/>
      <c r="H13"/>
      <c r="I13"/>
      <c r="J13"/>
      <c r="K13" s="40"/>
      <c r="L13" s="41"/>
      <c r="M13" s="42"/>
      <c r="N13" s="40"/>
      <c r="O13" s="41"/>
    </row>
    <row r="14" spans="1:15" ht="15" customHeight="1" x14ac:dyDescent="0.25">
      <c r="A14" s="488" t="s">
        <v>545</v>
      </c>
      <c r="B14" s="489" t="s">
        <v>221</v>
      </c>
      <c r="C14" s="495" t="s">
        <v>693</v>
      </c>
      <c r="D14"/>
      <c r="E14"/>
      <c r="F14"/>
      <c r="G14"/>
      <c r="H14"/>
      <c r="I14"/>
      <c r="J14"/>
      <c r="K14" s="43"/>
      <c r="L14" s="41"/>
      <c r="M14" s="42"/>
      <c r="N14" s="43"/>
      <c r="O14" s="41"/>
    </row>
    <row r="15" spans="1:15" ht="15" customHeight="1" x14ac:dyDescent="0.25">
      <c r="A15" s="488" t="s">
        <v>220</v>
      </c>
      <c r="B15" s="489" t="s">
        <v>221</v>
      </c>
      <c r="C15" s="495" t="s">
        <v>693</v>
      </c>
      <c r="D15"/>
      <c r="E15"/>
      <c r="F15"/>
      <c r="G15"/>
      <c r="H15"/>
      <c r="I15"/>
      <c r="J15"/>
      <c r="K15" s="40"/>
      <c r="L15" s="41"/>
      <c r="M15" s="42"/>
      <c r="N15" s="43"/>
      <c r="O15" s="41"/>
    </row>
    <row r="16" spans="1:15" ht="15" customHeight="1" x14ac:dyDescent="0.25">
      <c r="A16" s="488" t="s">
        <v>224</v>
      </c>
      <c r="B16" s="489" t="s">
        <v>221</v>
      </c>
      <c r="C16" s="495" t="s">
        <v>693</v>
      </c>
      <c r="D16"/>
      <c r="E16"/>
      <c r="F16"/>
      <c r="G16"/>
      <c r="H16"/>
      <c r="I16"/>
      <c r="J16"/>
      <c r="K16" s="43"/>
      <c r="L16" s="41"/>
      <c r="M16" s="42"/>
      <c r="N16" s="43"/>
      <c r="O16" s="41"/>
    </row>
    <row r="17" spans="1:15" ht="15" customHeight="1" x14ac:dyDescent="0.25">
      <c r="A17" s="488" t="s">
        <v>225</v>
      </c>
      <c r="B17" s="489" t="s">
        <v>221</v>
      </c>
      <c r="C17" s="495" t="s">
        <v>693</v>
      </c>
      <c r="D17"/>
      <c r="E17"/>
      <c r="F17"/>
      <c r="G17"/>
      <c r="H17"/>
      <c r="I17"/>
      <c r="J17"/>
      <c r="K17" s="43"/>
      <c r="L17" s="41"/>
      <c r="M17" s="42"/>
      <c r="N17" s="43"/>
      <c r="O17" s="41"/>
    </row>
    <row r="18" spans="1:15" ht="15" customHeight="1" x14ac:dyDescent="0.25">
      <c r="A18" s="488" t="s">
        <v>226</v>
      </c>
      <c r="B18" s="489" t="s">
        <v>221</v>
      </c>
      <c r="C18" s="495" t="s">
        <v>693</v>
      </c>
      <c r="D18"/>
      <c r="E18"/>
      <c r="F18"/>
      <c r="G18"/>
      <c r="H18"/>
      <c r="I18"/>
      <c r="J18"/>
      <c r="K18" s="43"/>
      <c r="L18" s="41"/>
      <c r="M18" s="44"/>
      <c r="N18" s="43"/>
      <c r="O18" s="41"/>
    </row>
    <row r="19" spans="1:15" ht="15" customHeight="1" x14ac:dyDescent="0.25">
      <c r="A19" s="488" t="s">
        <v>459</v>
      </c>
      <c r="B19" s="489" t="s">
        <v>221</v>
      </c>
      <c r="C19" s="495" t="s">
        <v>693</v>
      </c>
      <c r="D19"/>
      <c r="E19"/>
      <c r="F19"/>
      <c r="G19"/>
      <c r="H19"/>
      <c r="I19"/>
      <c r="J19"/>
      <c r="K19" s="43"/>
      <c r="L19" s="41"/>
      <c r="M19" s="42"/>
      <c r="N19" s="40"/>
      <c r="O19" s="41"/>
    </row>
    <row r="20" spans="1:15" ht="15" customHeight="1" x14ac:dyDescent="0.25">
      <c r="A20" s="488" t="s">
        <v>460</v>
      </c>
      <c r="B20" s="489" t="s">
        <v>221</v>
      </c>
      <c r="C20" s="495" t="s">
        <v>693</v>
      </c>
      <c r="D20"/>
      <c r="E20"/>
      <c r="F20"/>
      <c r="G20"/>
      <c r="H20"/>
      <c r="I20"/>
      <c r="J20"/>
      <c r="K20" s="43"/>
      <c r="L20" s="41"/>
      <c r="M20" s="44"/>
      <c r="N20" s="43"/>
      <c r="O20" s="41"/>
    </row>
    <row r="21" spans="1:15" ht="15" customHeight="1" x14ac:dyDescent="0.25">
      <c r="A21" s="488" t="s">
        <v>461</v>
      </c>
      <c r="B21" s="489" t="s">
        <v>221</v>
      </c>
      <c r="C21" s="495" t="s">
        <v>693</v>
      </c>
      <c r="D21"/>
      <c r="E21"/>
      <c r="F21"/>
      <c r="G21"/>
      <c r="H21"/>
      <c r="I21"/>
      <c r="J21"/>
      <c r="K21" s="43"/>
      <c r="L21" s="41"/>
      <c r="M21" s="42"/>
      <c r="N21" s="43"/>
      <c r="O21" s="41"/>
    </row>
    <row r="22" spans="1:15" ht="15" customHeight="1" x14ac:dyDescent="0.25">
      <c r="A22" s="488" t="s">
        <v>462</v>
      </c>
      <c r="B22" s="489" t="s">
        <v>221</v>
      </c>
      <c r="C22" s="495" t="s">
        <v>693</v>
      </c>
      <c r="D22"/>
      <c r="E22"/>
      <c r="F22"/>
      <c r="G22"/>
      <c r="H22"/>
      <c r="I22"/>
      <c r="J22"/>
      <c r="K22" s="40"/>
      <c r="L22" s="41"/>
      <c r="M22" s="44"/>
      <c r="N22" s="40"/>
      <c r="O22" s="41"/>
    </row>
    <row r="23" spans="1:15" ht="15" customHeight="1" x14ac:dyDescent="0.25">
      <c r="A23" s="488" t="s">
        <v>463</v>
      </c>
      <c r="B23" s="489" t="s">
        <v>221</v>
      </c>
      <c r="C23" s="495" t="s">
        <v>693</v>
      </c>
      <c r="D23"/>
      <c r="E23"/>
      <c r="F23"/>
      <c r="G23"/>
      <c r="H23"/>
      <c r="I23"/>
      <c r="J23"/>
      <c r="K23" s="43"/>
      <c r="L23" s="41"/>
      <c r="M23" s="42"/>
      <c r="N23" s="43"/>
      <c r="O23" s="41"/>
    </row>
    <row r="24" spans="1:15" ht="15" customHeight="1" x14ac:dyDescent="0.25">
      <c r="A24" s="488" t="s">
        <v>464</v>
      </c>
      <c r="B24" s="489" t="s">
        <v>221</v>
      </c>
      <c r="C24" s="495" t="s">
        <v>693</v>
      </c>
      <c r="D24"/>
      <c r="E24"/>
      <c r="F24"/>
      <c r="G24"/>
      <c r="H24"/>
      <c r="I24"/>
      <c r="J24"/>
      <c r="K24" s="43"/>
      <c r="L24" s="41"/>
      <c r="M24" s="42"/>
      <c r="N24" s="45"/>
      <c r="O24" s="45"/>
    </row>
    <row r="25" spans="1:15" ht="15" customHeight="1" x14ac:dyDescent="0.25">
      <c r="A25" s="488" t="s">
        <v>465</v>
      </c>
      <c r="B25" s="489" t="s">
        <v>221</v>
      </c>
      <c r="C25" s="495" t="s">
        <v>693</v>
      </c>
      <c r="D25"/>
      <c r="E25"/>
      <c r="F25"/>
      <c r="G25"/>
      <c r="H25"/>
      <c r="I25"/>
      <c r="J25"/>
      <c r="K25" s="43"/>
      <c r="L25" s="41"/>
      <c r="M25" s="42"/>
      <c r="N25" s="45"/>
      <c r="O25" s="45"/>
    </row>
    <row r="26" spans="1:15" ht="15" customHeight="1" x14ac:dyDescent="0.25">
      <c r="D26"/>
      <c r="E26"/>
      <c r="F26"/>
      <c r="G26"/>
      <c r="H26"/>
      <c r="I26"/>
      <c r="J26"/>
      <c r="K26" s="46"/>
      <c r="L26" s="46"/>
      <c r="M26" s="42"/>
      <c r="N26" s="47" t="s">
        <v>10</v>
      </c>
      <c r="O26" s="46"/>
    </row>
    <row r="27" spans="1:15" ht="15" customHeight="1" x14ac:dyDescent="0.25">
      <c r="D27"/>
      <c r="E27"/>
      <c r="F27"/>
      <c r="G27"/>
      <c r="H27"/>
      <c r="I27"/>
      <c r="J27"/>
      <c r="K27" s="45"/>
      <c r="L27" s="45"/>
      <c r="M27" s="45"/>
      <c r="N27" s="45"/>
      <c r="O27" s="45"/>
    </row>
    <row r="28" spans="1:15" ht="15" customHeight="1" x14ac:dyDescent="0.25">
      <c r="D28"/>
      <c r="E28"/>
      <c r="F28"/>
      <c r="G28"/>
      <c r="H28"/>
      <c r="I28"/>
      <c r="J28"/>
      <c r="K28" s="45"/>
      <c r="L28" s="45"/>
      <c r="M28" s="45"/>
      <c r="N28" s="45"/>
      <c r="O28" s="45"/>
    </row>
    <row r="29" spans="1:15" ht="15" customHeight="1" x14ac:dyDescent="0.25">
      <c r="D29"/>
      <c r="E29"/>
      <c r="F29"/>
      <c r="G29"/>
      <c r="H29"/>
      <c r="I29"/>
      <c r="J29"/>
      <c r="K29" s="45"/>
      <c r="L29" s="45"/>
      <c r="M29" s="45"/>
      <c r="N29" s="45"/>
      <c r="O29" s="45"/>
    </row>
    <row r="30" spans="1:15" ht="15" customHeight="1" x14ac:dyDescent="0.25">
      <c r="D30"/>
      <c r="E30"/>
      <c r="F30"/>
      <c r="G30"/>
      <c r="H30"/>
      <c r="I30"/>
      <c r="J30"/>
      <c r="K30" s="45"/>
      <c r="L30" s="45"/>
      <c r="M30" s="45"/>
      <c r="N30" s="45"/>
      <c r="O30" s="45"/>
    </row>
    <row r="31" spans="1:15" ht="15" customHeight="1" x14ac:dyDescent="0.25">
      <c r="D31"/>
      <c r="E31"/>
      <c r="F31"/>
      <c r="G31"/>
      <c r="H31"/>
      <c r="I31"/>
      <c r="J31"/>
      <c r="K31" s="45"/>
      <c r="L31" s="45"/>
      <c r="M31" s="45"/>
      <c r="N31" s="45"/>
      <c r="O31" s="45"/>
    </row>
    <row r="32" spans="1:15" ht="15" customHeight="1" x14ac:dyDescent="0.25">
      <c r="D32"/>
      <c r="E32"/>
      <c r="F32"/>
      <c r="G32"/>
      <c r="H32"/>
      <c r="I32"/>
      <c r="J32"/>
      <c r="K32" s="45"/>
      <c r="L32" s="45"/>
      <c r="M32" s="45"/>
      <c r="N32" s="45"/>
      <c r="O32" s="45"/>
    </row>
    <row r="33" spans="4:15" ht="15" customHeight="1" x14ac:dyDescent="0.25">
      <c r="D33"/>
      <c r="E33"/>
      <c r="F33"/>
      <c r="G33"/>
      <c r="H33"/>
      <c r="I33"/>
      <c r="J33"/>
      <c r="K33" s="45"/>
      <c r="L33" s="45"/>
      <c r="M33" s="45"/>
      <c r="N33" s="45"/>
      <c r="O33" s="45"/>
    </row>
    <row r="34" spans="4:15" ht="15" customHeight="1" x14ac:dyDescent="0.25">
      <c r="D34"/>
      <c r="E34"/>
      <c r="F34"/>
      <c r="G34"/>
      <c r="H34"/>
      <c r="I34"/>
      <c r="J34"/>
      <c r="K34" s="45"/>
      <c r="L34" s="45"/>
      <c r="M34" s="45"/>
      <c r="N34" s="45"/>
      <c r="O34" s="45"/>
    </row>
    <row r="35" spans="4:15" ht="15" customHeight="1" x14ac:dyDescent="0.25">
      <c r="D35"/>
      <c r="E35"/>
      <c r="F35"/>
      <c r="G35"/>
      <c r="H35"/>
      <c r="I35"/>
      <c r="J35"/>
      <c r="K35" s="45"/>
      <c r="L35" s="45"/>
      <c r="M35" s="45"/>
      <c r="N35" s="45"/>
      <c r="O35" s="45"/>
    </row>
    <row r="36" spans="4:15" ht="15" customHeight="1" x14ac:dyDescent="0.25">
      <c r="D36"/>
      <c r="E36"/>
      <c r="F36"/>
      <c r="G36"/>
      <c r="H36"/>
      <c r="I36"/>
      <c r="J36"/>
      <c r="K36" s="45"/>
      <c r="L36" s="45"/>
      <c r="M36" s="45"/>
      <c r="N36" s="45"/>
      <c r="O36" s="45"/>
    </row>
    <row r="37" spans="4:15" ht="15" customHeight="1" x14ac:dyDescent="0.25">
      <c r="D37"/>
      <c r="E37"/>
      <c r="F37"/>
      <c r="G37"/>
      <c r="H37"/>
      <c r="I37"/>
      <c r="J37"/>
      <c r="K37" s="45"/>
      <c r="L37" s="45"/>
      <c r="M37" s="45"/>
      <c r="N37" s="45"/>
      <c r="O37" s="45"/>
    </row>
    <row r="38" spans="4:15" ht="15" customHeight="1" x14ac:dyDescent="0.25">
      <c r="D38"/>
      <c r="E38"/>
      <c r="F38"/>
      <c r="G38"/>
      <c r="H38"/>
      <c r="I38"/>
      <c r="J38"/>
      <c r="K38" s="45"/>
      <c r="L38" s="45"/>
      <c r="M38" s="45"/>
      <c r="N38" s="45"/>
      <c r="O38" s="45"/>
    </row>
    <row r="39" spans="4:15" ht="15" customHeight="1" x14ac:dyDescent="0.25">
      <c r="D39"/>
      <c r="E39"/>
      <c r="F39"/>
      <c r="G39"/>
      <c r="H39"/>
      <c r="I39"/>
      <c r="J39"/>
    </row>
    <row r="40" spans="4:15" ht="15" customHeight="1" x14ac:dyDescent="0.25">
      <c r="D40"/>
      <c r="E40"/>
      <c r="F40"/>
      <c r="G40"/>
      <c r="H40"/>
      <c r="I40"/>
      <c r="J40"/>
    </row>
    <row r="41" spans="4:15" ht="15" customHeight="1" x14ac:dyDescent="0.25">
      <c r="D41"/>
      <c r="E41"/>
      <c r="F41"/>
      <c r="G41"/>
      <c r="H41"/>
      <c r="I41"/>
      <c r="J41"/>
    </row>
    <row r="42" spans="4:15" ht="15" customHeight="1" x14ac:dyDescent="0.25">
      <c r="D42"/>
      <c r="E42"/>
      <c r="F42"/>
      <c r="G42"/>
      <c r="H42"/>
      <c r="I42"/>
      <c r="J42"/>
    </row>
    <row r="43" spans="4:15" ht="15" customHeight="1" x14ac:dyDescent="0.25">
      <c r="D43"/>
      <c r="E43"/>
      <c r="F43"/>
      <c r="G43"/>
      <c r="H43"/>
      <c r="I43"/>
      <c r="J43"/>
    </row>
    <row r="44" spans="4:15" ht="15" customHeight="1" x14ac:dyDescent="0.25">
      <c r="D44"/>
      <c r="E44"/>
      <c r="F44"/>
      <c r="G44"/>
      <c r="H44"/>
      <c r="I44"/>
      <c r="J44"/>
    </row>
    <row r="45" spans="4:15" ht="15" customHeight="1" x14ac:dyDescent="0.25">
      <c r="D45"/>
      <c r="E45"/>
      <c r="F45"/>
      <c r="G45"/>
      <c r="H45"/>
      <c r="I45"/>
      <c r="J45"/>
    </row>
    <row r="46" spans="4:15" ht="15" customHeight="1" x14ac:dyDescent="0.25">
      <c r="D46"/>
      <c r="E46"/>
      <c r="F46"/>
      <c r="G46"/>
      <c r="H46"/>
      <c r="I46"/>
      <c r="J46"/>
    </row>
    <row r="47" spans="4:15" ht="15" customHeight="1" x14ac:dyDescent="0.25">
      <c r="D47"/>
      <c r="E47"/>
      <c r="F47"/>
      <c r="G47"/>
      <c r="H47"/>
    </row>
    <row r="48" spans="4:15" ht="15" customHeight="1" x14ac:dyDescent="0.25">
      <c r="D48"/>
      <c r="E48"/>
      <c r="F48"/>
      <c r="G48"/>
      <c r="H48"/>
    </row>
    <row r="49" spans="7:8" ht="15" customHeight="1" x14ac:dyDescent="0.25">
      <c r="G49"/>
      <c r="H49"/>
    </row>
    <row r="50" spans="7:8" ht="15" customHeight="1" x14ac:dyDescent="0.25">
      <c r="G50"/>
      <c r="H50"/>
    </row>
    <row r="51" spans="7:8" ht="15" customHeight="1" x14ac:dyDescent="0.25"/>
    <row r="52" spans="7:8" ht="15" customHeight="1" x14ac:dyDescent="0.25"/>
    <row r="53" spans="7:8" ht="15" customHeight="1" x14ac:dyDescent="0.25"/>
    <row r="54" spans="7:8" ht="15" customHeight="1" x14ac:dyDescent="0.25"/>
    <row r="55" spans="7:8" ht="15" customHeight="1" x14ac:dyDescent="0.25"/>
    <row r="56" spans="7:8" ht="15" customHeight="1" x14ac:dyDescent="0.25"/>
    <row r="57" spans="7:8" ht="15" customHeight="1" x14ac:dyDescent="0.25"/>
    <row r="58" spans="7:8" ht="15" customHeight="1" x14ac:dyDescent="0.25"/>
    <row r="59" spans="7:8" ht="15" customHeight="1" x14ac:dyDescent="0.25"/>
    <row r="60" spans="7:8" ht="15" customHeight="1" x14ac:dyDescent="0.25"/>
    <row r="61" spans="7:8" ht="15" customHeight="1" x14ac:dyDescent="0.25"/>
    <row r="62" spans="7:8" ht="15" customHeight="1" x14ac:dyDescent="0.25"/>
    <row r="63" spans="7:8" ht="15" customHeight="1" x14ac:dyDescent="0.25"/>
    <row r="64" spans="7:8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</sheetData>
  <mergeCells count="1">
    <mergeCell ref="K1:N1"/>
  </mergeCells>
  <conditionalFormatting sqref="C1">
    <cfRule type="containsText" dxfId="944" priority="38" operator="containsText" text="OLIMPICA">
      <formula>NOT(ISERROR(SEARCH("OLIMPICA",C1)))</formula>
    </cfRule>
    <cfRule type="containsText" dxfId="943" priority="39" operator="containsText" text="02 san">
      <formula>NOT(ISERROR(SEARCH("02 san",C1)))</formula>
    </cfRule>
    <cfRule type="containsText" dxfId="942" priority="40" operator="containsText" text="02san">
      <formula>NOT(ISERROR(SEARCH("02san",C1)))</formula>
    </cfRule>
    <cfRule type="containsText" dxfId="941" priority="41" operator="containsText" text="2107">
      <formula>NOT(ISERROR(SEARCH("2107",C1)))</formula>
    </cfRule>
    <cfRule type="containsText" dxfId="940" priority="42" operator="containsText" text="3105">
      <formula>NOT(ISERROR(SEARCH("3105",C1)))</formula>
    </cfRule>
    <cfRule type="containsText" dxfId="939" priority="43" operator="containsText" text="asur">
      <formula>NOT(ISERROR(SEARCH("asur",C1)))</formula>
    </cfRule>
    <cfRule type="containsText" dxfId="938" priority="44" operator="containsText" text="deri">
      <formula>NOT(ISERROR(SEARCH("deri",C1)))</formula>
    </cfRule>
    <cfRule type="containsText" dxfId="937" priority="45" operator="containsText" text="ruth">
      <formula>NOT(ISERROR(SEARCH("ruth",C1)))</formula>
    </cfRule>
    <cfRule type="containsText" dxfId="936" priority="46" operator="containsText" text="salom">
      <formula>NOT(ISERROR(SEARCH("salom",C1)))</formula>
    </cfRule>
  </conditionalFormatting>
  <conditionalFormatting sqref="A2:A25">
    <cfRule type="duplicateValues" dxfId="922" priority="24"/>
  </conditionalFormatting>
  <conditionalFormatting sqref="A3">
    <cfRule type="duplicateValues" dxfId="921" priority="23"/>
  </conditionalFormatting>
  <conditionalFormatting sqref="A4">
    <cfRule type="duplicateValues" dxfId="920" priority="22"/>
  </conditionalFormatting>
  <conditionalFormatting sqref="A5">
    <cfRule type="duplicateValues" dxfId="919" priority="21"/>
  </conditionalFormatting>
  <conditionalFormatting sqref="A6">
    <cfRule type="duplicateValues" dxfId="918" priority="20"/>
  </conditionalFormatting>
  <conditionalFormatting sqref="A7">
    <cfRule type="duplicateValues" dxfId="917" priority="19"/>
  </conditionalFormatting>
  <conditionalFormatting sqref="A8">
    <cfRule type="duplicateValues" dxfId="916" priority="18"/>
  </conditionalFormatting>
  <conditionalFormatting sqref="A9">
    <cfRule type="duplicateValues" dxfId="915" priority="17"/>
  </conditionalFormatting>
  <conditionalFormatting sqref="A10">
    <cfRule type="duplicateValues" dxfId="914" priority="16"/>
  </conditionalFormatting>
  <conditionalFormatting sqref="A11">
    <cfRule type="duplicateValues" dxfId="913" priority="15"/>
  </conditionalFormatting>
  <conditionalFormatting sqref="A12">
    <cfRule type="duplicateValues" dxfId="912" priority="14"/>
  </conditionalFormatting>
  <conditionalFormatting sqref="A13">
    <cfRule type="duplicateValues" dxfId="911" priority="13"/>
  </conditionalFormatting>
  <conditionalFormatting sqref="A14">
    <cfRule type="duplicateValues" dxfId="910" priority="12"/>
  </conditionalFormatting>
  <conditionalFormatting sqref="A15">
    <cfRule type="duplicateValues" dxfId="909" priority="11"/>
  </conditionalFormatting>
  <conditionalFormatting sqref="A16">
    <cfRule type="duplicateValues" dxfId="908" priority="10"/>
  </conditionalFormatting>
  <conditionalFormatting sqref="A17">
    <cfRule type="duplicateValues" dxfId="907" priority="9"/>
  </conditionalFormatting>
  <conditionalFormatting sqref="A18">
    <cfRule type="duplicateValues" dxfId="906" priority="8"/>
  </conditionalFormatting>
  <conditionalFormatting sqref="A19">
    <cfRule type="duplicateValues" dxfId="905" priority="7"/>
  </conditionalFormatting>
  <conditionalFormatting sqref="A20">
    <cfRule type="duplicateValues" dxfId="904" priority="6"/>
  </conditionalFormatting>
  <conditionalFormatting sqref="A21">
    <cfRule type="duplicateValues" dxfId="903" priority="5"/>
  </conditionalFormatting>
  <conditionalFormatting sqref="A22">
    <cfRule type="duplicateValues" dxfId="902" priority="4"/>
  </conditionalFormatting>
  <conditionalFormatting sqref="A23">
    <cfRule type="duplicateValues" dxfId="901" priority="3"/>
  </conditionalFormatting>
  <conditionalFormatting sqref="A24">
    <cfRule type="duplicateValues" dxfId="900" priority="2"/>
  </conditionalFormatting>
  <conditionalFormatting sqref="A25">
    <cfRule type="duplicateValues" dxfId="899" priority="1"/>
  </conditionalFormatting>
  <printOptions horizontalCentered="1" verticalCentered="1"/>
  <pageMargins left="0" right="0" top="0" bottom="0" header="0" footer="0"/>
  <pageSetup scale="130" orientation="portrait" horizontalDpi="203" verticalDpi="203" r:id="rId2"/>
  <headerFooter>
    <oddHeader>&amp;L&amp;KFF0000&amp;D</oddHeader>
  </headerFooter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AI320"/>
  <sheetViews>
    <sheetView zoomScale="118" zoomScaleNormal="118" workbookViewId="0">
      <selection activeCell="P1" sqref="P1:P461"/>
    </sheetView>
  </sheetViews>
  <sheetFormatPr baseColWidth="10" defaultRowHeight="15" customHeight="1" x14ac:dyDescent="0.25"/>
  <cols>
    <col min="1" max="1" width="12.625" style="109" customWidth="1"/>
    <col min="2" max="2" width="33.875" style="88" bestFit="1" customWidth="1"/>
    <col min="3" max="3" width="18.25" style="303" bestFit="1" customWidth="1"/>
    <col min="4" max="4" width="18.5" style="88" bestFit="1" customWidth="1"/>
    <col min="5" max="5" width="2.625" style="88" customWidth="1"/>
    <col min="6" max="6" width="13.625" style="88" hidden="1" customWidth="1"/>
    <col min="7" max="7" width="8" style="88" hidden="1" customWidth="1"/>
    <col min="8" max="8" width="14.375" style="88" hidden="1" customWidth="1"/>
    <col min="9" max="9" width="8" style="88" hidden="1" customWidth="1"/>
    <col min="10" max="10" width="15" style="88" hidden="1" customWidth="1"/>
    <col min="11" max="11" width="8" style="88" hidden="1" customWidth="1"/>
    <col min="12" max="12" width="13.625" style="88" hidden="1" customWidth="1"/>
    <col min="13" max="13" width="7.875" style="88" hidden="1" customWidth="1"/>
    <col min="14" max="14" width="13.625" style="88" hidden="1" customWidth="1"/>
    <col min="15" max="15" width="8" style="88" hidden="1" customWidth="1"/>
    <col min="16" max="16" width="13.875" style="71" bestFit="1" customWidth="1"/>
    <col min="17" max="17" width="14.875" bestFit="1" customWidth="1"/>
    <col min="21" max="21" width="14.25" customWidth="1"/>
    <col min="25" max="25" width="12" customWidth="1"/>
    <col min="27" max="27" width="12.75" bestFit="1" customWidth="1"/>
    <col min="31" max="31" width="11.375" bestFit="1" customWidth="1"/>
  </cols>
  <sheetData>
    <row r="1" spans="1:35" s="88" customFormat="1" ht="12.75" customHeight="1" x14ac:dyDescent="0.2">
      <c r="A1" s="108" t="s">
        <v>1</v>
      </c>
      <c r="B1" s="87" t="s">
        <v>52</v>
      </c>
      <c r="C1" s="302" t="s">
        <v>53</v>
      </c>
      <c r="D1" s="87" t="s">
        <v>143</v>
      </c>
      <c r="F1" s="410" t="s">
        <v>99</v>
      </c>
      <c r="G1" s="410"/>
      <c r="H1" s="410"/>
      <c r="I1" s="410"/>
      <c r="J1" s="410"/>
      <c r="K1" s="410"/>
      <c r="L1" s="410"/>
      <c r="M1" s="410"/>
      <c r="N1" s="410"/>
      <c r="O1" s="410"/>
      <c r="P1" s="71"/>
      <c r="Q1" s="323" t="s">
        <v>91</v>
      </c>
      <c r="R1" s="323" t="s">
        <v>41</v>
      </c>
      <c r="S1" s="323" t="s">
        <v>38</v>
      </c>
      <c r="T1" s="323" t="s">
        <v>43</v>
      </c>
      <c r="U1" s="323" t="s">
        <v>36</v>
      </c>
      <c r="V1" s="323" t="s">
        <v>40</v>
      </c>
      <c r="W1" s="323" t="s">
        <v>50</v>
      </c>
      <c r="X1" s="323" t="s">
        <v>42</v>
      </c>
      <c r="Y1" s="323" t="s">
        <v>39</v>
      </c>
      <c r="Z1" s="323" t="s">
        <v>44</v>
      </c>
      <c r="AA1" s="323" t="s">
        <v>51</v>
      </c>
      <c r="AB1" s="323" t="s">
        <v>92</v>
      </c>
      <c r="AC1" s="323" t="s">
        <v>45</v>
      </c>
      <c r="AD1" s="323" t="s">
        <v>46</v>
      </c>
      <c r="AE1" s="323" t="s">
        <v>47</v>
      </c>
      <c r="AF1" s="323" t="s">
        <v>48</v>
      </c>
      <c r="AG1" s="323" t="s">
        <v>49</v>
      </c>
      <c r="AH1" s="323" t="s">
        <v>37</v>
      </c>
      <c r="AI1" s="323" t="s">
        <v>101</v>
      </c>
    </row>
    <row r="2" spans="1:35" ht="13.5" customHeight="1" x14ac:dyDescent="0.25">
      <c r="A2"/>
      <c r="B2"/>
      <c r="C2"/>
      <c r="D2"/>
      <c r="F2" s="410"/>
      <c r="G2" s="410"/>
      <c r="H2" s="410"/>
      <c r="I2" s="410"/>
      <c r="J2" s="410"/>
      <c r="K2" s="410"/>
      <c r="L2" s="410"/>
      <c r="M2" s="410"/>
      <c r="N2" s="410"/>
      <c r="O2" s="410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</row>
    <row r="3" spans="1:35" ht="12.2" customHeight="1" x14ac:dyDescent="0.35">
      <c r="F3" s="413" t="s">
        <v>98</v>
      </c>
      <c r="G3" s="413"/>
      <c r="H3" s="413"/>
      <c r="I3" s="413"/>
      <c r="J3" s="413"/>
      <c r="K3" s="413"/>
      <c r="L3" s="413"/>
      <c r="M3" s="111" t="s">
        <v>32</v>
      </c>
      <c r="N3" s="411">
        <f ca="1">TODAY()</f>
        <v>46136</v>
      </c>
      <c r="O3" s="412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324"/>
      <c r="AB3" s="324"/>
      <c r="AC3" s="324"/>
      <c r="AD3" s="153"/>
      <c r="AE3" s="153"/>
      <c r="AF3" s="153"/>
      <c r="AG3" s="324"/>
      <c r="AH3" s="153"/>
      <c r="AI3" s="153"/>
    </row>
    <row r="4" spans="1:35" ht="15" customHeight="1" x14ac:dyDescent="0.35">
      <c r="F4" s="89" t="s">
        <v>95</v>
      </c>
      <c r="G4" s="67">
        <f>SUM(G5:G11)</f>
        <v>0</v>
      </c>
      <c r="H4" s="89" t="s">
        <v>37</v>
      </c>
      <c r="I4" s="67">
        <f>SUM(I5:I11)</f>
        <v>0</v>
      </c>
      <c r="J4" s="89" t="s">
        <v>38</v>
      </c>
      <c r="K4" s="67">
        <f>SUM(K5:K11)</f>
        <v>0</v>
      </c>
      <c r="L4" s="89" t="s">
        <v>39</v>
      </c>
      <c r="M4" s="67">
        <f>SUM(M5:M11)</f>
        <v>0</v>
      </c>
      <c r="N4" s="89" t="s">
        <v>36</v>
      </c>
      <c r="O4" s="67">
        <f>SUM(O5:O29)</f>
        <v>0</v>
      </c>
      <c r="Q4" s="153"/>
      <c r="R4" s="153"/>
      <c r="S4" s="153"/>
      <c r="T4" s="153"/>
      <c r="U4" s="153"/>
      <c r="V4" s="153"/>
      <c r="W4" s="153"/>
      <c r="X4" s="153"/>
      <c r="Y4" s="153"/>
      <c r="Z4" s="324"/>
      <c r="AA4" s="324"/>
      <c r="AB4" s="324"/>
      <c r="AC4" s="324"/>
      <c r="AD4" s="324"/>
      <c r="AE4" s="153"/>
      <c r="AF4" s="324"/>
      <c r="AG4" s="324"/>
      <c r="AH4" s="153"/>
      <c r="AI4" s="153"/>
    </row>
    <row r="5" spans="1:35" ht="15" customHeight="1" x14ac:dyDescent="0.35">
      <c r="F5" s="90">
        <v>2066</v>
      </c>
      <c r="G5" s="91">
        <f t="shared" ref="G5:G11" si="0">COUNTIF(PUESTOS,F5)</f>
        <v>0</v>
      </c>
      <c r="H5" s="90">
        <v>1401</v>
      </c>
      <c r="I5" s="91">
        <f t="shared" ref="I5:I11" si="1">COUNTIF(PUESTOS,H5)</f>
        <v>0</v>
      </c>
      <c r="J5" s="90">
        <v>1002</v>
      </c>
      <c r="K5" s="91">
        <f t="shared" ref="K5:K11" si="2">COUNTIF(PUESTOS,J5)</f>
        <v>0</v>
      </c>
      <c r="L5" s="90" t="s">
        <v>82</v>
      </c>
      <c r="M5" s="91">
        <f t="shared" ref="M5:M11" si="3">COUNTIF(PUESTOS,L5)</f>
        <v>0</v>
      </c>
      <c r="N5" s="90" t="s">
        <v>78</v>
      </c>
      <c r="O5" s="91">
        <f t="shared" ref="O5:O29" si="4">COUNTIF(PUESTOS,N5)</f>
        <v>0</v>
      </c>
      <c r="Q5" s="153"/>
      <c r="R5" s="324"/>
      <c r="S5" s="153"/>
      <c r="T5" s="324"/>
      <c r="U5" s="153"/>
      <c r="V5" s="153"/>
      <c r="W5" s="324"/>
      <c r="X5" s="153"/>
      <c r="Y5" s="153"/>
      <c r="Z5" s="324"/>
      <c r="AA5" s="324"/>
      <c r="AB5" s="324"/>
      <c r="AC5" s="324"/>
      <c r="AD5" s="324"/>
      <c r="AE5" s="324"/>
      <c r="AF5" s="324"/>
      <c r="AG5" s="324"/>
      <c r="AH5" s="153"/>
      <c r="AI5" s="153"/>
    </row>
    <row r="6" spans="1:35" ht="15" customHeight="1" x14ac:dyDescent="0.35">
      <c r="F6" s="90">
        <v>2067</v>
      </c>
      <c r="G6" s="91">
        <f t="shared" si="0"/>
        <v>0</v>
      </c>
      <c r="H6" s="90">
        <v>14203</v>
      </c>
      <c r="I6" s="91">
        <f t="shared" si="1"/>
        <v>0</v>
      </c>
      <c r="J6" s="90">
        <v>1003</v>
      </c>
      <c r="K6" s="91">
        <f t="shared" si="2"/>
        <v>0</v>
      </c>
      <c r="L6" s="90" t="s">
        <v>86</v>
      </c>
      <c r="M6" s="91">
        <f t="shared" si="3"/>
        <v>0</v>
      </c>
      <c r="N6" s="92"/>
      <c r="O6" s="91">
        <f t="shared" si="4"/>
        <v>0</v>
      </c>
      <c r="Q6" s="153"/>
      <c r="R6" s="324"/>
      <c r="S6" s="153"/>
      <c r="T6" s="324"/>
      <c r="U6" s="153"/>
      <c r="V6" s="324"/>
      <c r="W6" s="324"/>
      <c r="X6" s="153"/>
      <c r="Y6" s="153"/>
      <c r="Z6" s="324"/>
      <c r="AA6" s="324"/>
      <c r="AB6" s="324"/>
      <c r="AC6" s="324"/>
      <c r="AD6" s="324"/>
      <c r="AE6" s="324"/>
      <c r="AF6" s="324"/>
      <c r="AG6" s="324"/>
      <c r="AH6" s="153"/>
      <c r="AI6" s="324"/>
    </row>
    <row r="7" spans="1:35" ht="15" customHeight="1" x14ac:dyDescent="0.35">
      <c r="F7" s="90">
        <v>2069</v>
      </c>
      <c r="G7" s="91">
        <f t="shared" si="0"/>
        <v>0</v>
      </c>
      <c r="H7" s="90">
        <v>14203</v>
      </c>
      <c r="I7" s="91">
        <f t="shared" si="1"/>
        <v>0</v>
      </c>
      <c r="J7" s="90">
        <v>1008</v>
      </c>
      <c r="K7" s="91">
        <f t="shared" si="2"/>
        <v>0</v>
      </c>
      <c r="L7" s="90" t="s">
        <v>75</v>
      </c>
      <c r="M7" s="91">
        <f t="shared" si="3"/>
        <v>0</v>
      </c>
      <c r="N7" s="92"/>
      <c r="O7" s="91">
        <f t="shared" si="4"/>
        <v>0</v>
      </c>
      <c r="Q7" s="153"/>
      <c r="R7" s="324"/>
      <c r="S7" s="153"/>
      <c r="T7" s="324"/>
      <c r="U7" s="153"/>
      <c r="V7" s="324"/>
      <c r="W7" s="324"/>
      <c r="X7" s="153"/>
      <c r="Y7" s="153"/>
      <c r="Z7" s="324"/>
      <c r="AA7" s="324"/>
      <c r="AB7" s="324"/>
      <c r="AC7" s="324"/>
      <c r="AD7" s="324"/>
      <c r="AE7" s="324"/>
      <c r="AF7" s="324"/>
      <c r="AG7" s="324"/>
      <c r="AH7" s="324"/>
      <c r="AI7" s="324"/>
    </row>
    <row r="8" spans="1:35" ht="15" customHeight="1" x14ac:dyDescent="0.35">
      <c r="F8" s="90">
        <v>2073</v>
      </c>
      <c r="G8" s="91">
        <f t="shared" si="0"/>
        <v>0</v>
      </c>
      <c r="H8" s="90" t="s">
        <v>69</v>
      </c>
      <c r="I8" s="91">
        <f t="shared" si="1"/>
        <v>0</v>
      </c>
      <c r="J8" s="90">
        <v>1011</v>
      </c>
      <c r="K8" s="91">
        <f t="shared" si="2"/>
        <v>0</v>
      </c>
      <c r="L8" s="90" t="s">
        <v>70</v>
      </c>
      <c r="M8" s="91">
        <f t="shared" si="3"/>
        <v>0</v>
      </c>
      <c r="N8" s="92"/>
      <c r="O8" s="91">
        <f t="shared" si="4"/>
        <v>0</v>
      </c>
      <c r="Q8" s="153"/>
      <c r="R8" s="324"/>
      <c r="S8" s="324"/>
      <c r="T8" s="324"/>
      <c r="U8" s="153"/>
      <c r="V8" s="324"/>
      <c r="W8" s="324"/>
      <c r="X8" s="153"/>
      <c r="Y8" s="153"/>
      <c r="Z8" s="324"/>
      <c r="AA8" s="324"/>
      <c r="AB8" s="324"/>
      <c r="AC8" s="324"/>
      <c r="AD8" s="324"/>
      <c r="AE8" s="324"/>
      <c r="AF8" s="324"/>
      <c r="AG8" s="324"/>
      <c r="AH8" s="324"/>
      <c r="AI8" s="324"/>
    </row>
    <row r="9" spans="1:35" ht="15" customHeight="1" x14ac:dyDescent="0.35">
      <c r="F9" s="90">
        <v>2074</v>
      </c>
      <c r="G9" s="91">
        <f t="shared" si="0"/>
        <v>0</v>
      </c>
      <c r="H9" s="90" t="s">
        <v>74</v>
      </c>
      <c r="I9" s="91">
        <f t="shared" si="1"/>
        <v>0</v>
      </c>
      <c r="J9" s="90">
        <v>1013</v>
      </c>
      <c r="K9" s="91">
        <f t="shared" si="2"/>
        <v>0</v>
      </c>
      <c r="L9" s="90" t="s">
        <v>65</v>
      </c>
      <c r="M9" s="91">
        <f t="shared" si="3"/>
        <v>0</v>
      </c>
      <c r="N9" s="92"/>
      <c r="O9" s="91">
        <f t="shared" si="4"/>
        <v>0</v>
      </c>
      <c r="Q9" s="153"/>
      <c r="R9" s="324"/>
      <c r="S9" s="324"/>
      <c r="T9" s="324"/>
      <c r="U9" s="153"/>
      <c r="V9" s="324"/>
      <c r="W9" s="324"/>
      <c r="X9" s="153"/>
      <c r="Y9" s="153"/>
      <c r="Z9" s="324"/>
      <c r="AA9" s="324"/>
      <c r="AB9" s="324"/>
      <c r="AC9" s="324"/>
      <c r="AD9" s="324"/>
      <c r="AE9" s="324"/>
      <c r="AF9" s="324"/>
      <c r="AG9" s="324"/>
      <c r="AH9" s="324"/>
      <c r="AI9" s="324"/>
    </row>
    <row r="10" spans="1:35" ht="15" customHeight="1" x14ac:dyDescent="0.35">
      <c r="F10" s="90">
        <v>2075</v>
      </c>
      <c r="G10" s="91">
        <f t="shared" si="0"/>
        <v>0</v>
      </c>
      <c r="H10" s="90" t="s">
        <v>88</v>
      </c>
      <c r="I10" s="91">
        <f t="shared" si="1"/>
        <v>0</v>
      </c>
      <c r="J10" s="90">
        <v>1014</v>
      </c>
      <c r="K10" s="91">
        <f t="shared" si="2"/>
        <v>0</v>
      </c>
      <c r="L10" s="90" t="s">
        <v>73</v>
      </c>
      <c r="M10" s="91">
        <f t="shared" si="3"/>
        <v>0</v>
      </c>
      <c r="N10" s="92"/>
      <c r="O10" s="91">
        <f t="shared" si="4"/>
        <v>0</v>
      </c>
      <c r="Q10" s="153"/>
      <c r="R10" s="324"/>
      <c r="S10" s="324"/>
      <c r="T10" s="324"/>
      <c r="U10" s="153"/>
      <c r="V10" s="324"/>
      <c r="W10" s="324"/>
      <c r="X10" s="153"/>
      <c r="Y10" s="153"/>
      <c r="Z10" s="324"/>
      <c r="AA10" s="324"/>
      <c r="AB10" s="324"/>
      <c r="AC10" s="324"/>
      <c r="AD10" s="324"/>
      <c r="AE10" s="324"/>
      <c r="AF10" s="324"/>
      <c r="AG10" s="324"/>
      <c r="AH10" s="324"/>
      <c r="AI10" s="324"/>
    </row>
    <row r="11" spans="1:35" ht="15" customHeight="1" x14ac:dyDescent="0.35">
      <c r="F11" s="91"/>
      <c r="G11" s="91">
        <f t="shared" si="0"/>
        <v>0</v>
      </c>
      <c r="H11" s="91"/>
      <c r="I11" s="91">
        <f t="shared" si="1"/>
        <v>0</v>
      </c>
      <c r="J11" s="92"/>
      <c r="K11" s="91">
        <f t="shared" si="2"/>
        <v>0</v>
      </c>
      <c r="L11" s="92"/>
      <c r="M11" s="91">
        <f t="shared" si="3"/>
        <v>0</v>
      </c>
      <c r="N11" s="92"/>
      <c r="O11" s="91">
        <f t="shared" si="4"/>
        <v>0</v>
      </c>
      <c r="Q11" s="153"/>
      <c r="R11" s="324"/>
      <c r="S11" s="324"/>
      <c r="T11" s="324"/>
      <c r="U11" s="324"/>
      <c r="V11" s="324"/>
      <c r="W11" s="324"/>
      <c r="X11" s="153"/>
      <c r="Y11" s="153"/>
      <c r="Z11" s="324"/>
      <c r="AA11" s="324"/>
      <c r="AB11" s="324"/>
      <c r="AC11" s="324"/>
      <c r="AD11" s="324"/>
      <c r="AE11" s="324"/>
      <c r="AF11" s="324"/>
      <c r="AG11" s="324"/>
      <c r="AH11" s="324"/>
      <c r="AI11" s="324"/>
    </row>
    <row r="12" spans="1:35" ht="15" customHeight="1" x14ac:dyDescent="0.35">
      <c r="F12" s="89" t="s">
        <v>40</v>
      </c>
      <c r="G12" s="67">
        <f>SUM(G13:G20)</f>
        <v>0</v>
      </c>
      <c r="H12" s="89" t="s">
        <v>41</v>
      </c>
      <c r="I12" s="67">
        <f>SUM(I13:I20)</f>
        <v>0</v>
      </c>
      <c r="J12" s="89" t="s">
        <v>42</v>
      </c>
      <c r="K12" s="67">
        <f>SUM(K13:K20)</f>
        <v>0</v>
      </c>
      <c r="L12" s="89" t="s">
        <v>43</v>
      </c>
      <c r="M12" s="67">
        <f>SUM(M13:M20)</f>
        <v>0</v>
      </c>
      <c r="N12" s="92"/>
      <c r="O12" s="91">
        <f t="shared" si="4"/>
        <v>0</v>
      </c>
      <c r="Q12" s="324"/>
      <c r="R12" s="324"/>
      <c r="S12" s="324"/>
      <c r="T12" s="324"/>
      <c r="U12" s="324"/>
      <c r="V12" s="324"/>
      <c r="W12" s="324"/>
      <c r="X12" s="153"/>
      <c r="Y12" s="153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</row>
    <row r="13" spans="1:35" ht="15" customHeight="1" x14ac:dyDescent="0.35">
      <c r="F13" s="90" t="s">
        <v>62</v>
      </c>
      <c r="G13" s="91">
        <f t="shared" ref="G13:G20" si="5">COUNTIF(PUESTOS,F13)</f>
        <v>0</v>
      </c>
      <c r="H13" s="90">
        <v>9009</v>
      </c>
      <c r="I13" s="91">
        <f t="shared" ref="I13:I20" si="6">COUNTIF(PUESTOS,H13)</f>
        <v>0</v>
      </c>
      <c r="J13" s="90" t="s">
        <v>83</v>
      </c>
      <c r="K13" s="91">
        <f t="shared" ref="K13:K20" si="7">COUNTIF(PUESTOS,J13)</f>
        <v>0</v>
      </c>
      <c r="L13" s="90" t="s">
        <v>67</v>
      </c>
      <c r="M13" s="91">
        <f t="shared" ref="M13:M20" si="8">COUNTIF(PUESTOS,L13)</f>
        <v>0</v>
      </c>
      <c r="N13" s="92"/>
      <c r="O13" s="91">
        <f t="shared" si="4"/>
        <v>0</v>
      </c>
      <c r="Q13" s="324"/>
      <c r="R13" s="324"/>
      <c r="S13" s="324"/>
      <c r="T13" s="324"/>
      <c r="U13" s="324"/>
      <c r="V13" s="324"/>
      <c r="W13" s="324"/>
      <c r="X13" s="153"/>
      <c r="Y13" s="324"/>
      <c r="Z13" s="324"/>
      <c r="AA13" s="324"/>
      <c r="AB13" s="324"/>
      <c r="AC13" s="324"/>
      <c r="AD13" s="324"/>
      <c r="AE13" s="324"/>
      <c r="AF13" s="324"/>
      <c r="AG13" s="324"/>
      <c r="AH13" s="324"/>
      <c r="AI13" s="324"/>
    </row>
    <row r="14" spans="1:35" ht="15" customHeight="1" x14ac:dyDescent="0.35">
      <c r="F14" s="90" t="s">
        <v>55</v>
      </c>
      <c r="G14" s="91">
        <f t="shared" si="5"/>
        <v>0</v>
      </c>
      <c r="H14" s="90">
        <v>9011</v>
      </c>
      <c r="I14" s="91">
        <f t="shared" si="6"/>
        <v>0</v>
      </c>
      <c r="J14" s="90" t="s">
        <v>64</v>
      </c>
      <c r="K14" s="91">
        <f t="shared" si="7"/>
        <v>0</v>
      </c>
      <c r="L14" s="90" t="s">
        <v>76</v>
      </c>
      <c r="M14" s="91">
        <f t="shared" si="8"/>
        <v>0</v>
      </c>
      <c r="N14" s="92"/>
      <c r="O14" s="91">
        <f t="shared" si="4"/>
        <v>0</v>
      </c>
      <c r="Q14" s="324"/>
      <c r="R14" s="324"/>
      <c r="S14" s="324"/>
      <c r="T14" s="324"/>
      <c r="U14" s="324"/>
      <c r="V14" s="324"/>
      <c r="W14" s="324"/>
      <c r="X14" s="153"/>
      <c r="Y14" s="324"/>
      <c r="Z14" s="324"/>
      <c r="AA14" s="324"/>
      <c r="AB14" s="324"/>
      <c r="AC14" s="324"/>
      <c r="AD14" s="324"/>
      <c r="AE14" s="324"/>
      <c r="AF14" s="324"/>
      <c r="AG14" s="324"/>
      <c r="AH14" s="324"/>
      <c r="AI14" s="324"/>
    </row>
    <row r="15" spans="1:35" ht="15" customHeight="1" x14ac:dyDescent="0.35">
      <c r="F15" s="90" t="s">
        <v>60</v>
      </c>
      <c r="G15" s="91">
        <f t="shared" si="5"/>
        <v>0</v>
      </c>
      <c r="H15" s="90">
        <v>9012</v>
      </c>
      <c r="I15" s="91">
        <f t="shared" si="6"/>
        <v>0</v>
      </c>
      <c r="J15" s="90" t="s">
        <v>67</v>
      </c>
      <c r="K15" s="91">
        <f t="shared" si="7"/>
        <v>0</v>
      </c>
      <c r="L15" s="90" t="s">
        <v>70</v>
      </c>
      <c r="M15" s="91">
        <f t="shared" si="8"/>
        <v>0</v>
      </c>
      <c r="N15" s="92"/>
      <c r="O15" s="91">
        <f t="shared" si="4"/>
        <v>0</v>
      </c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324"/>
      <c r="AF15" s="324"/>
      <c r="AG15" s="324"/>
      <c r="AH15" s="324"/>
      <c r="AI15" s="324"/>
    </row>
    <row r="16" spans="1:35" ht="15" customHeight="1" x14ac:dyDescent="0.35">
      <c r="F16" s="90" t="s">
        <v>61</v>
      </c>
      <c r="G16" s="91">
        <f t="shared" si="5"/>
        <v>0</v>
      </c>
      <c r="H16" s="90">
        <v>9009</v>
      </c>
      <c r="I16" s="91">
        <f t="shared" si="6"/>
        <v>0</v>
      </c>
      <c r="J16" s="90" t="s">
        <v>54</v>
      </c>
      <c r="K16" s="91">
        <f t="shared" si="7"/>
        <v>0</v>
      </c>
      <c r="L16" s="90" t="s">
        <v>72</v>
      </c>
      <c r="M16" s="91">
        <f t="shared" si="8"/>
        <v>0</v>
      </c>
      <c r="N16" s="92"/>
      <c r="O16" s="91">
        <f t="shared" si="4"/>
        <v>0</v>
      </c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324"/>
      <c r="AF16" s="324"/>
      <c r="AG16" s="324"/>
      <c r="AH16" s="324"/>
      <c r="AI16" s="324"/>
    </row>
    <row r="17" spans="6:35" ht="15" customHeight="1" x14ac:dyDescent="0.35">
      <c r="F17" s="91"/>
      <c r="G17" s="91">
        <f t="shared" si="5"/>
        <v>0</v>
      </c>
      <c r="H17" s="90">
        <v>9102</v>
      </c>
      <c r="I17" s="91">
        <f t="shared" si="6"/>
        <v>0</v>
      </c>
      <c r="J17" s="90" t="s">
        <v>87</v>
      </c>
      <c r="K17" s="91">
        <f t="shared" si="7"/>
        <v>0</v>
      </c>
      <c r="L17" s="90" t="s">
        <v>57</v>
      </c>
      <c r="M17" s="91">
        <f t="shared" si="8"/>
        <v>0</v>
      </c>
      <c r="N17" s="92"/>
      <c r="O17" s="91">
        <f t="shared" si="4"/>
        <v>0</v>
      </c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4"/>
      <c r="AF17" s="324"/>
      <c r="AG17" s="324"/>
      <c r="AH17" s="324"/>
      <c r="AI17" s="324"/>
    </row>
    <row r="18" spans="6:35" ht="15" customHeight="1" x14ac:dyDescent="0.35">
      <c r="F18" s="91"/>
      <c r="G18" s="91">
        <f t="shared" si="5"/>
        <v>0</v>
      </c>
      <c r="H18" s="91"/>
      <c r="I18" s="91">
        <f t="shared" si="6"/>
        <v>0</v>
      </c>
      <c r="J18" s="90" t="s">
        <v>66</v>
      </c>
      <c r="K18" s="91">
        <f t="shared" si="7"/>
        <v>0</v>
      </c>
      <c r="L18" s="90" t="s">
        <v>79</v>
      </c>
      <c r="M18" s="91">
        <f t="shared" si="8"/>
        <v>0</v>
      </c>
      <c r="N18" s="92"/>
      <c r="O18" s="91">
        <f t="shared" si="4"/>
        <v>0</v>
      </c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324"/>
      <c r="AF18" s="324"/>
      <c r="AG18" s="324"/>
      <c r="AH18" s="324"/>
      <c r="AI18" s="324"/>
    </row>
    <row r="19" spans="6:35" ht="15" customHeight="1" x14ac:dyDescent="0.35">
      <c r="F19" s="91"/>
      <c r="G19" s="91">
        <f t="shared" si="5"/>
        <v>0</v>
      </c>
      <c r="H19" s="91"/>
      <c r="I19" s="91">
        <f t="shared" si="6"/>
        <v>0</v>
      </c>
      <c r="J19" s="92"/>
      <c r="K19" s="91">
        <f t="shared" si="7"/>
        <v>0</v>
      </c>
      <c r="L19" s="92"/>
      <c r="M19" s="91">
        <f t="shared" si="8"/>
        <v>0</v>
      </c>
      <c r="N19" s="92"/>
      <c r="O19" s="91">
        <f t="shared" si="4"/>
        <v>0</v>
      </c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324"/>
      <c r="AF19" s="324"/>
      <c r="AG19" s="324"/>
      <c r="AH19" s="324"/>
      <c r="AI19" s="324"/>
    </row>
    <row r="20" spans="6:35" ht="15" customHeight="1" x14ac:dyDescent="0.35">
      <c r="F20" s="91"/>
      <c r="G20" s="91">
        <f t="shared" si="5"/>
        <v>0</v>
      </c>
      <c r="H20" s="91"/>
      <c r="I20" s="91">
        <f t="shared" si="6"/>
        <v>0</v>
      </c>
      <c r="J20" s="92"/>
      <c r="K20" s="91">
        <f t="shared" si="7"/>
        <v>0</v>
      </c>
      <c r="L20" s="92"/>
      <c r="M20" s="91">
        <f t="shared" si="8"/>
        <v>0</v>
      </c>
      <c r="N20" s="92"/>
      <c r="O20" s="91">
        <f t="shared" si="4"/>
        <v>0</v>
      </c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324"/>
      <c r="AF20" s="324"/>
      <c r="AG20" s="324"/>
      <c r="AH20" s="324"/>
      <c r="AI20" s="324"/>
    </row>
    <row r="21" spans="6:35" ht="15" customHeight="1" x14ac:dyDescent="0.35">
      <c r="F21" s="89" t="s">
        <v>44</v>
      </c>
      <c r="G21" s="67">
        <f>SUM(G22:G29)</f>
        <v>0</v>
      </c>
      <c r="H21" s="89" t="s">
        <v>51</v>
      </c>
      <c r="I21" s="67">
        <f>SUM(I22:I29)</f>
        <v>0</v>
      </c>
      <c r="J21" s="89" t="s">
        <v>94</v>
      </c>
      <c r="K21" s="67">
        <f>SUM(K22:K29)</f>
        <v>0</v>
      </c>
      <c r="L21" s="89" t="s">
        <v>45</v>
      </c>
      <c r="M21" s="67">
        <f>SUM(M22:M29)</f>
        <v>0</v>
      </c>
      <c r="N21" s="92"/>
      <c r="O21" s="91">
        <f t="shared" si="4"/>
        <v>0</v>
      </c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324"/>
      <c r="AF21" s="324"/>
      <c r="AG21" s="324"/>
      <c r="AH21" s="324"/>
      <c r="AI21" s="324"/>
    </row>
    <row r="22" spans="6:35" ht="15" customHeight="1" x14ac:dyDescent="0.35">
      <c r="F22" s="90">
        <v>6403</v>
      </c>
      <c r="G22" s="91">
        <f t="shared" ref="G22:G29" si="9">COUNTIF(PUESTOS,F22)</f>
        <v>0</v>
      </c>
      <c r="H22" s="90">
        <v>5006</v>
      </c>
      <c r="I22" s="91">
        <f t="shared" ref="I22:I29" si="10">COUNTIF(PUESTOS,H22)</f>
        <v>0</v>
      </c>
      <c r="J22" s="90">
        <v>1800</v>
      </c>
      <c r="K22" s="91">
        <f t="shared" ref="K22:K29" si="11">COUNTIF(PUESTOS,J22)</f>
        <v>0</v>
      </c>
      <c r="L22" s="90">
        <v>3005</v>
      </c>
      <c r="M22" s="91">
        <f t="shared" ref="M22:M29" si="12">COUNTIF(PUESTOS,L22)</f>
        <v>0</v>
      </c>
      <c r="N22" s="92"/>
      <c r="O22" s="91">
        <f t="shared" si="4"/>
        <v>0</v>
      </c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324"/>
      <c r="AF22" s="324"/>
      <c r="AG22" s="324"/>
      <c r="AH22" s="324"/>
      <c r="AI22" s="324"/>
    </row>
    <row r="23" spans="6:35" ht="15" customHeight="1" x14ac:dyDescent="0.35">
      <c r="F23" s="90">
        <v>6610</v>
      </c>
      <c r="G23" s="91">
        <f t="shared" si="9"/>
        <v>0</v>
      </c>
      <c r="H23" s="90">
        <v>5100</v>
      </c>
      <c r="I23" s="91">
        <f t="shared" si="10"/>
        <v>0</v>
      </c>
      <c r="J23" s="90">
        <v>1811</v>
      </c>
      <c r="K23" s="91">
        <f t="shared" si="11"/>
        <v>0</v>
      </c>
      <c r="L23" s="90">
        <v>3103</v>
      </c>
      <c r="M23" s="91">
        <f t="shared" si="12"/>
        <v>0</v>
      </c>
      <c r="N23" s="92"/>
      <c r="O23" s="91">
        <f t="shared" si="4"/>
        <v>0</v>
      </c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324"/>
      <c r="AF23" s="324"/>
      <c r="AG23" s="324"/>
      <c r="AH23" s="324"/>
      <c r="AI23" s="324"/>
    </row>
    <row r="24" spans="6:35" ht="15" customHeight="1" x14ac:dyDescent="0.35">
      <c r="F24" s="90">
        <v>6601</v>
      </c>
      <c r="G24" s="91">
        <f t="shared" si="9"/>
        <v>0</v>
      </c>
      <c r="H24" s="90">
        <v>5101</v>
      </c>
      <c r="I24" s="91">
        <f t="shared" si="10"/>
        <v>0</v>
      </c>
      <c r="J24" s="92"/>
      <c r="K24" s="91">
        <f t="shared" si="11"/>
        <v>0</v>
      </c>
      <c r="L24" s="92"/>
      <c r="M24" s="91">
        <f t="shared" si="12"/>
        <v>0</v>
      </c>
      <c r="N24" s="92"/>
      <c r="O24" s="91">
        <f t="shared" si="4"/>
        <v>0</v>
      </c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324"/>
      <c r="AF24" s="324"/>
      <c r="AG24" s="324"/>
      <c r="AH24" s="324"/>
      <c r="AI24" s="324"/>
    </row>
    <row r="25" spans="6:35" ht="15" customHeight="1" x14ac:dyDescent="0.35">
      <c r="F25" s="90" t="s">
        <v>68</v>
      </c>
      <c r="G25" s="91">
        <f t="shared" si="9"/>
        <v>0</v>
      </c>
      <c r="H25" s="90">
        <v>5404</v>
      </c>
      <c r="I25" s="91">
        <f t="shared" si="10"/>
        <v>0</v>
      </c>
      <c r="J25" s="92"/>
      <c r="K25" s="91">
        <f t="shared" si="11"/>
        <v>0</v>
      </c>
      <c r="L25" s="92"/>
      <c r="M25" s="91">
        <f t="shared" si="12"/>
        <v>0</v>
      </c>
      <c r="N25" s="92"/>
      <c r="O25" s="91">
        <f t="shared" si="4"/>
        <v>0</v>
      </c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324"/>
      <c r="AF25" s="324"/>
      <c r="AG25" s="324"/>
      <c r="AH25" s="324"/>
      <c r="AI25" s="324"/>
    </row>
    <row r="26" spans="6:35" ht="15" customHeight="1" x14ac:dyDescent="0.35">
      <c r="F26" s="90" t="s">
        <v>68</v>
      </c>
      <c r="G26" s="91">
        <f t="shared" si="9"/>
        <v>0</v>
      </c>
      <c r="H26" s="90">
        <v>5601</v>
      </c>
      <c r="I26" s="91">
        <f t="shared" si="10"/>
        <v>0</v>
      </c>
      <c r="J26" s="91"/>
      <c r="K26" s="91">
        <f t="shared" si="11"/>
        <v>0</v>
      </c>
      <c r="L26" s="91"/>
      <c r="M26" s="91">
        <f t="shared" si="12"/>
        <v>0</v>
      </c>
      <c r="N26" s="91"/>
      <c r="O26" s="91">
        <f t="shared" si="4"/>
        <v>0</v>
      </c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324"/>
      <c r="AF26" s="324"/>
      <c r="AG26" s="324"/>
      <c r="AH26" s="324"/>
      <c r="AI26" s="324"/>
    </row>
    <row r="27" spans="6:35" ht="15" customHeight="1" x14ac:dyDescent="0.35">
      <c r="F27" s="90" t="s">
        <v>84</v>
      </c>
      <c r="G27" s="91">
        <f t="shared" si="9"/>
        <v>0</v>
      </c>
      <c r="H27" s="90">
        <v>5901</v>
      </c>
      <c r="I27" s="91">
        <f t="shared" si="10"/>
        <v>0</v>
      </c>
      <c r="J27" s="92"/>
      <c r="K27" s="91">
        <f t="shared" si="11"/>
        <v>0</v>
      </c>
      <c r="L27" s="92"/>
      <c r="M27" s="91">
        <f t="shared" si="12"/>
        <v>0</v>
      </c>
      <c r="N27" s="92"/>
      <c r="O27" s="91">
        <f t="shared" si="4"/>
        <v>0</v>
      </c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324"/>
      <c r="AF27" s="324"/>
      <c r="AG27" s="324"/>
      <c r="AH27" s="324"/>
      <c r="AI27" s="324"/>
    </row>
    <row r="28" spans="6:35" ht="15" customHeight="1" x14ac:dyDescent="0.35">
      <c r="F28" s="91"/>
      <c r="G28" s="91">
        <f t="shared" si="9"/>
        <v>0</v>
      </c>
      <c r="H28" s="91"/>
      <c r="I28" s="91">
        <f t="shared" si="10"/>
        <v>0</v>
      </c>
      <c r="J28" s="92"/>
      <c r="K28" s="91">
        <f t="shared" si="11"/>
        <v>0</v>
      </c>
      <c r="L28" s="92"/>
      <c r="M28" s="91">
        <f t="shared" si="12"/>
        <v>0</v>
      </c>
      <c r="N28" s="92"/>
      <c r="O28" s="91">
        <f t="shared" si="4"/>
        <v>0</v>
      </c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324"/>
      <c r="AF28" s="324"/>
      <c r="AG28" s="324"/>
      <c r="AH28" s="324"/>
      <c r="AI28" s="324"/>
    </row>
    <row r="29" spans="6:35" ht="15" customHeight="1" x14ac:dyDescent="0.35">
      <c r="F29" s="91"/>
      <c r="G29" s="91">
        <f t="shared" si="9"/>
        <v>0</v>
      </c>
      <c r="H29" s="91"/>
      <c r="I29" s="91">
        <f t="shared" si="10"/>
        <v>0</v>
      </c>
      <c r="J29" s="92"/>
      <c r="K29" s="91">
        <f t="shared" si="11"/>
        <v>0</v>
      </c>
      <c r="L29" s="92"/>
      <c r="M29" s="91">
        <f t="shared" si="12"/>
        <v>0</v>
      </c>
      <c r="N29" s="92"/>
      <c r="O29" s="91">
        <f t="shared" si="4"/>
        <v>0</v>
      </c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324"/>
      <c r="AF29" s="324"/>
      <c r="AG29" s="324"/>
      <c r="AH29" s="324"/>
      <c r="AI29" s="324"/>
    </row>
    <row r="30" spans="6:35" ht="15" customHeight="1" x14ac:dyDescent="0.35">
      <c r="F30" s="89" t="s">
        <v>46</v>
      </c>
      <c r="G30" s="67">
        <f>SUM(G31:G37)</f>
        <v>0</v>
      </c>
      <c r="H30" s="89" t="s">
        <v>47</v>
      </c>
      <c r="I30" s="67">
        <f>SUM(I31:I37)</f>
        <v>0</v>
      </c>
      <c r="J30" s="89" t="s">
        <v>48</v>
      </c>
      <c r="K30" s="67">
        <f>SUM(K31:K37)</f>
        <v>0</v>
      </c>
      <c r="L30" s="89" t="s">
        <v>49</v>
      </c>
      <c r="M30" s="67">
        <f>SUM(M31:M37)</f>
        <v>0</v>
      </c>
      <c r="N30" s="89" t="s">
        <v>50</v>
      </c>
      <c r="O30" s="67">
        <f>SUM(O31:O37)</f>
        <v>0</v>
      </c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324"/>
      <c r="AF30" s="324"/>
      <c r="AG30" s="324"/>
      <c r="AH30" s="324"/>
      <c r="AI30" s="324"/>
    </row>
    <row r="31" spans="6:35" ht="15" customHeight="1" x14ac:dyDescent="0.35">
      <c r="F31" s="90">
        <v>8152</v>
      </c>
      <c r="G31" s="91">
        <f t="shared" ref="G31:G37" si="13">COUNTIF(PUESTOS,F31)</f>
        <v>0</v>
      </c>
      <c r="H31" s="90">
        <v>3249</v>
      </c>
      <c r="I31" s="91">
        <f t="shared" ref="I31:I37" si="14">COUNTIF(PUESTOS,H31)</f>
        <v>0</v>
      </c>
      <c r="J31" s="90">
        <v>8801</v>
      </c>
      <c r="K31" s="91">
        <f t="shared" ref="K31:K37" si="15">COUNTIF(PUESTOS,J31)</f>
        <v>0</v>
      </c>
      <c r="L31" s="90">
        <v>4006</v>
      </c>
      <c r="M31" s="91">
        <f t="shared" ref="M31:M37" si="16">COUNTIF(PUESTOS,L31)</f>
        <v>0</v>
      </c>
      <c r="N31" s="90" t="s">
        <v>56</v>
      </c>
      <c r="O31" s="91">
        <f t="shared" ref="O31:O37" si="17">COUNTIF(PUESTOS,N31)</f>
        <v>0</v>
      </c>
      <c r="Q31" s="324"/>
      <c r="R31" s="324"/>
      <c r="S31" s="324"/>
      <c r="T31" s="324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324"/>
      <c r="AF31" s="324"/>
      <c r="AG31" s="324"/>
      <c r="AH31" s="324"/>
      <c r="AI31" s="324"/>
    </row>
    <row r="32" spans="6:35" ht="15" customHeight="1" x14ac:dyDescent="0.35">
      <c r="F32" s="90" t="s">
        <v>63</v>
      </c>
      <c r="G32" s="91">
        <f t="shared" si="13"/>
        <v>0</v>
      </c>
      <c r="H32" s="90">
        <v>7301</v>
      </c>
      <c r="I32" s="91">
        <f t="shared" si="14"/>
        <v>0</v>
      </c>
      <c r="J32" s="90" t="s">
        <v>77</v>
      </c>
      <c r="K32" s="91">
        <f t="shared" si="15"/>
        <v>0</v>
      </c>
      <c r="L32" s="92"/>
      <c r="M32" s="91">
        <f t="shared" si="16"/>
        <v>0</v>
      </c>
      <c r="N32" s="90" t="s">
        <v>59</v>
      </c>
      <c r="O32" s="91">
        <f t="shared" si="17"/>
        <v>0</v>
      </c>
      <c r="Q32" s="324"/>
      <c r="R32" s="324"/>
      <c r="S32" s="324"/>
      <c r="T32" s="324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324"/>
      <c r="AF32" s="324"/>
      <c r="AG32" s="324"/>
      <c r="AH32" s="324"/>
      <c r="AI32" s="324"/>
    </row>
    <row r="33" spans="6:35" ht="15" customHeight="1" x14ac:dyDescent="0.35">
      <c r="F33" s="90" t="s">
        <v>90</v>
      </c>
      <c r="G33" s="91">
        <f t="shared" si="13"/>
        <v>0</v>
      </c>
      <c r="H33" s="92"/>
      <c r="I33" s="91">
        <f t="shared" si="14"/>
        <v>0</v>
      </c>
      <c r="J33" s="90" t="s">
        <v>71</v>
      </c>
      <c r="K33" s="91">
        <f t="shared" si="15"/>
        <v>0</v>
      </c>
      <c r="L33" s="92"/>
      <c r="M33" s="91">
        <f t="shared" si="16"/>
        <v>0</v>
      </c>
      <c r="N33" s="90" t="s">
        <v>89</v>
      </c>
      <c r="O33" s="91">
        <f t="shared" si="17"/>
        <v>0</v>
      </c>
      <c r="Q33" s="324"/>
      <c r="R33" s="324"/>
      <c r="S33" s="324"/>
      <c r="T33" s="324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324"/>
      <c r="AF33" s="324"/>
      <c r="AG33" s="324"/>
      <c r="AH33" s="324"/>
      <c r="AI33" s="324"/>
    </row>
    <row r="34" spans="6:35" ht="15" customHeight="1" x14ac:dyDescent="0.35">
      <c r="F34" s="90" t="s">
        <v>81</v>
      </c>
      <c r="G34" s="91">
        <f t="shared" si="13"/>
        <v>0</v>
      </c>
      <c r="H34" s="92"/>
      <c r="I34" s="91">
        <f t="shared" si="14"/>
        <v>0</v>
      </c>
      <c r="J34" s="92"/>
      <c r="K34" s="91">
        <f t="shared" si="15"/>
        <v>0</v>
      </c>
      <c r="L34" s="92"/>
      <c r="M34" s="91">
        <f t="shared" si="16"/>
        <v>0</v>
      </c>
      <c r="N34" s="90" t="s">
        <v>58</v>
      </c>
      <c r="O34" s="91">
        <f t="shared" si="17"/>
        <v>0</v>
      </c>
      <c r="Q34" s="324"/>
      <c r="R34" s="324"/>
      <c r="S34" s="324"/>
      <c r="T34" s="324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324"/>
      <c r="AF34" s="324"/>
      <c r="AG34" s="324"/>
      <c r="AH34" s="324"/>
      <c r="AI34" s="324"/>
    </row>
    <row r="35" spans="6:35" ht="15" customHeight="1" x14ac:dyDescent="0.35">
      <c r="F35" s="90" t="s">
        <v>80</v>
      </c>
      <c r="G35" s="91">
        <f t="shared" si="13"/>
        <v>0</v>
      </c>
      <c r="H35" s="92"/>
      <c r="I35" s="91">
        <f t="shared" si="14"/>
        <v>0</v>
      </c>
      <c r="J35" s="92"/>
      <c r="K35" s="91">
        <f t="shared" si="15"/>
        <v>0</v>
      </c>
      <c r="L35" s="92"/>
      <c r="M35" s="91">
        <f t="shared" si="16"/>
        <v>0</v>
      </c>
      <c r="N35" s="92"/>
      <c r="O35" s="91">
        <f t="shared" si="17"/>
        <v>0</v>
      </c>
      <c r="Q35" s="324"/>
      <c r="R35" s="324"/>
      <c r="S35" s="324"/>
      <c r="T35" s="324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324"/>
      <c r="AF35" s="324"/>
      <c r="AG35" s="324"/>
      <c r="AH35" s="324"/>
      <c r="AI35" s="324"/>
    </row>
    <row r="36" spans="6:35" ht="15" customHeight="1" x14ac:dyDescent="0.35">
      <c r="F36" s="90" t="s">
        <v>85</v>
      </c>
      <c r="G36" s="91">
        <f t="shared" si="13"/>
        <v>0</v>
      </c>
      <c r="H36" s="92"/>
      <c r="I36" s="91">
        <f t="shared" si="14"/>
        <v>0</v>
      </c>
      <c r="J36" s="92"/>
      <c r="K36" s="91">
        <f t="shared" si="15"/>
        <v>0</v>
      </c>
      <c r="L36" s="92"/>
      <c r="M36" s="91">
        <f t="shared" si="16"/>
        <v>0</v>
      </c>
      <c r="N36" s="92"/>
      <c r="O36" s="91">
        <f t="shared" si="17"/>
        <v>0</v>
      </c>
      <c r="Q36" s="324"/>
      <c r="R36" s="324"/>
      <c r="S36" s="324"/>
      <c r="T36" s="324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324"/>
      <c r="AF36" s="324"/>
      <c r="AG36" s="324"/>
      <c r="AH36" s="324"/>
      <c r="AI36" s="324"/>
    </row>
    <row r="37" spans="6:35" ht="15" customHeight="1" x14ac:dyDescent="0.35">
      <c r="F37" s="92"/>
      <c r="G37" s="91">
        <f t="shared" si="13"/>
        <v>0</v>
      </c>
      <c r="H37" s="92"/>
      <c r="I37" s="91">
        <f t="shared" si="14"/>
        <v>0</v>
      </c>
      <c r="J37" s="92"/>
      <c r="K37" s="91">
        <f t="shared" si="15"/>
        <v>0</v>
      </c>
      <c r="L37" s="92"/>
      <c r="M37" s="91">
        <f t="shared" si="16"/>
        <v>0</v>
      </c>
      <c r="N37" s="92"/>
      <c r="O37" s="91">
        <f t="shared" si="17"/>
        <v>0</v>
      </c>
      <c r="Q37" s="324"/>
      <c r="R37" s="324"/>
      <c r="S37" s="324"/>
      <c r="T37" s="324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324"/>
      <c r="AF37" s="324"/>
      <c r="AG37" s="324"/>
      <c r="AH37" s="324"/>
      <c r="AI37" s="324"/>
    </row>
    <row r="38" spans="6:35" ht="15" customHeight="1" x14ac:dyDescent="0.35">
      <c r="N38" s="88" t="s">
        <v>97</v>
      </c>
      <c r="O38" s="93">
        <f>O30+M30+K30+I30+G30+G21+I21+K21+M21+M12+K12+I12+G12+G4+I4+K4+M4+O4</f>
        <v>0</v>
      </c>
      <c r="Q38" s="324"/>
      <c r="R38" s="324"/>
      <c r="S38" s="324"/>
      <c r="T38" s="324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324"/>
      <c r="AF38" s="324"/>
      <c r="AG38" s="324"/>
      <c r="AH38" s="324"/>
      <c r="AI38" s="324"/>
    </row>
    <row r="39" spans="6:35" ht="13.5" customHeight="1" x14ac:dyDescent="0.35">
      <c r="Q39" s="324"/>
      <c r="R39" s="324"/>
      <c r="S39" s="324"/>
      <c r="T39" s="324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324"/>
      <c r="AF39" s="324"/>
      <c r="AG39" s="324"/>
      <c r="AH39" s="324"/>
      <c r="AI39" s="324"/>
    </row>
    <row r="40" spans="6:35" ht="13.5" customHeight="1" x14ac:dyDescent="0.35">
      <c r="Q40" s="324"/>
      <c r="R40" s="324"/>
      <c r="S40" s="324"/>
      <c r="T40" s="324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324"/>
      <c r="AF40" s="324"/>
      <c r="AG40" s="324"/>
      <c r="AH40" s="324"/>
      <c r="AI40" s="324"/>
    </row>
    <row r="41" spans="6:35" ht="13.5" customHeight="1" x14ac:dyDescent="0.35">
      <c r="Q41" s="324"/>
      <c r="R41" s="324"/>
      <c r="S41" s="324"/>
      <c r="T41" s="324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324"/>
      <c r="AF41" s="324"/>
      <c r="AG41" s="324"/>
      <c r="AH41" s="324"/>
      <c r="AI41" s="324"/>
    </row>
    <row r="42" spans="6:35" ht="13.5" customHeight="1" x14ac:dyDescent="0.35">
      <c r="Q42" s="324"/>
      <c r="R42" s="324"/>
      <c r="S42" s="324"/>
      <c r="T42" s="324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324"/>
      <c r="AF42" s="324"/>
      <c r="AG42" s="324"/>
      <c r="AH42" s="324"/>
      <c r="AI42" s="324"/>
    </row>
    <row r="43" spans="6:35" ht="13.5" customHeight="1" x14ac:dyDescent="0.35">
      <c r="Q43" s="324"/>
      <c r="R43" s="324"/>
      <c r="S43" s="324"/>
      <c r="T43" s="324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324"/>
      <c r="AF43" s="324"/>
      <c r="AG43" s="324"/>
      <c r="AH43" s="324"/>
      <c r="AI43" s="324"/>
    </row>
    <row r="44" spans="6:35" ht="13.5" customHeight="1" x14ac:dyDescent="0.35">
      <c r="Q44" s="324"/>
      <c r="R44" s="324"/>
      <c r="S44" s="324"/>
      <c r="T44" s="324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324"/>
      <c r="AF44" s="324"/>
      <c r="AG44" s="324"/>
      <c r="AH44" s="324"/>
      <c r="AI44" s="324"/>
    </row>
    <row r="45" spans="6:35" ht="13.5" customHeight="1" x14ac:dyDescent="0.35">
      <c r="Q45" s="324"/>
      <c r="R45" s="324"/>
      <c r="S45" s="324"/>
      <c r="T45" s="324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</row>
    <row r="46" spans="6:35" ht="13.5" customHeight="1" x14ac:dyDescent="0.35">
      <c r="Q46" s="324"/>
      <c r="R46" s="324"/>
      <c r="S46" s="324"/>
      <c r="T46" s="324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324"/>
      <c r="AF46" s="324"/>
      <c r="AG46" s="324"/>
      <c r="AH46" s="324"/>
      <c r="AI46" s="324"/>
    </row>
    <row r="47" spans="6:35" ht="13.5" customHeight="1" x14ac:dyDescent="0.35">
      <c r="Q47" s="324"/>
      <c r="R47" s="324"/>
      <c r="S47" s="324"/>
      <c r="T47" s="324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324"/>
      <c r="AF47" s="324"/>
      <c r="AG47" s="324"/>
      <c r="AH47" s="324"/>
      <c r="AI47" s="324"/>
    </row>
    <row r="48" spans="6:35" ht="13.5" customHeight="1" x14ac:dyDescent="0.35">
      <c r="Q48" s="324"/>
      <c r="R48" s="324"/>
      <c r="S48" s="324"/>
      <c r="T48" s="324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</row>
    <row r="49" spans="17:35" ht="13.5" customHeight="1" x14ac:dyDescent="0.35">
      <c r="Q49" s="324"/>
      <c r="R49" s="324"/>
      <c r="S49" s="324"/>
      <c r="T49" s="324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324"/>
      <c r="AF49" s="324"/>
      <c r="AG49" s="324"/>
      <c r="AH49" s="324"/>
      <c r="AI49" s="324"/>
    </row>
    <row r="50" spans="17:35" ht="13.5" customHeight="1" x14ac:dyDescent="0.35">
      <c r="Q50" s="324"/>
      <c r="R50" s="324"/>
      <c r="S50" s="324"/>
      <c r="T50" s="324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324"/>
      <c r="AF50" s="324"/>
      <c r="AG50" s="324"/>
      <c r="AH50" s="324"/>
      <c r="AI50" s="324"/>
    </row>
    <row r="51" spans="17:35" ht="13.5" customHeight="1" x14ac:dyDescent="0.35">
      <c r="Q51" s="324"/>
      <c r="R51" s="324"/>
      <c r="S51" s="324"/>
      <c r="T51" s="324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324"/>
      <c r="AF51" s="324"/>
      <c r="AG51" s="324"/>
      <c r="AH51" s="324"/>
      <c r="AI51" s="324"/>
    </row>
    <row r="52" spans="17:35" ht="13.5" customHeight="1" x14ac:dyDescent="0.35">
      <c r="Q52" s="324"/>
      <c r="R52" s="324"/>
      <c r="S52" s="324"/>
      <c r="T52" s="324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324"/>
      <c r="AF52" s="324"/>
      <c r="AG52" s="324"/>
      <c r="AH52" s="324"/>
      <c r="AI52" s="324"/>
    </row>
    <row r="53" spans="17:35" ht="13.5" customHeight="1" x14ac:dyDescent="0.35">
      <c r="Q53" s="324"/>
      <c r="R53" s="324"/>
      <c r="S53" s="324"/>
      <c r="T53" s="324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324"/>
      <c r="AF53" s="324"/>
      <c r="AG53" s="324"/>
      <c r="AH53" s="324"/>
      <c r="AI53" s="324"/>
    </row>
    <row r="54" spans="17:35" ht="13.5" customHeight="1" x14ac:dyDescent="0.35"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24"/>
    </row>
    <row r="55" spans="17:35" ht="13.5" customHeight="1" x14ac:dyDescent="0.25"/>
    <row r="56" spans="17:35" ht="13.5" customHeight="1" x14ac:dyDescent="0.25"/>
    <row r="57" spans="17:35" ht="13.5" customHeight="1" x14ac:dyDescent="0.25"/>
    <row r="58" spans="17:35" ht="13.5" customHeight="1" x14ac:dyDescent="0.25"/>
    <row r="59" spans="17:35" ht="13.5" customHeight="1" x14ac:dyDescent="0.25"/>
    <row r="60" spans="17:35" ht="13.5" customHeight="1" x14ac:dyDescent="0.25"/>
    <row r="61" spans="17:35" ht="13.5" customHeight="1" x14ac:dyDescent="0.25"/>
    <row r="62" spans="17:35" ht="13.5" customHeight="1" x14ac:dyDescent="0.25"/>
    <row r="63" spans="17:35" ht="13.5" customHeight="1" x14ac:dyDescent="0.25"/>
    <row r="64" spans="17:35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</sheetData>
  <sortState xmlns:xlrd2="http://schemas.microsoft.com/office/spreadsheetml/2017/richdata2" ref="AI2:AI400">
    <sortCondition ref="AI1"/>
  </sortState>
  <mergeCells count="3">
    <mergeCell ref="F1:O2"/>
    <mergeCell ref="N3:O3"/>
    <mergeCell ref="F3:L3"/>
  </mergeCells>
  <printOptions horizontalCentered="1" verticalCentered="1"/>
  <pageMargins left="0" right="0" top="0" bottom="0" header="0" footer="0"/>
  <pageSetup orientation="landscape" horizontalDpi="203" verticalDpi="203" r:id="rId1"/>
  <headerFooter>
    <oddHeader>&amp;L&amp;KFF0000&amp;D</oddHead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3933-9D2A-4110-A18F-1EE2B7A63E67}">
  <sheetPr codeName="Hoja24">
    <tabColor theme="5" tint="0.39997558519241921"/>
  </sheetPr>
  <dimension ref="A1:O99"/>
  <sheetViews>
    <sheetView zoomScaleNormal="100" workbookViewId="0">
      <selection activeCell="G1" sqref="G1:H9"/>
    </sheetView>
  </sheetViews>
  <sheetFormatPr baseColWidth="10" defaultColWidth="11" defaultRowHeight="15.75" x14ac:dyDescent="0.25"/>
  <cols>
    <col min="1" max="1" width="17.5" style="1" customWidth="1"/>
    <col min="2" max="2" width="30.375" style="2" customWidth="1"/>
    <col min="3" max="3" width="20.25" style="2" customWidth="1"/>
    <col min="4" max="4" width="14.25" style="2" customWidth="1"/>
    <col min="5" max="5" width="4.125" style="2" customWidth="1"/>
    <col min="6" max="6" width="6.625" style="2" customWidth="1"/>
    <col min="7" max="7" width="44.75" style="2" customWidth="1"/>
    <col min="8" max="8" width="16.5" style="2" customWidth="1"/>
    <col min="9" max="9" width="6.5" style="1" customWidth="1"/>
    <col min="10" max="10" width="11" style="1"/>
    <col min="11" max="11" width="18" style="1" bestFit="1" customWidth="1"/>
    <col min="12" max="12" width="12.75" style="1" bestFit="1" customWidth="1"/>
    <col min="13" max="13" width="2.875" style="1" customWidth="1"/>
    <col min="14" max="14" width="18" style="1" bestFit="1" customWidth="1"/>
    <col min="15" max="15" width="12.75" style="1" bestFit="1" customWidth="1"/>
    <col min="16" max="16384" width="11" style="1"/>
  </cols>
  <sheetData>
    <row r="1" spans="1:15" ht="24.75" customHeight="1" x14ac:dyDescent="0.25">
      <c r="A1" s="257" t="s">
        <v>1</v>
      </c>
      <c r="B1" s="257" t="s">
        <v>2</v>
      </c>
      <c r="C1" s="293" t="s">
        <v>3</v>
      </c>
      <c r="D1" s="1"/>
      <c r="E1" s="1"/>
      <c r="F1" s="1"/>
      <c r="G1" s="292" t="s">
        <v>204</v>
      </c>
      <c r="H1" s="259">
        <v>46136</v>
      </c>
      <c r="I1"/>
      <c r="J1"/>
      <c r="K1" s="409" t="s">
        <v>145</v>
      </c>
      <c r="L1" s="409"/>
      <c r="M1" s="409"/>
      <c r="N1" s="409"/>
      <c r="O1" s="36">
        <v>46136</v>
      </c>
    </row>
    <row r="2" spans="1:15" ht="15" customHeight="1" x14ac:dyDescent="0.25">
      <c r="A2" s="242" t="s">
        <v>549</v>
      </c>
      <c r="B2" s="243" t="s">
        <v>232</v>
      </c>
      <c r="C2" s="394" t="s">
        <v>691</v>
      </c>
      <c r="D2" s="33"/>
      <c r="E2" s="33"/>
      <c r="F2" s="33"/>
      <c r="G2" s="101" t="s">
        <v>12</v>
      </c>
      <c r="H2" s="101" t="s">
        <v>9</v>
      </c>
      <c r="I2"/>
      <c r="J2" s="154">
        <v>44318</v>
      </c>
      <c r="K2" s="37" t="s">
        <v>8</v>
      </c>
      <c r="L2" s="38" t="s">
        <v>9</v>
      </c>
      <c r="M2" s="39"/>
      <c r="N2" s="37" t="s">
        <v>8</v>
      </c>
      <c r="O2" s="38" t="s">
        <v>9</v>
      </c>
    </row>
    <row r="3" spans="1:15" ht="15" customHeight="1" x14ac:dyDescent="0.3">
      <c r="A3" s="488" t="s">
        <v>551</v>
      </c>
      <c r="B3" s="489" t="s">
        <v>232</v>
      </c>
      <c r="C3" s="494" t="s">
        <v>691</v>
      </c>
      <c r="D3"/>
      <c r="E3"/>
      <c r="F3"/>
      <c r="G3" s="261" t="s">
        <v>232</v>
      </c>
      <c r="H3" s="451">
        <v>7</v>
      </c>
      <c r="I3"/>
      <c r="J3"/>
      <c r="K3" s="40"/>
      <c r="L3" s="41"/>
      <c r="M3" s="42"/>
      <c r="N3" s="40"/>
      <c r="O3" s="41"/>
    </row>
    <row r="4" spans="1:15" ht="15" customHeight="1" x14ac:dyDescent="0.25">
      <c r="A4" s="488" t="s">
        <v>552</v>
      </c>
      <c r="B4" s="489" t="s">
        <v>232</v>
      </c>
      <c r="C4" s="494" t="s">
        <v>691</v>
      </c>
      <c r="D4"/>
      <c r="E4"/>
      <c r="F4"/>
      <c r="G4" s="79" t="s">
        <v>691</v>
      </c>
      <c r="H4" s="450">
        <v>7</v>
      </c>
      <c r="I4"/>
      <c r="J4"/>
      <c r="K4" s="43"/>
      <c r="L4" s="41"/>
      <c r="M4" s="42"/>
      <c r="N4" s="43"/>
      <c r="O4" s="41"/>
    </row>
    <row r="5" spans="1:15" ht="15" customHeight="1" x14ac:dyDescent="0.3">
      <c r="A5" s="488" t="s">
        <v>553</v>
      </c>
      <c r="B5" s="489" t="s">
        <v>232</v>
      </c>
      <c r="C5" s="494" t="s">
        <v>691</v>
      </c>
      <c r="D5"/>
      <c r="E5"/>
      <c r="F5"/>
      <c r="G5" s="261" t="s">
        <v>306</v>
      </c>
      <c r="H5" s="451">
        <v>1</v>
      </c>
      <c r="I5"/>
      <c r="J5"/>
      <c r="K5" s="43"/>
      <c r="L5" s="41"/>
      <c r="M5" s="42"/>
      <c r="N5" s="40"/>
      <c r="O5" s="41"/>
    </row>
    <row r="6" spans="1:15" ht="15" customHeight="1" x14ac:dyDescent="0.25">
      <c r="A6" s="488" t="s">
        <v>554</v>
      </c>
      <c r="B6" s="489" t="s">
        <v>232</v>
      </c>
      <c r="C6" s="494" t="s">
        <v>691</v>
      </c>
      <c r="D6"/>
      <c r="E6"/>
      <c r="F6"/>
      <c r="G6" s="79" t="s">
        <v>697</v>
      </c>
      <c r="H6" s="450">
        <v>1</v>
      </c>
      <c r="I6"/>
      <c r="J6"/>
      <c r="K6" s="43"/>
      <c r="L6" s="41"/>
      <c r="M6" s="44"/>
      <c r="N6" s="43"/>
      <c r="O6" s="41"/>
    </row>
    <row r="7" spans="1:15" ht="15" customHeight="1" x14ac:dyDescent="0.3">
      <c r="A7" s="488" t="s">
        <v>555</v>
      </c>
      <c r="B7" s="489" t="s">
        <v>232</v>
      </c>
      <c r="C7" s="494" t="s">
        <v>691</v>
      </c>
      <c r="D7"/>
      <c r="E7"/>
      <c r="F7"/>
      <c r="G7" s="261" t="s">
        <v>392</v>
      </c>
      <c r="H7" s="451">
        <v>7</v>
      </c>
      <c r="I7"/>
      <c r="J7"/>
      <c r="K7" s="43"/>
      <c r="L7" s="41"/>
      <c r="M7" s="42"/>
      <c r="N7" s="43"/>
      <c r="O7" s="41"/>
    </row>
    <row r="8" spans="1:15" ht="15" customHeight="1" x14ac:dyDescent="0.25">
      <c r="A8" s="488" t="s">
        <v>556</v>
      </c>
      <c r="B8" s="489" t="s">
        <v>232</v>
      </c>
      <c r="C8" s="494" t="s">
        <v>691</v>
      </c>
      <c r="D8"/>
      <c r="E8"/>
      <c r="F8"/>
      <c r="G8" s="79" t="s">
        <v>700</v>
      </c>
      <c r="H8" s="450">
        <v>7</v>
      </c>
      <c r="I8"/>
      <c r="J8"/>
      <c r="K8" s="40"/>
      <c r="L8" s="41"/>
      <c r="M8" s="42"/>
      <c r="N8" s="43"/>
      <c r="O8" s="41"/>
    </row>
    <row r="9" spans="1:15" ht="15" customHeight="1" x14ac:dyDescent="0.25">
      <c r="A9" s="488" t="s">
        <v>313</v>
      </c>
      <c r="B9" s="489" t="s">
        <v>306</v>
      </c>
      <c r="C9" s="494" t="s">
        <v>697</v>
      </c>
      <c r="D9"/>
      <c r="E9"/>
      <c r="F9"/>
      <c r="G9" s="78" t="s">
        <v>10</v>
      </c>
      <c r="H9" s="449">
        <v>15</v>
      </c>
      <c r="I9"/>
      <c r="J9"/>
      <c r="K9" s="43"/>
      <c r="L9" s="41"/>
      <c r="M9" s="44"/>
      <c r="N9" s="40"/>
      <c r="O9" s="41"/>
    </row>
    <row r="10" spans="1:15" ht="15" customHeight="1" x14ac:dyDescent="0.25">
      <c r="A10" s="488" t="s">
        <v>391</v>
      </c>
      <c r="B10" s="489" t="s">
        <v>392</v>
      </c>
      <c r="C10" s="494" t="s">
        <v>700</v>
      </c>
      <c r="D10"/>
      <c r="E10"/>
      <c r="F10"/>
      <c r="G10"/>
      <c r="H10"/>
      <c r="I10"/>
      <c r="J10"/>
      <c r="K10" s="43"/>
      <c r="L10" s="41"/>
      <c r="M10" s="42"/>
      <c r="N10" s="43"/>
      <c r="O10" s="41"/>
    </row>
    <row r="11" spans="1:15" ht="15" customHeight="1" x14ac:dyDescent="0.25">
      <c r="A11" s="488" t="s">
        <v>395</v>
      </c>
      <c r="B11" s="489" t="s">
        <v>392</v>
      </c>
      <c r="C11" s="494" t="s">
        <v>700</v>
      </c>
      <c r="D11"/>
      <c r="E11"/>
      <c r="F11"/>
      <c r="G11"/>
      <c r="H11"/>
      <c r="I11"/>
      <c r="J11"/>
      <c r="K11" s="43"/>
      <c r="L11" s="41"/>
      <c r="M11" s="42"/>
      <c r="N11" s="40"/>
      <c r="O11" s="41"/>
    </row>
    <row r="12" spans="1:15" ht="15" customHeight="1" x14ac:dyDescent="0.25">
      <c r="A12" s="488" t="s">
        <v>396</v>
      </c>
      <c r="B12" s="489" t="s">
        <v>392</v>
      </c>
      <c r="C12" s="494" t="s">
        <v>700</v>
      </c>
      <c r="D12"/>
      <c r="E12"/>
      <c r="F12"/>
      <c r="G12"/>
      <c r="H12"/>
      <c r="I12"/>
      <c r="J12"/>
      <c r="K12" s="43"/>
      <c r="L12" s="41"/>
      <c r="M12" s="42"/>
      <c r="N12" s="43"/>
      <c r="O12" s="41"/>
    </row>
    <row r="13" spans="1:15" ht="15" customHeight="1" x14ac:dyDescent="0.25">
      <c r="A13" s="488" t="s">
        <v>397</v>
      </c>
      <c r="B13" s="489" t="s">
        <v>392</v>
      </c>
      <c r="C13" s="494" t="s">
        <v>700</v>
      </c>
      <c r="D13"/>
      <c r="E13"/>
      <c r="F13"/>
      <c r="G13"/>
      <c r="H13"/>
      <c r="I13"/>
      <c r="J13"/>
      <c r="K13" s="40"/>
      <c r="L13" s="41"/>
      <c r="M13" s="42"/>
      <c r="N13" s="40"/>
      <c r="O13" s="41"/>
    </row>
    <row r="14" spans="1:15" ht="15" customHeight="1" x14ac:dyDescent="0.25">
      <c r="A14" s="488" t="s">
        <v>398</v>
      </c>
      <c r="B14" s="489" t="s">
        <v>392</v>
      </c>
      <c r="C14" s="494" t="s">
        <v>700</v>
      </c>
      <c r="D14"/>
      <c r="E14"/>
      <c r="F14"/>
      <c r="G14"/>
      <c r="H14"/>
      <c r="I14"/>
      <c r="J14"/>
      <c r="K14" s="43"/>
      <c r="L14" s="41"/>
      <c r="M14" s="42"/>
      <c r="N14" s="43"/>
      <c r="O14" s="41"/>
    </row>
    <row r="15" spans="1:15" ht="15" customHeight="1" x14ac:dyDescent="0.25">
      <c r="A15" s="488" t="s">
        <v>399</v>
      </c>
      <c r="B15" s="489" t="s">
        <v>392</v>
      </c>
      <c r="C15" s="494" t="s">
        <v>700</v>
      </c>
      <c r="D15"/>
      <c r="E15"/>
      <c r="F15"/>
      <c r="G15"/>
      <c r="H15"/>
      <c r="I15"/>
      <c r="J15"/>
      <c r="K15" s="40"/>
      <c r="L15" s="41"/>
      <c r="M15" s="42"/>
      <c r="N15" s="43"/>
      <c r="O15" s="41"/>
    </row>
    <row r="16" spans="1:15" ht="15" customHeight="1" x14ac:dyDescent="0.25">
      <c r="A16" s="488" t="s">
        <v>400</v>
      </c>
      <c r="B16" s="489" t="s">
        <v>392</v>
      </c>
      <c r="C16" s="494" t="s">
        <v>700</v>
      </c>
      <c r="D16"/>
      <c r="E16"/>
      <c r="F16"/>
      <c r="G16"/>
      <c r="H16"/>
      <c r="I16"/>
      <c r="J16"/>
      <c r="K16" s="43"/>
      <c r="L16" s="41"/>
      <c r="M16" s="42"/>
      <c r="N16" s="43"/>
      <c r="O16" s="41"/>
    </row>
    <row r="17" spans="4:15" ht="15" customHeight="1" x14ac:dyDescent="0.25">
      <c r="D17"/>
      <c r="E17"/>
      <c r="F17"/>
      <c r="G17"/>
      <c r="H17"/>
      <c r="I17"/>
      <c r="J17"/>
      <c r="K17" s="43"/>
      <c r="L17" s="41"/>
      <c r="M17" s="42"/>
      <c r="N17" s="43"/>
      <c r="O17" s="41"/>
    </row>
    <row r="18" spans="4:15" ht="15" customHeight="1" x14ac:dyDescent="0.25">
      <c r="D18"/>
      <c r="E18"/>
      <c r="F18"/>
      <c r="G18"/>
      <c r="H18"/>
      <c r="I18"/>
      <c r="J18"/>
      <c r="K18" s="43"/>
      <c r="L18" s="41"/>
      <c r="M18" s="44"/>
      <c r="N18" s="43"/>
      <c r="O18" s="41"/>
    </row>
    <row r="19" spans="4:15" ht="15" customHeight="1" x14ac:dyDescent="0.25">
      <c r="D19"/>
      <c r="E19"/>
      <c r="F19"/>
      <c r="G19"/>
      <c r="H19"/>
      <c r="I19"/>
      <c r="J19"/>
      <c r="K19" s="43"/>
      <c r="L19" s="41"/>
      <c r="M19" s="42"/>
      <c r="N19" s="40"/>
      <c r="O19" s="41"/>
    </row>
    <row r="20" spans="4:15" ht="15" customHeight="1" x14ac:dyDescent="0.25">
      <c r="D20"/>
      <c r="E20"/>
      <c r="F20"/>
      <c r="G20"/>
      <c r="H20"/>
      <c r="I20"/>
      <c r="J20"/>
      <c r="K20" s="43"/>
      <c r="L20" s="41"/>
      <c r="M20" s="44"/>
      <c r="N20" s="43"/>
      <c r="O20" s="41"/>
    </row>
    <row r="21" spans="4:15" ht="15" customHeight="1" x14ac:dyDescent="0.25">
      <c r="D21"/>
      <c r="E21"/>
      <c r="F21"/>
      <c r="G21"/>
      <c r="H21"/>
      <c r="I21"/>
      <c r="J21"/>
      <c r="K21" s="43"/>
      <c r="L21" s="41"/>
      <c r="M21" s="42"/>
      <c r="N21" s="43"/>
      <c r="O21" s="41"/>
    </row>
    <row r="22" spans="4:15" ht="15" customHeight="1" x14ac:dyDescent="0.25">
      <c r="D22"/>
      <c r="E22"/>
      <c r="F22"/>
      <c r="G22"/>
      <c r="H22"/>
      <c r="I22"/>
      <c r="J22"/>
      <c r="K22" s="40"/>
      <c r="L22" s="41"/>
      <c r="M22" s="44"/>
      <c r="N22" s="40"/>
      <c r="O22" s="41"/>
    </row>
    <row r="23" spans="4:15" ht="15" customHeight="1" x14ac:dyDescent="0.25">
      <c r="D23"/>
      <c r="E23"/>
      <c r="F23"/>
      <c r="G23"/>
      <c r="H23"/>
      <c r="I23"/>
      <c r="J23"/>
      <c r="K23" s="43"/>
      <c r="L23" s="41"/>
      <c r="M23" s="42"/>
      <c r="N23" s="43"/>
      <c r="O23" s="41"/>
    </row>
    <row r="24" spans="4:15" ht="15" customHeight="1" x14ac:dyDescent="0.25">
      <c r="D24"/>
      <c r="E24"/>
      <c r="F24"/>
      <c r="G24"/>
      <c r="H24"/>
      <c r="I24"/>
      <c r="J24"/>
      <c r="K24" s="43"/>
      <c r="L24" s="41"/>
      <c r="M24" s="42"/>
      <c r="N24" s="45"/>
      <c r="O24" s="45"/>
    </row>
    <row r="25" spans="4:15" ht="15" customHeight="1" x14ac:dyDescent="0.25">
      <c r="D25"/>
      <c r="E25"/>
      <c r="F25"/>
      <c r="G25"/>
      <c r="H25"/>
      <c r="I25"/>
      <c r="J25"/>
      <c r="K25" s="43"/>
      <c r="L25" s="41"/>
      <c r="M25" s="42"/>
      <c r="N25" s="45"/>
      <c r="O25" s="45"/>
    </row>
    <row r="26" spans="4:15" ht="15" customHeight="1" x14ac:dyDescent="0.25">
      <c r="D26"/>
      <c r="E26"/>
      <c r="F26"/>
      <c r="G26"/>
      <c r="H26"/>
      <c r="I26"/>
      <c r="J26"/>
      <c r="K26" s="46"/>
      <c r="L26" s="46"/>
      <c r="M26" s="42"/>
      <c r="N26" s="47" t="s">
        <v>10</v>
      </c>
      <c r="O26" s="46"/>
    </row>
    <row r="27" spans="4:15" ht="15" customHeight="1" x14ac:dyDescent="0.25">
      <c r="D27"/>
      <c r="E27"/>
      <c r="F27"/>
      <c r="G27"/>
      <c r="H27"/>
      <c r="I27"/>
      <c r="J27"/>
      <c r="K27" s="45"/>
      <c r="L27" s="45"/>
      <c r="M27" s="45"/>
      <c r="N27" s="45"/>
      <c r="O27" s="45"/>
    </row>
    <row r="28" spans="4:15" ht="15" customHeight="1" x14ac:dyDescent="0.25">
      <c r="D28"/>
      <c r="E28"/>
      <c r="F28"/>
      <c r="G28"/>
      <c r="H28"/>
      <c r="I28"/>
      <c r="J28"/>
      <c r="K28" s="45"/>
      <c r="L28" s="45"/>
      <c r="M28" s="45"/>
      <c r="N28" s="45"/>
      <c r="O28" s="45"/>
    </row>
    <row r="29" spans="4:15" ht="15" customHeight="1" x14ac:dyDescent="0.25">
      <c r="D29"/>
      <c r="E29"/>
      <c r="F29"/>
      <c r="G29"/>
      <c r="H29"/>
      <c r="I29"/>
      <c r="J29"/>
      <c r="K29" s="45"/>
      <c r="L29" s="45"/>
      <c r="M29" s="45"/>
      <c r="N29" s="45"/>
      <c r="O29" s="45"/>
    </row>
    <row r="30" spans="4:15" ht="15" customHeight="1" x14ac:dyDescent="0.25">
      <c r="D30"/>
      <c r="E30"/>
      <c r="F30"/>
      <c r="G30"/>
      <c r="H30"/>
      <c r="I30"/>
      <c r="J30"/>
      <c r="K30" s="45"/>
      <c r="L30" s="45"/>
      <c r="M30" s="45"/>
      <c r="N30" s="45"/>
      <c r="O30" s="45"/>
    </row>
    <row r="31" spans="4:15" ht="15" customHeight="1" x14ac:dyDescent="0.25">
      <c r="D31"/>
      <c r="E31"/>
      <c r="F31"/>
      <c r="G31"/>
      <c r="H31"/>
      <c r="I31"/>
      <c r="J31"/>
      <c r="K31" s="45"/>
      <c r="L31" s="45"/>
      <c r="M31" s="45"/>
      <c r="N31" s="45"/>
      <c r="O31" s="45"/>
    </row>
    <row r="32" spans="4:15" ht="15" customHeight="1" x14ac:dyDescent="0.25">
      <c r="D32"/>
      <c r="E32"/>
      <c r="F32"/>
      <c r="G32"/>
      <c r="H32"/>
      <c r="I32"/>
      <c r="J32"/>
      <c r="K32" s="45"/>
      <c r="L32" s="45"/>
      <c r="M32" s="45"/>
      <c r="N32" s="45"/>
      <c r="O32" s="45"/>
    </row>
    <row r="33" spans="4:15" ht="15" customHeight="1" x14ac:dyDescent="0.25">
      <c r="D33"/>
      <c r="E33"/>
      <c r="F33"/>
      <c r="G33"/>
      <c r="H33"/>
      <c r="I33"/>
      <c r="J33"/>
      <c r="K33" s="45"/>
      <c r="L33" s="45"/>
      <c r="M33" s="45"/>
      <c r="N33" s="45"/>
      <c r="O33" s="45"/>
    </row>
    <row r="34" spans="4:15" ht="15" customHeight="1" x14ac:dyDescent="0.25">
      <c r="D34"/>
      <c r="E34"/>
      <c r="F34"/>
      <c r="G34"/>
      <c r="H34"/>
      <c r="I34"/>
      <c r="J34"/>
      <c r="K34" s="45"/>
      <c r="L34" s="45"/>
      <c r="M34" s="45"/>
      <c r="N34" s="45"/>
      <c r="O34" s="45"/>
    </row>
    <row r="35" spans="4:15" ht="15" customHeight="1" x14ac:dyDescent="0.25">
      <c r="D35"/>
      <c r="E35"/>
      <c r="F35"/>
      <c r="G35"/>
      <c r="H35"/>
      <c r="I35"/>
      <c r="J35"/>
      <c r="K35" s="45"/>
      <c r="L35" s="45"/>
      <c r="M35" s="45"/>
      <c r="N35" s="45"/>
      <c r="O35" s="45"/>
    </row>
    <row r="36" spans="4:15" ht="15" customHeight="1" x14ac:dyDescent="0.25">
      <c r="D36"/>
      <c r="E36"/>
      <c r="F36"/>
      <c r="G36"/>
      <c r="H36"/>
      <c r="I36"/>
      <c r="J36"/>
      <c r="K36" s="45"/>
      <c r="L36" s="45"/>
      <c r="M36" s="45"/>
      <c r="N36" s="45"/>
      <c r="O36" s="45"/>
    </row>
    <row r="37" spans="4:15" ht="15" customHeight="1" x14ac:dyDescent="0.25">
      <c r="D37"/>
      <c r="E37"/>
      <c r="F37"/>
      <c r="G37"/>
      <c r="H37"/>
      <c r="I37"/>
      <c r="J37"/>
      <c r="K37" s="45"/>
      <c r="L37" s="45"/>
      <c r="M37" s="45"/>
      <c r="N37" s="45"/>
      <c r="O37" s="45"/>
    </row>
    <row r="38" spans="4:15" ht="15" customHeight="1" x14ac:dyDescent="0.25">
      <c r="D38"/>
      <c r="E38"/>
      <c r="F38"/>
      <c r="G38"/>
      <c r="H38"/>
      <c r="I38"/>
      <c r="J38"/>
      <c r="K38" s="45"/>
      <c r="L38" s="45"/>
      <c r="M38" s="45"/>
      <c r="N38" s="45"/>
      <c r="O38" s="45"/>
    </row>
    <row r="39" spans="4:15" ht="15" customHeight="1" x14ac:dyDescent="0.25">
      <c r="D39"/>
      <c r="E39"/>
      <c r="F39"/>
      <c r="G39"/>
      <c r="H39"/>
      <c r="I39"/>
      <c r="J39"/>
    </row>
    <row r="40" spans="4:15" ht="15" customHeight="1" x14ac:dyDescent="0.25">
      <c r="D40"/>
      <c r="E40"/>
      <c r="F40"/>
      <c r="G40"/>
      <c r="H40"/>
      <c r="I40"/>
      <c r="J40"/>
    </row>
    <row r="41" spans="4:15" ht="15" customHeight="1" x14ac:dyDescent="0.25">
      <c r="D41"/>
      <c r="E41"/>
      <c r="F41"/>
      <c r="G41"/>
      <c r="H41"/>
      <c r="I41"/>
      <c r="J41"/>
    </row>
    <row r="42" spans="4:15" ht="15" customHeight="1" x14ac:dyDescent="0.25">
      <c r="D42"/>
      <c r="E42"/>
      <c r="F42"/>
      <c r="G42"/>
      <c r="H42"/>
      <c r="I42"/>
      <c r="J42"/>
    </row>
    <row r="43" spans="4:15" ht="15" customHeight="1" x14ac:dyDescent="0.25">
      <c r="D43"/>
      <c r="E43"/>
      <c r="F43"/>
      <c r="G43"/>
      <c r="H43"/>
      <c r="I43"/>
      <c r="J43"/>
    </row>
    <row r="44" spans="4:15" ht="15" customHeight="1" x14ac:dyDescent="0.25">
      <c r="D44"/>
      <c r="E44"/>
      <c r="F44"/>
      <c r="G44"/>
      <c r="H44"/>
      <c r="I44"/>
      <c r="J44"/>
    </row>
    <row r="45" spans="4:15" ht="15" customHeight="1" x14ac:dyDescent="0.25">
      <c r="D45"/>
      <c r="E45"/>
      <c r="F45"/>
      <c r="G45"/>
      <c r="H45"/>
      <c r="I45"/>
      <c r="J45"/>
    </row>
    <row r="46" spans="4:15" ht="15" customHeight="1" x14ac:dyDescent="0.25">
      <c r="D46"/>
      <c r="E46"/>
      <c r="F46"/>
      <c r="G46"/>
      <c r="H46"/>
      <c r="I46"/>
      <c r="J46"/>
    </row>
    <row r="47" spans="4:15" ht="15" customHeight="1" x14ac:dyDescent="0.25">
      <c r="D47"/>
      <c r="E47"/>
      <c r="F47"/>
      <c r="G47"/>
      <c r="H47"/>
    </row>
    <row r="48" spans="4:15" ht="15" customHeight="1" x14ac:dyDescent="0.25">
      <c r="D48"/>
      <c r="E48"/>
      <c r="F48"/>
      <c r="G48"/>
      <c r="H48"/>
    </row>
    <row r="49" spans="7:8" ht="15" customHeight="1" x14ac:dyDescent="0.25">
      <c r="G49"/>
      <c r="H49"/>
    </row>
    <row r="50" spans="7:8" ht="15" customHeight="1" x14ac:dyDescent="0.25">
      <c r="G50"/>
      <c r="H50"/>
    </row>
    <row r="51" spans="7:8" ht="15" customHeight="1" x14ac:dyDescent="0.25"/>
    <row r="52" spans="7:8" ht="15" customHeight="1" x14ac:dyDescent="0.25"/>
    <row r="53" spans="7:8" ht="15" customHeight="1" x14ac:dyDescent="0.25"/>
    <row r="54" spans="7:8" ht="15" customHeight="1" x14ac:dyDescent="0.25"/>
    <row r="55" spans="7:8" ht="15" customHeight="1" x14ac:dyDescent="0.25"/>
    <row r="56" spans="7:8" ht="15" customHeight="1" x14ac:dyDescent="0.25"/>
    <row r="57" spans="7:8" ht="15" customHeight="1" x14ac:dyDescent="0.25"/>
    <row r="58" spans="7:8" ht="15" customHeight="1" x14ac:dyDescent="0.25"/>
    <row r="59" spans="7:8" ht="15" customHeight="1" x14ac:dyDescent="0.25"/>
    <row r="60" spans="7:8" ht="15" customHeight="1" x14ac:dyDescent="0.25"/>
    <row r="61" spans="7:8" ht="15" customHeight="1" x14ac:dyDescent="0.25"/>
    <row r="62" spans="7:8" ht="15" customHeight="1" x14ac:dyDescent="0.25"/>
    <row r="63" spans="7:8" ht="15" customHeight="1" x14ac:dyDescent="0.25"/>
    <row r="64" spans="7:8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</sheetData>
  <mergeCells count="1">
    <mergeCell ref="K1:N1"/>
  </mergeCells>
  <conditionalFormatting sqref="C1">
    <cfRule type="containsText" dxfId="898" priority="29" operator="containsText" text="OLIMPICA">
      <formula>NOT(ISERROR(SEARCH("OLIMPICA",C1)))</formula>
    </cfRule>
    <cfRule type="containsText" dxfId="897" priority="30" operator="containsText" text="02 san">
      <formula>NOT(ISERROR(SEARCH("02 san",C1)))</formula>
    </cfRule>
    <cfRule type="containsText" dxfId="896" priority="31" operator="containsText" text="02san">
      <formula>NOT(ISERROR(SEARCH("02san",C1)))</formula>
    </cfRule>
    <cfRule type="containsText" dxfId="895" priority="32" operator="containsText" text="2107">
      <formula>NOT(ISERROR(SEARCH("2107",C1)))</formula>
    </cfRule>
    <cfRule type="containsText" dxfId="894" priority="33" operator="containsText" text="3105">
      <formula>NOT(ISERROR(SEARCH("3105",C1)))</formula>
    </cfRule>
    <cfRule type="containsText" dxfId="893" priority="34" operator="containsText" text="asur">
      <formula>NOT(ISERROR(SEARCH("asur",C1)))</formula>
    </cfRule>
    <cfRule type="containsText" dxfId="892" priority="35" operator="containsText" text="deri">
      <formula>NOT(ISERROR(SEARCH("deri",C1)))</formula>
    </cfRule>
    <cfRule type="containsText" dxfId="891" priority="36" operator="containsText" text="ruth">
      <formula>NOT(ISERROR(SEARCH("ruth",C1)))</formula>
    </cfRule>
    <cfRule type="containsText" dxfId="890" priority="37" operator="containsText" text="salom">
      <formula>NOT(ISERROR(SEARCH("salom",C1)))</formula>
    </cfRule>
  </conditionalFormatting>
  <conditionalFormatting sqref="A2:A16">
    <cfRule type="duplicateValues" dxfId="876" priority="15"/>
  </conditionalFormatting>
  <conditionalFormatting sqref="A3">
    <cfRule type="duplicateValues" dxfId="875" priority="14"/>
  </conditionalFormatting>
  <conditionalFormatting sqref="A4">
    <cfRule type="duplicateValues" dxfId="874" priority="13"/>
  </conditionalFormatting>
  <conditionalFormatting sqref="A5">
    <cfRule type="duplicateValues" dxfId="873" priority="12"/>
  </conditionalFormatting>
  <conditionalFormatting sqref="A6">
    <cfRule type="duplicateValues" dxfId="872" priority="11"/>
  </conditionalFormatting>
  <conditionalFormatting sqref="A7">
    <cfRule type="duplicateValues" dxfId="871" priority="10"/>
  </conditionalFormatting>
  <conditionalFormatting sqref="A8">
    <cfRule type="duplicateValues" dxfId="870" priority="9"/>
  </conditionalFormatting>
  <conditionalFormatting sqref="A9">
    <cfRule type="duplicateValues" dxfId="869" priority="8"/>
  </conditionalFormatting>
  <conditionalFormatting sqref="A10">
    <cfRule type="duplicateValues" dxfId="868" priority="7"/>
  </conditionalFormatting>
  <conditionalFormatting sqref="A11">
    <cfRule type="duplicateValues" dxfId="867" priority="6"/>
  </conditionalFormatting>
  <conditionalFormatting sqref="A12">
    <cfRule type="duplicateValues" dxfId="866" priority="5"/>
  </conditionalFormatting>
  <conditionalFormatting sqref="A13">
    <cfRule type="duplicateValues" dxfId="865" priority="4"/>
  </conditionalFormatting>
  <conditionalFormatting sqref="A14">
    <cfRule type="duplicateValues" dxfId="864" priority="3"/>
  </conditionalFormatting>
  <conditionalFormatting sqref="A15">
    <cfRule type="duplicateValues" dxfId="863" priority="2"/>
  </conditionalFormatting>
  <conditionalFormatting sqref="A16">
    <cfRule type="duplicateValues" dxfId="862" priority="1"/>
  </conditionalFormatting>
  <printOptions horizontalCentered="1" verticalCentered="1"/>
  <pageMargins left="0" right="0" top="0" bottom="0" header="0" footer="0"/>
  <pageSetup orientation="portrait" horizontalDpi="203" verticalDpi="203" r:id="rId2"/>
  <headerFooter>
    <oddHeader>&amp;L&amp;KFF0000&amp;D</oddHeader>
  </headerFooter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theme="0"/>
  </sheetPr>
  <dimension ref="A1:L71"/>
  <sheetViews>
    <sheetView showGridLines="0" zoomScale="91" zoomScaleNormal="91" zoomScaleSheetLayoutView="90" workbookViewId="0">
      <selection sqref="A1:K65"/>
    </sheetView>
  </sheetViews>
  <sheetFormatPr baseColWidth="10" defaultColWidth="11" defaultRowHeight="13.5" customHeight="1" x14ac:dyDescent="0.25"/>
  <cols>
    <col min="1" max="1" width="14.25" style="82" customWidth="1"/>
    <col min="2" max="2" width="4.625" style="80" customWidth="1"/>
    <col min="3" max="3" width="3.875" style="320" customWidth="1"/>
    <col min="4" max="4" width="14.25" style="81" customWidth="1"/>
    <col min="5" max="5" width="4.625" style="80" customWidth="1"/>
    <col min="6" max="6" width="3.875" style="320" customWidth="1"/>
    <col min="7" max="7" width="14.25" style="82" customWidth="1"/>
    <col min="8" max="8" width="4.625" style="80" customWidth="1"/>
    <col min="9" max="9" width="4.5" style="320" bestFit="1" customWidth="1"/>
    <col min="10" max="10" width="14.25" style="82" customWidth="1"/>
    <col min="11" max="11" width="4.625" style="80" customWidth="1"/>
    <col min="12" max="16384" width="11" style="83"/>
  </cols>
  <sheetData>
    <row r="1" spans="1:11" ht="13.5" customHeight="1" x14ac:dyDescent="0.25">
      <c r="A1" s="414" t="s">
        <v>110</v>
      </c>
      <c r="B1" s="415"/>
      <c r="C1" s="415"/>
      <c r="D1" s="415"/>
      <c r="E1" s="415"/>
      <c r="F1" s="415"/>
      <c r="G1" s="415"/>
      <c r="H1" s="415"/>
      <c r="I1" s="415"/>
      <c r="J1" s="415"/>
      <c r="K1" s="416"/>
    </row>
    <row r="2" spans="1:11" ht="11.45" customHeight="1" x14ac:dyDescent="0.25">
      <c r="A2" s="417" t="s">
        <v>111</v>
      </c>
      <c r="B2" s="418"/>
      <c r="C2" s="418"/>
      <c r="D2" s="418"/>
      <c r="E2" s="418"/>
      <c r="F2" s="418"/>
      <c r="G2" s="418"/>
      <c r="H2" s="419" t="s">
        <v>112</v>
      </c>
      <c r="I2" s="419"/>
      <c r="J2" s="420">
        <f ca="1">TODAY()</f>
        <v>46136</v>
      </c>
      <c r="K2" s="421"/>
    </row>
    <row r="3" spans="1:11" ht="12.2" customHeight="1" x14ac:dyDescent="0.25">
      <c r="A3" s="271" t="s">
        <v>113</v>
      </c>
      <c r="B3" s="266">
        <f>SUM(B4:B21)</f>
        <v>0</v>
      </c>
      <c r="C3" s="267"/>
      <c r="D3" s="268" t="s">
        <v>114</v>
      </c>
      <c r="E3" s="266">
        <f>SUM(E4:E25)</f>
        <v>0</v>
      </c>
      <c r="F3" s="267"/>
      <c r="G3" s="268" t="s">
        <v>115</v>
      </c>
      <c r="H3" s="266">
        <f>SUM(H4:H25)</f>
        <v>0</v>
      </c>
      <c r="I3" s="267"/>
      <c r="J3" s="269" t="s">
        <v>116</v>
      </c>
      <c r="K3" s="270">
        <f>SUM(K4:K23)</f>
        <v>0</v>
      </c>
    </row>
    <row r="4" spans="1:11" ht="12.2" customHeight="1" x14ac:dyDescent="0.25">
      <c r="A4" s="159"/>
      <c r="B4" s="304">
        <f t="shared" ref="B4:B71" si="0">COUNTIF(PUESTOS,A4)</f>
        <v>0</v>
      </c>
      <c r="C4" s="194">
        <f t="shared" ref="C4:C21" si="1">COUNTIF(TOTAL,A4)</f>
        <v>0</v>
      </c>
      <c r="D4" s="153"/>
      <c r="E4" s="304">
        <f t="shared" ref="E4:E68" si="2">COUNTIF(PUESTOS,D4)</f>
        <v>0</v>
      </c>
      <c r="F4" s="194">
        <f t="shared" ref="F4:F25" si="3">COUNTIF(TOTAL,D4)</f>
        <v>0</v>
      </c>
      <c r="G4" s="153"/>
      <c r="H4" s="304">
        <f t="shared" ref="H4:H68" si="4">COUNTIF(PUESTOS,G4)</f>
        <v>0</v>
      </c>
      <c r="I4" s="194">
        <f t="shared" ref="I4:I25" si="5">COUNTIF(TOTAL,G4)</f>
        <v>0</v>
      </c>
      <c r="J4" s="153"/>
      <c r="K4" s="192">
        <f t="shared" ref="K4:K64" si="6">COUNTIF(PUESTOS,J4)</f>
        <v>0</v>
      </c>
    </row>
    <row r="5" spans="1:11" ht="12.2" customHeight="1" x14ac:dyDescent="0.25">
      <c r="A5" s="159"/>
      <c r="B5" s="304">
        <f t="shared" si="0"/>
        <v>0</v>
      </c>
      <c r="C5" s="194">
        <f t="shared" si="1"/>
        <v>0</v>
      </c>
      <c r="D5" s="153"/>
      <c r="E5" s="304">
        <f t="shared" si="2"/>
        <v>0</v>
      </c>
      <c r="F5" s="194">
        <f t="shared" si="3"/>
        <v>0</v>
      </c>
      <c r="G5" s="153"/>
      <c r="H5" s="304">
        <f t="shared" si="4"/>
        <v>0</v>
      </c>
      <c r="I5" s="194">
        <f t="shared" si="5"/>
        <v>0</v>
      </c>
      <c r="J5" s="153"/>
      <c r="K5" s="192">
        <f t="shared" si="6"/>
        <v>0</v>
      </c>
    </row>
    <row r="6" spans="1:11" ht="12.2" customHeight="1" x14ac:dyDescent="0.25">
      <c r="A6" s="159"/>
      <c r="B6" s="304">
        <f t="shared" si="0"/>
        <v>0</v>
      </c>
      <c r="C6" s="194">
        <f t="shared" si="1"/>
        <v>0</v>
      </c>
      <c r="D6" s="153"/>
      <c r="E6" s="304">
        <f t="shared" si="2"/>
        <v>0</v>
      </c>
      <c r="F6" s="194">
        <f t="shared" si="3"/>
        <v>0</v>
      </c>
      <c r="G6" s="153"/>
      <c r="H6" s="304">
        <f t="shared" si="4"/>
        <v>0</v>
      </c>
      <c r="I6" s="194">
        <f t="shared" si="5"/>
        <v>0</v>
      </c>
      <c r="J6" s="153"/>
      <c r="K6" s="192">
        <f t="shared" si="6"/>
        <v>0</v>
      </c>
    </row>
    <row r="7" spans="1:11" ht="12.2" customHeight="1" x14ac:dyDescent="0.25">
      <c r="A7" s="159"/>
      <c r="B7" s="304">
        <f t="shared" si="0"/>
        <v>0</v>
      </c>
      <c r="C7" s="194">
        <f t="shared" si="1"/>
        <v>0</v>
      </c>
      <c r="D7" s="153"/>
      <c r="E7" s="304">
        <f t="shared" si="2"/>
        <v>0</v>
      </c>
      <c r="F7" s="194">
        <f t="shared" si="3"/>
        <v>0</v>
      </c>
      <c r="G7" s="153"/>
      <c r="H7" s="304">
        <f t="shared" si="4"/>
        <v>0</v>
      </c>
      <c r="I7" s="194">
        <f t="shared" si="5"/>
        <v>0</v>
      </c>
      <c r="J7" s="153"/>
      <c r="K7" s="192">
        <f t="shared" si="6"/>
        <v>0</v>
      </c>
    </row>
    <row r="8" spans="1:11" ht="12.2" customHeight="1" x14ac:dyDescent="0.25">
      <c r="A8" s="159"/>
      <c r="B8" s="304">
        <f t="shared" si="0"/>
        <v>0</v>
      </c>
      <c r="C8" s="194">
        <f t="shared" si="1"/>
        <v>0</v>
      </c>
      <c r="D8" s="153"/>
      <c r="E8" s="304">
        <f t="shared" si="2"/>
        <v>0</v>
      </c>
      <c r="F8" s="194">
        <f t="shared" si="3"/>
        <v>0</v>
      </c>
      <c r="G8" s="153"/>
      <c r="H8" s="304">
        <f t="shared" si="4"/>
        <v>0</v>
      </c>
      <c r="I8" s="194">
        <f t="shared" si="5"/>
        <v>0</v>
      </c>
      <c r="J8" s="153"/>
      <c r="K8" s="192">
        <f t="shared" si="6"/>
        <v>0</v>
      </c>
    </row>
    <row r="9" spans="1:11" ht="12.2" customHeight="1" x14ac:dyDescent="0.25">
      <c r="A9" s="159"/>
      <c r="B9" s="304">
        <f t="shared" si="0"/>
        <v>0</v>
      </c>
      <c r="C9" s="194">
        <f t="shared" si="1"/>
        <v>0</v>
      </c>
      <c r="D9" s="153"/>
      <c r="E9" s="304">
        <f t="shared" si="2"/>
        <v>0</v>
      </c>
      <c r="F9" s="194">
        <f t="shared" si="3"/>
        <v>0</v>
      </c>
      <c r="G9" s="153"/>
      <c r="H9" s="304">
        <f t="shared" si="4"/>
        <v>0</v>
      </c>
      <c r="I9" s="194">
        <f t="shared" si="5"/>
        <v>0</v>
      </c>
      <c r="J9" s="153"/>
      <c r="K9" s="192">
        <f t="shared" si="6"/>
        <v>0</v>
      </c>
    </row>
    <row r="10" spans="1:11" ht="12.2" customHeight="1" x14ac:dyDescent="0.25">
      <c r="A10" s="159"/>
      <c r="B10" s="304">
        <f t="shared" si="0"/>
        <v>0</v>
      </c>
      <c r="C10" s="194">
        <f t="shared" si="1"/>
        <v>0</v>
      </c>
      <c r="D10" s="153"/>
      <c r="E10" s="304">
        <f t="shared" si="2"/>
        <v>0</v>
      </c>
      <c r="F10" s="194">
        <f t="shared" si="3"/>
        <v>0</v>
      </c>
      <c r="G10" s="153"/>
      <c r="H10" s="304">
        <f t="shared" si="4"/>
        <v>0</v>
      </c>
      <c r="I10" s="194">
        <f t="shared" si="5"/>
        <v>0</v>
      </c>
      <c r="J10" s="153"/>
      <c r="K10" s="192">
        <f t="shared" si="6"/>
        <v>0</v>
      </c>
    </row>
    <row r="11" spans="1:11" ht="12.2" customHeight="1" x14ac:dyDescent="0.25">
      <c r="A11" s="159"/>
      <c r="B11" s="304">
        <f t="shared" si="0"/>
        <v>0</v>
      </c>
      <c r="C11" s="194">
        <f t="shared" si="1"/>
        <v>0</v>
      </c>
      <c r="D11" s="153"/>
      <c r="E11" s="304">
        <f t="shared" si="2"/>
        <v>0</v>
      </c>
      <c r="F11" s="194">
        <f t="shared" si="3"/>
        <v>0</v>
      </c>
      <c r="G11" s="153"/>
      <c r="H11" s="304">
        <f t="shared" si="4"/>
        <v>0</v>
      </c>
      <c r="I11" s="194">
        <f t="shared" si="5"/>
        <v>0</v>
      </c>
      <c r="J11" s="153"/>
      <c r="K11" s="192">
        <f t="shared" si="6"/>
        <v>0</v>
      </c>
    </row>
    <row r="12" spans="1:11" ht="12.2" customHeight="1" x14ac:dyDescent="0.25">
      <c r="A12" s="159"/>
      <c r="B12" s="304">
        <f t="shared" si="0"/>
        <v>0</v>
      </c>
      <c r="C12" s="194">
        <f t="shared" si="1"/>
        <v>0</v>
      </c>
      <c r="D12" s="153"/>
      <c r="E12" s="304">
        <f t="shared" si="2"/>
        <v>0</v>
      </c>
      <c r="F12" s="194">
        <f t="shared" si="3"/>
        <v>0</v>
      </c>
      <c r="G12" s="153"/>
      <c r="H12" s="304">
        <f t="shared" si="4"/>
        <v>0</v>
      </c>
      <c r="I12" s="194">
        <f t="shared" si="5"/>
        <v>0</v>
      </c>
      <c r="J12" s="153"/>
      <c r="K12" s="192">
        <f t="shared" si="6"/>
        <v>0</v>
      </c>
    </row>
    <row r="13" spans="1:11" ht="12.2" customHeight="1" x14ac:dyDescent="0.25">
      <c r="A13" s="159"/>
      <c r="B13" s="304">
        <f t="shared" si="0"/>
        <v>0</v>
      </c>
      <c r="C13" s="194">
        <f t="shared" si="1"/>
        <v>0</v>
      </c>
      <c r="D13" s="153"/>
      <c r="E13" s="304">
        <f t="shared" si="2"/>
        <v>0</v>
      </c>
      <c r="F13" s="194">
        <f t="shared" si="3"/>
        <v>0</v>
      </c>
      <c r="G13" s="153"/>
      <c r="H13" s="304">
        <f t="shared" si="4"/>
        <v>0</v>
      </c>
      <c r="I13" s="194">
        <f t="shared" si="5"/>
        <v>0</v>
      </c>
      <c r="J13" s="306"/>
      <c r="K13" s="192">
        <f t="shared" si="6"/>
        <v>0</v>
      </c>
    </row>
    <row r="14" spans="1:11" ht="12.2" customHeight="1" x14ac:dyDescent="0.25">
      <c r="A14" s="159"/>
      <c r="B14" s="304">
        <f t="shared" si="0"/>
        <v>0</v>
      </c>
      <c r="C14" s="194">
        <f t="shared" si="1"/>
        <v>0</v>
      </c>
      <c r="D14" s="153"/>
      <c r="E14" s="304">
        <f t="shared" si="2"/>
        <v>0</v>
      </c>
      <c r="F14" s="194">
        <f t="shared" si="3"/>
        <v>0</v>
      </c>
      <c r="G14" s="153"/>
      <c r="H14" s="304">
        <f t="shared" si="4"/>
        <v>0</v>
      </c>
      <c r="I14" s="194">
        <f t="shared" si="5"/>
        <v>0</v>
      </c>
      <c r="J14" s="306"/>
      <c r="K14" s="192">
        <f t="shared" si="6"/>
        <v>0</v>
      </c>
    </row>
    <row r="15" spans="1:11" ht="12.2" customHeight="1" x14ac:dyDescent="0.25">
      <c r="A15" s="159"/>
      <c r="B15" s="304">
        <f t="shared" si="0"/>
        <v>0</v>
      </c>
      <c r="C15" s="194">
        <f t="shared" si="1"/>
        <v>0</v>
      </c>
      <c r="D15" s="153"/>
      <c r="E15" s="304">
        <f t="shared" si="2"/>
        <v>0</v>
      </c>
      <c r="F15" s="194">
        <f t="shared" si="3"/>
        <v>0</v>
      </c>
      <c r="G15" s="308"/>
      <c r="H15" s="304">
        <f t="shared" si="4"/>
        <v>0</v>
      </c>
      <c r="I15" s="194">
        <f t="shared" si="5"/>
        <v>0</v>
      </c>
      <c r="J15" s="306"/>
      <c r="K15" s="192">
        <f t="shared" si="6"/>
        <v>0</v>
      </c>
    </row>
    <row r="16" spans="1:11" ht="12.2" customHeight="1" x14ac:dyDescent="0.25">
      <c r="A16" s="159"/>
      <c r="B16" s="304">
        <f t="shared" si="0"/>
        <v>0</v>
      </c>
      <c r="C16" s="194">
        <f t="shared" si="1"/>
        <v>0</v>
      </c>
      <c r="D16" s="153"/>
      <c r="E16" s="304">
        <f t="shared" si="2"/>
        <v>0</v>
      </c>
      <c r="F16" s="194">
        <f t="shared" si="3"/>
        <v>0</v>
      </c>
      <c r="G16" s="308"/>
      <c r="H16" s="304">
        <f t="shared" si="4"/>
        <v>0</v>
      </c>
      <c r="I16" s="194">
        <f t="shared" si="5"/>
        <v>0</v>
      </c>
      <c r="J16" s="306"/>
      <c r="K16" s="192">
        <f t="shared" si="6"/>
        <v>0</v>
      </c>
    </row>
    <row r="17" spans="1:12" ht="12.2" customHeight="1" x14ac:dyDescent="0.25">
      <c r="A17" s="185"/>
      <c r="B17" s="304">
        <f t="shared" si="0"/>
        <v>0</v>
      </c>
      <c r="C17" s="194">
        <f t="shared" si="1"/>
        <v>0</v>
      </c>
      <c r="D17" s="309"/>
      <c r="E17" s="304">
        <f t="shared" si="2"/>
        <v>0</v>
      </c>
      <c r="F17" s="194">
        <f t="shared" si="3"/>
        <v>0</v>
      </c>
      <c r="G17" s="308"/>
      <c r="H17" s="304">
        <f t="shared" si="4"/>
        <v>0</v>
      </c>
      <c r="I17" s="194">
        <f t="shared" si="5"/>
        <v>0</v>
      </c>
      <c r="J17" s="306"/>
      <c r="K17" s="192">
        <f t="shared" si="6"/>
        <v>0</v>
      </c>
    </row>
    <row r="18" spans="1:12" ht="12.2" customHeight="1" x14ac:dyDescent="0.25">
      <c r="A18" s="185"/>
      <c r="B18" s="304">
        <f t="shared" si="0"/>
        <v>0</v>
      </c>
      <c r="C18" s="194">
        <f t="shared" si="1"/>
        <v>0</v>
      </c>
      <c r="D18" s="309"/>
      <c r="E18" s="304">
        <f t="shared" si="2"/>
        <v>0</v>
      </c>
      <c r="F18" s="194">
        <f t="shared" si="3"/>
        <v>0</v>
      </c>
      <c r="G18" s="308"/>
      <c r="H18" s="304">
        <f t="shared" si="4"/>
        <v>0</v>
      </c>
      <c r="I18" s="194">
        <f t="shared" si="5"/>
        <v>0</v>
      </c>
      <c r="J18" s="306"/>
      <c r="K18" s="192">
        <f t="shared" si="6"/>
        <v>0</v>
      </c>
    </row>
    <row r="19" spans="1:12" ht="12.2" customHeight="1" x14ac:dyDescent="0.25">
      <c r="A19" s="185"/>
      <c r="B19" s="304">
        <f t="shared" si="0"/>
        <v>0</v>
      </c>
      <c r="C19" s="194">
        <f t="shared" si="1"/>
        <v>0</v>
      </c>
      <c r="D19" s="308"/>
      <c r="E19" s="304">
        <f t="shared" si="2"/>
        <v>0</v>
      </c>
      <c r="F19" s="194">
        <f t="shared" si="3"/>
        <v>0</v>
      </c>
      <c r="G19" s="308"/>
      <c r="H19" s="304">
        <f t="shared" si="4"/>
        <v>0</v>
      </c>
      <c r="I19" s="194">
        <f t="shared" si="5"/>
        <v>0</v>
      </c>
      <c r="J19" s="306"/>
      <c r="K19" s="192">
        <f t="shared" si="6"/>
        <v>0</v>
      </c>
    </row>
    <row r="20" spans="1:12" ht="12.2" customHeight="1" x14ac:dyDescent="0.25">
      <c r="A20" s="185"/>
      <c r="B20" s="304">
        <f t="shared" si="0"/>
        <v>0</v>
      </c>
      <c r="C20" s="194">
        <f t="shared" si="1"/>
        <v>0</v>
      </c>
      <c r="D20" s="310"/>
      <c r="E20" s="304">
        <f t="shared" si="2"/>
        <v>0</v>
      </c>
      <c r="F20" s="194">
        <f t="shared" si="3"/>
        <v>0</v>
      </c>
      <c r="G20" s="308"/>
      <c r="H20" s="304">
        <f t="shared" si="4"/>
        <v>0</v>
      </c>
      <c r="I20" s="194">
        <f t="shared" si="5"/>
        <v>0</v>
      </c>
      <c r="J20" s="306"/>
      <c r="K20" s="192">
        <f t="shared" si="6"/>
        <v>0</v>
      </c>
    </row>
    <row r="21" spans="1:12" ht="12.2" customHeight="1" x14ac:dyDescent="0.25">
      <c r="A21" s="185"/>
      <c r="B21" s="304">
        <f t="shared" si="0"/>
        <v>0</v>
      </c>
      <c r="C21" s="194">
        <f t="shared" si="1"/>
        <v>0</v>
      </c>
      <c r="D21" s="310"/>
      <c r="E21" s="304">
        <f t="shared" si="2"/>
        <v>0</v>
      </c>
      <c r="F21" s="194">
        <f t="shared" si="3"/>
        <v>0</v>
      </c>
      <c r="G21" s="308"/>
      <c r="H21" s="304">
        <f t="shared" si="4"/>
        <v>0</v>
      </c>
      <c r="I21" s="194">
        <f t="shared" si="5"/>
        <v>0</v>
      </c>
      <c r="J21" s="306"/>
      <c r="K21" s="192">
        <f t="shared" si="6"/>
        <v>0</v>
      </c>
    </row>
    <row r="22" spans="1:12" ht="12.2" customHeight="1" x14ac:dyDescent="0.25">
      <c r="A22" s="273" t="s">
        <v>118</v>
      </c>
      <c r="B22" s="266">
        <f>SUM(B23:B31)</f>
        <v>0</v>
      </c>
      <c r="C22" s="272"/>
      <c r="D22" s="310"/>
      <c r="E22" s="304">
        <f t="shared" si="2"/>
        <v>0</v>
      </c>
      <c r="F22" s="194">
        <f t="shared" si="3"/>
        <v>0</v>
      </c>
      <c r="G22" s="308"/>
      <c r="H22" s="304">
        <f t="shared" si="4"/>
        <v>0</v>
      </c>
      <c r="I22" s="194">
        <f t="shared" si="5"/>
        <v>0</v>
      </c>
      <c r="J22" s="306"/>
      <c r="K22" s="192">
        <f t="shared" si="6"/>
        <v>0</v>
      </c>
      <c r="L22" s="83" t="s">
        <v>102</v>
      </c>
    </row>
    <row r="23" spans="1:12" ht="12.2" customHeight="1" x14ac:dyDescent="0.25">
      <c r="A23" s="159"/>
      <c r="B23" s="304">
        <f t="shared" si="0"/>
        <v>0</v>
      </c>
      <c r="C23" s="194">
        <f t="shared" ref="C23:C31" si="7">COUNTIF(TOTAL,A23)</f>
        <v>0</v>
      </c>
      <c r="D23" s="310"/>
      <c r="E23" s="304">
        <f t="shared" si="2"/>
        <v>0</v>
      </c>
      <c r="F23" s="194">
        <f t="shared" si="3"/>
        <v>0</v>
      </c>
      <c r="G23" s="308"/>
      <c r="H23" s="304">
        <f t="shared" si="4"/>
        <v>0</v>
      </c>
      <c r="I23" s="194">
        <f t="shared" si="5"/>
        <v>0</v>
      </c>
      <c r="J23" s="306"/>
      <c r="K23" s="192">
        <f t="shared" si="6"/>
        <v>0</v>
      </c>
    </row>
    <row r="24" spans="1:12" ht="12.2" customHeight="1" x14ac:dyDescent="0.25">
      <c r="A24" s="159"/>
      <c r="B24" s="304">
        <f t="shared" si="0"/>
        <v>0</v>
      </c>
      <c r="C24" s="194">
        <f t="shared" si="7"/>
        <v>0</v>
      </c>
      <c r="D24" s="310"/>
      <c r="E24" s="304">
        <f t="shared" si="2"/>
        <v>0</v>
      </c>
      <c r="F24" s="194">
        <f t="shared" si="3"/>
        <v>0</v>
      </c>
      <c r="G24" s="308"/>
      <c r="H24" s="304">
        <f t="shared" si="4"/>
        <v>0</v>
      </c>
      <c r="I24" s="193">
        <f t="shared" si="5"/>
        <v>0</v>
      </c>
      <c r="J24" s="271" t="s">
        <v>121</v>
      </c>
      <c r="K24" s="270">
        <f>SUM(K25:K39)</f>
        <v>0</v>
      </c>
    </row>
    <row r="25" spans="1:12" ht="12.2" customHeight="1" x14ac:dyDescent="0.25">
      <c r="A25" s="159"/>
      <c r="B25" s="304">
        <f t="shared" si="0"/>
        <v>0</v>
      </c>
      <c r="C25" s="194">
        <f t="shared" si="7"/>
        <v>0</v>
      </c>
      <c r="D25" s="310"/>
      <c r="E25" s="304">
        <f t="shared" si="2"/>
        <v>0</v>
      </c>
      <c r="F25" s="194">
        <f t="shared" si="3"/>
        <v>0</v>
      </c>
      <c r="G25" s="308"/>
      <c r="H25" s="304">
        <f t="shared" si="4"/>
        <v>0</v>
      </c>
      <c r="I25" s="194">
        <f t="shared" si="5"/>
        <v>0</v>
      </c>
      <c r="J25" s="153"/>
      <c r="K25" s="192">
        <f t="shared" si="6"/>
        <v>0</v>
      </c>
    </row>
    <row r="26" spans="1:12" ht="12.2" customHeight="1" x14ac:dyDescent="0.25">
      <c r="A26" s="159"/>
      <c r="B26" s="304">
        <f t="shared" si="0"/>
        <v>0</v>
      </c>
      <c r="C26" s="193">
        <f t="shared" si="7"/>
        <v>0</v>
      </c>
      <c r="D26" s="271" t="s">
        <v>130</v>
      </c>
      <c r="E26" s="266">
        <f>SUM(E27:E31)</f>
        <v>0</v>
      </c>
      <c r="F26" s="272"/>
      <c r="G26" s="271" t="s">
        <v>122</v>
      </c>
      <c r="H26" s="266">
        <f>SUM(H27:H39)</f>
        <v>0</v>
      </c>
      <c r="I26" s="272"/>
      <c r="J26" s="153"/>
      <c r="K26" s="192">
        <f t="shared" si="6"/>
        <v>0</v>
      </c>
    </row>
    <row r="27" spans="1:12" ht="12.2" customHeight="1" x14ac:dyDescent="0.25">
      <c r="A27" s="187"/>
      <c r="B27" s="304">
        <f t="shared" si="0"/>
        <v>0</v>
      </c>
      <c r="C27" s="194">
        <f t="shared" si="7"/>
        <v>0</v>
      </c>
      <c r="D27" s="153"/>
      <c r="E27" s="304">
        <f t="shared" si="2"/>
        <v>0</v>
      </c>
      <c r="F27" s="194">
        <f>COUNTIF(TOTAL,D27)</f>
        <v>0</v>
      </c>
      <c r="G27" s="153"/>
      <c r="H27" s="304">
        <f t="shared" si="4"/>
        <v>0</v>
      </c>
      <c r="I27" s="194">
        <f t="shared" ref="I27:I39" si="8">COUNTIF(TOTAL,G27)</f>
        <v>0</v>
      </c>
      <c r="J27" s="153"/>
      <c r="K27" s="192">
        <f t="shared" si="6"/>
        <v>0</v>
      </c>
    </row>
    <row r="28" spans="1:12" ht="12.2" customHeight="1" x14ac:dyDescent="0.25">
      <c r="A28" s="188"/>
      <c r="B28" s="304">
        <f t="shared" si="0"/>
        <v>0</v>
      </c>
      <c r="C28" s="194">
        <f t="shared" si="7"/>
        <v>0</v>
      </c>
      <c r="D28" s="153"/>
      <c r="E28" s="304">
        <f t="shared" si="2"/>
        <v>0</v>
      </c>
      <c r="F28" s="194">
        <f>COUNTIF(TOTAL,D28)</f>
        <v>0</v>
      </c>
      <c r="G28" s="153"/>
      <c r="H28" s="304">
        <f t="shared" si="4"/>
        <v>0</v>
      </c>
      <c r="I28" s="194">
        <f t="shared" si="8"/>
        <v>0</v>
      </c>
      <c r="J28" s="153"/>
      <c r="K28" s="192">
        <f t="shared" si="6"/>
        <v>0</v>
      </c>
    </row>
    <row r="29" spans="1:12" ht="12.2" customHeight="1" x14ac:dyDescent="0.25">
      <c r="A29" s="189"/>
      <c r="B29" s="304">
        <f t="shared" si="0"/>
        <v>0</v>
      </c>
      <c r="C29" s="194">
        <f t="shared" si="7"/>
        <v>0</v>
      </c>
      <c r="D29" s="311"/>
      <c r="E29" s="304">
        <f t="shared" si="2"/>
        <v>0</v>
      </c>
      <c r="F29" s="194">
        <f>COUNTIF(TOTAL,D29)</f>
        <v>0</v>
      </c>
      <c r="G29" s="156"/>
      <c r="H29" s="304">
        <f t="shared" si="4"/>
        <v>0</v>
      </c>
      <c r="I29" s="194">
        <f t="shared" si="8"/>
        <v>0</v>
      </c>
      <c r="J29" s="306"/>
      <c r="K29" s="192">
        <f t="shared" si="6"/>
        <v>0</v>
      </c>
    </row>
    <row r="30" spans="1:12" ht="12.2" customHeight="1" x14ac:dyDescent="0.25">
      <c r="A30" s="189"/>
      <c r="B30" s="304">
        <f t="shared" si="0"/>
        <v>0</v>
      </c>
      <c r="C30" s="194">
        <f t="shared" si="7"/>
        <v>0</v>
      </c>
      <c r="D30" s="311"/>
      <c r="E30" s="304">
        <f t="shared" si="2"/>
        <v>0</v>
      </c>
      <c r="F30" s="194">
        <f>COUNTIF(TOTAL,D30)</f>
        <v>0</v>
      </c>
      <c r="G30" s="156"/>
      <c r="H30" s="304">
        <f t="shared" si="4"/>
        <v>0</v>
      </c>
      <c r="I30" s="194">
        <f t="shared" si="8"/>
        <v>0</v>
      </c>
      <c r="J30" s="306"/>
      <c r="K30" s="192">
        <f t="shared" si="6"/>
        <v>0</v>
      </c>
    </row>
    <row r="31" spans="1:12" ht="12.2" customHeight="1" x14ac:dyDescent="0.25">
      <c r="A31" s="189"/>
      <c r="B31" s="304">
        <f t="shared" si="0"/>
        <v>0</v>
      </c>
      <c r="C31" s="194">
        <f t="shared" si="7"/>
        <v>0</v>
      </c>
      <c r="D31" s="311"/>
      <c r="E31" s="304">
        <f t="shared" si="2"/>
        <v>0</v>
      </c>
      <c r="F31" s="194">
        <f>COUNTIF(TOTAL,D31)</f>
        <v>0</v>
      </c>
      <c r="G31" s="312"/>
      <c r="H31" s="304">
        <f t="shared" si="4"/>
        <v>0</v>
      </c>
      <c r="I31" s="194">
        <f t="shared" si="8"/>
        <v>0</v>
      </c>
      <c r="J31" s="312"/>
      <c r="K31" s="192">
        <f t="shared" si="6"/>
        <v>0</v>
      </c>
    </row>
    <row r="32" spans="1:12" ht="12.2" customHeight="1" x14ac:dyDescent="0.25">
      <c r="A32" s="271" t="s">
        <v>117</v>
      </c>
      <c r="B32" s="266">
        <f>SUM(B33:B42)</f>
        <v>0</v>
      </c>
      <c r="C32" s="272"/>
      <c r="D32" s="274" t="s">
        <v>120</v>
      </c>
      <c r="E32" s="266">
        <f>SUM(E33:E42)</f>
        <v>0</v>
      </c>
      <c r="F32" s="272"/>
      <c r="G32" s="305"/>
      <c r="H32" s="304">
        <f t="shared" si="4"/>
        <v>0</v>
      </c>
      <c r="I32" s="194">
        <f t="shared" si="8"/>
        <v>0</v>
      </c>
      <c r="J32" s="313"/>
      <c r="K32" s="192">
        <f t="shared" si="6"/>
        <v>0</v>
      </c>
    </row>
    <row r="33" spans="1:11" ht="12.2" customHeight="1" x14ac:dyDescent="0.25">
      <c r="A33" s="159"/>
      <c r="B33" s="304">
        <f t="shared" si="0"/>
        <v>0</v>
      </c>
      <c r="C33" s="194">
        <f t="shared" ref="C33:C42" si="9">COUNTIF(TOTAL,A33)</f>
        <v>0</v>
      </c>
      <c r="D33" s="153"/>
      <c r="E33" s="304">
        <f t="shared" si="2"/>
        <v>0</v>
      </c>
      <c r="F33" s="194">
        <f t="shared" ref="F33:F42" si="10">COUNTIF(TOTAL,D33)</f>
        <v>0</v>
      </c>
      <c r="G33" s="314"/>
      <c r="H33" s="304">
        <f t="shared" si="4"/>
        <v>0</v>
      </c>
      <c r="I33" s="194">
        <f t="shared" si="8"/>
        <v>0</v>
      </c>
      <c r="J33" s="315"/>
      <c r="K33" s="192">
        <f t="shared" si="6"/>
        <v>0</v>
      </c>
    </row>
    <row r="34" spans="1:11" ht="12.2" customHeight="1" x14ac:dyDescent="0.25">
      <c r="A34" s="159"/>
      <c r="B34" s="304">
        <f t="shared" si="0"/>
        <v>0</v>
      </c>
      <c r="C34" s="194">
        <f t="shared" si="9"/>
        <v>0</v>
      </c>
      <c r="D34" s="153"/>
      <c r="E34" s="304">
        <f t="shared" si="2"/>
        <v>0</v>
      </c>
      <c r="F34" s="194">
        <f t="shared" si="10"/>
        <v>0</v>
      </c>
      <c r="G34" s="308"/>
      <c r="H34" s="304">
        <f t="shared" si="4"/>
        <v>0</v>
      </c>
      <c r="I34" s="194">
        <f t="shared" si="8"/>
        <v>0</v>
      </c>
      <c r="J34" s="306"/>
      <c r="K34" s="192">
        <f t="shared" si="6"/>
        <v>0</v>
      </c>
    </row>
    <row r="35" spans="1:11" ht="12.2" customHeight="1" x14ac:dyDescent="0.25">
      <c r="A35" s="159"/>
      <c r="B35" s="304">
        <f t="shared" si="0"/>
        <v>0</v>
      </c>
      <c r="C35" s="194">
        <f t="shared" si="9"/>
        <v>0</v>
      </c>
      <c r="D35" s="153"/>
      <c r="E35" s="304">
        <f t="shared" si="2"/>
        <v>0</v>
      </c>
      <c r="F35" s="194">
        <f t="shared" si="10"/>
        <v>0</v>
      </c>
      <c r="G35" s="308"/>
      <c r="H35" s="304">
        <f t="shared" si="4"/>
        <v>0</v>
      </c>
      <c r="I35" s="194">
        <f t="shared" si="8"/>
        <v>0</v>
      </c>
      <c r="J35" s="306"/>
      <c r="K35" s="192">
        <f t="shared" si="6"/>
        <v>0</v>
      </c>
    </row>
    <row r="36" spans="1:11" ht="12.2" customHeight="1" x14ac:dyDescent="0.25">
      <c r="A36" s="159"/>
      <c r="B36" s="304">
        <f t="shared" si="0"/>
        <v>0</v>
      </c>
      <c r="C36" s="194">
        <f t="shared" si="9"/>
        <v>0</v>
      </c>
      <c r="D36" s="307"/>
      <c r="E36" s="304">
        <f t="shared" si="2"/>
        <v>0</v>
      </c>
      <c r="F36" s="194">
        <f t="shared" si="10"/>
        <v>0</v>
      </c>
      <c r="G36" s="312"/>
      <c r="H36" s="304">
        <f t="shared" si="4"/>
        <v>0</v>
      </c>
      <c r="I36" s="194">
        <f t="shared" si="8"/>
        <v>0</v>
      </c>
      <c r="J36" s="306"/>
      <c r="K36" s="192">
        <f t="shared" si="6"/>
        <v>0</v>
      </c>
    </row>
    <row r="37" spans="1:11" ht="12.2" customHeight="1" x14ac:dyDescent="0.25">
      <c r="A37" s="159"/>
      <c r="B37" s="304">
        <f t="shared" si="0"/>
        <v>0</v>
      </c>
      <c r="C37" s="194">
        <f t="shared" si="9"/>
        <v>0</v>
      </c>
      <c r="D37" s="307"/>
      <c r="E37" s="304">
        <f t="shared" si="2"/>
        <v>0</v>
      </c>
      <c r="F37" s="194">
        <f t="shared" si="10"/>
        <v>0</v>
      </c>
      <c r="G37" s="312"/>
      <c r="H37" s="304">
        <f t="shared" si="4"/>
        <v>0</v>
      </c>
      <c r="I37" s="194">
        <f t="shared" si="8"/>
        <v>0</v>
      </c>
      <c r="J37" s="306"/>
      <c r="K37" s="192">
        <f t="shared" si="6"/>
        <v>0</v>
      </c>
    </row>
    <row r="38" spans="1:11" ht="12.2" customHeight="1" x14ac:dyDescent="0.25">
      <c r="A38" s="159"/>
      <c r="B38" s="304">
        <f t="shared" si="0"/>
        <v>0</v>
      </c>
      <c r="C38" s="194">
        <f t="shared" si="9"/>
        <v>0</v>
      </c>
      <c r="D38" s="316"/>
      <c r="E38" s="304">
        <f t="shared" si="2"/>
        <v>0</v>
      </c>
      <c r="F38" s="194">
        <f t="shared" si="10"/>
        <v>0</v>
      </c>
      <c r="G38" s="312"/>
      <c r="H38" s="304">
        <f t="shared" si="4"/>
        <v>0</v>
      </c>
      <c r="I38" s="194">
        <f t="shared" si="8"/>
        <v>0</v>
      </c>
      <c r="J38" s="306"/>
      <c r="K38" s="192">
        <f t="shared" si="6"/>
        <v>0</v>
      </c>
    </row>
    <row r="39" spans="1:11" ht="12.2" customHeight="1" x14ac:dyDescent="0.25">
      <c r="A39" s="184"/>
      <c r="B39" s="304">
        <f t="shared" si="0"/>
        <v>0</v>
      </c>
      <c r="C39" s="194">
        <f t="shared" si="9"/>
        <v>0</v>
      </c>
      <c r="D39" s="316"/>
      <c r="E39" s="304">
        <f t="shared" si="2"/>
        <v>0</v>
      </c>
      <c r="F39" s="194">
        <f t="shared" si="10"/>
        <v>0</v>
      </c>
      <c r="G39" s="312"/>
      <c r="H39" s="304">
        <f t="shared" si="4"/>
        <v>0</v>
      </c>
      <c r="I39" s="194">
        <f t="shared" si="8"/>
        <v>0</v>
      </c>
      <c r="J39" s="306"/>
      <c r="K39" s="192">
        <f t="shared" si="6"/>
        <v>0</v>
      </c>
    </row>
    <row r="40" spans="1:11" ht="12.2" customHeight="1" x14ac:dyDescent="0.25">
      <c r="A40" s="184"/>
      <c r="B40" s="304">
        <f t="shared" si="0"/>
        <v>0</v>
      </c>
      <c r="C40" s="194">
        <f t="shared" si="9"/>
        <v>0</v>
      </c>
      <c r="D40" s="313"/>
      <c r="E40" s="304">
        <f t="shared" si="2"/>
        <v>0</v>
      </c>
      <c r="F40" s="193">
        <f t="shared" si="10"/>
        <v>0</v>
      </c>
      <c r="G40" s="271" t="s">
        <v>119</v>
      </c>
      <c r="H40" s="266">
        <f>SUM(H41:H65)</f>
        <v>0</v>
      </c>
      <c r="I40" s="272"/>
      <c r="J40" s="268" t="s">
        <v>128</v>
      </c>
      <c r="K40" s="270">
        <f>SUM(K41:K52)</f>
        <v>0</v>
      </c>
    </row>
    <row r="41" spans="1:11" ht="12.2" customHeight="1" x14ac:dyDescent="0.25">
      <c r="A41" s="186"/>
      <c r="B41" s="304">
        <f t="shared" si="0"/>
        <v>0</v>
      </c>
      <c r="C41" s="194">
        <f t="shared" si="9"/>
        <v>0</v>
      </c>
      <c r="D41" s="308"/>
      <c r="E41" s="304">
        <f t="shared" si="2"/>
        <v>0</v>
      </c>
      <c r="F41" s="194">
        <f t="shared" si="10"/>
        <v>0</v>
      </c>
      <c r="G41" s="153"/>
      <c r="H41" s="304">
        <f t="shared" si="4"/>
        <v>0</v>
      </c>
      <c r="I41" s="194">
        <f t="shared" ref="I41:I65" si="11">COUNTIF(TOTAL,G41)</f>
        <v>0</v>
      </c>
      <c r="J41" s="153"/>
      <c r="K41" s="192">
        <f t="shared" si="6"/>
        <v>0</v>
      </c>
    </row>
    <row r="42" spans="1:11" ht="12.2" customHeight="1" x14ac:dyDescent="0.25">
      <c r="A42" s="186"/>
      <c r="B42" s="304">
        <f t="shared" si="0"/>
        <v>0</v>
      </c>
      <c r="C42" s="194">
        <f t="shared" si="9"/>
        <v>0</v>
      </c>
      <c r="D42" s="313"/>
      <c r="E42" s="304">
        <f t="shared" si="2"/>
        <v>0</v>
      </c>
      <c r="F42" s="194">
        <f t="shared" si="10"/>
        <v>0</v>
      </c>
      <c r="G42" s="153"/>
      <c r="H42" s="304">
        <f t="shared" si="4"/>
        <v>0</v>
      </c>
      <c r="I42" s="194">
        <f t="shared" si="11"/>
        <v>0</v>
      </c>
      <c r="J42" s="153"/>
      <c r="K42" s="192">
        <f t="shared" si="6"/>
        <v>0</v>
      </c>
    </row>
    <row r="43" spans="1:11" ht="12.2" customHeight="1" x14ac:dyDescent="0.25">
      <c r="A43" s="275" t="s">
        <v>125</v>
      </c>
      <c r="B43" s="266">
        <f>SUM(B44:B49)</f>
        <v>0</v>
      </c>
      <c r="C43" s="272"/>
      <c r="D43" s="271" t="s">
        <v>126</v>
      </c>
      <c r="E43" s="266">
        <f>SUM(E44:E50)</f>
        <v>0</v>
      </c>
      <c r="F43" s="272"/>
      <c r="G43" s="153"/>
      <c r="H43" s="304">
        <f t="shared" si="4"/>
        <v>0</v>
      </c>
      <c r="I43" s="194">
        <f t="shared" si="11"/>
        <v>0</v>
      </c>
      <c r="J43" s="153"/>
      <c r="K43" s="192">
        <f t="shared" si="6"/>
        <v>0</v>
      </c>
    </row>
    <row r="44" spans="1:11" ht="12.2" customHeight="1" x14ac:dyDescent="0.25">
      <c r="A44" s="159"/>
      <c r="B44" s="304">
        <f t="shared" si="0"/>
        <v>0</v>
      </c>
      <c r="C44" s="194">
        <f t="shared" ref="C44:C53" si="12">COUNTIF(TOTAL,A44)</f>
        <v>0</v>
      </c>
      <c r="D44" s="153"/>
      <c r="E44" s="304">
        <f t="shared" si="2"/>
        <v>0</v>
      </c>
      <c r="F44" s="194">
        <f t="shared" ref="F44:F50" si="13">COUNTIF(TOTAL,D44)</f>
        <v>0</v>
      </c>
      <c r="G44" s="153"/>
      <c r="H44" s="304">
        <f t="shared" si="4"/>
        <v>0</v>
      </c>
      <c r="I44" s="194">
        <f t="shared" si="11"/>
        <v>0</v>
      </c>
      <c r="J44" s="309"/>
      <c r="K44" s="192">
        <f t="shared" si="6"/>
        <v>0</v>
      </c>
    </row>
    <row r="45" spans="1:11" ht="12.2" customHeight="1" x14ac:dyDescent="0.25">
      <c r="A45" s="159"/>
      <c r="B45" s="304">
        <f t="shared" si="0"/>
        <v>0</v>
      </c>
      <c r="C45" s="194">
        <f t="shared" si="12"/>
        <v>0</v>
      </c>
      <c r="D45" s="309"/>
      <c r="E45" s="304">
        <f t="shared" si="2"/>
        <v>0</v>
      </c>
      <c r="F45" s="194">
        <f t="shared" si="13"/>
        <v>0</v>
      </c>
      <c r="G45" s="153"/>
      <c r="H45" s="304">
        <f t="shared" si="4"/>
        <v>0</v>
      </c>
      <c r="I45" s="194">
        <f t="shared" si="11"/>
        <v>0</v>
      </c>
      <c r="J45" s="309"/>
      <c r="K45" s="192">
        <f t="shared" si="6"/>
        <v>0</v>
      </c>
    </row>
    <row r="46" spans="1:11" ht="12.2" customHeight="1" x14ac:dyDescent="0.25">
      <c r="A46" s="159"/>
      <c r="B46" s="304">
        <f t="shared" si="0"/>
        <v>0</v>
      </c>
      <c r="C46" s="194">
        <f t="shared" si="12"/>
        <v>0</v>
      </c>
      <c r="D46" s="317"/>
      <c r="E46" s="304">
        <f t="shared" si="2"/>
        <v>0</v>
      </c>
      <c r="F46" s="194">
        <f t="shared" si="13"/>
        <v>0</v>
      </c>
      <c r="G46" s="156"/>
      <c r="H46" s="304">
        <f t="shared" si="4"/>
        <v>0</v>
      </c>
      <c r="I46" s="194">
        <f t="shared" si="11"/>
        <v>0</v>
      </c>
      <c r="J46" s="309"/>
      <c r="K46" s="192">
        <f t="shared" si="6"/>
        <v>0</v>
      </c>
    </row>
    <row r="47" spans="1:11" ht="12.2" customHeight="1" x14ac:dyDescent="0.25">
      <c r="A47" s="190"/>
      <c r="B47" s="304">
        <f t="shared" si="0"/>
        <v>0</v>
      </c>
      <c r="C47" s="194">
        <f t="shared" si="12"/>
        <v>0</v>
      </c>
      <c r="D47" s="313"/>
      <c r="E47" s="304">
        <f t="shared" si="2"/>
        <v>0</v>
      </c>
      <c r="F47" s="194">
        <f t="shared" si="13"/>
        <v>0</v>
      </c>
      <c r="G47" s="317"/>
      <c r="H47" s="304">
        <f t="shared" si="4"/>
        <v>0</v>
      </c>
      <c r="I47" s="194">
        <f t="shared" si="11"/>
        <v>0</v>
      </c>
      <c r="J47" s="309"/>
      <c r="K47" s="192">
        <f t="shared" si="6"/>
        <v>0</v>
      </c>
    </row>
    <row r="48" spans="1:11" ht="12.2" customHeight="1" x14ac:dyDescent="0.25">
      <c r="A48" s="190"/>
      <c r="B48" s="304">
        <f t="shared" si="0"/>
        <v>0</v>
      </c>
      <c r="C48" s="194">
        <f t="shared" si="12"/>
        <v>0</v>
      </c>
      <c r="D48" s="313"/>
      <c r="E48" s="304">
        <f t="shared" si="2"/>
        <v>0</v>
      </c>
      <c r="F48" s="194">
        <f t="shared" si="13"/>
        <v>0</v>
      </c>
      <c r="G48" s="317"/>
      <c r="H48" s="304">
        <f t="shared" si="4"/>
        <v>0</v>
      </c>
      <c r="I48" s="194">
        <f t="shared" si="11"/>
        <v>0</v>
      </c>
      <c r="J48" s="309"/>
      <c r="K48" s="192">
        <f t="shared" si="6"/>
        <v>0</v>
      </c>
    </row>
    <row r="49" spans="1:11" ht="12.2" customHeight="1" x14ac:dyDescent="0.25">
      <c r="A49" s="190"/>
      <c r="B49" s="304">
        <f t="shared" si="0"/>
        <v>0</v>
      </c>
      <c r="C49" s="194">
        <f t="shared" si="12"/>
        <v>0</v>
      </c>
      <c r="D49" s="313"/>
      <c r="E49" s="304">
        <f t="shared" si="2"/>
        <v>0</v>
      </c>
      <c r="F49" s="194">
        <f t="shared" si="13"/>
        <v>0</v>
      </c>
      <c r="G49" s="317"/>
      <c r="H49" s="304">
        <f t="shared" si="4"/>
        <v>0</v>
      </c>
      <c r="I49" s="194">
        <f t="shared" si="11"/>
        <v>0</v>
      </c>
      <c r="J49" s="305"/>
      <c r="K49" s="192">
        <f t="shared" si="6"/>
        <v>0</v>
      </c>
    </row>
    <row r="50" spans="1:11" ht="12.2" customHeight="1" x14ac:dyDescent="0.25">
      <c r="A50" s="271" t="s">
        <v>129</v>
      </c>
      <c r="B50" s="266">
        <f>SUM(B51:B53)</f>
        <v>0</v>
      </c>
      <c r="C50" s="272"/>
      <c r="D50" s="313"/>
      <c r="E50" s="304">
        <f t="shared" si="2"/>
        <v>0</v>
      </c>
      <c r="F50" s="194">
        <f t="shared" si="13"/>
        <v>0</v>
      </c>
      <c r="G50" s="317"/>
      <c r="H50" s="304">
        <f t="shared" si="4"/>
        <v>0</v>
      </c>
      <c r="I50" s="194">
        <f t="shared" si="11"/>
        <v>0</v>
      </c>
      <c r="J50" s="305"/>
      <c r="K50" s="192">
        <f t="shared" si="6"/>
        <v>0</v>
      </c>
    </row>
    <row r="51" spans="1:11" ht="12.2" customHeight="1" x14ac:dyDescent="0.25">
      <c r="A51" s="159"/>
      <c r="B51" s="304">
        <f t="shared" si="0"/>
        <v>0</v>
      </c>
      <c r="C51" s="193">
        <f t="shared" si="12"/>
        <v>0</v>
      </c>
      <c r="D51" s="271" t="s">
        <v>127</v>
      </c>
      <c r="E51" s="266">
        <f>SUM(E52:E58)</f>
        <v>0</v>
      </c>
      <c r="F51" s="272"/>
      <c r="G51" s="308"/>
      <c r="H51" s="304">
        <f t="shared" si="4"/>
        <v>0</v>
      </c>
      <c r="I51" s="194">
        <f t="shared" si="11"/>
        <v>0</v>
      </c>
      <c r="J51" s="305"/>
      <c r="K51" s="192">
        <f t="shared" si="6"/>
        <v>0</v>
      </c>
    </row>
    <row r="52" spans="1:11" ht="12.2" customHeight="1" x14ac:dyDescent="0.25">
      <c r="A52" s="190"/>
      <c r="B52" s="304">
        <f t="shared" si="0"/>
        <v>0</v>
      </c>
      <c r="C52" s="194">
        <f t="shared" si="12"/>
        <v>0</v>
      </c>
      <c r="D52" s="153"/>
      <c r="E52" s="304">
        <f t="shared" si="2"/>
        <v>0</v>
      </c>
      <c r="F52" s="194">
        <f t="shared" ref="F52:F58" si="14">COUNTIF(TOTAL,D52)</f>
        <v>0</v>
      </c>
      <c r="G52" s="308"/>
      <c r="H52" s="304">
        <f t="shared" si="4"/>
        <v>0</v>
      </c>
      <c r="I52" s="194">
        <f t="shared" si="11"/>
        <v>0</v>
      </c>
      <c r="J52" s="313"/>
      <c r="K52" s="192">
        <f t="shared" si="6"/>
        <v>0</v>
      </c>
    </row>
    <row r="53" spans="1:11" ht="12.2" customHeight="1" x14ac:dyDescent="0.25">
      <c r="A53" s="191"/>
      <c r="B53" s="304">
        <f t="shared" si="0"/>
        <v>0</v>
      </c>
      <c r="C53" s="194">
        <f t="shared" si="12"/>
        <v>0</v>
      </c>
      <c r="D53" s="153"/>
      <c r="E53" s="304">
        <f t="shared" si="2"/>
        <v>0</v>
      </c>
      <c r="F53" s="194">
        <f t="shared" si="14"/>
        <v>0</v>
      </c>
      <c r="G53" s="308"/>
      <c r="H53" s="304">
        <f t="shared" si="4"/>
        <v>0</v>
      </c>
      <c r="I53" s="193">
        <f t="shared" si="11"/>
        <v>0</v>
      </c>
      <c r="J53" s="271" t="s">
        <v>124</v>
      </c>
      <c r="K53" s="270">
        <f>SUM(K54:K64)</f>
        <v>0</v>
      </c>
    </row>
    <row r="54" spans="1:11" ht="12.2" customHeight="1" x14ac:dyDescent="0.25">
      <c r="A54" s="273" t="s">
        <v>123</v>
      </c>
      <c r="B54" s="266">
        <f>SUM(B55:B70)</f>
        <v>0</v>
      </c>
      <c r="C54" s="272"/>
      <c r="D54" s="153"/>
      <c r="E54" s="304">
        <f t="shared" si="2"/>
        <v>0</v>
      </c>
      <c r="F54" s="194">
        <f t="shared" si="14"/>
        <v>0</v>
      </c>
      <c r="G54" s="308"/>
      <c r="H54" s="304">
        <f t="shared" si="4"/>
        <v>0</v>
      </c>
      <c r="I54" s="194">
        <f t="shared" si="11"/>
        <v>0</v>
      </c>
      <c r="J54" s="153"/>
      <c r="K54" s="192">
        <f t="shared" si="6"/>
        <v>0</v>
      </c>
    </row>
    <row r="55" spans="1:11" ht="12.2" customHeight="1" x14ac:dyDescent="0.25">
      <c r="A55" s="159"/>
      <c r="B55" s="304">
        <f t="shared" si="0"/>
        <v>0</v>
      </c>
      <c r="C55" s="194">
        <f t="shared" ref="C55:C68" si="15">COUNTIF(TOTAL,A55)</f>
        <v>0</v>
      </c>
      <c r="D55" s="153"/>
      <c r="E55" s="304">
        <f t="shared" si="2"/>
        <v>0</v>
      </c>
      <c r="F55" s="194">
        <f t="shared" si="14"/>
        <v>0</v>
      </c>
      <c r="G55" s="305"/>
      <c r="H55" s="304">
        <f t="shared" si="4"/>
        <v>0</v>
      </c>
      <c r="I55" s="194">
        <f t="shared" si="11"/>
        <v>0</v>
      </c>
      <c r="J55" s="153"/>
      <c r="K55" s="192">
        <f t="shared" si="6"/>
        <v>0</v>
      </c>
    </row>
    <row r="56" spans="1:11" ht="12.2" customHeight="1" x14ac:dyDescent="0.25">
      <c r="A56" s="159"/>
      <c r="B56" s="304">
        <f t="shared" si="0"/>
        <v>0</v>
      </c>
      <c r="C56" s="194">
        <f t="shared" si="15"/>
        <v>0</v>
      </c>
      <c r="D56" s="318"/>
      <c r="E56" s="304">
        <f t="shared" si="2"/>
        <v>0</v>
      </c>
      <c r="F56" s="194">
        <f t="shared" si="14"/>
        <v>0</v>
      </c>
      <c r="G56" s="309"/>
      <c r="H56" s="304">
        <f t="shared" si="4"/>
        <v>0</v>
      </c>
      <c r="I56" s="194">
        <f t="shared" si="11"/>
        <v>0</v>
      </c>
      <c r="J56" s="153"/>
      <c r="K56" s="192">
        <f t="shared" si="6"/>
        <v>0</v>
      </c>
    </row>
    <row r="57" spans="1:11" ht="12.2" customHeight="1" x14ac:dyDescent="0.25">
      <c r="A57" s="159"/>
      <c r="B57" s="304">
        <f t="shared" si="0"/>
        <v>0</v>
      </c>
      <c r="C57" s="194">
        <f t="shared" si="15"/>
        <v>0</v>
      </c>
      <c r="D57" s="318"/>
      <c r="E57" s="304">
        <f t="shared" si="2"/>
        <v>0</v>
      </c>
      <c r="F57" s="194">
        <f t="shared" si="14"/>
        <v>0</v>
      </c>
      <c r="G57" s="309"/>
      <c r="H57" s="304">
        <f t="shared" si="4"/>
        <v>0</v>
      </c>
      <c r="I57" s="194">
        <f t="shared" si="11"/>
        <v>0</v>
      </c>
      <c r="J57" s="153"/>
      <c r="K57" s="192">
        <f t="shared" si="6"/>
        <v>0</v>
      </c>
    </row>
    <row r="58" spans="1:11" ht="12.2" customHeight="1" x14ac:dyDescent="0.25">
      <c r="A58" s="159"/>
      <c r="B58" s="304">
        <f t="shared" si="0"/>
        <v>0</v>
      </c>
      <c r="C58" s="194">
        <f t="shared" si="15"/>
        <v>0</v>
      </c>
      <c r="D58" s="318"/>
      <c r="E58" s="304">
        <f t="shared" si="2"/>
        <v>0</v>
      </c>
      <c r="F58" s="194">
        <f t="shared" si="14"/>
        <v>0</v>
      </c>
      <c r="G58" s="309"/>
      <c r="H58" s="304">
        <f t="shared" si="4"/>
        <v>0</v>
      </c>
      <c r="I58" s="194">
        <f t="shared" si="11"/>
        <v>0</v>
      </c>
      <c r="J58" s="153"/>
      <c r="K58" s="192">
        <f t="shared" si="6"/>
        <v>0</v>
      </c>
    </row>
    <row r="59" spans="1:11" ht="12.2" customHeight="1" x14ac:dyDescent="0.25">
      <c r="A59" s="190"/>
      <c r="B59" s="304">
        <f t="shared" si="0"/>
        <v>0</v>
      </c>
      <c r="C59" s="193">
        <f t="shared" si="15"/>
        <v>0</v>
      </c>
      <c r="D59" s="271" t="s">
        <v>131</v>
      </c>
      <c r="E59" s="266">
        <f>SUM(E60:E65)</f>
        <v>0</v>
      </c>
      <c r="F59" s="272"/>
      <c r="G59" s="309"/>
      <c r="H59" s="304">
        <f t="shared" si="4"/>
        <v>0</v>
      </c>
      <c r="I59" s="194">
        <f t="shared" si="11"/>
        <v>0</v>
      </c>
      <c r="J59" s="305"/>
      <c r="K59" s="192">
        <f t="shared" si="6"/>
        <v>0</v>
      </c>
    </row>
    <row r="60" spans="1:11" ht="12.2" customHeight="1" x14ac:dyDescent="0.25">
      <c r="A60" s="190"/>
      <c r="B60" s="304">
        <f t="shared" si="0"/>
        <v>0</v>
      </c>
      <c r="C60" s="194">
        <f t="shared" si="15"/>
        <v>0</v>
      </c>
      <c r="D60" s="153"/>
      <c r="E60" s="304">
        <f t="shared" si="2"/>
        <v>0</v>
      </c>
      <c r="F60" s="194">
        <f t="shared" ref="F60:F66" si="16">COUNTIF(TOTAL,D60)</f>
        <v>0</v>
      </c>
      <c r="G60" s="309"/>
      <c r="H60" s="304">
        <f t="shared" si="4"/>
        <v>0</v>
      </c>
      <c r="I60" s="194">
        <f t="shared" si="11"/>
        <v>0</v>
      </c>
      <c r="J60" s="305"/>
      <c r="K60" s="192">
        <f t="shared" si="6"/>
        <v>0</v>
      </c>
    </row>
    <row r="61" spans="1:11" ht="11.45" customHeight="1" x14ac:dyDescent="0.25">
      <c r="A61" s="190"/>
      <c r="B61" s="304">
        <f t="shared" si="0"/>
        <v>0</v>
      </c>
      <c r="C61" s="194">
        <f t="shared" si="15"/>
        <v>0</v>
      </c>
      <c r="D61" s="153"/>
      <c r="E61" s="304">
        <f t="shared" si="2"/>
        <v>0</v>
      </c>
      <c r="F61" s="194">
        <f t="shared" si="16"/>
        <v>0</v>
      </c>
      <c r="G61" s="309"/>
      <c r="H61" s="304">
        <f t="shared" si="4"/>
        <v>0</v>
      </c>
      <c r="I61" s="194">
        <f t="shared" si="11"/>
        <v>0</v>
      </c>
      <c r="J61" s="305"/>
      <c r="K61" s="192">
        <f t="shared" si="6"/>
        <v>0</v>
      </c>
    </row>
    <row r="62" spans="1:11" ht="12.2" customHeight="1" x14ac:dyDescent="0.25">
      <c r="A62" s="190"/>
      <c r="B62" s="304">
        <f t="shared" si="0"/>
        <v>0</v>
      </c>
      <c r="C62" s="194"/>
      <c r="D62" s="156"/>
      <c r="E62" s="304">
        <f t="shared" si="2"/>
        <v>0</v>
      </c>
      <c r="F62" s="194">
        <f t="shared" si="16"/>
        <v>0</v>
      </c>
      <c r="G62" s="309"/>
      <c r="H62" s="304">
        <f t="shared" si="4"/>
        <v>0</v>
      </c>
      <c r="I62" s="194">
        <f t="shared" si="11"/>
        <v>0</v>
      </c>
      <c r="J62" s="305"/>
      <c r="K62" s="192">
        <f t="shared" si="6"/>
        <v>0</v>
      </c>
    </row>
    <row r="63" spans="1:11" ht="12.2" customHeight="1" x14ac:dyDescent="0.25">
      <c r="A63" s="190"/>
      <c r="B63" s="304">
        <f t="shared" si="0"/>
        <v>0</v>
      </c>
      <c r="C63" s="194"/>
      <c r="D63" s="318"/>
      <c r="E63" s="304">
        <f t="shared" si="2"/>
        <v>0</v>
      </c>
      <c r="F63" s="194">
        <f t="shared" si="16"/>
        <v>0</v>
      </c>
      <c r="G63" s="309"/>
      <c r="H63" s="304">
        <f t="shared" si="4"/>
        <v>0</v>
      </c>
      <c r="I63" s="194">
        <f t="shared" si="11"/>
        <v>0</v>
      </c>
      <c r="J63" s="305"/>
      <c r="K63" s="192">
        <f t="shared" si="6"/>
        <v>0</v>
      </c>
    </row>
    <row r="64" spans="1:11" ht="12.2" customHeight="1" x14ac:dyDescent="0.25">
      <c r="A64" s="190"/>
      <c r="B64" s="304">
        <f t="shared" si="0"/>
        <v>0</v>
      </c>
      <c r="C64" s="194"/>
      <c r="D64" s="318"/>
      <c r="E64" s="304">
        <f t="shared" si="2"/>
        <v>0</v>
      </c>
      <c r="F64" s="194">
        <f t="shared" si="16"/>
        <v>0</v>
      </c>
      <c r="G64" s="309"/>
      <c r="H64" s="304">
        <f t="shared" si="4"/>
        <v>0</v>
      </c>
      <c r="I64" s="194">
        <f t="shared" si="11"/>
        <v>0</v>
      </c>
      <c r="J64" s="305"/>
      <c r="K64" s="192">
        <f t="shared" si="6"/>
        <v>0</v>
      </c>
    </row>
    <row r="65" spans="1:11" ht="12.2" customHeight="1" x14ac:dyDescent="0.25">
      <c r="A65" s="190"/>
      <c r="B65" s="304">
        <f t="shared" si="0"/>
        <v>0</v>
      </c>
      <c r="C65" s="194"/>
      <c r="D65" s="318"/>
      <c r="E65" s="304">
        <f t="shared" si="2"/>
        <v>0</v>
      </c>
      <c r="F65" s="194">
        <f t="shared" si="16"/>
        <v>0</v>
      </c>
      <c r="G65" s="305"/>
      <c r="H65" s="304">
        <f t="shared" si="4"/>
        <v>0</v>
      </c>
      <c r="I65" s="194">
        <f t="shared" si="11"/>
        <v>0</v>
      </c>
      <c r="J65" s="321" t="s">
        <v>97</v>
      </c>
      <c r="K65" s="325">
        <f>E59+E26+B50+B43+E43+H40+K40+K53+B54+B32+H26+B3+E3+H3+K3+K24+E32+E51+B22</f>
        <v>0</v>
      </c>
    </row>
    <row r="66" spans="1:11" ht="13.5" customHeight="1" x14ac:dyDescent="0.25">
      <c r="A66" s="216"/>
      <c r="B66" s="217">
        <f t="shared" si="0"/>
        <v>0</v>
      </c>
      <c r="C66" s="221"/>
      <c r="D66" s="218"/>
      <c r="E66" s="217">
        <f t="shared" si="2"/>
        <v>0</v>
      </c>
      <c r="F66" s="224">
        <f t="shared" si="16"/>
        <v>0</v>
      </c>
      <c r="G66" s="219"/>
      <c r="H66" s="217">
        <f t="shared" si="4"/>
        <v>0</v>
      </c>
      <c r="I66" s="220">
        <f>COUNTIF(PLAZA2,"COLBEEFSAS")</f>
        <v>0</v>
      </c>
      <c r="J66" s="326" t="s">
        <v>103</v>
      </c>
      <c r="K66" s="327"/>
    </row>
    <row r="67" spans="1:11" ht="13.5" customHeight="1" x14ac:dyDescent="0.25">
      <c r="B67" s="319">
        <f t="shared" si="0"/>
        <v>0</v>
      </c>
      <c r="C67" s="94"/>
      <c r="E67" s="319">
        <f t="shared" si="2"/>
        <v>0</v>
      </c>
      <c r="F67" s="84">
        <f>COUNTIF(TOTAL,D67)</f>
        <v>0</v>
      </c>
      <c r="H67" s="319">
        <f t="shared" si="4"/>
        <v>0</v>
      </c>
      <c r="I67" s="84">
        <f>K65+I66</f>
        <v>0</v>
      </c>
      <c r="J67" s="85" t="s">
        <v>104</v>
      </c>
      <c r="K67" s="83"/>
    </row>
    <row r="68" spans="1:11" ht="13.5" customHeight="1" x14ac:dyDescent="0.25">
      <c r="B68" s="319">
        <f t="shared" si="0"/>
        <v>0</v>
      </c>
      <c r="C68" s="94">
        <f t="shared" si="15"/>
        <v>0</v>
      </c>
      <c r="E68" s="319">
        <f t="shared" si="2"/>
        <v>0</v>
      </c>
      <c r="F68" s="84">
        <f>COUNTIF(TOTAL,D68)</f>
        <v>0</v>
      </c>
      <c r="H68" s="319">
        <f t="shared" si="4"/>
        <v>0</v>
      </c>
      <c r="I68" s="84">
        <f ca="1">DATOS!M1</f>
        <v>94</v>
      </c>
      <c r="J68" s="86" t="s">
        <v>132</v>
      </c>
    </row>
    <row r="69" spans="1:11" ht="13.5" customHeight="1" x14ac:dyDescent="0.25">
      <c r="B69" s="319">
        <f t="shared" si="0"/>
        <v>0</v>
      </c>
      <c r="C69" s="84">
        <f>COUNTIF(TOTAL,A69)</f>
        <v>0</v>
      </c>
      <c r="I69" s="94">
        <f ca="1">contar_por_color(RANGO1,DATOS!O2)+contar_por_color(RANGO1,DATOS!N2)+contar_por_color(RANGO1,DATOS!M2)</f>
        <v>49</v>
      </c>
      <c r="J69" s="86" t="s">
        <v>151</v>
      </c>
    </row>
    <row r="70" spans="1:11" ht="13.5" customHeight="1" x14ac:dyDescent="0.25">
      <c r="B70" s="319">
        <f t="shared" si="0"/>
        <v>0</v>
      </c>
      <c r="C70" s="84">
        <f>COUNTIF(TOTAL,A70)</f>
        <v>0</v>
      </c>
    </row>
    <row r="71" spans="1:11" ht="13.5" customHeight="1" x14ac:dyDescent="0.25">
      <c r="B71" s="319">
        <f t="shared" si="0"/>
        <v>0</v>
      </c>
    </row>
  </sheetData>
  <mergeCells count="4">
    <mergeCell ref="A1:K1"/>
    <mergeCell ref="A2:G2"/>
    <mergeCell ref="H2:I2"/>
    <mergeCell ref="J2:K2"/>
  </mergeCells>
  <conditionalFormatting sqref="B3 E3 H3 K3 B22 B32 K40 H40 B43">
    <cfRule type="cellIs" dxfId="861" priority="16886" operator="equal">
      <formula>0</formula>
    </cfRule>
  </conditionalFormatting>
  <conditionalFormatting sqref="F43 F26 C69:C70 E67:F68 K41:K52 C50 B4:B21 B23:B31 B44:B49 B51:B53 E4:E25 H4:H25 E27:E31 H27:H39 E33:E42 E44:E50 K4:K23 B33:B42 B55:B71 H41:H68 K54:K65 E52:E58 E60:E66 K25:K39">
    <cfRule type="cellIs" dxfId="860" priority="16885" operator="equal">
      <formula>0</formula>
    </cfRule>
  </conditionalFormatting>
  <conditionalFormatting sqref="G51:G54">
    <cfRule type="containsText" dxfId="859" priority="15805" operator="containsText" text="1014">
      <formula>NOT(ISERROR(SEARCH("1014",G51)))</formula>
    </cfRule>
    <cfRule type="containsText" dxfId="858" priority="15806" operator="containsText" text="OLIMPICA">
      <formula>NOT(ISERROR(SEARCH("OLIMPICA",G51)))</formula>
    </cfRule>
    <cfRule type="containsText" dxfId="857" priority="15807" operator="containsText" text="02 san">
      <formula>NOT(ISERROR(SEARCH("02 san",G51)))</formula>
    </cfRule>
    <cfRule type="containsText" dxfId="856" priority="15808" operator="containsText" text="02san">
      <formula>NOT(ISERROR(SEARCH("02san",G51)))</formula>
    </cfRule>
    <cfRule type="containsText" dxfId="855" priority="15809" operator="containsText" text="2107">
      <formula>NOT(ISERROR(SEARCH("2107",G51)))</formula>
    </cfRule>
    <cfRule type="containsText" dxfId="854" priority="15810" operator="containsText" text="3105">
      <formula>NOT(ISERROR(SEARCH("3105",G51)))</formula>
    </cfRule>
    <cfRule type="containsText" dxfId="853" priority="15811" operator="containsText" text="asur">
      <formula>NOT(ISERROR(SEARCH("asur",G51)))</formula>
    </cfRule>
    <cfRule type="containsText" dxfId="852" priority="15812" operator="containsText" text="deri">
      <formula>NOT(ISERROR(SEARCH("deri",G51)))</formula>
    </cfRule>
    <cfRule type="containsText" dxfId="851" priority="15813" operator="containsText" text="ruth">
      <formula>NOT(ISERROR(SEARCH("ruth",G51)))</formula>
    </cfRule>
    <cfRule type="containsText" dxfId="850" priority="15814" operator="containsText" text="salom">
      <formula>NOT(ISERROR(SEARCH("salom",G51)))</formula>
    </cfRule>
    <cfRule type="expression" dxfId="849" priority="15815">
      <formula>$C54="PETROCASINOS S.A."</formula>
    </cfRule>
    <cfRule type="expression" dxfId="848" priority="15816">
      <formula>$C54="PRODUCTOS OFACOL SAS"</formula>
    </cfRule>
  </conditionalFormatting>
  <conditionalFormatting sqref="A17:A21">
    <cfRule type="containsText" dxfId="847" priority="16777" operator="containsText" text="1014">
      <formula>NOT(ISERROR(SEARCH("1014",A17)))</formula>
    </cfRule>
    <cfRule type="containsText" dxfId="846" priority="16778" operator="containsText" text="OLIMPICA">
      <formula>NOT(ISERROR(SEARCH("OLIMPICA",A17)))</formula>
    </cfRule>
    <cfRule type="containsText" dxfId="845" priority="16779" operator="containsText" text="02 san">
      <formula>NOT(ISERROR(SEARCH("02 san",A17)))</formula>
    </cfRule>
    <cfRule type="containsText" dxfId="844" priority="16780" operator="containsText" text="02san">
      <formula>NOT(ISERROR(SEARCH("02san",A17)))</formula>
    </cfRule>
    <cfRule type="containsText" dxfId="843" priority="16781" operator="containsText" text="2107">
      <formula>NOT(ISERROR(SEARCH("2107",A17)))</formula>
    </cfRule>
    <cfRule type="containsText" dxfId="842" priority="16782" operator="containsText" text="3105">
      <formula>NOT(ISERROR(SEARCH("3105",A17)))</formula>
    </cfRule>
    <cfRule type="containsText" dxfId="841" priority="16783" operator="containsText" text="asur">
      <formula>NOT(ISERROR(SEARCH("asur",A17)))</formula>
    </cfRule>
    <cfRule type="containsText" dxfId="840" priority="16784" operator="containsText" text="deri">
      <formula>NOT(ISERROR(SEARCH("deri",A17)))</formula>
    </cfRule>
    <cfRule type="containsText" dxfId="839" priority="16785" operator="containsText" text="ruth">
      <formula>NOT(ISERROR(SEARCH("ruth",A17)))</formula>
    </cfRule>
    <cfRule type="containsText" dxfId="838" priority="16786" operator="containsText" text="salom">
      <formula>NOT(ISERROR(SEARCH("salom",A17)))</formula>
    </cfRule>
    <cfRule type="expression" dxfId="837" priority="16787">
      <formula>$C17="PETROCASINOS S.A."</formula>
    </cfRule>
    <cfRule type="expression" dxfId="836" priority="16788">
      <formula>$C17="PRODUCTOS OFACOL SAS"</formula>
    </cfRule>
  </conditionalFormatting>
  <conditionalFormatting sqref="A17:A21">
    <cfRule type="containsText" dxfId="835" priority="16765" operator="containsText" text="1014">
      <formula>NOT(ISERROR(SEARCH("1014",A17)))</formula>
    </cfRule>
    <cfRule type="containsText" dxfId="834" priority="16766" operator="containsText" text="OLIMPICA">
      <formula>NOT(ISERROR(SEARCH("OLIMPICA",A17)))</formula>
    </cfRule>
    <cfRule type="containsText" dxfId="833" priority="16767" operator="containsText" text="02 san">
      <formula>NOT(ISERROR(SEARCH("02 san",A17)))</formula>
    </cfRule>
    <cfRule type="containsText" dxfId="832" priority="16768" operator="containsText" text="02san">
      <formula>NOT(ISERROR(SEARCH("02san",A17)))</formula>
    </cfRule>
    <cfRule type="containsText" dxfId="831" priority="16769" operator="containsText" text="2107">
      <formula>NOT(ISERROR(SEARCH("2107",A17)))</formula>
    </cfRule>
    <cfRule type="containsText" dxfId="830" priority="16770" operator="containsText" text="3105">
      <formula>NOT(ISERROR(SEARCH("3105",A17)))</formula>
    </cfRule>
    <cfRule type="containsText" dxfId="829" priority="16771" operator="containsText" text="asur">
      <formula>NOT(ISERROR(SEARCH("asur",A17)))</formula>
    </cfRule>
    <cfRule type="containsText" dxfId="828" priority="16772" operator="containsText" text="deri">
      <formula>NOT(ISERROR(SEARCH("deri",A17)))</formula>
    </cfRule>
    <cfRule type="containsText" dxfId="827" priority="16773" operator="containsText" text="ruth">
      <formula>NOT(ISERROR(SEARCH("ruth",A17)))</formula>
    </cfRule>
    <cfRule type="containsText" dxfId="826" priority="16774" operator="containsText" text="salom">
      <formula>NOT(ISERROR(SEARCH("salom",A17)))</formula>
    </cfRule>
    <cfRule type="expression" dxfId="825" priority="16775">
      <formula>$C17="PETROCASINOS S.A."</formula>
    </cfRule>
    <cfRule type="expression" dxfId="824" priority="16776">
      <formula>$C17="PRODUCTOS OFACOL SAS"</formula>
    </cfRule>
  </conditionalFormatting>
  <conditionalFormatting sqref="G34">
    <cfRule type="containsText" dxfId="823" priority="16681" operator="containsText" text="1014">
      <formula>NOT(ISERROR(SEARCH("1014",G34)))</formula>
    </cfRule>
    <cfRule type="containsText" dxfId="822" priority="16682" operator="containsText" text="OLIMPICA">
      <formula>NOT(ISERROR(SEARCH("OLIMPICA",G34)))</formula>
    </cfRule>
    <cfRule type="containsText" dxfId="821" priority="16683" operator="containsText" text="02 san">
      <formula>NOT(ISERROR(SEARCH("02 san",G34)))</formula>
    </cfRule>
    <cfRule type="containsText" dxfId="820" priority="16684" operator="containsText" text="02san">
      <formula>NOT(ISERROR(SEARCH("02san",G34)))</formula>
    </cfRule>
    <cfRule type="containsText" dxfId="819" priority="16685" operator="containsText" text="2107">
      <formula>NOT(ISERROR(SEARCH("2107",G34)))</formula>
    </cfRule>
    <cfRule type="containsText" dxfId="818" priority="16686" operator="containsText" text="3105">
      <formula>NOT(ISERROR(SEARCH("3105",G34)))</formula>
    </cfRule>
    <cfRule type="containsText" dxfId="817" priority="16687" operator="containsText" text="asur">
      <formula>NOT(ISERROR(SEARCH("asur",G34)))</formula>
    </cfRule>
    <cfRule type="containsText" dxfId="816" priority="16688" operator="containsText" text="deri">
      <formula>NOT(ISERROR(SEARCH("deri",G34)))</formula>
    </cfRule>
    <cfRule type="containsText" dxfId="815" priority="16689" operator="containsText" text="ruth">
      <formula>NOT(ISERROR(SEARCH("ruth",G34)))</formula>
    </cfRule>
    <cfRule type="containsText" dxfId="814" priority="16690" operator="containsText" text="salom">
      <formula>NOT(ISERROR(SEARCH("salom",G34)))</formula>
    </cfRule>
    <cfRule type="expression" dxfId="813" priority="16691">
      <formula>$C34="PETROCASINOS S.A."</formula>
    </cfRule>
    <cfRule type="expression" dxfId="812" priority="16692">
      <formula>$C34="PRODUCTOS OFACOL SAS"</formula>
    </cfRule>
  </conditionalFormatting>
  <conditionalFormatting sqref="G34">
    <cfRule type="containsText" dxfId="811" priority="16669" operator="containsText" text="1014">
      <formula>NOT(ISERROR(SEARCH("1014",G34)))</formula>
    </cfRule>
    <cfRule type="containsText" dxfId="810" priority="16670" operator="containsText" text="OLIMPICA">
      <formula>NOT(ISERROR(SEARCH("OLIMPICA",G34)))</formula>
    </cfRule>
    <cfRule type="containsText" dxfId="809" priority="16671" operator="containsText" text="02 san">
      <formula>NOT(ISERROR(SEARCH("02 san",G34)))</formula>
    </cfRule>
    <cfRule type="containsText" dxfId="808" priority="16672" operator="containsText" text="02san">
      <formula>NOT(ISERROR(SEARCH("02san",G34)))</formula>
    </cfRule>
    <cfRule type="containsText" dxfId="807" priority="16673" operator="containsText" text="2107">
      <formula>NOT(ISERROR(SEARCH("2107",G34)))</formula>
    </cfRule>
    <cfRule type="containsText" dxfId="806" priority="16674" operator="containsText" text="3105">
      <formula>NOT(ISERROR(SEARCH("3105",G34)))</formula>
    </cfRule>
    <cfRule type="containsText" dxfId="805" priority="16675" operator="containsText" text="asur">
      <formula>NOT(ISERROR(SEARCH("asur",G34)))</formula>
    </cfRule>
    <cfRule type="containsText" dxfId="804" priority="16676" operator="containsText" text="deri">
      <formula>NOT(ISERROR(SEARCH("deri",G34)))</formula>
    </cfRule>
    <cfRule type="containsText" dxfId="803" priority="16677" operator="containsText" text="ruth">
      <formula>NOT(ISERROR(SEARCH("ruth",G34)))</formula>
    </cfRule>
    <cfRule type="containsText" dxfId="802" priority="16678" operator="containsText" text="salom">
      <formula>NOT(ISERROR(SEARCH("salom",G34)))</formula>
    </cfRule>
    <cfRule type="expression" dxfId="801" priority="16679">
      <formula>$C34="PETROCASINOS S.A."</formula>
    </cfRule>
    <cfRule type="expression" dxfId="800" priority="16680">
      <formula>$C34="PRODUCTOS OFACOL SAS"</formula>
    </cfRule>
  </conditionalFormatting>
  <conditionalFormatting sqref="G35">
    <cfRule type="containsText" dxfId="799" priority="16657" operator="containsText" text="1014">
      <formula>NOT(ISERROR(SEARCH("1014",G35)))</formula>
    </cfRule>
    <cfRule type="containsText" dxfId="798" priority="16658" operator="containsText" text="OLIMPICA">
      <formula>NOT(ISERROR(SEARCH("OLIMPICA",G35)))</formula>
    </cfRule>
    <cfRule type="containsText" dxfId="797" priority="16659" operator="containsText" text="02 san">
      <formula>NOT(ISERROR(SEARCH("02 san",G35)))</formula>
    </cfRule>
    <cfRule type="containsText" dxfId="796" priority="16660" operator="containsText" text="02san">
      <formula>NOT(ISERROR(SEARCH("02san",G35)))</formula>
    </cfRule>
    <cfRule type="containsText" dxfId="795" priority="16661" operator="containsText" text="2107">
      <formula>NOT(ISERROR(SEARCH("2107",G35)))</formula>
    </cfRule>
    <cfRule type="containsText" dxfId="794" priority="16662" operator="containsText" text="3105">
      <formula>NOT(ISERROR(SEARCH("3105",G35)))</formula>
    </cfRule>
    <cfRule type="containsText" dxfId="793" priority="16663" operator="containsText" text="asur">
      <formula>NOT(ISERROR(SEARCH("asur",G35)))</formula>
    </cfRule>
    <cfRule type="containsText" dxfId="792" priority="16664" operator="containsText" text="deri">
      <formula>NOT(ISERROR(SEARCH("deri",G35)))</formula>
    </cfRule>
    <cfRule type="containsText" dxfId="791" priority="16665" operator="containsText" text="ruth">
      <formula>NOT(ISERROR(SEARCH("ruth",G35)))</formula>
    </cfRule>
    <cfRule type="containsText" dxfId="790" priority="16666" operator="containsText" text="salom">
      <formula>NOT(ISERROR(SEARCH("salom",G35)))</formula>
    </cfRule>
    <cfRule type="expression" dxfId="789" priority="16667">
      <formula>$C35="PETROCASINOS S.A."</formula>
    </cfRule>
    <cfRule type="expression" dxfId="788" priority="16668">
      <formula>$C35="PRODUCTOS OFACOL SAS"</formula>
    </cfRule>
  </conditionalFormatting>
  <conditionalFormatting sqref="G35">
    <cfRule type="containsText" dxfId="787" priority="16645" operator="containsText" text="1014">
      <formula>NOT(ISERROR(SEARCH("1014",G35)))</formula>
    </cfRule>
    <cfRule type="containsText" dxfId="786" priority="16646" operator="containsText" text="OLIMPICA">
      <formula>NOT(ISERROR(SEARCH("OLIMPICA",G35)))</formula>
    </cfRule>
    <cfRule type="containsText" dxfId="785" priority="16647" operator="containsText" text="02 san">
      <formula>NOT(ISERROR(SEARCH("02 san",G35)))</formula>
    </cfRule>
    <cfRule type="containsText" dxfId="784" priority="16648" operator="containsText" text="02san">
      <formula>NOT(ISERROR(SEARCH("02san",G35)))</formula>
    </cfRule>
    <cfRule type="containsText" dxfId="783" priority="16649" operator="containsText" text="2107">
      <formula>NOT(ISERROR(SEARCH("2107",G35)))</formula>
    </cfRule>
    <cfRule type="containsText" dxfId="782" priority="16650" operator="containsText" text="3105">
      <formula>NOT(ISERROR(SEARCH("3105",G35)))</formula>
    </cfRule>
    <cfRule type="containsText" dxfId="781" priority="16651" operator="containsText" text="asur">
      <formula>NOT(ISERROR(SEARCH("asur",G35)))</formula>
    </cfRule>
    <cfRule type="containsText" dxfId="780" priority="16652" operator="containsText" text="deri">
      <formula>NOT(ISERROR(SEARCH("deri",G35)))</formula>
    </cfRule>
    <cfRule type="containsText" dxfId="779" priority="16653" operator="containsText" text="ruth">
      <formula>NOT(ISERROR(SEARCH("ruth",G35)))</formula>
    </cfRule>
    <cfRule type="containsText" dxfId="778" priority="16654" operator="containsText" text="salom">
      <formula>NOT(ISERROR(SEARCH("salom",G35)))</formula>
    </cfRule>
    <cfRule type="expression" dxfId="777" priority="16655">
      <formula>$C35="PETROCASINOS S.A."</formula>
    </cfRule>
    <cfRule type="expression" dxfId="776" priority="16656">
      <formula>$C35="PRODUCTOS OFACOL SAS"</formula>
    </cfRule>
  </conditionalFormatting>
  <conditionalFormatting sqref="D19">
    <cfRule type="containsText" dxfId="775" priority="16369" operator="containsText" text="1014">
      <formula>NOT(ISERROR(SEARCH("1014",D19)))</formula>
    </cfRule>
    <cfRule type="containsText" dxfId="774" priority="16370" operator="containsText" text="OLIMPICA">
      <formula>NOT(ISERROR(SEARCH("OLIMPICA",D19)))</formula>
    </cfRule>
    <cfRule type="containsText" dxfId="773" priority="16371" operator="containsText" text="02 san">
      <formula>NOT(ISERROR(SEARCH("02 san",D19)))</formula>
    </cfRule>
    <cfRule type="containsText" dxfId="772" priority="16372" operator="containsText" text="02san">
      <formula>NOT(ISERROR(SEARCH("02san",D19)))</formula>
    </cfRule>
    <cfRule type="containsText" dxfId="771" priority="16373" operator="containsText" text="2107">
      <formula>NOT(ISERROR(SEARCH("2107",D19)))</formula>
    </cfRule>
    <cfRule type="containsText" dxfId="770" priority="16374" operator="containsText" text="3105">
      <formula>NOT(ISERROR(SEARCH("3105",D19)))</formula>
    </cfRule>
    <cfRule type="containsText" dxfId="769" priority="16375" operator="containsText" text="asur">
      <formula>NOT(ISERROR(SEARCH("asur",D19)))</formula>
    </cfRule>
    <cfRule type="containsText" dxfId="768" priority="16376" operator="containsText" text="deri">
      <formula>NOT(ISERROR(SEARCH("deri",D19)))</formula>
    </cfRule>
    <cfRule type="containsText" dxfId="767" priority="16377" operator="containsText" text="ruth">
      <formula>NOT(ISERROR(SEARCH("ruth",D19)))</formula>
    </cfRule>
    <cfRule type="containsText" dxfId="766" priority="16378" operator="containsText" text="salom">
      <formula>NOT(ISERROR(SEARCH("salom",D19)))</formula>
    </cfRule>
    <cfRule type="expression" dxfId="765" priority="16379">
      <formula>$C19="PETROCASINOS S.A."</formula>
    </cfRule>
    <cfRule type="expression" dxfId="764" priority="16380">
      <formula>$C19="PRODUCTOS OFACOL SAS"</formula>
    </cfRule>
  </conditionalFormatting>
  <conditionalFormatting sqref="D19">
    <cfRule type="containsText" dxfId="763" priority="16357" operator="containsText" text="1014">
      <formula>NOT(ISERROR(SEARCH("1014",D19)))</formula>
    </cfRule>
    <cfRule type="containsText" dxfId="762" priority="16358" operator="containsText" text="OLIMPICA">
      <formula>NOT(ISERROR(SEARCH("OLIMPICA",D19)))</formula>
    </cfRule>
    <cfRule type="containsText" dxfId="761" priority="16359" operator="containsText" text="02 san">
      <formula>NOT(ISERROR(SEARCH("02 san",D19)))</formula>
    </cfRule>
    <cfRule type="containsText" dxfId="760" priority="16360" operator="containsText" text="02san">
      <formula>NOT(ISERROR(SEARCH("02san",D19)))</formula>
    </cfRule>
    <cfRule type="containsText" dxfId="759" priority="16361" operator="containsText" text="2107">
      <formula>NOT(ISERROR(SEARCH("2107",D19)))</formula>
    </cfRule>
    <cfRule type="containsText" dxfId="758" priority="16362" operator="containsText" text="3105">
      <formula>NOT(ISERROR(SEARCH("3105",D19)))</formula>
    </cfRule>
    <cfRule type="containsText" dxfId="757" priority="16363" operator="containsText" text="asur">
      <formula>NOT(ISERROR(SEARCH("asur",D19)))</formula>
    </cfRule>
    <cfRule type="containsText" dxfId="756" priority="16364" operator="containsText" text="deri">
      <formula>NOT(ISERROR(SEARCH("deri",D19)))</formula>
    </cfRule>
    <cfRule type="containsText" dxfId="755" priority="16365" operator="containsText" text="ruth">
      <formula>NOT(ISERROR(SEARCH("ruth",D19)))</formula>
    </cfRule>
    <cfRule type="containsText" dxfId="754" priority="16366" operator="containsText" text="salom">
      <formula>NOT(ISERROR(SEARCH("salom",D19)))</formula>
    </cfRule>
    <cfRule type="expression" dxfId="753" priority="16367">
      <formula>$C19="PETROCASINOS S.A."</formula>
    </cfRule>
    <cfRule type="expression" dxfId="752" priority="16368">
      <formula>$C19="PRODUCTOS OFACOL SAS"</formula>
    </cfRule>
  </conditionalFormatting>
  <conditionalFormatting sqref="G16">
    <cfRule type="containsText" dxfId="751" priority="16165" operator="containsText" text="1014">
      <formula>NOT(ISERROR(SEARCH("1014",G16)))</formula>
    </cfRule>
    <cfRule type="containsText" dxfId="750" priority="16166" operator="containsText" text="OLIMPICA">
      <formula>NOT(ISERROR(SEARCH("OLIMPICA",G16)))</formula>
    </cfRule>
    <cfRule type="containsText" dxfId="749" priority="16167" operator="containsText" text="02 san">
      <formula>NOT(ISERROR(SEARCH("02 san",G16)))</formula>
    </cfRule>
    <cfRule type="containsText" dxfId="748" priority="16168" operator="containsText" text="02san">
      <formula>NOT(ISERROR(SEARCH("02san",G16)))</formula>
    </cfRule>
    <cfRule type="containsText" dxfId="747" priority="16169" operator="containsText" text="2107">
      <formula>NOT(ISERROR(SEARCH("2107",G16)))</formula>
    </cfRule>
    <cfRule type="containsText" dxfId="746" priority="16170" operator="containsText" text="3105">
      <formula>NOT(ISERROR(SEARCH("3105",G16)))</formula>
    </cfRule>
    <cfRule type="containsText" dxfId="745" priority="16171" operator="containsText" text="asur">
      <formula>NOT(ISERROR(SEARCH("asur",G16)))</formula>
    </cfRule>
    <cfRule type="containsText" dxfId="744" priority="16172" operator="containsText" text="deri">
      <formula>NOT(ISERROR(SEARCH("deri",G16)))</formula>
    </cfRule>
    <cfRule type="containsText" dxfId="743" priority="16173" operator="containsText" text="ruth">
      <formula>NOT(ISERROR(SEARCH("ruth",G16)))</formula>
    </cfRule>
    <cfRule type="containsText" dxfId="742" priority="16174" operator="containsText" text="salom">
      <formula>NOT(ISERROR(SEARCH("salom",G16)))</formula>
    </cfRule>
    <cfRule type="expression" dxfId="741" priority="16175">
      <formula>$C16="PETROCASINOS S.A."</formula>
    </cfRule>
    <cfRule type="expression" dxfId="740" priority="16176">
      <formula>$C16="PRODUCTOS OFACOL SAS"</formula>
    </cfRule>
  </conditionalFormatting>
  <conditionalFormatting sqref="G17">
    <cfRule type="containsText" dxfId="739" priority="16153" operator="containsText" text="1014">
      <formula>NOT(ISERROR(SEARCH("1014",G17)))</formula>
    </cfRule>
    <cfRule type="containsText" dxfId="738" priority="16154" operator="containsText" text="OLIMPICA">
      <formula>NOT(ISERROR(SEARCH("OLIMPICA",G17)))</formula>
    </cfRule>
    <cfRule type="containsText" dxfId="737" priority="16155" operator="containsText" text="02 san">
      <formula>NOT(ISERROR(SEARCH("02 san",G17)))</formula>
    </cfRule>
    <cfRule type="containsText" dxfId="736" priority="16156" operator="containsText" text="02san">
      <formula>NOT(ISERROR(SEARCH("02san",G17)))</formula>
    </cfRule>
    <cfRule type="containsText" dxfId="735" priority="16157" operator="containsText" text="2107">
      <formula>NOT(ISERROR(SEARCH("2107",G17)))</formula>
    </cfRule>
    <cfRule type="containsText" dxfId="734" priority="16158" operator="containsText" text="3105">
      <formula>NOT(ISERROR(SEARCH("3105",G17)))</formula>
    </cfRule>
    <cfRule type="containsText" dxfId="733" priority="16159" operator="containsText" text="asur">
      <formula>NOT(ISERROR(SEARCH("asur",G17)))</formula>
    </cfRule>
    <cfRule type="containsText" dxfId="732" priority="16160" operator="containsText" text="deri">
      <formula>NOT(ISERROR(SEARCH("deri",G17)))</formula>
    </cfRule>
    <cfRule type="containsText" dxfId="731" priority="16161" operator="containsText" text="ruth">
      <formula>NOT(ISERROR(SEARCH("ruth",G17)))</formula>
    </cfRule>
    <cfRule type="containsText" dxfId="730" priority="16162" operator="containsText" text="salom">
      <formula>NOT(ISERROR(SEARCH("salom",G17)))</formula>
    </cfRule>
    <cfRule type="expression" dxfId="729" priority="16163">
      <formula>$C17="PETROCASINOS S.A."</formula>
    </cfRule>
    <cfRule type="expression" dxfId="728" priority="16164">
      <formula>$C17="PRODUCTOS OFACOL SAS"</formula>
    </cfRule>
  </conditionalFormatting>
  <conditionalFormatting sqref="G15">
    <cfRule type="containsText" dxfId="727" priority="16201" operator="containsText" text="1014">
      <formula>NOT(ISERROR(SEARCH("1014",G15)))</formula>
    </cfRule>
    <cfRule type="containsText" dxfId="726" priority="16202" operator="containsText" text="OLIMPICA">
      <formula>NOT(ISERROR(SEARCH("OLIMPICA",G15)))</formula>
    </cfRule>
    <cfRule type="containsText" dxfId="725" priority="16203" operator="containsText" text="02 san">
      <formula>NOT(ISERROR(SEARCH("02 san",G15)))</formula>
    </cfRule>
    <cfRule type="containsText" dxfId="724" priority="16204" operator="containsText" text="02san">
      <formula>NOT(ISERROR(SEARCH("02san",G15)))</formula>
    </cfRule>
    <cfRule type="containsText" dxfId="723" priority="16205" operator="containsText" text="2107">
      <formula>NOT(ISERROR(SEARCH("2107",G15)))</formula>
    </cfRule>
    <cfRule type="containsText" dxfId="722" priority="16206" operator="containsText" text="3105">
      <formula>NOT(ISERROR(SEARCH("3105",G15)))</formula>
    </cfRule>
    <cfRule type="containsText" dxfId="721" priority="16207" operator="containsText" text="asur">
      <formula>NOT(ISERROR(SEARCH("asur",G15)))</formula>
    </cfRule>
    <cfRule type="containsText" dxfId="720" priority="16208" operator="containsText" text="deri">
      <formula>NOT(ISERROR(SEARCH("deri",G15)))</formula>
    </cfRule>
    <cfRule type="containsText" dxfId="719" priority="16209" operator="containsText" text="ruth">
      <formula>NOT(ISERROR(SEARCH("ruth",G15)))</formula>
    </cfRule>
    <cfRule type="containsText" dxfId="718" priority="16210" operator="containsText" text="salom">
      <formula>NOT(ISERROR(SEARCH("salom",G15)))</formula>
    </cfRule>
    <cfRule type="expression" dxfId="717" priority="16211">
      <formula>$C15="PETROCASINOS S.A."</formula>
    </cfRule>
    <cfRule type="expression" dxfId="716" priority="16212">
      <formula>$C15="PRODUCTOS OFACOL SAS"</formula>
    </cfRule>
  </conditionalFormatting>
  <conditionalFormatting sqref="G15">
    <cfRule type="containsText" dxfId="715" priority="16189" operator="containsText" text="1014">
      <formula>NOT(ISERROR(SEARCH("1014",G15)))</formula>
    </cfRule>
    <cfRule type="containsText" dxfId="714" priority="16190" operator="containsText" text="OLIMPICA">
      <formula>NOT(ISERROR(SEARCH("OLIMPICA",G15)))</formula>
    </cfRule>
    <cfRule type="containsText" dxfId="713" priority="16191" operator="containsText" text="02 san">
      <formula>NOT(ISERROR(SEARCH("02 san",G15)))</formula>
    </cfRule>
    <cfRule type="containsText" dxfId="712" priority="16192" operator="containsText" text="02san">
      <formula>NOT(ISERROR(SEARCH("02san",G15)))</formula>
    </cfRule>
    <cfRule type="containsText" dxfId="711" priority="16193" operator="containsText" text="2107">
      <formula>NOT(ISERROR(SEARCH("2107",G15)))</formula>
    </cfRule>
    <cfRule type="containsText" dxfId="710" priority="16194" operator="containsText" text="3105">
      <formula>NOT(ISERROR(SEARCH("3105",G15)))</formula>
    </cfRule>
    <cfRule type="containsText" dxfId="709" priority="16195" operator="containsText" text="asur">
      <formula>NOT(ISERROR(SEARCH("asur",G15)))</formula>
    </cfRule>
    <cfRule type="containsText" dxfId="708" priority="16196" operator="containsText" text="deri">
      <formula>NOT(ISERROR(SEARCH("deri",G15)))</formula>
    </cfRule>
    <cfRule type="containsText" dxfId="707" priority="16197" operator="containsText" text="ruth">
      <formula>NOT(ISERROR(SEARCH("ruth",G15)))</formula>
    </cfRule>
    <cfRule type="containsText" dxfId="706" priority="16198" operator="containsText" text="salom">
      <formula>NOT(ISERROR(SEARCH("salom",G15)))</formula>
    </cfRule>
    <cfRule type="expression" dxfId="705" priority="16199">
      <formula>$C15="PETROCASINOS S.A."</formula>
    </cfRule>
    <cfRule type="expression" dxfId="704" priority="16200">
      <formula>$C15="PRODUCTOS OFACOL SAS"</formula>
    </cfRule>
  </conditionalFormatting>
  <conditionalFormatting sqref="G16">
    <cfRule type="containsText" dxfId="703" priority="16177" operator="containsText" text="1014">
      <formula>NOT(ISERROR(SEARCH("1014",G16)))</formula>
    </cfRule>
    <cfRule type="containsText" dxfId="702" priority="16178" operator="containsText" text="OLIMPICA">
      <formula>NOT(ISERROR(SEARCH("OLIMPICA",G16)))</formula>
    </cfRule>
    <cfRule type="containsText" dxfId="701" priority="16179" operator="containsText" text="02 san">
      <formula>NOT(ISERROR(SEARCH("02 san",G16)))</formula>
    </cfRule>
    <cfRule type="containsText" dxfId="700" priority="16180" operator="containsText" text="02san">
      <formula>NOT(ISERROR(SEARCH("02san",G16)))</formula>
    </cfRule>
    <cfRule type="containsText" dxfId="699" priority="16181" operator="containsText" text="2107">
      <formula>NOT(ISERROR(SEARCH("2107",G16)))</formula>
    </cfRule>
    <cfRule type="containsText" dxfId="698" priority="16182" operator="containsText" text="3105">
      <formula>NOT(ISERROR(SEARCH("3105",G16)))</formula>
    </cfRule>
    <cfRule type="containsText" dxfId="697" priority="16183" operator="containsText" text="asur">
      <formula>NOT(ISERROR(SEARCH("asur",G16)))</formula>
    </cfRule>
    <cfRule type="containsText" dxfId="696" priority="16184" operator="containsText" text="deri">
      <formula>NOT(ISERROR(SEARCH("deri",G16)))</formula>
    </cfRule>
    <cfRule type="containsText" dxfId="695" priority="16185" operator="containsText" text="ruth">
      <formula>NOT(ISERROR(SEARCH("ruth",G16)))</formula>
    </cfRule>
    <cfRule type="containsText" dxfId="694" priority="16186" operator="containsText" text="salom">
      <formula>NOT(ISERROR(SEARCH("salom",G16)))</formula>
    </cfRule>
    <cfRule type="expression" dxfId="693" priority="16187">
      <formula>$C16="PETROCASINOS S.A."</formula>
    </cfRule>
    <cfRule type="expression" dxfId="692" priority="16188">
      <formula>$C16="PRODUCTOS OFACOL SAS"</formula>
    </cfRule>
  </conditionalFormatting>
  <conditionalFormatting sqref="G17">
    <cfRule type="containsText" dxfId="691" priority="16141" operator="containsText" text="1014">
      <formula>NOT(ISERROR(SEARCH("1014",G17)))</formula>
    </cfRule>
    <cfRule type="containsText" dxfId="690" priority="16142" operator="containsText" text="OLIMPICA">
      <formula>NOT(ISERROR(SEARCH("OLIMPICA",G17)))</formula>
    </cfRule>
    <cfRule type="containsText" dxfId="689" priority="16143" operator="containsText" text="02 san">
      <formula>NOT(ISERROR(SEARCH("02 san",G17)))</formula>
    </cfRule>
    <cfRule type="containsText" dxfId="688" priority="16144" operator="containsText" text="02san">
      <formula>NOT(ISERROR(SEARCH("02san",G17)))</formula>
    </cfRule>
    <cfRule type="containsText" dxfId="687" priority="16145" operator="containsText" text="2107">
      <formula>NOT(ISERROR(SEARCH("2107",G17)))</formula>
    </cfRule>
    <cfRule type="containsText" dxfId="686" priority="16146" operator="containsText" text="3105">
      <formula>NOT(ISERROR(SEARCH("3105",G17)))</formula>
    </cfRule>
    <cfRule type="containsText" dxfId="685" priority="16147" operator="containsText" text="asur">
      <formula>NOT(ISERROR(SEARCH("asur",G17)))</formula>
    </cfRule>
    <cfRule type="containsText" dxfId="684" priority="16148" operator="containsText" text="deri">
      <formula>NOT(ISERROR(SEARCH("deri",G17)))</formula>
    </cfRule>
    <cfRule type="containsText" dxfId="683" priority="16149" operator="containsText" text="ruth">
      <formula>NOT(ISERROR(SEARCH("ruth",G17)))</formula>
    </cfRule>
    <cfRule type="containsText" dxfId="682" priority="16150" operator="containsText" text="salom">
      <formula>NOT(ISERROR(SEARCH("salom",G17)))</formula>
    </cfRule>
    <cfRule type="expression" dxfId="681" priority="16151">
      <formula>$C17="PETROCASINOS S.A."</formula>
    </cfRule>
    <cfRule type="expression" dxfId="680" priority="16152">
      <formula>$C17="PRODUCTOS OFACOL SAS"</formula>
    </cfRule>
  </conditionalFormatting>
  <conditionalFormatting sqref="G19">
    <cfRule type="containsText" dxfId="679" priority="16105" operator="containsText" text="1014">
      <formula>NOT(ISERROR(SEARCH("1014",G19)))</formula>
    </cfRule>
    <cfRule type="containsText" dxfId="678" priority="16106" operator="containsText" text="OLIMPICA">
      <formula>NOT(ISERROR(SEARCH("OLIMPICA",G19)))</formula>
    </cfRule>
    <cfRule type="containsText" dxfId="677" priority="16107" operator="containsText" text="02 san">
      <formula>NOT(ISERROR(SEARCH("02 san",G19)))</formula>
    </cfRule>
    <cfRule type="containsText" dxfId="676" priority="16108" operator="containsText" text="02san">
      <formula>NOT(ISERROR(SEARCH("02san",G19)))</formula>
    </cfRule>
    <cfRule type="containsText" dxfId="675" priority="16109" operator="containsText" text="2107">
      <formula>NOT(ISERROR(SEARCH("2107",G19)))</formula>
    </cfRule>
    <cfRule type="containsText" dxfId="674" priority="16110" operator="containsText" text="3105">
      <formula>NOT(ISERROR(SEARCH("3105",G19)))</formula>
    </cfRule>
    <cfRule type="containsText" dxfId="673" priority="16111" operator="containsText" text="asur">
      <formula>NOT(ISERROR(SEARCH("asur",G19)))</formula>
    </cfRule>
    <cfRule type="containsText" dxfId="672" priority="16112" operator="containsText" text="deri">
      <formula>NOT(ISERROR(SEARCH("deri",G19)))</formula>
    </cfRule>
    <cfRule type="containsText" dxfId="671" priority="16113" operator="containsText" text="ruth">
      <formula>NOT(ISERROR(SEARCH("ruth",G19)))</formula>
    </cfRule>
    <cfRule type="containsText" dxfId="670" priority="16114" operator="containsText" text="salom">
      <formula>NOT(ISERROR(SEARCH("salom",G19)))</formula>
    </cfRule>
    <cfRule type="expression" dxfId="669" priority="16115">
      <formula>$C19="PETROCASINOS S.A."</formula>
    </cfRule>
    <cfRule type="expression" dxfId="668" priority="16116">
      <formula>$C19="PRODUCTOS OFACOL SAS"</formula>
    </cfRule>
  </conditionalFormatting>
  <conditionalFormatting sqref="G19">
    <cfRule type="containsText" dxfId="667" priority="16093" operator="containsText" text="1014">
      <formula>NOT(ISERROR(SEARCH("1014",G19)))</formula>
    </cfRule>
    <cfRule type="containsText" dxfId="666" priority="16094" operator="containsText" text="OLIMPICA">
      <formula>NOT(ISERROR(SEARCH("OLIMPICA",G19)))</formula>
    </cfRule>
    <cfRule type="containsText" dxfId="665" priority="16095" operator="containsText" text="02 san">
      <formula>NOT(ISERROR(SEARCH("02 san",G19)))</formula>
    </cfRule>
    <cfRule type="containsText" dxfId="664" priority="16096" operator="containsText" text="02san">
      <formula>NOT(ISERROR(SEARCH("02san",G19)))</formula>
    </cfRule>
    <cfRule type="containsText" dxfId="663" priority="16097" operator="containsText" text="2107">
      <formula>NOT(ISERROR(SEARCH("2107",G19)))</formula>
    </cfRule>
    <cfRule type="containsText" dxfId="662" priority="16098" operator="containsText" text="3105">
      <formula>NOT(ISERROR(SEARCH("3105",G19)))</formula>
    </cfRule>
    <cfRule type="containsText" dxfId="661" priority="16099" operator="containsText" text="asur">
      <formula>NOT(ISERROR(SEARCH("asur",G19)))</formula>
    </cfRule>
    <cfRule type="containsText" dxfId="660" priority="16100" operator="containsText" text="deri">
      <formula>NOT(ISERROR(SEARCH("deri",G19)))</formula>
    </cfRule>
    <cfRule type="containsText" dxfId="659" priority="16101" operator="containsText" text="ruth">
      <formula>NOT(ISERROR(SEARCH("ruth",G19)))</formula>
    </cfRule>
    <cfRule type="containsText" dxfId="658" priority="16102" operator="containsText" text="salom">
      <formula>NOT(ISERROR(SEARCH("salom",G19)))</formula>
    </cfRule>
    <cfRule type="expression" dxfId="657" priority="16103">
      <formula>$C19="PETROCASINOS S.A."</formula>
    </cfRule>
    <cfRule type="expression" dxfId="656" priority="16104">
      <formula>$C19="PRODUCTOS OFACOL SAS"</formula>
    </cfRule>
  </conditionalFormatting>
  <conditionalFormatting sqref="G20">
    <cfRule type="containsText" dxfId="655" priority="16081" operator="containsText" text="1014">
      <formula>NOT(ISERROR(SEARCH("1014",G20)))</formula>
    </cfRule>
    <cfRule type="containsText" dxfId="654" priority="16082" operator="containsText" text="OLIMPICA">
      <formula>NOT(ISERROR(SEARCH("OLIMPICA",G20)))</formula>
    </cfRule>
    <cfRule type="containsText" dxfId="653" priority="16083" operator="containsText" text="02 san">
      <formula>NOT(ISERROR(SEARCH("02 san",G20)))</formula>
    </cfRule>
    <cfRule type="containsText" dxfId="652" priority="16084" operator="containsText" text="02san">
      <formula>NOT(ISERROR(SEARCH("02san",G20)))</formula>
    </cfRule>
    <cfRule type="containsText" dxfId="651" priority="16085" operator="containsText" text="2107">
      <formula>NOT(ISERROR(SEARCH("2107",G20)))</formula>
    </cfRule>
    <cfRule type="containsText" dxfId="650" priority="16086" operator="containsText" text="3105">
      <formula>NOT(ISERROR(SEARCH("3105",G20)))</formula>
    </cfRule>
    <cfRule type="containsText" dxfId="649" priority="16087" operator="containsText" text="asur">
      <formula>NOT(ISERROR(SEARCH("asur",G20)))</formula>
    </cfRule>
    <cfRule type="containsText" dxfId="648" priority="16088" operator="containsText" text="deri">
      <formula>NOT(ISERROR(SEARCH("deri",G20)))</formula>
    </cfRule>
    <cfRule type="containsText" dxfId="647" priority="16089" operator="containsText" text="ruth">
      <formula>NOT(ISERROR(SEARCH("ruth",G20)))</formula>
    </cfRule>
    <cfRule type="containsText" dxfId="646" priority="16090" operator="containsText" text="salom">
      <formula>NOT(ISERROR(SEARCH("salom",G20)))</formula>
    </cfRule>
    <cfRule type="expression" dxfId="645" priority="16091">
      <formula>$C20="PETROCASINOS S.A."</formula>
    </cfRule>
    <cfRule type="expression" dxfId="644" priority="16092">
      <formula>$C20="PRODUCTOS OFACOL SAS"</formula>
    </cfRule>
  </conditionalFormatting>
  <conditionalFormatting sqref="G20">
    <cfRule type="containsText" dxfId="643" priority="16069" operator="containsText" text="1014">
      <formula>NOT(ISERROR(SEARCH("1014",G20)))</formula>
    </cfRule>
    <cfRule type="containsText" dxfId="642" priority="16070" operator="containsText" text="OLIMPICA">
      <formula>NOT(ISERROR(SEARCH("OLIMPICA",G20)))</formula>
    </cfRule>
    <cfRule type="containsText" dxfId="641" priority="16071" operator="containsText" text="02 san">
      <formula>NOT(ISERROR(SEARCH("02 san",G20)))</formula>
    </cfRule>
    <cfRule type="containsText" dxfId="640" priority="16072" operator="containsText" text="02san">
      <formula>NOT(ISERROR(SEARCH("02san",G20)))</formula>
    </cfRule>
    <cfRule type="containsText" dxfId="639" priority="16073" operator="containsText" text="2107">
      <formula>NOT(ISERROR(SEARCH("2107",G20)))</formula>
    </cfRule>
    <cfRule type="containsText" dxfId="638" priority="16074" operator="containsText" text="3105">
      <formula>NOT(ISERROR(SEARCH("3105",G20)))</formula>
    </cfRule>
    <cfRule type="containsText" dxfId="637" priority="16075" operator="containsText" text="asur">
      <formula>NOT(ISERROR(SEARCH("asur",G20)))</formula>
    </cfRule>
    <cfRule type="containsText" dxfId="636" priority="16076" operator="containsText" text="deri">
      <formula>NOT(ISERROR(SEARCH("deri",G20)))</formula>
    </cfRule>
    <cfRule type="containsText" dxfId="635" priority="16077" operator="containsText" text="ruth">
      <formula>NOT(ISERROR(SEARCH("ruth",G20)))</formula>
    </cfRule>
    <cfRule type="containsText" dxfId="634" priority="16078" operator="containsText" text="salom">
      <formula>NOT(ISERROR(SEARCH("salom",G20)))</formula>
    </cfRule>
    <cfRule type="expression" dxfId="633" priority="16079">
      <formula>$C20="PETROCASINOS S.A."</formula>
    </cfRule>
    <cfRule type="expression" dxfId="632" priority="16080">
      <formula>$C20="PRODUCTOS OFACOL SAS"</formula>
    </cfRule>
  </conditionalFormatting>
  <conditionalFormatting sqref="G21:G25">
    <cfRule type="containsText" dxfId="631" priority="16057" operator="containsText" text="1014">
      <formula>NOT(ISERROR(SEARCH("1014",G21)))</formula>
    </cfRule>
    <cfRule type="containsText" dxfId="630" priority="16058" operator="containsText" text="OLIMPICA">
      <formula>NOT(ISERROR(SEARCH("OLIMPICA",G21)))</formula>
    </cfRule>
    <cfRule type="containsText" dxfId="629" priority="16059" operator="containsText" text="02 san">
      <formula>NOT(ISERROR(SEARCH("02 san",G21)))</formula>
    </cfRule>
    <cfRule type="containsText" dxfId="628" priority="16060" operator="containsText" text="02san">
      <formula>NOT(ISERROR(SEARCH("02san",G21)))</formula>
    </cfRule>
    <cfRule type="containsText" dxfId="627" priority="16061" operator="containsText" text="2107">
      <formula>NOT(ISERROR(SEARCH("2107",G21)))</formula>
    </cfRule>
    <cfRule type="containsText" dxfId="626" priority="16062" operator="containsText" text="3105">
      <formula>NOT(ISERROR(SEARCH("3105",G21)))</formula>
    </cfRule>
    <cfRule type="containsText" dxfId="625" priority="16063" operator="containsText" text="asur">
      <formula>NOT(ISERROR(SEARCH("asur",G21)))</formula>
    </cfRule>
    <cfRule type="containsText" dxfId="624" priority="16064" operator="containsText" text="deri">
      <formula>NOT(ISERROR(SEARCH("deri",G21)))</formula>
    </cfRule>
    <cfRule type="containsText" dxfId="623" priority="16065" operator="containsText" text="ruth">
      <formula>NOT(ISERROR(SEARCH("ruth",G21)))</formula>
    </cfRule>
    <cfRule type="containsText" dxfId="622" priority="16066" operator="containsText" text="salom">
      <formula>NOT(ISERROR(SEARCH("salom",G21)))</formula>
    </cfRule>
    <cfRule type="expression" dxfId="621" priority="16067">
      <formula>$C21="PETROCASINOS S.A."</formula>
    </cfRule>
    <cfRule type="expression" dxfId="620" priority="16068">
      <formula>$C21="PRODUCTOS OFACOL SAS"</formula>
    </cfRule>
  </conditionalFormatting>
  <conditionalFormatting sqref="G21:G25">
    <cfRule type="containsText" dxfId="619" priority="16045" operator="containsText" text="1014">
      <formula>NOT(ISERROR(SEARCH("1014",G21)))</formula>
    </cfRule>
    <cfRule type="containsText" dxfId="618" priority="16046" operator="containsText" text="OLIMPICA">
      <formula>NOT(ISERROR(SEARCH("OLIMPICA",G21)))</formula>
    </cfRule>
    <cfRule type="containsText" dxfId="617" priority="16047" operator="containsText" text="02 san">
      <formula>NOT(ISERROR(SEARCH("02 san",G21)))</formula>
    </cfRule>
    <cfRule type="containsText" dxfId="616" priority="16048" operator="containsText" text="02san">
      <formula>NOT(ISERROR(SEARCH("02san",G21)))</formula>
    </cfRule>
    <cfRule type="containsText" dxfId="615" priority="16049" operator="containsText" text="2107">
      <formula>NOT(ISERROR(SEARCH("2107",G21)))</formula>
    </cfRule>
    <cfRule type="containsText" dxfId="614" priority="16050" operator="containsText" text="3105">
      <formula>NOT(ISERROR(SEARCH("3105",G21)))</formula>
    </cfRule>
    <cfRule type="containsText" dxfId="613" priority="16051" operator="containsText" text="asur">
      <formula>NOT(ISERROR(SEARCH("asur",G21)))</formula>
    </cfRule>
    <cfRule type="containsText" dxfId="612" priority="16052" operator="containsText" text="deri">
      <formula>NOT(ISERROR(SEARCH("deri",G21)))</formula>
    </cfRule>
    <cfRule type="containsText" dxfId="611" priority="16053" operator="containsText" text="ruth">
      <formula>NOT(ISERROR(SEARCH("ruth",G21)))</formula>
    </cfRule>
    <cfRule type="containsText" dxfId="610" priority="16054" operator="containsText" text="salom">
      <formula>NOT(ISERROR(SEARCH("salom",G21)))</formula>
    </cfRule>
    <cfRule type="expression" dxfId="609" priority="16055">
      <formula>$C21="PETROCASINOS S.A."</formula>
    </cfRule>
    <cfRule type="expression" dxfId="608" priority="16056">
      <formula>$C21="PRODUCTOS OFACOL SAS"</formula>
    </cfRule>
  </conditionalFormatting>
  <conditionalFormatting sqref="D59">
    <cfRule type="containsText" dxfId="607" priority="15817" operator="containsText" text="1014">
      <formula>NOT(ISERROR(SEARCH("1014",D59)))</formula>
    </cfRule>
    <cfRule type="containsText" dxfId="606" priority="15818" operator="containsText" text="OLIMPICA">
      <formula>NOT(ISERROR(SEARCH("OLIMPICA",D59)))</formula>
    </cfRule>
    <cfRule type="containsText" dxfId="605" priority="15819" operator="containsText" text="02 san">
      <formula>NOT(ISERROR(SEARCH("02 san",D59)))</formula>
    </cfRule>
    <cfRule type="containsText" dxfId="604" priority="15820" operator="containsText" text="02san">
      <formula>NOT(ISERROR(SEARCH("02san",D59)))</formula>
    </cfRule>
    <cfRule type="containsText" dxfId="603" priority="15821" operator="containsText" text="2107">
      <formula>NOT(ISERROR(SEARCH("2107",D59)))</formula>
    </cfRule>
    <cfRule type="containsText" dxfId="602" priority="15822" operator="containsText" text="3105">
      <formula>NOT(ISERROR(SEARCH("3105",D59)))</formula>
    </cfRule>
    <cfRule type="containsText" dxfId="601" priority="15823" operator="containsText" text="asur">
      <formula>NOT(ISERROR(SEARCH("asur",D59)))</formula>
    </cfRule>
    <cfRule type="containsText" dxfId="600" priority="15824" operator="containsText" text="deri">
      <formula>NOT(ISERROR(SEARCH("deri",D59)))</formula>
    </cfRule>
    <cfRule type="containsText" dxfId="599" priority="15825" operator="containsText" text="ruth">
      <formula>NOT(ISERROR(SEARCH("ruth",D59)))</formula>
    </cfRule>
    <cfRule type="containsText" dxfId="598" priority="15826" operator="containsText" text="salom">
      <formula>NOT(ISERROR(SEARCH("salom",D59)))</formula>
    </cfRule>
    <cfRule type="expression" dxfId="597" priority="15827">
      <formula>$C58="PETROCASINOS S.A."</formula>
    </cfRule>
    <cfRule type="expression" dxfId="596" priority="15828">
      <formula>$C58="PRODUCTOS OFACOL SAS"</formula>
    </cfRule>
  </conditionalFormatting>
  <conditionalFormatting sqref="D41">
    <cfRule type="containsText" dxfId="595" priority="15637" operator="containsText" text="1014">
      <formula>NOT(ISERROR(SEARCH("1014",D41)))</formula>
    </cfRule>
    <cfRule type="containsText" dxfId="594" priority="15638" operator="containsText" text="OLIMPICA">
      <formula>NOT(ISERROR(SEARCH("OLIMPICA",D41)))</formula>
    </cfRule>
    <cfRule type="containsText" dxfId="593" priority="15639" operator="containsText" text="02 san">
      <formula>NOT(ISERROR(SEARCH("02 san",D41)))</formula>
    </cfRule>
    <cfRule type="containsText" dxfId="592" priority="15640" operator="containsText" text="02san">
      <formula>NOT(ISERROR(SEARCH("02san",D41)))</formula>
    </cfRule>
    <cfRule type="containsText" dxfId="591" priority="15641" operator="containsText" text="2107">
      <formula>NOT(ISERROR(SEARCH("2107",D41)))</formula>
    </cfRule>
    <cfRule type="containsText" dxfId="590" priority="15642" operator="containsText" text="3105">
      <formula>NOT(ISERROR(SEARCH("3105",D41)))</formula>
    </cfRule>
    <cfRule type="containsText" dxfId="589" priority="15643" operator="containsText" text="asur">
      <formula>NOT(ISERROR(SEARCH("asur",D41)))</formula>
    </cfRule>
    <cfRule type="containsText" dxfId="588" priority="15644" operator="containsText" text="deri">
      <formula>NOT(ISERROR(SEARCH("deri",D41)))</formula>
    </cfRule>
    <cfRule type="containsText" dxfId="587" priority="15645" operator="containsText" text="ruth">
      <formula>NOT(ISERROR(SEARCH("ruth",D41)))</formula>
    </cfRule>
    <cfRule type="containsText" dxfId="586" priority="15646" operator="containsText" text="salom">
      <formula>NOT(ISERROR(SEARCH("salom",D41)))</formula>
    </cfRule>
    <cfRule type="expression" dxfId="585" priority="15647">
      <formula>$C44="PETROCASINOS S.A."</formula>
    </cfRule>
    <cfRule type="expression" dxfId="584" priority="15648">
      <formula>$C44="PRODUCTOS OFACOL SAS"</formula>
    </cfRule>
  </conditionalFormatting>
  <conditionalFormatting sqref="D41">
    <cfRule type="containsText" dxfId="583" priority="15625" operator="containsText" text="1014">
      <formula>NOT(ISERROR(SEARCH("1014",D41)))</formula>
    </cfRule>
    <cfRule type="containsText" dxfId="582" priority="15626" operator="containsText" text="OLIMPICA">
      <formula>NOT(ISERROR(SEARCH("OLIMPICA",D41)))</formula>
    </cfRule>
    <cfRule type="containsText" dxfId="581" priority="15627" operator="containsText" text="02 san">
      <formula>NOT(ISERROR(SEARCH("02 san",D41)))</formula>
    </cfRule>
    <cfRule type="containsText" dxfId="580" priority="15628" operator="containsText" text="02san">
      <formula>NOT(ISERROR(SEARCH("02san",D41)))</formula>
    </cfRule>
    <cfRule type="containsText" dxfId="579" priority="15629" operator="containsText" text="2107">
      <formula>NOT(ISERROR(SEARCH("2107",D41)))</formula>
    </cfRule>
    <cfRule type="containsText" dxfId="578" priority="15630" operator="containsText" text="3105">
      <formula>NOT(ISERROR(SEARCH("3105",D41)))</formula>
    </cfRule>
    <cfRule type="containsText" dxfId="577" priority="15631" operator="containsText" text="asur">
      <formula>NOT(ISERROR(SEARCH("asur",D41)))</formula>
    </cfRule>
    <cfRule type="containsText" dxfId="576" priority="15632" operator="containsText" text="deri">
      <formula>NOT(ISERROR(SEARCH("deri",D41)))</formula>
    </cfRule>
    <cfRule type="containsText" dxfId="575" priority="15633" operator="containsText" text="ruth">
      <formula>NOT(ISERROR(SEARCH("ruth",D41)))</formula>
    </cfRule>
    <cfRule type="containsText" dxfId="574" priority="15634" operator="containsText" text="salom">
      <formula>NOT(ISERROR(SEARCH("salom",D41)))</formula>
    </cfRule>
    <cfRule type="expression" dxfId="573" priority="15635">
      <formula>$C44="PETROCASINOS S.A."</formula>
    </cfRule>
    <cfRule type="expression" dxfId="572" priority="15636">
      <formula>$C44="PRODUCTOS OFACOL SAS"</formula>
    </cfRule>
  </conditionalFormatting>
  <conditionalFormatting sqref="D18 G18">
    <cfRule type="containsText" dxfId="571" priority="271008" operator="containsText" text="1014">
      <formula>NOT(ISERROR(SEARCH("1014",D18)))</formula>
    </cfRule>
    <cfRule type="containsText" dxfId="570" priority="271009" operator="containsText" text="OLIMPICA">
      <formula>NOT(ISERROR(SEARCH("OLIMPICA",D18)))</formula>
    </cfRule>
    <cfRule type="containsText" dxfId="569" priority="271010" operator="containsText" text="02 san">
      <formula>NOT(ISERROR(SEARCH("02 san",D18)))</formula>
    </cfRule>
    <cfRule type="containsText" dxfId="568" priority="271011" operator="containsText" text="02san">
      <formula>NOT(ISERROR(SEARCH("02san",D18)))</formula>
    </cfRule>
    <cfRule type="containsText" dxfId="567" priority="271012" operator="containsText" text="2107">
      <formula>NOT(ISERROR(SEARCH("2107",D18)))</formula>
    </cfRule>
    <cfRule type="containsText" dxfId="566" priority="271013" operator="containsText" text="3105">
      <formula>NOT(ISERROR(SEARCH("3105",D18)))</formula>
    </cfRule>
    <cfRule type="containsText" dxfId="565" priority="271014" operator="containsText" text="asur">
      <formula>NOT(ISERROR(SEARCH("asur",D18)))</formula>
    </cfRule>
    <cfRule type="containsText" dxfId="564" priority="271015" operator="containsText" text="deri">
      <formula>NOT(ISERROR(SEARCH("deri",D18)))</formula>
    </cfRule>
    <cfRule type="containsText" dxfId="563" priority="271016" operator="containsText" text="ruth">
      <formula>NOT(ISERROR(SEARCH("ruth",D18)))</formula>
    </cfRule>
    <cfRule type="containsText" dxfId="562" priority="271017" operator="containsText" text="salom">
      <formula>NOT(ISERROR(SEARCH("salom",D18)))</formula>
    </cfRule>
    <cfRule type="expression" dxfId="561" priority="271018">
      <formula>#REF!="PETROCASINOS S.A."</formula>
    </cfRule>
    <cfRule type="expression" dxfId="560" priority="271019">
      <formula>#REF!="PRODUCTOS OFACOL SAS"</formula>
    </cfRule>
  </conditionalFormatting>
  <conditionalFormatting sqref="D36">
    <cfRule type="containsText" dxfId="559" priority="7948" operator="containsText" text="1014">
      <formula>NOT(ISERROR(SEARCH("1014",D36)))</formula>
    </cfRule>
    <cfRule type="containsText" dxfId="558" priority="7949" operator="containsText" text="OLIMPICA">
      <formula>NOT(ISERROR(SEARCH("OLIMPICA",D36)))</formula>
    </cfRule>
    <cfRule type="containsText" dxfId="557" priority="7950" operator="containsText" text="02 san">
      <formula>NOT(ISERROR(SEARCH("02 san",D36)))</formula>
    </cfRule>
    <cfRule type="containsText" dxfId="556" priority="7951" operator="containsText" text="02san">
      <formula>NOT(ISERROR(SEARCH("02san",D36)))</formula>
    </cfRule>
    <cfRule type="containsText" dxfId="555" priority="7952" operator="containsText" text="2107">
      <formula>NOT(ISERROR(SEARCH("2107",D36)))</formula>
    </cfRule>
    <cfRule type="containsText" dxfId="554" priority="7953" operator="containsText" text="3105">
      <formula>NOT(ISERROR(SEARCH("3105",D36)))</formula>
    </cfRule>
    <cfRule type="containsText" dxfId="553" priority="7954" operator="containsText" text="asur">
      <formula>NOT(ISERROR(SEARCH("asur",D36)))</formula>
    </cfRule>
    <cfRule type="containsText" dxfId="552" priority="7955" operator="containsText" text="deri">
      <formula>NOT(ISERROR(SEARCH("deri",D36)))</formula>
    </cfRule>
    <cfRule type="containsText" dxfId="551" priority="7956" operator="containsText" text="ruth">
      <formula>NOT(ISERROR(SEARCH("ruth",D36)))</formula>
    </cfRule>
    <cfRule type="containsText" dxfId="550" priority="7957" operator="containsText" text="salom">
      <formula>NOT(ISERROR(SEARCH("salom",D36)))</formula>
    </cfRule>
    <cfRule type="expression" dxfId="549" priority="7958">
      <formula>$C36="PETROCASINOS S.A."</formula>
    </cfRule>
    <cfRule type="expression" dxfId="548" priority="7959">
      <formula>$C36="PRODUCTOS OFACOL SAS"</formula>
    </cfRule>
  </conditionalFormatting>
  <conditionalFormatting sqref="D37">
    <cfRule type="containsText" dxfId="547" priority="7936" operator="containsText" text="1014">
      <formula>NOT(ISERROR(SEARCH("1014",D37)))</formula>
    </cfRule>
    <cfRule type="containsText" dxfId="546" priority="7937" operator="containsText" text="OLIMPICA">
      <formula>NOT(ISERROR(SEARCH("OLIMPICA",D37)))</formula>
    </cfRule>
    <cfRule type="containsText" dxfId="545" priority="7938" operator="containsText" text="02 san">
      <formula>NOT(ISERROR(SEARCH("02 san",D37)))</formula>
    </cfRule>
    <cfRule type="containsText" dxfId="544" priority="7939" operator="containsText" text="02san">
      <formula>NOT(ISERROR(SEARCH("02san",D37)))</formula>
    </cfRule>
    <cfRule type="containsText" dxfId="543" priority="7940" operator="containsText" text="2107">
      <formula>NOT(ISERROR(SEARCH("2107",D37)))</formula>
    </cfRule>
    <cfRule type="containsText" dxfId="542" priority="7941" operator="containsText" text="3105">
      <formula>NOT(ISERROR(SEARCH("3105",D37)))</formula>
    </cfRule>
    <cfRule type="containsText" dxfId="541" priority="7942" operator="containsText" text="asur">
      <formula>NOT(ISERROR(SEARCH("asur",D37)))</formula>
    </cfRule>
    <cfRule type="containsText" dxfId="540" priority="7943" operator="containsText" text="deri">
      <formula>NOT(ISERROR(SEARCH("deri",D37)))</formula>
    </cfRule>
    <cfRule type="containsText" dxfId="539" priority="7944" operator="containsText" text="ruth">
      <formula>NOT(ISERROR(SEARCH("ruth",D37)))</formula>
    </cfRule>
    <cfRule type="containsText" dxfId="538" priority="7945" operator="containsText" text="salom">
      <formula>NOT(ISERROR(SEARCH("salom",D37)))</formula>
    </cfRule>
    <cfRule type="expression" dxfId="537" priority="7946">
      <formula>$C37="PETROCASINOS S.A."</formula>
    </cfRule>
    <cfRule type="expression" dxfId="536" priority="7947">
      <formula>$C37="PRODUCTOS OFACOL SAS"</formula>
    </cfRule>
  </conditionalFormatting>
  <conditionalFormatting sqref="C4:C21 C33:C42 C55:C68 I41:I65">
    <cfRule type="cellIs" dxfId="535" priority="7443" operator="equal">
      <formula>0</formula>
    </cfRule>
  </conditionalFormatting>
  <conditionalFormatting sqref="F4:F25">
    <cfRule type="cellIs" dxfId="534" priority="7427" operator="equal">
      <formula>0</formula>
    </cfRule>
  </conditionalFormatting>
  <conditionalFormatting sqref="I4:I25">
    <cfRule type="cellIs" dxfId="533" priority="7426" operator="equal">
      <formula>0</formula>
    </cfRule>
  </conditionalFormatting>
  <conditionalFormatting sqref="C23:C31">
    <cfRule type="cellIs" dxfId="532" priority="7425" operator="equal">
      <formula>0</formula>
    </cfRule>
  </conditionalFormatting>
  <conditionalFormatting sqref="F27:F31">
    <cfRule type="cellIs" dxfId="531" priority="7424" operator="equal">
      <formula>0</formula>
    </cfRule>
  </conditionalFormatting>
  <conditionalFormatting sqref="I27:I39">
    <cfRule type="cellIs" dxfId="530" priority="7423" operator="equal">
      <formula>0</formula>
    </cfRule>
  </conditionalFormatting>
  <conditionalFormatting sqref="C44:C49">
    <cfRule type="cellIs" dxfId="529" priority="7421" operator="equal">
      <formula>0</formula>
    </cfRule>
  </conditionalFormatting>
  <conditionalFormatting sqref="F44:F50">
    <cfRule type="cellIs" dxfId="528" priority="7420" operator="equal">
      <formula>0</formula>
    </cfRule>
  </conditionalFormatting>
  <conditionalFormatting sqref="C51:C53">
    <cfRule type="cellIs" dxfId="527" priority="7415" operator="equal">
      <formula>0</formula>
    </cfRule>
  </conditionalFormatting>
  <conditionalFormatting sqref="F33:F42">
    <cfRule type="cellIs" dxfId="526" priority="7414" operator="equal">
      <formula>0</formula>
    </cfRule>
  </conditionalFormatting>
  <conditionalFormatting sqref="G48">
    <cfRule type="containsText" dxfId="525" priority="4030" operator="containsText" text="1014">
      <formula>NOT(ISERROR(SEARCH("1014",G48)))</formula>
    </cfRule>
    <cfRule type="containsText" dxfId="524" priority="4031" operator="containsText" text="OLIMPICA">
      <formula>NOT(ISERROR(SEARCH("OLIMPICA",G48)))</formula>
    </cfRule>
    <cfRule type="containsText" dxfId="523" priority="4032" operator="containsText" text="02 san">
      <formula>NOT(ISERROR(SEARCH("02 san",G48)))</formula>
    </cfRule>
    <cfRule type="containsText" dxfId="522" priority="4033" operator="containsText" text="02san">
      <formula>NOT(ISERROR(SEARCH("02san",G48)))</formula>
    </cfRule>
    <cfRule type="containsText" dxfId="521" priority="4034" operator="containsText" text="2107">
      <formula>NOT(ISERROR(SEARCH("2107",G48)))</formula>
    </cfRule>
    <cfRule type="containsText" dxfId="520" priority="4035" operator="containsText" text="3105">
      <formula>NOT(ISERROR(SEARCH("3105",G48)))</formula>
    </cfRule>
    <cfRule type="containsText" dxfId="519" priority="4036" operator="containsText" text="asur">
      <formula>NOT(ISERROR(SEARCH("asur",G48)))</formula>
    </cfRule>
    <cfRule type="containsText" dxfId="518" priority="4037" operator="containsText" text="deri">
      <formula>NOT(ISERROR(SEARCH("deri",G48)))</formula>
    </cfRule>
    <cfRule type="containsText" dxfId="517" priority="4038" operator="containsText" text="ruth">
      <formula>NOT(ISERROR(SEARCH("ruth",G48)))</formula>
    </cfRule>
    <cfRule type="containsText" dxfId="516" priority="4039" operator="containsText" text="salom">
      <formula>NOT(ISERROR(SEARCH("salom",G48)))</formula>
    </cfRule>
    <cfRule type="expression" dxfId="515" priority="4040">
      <formula>$C51="PETROCASINOS S.A."</formula>
    </cfRule>
    <cfRule type="expression" dxfId="514" priority="4041">
      <formula>$C51="PRODUCTOS OFACOL SAS"</formula>
    </cfRule>
  </conditionalFormatting>
  <conditionalFormatting sqref="G47">
    <cfRule type="containsText" dxfId="513" priority="4042" operator="containsText" text="1014">
      <formula>NOT(ISERROR(SEARCH("1014",G47)))</formula>
    </cfRule>
    <cfRule type="containsText" dxfId="512" priority="4043" operator="containsText" text="OLIMPICA">
      <formula>NOT(ISERROR(SEARCH("OLIMPICA",G47)))</formula>
    </cfRule>
    <cfRule type="containsText" dxfId="511" priority="4044" operator="containsText" text="02 san">
      <formula>NOT(ISERROR(SEARCH("02 san",G47)))</formula>
    </cfRule>
    <cfRule type="containsText" dxfId="510" priority="4045" operator="containsText" text="02san">
      <formula>NOT(ISERROR(SEARCH("02san",G47)))</formula>
    </cfRule>
    <cfRule type="containsText" dxfId="509" priority="4046" operator="containsText" text="2107">
      <formula>NOT(ISERROR(SEARCH("2107",G47)))</formula>
    </cfRule>
    <cfRule type="containsText" dxfId="508" priority="4047" operator="containsText" text="3105">
      <formula>NOT(ISERROR(SEARCH("3105",G47)))</formula>
    </cfRule>
    <cfRule type="containsText" dxfId="507" priority="4048" operator="containsText" text="asur">
      <formula>NOT(ISERROR(SEARCH("asur",G47)))</formula>
    </cfRule>
    <cfRule type="containsText" dxfId="506" priority="4049" operator="containsText" text="deri">
      <formula>NOT(ISERROR(SEARCH("deri",G47)))</formula>
    </cfRule>
    <cfRule type="containsText" dxfId="505" priority="4050" operator="containsText" text="ruth">
      <formula>NOT(ISERROR(SEARCH("ruth",G47)))</formula>
    </cfRule>
    <cfRule type="containsText" dxfId="504" priority="4051" operator="containsText" text="salom">
      <formula>NOT(ISERROR(SEARCH("salom",G47)))</formula>
    </cfRule>
    <cfRule type="expression" dxfId="503" priority="4052">
      <formula>$C50="PETROCASINOS S.A."</formula>
    </cfRule>
    <cfRule type="expression" dxfId="502" priority="4053">
      <formula>$C50="PRODUCTOS OFACOL SAS"</formula>
    </cfRule>
  </conditionalFormatting>
  <conditionalFormatting sqref="G49">
    <cfRule type="containsText" dxfId="501" priority="4018" operator="containsText" text="1014">
      <formula>NOT(ISERROR(SEARCH("1014",G49)))</formula>
    </cfRule>
    <cfRule type="containsText" dxfId="500" priority="4019" operator="containsText" text="OLIMPICA">
      <formula>NOT(ISERROR(SEARCH("OLIMPICA",G49)))</formula>
    </cfRule>
    <cfRule type="containsText" dxfId="499" priority="4020" operator="containsText" text="02 san">
      <formula>NOT(ISERROR(SEARCH("02 san",G49)))</formula>
    </cfRule>
    <cfRule type="containsText" dxfId="498" priority="4021" operator="containsText" text="02san">
      <formula>NOT(ISERROR(SEARCH("02san",G49)))</formula>
    </cfRule>
    <cfRule type="containsText" dxfId="497" priority="4022" operator="containsText" text="2107">
      <formula>NOT(ISERROR(SEARCH("2107",G49)))</formula>
    </cfRule>
    <cfRule type="containsText" dxfId="496" priority="4023" operator="containsText" text="3105">
      <formula>NOT(ISERROR(SEARCH("3105",G49)))</formula>
    </cfRule>
    <cfRule type="containsText" dxfId="495" priority="4024" operator="containsText" text="asur">
      <formula>NOT(ISERROR(SEARCH("asur",G49)))</formula>
    </cfRule>
    <cfRule type="containsText" dxfId="494" priority="4025" operator="containsText" text="deri">
      <formula>NOT(ISERROR(SEARCH("deri",G49)))</formula>
    </cfRule>
    <cfRule type="containsText" dxfId="493" priority="4026" operator="containsText" text="ruth">
      <formula>NOT(ISERROR(SEARCH("ruth",G49)))</formula>
    </cfRule>
    <cfRule type="containsText" dxfId="492" priority="4027" operator="containsText" text="salom">
      <formula>NOT(ISERROR(SEARCH("salom",G49)))</formula>
    </cfRule>
    <cfRule type="expression" dxfId="491" priority="4028">
      <formula>$C52="PETROCASINOS S.A."</formula>
    </cfRule>
    <cfRule type="expression" dxfId="490" priority="4029">
      <formula>$C52="PRODUCTOS OFACOL SAS"</formula>
    </cfRule>
  </conditionalFormatting>
  <conditionalFormatting sqref="G50">
    <cfRule type="containsText" dxfId="489" priority="4006" operator="containsText" text="1014">
      <formula>NOT(ISERROR(SEARCH("1014",G50)))</formula>
    </cfRule>
    <cfRule type="containsText" dxfId="488" priority="4007" operator="containsText" text="OLIMPICA">
      <formula>NOT(ISERROR(SEARCH("OLIMPICA",G50)))</formula>
    </cfRule>
    <cfRule type="containsText" dxfId="487" priority="4008" operator="containsText" text="02 san">
      <formula>NOT(ISERROR(SEARCH("02 san",G50)))</formula>
    </cfRule>
    <cfRule type="containsText" dxfId="486" priority="4009" operator="containsText" text="02san">
      <formula>NOT(ISERROR(SEARCH("02san",G50)))</formula>
    </cfRule>
    <cfRule type="containsText" dxfId="485" priority="4010" operator="containsText" text="2107">
      <formula>NOT(ISERROR(SEARCH("2107",G50)))</formula>
    </cfRule>
    <cfRule type="containsText" dxfId="484" priority="4011" operator="containsText" text="3105">
      <formula>NOT(ISERROR(SEARCH("3105",G50)))</formula>
    </cfRule>
    <cfRule type="containsText" dxfId="483" priority="4012" operator="containsText" text="asur">
      <formula>NOT(ISERROR(SEARCH("asur",G50)))</formula>
    </cfRule>
    <cfRule type="containsText" dxfId="482" priority="4013" operator="containsText" text="deri">
      <formula>NOT(ISERROR(SEARCH("deri",G50)))</formula>
    </cfRule>
    <cfRule type="containsText" dxfId="481" priority="4014" operator="containsText" text="ruth">
      <formula>NOT(ISERROR(SEARCH("ruth",G50)))</formula>
    </cfRule>
    <cfRule type="containsText" dxfId="480" priority="4015" operator="containsText" text="salom">
      <formula>NOT(ISERROR(SEARCH("salom",G50)))</formula>
    </cfRule>
    <cfRule type="expression" dxfId="479" priority="4016">
      <formula>$C53="PETROCASINOS S.A."</formula>
    </cfRule>
    <cfRule type="expression" dxfId="478" priority="4017">
      <formula>$C53="PRODUCTOS OFACOL SAS"</formula>
    </cfRule>
  </conditionalFormatting>
  <conditionalFormatting sqref="D46">
    <cfRule type="containsText" dxfId="477" priority="3958" operator="containsText" text="1014">
      <formula>NOT(ISERROR(SEARCH("1014",D46)))</formula>
    </cfRule>
    <cfRule type="containsText" dxfId="476" priority="3959" operator="containsText" text="OLIMPICA">
      <formula>NOT(ISERROR(SEARCH("OLIMPICA",D46)))</formula>
    </cfRule>
    <cfRule type="containsText" dxfId="475" priority="3960" operator="containsText" text="02 san">
      <formula>NOT(ISERROR(SEARCH("02 san",D46)))</formula>
    </cfRule>
    <cfRule type="containsText" dxfId="474" priority="3961" operator="containsText" text="02san">
      <formula>NOT(ISERROR(SEARCH("02san",D46)))</formula>
    </cfRule>
    <cfRule type="containsText" dxfId="473" priority="3962" operator="containsText" text="2107">
      <formula>NOT(ISERROR(SEARCH("2107",D46)))</formula>
    </cfRule>
    <cfRule type="containsText" dxfId="472" priority="3963" operator="containsText" text="3105">
      <formula>NOT(ISERROR(SEARCH("3105",D46)))</formula>
    </cfRule>
    <cfRule type="containsText" dxfId="471" priority="3964" operator="containsText" text="asur">
      <formula>NOT(ISERROR(SEARCH("asur",D46)))</formula>
    </cfRule>
    <cfRule type="containsText" dxfId="470" priority="3965" operator="containsText" text="deri">
      <formula>NOT(ISERROR(SEARCH("deri",D46)))</formula>
    </cfRule>
    <cfRule type="containsText" dxfId="469" priority="3966" operator="containsText" text="ruth">
      <formula>NOT(ISERROR(SEARCH("ruth",D46)))</formula>
    </cfRule>
    <cfRule type="containsText" dxfId="468" priority="3967" operator="containsText" text="salom">
      <formula>NOT(ISERROR(SEARCH("salom",D46)))</formula>
    </cfRule>
    <cfRule type="expression" dxfId="467" priority="3968">
      <formula>$C49="PETROCASINOS S.A."</formula>
    </cfRule>
    <cfRule type="expression" dxfId="466" priority="3969">
      <formula>$C49="PRODUCTOS OFACOL SAS"</formula>
    </cfRule>
  </conditionalFormatting>
  <conditionalFormatting sqref="A41">
    <cfRule type="containsText" dxfId="465" priority="3886" operator="containsText" text="1014">
      <formula>NOT(ISERROR(SEARCH("1014",A41)))</formula>
    </cfRule>
    <cfRule type="containsText" dxfId="464" priority="3887" operator="containsText" text="OLIMPICA">
      <formula>NOT(ISERROR(SEARCH("OLIMPICA",A41)))</formula>
    </cfRule>
    <cfRule type="containsText" dxfId="463" priority="3888" operator="containsText" text="02 san">
      <formula>NOT(ISERROR(SEARCH("02 san",A41)))</formula>
    </cfRule>
    <cfRule type="containsText" dxfId="462" priority="3889" operator="containsText" text="02san">
      <formula>NOT(ISERROR(SEARCH("02san",A41)))</formula>
    </cfRule>
    <cfRule type="containsText" dxfId="461" priority="3890" operator="containsText" text="2107">
      <formula>NOT(ISERROR(SEARCH("2107",A41)))</formula>
    </cfRule>
    <cfRule type="containsText" dxfId="460" priority="3891" operator="containsText" text="3105">
      <formula>NOT(ISERROR(SEARCH("3105",A41)))</formula>
    </cfRule>
    <cfRule type="containsText" dxfId="459" priority="3892" operator="containsText" text="asur">
      <formula>NOT(ISERROR(SEARCH("asur",A41)))</formula>
    </cfRule>
    <cfRule type="containsText" dxfId="458" priority="3893" operator="containsText" text="deri">
      <formula>NOT(ISERROR(SEARCH("deri",A41)))</formula>
    </cfRule>
    <cfRule type="containsText" dxfId="457" priority="3894" operator="containsText" text="ruth">
      <formula>NOT(ISERROR(SEARCH("ruth",A41)))</formula>
    </cfRule>
    <cfRule type="containsText" dxfId="456" priority="3895" operator="containsText" text="salom">
      <formula>NOT(ISERROR(SEARCH("salom",A41)))</formula>
    </cfRule>
    <cfRule type="expression" dxfId="455" priority="3896">
      <formula>$C41="PETROCASINOS S.A."</formula>
    </cfRule>
    <cfRule type="expression" dxfId="454" priority="3897">
      <formula>$C41="PRODUCTOS OFACOL SAS"</formula>
    </cfRule>
  </conditionalFormatting>
  <conditionalFormatting sqref="A42">
    <cfRule type="containsText" dxfId="453" priority="3874" operator="containsText" text="1014">
      <formula>NOT(ISERROR(SEARCH("1014",A42)))</formula>
    </cfRule>
    <cfRule type="containsText" dxfId="452" priority="3875" operator="containsText" text="OLIMPICA">
      <formula>NOT(ISERROR(SEARCH("OLIMPICA",A42)))</formula>
    </cfRule>
    <cfRule type="containsText" dxfId="451" priority="3876" operator="containsText" text="02 san">
      <formula>NOT(ISERROR(SEARCH("02 san",A42)))</formula>
    </cfRule>
    <cfRule type="containsText" dxfId="450" priority="3877" operator="containsText" text="02san">
      <formula>NOT(ISERROR(SEARCH("02san",A42)))</formula>
    </cfRule>
    <cfRule type="containsText" dxfId="449" priority="3878" operator="containsText" text="2107">
      <formula>NOT(ISERROR(SEARCH("2107",A42)))</formula>
    </cfRule>
    <cfRule type="containsText" dxfId="448" priority="3879" operator="containsText" text="3105">
      <formula>NOT(ISERROR(SEARCH("3105",A42)))</formula>
    </cfRule>
    <cfRule type="containsText" dxfId="447" priority="3880" operator="containsText" text="asur">
      <formula>NOT(ISERROR(SEARCH("asur",A42)))</formula>
    </cfRule>
    <cfRule type="containsText" dxfId="446" priority="3881" operator="containsText" text="deri">
      <formula>NOT(ISERROR(SEARCH("deri",A42)))</formula>
    </cfRule>
    <cfRule type="containsText" dxfId="445" priority="3882" operator="containsText" text="ruth">
      <formula>NOT(ISERROR(SEARCH("ruth",A42)))</formula>
    </cfRule>
    <cfRule type="containsText" dxfId="444" priority="3883" operator="containsText" text="salom">
      <formula>NOT(ISERROR(SEARCH("salom",A42)))</formula>
    </cfRule>
    <cfRule type="expression" dxfId="443" priority="3884">
      <formula>$C42="PETROCASINOS S.A."</formula>
    </cfRule>
    <cfRule type="expression" dxfId="442" priority="3885">
      <formula>$C42="PRODUCTOS OFACOL SAS"</formula>
    </cfRule>
  </conditionalFormatting>
  <conditionalFormatting sqref="A43">
    <cfRule type="containsText" dxfId="441" priority="3862" operator="containsText" text="1014">
      <formula>NOT(ISERROR(SEARCH("1014",A43)))</formula>
    </cfRule>
    <cfRule type="containsText" dxfId="440" priority="3863" operator="containsText" text="OLIMPICA">
      <formula>NOT(ISERROR(SEARCH("OLIMPICA",A43)))</formula>
    </cfRule>
    <cfRule type="containsText" dxfId="439" priority="3864" operator="containsText" text="02 san">
      <formula>NOT(ISERROR(SEARCH("02 san",A43)))</formula>
    </cfRule>
    <cfRule type="containsText" dxfId="438" priority="3865" operator="containsText" text="02san">
      <formula>NOT(ISERROR(SEARCH("02san",A43)))</formula>
    </cfRule>
    <cfRule type="containsText" dxfId="437" priority="3866" operator="containsText" text="2107">
      <formula>NOT(ISERROR(SEARCH("2107",A43)))</formula>
    </cfRule>
    <cfRule type="containsText" dxfId="436" priority="3867" operator="containsText" text="3105">
      <formula>NOT(ISERROR(SEARCH("3105",A43)))</formula>
    </cfRule>
    <cfRule type="containsText" dxfId="435" priority="3868" operator="containsText" text="asur">
      <formula>NOT(ISERROR(SEARCH("asur",A43)))</formula>
    </cfRule>
    <cfRule type="containsText" dxfId="434" priority="3869" operator="containsText" text="deri">
      <formula>NOT(ISERROR(SEARCH("deri",A43)))</formula>
    </cfRule>
    <cfRule type="containsText" dxfId="433" priority="3870" operator="containsText" text="ruth">
      <formula>NOT(ISERROR(SEARCH("ruth",A43)))</formula>
    </cfRule>
    <cfRule type="containsText" dxfId="432" priority="3871" operator="containsText" text="salom">
      <formula>NOT(ISERROR(SEARCH("salom",A43)))</formula>
    </cfRule>
    <cfRule type="expression" dxfId="431" priority="3872">
      <formula>$C43="PETROCASINOS S.A."</formula>
    </cfRule>
    <cfRule type="expression" dxfId="430" priority="3873">
      <formula>$C43="PRODUCTOS OFACOL SAS"</formula>
    </cfRule>
  </conditionalFormatting>
  <conditionalFormatting sqref="F60:F66">
    <cfRule type="cellIs" dxfId="429" priority="21" operator="equal">
      <formula>0</formula>
    </cfRule>
  </conditionalFormatting>
  <conditionalFormatting sqref="F52:F58">
    <cfRule type="cellIs" dxfId="428" priority="20" operator="equal">
      <formula>0</formula>
    </cfRule>
  </conditionalFormatting>
  <conditionalFormatting sqref="K53">
    <cfRule type="cellIs" dxfId="427" priority="10" operator="equal">
      <formula>0</formula>
    </cfRule>
  </conditionalFormatting>
  <conditionalFormatting sqref="E43">
    <cfRule type="cellIs" dxfId="426" priority="9" operator="equal">
      <formula>0</formula>
    </cfRule>
  </conditionalFormatting>
  <conditionalFormatting sqref="E51">
    <cfRule type="cellIs" dxfId="425" priority="8" operator="equal">
      <formula>0</formula>
    </cfRule>
  </conditionalFormatting>
  <conditionalFormatting sqref="E59">
    <cfRule type="cellIs" dxfId="424" priority="7" operator="equal">
      <formula>0</formula>
    </cfRule>
  </conditionalFormatting>
  <conditionalFormatting sqref="B50">
    <cfRule type="cellIs" dxfId="423" priority="6" operator="equal">
      <formula>0</formula>
    </cfRule>
  </conditionalFormatting>
  <conditionalFormatting sqref="B54">
    <cfRule type="cellIs" dxfId="422" priority="5" operator="equal">
      <formula>0</formula>
    </cfRule>
  </conditionalFormatting>
  <conditionalFormatting sqref="E32">
    <cfRule type="cellIs" dxfId="421" priority="4" operator="equal">
      <formula>0</formula>
    </cfRule>
  </conditionalFormatting>
  <conditionalFormatting sqref="E26">
    <cfRule type="cellIs" dxfId="420" priority="3" operator="equal">
      <formula>0</formula>
    </cfRule>
  </conditionalFormatting>
  <conditionalFormatting sqref="H26">
    <cfRule type="cellIs" dxfId="419" priority="2" operator="equal">
      <formula>0</formula>
    </cfRule>
  </conditionalFormatting>
  <conditionalFormatting sqref="K24">
    <cfRule type="cellIs" dxfId="418" priority="1" operator="equal">
      <formula>0</formula>
    </cfRule>
  </conditionalFormatting>
  <printOptions horizontalCentered="1"/>
  <pageMargins left="0" right="0" top="0" bottom="0" header="0" footer="0"/>
  <pageSetup scale="95" orientation="portrait" horizontalDpi="1200" verticalDpi="1200" r:id="rId1"/>
  <headerFooter scaleWithDoc="0"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2">
    <tabColor rgb="FFFFFF00"/>
  </sheetPr>
  <dimension ref="A1:N48"/>
  <sheetViews>
    <sheetView showGridLines="0" zoomScale="90" zoomScaleNormal="90" workbookViewId="0">
      <selection activeCell="A3" sqref="A3:L43"/>
    </sheetView>
  </sheetViews>
  <sheetFormatPr baseColWidth="10" defaultColWidth="11" defaultRowHeight="17.100000000000001" customHeight="1" x14ac:dyDescent="0.25"/>
  <cols>
    <col min="1" max="1" width="14.25" style="82" customWidth="1"/>
    <col min="2" max="2" width="4.625" style="80" customWidth="1"/>
    <col min="3" max="3" width="3.875" style="94" customWidth="1"/>
    <col min="4" max="4" width="14.25" style="81" customWidth="1"/>
    <col min="5" max="5" width="4.625" style="80" customWidth="1"/>
    <col min="6" max="6" width="3.875" style="94" customWidth="1"/>
    <col min="7" max="7" width="14.25" style="82" customWidth="1"/>
    <col min="8" max="8" width="4.625" style="80" customWidth="1"/>
    <col min="9" max="9" width="3.875" style="94" customWidth="1"/>
    <col min="10" max="10" width="14.25" style="82" customWidth="1"/>
    <col min="11" max="11" width="4.625" style="80" customWidth="1"/>
    <col min="12" max="12" width="4" style="95" bestFit="1" customWidth="1"/>
    <col min="13" max="16384" width="11" style="83"/>
  </cols>
  <sheetData>
    <row r="1" spans="1:14" ht="17.100000000000001" customHeight="1" x14ac:dyDescent="0.25">
      <c r="A1" s="424" t="s">
        <v>110</v>
      </c>
      <c r="B1" s="424"/>
      <c r="C1" s="424"/>
      <c r="D1" s="424"/>
      <c r="E1" s="424"/>
      <c r="F1" s="424"/>
      <c r="G1" s="424"/>
      <c r="H1" s="424"/>
      <c r="I1" s="424"/>
      <c r="J1" s="424"/>
      <c r="K1" s="424"/>
      <c r="L1" s="196"/>
      <c r="M1" s="112"/>
    </row>
    <row r="2" spans="1:14" ht="17.100000000000001" customHeight="1" x14ac:dyDescent="0.25">
      <c r="A2" s="418" t="s">
        <v>133</v>
      </c>
      <c r="B2" s="418"/>
      <c r="C2" s="418"/>
      <c r="D2" s="418"/>
      <c r="E2" s="418"/>
      <c r="F2" s="418"/>
      <c r="G2" s="418"/>
      <c r="H2" s="419" t="s">
        <v>112</v>
      </c>
      <c r="I2" s="419"/>
      <c r="J2" s="420">
        <v>46136</v>
      </c>
      <c r="K2" s="420"/>
      <c r="L2" s="197"/>
      <c r="M2" s="115"/>
    </row>
    <row r="3" spans="1:14" ht="17.100000000000001" customHeight="1" x14ac:dyDescent="0.25">
      <c r="A3" s="271" t="s">
        <v>113</v>
      </c>
      <c r="B3" s="270">
        <f>SUM(B4:B15)</f>
        <v>0</v>
      </c>
      <c r="C3" s="276"/>
      <c r="D3" s="268" t="s">
        <v>114</v>
      </c>
      <c r="E3" s="270">
        <f>SUM(E4:E15)</f>
        <v>9</v>
      </c>
      <c r="F3" s="277"/>
      <c r="G3" s="271" t="s">
        <v>115</v>
      </c>
      <c r="H3" s="270">
        <f>SUM(H4:H17)</f>
        <v>0</v>
      </c>
      <c r="I3" s="277"/>
      <c r="J3" s="271" t="s">
        <v>117</v>
      </c>
      <c r="K3" s="270">
        <f>SUM(K4:K13)</f>
        <v>22</v>
      </c>
      <c r="L3" s="276"/>
    </row>
    <row r="4" spans="1:14" ht="17.100000000000001" customHeight="1" x14ac:dyDescent="0.35">
      <c r="A4" s="222"/>
      <c r="B4" s="203">
        <f t="shared" ref="B4:B14" si="0">COUNTIF(PUESTO4,A4)</f>
        <v>0</v>
      </c>
      <c r="C4" s="482">
        <f t="shared" ref="C4:C15" si="1">COUNTIF(RANGOCRUDA,A4)</f>
        <v>0</v>
      </c>
      <c r="D4" s="479" t="s">
        <v>718</v>
      </c>
      <c r="E4" s="203">
        <f t="shared" ref="E4:E15" si="2">COUNTIF(PUESTO4,D4)</f>
        <v>9</v>
      </c>
      <c r="F4" s="482">
        <f t="shared" ref="F4:F15" si="3">COUNTIF(RANGOCRUDA,D4)</f>
        <v>9</v>
      </c>
      <c r="G4" s="198"/>
      <c r="H4" s="203">
        <f t="shared" ref="H4:H17" si="4">COUNTIF(PUESTO4,G4)</f>
        <v>0</v>
      </c>
      <c r="I4" s="482">
        <f t="shared" ref="I4:I17" si="5">COUNTIF(RANGOCRUDA,G4)</f>
        <v>0</v>
      </c>
      <c r="J4" s="479" t="s">
        <v>720</v>
      </c>
      <c r="K4" s="203">
        <f t="shared" ref="K4:K12" si="6">COUNTIF(PUESTO4,J4)</f>
        <v>17</v>
      </c>
      <c r="L4" s="212">
        <f t="shared" ref="L4:L13" si="7">COUNTIF(RANGOCRUDA,J4)</f>
        <v>17</v>
      </c>
      <c r="M4" s="112"/>
    </row>
    <row r="5" spans="1:14" ht="17.100000000000001" customHeight="1" x14ac:dyDescent="0.35">
      <c r="A5" s="198"/>
      <c r="B5" s="203">
        <f t="shared" si="0"/>
        <v>0</v>
      </c>
      <c r="C5" s="482">
        <f t="shared" si="1"/>
        <v>0</v>
      </c>
      <c r="D5" s="198"/>
      <c r="E5" s="203">
        <f t="shared" si="2"/>
        <v>0</v>
      </c>
      <c r="F5" s="482">
        <f t="shared" si="3"/>
        <v>0</v>
      </c>
      <c r="G5" s="198"/>
      <c r="H5" s="203">
        <f t="shared" si="4"/>
        <v>0</v>
      </c>
      <c r="I5" s="482">
        <f t="shared" si="5"/>
        <v>0</v>
      </c>
      <c r="J5" s="479" t="s">
        <v>717</v>
      </c>
      <c r="K5" s="203">
        <f t="shared" si="6"/>
        <v>5</v>
      </c>
      <c r="L5" s="212">
        <f t="shared" si="7"/>
        <v>5</v>
      </c>
    </row>
    <row r="6" spans="1:14" ht="17.100000000000001" customHeight="1" x14ac:dyDescent="0.35">
      <c r="A6" s="198"/>
      <c r="B6" s="203">
        <f t="shared" si="0"/>
        <v>0</v>
      </c>
      <c r="C6" s="482">
        <f t="shared" si="1"/>
        <v>0</v>
      </c>
      <c r="D6" s="198"/>
      <c r="E6" s="203">
        <f t="shared" si="2"/>
        <v>0</v>
      </c>
      <c r="F6" s="482">
        <f t="shared" si="3"/>
        <v>0</v>
      </c>
      <c r="G6" s="198"/>
      <c r="H6" s="203">
        <f t="shared" si="4"/>
        <v>0</v>
      </c>
      <c r="I6" s="482">
        <f t="shared" si="5"/>
        <v>0</v>
      </c>
      <c r="J6" s="198"/>
      <c r="K6" s="203">
        <f t="shared" si="6"/>
        <v>0</v>
      </c>
      <c r="L6" s="212">
        <f t="shared" si="7"/>
        <v>0</v>
      </c>
    </row>
    <row r="7" spans="1:14" ht="17.100000000000001" customHeight="1" x14ac:dyDescent="0.35">
      <c r="A7" s="198"/>
      <c r="B7" s="203">
        <f t="shared" si="0"/>
        <v>0</v>
      </c>
      <c r="C7" s="482">
        <f t="shared" si="1"/>
        <v>0</v>
      </c>
      <c r="D7" s="198"/>
      <c r="E7" s="203">
        <f t="shared" si="2"/>
        <v>0</v>
      </c>
      <c r="F7" s="482">
        <f t="shared" si="3"/>
        <v>0</v>
      </c>
      <c r="G7" s="198"/>
      <c r="H7" s="203">
        <f t="shared" si="4"/>
        <v>0</v>
      </c>
      <c r="I7" s="482">
        <f t="shared" si="5"/>
        <v>0</v>
      </c>
      <c r="J7" s="198"/>
      <c r="K7" s="203">
        <f t="shared" si="6"/>
        <v>0</v>
      </c>
      <c r="L7" s="212">
        <f t="shared" si="7"/>
        <v>0</v>
      </c>
      <c r="N7" s="115"/>
    </row>
    <row r="8" spans="1:14" ht="17.100000000000001" customHeight="1" x14ac:dyDescent="0.35">
      <c r="A8" s="198"/>
      <c r="B8" s="203">
        <f t="shared" si="0"/>
        <v>0</v>
      </c>
      <c r="C8" s="482">
        <f t="shared" si="1"/>
        <v>0</v>
      </c>
      <c r="D8" s="198"/>
      <c r="E8" s="203">
        <f t="shared" si="2"/>
        <v>0</v>
      </c>
      <c r="F8" s="482">
        <f t="shared" si="3"/>
        <v>0</v>
      </c>
      <c r="G8" s="215"/>
      <c r="H8" s="203">
        <f t="shared" si="4"/>
        <v>0</v>
      </c>
      <c r="I8" s="482">
        <f t="shared" si="5"/>
        <v>0</v>
      </c>
      <c r="J8" s="198"/>
      <c r="K8" s="203">
        <f t="shared" si="6"/>
        <v>0</v>
      </c>
      <c r="L8" s="212">
        <f t="shared" si="7"/>
        <v>0</v>
      </c>
    </row>
    <row r="9" spans="1:14" ht="17.100000000000001" customHeight="1" x14ac:dyDescent="0.35">
      <c r="A9" s="198"/>
      <c r="B9" s="203">
        <f t="shared" si="0"/>
        <v>0</v>
      </c>
      <c r="C9" s="482">
        <f t="shared" si="1"/>
        <v>0</v>
      </c>
      <c r="D9" s="198"/>
      <c r="E9" s="203">
        <f t="shared" si="2"/>
        <v>0</v>
      </c>
      <c r="F9" s="482">
        <f t="shared" si="3"/>
        <v>0</v>
      </c>
      <c r="G9" s="198"/>
      <c r="H9" s="203">
        <f t="shared" si="4"/>
        <v>0</v>
      </c>
      <c r="I9" s="482">
        <f t="shared" si="5"/>
        <v>0</v>
      </c>
      <c r="J9" s="198"/>
      <c r="K9" s="203">
        <f t="shared" si="6"/>
        <v>0</v>
      </c>
      <c r="L9" s="212">
        <f t="shared" si="7"/>
        <v>0</v>
      </c>
    </row>
    <row r="10" spans="1:14" ht="17.100000000000001" customHeight="1" x14ac:dyDescent="0.35">
      <c r="A10" s="198"/>
      <c r="B10" s="203">
        <f t="shared" si="0"/>
        <v>0</v>
      </c>
      <c r="C10" s="482">
        <f t="shared" si="1"/>
        <v>0</v>
      </c>
      <c r="D10" s="198"/>
      <c r="E10" s="203">
        <f t="shared" si="2"/>
        <v>0</v>
      </c>
      <c r="F10" s="482">
        <f t="shared" si="3"/>
        <v>0</v>
      </c>
      <c r="G10" s="180"/>
      <c r="H10" s="203">
        <f t="shared" si="4"/>
        <v>0</v>
      </c>
      <c r="I10" s="482">
        <f t="shared" si="5"/>
        <v>0</v>
      </c>
      <c r="J10" s="174"/>
      <c r="K10" s="203">
        <f t="shared" si="6"/>
        <v>0</v>
      </c>
      <c r="L10" s="212">
        <f t="shared" si="7"/>
        <v>0</v>
      </c>
    </row>
    <row r="11" spans="1:14" ht="17.100000000000001" customHeight="1" x14ac:dyDescent="0.35">
      <c r="A11" s="198"/>
      <c r="B11" s="203">
        <f t="shared" si="0"/>
        <v>0</v>
      </c>
      <c r="C11" s="482">
        <f t="shared" si="1"/>
        <v>0</v>
      </c>
      <c r="D11" s="215"/>
      <c r="E11" s="203">
        <f t="shared" si="2"/>
        <v>0</v>
      </c>
      <c r="F11" s="482">
        <f t="shared" si="3"/>
        <v>0</v>
      </c>
      <c r="G11" s="180"/>
      <c r="H11" s="203">
        <f t="shared" si="4"/>
        <v>0</v>
      </c>
      <c r="I11" s="482">
        <f t="shared" si="5"/>
        <v>0</v>
      </c>
      <c r="J11" s="174"/>
      <c r="K11" s="203">
        <f t="shared" si="6"/>
        <v>0</v>
      </c>
      <c r="L11" s="212">
        <f t="shared" si="7"/>
        <v>0</v>
      </c>
      <c r="M11" s="115"/>
    </row>
    <row r="12" spans="1:14" ht="17.100000000000001" customHeight="1" x14ac:dyDescent="0.35">
      <c r="A12" s="198"/>
      <c r="B12" s="203">
        <f t="shared" si="0"/>
        <v>0</v>
      </c>
      <c r="C12" s="482">
        <f t="shared" si="1"/>
        <v>0</v>
      </c>
      <c r="D12" s="199"/>
      <c r="E12" s="203">
        <f t="shared" si="2"/>
        <v>0</v>
      </c>
      <c r="F12" s="482">
        <f t="shared" si="3"/>
        <v>0</v>
      </c>
      <c r="G12" s="180"/>
      <c r="H12" s="203">
        <f t="shared" si="4"/>
        <v>0</v>
      </c>
      <c r="I12" s="482">
        <f t="shared" si="5"/>
        <v>0</v>
      </c>
      <c r="J12" s="180"/>
      <c r="K12" s="203">
        <f t="shared" si="6"/>
        <v>0</v>
      </c>
      <c r="L12" s="212">
        <f t="shared" si="7"/>
        <v>0</v>
      </c>
    </row>
    <row r="13" spans="1:14" ht="17.100000000000001" customHeight="1" x14ac:dyDescent="0.35">
      <c r="A13" s="198"/>
      <c r="B13" s="203">
        <f t="shared" si="0"/>
        <v>0</v>
      </c>
      <c r="C13" s="482">
        <f t="shared" si="1"/>
        <v>0</v>
      </c>
      <c r="D13" s="199"/>
      <c r="E13" s="203">
        <f t="shared" si="2"/>
        <v>0</v>
      </c>
      <c r="F13" s="482">
        <f t="shared" si="3"/>
        <v>0</v>
      </c>
      <c r="G13" s="180"/>
      <c r="H13" s="203">
        <f t="shared" si="4"/>
        <v>0</v>
      </c>
      <c r="I13" s="482">
        <f t="shared" si="5"/>
        <v>0</v>
      </c>
      <c r="J13" s="180"/>
      <c r="K13" s="203">
        <f>COUNTIF(PUESTO4,J13)</f>
        <v>0</v>
      </c>
      <c r="L13" s="212">
        <f t="shared" si="7"/>
        <v>0</v>
      </c>
    </row>
    <row r="14" spans="1:14" ht="17.100000000000001" customHeight="1" x14ac:dyDescent="0.35">
      <c r="A14" s="222"/>
      <c r="B14" s="203">
        <f t="shared" si="0"/>
        <v>0</v>
      </c>
      <c r="C14" s="482">
        <f t="shared" si="1"/>
        <v>0</v>
      </c>
      <c r="D14" s="199"/>
      <c r="E14" s="203">
        <f t="shared" si="2"/>
        <v>0</v>
      </c>
      <c r="F14" s="482">
        <f t="shared" si="3"/>
        <v>0</v>
      </c>
      <c r="G14" s="199"/>
      <c r="H14" s="203">
        <f t="shared" si="4"/>
        <v>0</v>
      </c>
      <c r="I14" s="482">
        <f t="shared" si="5"/>
        <v>0</v>
      </c>
      <c r="J14" s="271" t="s">
        <v>122</v>
      </c>
      <c r="K14" s="270">
        <f>SUM(K15:K17)</f>
        <v>0</v>
      </c>
      <c r="L14" s="276"/>
    </row>
    <row r="15" spans="1:14" ht="17.100000000000001" customHeight="1" x14ac:dyDescent="0.35">
      <c r="A15" s="222"/>
      <c r="B15" s="203">
        <f t="shared" ref="B15:B19" si="8">COUNTIF(PUESTO4,A15)</f>
        <v>0</v>
      </c>
      <c r="C15" s="482">
        <f t="shared" si="1"/>
        <v>0</v>
      </c>
      <c r="D15" s="199"/>
      <c r="E15" s="203">
        <f t="shared" si="2"/>
        <v>0</v>
      </c>
      <c r="F15" s="482">
        <f t="shared" si="3"/>
        <v>0</v>
      </c>
      <c r="G15" s="163"/>
      <c r="H15" s="203">
        <f t="shared" si="4"/>
        <v>0</v>
      </c>
      <c r="I15" s="482">
        <f t="shared" si="5"/>
        <v>0</v>
      </c>
      <c r="J15" s="198"/>
      <c r="K15" s="203">
        <f>COUNTIF(PUESTO4,J15)</f>
        <v>0</v>
      </c>
      <c r="L15" s="212">
        <f>COUNTIF(RANGOCRUDA,J15)</f>
        <v>0</v>
      </c>
    </row>
    <row r="16" spans="1:14" ht="17.100000000000001" customHeight="1" x14ac:dyDescent="0.35">
      <c r="A16" s="271" t="s">
        <v>120</v>
      </c>
      <c r="B16" s="270">
        <f>SUM(B17:B19)</f>
        <v>0</v>
      </c>
      <c r="C16" s="277"/>
      <c r="D16" s="273" t="s">
        <v>118</v>
      </c>
      <c r="E16" s="270">
        <f>SUM(E17:E22)</f>
        <v>0</v>
      </c>
      <c r="F16" s="276"/>
      <c r="G16" s="485"/>
      <c r="H16" s="203">
        <f t="shared" si="4"/>
        <v>0</v>
      </c>
      <c r="I16" s="482">
        <f t="shared" si="5"/>
        <v>0</v>
      </c>
      <c r="J16" s="201"/>
      <c r="K16" s="203">
        <f>COUNTIF(PUESTO4,J16)</f>
        <v>0</v>
      </c>
      <c r="L16" s="212">
        <f>COUNTIF(RANGOCRUDA,J16)</f>
        <v>0</v>
      </c>
    </row>
    <row r="17" spans="1:12" ht="17.100000000000001" customHeight="1" x14ac:dyDescent="0.35">
      <c r="A17" s="198"/>
      <c r="B17" s="203">
        <f t="shared" si="8"/>
        <v>0</v>
      </c>
      <c r="C17" s="482">
        <f>COUNTIF(RANGOCRUDA,A17)</f>
        <v>0</v>
      </c>
      <c r="D17" s="198"/>
      <c r="E17" s="203">
        <f t="shared" ref="E17:E22" si="9">COUNTIF(PUESTO4,D17)</f>
        <v>0</v>
      </c>
      <c r="F17" s="482">
        <f t="shared" ref="F17:F22" si="10">COUNTIF(RANGOCRUDA,D17)</f>
        <v>0</v>
      </c>
      <c r="G17" s="162"/>
      <c r="H17" s="203">
        <f t="shared" si="4"/>
        <v>0</v>
      </c>
      <c r="I17" s="482">
        <f t="shared" si="5"/>
        <v>0</v>
      </c>
      <c r="J17" s="201"/>
      <c r="K17" s="203">
        <f>COUNTIF(PUESTO4,J17)</f>
        <v>0</v>
      </c>
      <c r="L17" s="212">
        <f>COUNTIF(RANGOCRUDA,J17)</f>
        <v>0</v>
      </c>
    </row>
    <row r="18" spans="1:12" ht="17.100000000000001" customHeight="1" x14ac:dyDescent="0.35">
      <c r="A18" s="162"/>
      <c r="B18" s="203">
        <f t="shared" si="8"/>
        <v>0</v>
      </c>
      <c r="C18" s="482">
        <f>COUNTIF(RANGOCRUDA,A18)</f>
        <v>0</v>
      </c>
      <c r="D18" s="198"/>
      <c r="E18" s="203">
        <f t="shared" si="9"/>
        <v>0</v>
      </c>
      <c r="F18" s="482">
        <f t="shared" si="10"/>
        <v>0</v>
      </c>
      <c r="G18" s="271" t="s">
        <v>130</v>
      </c>
      <c r="H18" s="270">
        <f>SUM(H19:H22)</f>
        <v>0</v>
      </c>
      <c r="I18" s="266"/>
      <c r="J18" s="271" t="s">
        <v>127</v>
      </c>
      <c r="K18" s="270">
        <f>SUM(K19:K22)</f>
        <v>0</v>
      </c>
      <c r="L18" s="270"/>
    </row>
    <row r="19" spans="1:12" ht="17.100000000000001" customHeight="1" x14ac:dyDescent="0.35">
      <c r="A19" s="162"/>
      <c r="B19" s="203">
        <f t="shared" si="8"/>
        <v>0</v>
      </c>
      <c r="C19" s="482">
        <f>COUNTIF(RANGOCRUDA,A19)</f>
        <v>0</v>
      </c>
      <c r="D19" s="198"/>
      <c r="E19" s="203">
        <f t="shared" si="9"/>
        <v>0</v>
      </c>
      <c r="F19" s="482">
        <f t="shared" si="10"/>
        <v>0</v>
      </c>
      <c r="G19" s="198"/>
      <c r="H19" s="203">
        <f>COUNTIF(PUESTO4,G19)</f>
        <v>0</v>
      </c>
      <c r="I19" s="482">
        <f>COUNTIF(RANGOCRUDA,G19)</f>
        <v>0</v>
      </c>
      <c r="J19" s="180"/>
      <c r="K19" s="203">
        <f>COUNTIF(PUESTO4,J19)</f>
        <v>0</v>
      </c>
      <c r="L19" s="212">
        <f>COUNTIF(RANGOCRUDA,J19)</f>
        <v>0</v>
      </c>
    </row>
    <row r="20" spans="1:12" ht="17.100000000000001" customHeight="1" x14ac:dyDescent="0.35">
      <c r="A20" s="271" t="s">
        <v>129</v>
      </c>
      <c r="B20" s="270">
        <f>SUM(B21:B22)</f>
        <v>4</v>
      </c>
      <c r="C20" s="276"/>
      <c r="D20" s="476"/>
      <c r="E20" s="203">
        <f t="shared" si="9"/>
        <v>0</v>
      </c>
      <c r="F20" s="482">
        <f t="shared" si="10"/>
        <v>0</v>
      </c>
      <c r="G20" s="162"/>
      <c r="H20" s="203">
        <f>COUNTIF(PUESTO4,G20)</f>
        <v>0</v>
      </c>
      <c r="I20" s="482">
        <f>COUNTIF(RANGOCRUDA,G20)</f>
        <v>0</v>
      </c>
      <c r="J20" s="211"/>
      <c r="K20" s="203">
        <f>COUNTIF(PUESTO4,J20)</f>
        <v>0</v>
      </c>
      <c r="L20" s="212">
        <f>COUNTIF(RANGOCRUDA,J20)</f>
        <v>0</v>
      </c>
    </row>
    <row r="21" spans="1:12" ht="17.100000000000001" customHeight="1" x14ac:dyDescent="0.35">
      <c r="A21" s="479" t="s">
        <v>722</v>
      </c>
      <c r="B21" s="203">
        <f>COUNTIF(PUESTO4,A21)</f>
        <v>4</v>
      </c>
      <c r="C21" s="482">
        <f>COUNTIF(RANGOCRUDA,A21)</f>
        <v>4</v>
      </c>
      <c r="D21" s="198"/>
      <c r="E21" s="203">
        <f t="shared" si="9"/>
        <v>0</v>
      </c>
      <c r="F21" s="482">
        <f t="shared" si="10"/>
        <v>0</v>
      </c>
      <c r="G21" s="163"/>
      <c r="H21" s="203">
        <f>COUNTIF(PUESTO4,G21)</f>
        <v>0</v>
      </c>
      <c r="I21" s="482">
        <f>COUNTIF(RANGOCRUDA,G21)</f>
        <v>0</v>
      </c>
      <c r="J21" s="211"/>
      <c r="K21" s="203">
        <f>COUNTIF(PUESTO4,J21)</f>
        <v>0</v>
      </c>
      <c r="L21" s="212">
        <f>COUNTIF(RANGOCRUDA,J21)</f>
        <v>0</v>
      </c>
    </row>
    <row r="22" spans="1:12" ht="17.100000000000001" customHeight="1" x14ac:dyDescent="0.35">
      <c r="A22" s="174"/>
      <c r="B22" s="203">
        <f>COUNTIF(PUESTO4,A22)</f>
        <v>0</v>
      </c>
      <c r="C22" s="482">
        <f>COUNTIF(RANGOCRUDA,A22)</f>
        <v>0</v>
      </c>
      <c r="D22" s="198"/>
      <c r="E22" s="203">
        <f t="shared" si="9"/>
        <v>0</v>
      </c>
      <c r="F22" s="482">
        <f t="shared" si="10"/>
        <v>0</v>
      </c>
      <c r="G22" s="201"/>
      <c r="H22" s="203">
        <f>COUNTIF(PUESTO4,G22)</f>
        <v>0</v>
      </c>
      <c r="I22" s="482">
        <f>COUNTIF(RANGOCRUDA,G22)</f>
        <v>0</v>
      </c>
      <c r="J22" s="201"/>
      <c r="K22" s="203">
        <f>COUNTIF(PUESTO4,J22)</f>
        <v>0</v>
      </c>
      <c r="L22" s="212">
        <f>COUNTIF(RANGOCRUDA,J22)</f>
        <v>0</v>
      </c>
    </row>
    <row r="23" spans="1:12" ht="17.100000000000001" customHeight="1" x14ac:dyDescent="0.25">
      <c r="A23" s="271" t="s">
        <v>124</v>
      </c>
      <c r="B23" s="270">
        <f>SUM(B24:B27)</f>
        <v>0</v>
      </c>
      <c r="C23" s="277"/>
      <c r="D23" s="273" t="s">
        <v>123</v>
      </c>
      <c r="E23" s="270">
        <f>SUM(E24:E27)</f>
        <v>0</v>
      </c>
      <c r="F23" s="266"/>
      <c r="G23" s="273" t="s">
        <v>125</v>
      </c>
      <c r="H23" s="270">
        <f>SUM(H24:H27)</f>
        <v>0</v>
      </c>
      <c r="I23" s="266"/>
      <c r="J23" s="271" t="s">
        <v>126</v>
      </c>
      <c r="K23" s="270">
        <f>SUM(K24:K27)</f>
        <v>0</v>
      </c>
      <c r="L23" s="270"/>
    </row>
    <row r="24" spans="1:12" ht="17.100000000000001" customHeight="1" x14ac:dyDescent="0.35">
      <c r="A24" s="198"/>
      <c r="B24" s="203">
        <f>COUNTIF(PUESTO4,A24)</f>
        <v>0</v>
      </c>
      <c r="C24" s="482">
        <f>COUNTIF(RANGOCRUDA,A24)</f>
        <v>0</v>
      </c>
      <c r="D24" s="198"/>
      <c r="E24" s="203">
        <f>COUNTIF(PUESTO4,D24)</f>
        <v>0</v>
      </c>
      <c r="F24" s="482">
        <f>COUNTIF(RANGOCRUDA,D24)</f>
        <v>0</v>
      </c>
      <c r="G24" s="198"/>
      <c r="H24" s="203">
        <f>COUNTIF(PUESTO4,G24)</f>
        <v>0</v>
      </c>
      <c r="I24" s="482">
        <f>COUNTIF(RANGOCRUDA,G24)</f>
        <v>0</v>
      </c>
      <c r="J24" s="202"/>
      <c r="K24" s="203">
        <f>COUNTIF(PUESTO4,J24)</f>
        <v>0</v>
      </c>
      <c r="L24" s="212">
        <f>COUNTIF(RANGOCRUDA,J24)</f>
        <v>0</v>
      </c>
    </row>
    <row r="25" spans="1:12" ht="17.100000000000001" customHeight="1" x14ac:dyDescent="0.35">
      <c r="A25" s="198"/>
      <c r="B25" s="203">
        <f>COUNTIF(PUESTO4,A25)</f>
        <v>0</v>
      </c>
      <c r="C25" s="482">
        <f>COUNTIF(RANGOCRUDA,A25)</f>
        <v>0</v>
      </c>
      <c r="D25" s="206"/>
      <c r="E25" s="203">
        <f>COUNTIF(PUESTO4,D25)</f>
        <v>0</v>
      </c>
      <c r="F25" s="482">
        <f>COUNTIF(RANGOCRUDA,D25)</f>
        <v>0</v>
      </c>
      <c r="G25" s="162"/>
      <c r="H25" s="203">
        <f>COUNTIF(PUESTO4,G25)</f>
        <v>0</v>
      </c>
      <c r="I25" s="482">
        <f>COUNTIF(RANGOCRUDA,G25)</f>
        <v>0</v>
      </c>
      <c r="J25" s="211"/>
      <c r="K25" s="203">
        <f>COUNTIF(PUESTO4,J25)</f>
        <v>0</v>
      </c>
      <c r="L25" s="212">
        <f>COUNTIF(RANGOCRUDA,J25)</f>
        <v>0</v>
      </c>
    </row>
    <row r="26" spans="1:12" ht="17.100000000000001" customHeight="1" x14ac:dyDescent="0.35">
      <c r="A26" s="198"/>
      <c r="B26" s="203">
        <f>COUNTIF(PUESTO4,A26)</f>
        <v>0</v>
      </c>
      <c r="C26" s="482">
        <f>COUNTIF(RANGOCRUDA,A26)</f>
        <v>0</v>
      </c>
      <c r="D26" s="205"/>
      <c r="E26" s="203">
        <f>COUNTIF(PUESTO4,D26)</f>
        <v>0</v>
      </c>
      <c r="F26" s="482">
        <f>COUNTIF(RANGOCRUDA,D26)</f>
        <v>0</v>
      </c>
      <c r="G26" s="201"/>
      <c r="H26" s="203">
        <f>COUNTIF(PUESTO4,G26)</f>
        <v>0</v>
      </c>
      <c r="I26" s="482">
        <f>COUNTIF(RANGOCRUDA,G26)</f>
        <v>0</v>
      </c>
      <c r="J26" s="211"/>
      <c r="K26" s="203">
        <f>COUNTIF(PUESTO4,J26)</f>
        <v>0</v>
      </c>
      <c r="L26" s="212">
        <f>COUNTIF(RANGOCRUDA,J26)</f>
        <v>0</v>
      </c>
    </row>
    <row r="27" spans="1:12" ht="17.100000000000001" customHeight="1" x14ac:dyDescent="0.35">
      <c r="A27" s="198"/>
      <c r="B27" s="203">
        <f>COUNTIF(PUESTO4,A27)</f>
        <v>0</v>
      </c>
      <c r="C27" s="482">
        <f>COUNTIF(RANGOCRUDA,A27)</f>
        <v>0</v>
      </c>
      <c r="D27" s="205"/>
      <c r="E27" s="203">
        <f>COUNTIF(PUESTO4,D27)</f>
        <v>0</v>
      </c>
      <c r="F27" s="482">
        <f>COUNTIF(RANGOCRUDA,D27)</f>
        <v>0</v>
      </c>
      <c r="G27" s="201"/>
      <c r="H27" s="203">
        <f>COUNTIF(PUESTO4,G27)</f>
        <v>0</v>
      </c>
      <c r="I27" s="482">
        <f>COUNTIF(RANGOCRUDA,G27)</f>
        <v>0</v>
      </c>
      <c r="J27" s="211"/>
      <c r="K27" s="203">
        <f>COUNTIF(PUESTO4,J27)</f>
        <v>0</v>
      </c>
      <c r="L27" s="212">
        <f>COUNTIF(RANGOCRUDA,J27)</f>
        <v>0</v>
      </c>
    </row>
    <row r="28" spans="1:12" ht="17.100000000000001" customHeight="1" x14ac:dyDescent="0.25">
      <c r="A28" s="271" t="s">
        <v>136</v>
      </c>
      <c r="B28" s="270">
        <f>SUM(B29:B38)</f>
        <v>0</v>
      </c>
      <c r="C28" s="266"/>
      <c r="D28" s="271" t="s">
        <v>128</v>
      </c>
      <c r="E28" s="270">
        <f>SUM(E29:E33)</f>
        <v>0</v>
      </c>
      <c r="F28" s="266"/>
      <c r="G28" s="278" t="s">
        <v>134</v>
      </c>
      <c r="H28" s="270">
        <f>SUM(H29:H33)</f>
        <v>0</v>
      </c>
      <c r="I28" s="279"/>
      <c r="J28" s="278" t="s">
        <v>135</v>
      </c>
      <c r="K28" s="270">
        <f>SUM(K29:K33)</f>
        <v>0</v>
      </c>
      <c r="L28" s="280"/>
    </row>
    <row r="29" spans="1:12" ht="17.100000000000001" customHeight="1" x14ac:dyDescent="0.35">
      <c r="A29" s="198"/>
      <c r="B29" s="203">
        <f t="shared" ref="B29:B40" si="11">COUNTIF(PUESTO4,A29)</f>
        <v>0</v>
      </c>
      <c r="C29" s="482">
        <f t="shared" ref="C29:C43" si="12">COUNTIF(RANGOCRUDA,A29)</f>
        <v>0</v>
      </c>
      <c r="D29" s="205"/>
      <c r="E29" s="203">
        <f>COUNTIF(PUESTO4,D29)</f>
        <v>0</v>
      </c>
      <c r="F29" s="482">
        <f>COUNTIF(RANGOCRUDA,D29)</f>
        <v>0</v>
      </c>
      <c r="G29" s="205"/>
      <c r="H29" s="203">
        <f>COUNTIF(PUESTO4,G29)</f>
        <v>0</v>
      </c>
      <c r="I29" s="482">
        <f>COUNTIF(RANGOCRUDA,G29)</f>
        <v>0</v>
      </c>
      <c r="J29" s="205"/>
      <c r="K29" s="203">
        <f>COUNTIF(PUESTO4,J29)</f>
        <v>0</v>
      </c>
      <c r="L29" s="212">
        <f>COUNTIF(RANGOCRUDA,J29)</f>
        <v>0</v>
      </c>
    </row>
    <row r="30" spans="1:12" ht="17.100000000000001" customHeight="1" x14ac:dyDescent="0.35">
      <c r="A30" s="198"/>
      <c r="B30" s="203">
        <f t="shared" si="11"/>
        <v>0</v>
      </c>
      <c r="C30" s="482">
        <f t="shared" si="12"/>
        <v>0</v>
      </c>
      <c r="D30" s="207"/>
      <c r="E30" s="203">
        <f>COUNTIF(PUESTO4,D30)</f>
        <v>0</v>
      </c>
      <c r="F30" s="482">
        <f>COUNTIF(RANGOCRUDA,D30)</f>
        <v>0</v>
      </c>
      <c r="G30" s="206"/>
      <c r="H30" s="203">
        <f>COUNTIF(PUESTO4,G30)</f>
        <v>0</v>
      </c>
      <c r="I30" s="482">
        <f>COUNTIF(RANGOCRUDA,G30)</f>
        <v>0</v>
      </c>
      <c r="J30" s="207"/>
      <c r="K30" s="203">
        <f>COUNTIF(PUESTO4,J30)</f>
        <v>0</v>
      </c>
      <c r="L30" s="212">
        <f>COUNTIF(RANGOCRUDA,J30)</f>
        <v>0</v>
      </c>
    </row>
    <row r="31" spans="1:12" ht="17.100000000000001" customHeight="1" x14ac:dyDescent="0.35">
      <c r="A31" s="198"/>
      <c r="B31" s="203">
        <f t="shared" si="11"/>
        <v>0</v>
      </c>
      <c r="C31" s="482">
        <f t="shared" si="12"/>
        <v>0</v>
      </c>
      <c r="D31" s="207"/>
      <c r="E31" s="203">
        <f>COUNTIF(PUESTO4,D31)</f>
        <v>0</v>
      </c>
      <c r="F31" s="482">
        <f>COUNTIF(RANGOCRUDA,D31)</f>
        <v>0</v>
      </c>
      <c r="G31" s="206"/>
      <c r="H31" s="203">
        <f>COUNTIF(PUESTO4,G31)</f>
        <v>0</v>
      </c>
      <c r="I31" s="482">
        <f>COUNTIF(RANGOCRUDA,G31)</f>
        <v>0</v>
      </c>
      <c r="J31" s="207"/>
      <c r="K31" s="203">
        <f>COUNTIF(PUESTO4,J31)</f>
        <v>0</v>
      </c>
      <c r="L31" s="212">
        <f>COUNTIF(RANGOCRUDA,J31)</f>
        <v>0</v>
      </c>
    </row>
    <row r="32" spans="1:12" ht="17.100000000000001" customHeight="1" x14ac:dyDescent="0.35">
      <c r="A32" s="163"/>
      <c r="B32" s="203">
        <f t="shared" si="11"/>
        <v>0</v>
      </c>
      <c r="C32" s="482">
        <f t="shared" si="12"/>
        <v>0</v>
      </c>
      <c r="D32" s="207"/>
      <c r="E32" s="203">
        <f>COUNTIF(PUESTO4,D32)</f>
        <v>0</v>
      </c>
      <c r="F32" s="482">
        <f>COUNTIF(RANGOCRUDA,D32)</f>
        <v>0</v>
      </c>
      <c r="G32" s="206"/>
      <c r="H32" s="203">
        <f>COUNTIF(PUESTO4,G32)</f>
        <v>0</v>
      </c>
      <c r="I32" s="482">
        <f>COUNTIF(RANGOCRUDA,G32)</f>
        <v>0</v>
      </c>
      <c r="J32" s="163"/>
      <c r="K32" s="203">
        <f>COUNTIF(PUESTO4,J32)</f>
        <v>0</v>
      </c>
      <c r="L32" s="212">
        <f>COUNTIF(RANGOCRUDA,J32)</f>
        <v>0</v>
      </c>
    </row>
    <row r="33" spans="1:12" ht="17.100000000000001" customHeight="1" x14ac:dyDescent="0.35">
      <c r="A33" s="163"/>
      <c r="B33" s="203">
        <f t="shared" si="11"/>
        <v>0</v>
      </c>
      <c r="C33" s="482">
        <f t="shared" si="12"/>
        <v>0</v>
      </c>
      <c r="D33" s="207"/>
      <c r="E33" s="203">
        <f>COUNTIF(PUESTO4,D33)</f>
        <v>0</v>
      </c>
      <c r="F33" s="482">
        <f>COUNTIF(RANGOCRUDA,D33)</f>
        <v>0</v>
      </c>
      <c r="G33" s="162"/>
      <c r="H33" s="203">
        <f>COUNTIF(PUESTO4,G33)</f>
        <v>0</v>
      </c>
      <c r="I33" s="482">
        <f>COUNTIF(RANGOCRUDA,G33)</f>
        <v>0</v>
      </c>
      <c r="J33" s="163"/>
      <c r="K33" s="203">
        <f>COUNTIF(PUESTO4,J33)</f>
        <v>0</v>
      </c>
      <c r="L33" s="212">
        <f>COUNTIF(RANGOCRUDA,J33)</f>
        <v>0</v>
      </c>
    </row>
    <row r="34" spans="1:12" ht="17.100000000000001" customHeight="1" x14ac:dyDescent="0.35">
      <c r="A34" s="163"/>
      <c r="B34" s="203">
        <f t="shared" si="11"/>
        <v>0</v>
      </c>
      <c r="C34" s="482">
        <f t="shared" si="12"/>
        <v>0</v>
      </c>
      <c r="D34" s="278" t="s">
        <v>137</v>
      </c>
      <c r="E34" s="270">
        <f>SUM(E35:E38)</f>
        <v>0</v>
      </c>
      <c r="F34" s="279"/>
      <c r="G34" s="278" t="s">
        <v>138</v>
      </c>
      <c r="H34" s="270">
        <f>SUM(H35:H38)</f>
        <v>0</v>
      </c>
      <c r="I34" s="279"/>
      <c r="J34" s="386" t="s">
        <v>121</v>
      </c>
      <c r="K34" s="270">
        <f>SUM(K35:K39)</f>
        <v>0</v>
      </c>
      <c r="L34" s="280"/>
    </row>
    <row r="35" spans="1:12" ht="17.100000000000001" customHeight="1" x14ac:dyDescent="0.35">
      <c r="A35" s="199"/>
      <c r="B35" s="203">
        <f t="shared" si="11"/>
        <v>0</v>
      </c>
      <c r="C35" s="482">
        <f t="shared" si="12"/>
        <v>0</v>
      </c>
      <c r="D35" s="202"/>
      <c r="E35" s="203">
        <f t="shared" ref="E35:E43" si="13">COUNTIF(PUESTO4,D35)</f>
        <v>0</v>
      </c>
      <c r="F35" s="482">
        <f>COUNTIF(RANGOCRUDA,D35)</f>
        <v>0</v>
      </c>
      <c r="G35" s="210"/>
      <c r="H35" s="203">
        <f t="shared" ref="H35:H43" si="14">COUNTIF(PUESTO4,G35)</f>
        <v>0</v>
      </c>
      <c r="I35" s="482">
        <f>COUNTIF(RANGOCRUDA,G35)</f>
        <v>0</v>
      </c>
      <c r="J35" s="180"/>
      <c r="K35" s="203">
        <f>COUNTIF(PUESTO4,J35)</f>
        <v>0</v>
      </c>
      <c r="L35" s="212">
        <f>COUNTIF(RANGOCRUDA,J35)</f>
        <v>0</v>
      </c>
    </row>
    <row r="36" spans="1:12" ht="17.100000000000001" customHeight="1" x14ac:dyDescent="0.35">
      <c r="A36" s="199"/>
      <c r="B36" s="203">
        <f t="shared" si="11"/>
        <v>0</v>
      </c>
      <c r="C36" s="482">
        <f t="shared" si="12"/>
        <v>0</v>
      </c>
      <c r="D36" s="207"/>
      <c r="E36" s="203">
        <f t="shared" si="13"/>
        <v>0</v>
      </c>
      <c r="F36" s="482">
        <f>COUNTIF(RANGOCRUDA,D36)</f>
        <v>0</v>
      </c>
      <c r="G36" s="207"/>
      <c r="H36" s="203">
        <f t="shared" si="14"/>
        <v>0</v>
      </c>
      <c r="I36" s="482">
        <f>COUNTIF(RANGOCRUDA,G36)</f>
        <v>0</v>
      </c>
      <c r="J36" s="200"/>
      <c r="K36" s="203">
        <f>COUNTIF(PUESTO4,J36)</f>
        <v>0</v>
      </c>
      <c r="L36" s="212">
        <f>COUNTIF(RANGOCRUDA,J36)</f>
        <v>0</v>
      </c>
    </row>
    <row r="37" spans="1:12" ht="17.100000000000001" customHeight="1" x14ac:dyDescent="0.35">
      <c r="A37" s="199"/>
      <c r="B37" s="203">
        <f t="shared" si="11"/>
        <v>0</v>
      </c>
      <c r="C37" s="482">
        <f t="shared" si="12"/>
        <v>0</v>
      </c>
      <c r="D37" s="208"/>
      <c r="E37" s="203">
        <f t="shared" si="13"/>
        <v>0</v>
      </c>
      <c r="F37" s="482">
        <f>COUNTIF(RANGOCRUDA,D37)</f>
        <v>0</v>
      </c>
      <c r="G37" s="162"/>
      <c r="H37" s="203">
        <f t="shared" si="14"/>
        <v>0</v>
      </c>
      <c r="I37" s="482">
        <f>COUNTIF(RANGOCRUDA,G37)</f>
        <v>0</v>
      </c>
      <c r="J37" s="200"/>
      <c r="K37" s="203">
        <f>COUNTIF(PUESTO4,J37)</f>
        <v>0</v>
      </c>
      <c r="L37" s="212">
        <f>COUNTIF(RANGOCRUDA,J37)</f>
        <v>0</v>
      </c>
    </row>
    <row r="38" spans="1:12" ht="17.100000000000001" customHeight="1" x14ac:dyDescent="0.35">
      <c r="A38" s="199"/>
      <c r="B38" s="203">
        <f t="shared" si="11"/>
        <v>0</v>
      </c>
      <c r="C38" s="482">
        <f t="shared" si="12"/>
        <v>0</v>
      </c>
      <c r="D38" s="207"/>
      <c r="E38" s="203">
        <f t="shared" si="13"/>
        <v>0</v>
      </c>
      <c r="F38" s="482">
        <f>COUNTIF(RANGOCRUDA,D38)</f>
        <v>0</v>
      </c>
      <c r="G38" s="162"/>
      <c r="H38" s="203">
        <f t="shared" si="14"/>
        <v>0</v>
      </c>
      <c r="I38" s="482">
        <f>COUNTIF(RANGOCRUDA,G38)</f>
        <v>0</v>
      </c>
      <c r="J38" s="163"/>
      <c r="K38" s="203">
        <f>COUNTIF(PUESTO4,J38)</f>
        <v>0</v>
      </c>
      <c r="L38" s="212">
        <f>COUNTIF(RANGOCRUDA,J38)</f>
        <v>0</v>
      </c>
    </row>
    <row r="39" spans="1:12" ht="17.100000000000001" customHeight="1" x14ac:dyDescent="0.35">
      <c r="A39" s="480"/>
      <c r="B39" s="481">
        <f>SUM(B40:B43)</f>
        <v>0</v>
      </c>
      <c r="C39" s="266"/>
      <c r="D39" s="273" t="s">
        <v>119</v>
      </c>
      <c r="E39" s="270">
        <f>SUM(E40:E43)</f>
        <v>0</v>
      </c>
      <c r="F39" s="279"/>
      <c r="G39" s="271" t="s">
        <v>131</v>
      </c>
      <c r="H39" s="270">
        <f>SUM(H40:H43)</f>
        <v>0</v>
      </c>
      <c r="I39" s="280"/>
      <c r="J39" s="487"/>
      <c r="K39" s="203">
        <f>COUNTIF(PUESTO4,J39)</f>
        <v>0</v>
      </c>
      <c r="L39" s="212">
        <f>COUNTIF(RANGOCRUDA,J39)</f>
        <v>0</v>
      </c>
    </row>
    <row r="40" spans="1:12" ht="17.100000000000001" customHeight="1" x14ac:dyDescent="0.35">
      <c r="A40" s="163"/>
      <c r="B40" s="203">
        <f t="shared" si="11"/>
        <v>0</v>
      </c>
      <c r="C40" s="482">
        <f t="shared" si="12"/>
        <v>0</v>
      </c>
      <c r="D40" s="215"/>
      <c r="E40" s="203">
        <f t="shared" si="13"/>
        <v>0</v>
      </c>
      <c r="F40" s="482">
        <f>COUNTIF(RANGOCRUDA,D40)</f>
        <v>0</v>
      </c>
      <c r="G40" s="163"/>
      <c r="H40" s="203">
        <f t="shared" si="14"/>
        <v>0</v>
      </c>
      <c r="I40" s="482">
        <f t="shared" ref="I40:I43" si="15">COUNTIF(TOTAL,G40)</f>
        <v>0</v>
      </c>
      <c r="J40" s="281" t="s">
        <v>139</v>
      </c>
      <c r="K40" s="425">
        <f>COUNTIF(Plaza,"SANVICENTE")</f>
        <v>0</v>
      </c>
      <c r="L40" s="426"/>
    </row>
    <row r="41" spans="1:12" ht="17.100000000000001" customHeight="1" x14ac:dyDescent="0.35">
      <c r="A41" s="163"/>
      <c r="B41" s="203"/>
      <c r="C41" s="482">
        <f t="shared" si="12"/>
        <v>0</v>
      </c>
      <c r="D41" s="207"/>
      <c r="E41" s="203">
        <f t="shared" si="13"/>
        <v>0</v>
      </c>
      <c r="F41" s="482">
        <f>COUNTIF(RANGOCRUDA,D41)</f>
        <v>0</v>
      </c>
      <c r="G41" s="163"/>
      <c r="H41" s="203">
        <f t="shared" si="14"/>
        <v>0</v>
      </c>
      <c r="I41" s="482">
        <f t="shared" si="15"/>
        <v>0</v>
      </c>
      <c r="J41" s="282" t="s">
        <v>103</v>
      </c>
      <c r="K41" s="486">
        <f>COUNTIF(PUESTO4,"CAVA")+COUNTIF(PUESTO4,"CAVA.")</f>
        <v>0</v>
      </c>
      <c r="L41" s="427"/>
    </row>
    <row r="42" spans="1:12" ht="17.100000000000001" customHeight="1" x14ac:dyDescent="0.35">
      <c r="A42" s="163"/>
      <c r="B42" s="203"/>
      <c r="C42" s="482">
        <f t="shared" si="12"/>
        <v>0</v>
      </c>
      <c r="D42" s="207"/>
      <c r="E42" s="203">
        <f t="shared" si="13"/>
        <v>0</v>
      </c>
      <c r="F42" s="482">
        <f>COUNTIF(RANGOCRUDA,D42)</f>
        <v>0</v>
      </c>
      <c r="G42" s="163"/>
      <c r="H42" s="203">
        <f t="shared" si="14"/>
        <v>0</v>
      </c>
      <c r="I42" s="482">
        <f t="shared" si="15"/>
        <v>0</v>
      </c>
      <c r="J42" s="282" t="s">
        <v>146</v>
      </c>
      <c r="K42" s="484">
        <f>COUNTIF(Plaza,"COROMORO")</f>
        <v>0</v>
      </c>
      <c r="L42" s="428"/>
    </row>
    <row r="43" spans="1:12" ht="17.100000000000001" customHeight="1" x14ac:dyDescent="0.35">
      <c r="A43" s="164"/>
      <c r="B43" s="204">
        <f>COUNTIF(PUESTO4,A43)</f>
        <v>0</v>
      </c>
      <c r="C43" s="483">
        <f t="shared" si="12"/>
        <v>0</v>
      </c>
      <c r="D43" s="209"/>
      <c r="E43" s="204">
        <f t="shared" si="13"/>
        <v>0</v>
      </c>
      <c r="F43" s="483">
        <f>COUNTIF(RANGOCRUDA,D43)</f>
        <v>0</v>
      </c>
      <c r="G43" s="164"/>
      <c r="H43" s="204">
        <f t="shared" si="14"/>
        <v>0</v>
      </c>
      <c r="I43" s="483">
        <f t="shared" si="15"/>
        <v>0</v>
      </c>
      <c r="J43" s="329" t="s">
        <v>97</v>
      </c>
      <c r="K43" s="422">
        <f>H34+E34+K34+B28+E28+H28+K28+K23+H23+E23+B20+E39+H18+K18+K14+H39+E16+B23+B3+E3+H3+K3+K40+B16+K42+K41</f>
        <v>35</v>
      </c>
      <c r="L43" s="423"/>
    </row>
    <row r="44" spans="1:12" ht="17.100000000000001" customHeight="1" x14ac:dyDescent="0.25">
      <c r="A44" s="96"/>
      <c r="I44" s="84"/>
      <c r="J44" s="85"/>
      <c r="K44" s="83"/>
    </row>
    <row r="45" spans="1:12" ht="17.100000000000001" customHeight="1" x14ac:dyDescent="0.25">
      <c r="I45" s="84"/>
      <c r="J45" s="85"/>
      <c r="K45" s="83"/>
    </row>
    <row r="46" spans="1:12" ht="17.100000000000001" customHeight="1" x14ac:dyDescent="0.25">
      <c r="I46" s="84">
        <f ca="1">DATOS!K2</f>
        <v>44</v>
      </c>
      <c r="J46" s="86" t="s">
        <v>140</v>
      </c>
    </row>
    <row r="47" spans="1:12" ht="17.100000000000001" customHeight="1" x14ac:dyDescent="0.25">
      <c r="I47" s="94">
        <f>COUNTIF(Plaza,"*ZZAVILA*")+COUNTIF(Plaza,"*ZZBENITEZ*")+COUNTIF(Plaza,"*ZZTA*")+COUNTIF(Plaza,"*ZZMIREYA*")+COUNTIF(Plaza,"*ZZCRUZLEONIDAS*")+COUNTIF(Plaza,"*ZZMENESES*")</f>
        <v>12</v>
      </c>
      <c r="J47" s="96" t="s">
        <v>206</v>
      </c>
    </row>
    <row r="48" spans="1:12" ht="17.100000000000001" customHeight="1" x14ac:dyDescent="0.25">
      <c r="I48" s="94">
        <f>I47+K43</f>
        <v>47</v>
      </c>
      <c r="J48" s="96" t="s">
        <v>207</v>
      </c>
    </row>
  </sheetData>
  <sortState xmlns:xlrd2="http://schemas.microsoft.com/office/spreadsheetml/2017/richdata2" ref="A4:B14">
    <sortCondition ref="A4:A14"/>
  </sortState>
  <mergeCells count="8">
    <mergeCell ref="K43:L43"/>
    <mergeCell ref="A1:K1"/>
    <mergeCell ref="A2:G2"/>
    <mergeCell ref="H2:I2"/>
    <mergeCell ref="J2:K2"/>
    <mergeCell ref="K40:L40"/>
    <mergeCell ref="K41:L41"/>
    <mergeCell ref="K42:L42"/>
  </mergeCells>
  <conditionalFormatting sqref="B4:B15">
    <cfRule type="cellIs" dxfId="417" priority="82" operator="equal">
      <formula>0</formula>
    </cfRule>
  </conditionalFormatting>
  <conditionalFormatting sqref="E4:E15">
    <cfRule type="cellIs" dxfId="416" priority="81" operator="equal">
      <formula>0</formula>
    </cfRule>
  </conditionalFormatting>
  <conditionalFormatting sqref="C4:C15">
    <cfRule type="cellIs" dxfId="415" priority="80" operator="equal">
      <formula>0</formula>
    </cfRule>
  </conditionalFormatting>
  <conditionalFormatting sqref="H4:H17">
    <cfRule type="cellIs" dxfId="414" priority="79" operator="equal">
      <formula>0</formula>
    </cfRule>
  </conditionalFormatting>
  <conditionalFormatting sqref="K4:K13">
    <cfRule type="cellIs" dxfId="413" priority="78" operator="equal">
      <formula>0</formula>
    </cfRule>
  </conditionalFormatting>
  <conditionalFormatting sqref="B17:B19">
    <cfRule type="cellIs" dxfId="412" priority="77" operator="equal">
      <formula>0</formula>
    </cfRule>
  </conditionalFormatting>
  <conditionalFormatting sqref="E17:E22">
    <cfRule type="cellIs" dxfId="411" priority="76" operator="equal">
      <formula>0</formula>
    </cfRule>
  </conditionalFormatting>
  <conditionalFormatting sqref="K15:K17">
    <cfRule type="cellIs" dxfId="410" priority="75" operator="equal">
      <formula>0</formula>
    </cfRule>
  </conditionalFormatting>
  <conditionalFormatting sqref="B21:B22">
    <cfRule type="cellIs" dxfId="409" priority="74" operator="equal">
      <formula>0</formula>
    </cfRule>
  </conditionalFormatting>
  <conditionalFormatting sqref="H19:H22">
    <cfRule type="cellIs" dxfId="408" priority="73" operator="equal">
      <formula>0</formula>
    </cfRule>
  </conditionalFormatting>
  <conditionalFormatting sqref="K19:K22">
    <cfRule type="cellIs" dxfId="407" priority="72" operator="equal">
      <formula>0</formula>
    </cfRule>
  </conditionalFormatting>
  <conditionalFormatting sqref="B24:B27">
    <cfRule type="cellIs" dxfId="406" priority="71" operator="equal">
      <formula>0</formula>
    </cfRule>
  </conditionalFormatting>
  <conditionalFormatting sqref="E24:E27">
    <cfRule type="cellIs" dxfId="405" priority="70" operator="equal">
      <formula>0</formula>
    </cfRule>
  </conditionalFormatting>
  <conditionalFormatting sqref="H24:H27">
    <cfRule type="cellIs" dxfId="404" priority="69" operator="equal">
      <formula>0</formula>
    </cfRule>
  </conditionalFormatting>
  <conditionalFormatting sqref="K24:K27">
    <cfRule type="cellIs" dxfId="403" priority="68" operator="equal">
      <formula>0</formula>
    </cfRule>
  </conditionalFormatting>
  <conditionalFormatting sqref="B29:B38 B40:B42">
    <cfRule type="cellIs" dxfId="402" priority="67" operator="equal">
      <formula>0</formula>
    </cfRule>
  </conditionalFormatting>
  <conditionalFormatting sqref="E29:E33">
    <cfRule type="cellIs" dxfId="401" priority="66" operator="equal">
      <formula>0</formula>
    </cfRule>
  </conditionalFormatting>
  <conditionalFormatting sqref="H29:H33">
    <cfRule type="cellIs" dxfId="400" priority="65" operator="equal">
      <formula>0</formula>
    </cfRule>
  </conditionalFormatting>
  <conditionalFormatting sqref="K29:K33">
    <cfRule type="cellIs" dxfId="399" priority="64" operator="equal">
      <formula>0</formula>
    </cfRule>
  </conditionalFormatting>
  <conditionalFormatting sqref="B43">
    <cfRule type="cellIs" dxfId="398" priority="63" operator="equal">
      <formula>0</formula>
    </cfRule>
  </conditionalFormatting>
  <conditionalFormatting sqref="E35:E38 E40:E43">
    <cfRule type="cellIs" dxfId="397" priority="62" operator="equal">
      <formula>0</formula>
    </cfRule>
  </conditionalFormatting>
  <conditionalFormatting sqref="H35:H38 H40:H43">
    <cfRule type="cellIs" dxfId="396" priority="61" operator="equal">
      <formula>0</formula>
    </cfRule>
  </conditionalFormatting>
  <conditionalFormatting sqref="B3 E3 H3 K3 K18 H18 E23 H23 K23 B28 E28 H28 K28 H34 E34 K34">
    <cfRule type="cellIs" dxfId="395" priority="60" operator="equal">
      <formula>0</formula>
    </cfRule>
  </conditionalFormatting>
  <conditionalFormatting sqref="K43:L43">
    <cfRule type="cellIs" dxfId="394" priority="59" operator="equal">
      <formula>0</formula>
    </cfRule>
  </conditionalFormatting>
  <conditionalFormatting sqref="F4:F15">
    <cfRule type="cellIs" dxfId="393" priority="55" operator="equal">
      <formula>0</formula>
    </cfRule>
  </conditionalFormatting>
  <conditionalFormatting sqref="I4:I17">
    <cfRule type="cellIs" dxfId="392" priority="54" operator="equal">
      <formula>0</formula>
    </cfRule>
  </conditionalFormatting>
  <conditionalFormatting sqref="L4:L13">
    <cfRule type="cellIs" dxfId="391" priority="53" operator="equal">
      <formula>0</formula>
    </cfRule>
  </conditionalFormatting>
  <conditionalFormatting sqref="L15:L17">
    <cfRule type="cellIs" dxfId="390" priority="50" operator="equal">
      <formula>0</formula>
    </cfRule>
  </conditionalFormatting>
  <conditionalFormatting sqref="I40:I43">
    <cfRule type="cellIs" dxfId="389" priority="37" operator="equal">
      <formula>0</formula>
    </cfRule>
  </conditionalFormatting>
  <conditionalFormatting sqref="K35:K39">
    <cfRule type="cellIs" dxfId="388" priority="36" operator="equal">
      <formula>0</formula>
    </cfRule>
  </conditionalFormatting>
  <conditionalFormatting sqref="H39">
    <cfRule type="cellIs" dxfId="387" priority="34" operator="equal">
      <formula>0</formula>
    </cfRule>
  </conditionalFormatting>
  <conditionalFormatting sqref="K40:K42">
    <cfRule type="cellIs" dxfId="386" priority="28" operator="equal">
      <formula>0</formula>
    </cfRule>
  </conditionalFormatting>
  <conditionalFormatting sqref="K42:L42">
    <cfRule type="cellIs" dxfId="385" priority="27" operator="equal">
      <formula>0</formula>
    </cfRule>
  </conditionalFormatting>
  <conditionalFormatting sqref="K40:L41">
    <cfRule type="cellIs" dxfId="384" priority="25" operator="equal">
      <formula>0</formula>
    </cfRule>
  </conditionalFormatting>
  <conditionalFormatting sqref="E39">
    <cfRule type="cellIs" dxfId="383" priority="24" operator="equal">
      <formula>0</formula>
    </cfRule>
  </conditionalFormatting>
  <conditionalFormatting sqref="B23">
    <cfRule type="cellIs" dxfId="382" priority="23" operator="equal">
      <formula>0</formula>
    </cfRule>
  </conditionalFormatting>
  <conditionalFormatting sqref="B20">
    <cfRule type="cellIs" dxfId="381" priority="22" operator="equal">
      <formula>0</formula>
    </cfRule>
  </conditionalFormatting>
  <conditionalFormatting sqref="B16">
    <cfRule type="cellIs" dxfId="380" priority="21" operator="equal">
      <formula>0</formula>
    </cfRule>
  </conditionalFormatting>
  <conditionalFormatting sqref="E16">
    <cfRule type="cellIs" dxfId="379" priority="20" operator="equal">
      <formula>0</formula>
    </cfRule>
  </conditionalFormatting>
  <conditionalFormatting sqref="K14">
    <cfRule type="cellIs" dxfId="378" priority="19" operator="equal">
      <formula>0</formula>
    </cfRule>
  </conditionalFormatting>
  <conditionalFormatting sqref="C17:C19">
    <cfRule type="cellIs" dxfId="377" priority="18" operator="equal">
      <formula>0</formula>
    </cfRule>
  </conditionalFormatting>
  <conditionalFormatting sqref="F17:F22">
    <cfRule type="cellIs" dxfId="376" priority="17" operator="equal">
      <formula>0</formula>
    </cfRule>
  </conditionalFormatting>
  <conditionalFormatting sqref="I19:I22">
    <cfRule type="cellIs" dxfId="375" priority="16" operator="equal">
      <formula>0</formula>
    </cfRule>
  </conditionalFormatting>
  <conditionalFormatting sqref="L19:L22">
    <cfRule type="cellIs" dxfId="374" priority="15" operator="equal">
      <formula>0</formula>
    </cfRule>
  </conditionalFormatting>
  <conditionalFormatting sqref="C21:C22">
    <cfRule type="cellIs" dxfId="373" priority="14" operator="equal">
      <formula>0</formula>
    </cfRule>
  </conditionalFormatting>
  <conditionalFormatting sqref="C24:C27">
    <cfRule type="cellIs" dxfId="372" priority="13" operator="equal">
      <formula>0</formula>
    </cfRule>
  </conditionalFormatting>
  <conditionalFormatting sqref="C29:C38 C40:C43">
    <cfRule type="cellIs" dxfId="371" priority="12" operator="equal">
      <formula>0</formula>
    </cfRule>
  </conditionalFormatting>
  <conditionalFormatting sqref="F24:F27">
    <cfRule type="cellIs" dxfId="370" priority="11" operator="equal">
      <formula>0</formula>
    </cfRule>
  </conditionalFormatting>
  <conditionalFormatting sqref="F29:F33">
    <cfRule type="cellIs" dxfId="369" priority="10" operator="equal">
      <formula>0</formula>
    </cfRule>
  </conditionalFormatting>
  <conditionalFormatting sqref="F35:F38">
    <cfRule type="cellIs" dxfId="368" priority="9" operator="equal">
      <formula>0</formula>
    </cfRule>
  </conditionalFormatting>
  <conditionalFormatting sqref="F40:F43">
    <cfRule type="cellIs" dxfId="367" priority="8" operator="equal">
      <formula>0</formula>
    </cfRule>
  </conditionalFormatting>
  <conditionalFormatting sqref="I24:I27">
    <cfRule type="cellIs" dxfId="366" priority="7" operator="equal">
      <formula>0</formula>
    </cfRule>
  </conditionalFormatting>
  <conditionalFormatting sqref="I29:I33">
    <cfRule type="cellIs" dxfId="365" priority="6" operator="equal">
      <formula>0</formula>
    </cfRule>
  </conditionalFormatting>
  <conditionalFormatting sqref="I35:I38">
    <cfRule type="cellIs" dxfId="364" priority="5" operator="equal">
      <formula>0</formula>
    </cfRule>
  </conditionalFormatting>
  <conditionalFormatting sqref="L24:L27">
    <cfRule type="cellIs" dxfId="363" priority="4" operator="equal">
      <formula>0</formula>
    </cfRule>
  </conditionalFormatting>
  <conditionalFormatting sqref="L29:L33">
    <cfRule type="cellIs" dxfId="362" priority="3" operator="equal">
      <formula>0</formula>
    </cfRule>
  </conditionalFormatting>
  <conditionalFormatting sqref="L35:L39">
    <cfRule type="cellIs" dxfId="361" priority="2" operator="equal">
      <formula>0</formula>
    </cfRule>
  </conditionalFormatting>
  <conditionalFormatting sqref="B39">
    <cfRule type="cellIs" dxfId="360" priority="1" operator="equal">
      <formula>0</formula>
    </cfRule>
  </conditionalFormatting>
  <printOptions horizontalCentered="1"/>
  <pageMargins left="0" right="0" top="0" bottom="0" header="0" footer="0"/>
  <pageSetup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Enviar_datos_CrudasT">
                <anchor moveWithCells="1" sizeWithCells="1">
                  <from>
                    <xdr:col>12</xdr:col>
                    <xdr:colOff>276225</xdr:colOff>
                    <xdr:row>2</xdr:row>
                    <xdr:rowOff>19050</xdr:rowOff>
                  </from>
                  <to>
                    <xdr:col>13</xdr:col>
                    <xdr:colOff>742950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/>
  <dimension ref="A1:AM665"/>
  <sheetViews>
    <sheetView workbookViewId="0"/>
  </sheetViews>
  <sheetFormatPr baseColWidth="10" defaultRowHeight="15.75" x14ac:dyDescent="0.25"/>
  <cols>
    <col min="1" max="1" width="14" bestFit="1" customWidth="1"/>
    <col min="2" max="2" width="26" bestFit="1" customWidth="1"/>
    <col min="3" max="3" width="20.25" style="469" bestFit="1" customWidth="1"/>
    <col min="4" max="4" width="8.375" bestFit="1" customWidth="1"/>
    <col min="5" max="5" width="8.375" hidden="1" customWidth="1"/>
    <col min="6" max="6" width="4.25" hidden="1" customWidth="1"/>
    <col min="7" max="7" width="31.125" bestFit="1" customWidth="1"/>
    <col min="8" max="8" width="18.125" bestFit="1" customWidth="1"/>
    <col min="9" max="9" width="23" bestFit="1" customWidth="1"/>
    <col min="10" max="10" width="15.25" customWidth="1"/>
    <col min="11" max="11" width="4.375" customWidth="1"/>
    <col min="12" max="12" width="6.5" style="466" customWidth="1"/>
    <col min="13" max="13" width="4.5" customWidth="1"/>
    <col min="14" max="14" width="4.25" customWidth="1"/>
    <col min="15" max="15" width="6.25" customWidth="1"/>
    <col min="17" max="17" width="21.875" bestFit="1" customWidth="1"/>
    <col min="18" max="18" width="11.25" customWidth="1"/>
    <col min="19" max="19" width="11.75" bestFit="1" customWidth="1"/>
    <col min="20" max="20" width="5.875" bestFit="1" customWidth="1"/>
    <col min="23" max="23" width="14.75" customWidth="1"/>
  </cols>
  <sheetData>
    <row r="1" spans="1:39" s="45" customFormat="1" ht="17.25" customHeight="1" x14ac:dyDescent="0.35">
      <c r="A1" s="75" t="s">
        <v>1</v>
      </c>
      <c r="B1" s="75" t="s">
        <v>52</v>
      </c>
      <c r="C1" s="467" t="s">
        <v>53</v>
      </c>
      <c r="D1" s="75" t="s">
        <v>4</v>
      </c>
      <c r="E1" s="234" t="s">
        <v>5</v>
      </c>
      <c r="F1" s="75" t="s">
        <v>6</v>
      </c>
      <c r="G1" s="75" t="s">
        <v>7</v>
      </c>
      <c r="J1" s="429" t="s">
        <v>34</v>
      </c>
      <c r="K1" s="429"/>
      <c r="L1" s="71">
        <v>46136</v>
      </c>
      <c r="Q1" s="474" t="s">
        <v>91</v>
      </c>
      <c r="R1" s="474" t="s">
        <v>41</v>
      </c>
      <c r="S1" s="474" t="s">
        <v>38</v>
      </c>
      <c r="T1" s="474" t="s">
        <v>50</v>
      </c>
      <c r="U1" s="474" t="s">
        <v>39</v>
      </c>
      <c r="V1" s="474" t="s">
        <v>40</v>
      </c>
      <c r="W1" s="474" t="s">
        <v>37</v>
      </c>
      <c r="X1" s="474" t="s">
        <v>42</v>
      </c>
      <c r="Y1" s="474" t="s">
        <v>43</v>
      </c>
      <c r="Z1" s="474" t="s">
        <v>44</v>
      </c>
      <c r="AA1" s="474" t="s">
        <v>51</v>
      </c>
      <c r="AB1" s="474" t="s">
        <v>92</v>
      </c>
      <c r="AC1" s="474" t="s">
        <v>45</v>
      </c>
      <c r="AD1" s="474" t="s">
        <v>46</v>
      </c>
      <c r="AE1" s="474" t="s">
        <v>47</v>
      </c>
      <c r="AF1" s="474" t="s">
        <v>48</v>
      </c>
      <c r="AG1" s="474" t="s">
        <v>49</v>
      </c>
      <c r="AH1" s="474" t="s">
        <v>101</v>
      </c>
      <c r="AI1" s="474" t="s">
        <v>106</v>
      </c>
      <c r="AJ1" s="474" t="s">
        <v>107</v>
      </c>
      <c r="AK1" s="474" t="s">
        <v>108</v>
      </c>
      <c r="AL1" s="475" t="s">
        <v>109</v>
      </c>
      <c r="AM1" s="475" t="s">
        <v>142</v>
      </c>
    </row>
    <row r="2" spans="1:39" ht="15" customHeight="1" x14ac:dyDescent="0.35">
      <c r="A2" s="242" t="s">
        <v>335</v>
      </c>
      <c r="B2" s="243" t="s">
        <v>713</v>
      </c>
      <c r="C2" s="472" t="s">
        <v>720</v>
      </c>
      <c r="D2" t="s">
        <v>738</v>
      </c>
      <c r="E2" t="str">
        <f>IF(B2="TECNOLOGÍASAGROPECUARIASDECOLOMBIAS.A.S.","",IF(B2="CRUZLEONIDAS","",IF(B2="APARICIOPICOJOSEVICENTE","",IF(B2="EDGARAUGUSTOBENITEZRODRIGUEZ","",IF(B2="BUENOGONZALO","",IF(B2="AVILAMONSALVEREINALDO","",IF(B2="CALIXTOARDILAJAIME","",IF(B2="","",IF(B2="CORPORACIONRENACERDORADO","",IF(B2="BENITEZGARNICACEFERINO","",IF(B2="SANCHEZCALDERONMIREYA","",IF(B2="","",C2))))))))))))</f>
        <v>01014CAVA</v>
      </c>
      <c r="L2" s="466" t="s">
        <v>53</v>
      </c>
      <c r="Q2" s="476"/>
      <c r="R2" s="476"/>
      <c r="S2" s="477" t="s">
        <v>720</v>
      </c>
      <c r="T2" s="478"/>
      <c r="U2" s="476"/>
      <c r="V2" s="476"/>
      <c r="W2" s="478"/>
      <c r="X2" s="477" t="s">
        <v>718</v>
      </c>
      <c r="Y2" s="476"/>
      <c r="Z2" s="478"/>
      <c r="AA2" s="476"/>
      <c r="AB2" s="478"/>
      <c r="AC2" s="478"/>
      <c r="AD2" s="478"/>
      <c r="AE2" s="476"/>
      <c r="AF2" s="478"/>
      <c r="AG2" s="477" t="s">
        <v>722</v>
      </c>
      <c r="AH2" s="476"/>
      <c r="AI2" s="478"/>
      <c r="AJ2" s="478"/>
      <c r="AK2" s="478"/>
      <c r="AL2" s="478"/>
      <c r="AM2" s="478"/>
    </row>
    <row r="3" spans="1:39" ht="46.5" x14ac:dyDescent="0.35">
      <c r="A3" s="242" t="s">
        <v>338</v>
      </c>
      <c r="B3" s="243" t="s">
        <v>713</v>
      </c>
      <c r="C3" s="472" t="s">
        <v>720</v>
      </c>
      <c r="D3" t="s">
        <v>738</v>
      </c>
      <c r="E3" t="str">
        <f>IF(B3="TECNOLOGÍASAGROPECUARIASDECOLOMBIAS.A.S.","",IF(B3="CRUZLEONIDAS","",IF(B3="APARICIOPICOJOSEVICENTE","",IF(B3="EDGARAUGUSTOBENITEZRODRIGUEZ","",IF(B3="BUENOGONZALO","",IF(B3="AVILAMONSALVEREINALDO","",IF(B3="CALIXTOARDILAJAIME","",IF(B3="","",IF(B3="CORPORACIONRENACERDORADO","",IF(B3="BENITEZGARNICACEFERINO","",IF(B3="SANCHEZCALDERONMIREYA","",IF(B3="","",C3))))))))))))</f>
        <v>01014CAVA</v>
      </c>
      <c r="L3" s="466" t="s">
        <v>723</v>
      </c>
      <c r="Q3" s="476"/>
      <c r="R3" s="476"/>
      <c r="S3" s="477" t="s">
        <v>717</v>
      </c>
      <c r="T3" s="478"/>
      <c r="U3" s="476"/>
      <c r="V3" s="476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6"/>
      <c r="AI3" s="478"/>
      <c r="AJ3" s="478"/>
      <c r="AK3" s="478"/>
      <c r="AL3" s="478"/>
      <c r="AM3" s="478"/>
    </row>
    <row r="4" spans="1:39" ht="23.25" x14ac:dyDescent="0.35">
      <c r="A4" s="242" t="s">
        <v>339</v>
      </c>
      <c r="B4" s="243" t="s">
        <v>713</v>
      </c>
      <c r="C4" s="472" t="s">
        <v>720</v>
      </c>
      <c r="D4" t="s">
        <v>738</v>
      </c>
      <c r="E4" t="str">
        <f>IF(B4="TECNOLOGÍASAGROPECUARIASDECOLOMBIAS.A.S.","",IF(B4="CRUZLEONIDAS","",IF(B4="APARICIOPICOJOSEVICENTE","",IF(B4="EDGARAUGUSTOBENITEZRODRIGUEZ","",IF(B4="BUENOGONZALO","",IF(B4="AVILAMONSALVEREINALDO","",IF(B4="CALIXTOARDILAJAIME","",IF(B4="","",IF(B4="CORPORACIONRENACERDORADO","",IF(B4="BENITEZGARNICACEFERINO","",IF(B4="SANCHEZCALDERONMIREYA","",IF(B4="","",C4))))))))))))</f>
        <v>01014CAVA</v>
      </c>
      <c r="L4" s="466" t="s">
        <v>723</v>
      </c>
      <c r="Q4" s="476"/>
      <c r="R4" s="476"/>
      <c r="S4" s="478"/>
      <c r="T4" s="478"/>
      <c r="U4" s="476"/>
      <c r="V4" s="476"/>
      <c r="W4" s="478"/>
      <c r="X4" s="478"/>
      <c r="Y4" s="478"/>
      <c r="Z4" s="478"/>
      <c r="AA4" s="478"/>
      <c r="AB4" s="478"/>
      <c r="AC4" s="478"/>
      <c r="AD4" s="478"/>
      <c r="AE4" s="478"/>
      <c r="AF4" s="478"/>
      <c r="AG4" s="478"/>
      <c r="AH4" s="476"/>
      <c r="AI4" s="478"/>
      <c r="AJ4" s="478"/>
      <c r="AK4" s="478"/>
      <c r="AL4" s="478"/>
      <c r="AM4" s="478"/>
    </row>
    <row r="5" spans="1:39" ht="23.25" x14ac:dyDescent="0.35">
      <c r="A5" s="242" t="s">
        <v>340</v>
      </c>
      <c r="B5" s="243" t="s">
        <v>713</v>
      </c>
      <c r="C5" s="472" t="s">
        <v>720</v>
      </c>
      <c r="D5" t="s">
        <v>738</v>
      </c>
      <c r="E5" t="str">
        <f>IF(B5="TECNOLOGÍASAGROPECUARIASDECOLOMBIAS.A.S.","",IF(B5="CRUZLEONIDAS","",IF(B5="APARICIOPICOJOSEVICENTE","",IF(B5="EDGARAUGUSTOBENITEZRODRIGUEZ","",IF(B5="BUENOGONZALO","",IF(B5="AVILAMONSALVEREINALDO","",IF(B5="CALIXTOARDILAJAIME","",IF(B5="","",IF(B5="CORPORACIONRENACERDORADO","",IF(B5="BENITEZGARNICACEFERINO","",IF(B5="SANCHEZCALDERONMIREYA","",IF(B5="","",C5))))))))))))</f>
        <v>01014CAVA</v>
      </c>
      <c r="L5" s="466" t="s">
        <v>723</v>
      </c>
      <c r="Q5" s="476"/>
      <c r="R5" s="476"/>
      <c r="S5" s="478"/>
      <c r="T5" s="478"/>
      <c r="U5" s="478"/>
      <c r="V5" s="476"/>
      <c r="W5" s="478"/>
      <c r="X5" s="478"/>
      <c r="Y5" s="478"/>
      <c r="Z5" s="478"/>
      <c r="AA5" s="478"/>
      <c r="AB5" s="478"/>
      <c r="AC5" s="478"/>
      <c r="AD5" s="478"/>
      <c r="AE5" s="478"/>
      <c r="AF5" s="478"/>
      <c r="AG5" s="478"/>
      <c r="AH5" s="478"/>
      <c r="AI5" s="478"/>
      <c r="AJ5" s="478"/>
      <c r="AK5" s="478"/>
      <c r="AL5" s="478"/>
      <c r="AM5" s="478"/>
    </row>
    <row r="6" spans="1:39" ht="23.25" x14ac:dyDescent="0.35">
      <c r="A6" s="242" t="s">
        <v>341</v>
      </c>
      <c r="B6" s="243" t="s">
        <v>713</v>
      </c>
      <c r="C6" s="472" t="s">
        <v>720</v>
      </c>
      <c r="D6" t="s">
        <v>738</v>
      </c>
      <c r="E6" t="str">
        <f>IF(B6="TECNOLOGÍASAGROPECUARIASDECOLOMBIAS.A.S.","",IF(B6="CRUZLEONIDAS","",IF(B6="APARICIOPICOJOSEVICENTE","",IF(B6="EDGARAUGUSTOBENITEZRODRIGUEZ","",IF(B6="BUENOGONZALO","",IF(B6="AVILAMONSALVEREINALDO","",IF(B6="CALIXTOARDILAJAIME","",IF(B6="","",IF(B6="CORPORACIONRENACERDORADO","",IF(B6="BENITEZGARNICACEFERINO","",IF(B6="SANCHEZCALDERONMIREYA","",IF(B6="","",C6))))))))))))</f>
        <v>01014CAVA</v>
      </c>
      <c r="L6" s="466" t="s">
        <v>723</v>
      </c>
      <c r="Q6" s="476"/>
      <c r="R6" s="476"/>
      <c r="S6" s="478"/>
      <c r="T6" s="478"/>
      <c r="U6" s="478"/>
      <c r="V6" s="478"/>
      <c r="W6" s="478"/>
      <c r="X6" s="478"/>
      <c r="Y6" s="478"/>
      <c r="Z6" s="478"/>
      <c r="AA6" s="478"/>
      <c r="AB6" s="478"/>
      <c r="AC6" s="478"/>
      <c r="AD6" s="478"/>
      <c r="AE6" s="478"/>
      <c r="AF6" s="478"/>
      <c r="AG6" s="478"/>
      <c r="AH6" s="478"/>
      <c r="AI6" s="478"/>
      <c r="AJ6" s="478"/>
      <c r="AK6" s="478"/>
      <c r="AL6" s="478"/>
      <c r="AM6" s="478"/>
    </row>
    <row r="7" spans="1:39" ht="23.25" x14ac:dyDescent="0.35">
      <c r="A7" s="242" t="s">
        <v>342</v>
      </c>
      <c r="B7" s="243" t="s">
        <v>713</v>
      </c>
      <c r="C7" s="472" t="s">
        <v>720</v>
      </c>
      <c r="D7" t="s">
        <v>738</v>
      </c>
      <c r="E7" t="str">
        <f>IF(B7="TECNOLOGÍASAGROPECUARIASDECOLOMBIAS.A.S.","",IF(B7="CRUZLEONIDAS","",IF(B7="APARICIOPICOJOSEVICENTE","",IF(B7="EDGARAUGUSTOBENITEZRODRIGUEZ","",IF(B7="BUENOGONZALO","",IF(B7="AVILAMONSALVEREINALDO","",IF(B7="CALIXTOARDILAJAIME","",IF(B7="","",IF(B7="CORPORACIONRENACERDORADO","",IF(B7="BENITEZGARNICACEFERINO","",IF(B7="SANCHEZCALDERONMIREYA","",IF(B7="","",C7))))))))))))</f>
        <v>01014CAVA</v>
      </c>
      <c r="H7" s="241" t="s">
        <v>184</v>
      </c>
      <c r="I7" t="s">
        <v>185</v>
      </c>
      <c r="L7" s="466" t="s">
        <v>717</v>
      </c>
      <c r="Q7" s="476"/>
      <c r="R7" s="476"/>
      <c r="S7" s="478"/>
      <c r="T7" s="478"/>
      <c r="U7" s="478"/>
      <c r="V7" s="478"/>
      <c r="W7" s="478"/>
      <c r="X7" s="478"/>
      <c r="Y7" s="478"/>
      <c r="Z7" s="478"/>
      <c r="AA7" s="478"/>
      <c r="AB7" s="478"/>
      <c r="AC7" s="478"/>
      <c r="AD7" s="478"/>
      <c r="AE7" s="478"/>
      <c r="AF7" s="478"/>
      <c r="AG7" s="478"/>
      <c r="AH7" s="478"/>
      <c r="AI7" s="478"/>
      <c r="AJ7" s="478"/>
      <c r="AK7" s="478"/>
      <c r="AL7" s="478"/>
      <c r="AM7" s="478"/>
    </row>
    <row r="8" spans="1:39" ht="23.25" x14ac:dyDescent="0.35">
      <c r="A8" s="242" t="s">
        <v>343</v>
      </c>
      <c r="B8" s="243" t="s">
        <v>713</v>
      </c>
      <c r="C8" s="472" t="s">
        <v>720</v>
      </c>
      <c r="D8" t="s">
        <v>738</v>
      </c>
      <c r="E8" t="str">
        <f>IF(B8="TECNOLOGÍASAGROPECUARIASDECOLOMBIAS.A.S.","",IF(B8="CRUZLEONIDAS","",IF(B8="APARICIOPICOJOSEVICENTE","",IF(B8="EDGARAUGUSTOBENITEZRODRIGUEZ","",IF(B8="BUENOGONZALO","",IF(B8="AVILAMONSALVEREINALDO","",IF(B8="CALIXTOARDILAJAIME","",IF(B8="","",IF(B8="CORPORACIONRENACERDORADO","",IF(B8="BENITEZGARNICACEFERINO","",IF(B8="SANCHEZCALDERONMIREYA","",IF(B8="","",C8))))))))))))</f>
        <v>01014CAVA</v>
      </c>
      <c r="H8" s="110" t="s">
        <v>144</v>
      </c>
      <c r="I8" s="443"/>
      <c r="L8" s="466" t="s">
        <v>717</v>
      </c>
      <c r="Q8" s="476"/>
      <c r="R8" s="478"/>
      <c r="S8" s="478"/>
      <c r="T8" s="478"/>
      <c r="U8" s="478"/>
      <c r="V8" s="478"/>
      <c r="W8" s="478"/>
      <c r="X8" s="478"/>
      <c r="Y8" s="478"/>
      <c r="Z8" s="478"/>
      <c r="AA8" s="478"/>
      <c r="AB8" s="478"/>
      <c r="AC8" s="478"/>
      <c r="AD8" s="478"/>
      <c r="AE8" s="478"/>
      <c r="AF8" s="478"/>
      <c r="AG8" s="478"/>
      <c r="AH8" s="478"/>
      <c r="AI8" s="478"/>
      <c r="AJ8" s="478"/>
      <c r="AK8" s="478"/>
      <c r="AL8" s="478"/>
      <c r="AM8" s="478"/>
    </row>
    <row r="9" spans="1:39" ht="23.25" x14ac:dyDescent="0.35">
      <c r="A9" s="242" t="s">
        <v>344</v>
      </c>
      <c r="B9" s="243" t="s">
        <v>713</v>
      </c>
      <c r="C9" s="472" t="s">
        <v>720</v>
      </c>
      <c r="D9" t="s">
        <v>738</v>
      </c>
      <c r="E9" t="str">
        <f>IF(B9="TECNOLOGÍASAGROPECUARIASDECOLOMBIAS.A.S.","",IF(B9="CRUZLEONIDAS","",IF(B9="APARICIOPICOJOSEVICENTE","",IF(B9="EDGARAUGUSTOBENITEZRODRIGUEZ","",IF(B9="BUENOGONZALO","",IF(B9="AVILAMONSALVEREINALDO","",IF(B9="CALIXTOARDILAJAIME","",IF(B9="","",IF(B9="CORPORACIONRENACERDORADO","",IF(B9="BENITEZGARNICACEFERINO","",IF(B9="SANCHEZCALDERONMIREYA","",IF(B9="","",C9))))))))))))</f>
        <v>01014CAVA</v>
      </c>
      <c r="H9" s="444" t="s">
        <v>721</v>
      </c>
      <c r="I9" s="443">
        <v>2</v>
      </c>
      <c r="L9" s="466" t="s">
        <v>717</v>
      </c>
      <c r="Q9" s="476"/>
      <c r="R9" s="478"/>
      <c r="S9" s="478"/>
      <c r="T9" s="478"/>
      <c r="U9" s="478"/>
      <c r="V9" s="478"/>
      <c r="W9" s="478"/>
      <c r="X9" s="478"/>
      <c r="Y9" s="478"/>
      <c r="Z9" s="478"/>
      <c r="AA9" s="478"/>
      <c r="AB9" s="478"/>
      <c r="AC9" s="478"/>
      <c r="AD9" s="478"/>
      <c r="AE9" s="478"/>
      <c r="AF9" s="478"/>
      <c r="AG9" s="478"/>
      <c r="AH9" s="478"/>
      <c r="AI9" s="478"/>
      <c r="AJ9" s="478"/>
      <c r="AK9" s="478"/>
      <c r="AL9" s="478"/>
      <c r="AM9" s="478"/>
    </row>
    <row r="10" spans="1:39" ht="23.25" x14ac:dyDescent="0.35">
      <c r="A10" s="242" t="s">
        <v>345</v>
      </c>
      <c r="B10" s="243" t="s">
        <v>713</v>
      </c>
      <c r="C10" s="472" t="s">
        <v>720</v>
      </c>
      <c r="D10" t="s">
        <v>738</v>
      </c>
      <c r="E10" t="str">
        <f>IF(B10="TECNOLOGÍASAGROPECUARIASDECOLOMBIAS.A.S.","",IF(B10="CRUZLEONIDAS","",IF(B10="APARICIOPICOJOSEVICENTE","",IF(B10="EDGARAUGUSTOBENITEZRODRIGUEZ","",IF(B10="BUENOGONZALO","",IF(B10="AVILAMONSALVEREINALDO","",IF(B10="CALIXTOARDILAJAIME","",IF(B10="","",IF(B10="CORPORACIONRENACERDORADO","",IF(B10="BENITEZGARNICACEFERINO","",IF(B10="SANCHEZCALDERONMIREYA","",IF(B10="","",C10))))))))))))</f>
        <v>01014CAVA</v>
      </c>
      <c r="H10" s="110" t="s">
        <v>738</v>
      </c>
      <c r="I10" s="443"/>
      <c r="L10" s="466" t="s">
        <v>717</v>
      </c>
      <c r="Q10" s="476"/>
      <c r="R10" s="478"/>
      <c r="S10" s="478"/>
      <c r="T10" s="478"/>
      <c r="U10" s="478"/>
      <c r="V10" s="478"/>
      <c r="W10" s="478"/>
      <c r="X10" s="478"/>
      <c r="Y10" s="478"/>
      <c r="Z10" s="478"/>
      <c r="AA10" s="478"/>
      <c r="AB10" s="478"/>
      <c r="AC10" s="478"/>
      <c r="AD10" s="478"/>
      <c r="AE10" s="478"/>
      <c r="AF10" s="478"/>
      <c r="AG10" s="478"/>
      <c r="AH10" s="478"/>
      <c r="AI10" s="478"/>
      <c r="AJ10" s="478"/>
      <c r="AK10" s="478"/>
      <c r="AL10" s="478"/>
      <c r="AM10" s="478"/>
    </row>
    <row r="11" spans="1:39" ht="23.25" x14ac:dyDescent="0.35">
      <c r="A11" s="242" t="s">
        <v>346</v>
      </c>
      <c r="B11" s="243" t="s">
        <v>713</v>
      </c>
      <c r="C11" s="472" t="s">
        <v>720</v>
      </c>
      <c r="D11" t="s">
        <v>738</v>
      </c>
      <c r="E11" t="str">
        <f>IF(B11="TECNOLOGÍASAGROPECUARIASDECOLOMBIAS.A.S.","",IF(B11="CRUZLEONIDAS","",IF(B11="APARICIOPICOJOSEVICENTE","",IF(B11="EDGARAUGUSTOBENITEZRODRIGUEZ","",IF(B11="BUENOGONZALO","",IF(B11="AVILAMONSALVEREINALDO","",IF(B11="CALIXTOARDILAJAIME","",IF(B11="","",IF(B11="CORPORACIONRENACERDORADO","",IF(B11="BENITEZGARNICACEFERINO","",IF(B11="SANCHEZCALDERONMIREYA","",IF(B11="","",C11))))))))))))</f>
        <v>01014CAVA</v>
      </c>
      <c r="H11" s="444" t="s">
        <v>720</v>
      </c>
      <c r="I11" s="443">
        <v>17</v>
      </c>
      <c r="L11" s="466" t="s">
        <v>717</v>
      </c>
      <c r="Q11" s="476"/>
      <c r="R11" s="478"/>
      <c r="S11" s="478"/>
      <c r="T11" s="478"/>
      <c r="U11" s="478"/>
      <c r="V11" s="478"/>
      <c r="W11" s="478"/>
      <c r="X11" s="478"/>
      <c r="Y11" s="478"/>
      <c r="Z11" s="478"/>
      <c r="AA11" s="478"/>
      <c r="AB11" s="478"/>
      <c r="AC11" s="478"/>
      <c r="AD11" s="478"/>
      <c r="AE11" s="478"/>
      <c r="AF11" s="478"/>
      <c r="AG11" s="478"/>
      <c r="AH11" s="478"/>
      <c r="AI11" s="478"/>
      <c r="AJ11" s="478"/>
      <c r="AK11" s="478"/>
      <c r="AL11" s="478"/>
      <c r="AM11" s="478"/>
    </row>
    <row r="12" spans="1:39" ht="23.25" x14ac:dyDescent="0.35">
      <c r="A12" s="242" t="s">
        <v>347</v>
      </c>
      <c r="B12" s="243" t="s">
        <v>713</v>
      </c>
      <c r="C12" s="472" t="s">
        <v>720</v>
      </c>
      <c r="D12" t="s">
        <v>738</v>
      </c>
      <c r="E12" t="str">
        <f>IF(B12="TECNOLOGÍASAGROPECUARIASDECOLOMBIAS.A.S.","",IF(B12="CRUZLEONIDAS","",IF(B12="APARICIOPICOJOSEVICENTE","",IF(B12="EDGARAUGUSTOBENITEZRODRIGUEZ","",IF(B12="BUENOGONZALO","",IF(B12="AVILAMONSALVEREINALDO","",IF(B12="CALIXTOARDILAJAIME","",IF(B12="","",IF(B12="CORPORACIONRENACERDORADO","",IF(B12="BENITEZGARNICACEFERINO","",IF(B12="SANCHEZCALDERONMIREYA","",IF(B12="","",C12))))))))))))</f>
        <v>01014CAVA</v>
      </c>
      <c r="H12" s="110" t="s">
        <v>739</v>
      </c>
      <c r="I12" s="443"/>
      <c r="L12" s="466" t="s">
        <v>724</v>
      </c>
      <c r="Q12" s="478"/>
      <c r="R12" s="478"/>
      <c r="S12" s="478"/>
      <c r="T12" s="478"/>
      <c r="U12" s="478"/>
      <c r="V12" s="478"/>
      <c r="W12" s="478"/>
      <c r="X12" s="478"/>
      <c r="Y12" s="478"/>
      <c r="Z12" s="478"/>
      <c r="AA12" s="478"/>
      <c r="AB12" s="478"/>
      <c r="AC12" s="478"/>
      <c r="AD12" s="478"/>
      <c r="AE12" s="478"/>
      <c r="AF12" s="478"/>
      <c r="AG12" s="478"/>
      <c r="AH12" s="478"/>
      <c r="AI12" s="478"/>
      <c r="AJ12" s="478"/>
      <c r="AK12" s="478"/>
      <c r="AL12" s="478"/>
      <c r="AM12" s="478"/>
    </row>
    <row r="13" spans="1:39" ht="23.25" x14ac:dyDescent="0.35">
      <c r="A13" s="242" t="s">
        <v>348</v>
      </c>
      <c r="B13" s="243" t="s">
        <v>713</v>
      </c>
      <c r="C13" s="472" t="s">
        <v>720</v>
      </c>
      <c r="D13" t="s">
        <v>738</v>
      </c>
      <c r="E13" t="str">
        <f>IF(B13="TECNOLOGÍASAGROPECUARIASDECOLOMBIAS.A.S.","",IF(B13="CRUZLEONIDAS","",IF(B13="APARICIOPICOJOSEVICENTE","",IF(B13="EDGARAUGUSTOBENITEZRODRIGUEZ","",IF(B13="BUENOGONZALO","",IF(B13="AVILAMONSALVEREINALDO","",IF(B13="CALIXTOARDILAJAIME","",IF(B13="","",IF(B13="CORPORACIONRENACERDORADO","",IF(B13="BENITEZGARNICACEFERINO","",IF(B13="SANCHEZCALDERONMIREYA","",IF(B13="","",C13))))))))))))</f>
        <v>01014CAVA</v>
      </c>
      <c r="H13" s="444" t="s">
        <v>722</v>
      </c>
      <c r="I13" s="443">
        <v>4</v>
      </c>
      <c r="L13" s="466" t="s">
        <v>724</v>
      </c>
      <c r="Q13" s="478"/>
      <c r="R13" s="478"/>
      <c r="S13" s="478"/>
      <c r="T13" s="478"/>
      <c r="U13" s="478"/>
      <c r="V13" s="478"/>
      <c r="W13" s="478"/>
      <c r="X13" s="478"/>
      <c r="Y13" s="478"/>
      <c r="Z13" s="478"/>
      <c r="AA13" s="478"/>
      <c r="AB13" s="478"/>
      <c r="AC13" s="478"/>
      <c r="AD13" s="478"/>
      <c r="AE13" s="478"/>
      <c r="AF13" s="478"/>
      <c r="AG13" s="478"/>
      <c r="AH13" s="478"/>
      <c r="AI13" s="478"/>
      <c r="AJ13" s="478"/>
      <c r="AK13" s="478"/>
      <c r="AL13" s="478"/>
      <c r="AM13" s="478"/>
    </row>
    <row r="14" spans="1:39" ht="23.25" x14ac:dyDescent="0.35">
      <c r="A14" s="242" t="s">
        <v>349</v>
      </c>
      <c r="B14" s="243" t="s">
        <v>713</v>
      </c>
      <c r="C14" s="472" t="s">
        <v>720</v>
      </c>
      <c r="D14" t="s">
        <v>738</v>
      </c>
      <c r="E14" t="str">
        <f>IF(B14="TECNOLOGÍASAGROPECUARIASDECOLOMBIAS.A.S.","",IF(B14="CRUZLEONIDAS","",IF(B14="APARICIOPICOJOSEVICENTE","",IF(B14="EDGARAUGUSTOBENITEZRODRIGUEZ","",IF(B14="BUENOGONZALO","",IF(B14="AVILAMONSALVEREINALDO","",IF(B14="CALIXTOARDILAJAIME","",IF(B14="","",IF(B14="CORPORACIONRENACERDORADO","",IF(B14="BENITEZGARNICACEFERINO","",IF(B14="SANCHEZCALDERONMIREYA","",IF(B14="","",C14))))))))))))</f>
        <v>01014CAVA</v>
      </c>
      <c r="H14" s="110" t="s">
        <v>155</v>
      </c>
      <c r="I14" s="443"/>
      <c r="L14" s="466" t="s">
        <v>724</v>
      </c>
      <c r="Q14" s="478"/>
      <c r="R14" s="478"/>
      <c r="S14" s="478"/>
      <c r="T14" s="478"/>
      <c r="U14" s="478"/>
      <c r="V14" s="478"/>
      <c r="W14" s="478"/>
      <c r="X14" s="478"/>
      <c r="Y14" s="478"/>
      <c r="Z14" s="478"/>
      <c r="AA14" s="478"/>
      <c r="AB14" s="478"/>
      <c r="AC14" s="478"/>
      <c r="AD14" s="478"/>
      <c r="AE14" s="478"/>
      <c r="AF14" s="478"/>
      <c r="AG14" s="478"/>
      <c r="AH14" s="478"/>
      <c r="AI14" s="478"/>
      <c r="AJ14" s="478"/>
      <c r="AK14" s="478"/>
      <c r="AL14" s="478"/>
      <c r="AM14" s="478"/>
    </row>
    <row r="15" spans="1:39" ht="23.25" x14ac:dyDescent="0.35">
      <c r="A15" s="242" t="s">
        <v>350</v>
      </c>
      <c r="B15" s="243" t="s">
        <v>713</v>
      </c>
      <c r="C15" s="472" t="s">
        <v>720</v>
      </c>
      <c r="D15" t="s">
        <v>738</v>
      </c>
      <c r="E15" t="str">
        <f>IF(B15="TECNOLOGÍASAGROPECUARIASDECOLOMBIAS.A.S.","",IF(B15="CRUZLEONIDAS","",IF(B15="APARICIOPICOJOSEVICENTE","",IF(B15="EDGARAUGUSTOBENITEZRODRIGUEZ","",IF(B15="BUENOGONZALO","",IF(B15="AVILAMONSALVEREINALDO","",IF(B15="CALIXTOARDILAJAIME","",IF(B15="","",IF(B15="CORPORACIONRENACERDORADO","",IF(B15="BENITEZGARNICACEFERINO","",IF(B15="SANCHEZCALDERONMIREYA","",IF(B15="","",C15))))))))))))</f>
        <v>01014CAVA</v>
      </c>
      <c r="H15" s="444" t="s">
        <v>718</v>
      </c>
      <c r="I15" s="443">
        <v>9</v>
      </c>
      <c r="L15" s="466" t="s">
        <v>724</v>
      </c>
      <c r="Q15" s="478"/>
      <c r="R15" s="478"/>
      <c r="S15" s="478"/>
      <c r="T15" s="478"/>
      <c r="U15" s="478"/>
      <c r="V15" s="478"/>
      <c r="W15" s="478"/>
      <c r="X15" s="478"/>
      <c r="Y15" s="478"/>
      <c r="Z15" s="478"/>
      <c r="AA15" s="478"/>
      <c r="AB15" s="478"/>
      <c r="AC15" s="478"/>
      <c r="AD15" s="478"/>
      <c r="AE15" s="478"/>
      <c r="AF15" s="478"/>
      <c r="AG15" s="478"/>
      <c r="AH15" s="478"/>
      <c r="AI15" s="478"/>
      <c r="AJ15" s="478"/>
      <c r="AK15" s="478"/>
      <c r="AL15" s="478"/>
      <c r="AM15" s="478"/>
    </row>
    <row r="16" spans="1:39" ht="23.25" x14ac:dyDescent="0.35">
      <c r="A16" s="242" t="s">
        <v>351</v>
      </c>
      <c r="B16" s="243" t="s">
        <v>713</v>
      </c>
      <c r="C16" s="472" t="s">
        <v>720</v>
      </c>
      <c r="D16" t="s">
        <v>738</v>
      </c>
      <c r="E16" t="str">
        <f>IF(B16="TECNOLOGÍASAGROPECUARIASDECOLOMBIAS.A.S.","",IF(B16="CRUZLEONIDAS","",IF(B16="APARICIOPICOJOSEVICENTE","",IF(B16="EDGARAUGUSTOBENITEZRODRIGUEZ","",IF(B16="BUENOGONZALO","",IF(B16="AVILAMONSALVEREINALDO","",IF(B16="CALIXTOARDILAJAIME","",IF(B16="","",IF(B16="CORPORACIONRENACERDORADO","",IF(B16="BENITEZGARNICACEFERINO","",IF(B16="SANCHEZCALDERONMIREYA","",IF(B16="","",C16))))))))))))</f>
        <v>01014CAVA</v>
      </c>
      <c r="H16" s="110" t="s">
        <v>741</v>
      </c>
      <c r="I16" s="443"/>
      <c r="L16" s="466" t="s">
        <v>724</v>
      </c>
      <c r="Q16" s="478"/>
      <c r="R16" s="478"/>
      <c r="S16" s="478"/>
      <c r="T16" s="478"/>
      <c r="U16" s="478"/>
      <c r="V16" s="478"/>
      <c r="W16" s="478"/>
      <c r="X16" s="478"/>
      <c r="Y16" s="478"/>
      <c r="Z16" s="478"/>
      <c r="AA16" s="478"/>
      <c r="AB16" s="478"/>
      <c r="AC16" s="478"/>
      <c r="AD16" s="478"/>
      <c r="AE16" s="478"/>
      <c r="AF16" s="478"/>
      <c r="AG16" s="478"/>
      <c r="AH16" s="478"/>
      <c r="AI16" s="478"/>
      <c r="AJ16" s="478"/>
      <c r="AK16" s="478"/>
      <c r="AL16" s="478"/>
      <c r="AM16" s="478"/>
    </row>
    <row r="17" spans="1:39" ht="23.25" x14ac:dyDescent="0.35">
      <c r="A17" s="242" t="s">
        <v>352</v>
      </c>
      <c r="B17" s="243" t="s">
        <v>713</v>
      </c>
      <c r="C17" s="472" t="s">
        <v>720</v>
      </c>
      <c r="D17" t="s">
        <v>738</v>
      </c>
      <c r="E17" t="str">
        <f>IF(B17="TECNOLOGÍASAGROPECUARIASDECOLOMBIAS.A.S.","",IF(B17="CRUZLEONIDAS","",IF(B17="APARICIOPICOJOSEVICENTE","",IF(B17="EDGARAUGUSTOBENITEZRODRIGUEZ","",IF(B17="BUENOGONZALO","",IF(B17="AVILAMONSALVEREINALDO","",IF(B17="CALIXTOARDILAJAIME","",IF(B17="","",IF(B17="CORPORACIONRENACERDORADO","",IF(B17="BENITEZGARNICACEFERINO","",IF(B17="SANCHEZCALDERONMIREYA","",IF(B17="","",C17))))))))))))</f>
        <v>01014CAVA</v>
      </c>
      <c r="H17" s="444" t="s">
        <v>719</v>
      </c>
      <c r="I17" s="443">
        <v>7</v>
      </c>
      <c r="L17" s="466" t="s">
        <v>724</v>
      </c>
      <c r="Q17" s="478"/>
      <c r="R17" s="478"/>
      <c r="S17" s="478"/>
      <c r="T17" s="478"/>
      <c r="U17" s="478"/>
      <c r="V17" s="478"/>
      <c r="W17" s="478"/>
      <c r="X17" s="478"/>
      <c r="Y17" s="478"/>
      <c r="Z17" s="478"/>
      <c r="AA17" s="478"/>
      <c r="AB17" s="478"/>
      <c r="AC17" s="478"/>
      <c r="AD17" s="478"/>
      <c r="AE17" s="478"/>
      <c r="AF17" s="478"/>
      <c r="AG17" s="478"/>
      <c r="AH17" s="478"/>
      <c r="AI17" s="478"/>
      <c r="AJ17" s="478"/>
      <c r="AK17" s="478"/>
      <c r="AL17" s="478"/>
      <c r="AM17" s="478"/>
    </row>
    <row r="18" spans="1:39" ht="23.25" x14ac:dyDescent="0.35">
      <c r="A18" s="242" t="s">
        <v>353</v>
      </c>
      <c r="B18" s="243" t="s">
        <v>713</v>
      </c>
      <c r="C18" s="472" t="s">
        <v>720</v>
      </c>
      <c r="D18" t="s">
        <v>738</v>
      </c>
      <c r="E18" t="str">
        <f>IF(B18="TECNOLOGÍASAGROPECUARIASDECOLOMBIAS.A.S.","",IF(B18="CRUZLEONIDAS","",IF(B18="APARICIOPICOJOSEVICENTE","",IF(B18="EDGARAUGUSTOBENITEZRODRIGUEZ","",IF(B18="BUENOGONZALO","",IF(B18="AVILAMONSALVEREINALDO","",IF(B18="CALIXTOARDILAJAIME","",IF(B18="","",IF(B18="CORPORACIONRENACERDORADO","",IF(B18="BENITEZGARNICACEFERINO","",IF(B18="SANCHEZCALDERONMIREYA","",IF(B18="","",C18))))))))))))</f>
        <v>01014CAVA</v>
      </c>
      <c r="H18" s="110" t="s">
        <v>740</v>
      </c>
      <c r="I18" s="443"/>
      <c r="L18" s="466" t="s">
        <v>724</v>
      </c>
      <c r="Q18" s="478"/>
      <c r="R18" s="478"/>
      <c r="S18" s="478"/>
      <c r="T18" s="478"/>
      <c r="U18" s="478"/>
      <c r="V18" s="478"/>
      <c r="W18" s="478"/>
      <c r="X18" s="478"/>
      <c r="Y18" s="478"/>
      <c r="Z18" s="478"/>
      <c r="AA18" s="478"/>
      <c r="AB18" s="478"/>
      <c r="AC18" s="478"/>
      <c r="AD18" s="478"/>
      <c r="AE18" s="478"/>
      <c r="AF18" s="478"/>
      <c r="AG18" s="478"/>
      <c r="AH18" s="478"/>
      <c r="AI18" s="478"/>
      <c r="AJ18" s="478"/>
      <c r="AK18" s="478"/>
      <c r="AL18" s="478"/>
      <c r="AM18" s="478"/>
    </row>
    <row r="19" spans="1:39" ht="23.25" x14ac:dyDescent="0.35">
      <c r="A19" s="242" t="s">
        <v>666</v>
      </c>
      <c r="B19" s="243" t="s">
        <v>716</v>
      </c>
      <c r="C19" s="472" t="s">
        <v>722</v>
      </c>
      <c r="D19" t="s">
        <v>739</v>
      </c>
      <c r="E19" t="str">
        <f>IF(B19="TECNOLOGÍASAGROPECUARIASDECOLOMBIAS.A.S.","",IF(B19="CRUZLEONIDAS","",IF(B19="APARICIOPICOJOSEVICENTE","",IF(B19="EDGARAUGUSTOBENITEZRODRIGUEZ","",IF(B19="BUENOGONZALO","",IF(B19="AVILAMONSALVEREINALDO","",IF(B19="CALIXTOARDILAJAIME","",IF(B19="","",IF(B19="CORPORACIONRENACERDORADO","",IF(B19="BENITEZGARNICACEFERINO","",IF(B19="SANCHEZCALDERONMIREYA","",IF(B19="","",C19))))))))))))</f>
        <v>04006/SxD/</v>
      </c>
      <c r="H19" s="444" t="s">
        <v>717</v>
      </c>
      <c r="I19" s="443">
        <v>5</v>
      </c>
      <c r="L19" s="466" t="s">
        <v>724</v>
      </c>
      <c r="Q19" s="478"/>
      <c r="R19" s="478"/>
      <c r="S19" s="478"/>
      <c r="T19" s="478"/>
      <c r="U19" s="478"/>
      <c r="V19" s="478"/>
      <c r="W19" s="478"/>
      <c r="X19" s="478"/>
      <c r="Y19" s="478"/>
      <c r="Z19" s="478"/>
      <c r="AA19" s="478"/>
      <c r="AB19" s="478"/>
      <c r="AC19" s="478"/>
      <c r="AD19" s="478"/>
      <c r="AE19" s="478"/>
      <c r="AF19" s="478"/>
      <c r="AG19" s="478"/>
      <c r="AH19" s="478"/>
      <c r="AI19" s="478"/>
      <c r="AJ19" s="478"/>
      <c r="AK19" s="478"/>
      <c r="AL19" s="478"/>
      <c r="AM19" s="478"/>
    </row>
    <row r="20" spans="1:39" ht="23.25" x14ac:dyDescent="0.35">
      <c r="A20" s="242" t="s">
        <v>669</v>
      </c>
      <c r="B20" s="243" t="s">
        <v>716</v>
      </c>
      <c r="C20" s="472" t="s">
        <v>722</v>
      </c>
      <c r="D20" t="s">
        <v>739</v>
      </c>
      <c r="E20" t="str">
        <f>IF(B20="TECNOLOGÍASAGROPECUARIASDECOLOMBIAS.A.S.","",IF(B20="CRUZLEONIDAS","",IF(B20="APARICIOPICOJOSEVICENTE","",IF(B20="EDGARAUGUSTOBENITEZRODRIGUEZ","",IF(B20="BUENOGONZALO","",IF(B20="AVILAMONSALVEREINALDO","",IF(B20="CALIXTOARDILAJAIME","",IF(B20="","",IF(B20="CORPORACIONRENACERDORADO","",IF(B20="BENITEZGARNICACEFERINO","",IF(B20="SANCHEZCALDERONMIREYA","",IF(B20="","",C20))))))))))))</f>
        <v>04006/SxD/</v>
      </c>
      <c r="H20" s="110" t="s">
        <v>100</v>
      </c>
      <c r="I20" s="443">
        <v>44</v>
      </c>
      <c r="L20" s="466" t="s">
        <v>724</v>
      </c>
      <c r="Q20" s="478"/>
      <c r="R20" s="478"/>
      <c r="S20" s="478"/>
      <c r="T20" s="478"/>
      <c r="U20" s="478"/>
      <c r="V20" s="478"/>
      <c r="W20" s="478"/>
      <c r="X20" s="478"/>
      <c r="Y20" s="478"/>
      <c r="Z20" s="478"/>
      <c r="AA20" s="478"/>
      <c r="AB20" s="478"/>
      <c r="AC20" s="478"/>
      <c r="AD20" s="478"/>
      <c r="AE20" s="478"/>
      <c r="AF20" s="478"/>
      <c r="AG20" s="478"/>
      <c r="AH20" s="478"/>
      <c r="AI20" s="478"/>
      <c r="AJ20" s="478"/>
      <c r="AK20" s="478"/>
      <c r="AL20" s="478"/>
      <c r="AM20" s="478"/>
    </row>
    <row r="21" spans="1:39" ht="23.25" x14ac:dyDescent="0.35">
      <c r="A21" s="242" t="s">
        <v>670</v>
      </c>
      <c r="B21" s="243" t="s">
        <v>716</v>
      </c>
      <c r="C21" s="472" t="s">
        <v>722</v>
      </c>
      <c r="D21" t="s">
        <v>739</v>
      </c>
      <c r="E21" t="str">
        <f>IF(B21="TECNOLOGÍASAGROPECUARIASDECOLOMBIAS.A.S.","",IF(B21="CRUZLEONIDAS","",IF(B21="APARICIOPICOJOSEVICENTE","",IF(B21="EDGARAUGUSTOBENITEZRODRIGUEZ","",IF(B21="BUENOGONZALO","",IF(B21="AVILAMONSALVEREINALDO","",IF(B21="CALIXTOARDILAJAIME","",IF(B21="","",IF(B21="CORPORACIONRENACERDORADO","",IF(B21="BENITEZGARNICACEFERINO","",IF(B21="SANCHEZCALDERONMIREYA","",IF(B21="","",C21))))))))))))</f>
        <v>04006/SxD/</v>
      </c>
      <c r="L21" s="466" t="s">
        <v>724</v>
      </c>
      <c r="Q21" s="478"/>
      <c r="R21" s="478"/>
      <c r="S21" s="478"/>
      <c r="T21" s="478"/>
      <c r="U21" s="478"/>
      <c r="V21" s="478"/>
      <c r="W21" s="478"/>
      <c r="X21" s="478"/>
      <c r="Y21" s="478"/>
      <c r="Z21" s="478"/>
      <c r="AA21" s="478"/>
      <c r="AB21" s="478"/>
      <c r="AC21" s="478"/>
      <c r="AD21" s="478"/>
      <c r="AE21" s="478"/>
      <c r="AF21" s="478"/>
      <c r="AG21" s="478"/>
      <c r="AH21" s="478"/>
      <c r="AI21" s="478"/>
      <c r="AJ21" s="478"/>
      <c r="AK21" s="478"/>
      <c r="AL21" s="478"/>
      <c r="AM21" s="478"/>
    </row>
    <row r="22" spans="1:39" ht="23.25" x14ac:dyDescent="0.35">
      <c r="A22" s="242" t="s">
        <v>671</v>
      </c>
      <c r="B22" s="243" t="s">
        <v>716</v>
      </c>
      <c r="C22" s="472" t="s">
        <v>722</v>
      </c>
      <c r="D22" t="s">
        <v>739</v>
      </c>
      <c r="E22" t="str">
        <f>IF(B22="TECNOLOGÍASAGROPECUARIASDECOLOMBIAS.A.S.","",IF(B22="CRUZLEONIDAS","",IF(B22="APARICIOPICOJOSEVICENTE","",IF(B22="EDGARAUGUSTOBENITEZRODRIGUEZ","",IF(B22="BUENOGONZALO","",IF(B22="AVILAMONSALVEREINALDO","",IF(B22="CALIXTOARDILAJAIME","",IF(B22="","",IF(B22="CORPORACIONRENACERDORADO","",IF(B22="BENITEZGARNICACEFERINO","",IF(B22="SANCHEZCALDERONMIREYA","",IF(B22="","",C22))))))))))))</f>
        <v>04006/SxD/</v>
      </c>
      <c r="L22" s="466" t="s">
        <v>724</v>
      </c>
      <c r="Q22" s="478"/>
      <c r="R22" s="478"/>
      <c r="S22" s="478"/>
      <c r="T22" s="478"/>
      <c r="U22" s="478"/>
      <c r="V22" s="478"/>
      <c r="W22" s="478"/>
      <c r="X22" s="478"/>
      <c r="Y22" s="478"/>
      <c r="Z22" s="478"/>
      <c r="AA22" s="478"/>
      <c r="AB22" s="478"/>
      <c r="AC22" s="478"/>
      <c r="AD22" s="478"/>
      <c r="AE22" s="478"/>
      <c r="AF22" s="478"/>
      <c r="AG22" s="478"/>
      <c r="AH22" s="478"/>
      <c r="AI22" s="478"/>
      <c r="AJ22" s="478"/>
      <c r="AK22" s="478"/>
      <c r="AL22" s="478"/>
      <c r="AM22" s="478"/>
    </row>
    <row r="23" spans="1:39" ht="23.25" x14ac:dyDescent="0.35">
      <c r="A23" s="242" t="s">
        <v>561</v>
      </c>
      <c r="B23" s="243" t="s">
        <v>711</v>
      </c>
      <c r="C23" s="472" t="s">
        <v>718</v>
      </c>
      <c r="D23" t="s">
        <v>155</v>
      </c>
      <c r="E23" t="str">
        <f>IF(B23="TECNOLOGÍASAGROPECUARIASDECOLOMBIAS.A.S.","",IF(B23="CRUZLEONIDAS","",IF(B23="APARICIOPICOJOSEVICENTE","",IF(B23="EDGARAUGUSTOBENITEZRODRIGUEZ","",IF(B23="BUENOGONZALO","",IF(B23="AVILAMONSALVEREINALDO","",IF(B23="CALIXTOARDILAJAIME","",IF(B23="","",IF(B23="CORPORACIONRENACERDORADO","",IF(B23="BENITEZGARNICACEFERINO","",IF(B23="SANCHEZCALDERONMIREYA","",IF(B23="","",C23))))))))))))</f>
        <v>CRAX/SxD/</v>
      </c>
      <c r="L23" s="466" t="s">
        <v>725</v>
      </c>
      <c r="Q23" s="478"/>
      <c r="R23" s="478"/>
      <c r="S23" s="478"/>
      <c r="T23" s="478"/>
      <c r="U23" s="478"/>
      <c r="V23" s="478"/>
      <c r="W23" s="478"/>
      <c r="X23" s="478"/>
      <c r="Y23" s="478"/>
      <c r="Z23" s="478"/>
      <c r="AA23" s="478"/>
      <c r="AB23" s="478"/>
      <c r="AC23" s="478"/>
      <c r="AD23" s="478"/>
      <c r="AE23" s="478"/>
      <c r="AF23" s="478"/>
      <c r="AG23" s="478"/>
      <c r="AH23" s="478"/>
      <c r="AI23" s="478"/>
      <c r="AJ23" s="478"/>
      <c r="AK23" s="478"/>
      <c r="AL23" s="478"/>
      <c r="AM23" s="478"/>
    </row>
    <row r="24" spans="1:39" ht="23.25" x14ac:dyDescent="0.35">
      <c r="A24" s="242" t="s">
        <v>564</v>
      </c>
      <c r="B24" s="243" t="s">
        <v>711</v>
      </c>
      <c r="C24" s="472" t="s">
        <v>718</v>
      </c>
      <c r="D24" t="s">
        <v>155</v>
      </c>
      <c r="E24" t="str">
        <f>IF(B24="TECNOLOGÍASAGROPECUARIASDECOLOMBIAS.A.S.","",IF(B24="CRUZLEONIDAS","",IF(B24="APARICIOPICOJOSEVICENTE","",IF(B24="EDGARAUGUSTOBENITEZRODRIGUEZ","",IF(B24="BUENOGONZALO","",IF(B24="AVILAMONSALVEREINALDO","",IF(B24="CALIXTOARDILAJAIME","",IF(B24="","",IF(B24="CORPORACIONRENACERDORADO","",IF(B24="BENITEZGARNICACEFERINO","",IF(B24="SANCHEZCALDERONMIREYA","",IF(B24="","",C24))))))))))))</f>
        <v>CRAX/SxD/</v>
      </c>
      <c r="L24" s="466" t="s">
        <v>725</v>
      </c>
      <c r="Q24" s="478"/>
      <c r="R24" s="478"/>
      <c r="S24" s="478"/>
      <c r="T24" s="478"/>
      <c r="U24" s="478"/>
      <c r="V24" s="478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  <c r="AJ24" s="478"/>
      <c r="AK24" s="478"/>
      <c r="AL24" s="478"/>
      <c r="AM24" s="478"/>
    </row>
    <row r="25" spans="1:39" ht="23.25" x14ac:dyDescent="0.35">
      <c r="A25" s="242" t="s">
        <v>565</v>
      </c>
      <c r="B25" s="243" t="s">
        <v>711</v>
      </c>
      <c r="C25" s="472" t="s">
        <v>718</v>
      </c>
      <c r="D25" t="s">
        <v>155</v>
      </c>
      <c r="E25" t="str">
        <f>IF(B25="TECNOLOGÍASAGROPECUARIASDECOLOMBIAS.A.S.","",IF(B25="CRUZLEONIDAS","",IF(B25="APARICIOPICOJOSEVICENTE","",IF(B25="EDGARAUGUSTOBENITEZRODRIGUEZ","",IF(B25="BUENOGONZALO","",IF(B25="AVILAMONSALVEREINALDO","",IF(B25="CALIXTOARDILAJAIME","",IF(B25="","",IF(B25="CORPORACIONRENACERDORADO","",IF(B25="BENITEZGARNICACEFERINO","",IF(B25="SANCHEZCALDERONMIREYA","",IF(B25="","",C25))))))))))))</f>
        <v>CRAX/SxD/</v>
      </c>
      <c r="L25" s="466" t="s">
        <v>725</v>
      </c>
      <c r="Q25" s="478"/>
      <c r="R25" s="478"/>
      <c r="S25" s="478"/>
      <c r="T25" s="478"/>
      <c r="U25" s="478"/>
      <c r="V25" s="478"/>
      <c r="W25" s="478"/>
      <c r="X25" s="478"/>
      <c r="Y25" s="478"/>
      <c r="Z25" s="478"/>
      <c r="AA25" s="478"/>
      <c r="AB25" s="478"/>
      <c r="AC25" s="478"/>
      <c r="AD25" s="478"/>
      <c r="AE25" s="478"/>
      <c r="AF25" s="478"/>
      <c r="AG25" s="478"/>
      <c r="AH25" s="478"/>
      <c r="AI25" s="478"/>
      <c r="AJ25" s="478"/>
      <c r="AK25" s="478"/>
      <c r="AL25" s="478"/>
      <c r="AM25" s="478"/>
    </row>
    <row r="26" spans="1:39" ht="23.25" x14ac:dyDescent="0.35">
      <c r="A26" s="242" t="s">
        <v>566</v>
      </c>
      <c r="B26" s="243" t="s">
        <v>711</v>
      </c>
      <c r="C26" s="472" t="s">
        <v>718</v>
      </c>
      <c r="D26" t="s">
        <v>155</v>
      </c>
      <c r="E26" t="str">
        <f>IF(B26="TECNOLOGÍASAGROPECUARIASDECOLOMBIAS.A.S.","",IF(B26="CRUZLEONIDAS","",IF(B26="APARICIOPICOJOSEVICENTE","",IF(B26="EDGARAUGUSTOBENITEZRODRIGUEZ","",IF(B26="BUENOGONZALO","",IF(B26="AVILAMONSALVEREINALDO","",IF(B26="CALIXTOARDILAJAIME","",IF(B26="","",IF(B26="CORPORACIONRENACERDORADO","",IF(B26="BENITEZGARNICACEFERINO","",IF(B26="SANCHEZCALDERONMIREYA","",IF(B26="","",C26))))))))))))</f>
        <v>CRAX/SxD/</v>
      </c>
      <c r="L26" s="466" t="s">
        <v>724</v>
      </c>
      <c r="Q26" s="478"/>
      <c r="R26" s="478"/>
      <c r="S26" s="478"/>
      <c r="T26" s="478"/>
      <c r="U26" s="478"/>
      <c r="V26" s="478"/>
      <c r="W26" s="478"/>
      <c r="X26" s="478"/>
      <c r="Y26" s="478"/>
      <c r="Z26" s="478"/>
      <c r="AA26" s="478"/>
      <c r="AB26" s="478"/>
      <c r="AC26" s="478"/>
      <c r="AD26" s="478"/>
      <c r="AE26" s="478"/>
      <c r="AF26" s="478"/>
      <c r="AG26" s="478"/>
      <c r="AH26" s="478"/>
      <c r="AI26" s="478"/>
      <c r="AJ26" s="478"/>
      <c r="AK26" s="478"/>
      <c r="AL26" s="478"/>
      <c r="AM26" s="478"/>
    </row>
    <row r="27" spans="1:39" ht="23.25" x14ac:dyDescent="0.35">
      <c r="A27" s="242" t="s">
        <v>567</v>
      </c>
      <c r="B27" s="243" t="s">
        <v>711</v>
      </c>
      <c r="C27" s="472" t="s">
        <v>718</v>
      </c>
      <c r="D27" t="s">
        <v>155</v>
      </c>
      <c r="E27" t="str">
        <f>IF(B27="TECNOLOGÍASAGROPECUARIASDECOLOMBIAS.A.S.","",IF(B27="CRUZLEONIDAS","",IF(B27="APARICIOPICOJOSEVICENTE","",IF(B27="EDGARAUGUSTOBENITEZRODRIGUEZ","",IF(B27="BUENOGONZALO","",IF(B27="AVILAMONSALVEREINALDO","",IF(B27="CALIXTOARDILAJAIME","",IF(B27="","",IF(B27="CORPORACIONRENACERDORADO","",IF(B27="BENITEZGARNICACEFERINO","",IF(B27="SANCHEZCALDERONMIREYA","",IF(B27="","",C27))))))))))))</f>
        <v>CRAX/SxD/</v>
      </c>
      <c r="L27" s="466" t="s">
        <v>724</v>
      </c>
      <c r="Q27" s="478"/>
      <c r="R27" s="478"/>
      <c r="S27" s="478"/>
      <c r="T27" s="478"/>
      <c r="U27" s="478"/>
      <c r="V27" s="478"/>
      <c r="W27" s="478"/>
      <c r="X27" s="478"/>
      <c r="Y27" s="478"/>
      <c r="Z27" s="478"/>
      <c r="AA27" s="478"/>
      <c r="AB27" s="478"/>
      <c r="AC27" s="478"/>
      <c r="AD27" s="478"/>
      <c r="AE27" s="478"/>
      <c r="AF27" s="478"/>
      <c r="AG27" s="478"/>
      <c r="AH27" s="478"/>
      <c r="AI27" s="478"/>
      <c r="AJ27" s="478"/>
      <c r="AK27" s="478"/>
      <c r="AL27" s="478"/>
      <c r="AM27" s="478"/>
    </row>
    <row r="28" spans="1:39" ht="23.25" x14ac:dyDescent="0.35">
      <c r="A28" s="242" t="s">
        <v>568</v>
      </c>
      <c r="B28" s="243" t="s">
        <v>711</v>
      </c>
      <c r="C28" s="472" t="s">
        <v>718</v>
      </c>
      <c r="D28" t="s">
        <v>155</v>
      </c>
      <c r="E28" t="str">
        <f>IF(B28="TECNOLOGÍASAGROPECUARIASDECOLOMBIAS.A.S.","",IF(B28="CRUZLEONIDAS","",IF(B28="APARICIOPICOJOSEVICENTE","",IF(B28="EDGARAUGUSTOBENITEZRODRIGUEZ","",IF(B28="BUENOGONZALO","",IF(B28="AVILAMONSALVEREINALDO","",IF(B28="CALIXTOARDILAJAIME","",IF(B28="","",IF(B28="CORPORACIONRENACERDORADO","",IF(B28="BENITEZGARNICACEFERINO","",IF(B28="SANCHEZCALDERONMIREYA","",IF(B28="","",C28))))))))))))</f>
        <v>CRAX/SxD/</v>
      </c>
      <c r="L28" s="466" t="s">
        <v>724</v>
      </c>
      <c r="Q28" s="478"/>
      <c r="R28" s="478"/>
      <c r="S28" s="478"/>
      <c r="T28" s="478"/>
      <c r="U28" s="478"/>
      <c r="V28" s="478"/>
      <c r="W28" s="478"/>
      <c r="X28" s="478"/>
      <c r="Y28" s="478"/>
      <c r="Z28" s="478"/>
      <c r="AA28" s="478"/>
      <c r="AB28" s="478"/>
      <c r="AC28" s="478"/>
      <c r="AD28" s="478"/>
      <c r="AE28" s="478"/>
      <c r="AF28" s="478"/>
      <c r="AG28" s="478"/>
      <c r="AH28" s="478"/>
      <c r="AI28" s="478"/>
      <c r="AJ28" s="478"/>
      <c r="AK28" s="478"/>
      <c r="AL28" s="478"/>
      <c r="AM28" s="478"/>
    </row>
    <row r="29" spans="1:39" ht="23.25" x14ac:dyDescent="0.35">
      <c r="A29" s="242" t="s">
        <v>483</v>
      </c>
      <c r="B29" s="243" t="s">
        <v>715</v>
      </c>
      <c r="C29" s="472" t="s">
        <v>718</v>
      </c>
      <c r="D29" t="s">
        <v>155</v>
      </c>
      <c r="E29" t="str">
        <f>IF(B29="TECNOLOGÍASAGROPECUARIASDECOLOMBIAS.A.S.","",IF(B29="CRUZLEONIDAS","",IF(B29="APARICIOPICOJOSEVICENTE","",IF(B29="EDGARAUGUSTOBENITEZRODRIGUEZ","",IF(B29="BUENOGONZALO","",IF(B29="AVILAMONSALVEREINALDO","",IF(B29="CALIXTOARDILAJAIME","",IF(B29="","",IF(B29="CORPORACIONRENACERDORADO","",IF(B29="BENITEZGARNICACEFERINO","",IF(B29="SANCHEZCALDERONMIREYA","",IF(B29="","",C29))))))))))))</f>
        <v>CRAX/SxD/</v>
      </c>
      <c r="L29" s="466" t="s">
        <v>724</v>
      </c>
      <c r="Q29" s="478"/>
      <c r="R29" s="478"/>
      <c r="S29" s="478"/>
      <c r="T29" s="478"/>
      <c r="U29" s="478"/>
      <c r="V29" s="478"/>
      <c r="W29" s="478"/>
      <c r="X29" s="478"/>
      <c r="Y29" s="478"/>
      <c r="Z29" s="478"/>
      <c r="AA29" s="478"/>
      <c r="AB29" s="478"/>
      <c r="AC29" s="478"/>
      <c r="AD29" s="478"/>
      <c r="AE29" s="478"/>
      <c r="AF29" s="478"/>
      <c r="AG29" s="478"/>
      <c r="AH29" s="478"/>
      <c r="AI29" s="478"/>
      <c r="AJ29" s="478"/>
      <c r="AK29" s="478"/>
      <c r="AL29" s="478"/>
      <c r="AM29" s="478"/>
    </row>
    <row r="30" spans="1:39" ht="23.25" x14ac:dyDescent="0.35">
      <c r="A30" s="242" t="s">
        <v>486</v>
      </c>
      <c r="B30" s="243" t="s">
        <v>715</v>
      </c>
      <c r="C30" s="472" t="s">
        <v>718</v>
      </c>
      <c r="D30" t="s">
        <v>155</v>
      </c>
      <c r="E30" t="str">
        <f>IF(B30="TECNOLOGÍASAGROPECUARIASDECOLOMBIAS.A.S.","",IF(B30="CRUZLEONIDAS","",IF(B30="APARICIOPICOJOSEVICENTE","",IF(B30="EDGARAUGUSTOBENITEZRODRIGUEZ","",IF(B30="BUENOGONZALO","",IF(B30="AVILAMONSALVEREINALDO","",IF(B30="CALIXTOARDILAJAIME","",IF(B30="","",IF(B30="CORPORACIONRENACERDORADO","",IF(B30="BENITEZGARNICACEFERINO","",IF(B30="SANCHEZCALDERONMIREYA","",IF(B30="","",C30))))))))))))</f>
        <v>CRAX/SxD/</v>
      </c>
      <c r="L30" s="466" t="s">
        <v>724</v>
      </c>
      <c r="Q30" s="478"/>
      <c r="R30" s="478"/>
      <c r="S30" s="478"/>
      <c r="T30" s="478"/>
      <c r="U30" s="478"/>
      <c r="V30" s="478"/>
      <c r="W30" s="478"/>
      <c r="X30" s="478"/>
      <c r="Y30" s="478"/>
      <c r="Z30" s="478"/>
      <c r="AA30" s="478"/>
      <c r="AB30" s="478"/>
      <c r="AC30" s="478"/>
      <c r="AD30" s="478"/>
      <c r="AE30" s="478"/>
      <c r="AF30" s="478"/>
      <c r="AG30" s="478"/>
      <c r="AH30" s="478"/>
      <c r="AI30" s="478"/>
      <c r="AJ30" s="478"/>
      <c r="AK30" s="478"/>
      <c r="AL30" s="478"/>
      <c r="AM30" s="478"/>
    </row>
    <row r="31" spans="1:39" ht="23.25" x14ac:dyDescent="0.35">
      <c r="A31" s="242" t="s">
        <v>487</v>
      </c>
      <c r="B31" s="243" t="s">
        <v>715</v>
      </c>
      <c r="C31" s="472" t="s">
        <v>718</v>
      </c>
      <c r="D31" t="s">
        <v>155</v>
      </c>
      <c r="E31" t="str">
        <f>IF(B31="TECNOLOGÍASAGROPECUARIASDECOLOMBIAS.A.S.","",IF(B31="CRUZLEONIDAS","",IF(B31="APARICIOPICOJOSEVICENTE","",IF(B31="EDGARAUGUSTOBENITEZRODRIGUEZ","",IF(B31="BUENOGONZALO","",IF(B31="AVILAMONSALVEREINALDO","",IF(B31="CALIXTOARDILAJAIME","",IF(B31="","",IF(B31="CORPORACIONRENACERDORADO","",IF(B31="BENITEZGARNICACEFERINO","",IF(B31="SANCHEZCALDERONMIREYA","",IF(B31="","",C31))))))))))))</f>
        <v>CRAX/SxD/</v>
      </c>
      <c r="L31" s="466" t="s">
        <v>724</v>
      </c>
      <c r="Q31" s="478"/>
      <c r="R31" s="478"/>
      <c r="S31" s="478"/>
      <c r="T31" s="478"/>
      <c r="U31" s="478"/>
      <c r="V31" s="478"/>
      <c r="W31" s="478"/>
      <c r="X31" s="478"/>
      <c r="Y31" s="478"/>
      <c r="Z31" s="478"/>
      <c r="AA31" s="478"/>
      <c r="AB31" s="478"/>
      <c r="AC31" s="478"/>
      <c r="AD31" s="478"/>
      <c r="AE31" s="478"/>
      <c r="AF31" s="478"/>
      <c r="AG31" s="478"/>
      <c r="AH31" s="478"/>
      <c r="AI31" s="478"/>
      <c r="AJ31" s="478"/>
      <c r="AK31" s="478"/>
      <c r="AL31" s="478"/>
      <c r="AM31" s="478"/>
    </row>
    <row r="32" spans="1:39" ht="23.25" x14ac:dyDescent="0.35">
      <c r="A32" s="242" t="s">
        <v>308</v>
      </c>
      <c r="B32" s="243" t="s">
        <v>712</v>
      </c>
      <c r="C32" s="472" t="s">
        <v>719</v>
      </c>
      <c r="D32" t="s">
        <v>741</v>
      </c>
      <c r="E32" t="str">
        <f>IF(B32="TECNOLOGÍASAGROPECUARIASDECOLOMBIAS.A.S.","",IF(B32="CRUZLEONIDAS","",IF(B32="APARICIOPICOJOSEVICENTE","",IF(B32="EDGARAUGUSTOBENITEZRODRIGUEZ","",IF(B32="BUENOGONZALO","",IF(B32="AVILAMONSALVEREINALDO","",IF(B32="CALIXTOARDILAJAIME","",IF(B32="","",IF(B32="CORPORACIONRENACERDORADO","",IF(B32="BENITEZGARNICACEFERINO","",IF(B32="SANCHEZCALDERONMIREYA","",IF(B32="","",C32))))))))))))</f>
        <v/>
      </c>
      <c r="L32" s="466" t="s">
        <v>724</v>
      </c>
      <c r="Q32" s="478"/>
      <c r="R32" s="478"/>
      <c r="S32" s="478"/>
      <c r="T32" s="478"/>
      <c r="U32" s="478"/>
      <c r="V32" s="478"/>
      <c r="W32" s="478"/>
      <c r="X32" s="478"/>
      <c r="Y32" s="478"/>
      <c r="Z32" s="478"/>
      <c r="AA32" s="478"/>
      <c r="AB32" s="478"/>
      <c r="AC32" s="478"/>
      <c r="AD32" s="478"/>
      <c r="AE32" s="478"/>
      <c r="AF32" s="478"/>
      <c r="AG32" s="478"/>
      <c r="AH32" s="478"/>
      <c r="AI32" s="478"/>
      <c r="AJ32" s="478"/>
      <c r="AK32" s="478"/>
      <c r="AL32" s="478"/>
      <c r="AM32" s="478"/>
    </row>
    <row r="33" spans="1:39" ht="23.25" x14ac:dyDescent="0.35">
      <c r="A33" s="242" t="s">
        <v>310</v>
      </c>
      <c r="B33" s="243" t="s">
        <v>712</v>
      </c>
      <c r="C33" s="472" t="s">
        <v>719</v>
      </c>
      <c r="D33" t="s">
        <v>741</v>
      </c>
      <c r="E33" t="str">
        <f>IF(B33="TECNOLOGÍASAGROPECUARIASDECOLOMBIAS.A.S.","",IF(B33="CRUZLEONIDAS","",IF(B33="APARICIOPICOJOSEVICENTE","",IF(B33="EDGARAUGUSTOBENITEZRODRIGUEZ","",IF(B33="BUENOGONZALO","",IF(B33="AVILAMONSALVEREINALDO","",IF(B33="CALIXTOARDILAJAIME","",IF(B33="","",IF(B33="CORPORACIONRENACERDORADO","",IF(B33="BENITEZGARNICACEFERINO","",IF(B33="SANCHEZCALDERONMIREYA","",IF(B33="","",C33))))))))))))</f>
        <v/>
      </c>
      <c r="L33" s="466" t="s">
        <v>723</v>
      </c>
      <c r="Q33" s="478"/>
      <c r="R33" s="478"/>
      <c r="S33" s="478"/>
      <c r="T33" s="478"/>
      <c r="U33" s="478"/>
      <c r="V33" s="478"/>
      <c r="W33" s="478"/>
      <c r="X33" s="478"/>
      <c r="Y33" s="478"/>
      <c r="Z33" s="478"/>
      <c r="AA33" s="478"/>
      <c r="AB33" s="478"/>
      <c r="AC33" s="478"/>
      <c r="AD33" s="478"/>
      <c r="AE33" s="478"/>
      <c r="AF33" s="478"/>
      <c r="AG33" s="478"/>
      <c r="AH33" s="478"/>
      <c r="AI33" s="478"/>
      <c r="AJ33" s="478"/>
      <c r="AK33" s="478"/>
      <c r="AL33" s="478"/>
      <c r="AM33" s="478"/>
    </row>
    <row r="34" spans="1:39" ht="23.25" x14ac:dyDescent="0.35">
      <c r="A34" s="242" t="s">
        <v>428</v>
      </c>
      <c r="B34" s="243" t="s">
        <v>712</v>
      </c>
      <c r="C34" s="472" t="s">
        <v>719</v>
      </c>
      <c r="D34" t="s">
        <v>741</v>
      </c>
      <c r="E34" t="str">
        <f>IF(B34="TECNOLOGÍASAGROPECUARIASDECOLOMBIAS.A.S.","",IF(B34="CRUZLEONIDAS","",IF(B34="APARICIOPICOJOSEVICENTE","",IF(B34="EDGARAUGUSTOBENITEZRODRIGUEZ","",IF(B34="BUENOGONZALO","",IF(B34="AVILAMONSALVEREINALDO","",IF(B34="CALIXTOARDILAJAIME","",IF(B34="","",IF(B34="CORPORACIONRENACERDORADO","",IF(B34="BENITEZGARNICACEFERINO","",IF(B34="SANCHEZCALDERONMIREYA","",IF(B34="","",C34))))))))))))</f>
        <v/>
      </c>
      <c r="L34" s="466" t="s">
        <v>723</v>
      </c>
      <c r="Q34" s="478"/>
      <c r="R34" s="478"/>
      <c r="S34" s="478"/>
      <c r="T34" s="478"/>
      <c r="U34" s="478"/>
      <c r="V34" s="478"/>
      <c r="W34" s="478"/>
      <c r="X34" s="478"/>
      <c r="Y34" s="478"/>
      <c r="Z34" s="478"/>
      <c r="AA34" s="478"/>
      <c r="AB34" s="478"/>
      <c r="AC34" s="478"/>
      <c r="AD34" s="478"/>
      <c r="AE34" s="478"/>
      <c r="AF34" s="478"/>
      <c r="AG34" s="478"/>
      <c r="AH34" s="478"/>
      <c r="AI34" s="478"/>
      <c r="AJ34" s="478"/>
      <c r="AK34" s="478"/>
      <c r="AL34" s="478"/>
      <c r="AM34" s="478"/>
    </row>
    <row r="35" spans="1:39" ht="23.25" x14ac:dyDescent="0.35">
      <c r="A35" s="242" t="s">
        <v>499</v>
      </c>
      <c r="B35" s="243" t="s">
        <v>712</v>
      </c>
      <c r="C35" s="472" t="s">
        <v>719</v>
      </c>
      <c r="D35" t="s">
        <v>741</v>
      </c>
      <c r="E35" t="str">
        <f>IF(B35="TECNOLOGÍASAGROPECUARIASDECOLOMBIAS.A.S.","",IF(B35="CRUZLEONIDAS","",IF(B35="APARICIOPICOJOSEVICENTE","",IF(B35="EDGARAUGUSTOBENITEZRODRIGUEZ","",IF(B35="BUENOGONZALO","",IF(B35="AVILAMONSALVEREINALDO","",IF(B35="CALIXTOARDILAJAIME","",IF(B35="","",IF(B35="CORPORACIONRENACERDORADO","",IF(B35="BENITEZGARNICACEFERINO","",IF(B35="SANCHEZCALDERONMIREYA","",IF(B35="","",C35))))))))))))</f>
        <v/>
      </c>
      <c r="L35" s="466" t="s">
        <v>723</v>
      </c>
      <c r="Q35" s="478"/>
      <c r="R35" s="478"/>
      <c r="S35" s="478"/>
      <c r="T35" s="478"/>
      <c r="U35" s="478"/>
      <c r="V35" s="478"/>
      <c r="W35" s="478"/>
      <c r="X35" s="478"/>
      <c r="Y35" s="478"/>
      <c r="Z35" s="478"/>
      <c r="AA35" s="478"/>
      <c r="AB35" s="478"/>
      <c r="AC35" s="478"/>
      <c r="AD35" s="478"/>
      <c r="AE35" s="478"/>
      <c r="AF35" s="478"/>
      <c r="AG35" s="478"/>
      <c r="AH35" s="478"/>
      <c r="AI35" s="478"/>
      <c r="AJ35" s="478"/>
      <c r="AK35" s="478"/>
      <c r="AL35" s="478"/>
      <c r="AM35" s="478"/>
    </row>
    <row r="36" spans="1:39" ht="23.25" x14ac:dyDescent="0.35">
      <c r="A36" s="242" t="s">
        <v>501</v>
      </c>
      <c r="B36" s="243" t="s">
        <v>712</v>
      </c>
      <c r="C36" s="472" t="s">
        <v>719</v>
      </c>
      <c r="D36" t="s">
        <v>741</v>
      </c>
      <c r="E36" t="str">
        <f>IF(B36="TECNOLOGÍASAGROPECUARIASDECOLOMBIAS.A.S.","",IF(B36="CRUZLEONIDAS","",IF(B36="APARICIOPICOJOSEVICENTE","",IF(B36="EDGARAUGUSTOBENITEZRODRIGUEZ","",IF(B36="BUENOGONZALO","",IF(B36="AVILAMONSALVEREINALDO","",IF(B36="CALIXTOARDILAJAIME","",IF(B36="","",IF(B36="CORPORACIONRENACERDORADO","",IF(B36="BENITEZGARNICACEFERINO","",IF(B36="SANCHEZCALDERONMIREYA","",IF(B36="","",C36))))))))))))</f>
        <v/>
      </c>
      <c r="L36" s="466" t="s">
        <v>723</v>
      </c>
      <c r="Q36" s="478"/>
      <c r="R36" s="478"/>
      <c r="S36" s="478"/>
      <c r="T36" s="478"/>
      <c r="U36" s="478"/>
      <c r="V36" s="478"/>
      <c r="W36" s="478"/>
      <c r="X36" s="478"/>
      <c r="Y36" s="478"/>
      <c r="Z36" s="478"/>
      <c r="AA36" s="478"/>
      <c r="AB36" s="478"/>
      <c r="AC36" s="478"/>
      <c r="AD36" s="478"/>
      <c r="AE36" s="478"/>
      <c r="AF36" s="478"/>
      <c r="AG36" s="478"/>
      <c r="AH36" s="478"/>
      <c r="AI36" s="478"/>
      <c r="AJ36" s="478"/>
      <c r="AK36" s="478"/>
      <c r="AL36" s="478"/>
      <c r="AM36" s="478"/>
    </row>
    <row r="37" spans="1:39" ht="23.25" x14ac:dyDescent="0.35">
      <c r="A37" s="242" t="s">
        <v>502</v>
      </c>
      <c r="B37" s="243" t="s">
        <v>712</v>
      </c>
      <c r="C37" s="472" t="s">
        <v>719</v>
      </c>
      <c r="D37" t="s">
        <v>741</v>
      </c>
      <c r="E37" t="str">
        <f>IF(B37="TECNOLOGÍASAGROPECUARIASDECOLOMBIAS.A.S.","",IF(B37="CRUZLEONIDAS","",IF(B37="APARICIOPICOJOSEVICENTE","",IF(B37="EDGARAUGUSTOBENITEZRODRIGUEZ","",IF(B37="BUENOGONZALO","",IF(B37="AVILAMONSALVEREINALDO","",IF(B37="CALIXTOARDILAJAIME","",IF(B37="","",IF(B37="CORPORACIONRENACERDORADO","",IF(B37="BENITEZGARNICACEFERINO","",IF(B37="SANCHEZCALDERONMIREYA","",IF(B37="","",C37))))))))))))</f>
        <v/>
      </c>
      <c r="L37" s="466" t="s">
        <v>723</v>
      </c>
      <c r="Q37" s="478"/>
      <c r="R37" s="478"/>
      <c r="S37" s="478"/>
      <c r="T37" s="478"/>
      <c r="U37" s="478"/>
      <c r="V37" s="478"/>
      <c r="W37" s="478"/>
      <c r="X37" s="478"/>
      <c r="Y37" s="478"/>
      <c r="Z37" s="478"/>
      <c r="AA37" s="478"/>
      <c r="AB37" s="478"/>
      <c r="AC37" s="478"/>
      <c r="AD37" s="478"/>
      <c r="AE37" s="478"/>
      <c r="AF37" s="478"/>
      <c r="AG37" s="478"/>
      <c r="AH37" s="478"/>
      <c r="AI37" s="478"/>
      <c r="AJ37" s="478"/>
      <c r="AK37" s="478"/>
      <c r="AL37" s="478"/>
      <c r="AM37" s="478"/>
    </row>
    <row r="38" spans="1:39" ht="23.25" x14ac:dyDescent="0.35">
      <c r="A38" s="242" t="s">
        <v>503</v>
      </c>
      <c r="B38" s="243" t="s">
        <v>712</v>
      </c>
      <c r="C38" s="472" t="s">
        <v>719</v>
      </c>
      <c r="D38" t="s">
        <v>741</v>
      </c>
      <c r="E38" t="str">
        <f>IF(B38="TECNOLOGÍASAGROPECUARIASDECOLOMBIAS.A.S.","",IF(B38="CRUZLEONIDAS","",IF(B38="APARICIOPICOJOSEVICENTE","",IF(B38="EDGARAUGUSTOBENITEZRODRIGUEZ","",IF(B38="BUENOGONZALO","",IF(B38="AVILAMONSALVEREINALDO","",IF(B38="CALIXTOARDILAJAIME","",IF(B38="","",IF(B38="CORPORACIONRENACERDORADO","",IF(B38="BENITEZGARNICACEFERINO","",IF(B38="SANCHEZCALDERONMIREYA","",IF(B38="","",C38))))))))))))</f>
        <v/>
      </c>
      <c r="L38" s="466" t="s">
        <v>723</v>
      </c>
      <c r="Q38" s="478"/>
      <c r="R38" s="478"/>
      <c r="S38" s="478"/>
      <c r="T38" s="478"/>
      <c r="U38" s="478"/>
      <c r="V38" s="478"/>
      <c r="W38" s="478"/>
      <c r="X38" s="478"/>
      <c r="Y38" s="478"/>
      <c r="Z38" s="478"/>
      <c r="AA38" s="478"/>
      <c r="AB38" s="478"/>
      <c r="AC38" s="478"/>
      <c r="AD38" s="478"/>
      <c r="AE38" s="478"/>
      <c r="AF38" s="478"/>
      <c r="AG38" s="478"/>
      <c r="AH38" s="478"/>
      <c r="AI38" s="478"/>
      <c r="AJ38" s="478"/>
      <c r="AK38" s="478"/>
      <c r="AL38" s="478"/>
      <c r="AM38" s="478"/>
    </row>
    <row r="39" spans="1:39" ht="23.25" x14ac:dyDescent="0.35">
      <c r="A39" s="242" t="s">
        <v>532</v>
      </c>
      <c r="B39" s="243" t="s">
        <v>710</v>
      </c>
      <c r="C39" s="472" t="s">
        <v>717</v>
      </c>
      <c r="D39" t="s">
        <v>740</v>
      </c>
      <c r="E39" t="str">
        <f>IF(B39="TECNOLOGÍASAGROPECUARIASDECOLOMBIAS.A.S.","",IF(B39="CRUZLEONIDAS","",IF(B39="APARICIOPICOJOSEVICENTE","",IF(B39="EDGARAUGUSTOBENITEZRODRIGUEZ","",IF(B39="BUENOGONZALO","",IF(B39="AVILAMONSALVEREINALDO","",IF(B39="CALIXTOARDILAJAIME","",IF(B39="","",IF(B39="CORPORACIONRENACERDORADO","",IF(B39="BENITEZGARNICACEFERINO","",IF(B39="SANCHEZCALDERONMIREYA","",IF(B39="","",C39))))))))))))</f>
        <v/>
      </c>
      <c r="L39" s="466" t="s">
        <v>723</v>
      </c>
      <c r="Q39" s="478"/>
      <c r="R39" s="478"/>
      <c r="S39" s="478"/>
      <c r="T39" s="478"/>
      <c r="U39" s="478"/>
      <c r="V39" s="478"/>
      <c r="W39" s="478"/>
      <c r="X39" s="478"/>
      <c r="Y39" s="478"/>
      <c r="Z39" s="478"/>
      <c r="AA39" s="478"/>
      <c r="AB39" s="478"/>
      <c r="AC39" s="478"/>
      <c r="AD39" s="478"/>
      <c r="AE39" s="478"/>
      <c r="AF39" s="478"/>
      <c r="AG39" s="478"/>
      <c r="AH39" s="478"/>
      <c r="AI39" s="478"/>
      <c r="AJ39" s="478"/>
      <c r="AK39" s="478"/>
      <c r="AL39" s="478"/>
      <c r="AM39" s="478"/>
    </row>
    <row r="40" spans="1:39" ht="23.25" x14ac:dyDescent="0.35">
      <c r="A40" s="242" t="s">
        <v>534</v>
      </c>
      <c r="B40" s="243" t="s">
        <v>710</v>
      </c>
      <c r="C40" s="472" t="s">
        <v>717</v>
      </c>
      <c r="D40" t="s">
        <v>740</v>
      </c>
      <c r="E40" t="str">
        <f>IF(B40="TECNOLOGÍASAGROPECUARIASDECOLOMBIAS.A.S.","",IF(B40="CRUZLEONIDAS","",IF(B40="APARICIOPICOJOSEVICENTE","",IF(B40="EDGARAUGUSTOBENITEZRODRIGUEZ","",IF(B40="BUENOGONZALO","",IF(B40="AVILAMONSALVEREINALDO","",IF(B40="CALIXTOARDILAJAIME","",IF(B40="","",IF(B40="CORPORACIONRENACERDORADO","",IF(B40="BENITEZGARNICACEFERINO","",IF(B40="SANCHEZCALDERONMIREYA","",IF(B40="","",C40))))))))))))</f>
        <v/>
      </c>
      <c r="L40" s="466" t="s">
        <v>723</v>
      </c>
      <c r="Q40" s="478"/>
      <c r="R40" s="478"/>
      <c r="S40" s="478"/>
      <c r="T40" s="478"/>
      <c r="U40" s="478"/>
      <c r="V40" s="478"/>
      <c r="W40" s="478"/>
      <c r="X40" s="478"/>
      <c r="Y40" s="478"/>
      <c r="Z40" s="478"/>
      <c r="AA40" s="478"/>
      <c r="AB40" s="478"/>
      <c r="AC40" s="478"/>
      <c r="AD40" s="478"/>
      <c r="AE40" s="478"/>
      <c r="AF40" s="478"/>
      <c r="AG40" s="478"/>
      <c r="AH40" s="478"/>
      <c r="AI40" s="478"/>
      <c r="AJ40" s="478"/>
      <c r="AK40" s="478"/>
      <c r="AL40" s="478"/>
      <c r="AM40" s="478"/>
    </row>
    <row r="41" spans="1:39" ht="23.25" x14ac:dyDescent="0.35">
      <c r="A41" s="242" t="s">
        <v>535</v>
      </c>
      <c r="B41" s="243" t="s">
        <v>710</v>
      </c>
      <c r="C41" s="472" t="s">
        <v>717</v>
      </c>
      <c r="D41" t="s">
        <v>740</v>
      </c>
      <c r="E41" t="str">
        <f>IF(B41="TECNOLOGÍASAGROPECUARIASDECOLOMBIAS.A.S.","",IF(B41="CRUZLEONIDAS","",IF(B41="APARICIOPICOJOSEVICENTE","",IF(B41="EDGARAUGUSTOBENITEZRODRIGUEZ","",IF(B41="BUENOGONZALO","",IF(B41="AVILAMONSALVEREINALDO","",IF(B41="CALIXTOARDILAJAIME","",IF(B41="","",IF(B41="CORPORACIONRENACERDORADO","",IF(B41="BENITEZGARNICACEFERINO","",IF(B41="SANCHEZCALDERONMIREYA","",IF(B41="","",C41))))))))))))</f>
        <v/>
      </c>
      <c r="L41" s="466" t="s">
        <v>723</v>
      </c>
      <c r="Q41" s="478"/>
      <c r="R41" s="478"/>
      <c r="S41" s="478"/>
      <c r="T41" s="478"/>
      <c r="U41" s="478"/>
      <c r="V41" s="478"/>
      <c r="W41" s="478"/>
      <c r="X41" s="478"/>
      <c r="Y41" s="478"/>
      <c r="Z41" s="478"/>
      <c r="AA41" s="478"/>
      <c r="AB41" s="478"/>
      <c r="AC41" s="478"/>
      <c r="AD41" s="478"/>
      <c r="AE41" s="478"/>
      <c r="AF41" s="478"/>
      <c r="AG41" s="478"/>
      <c r="AH41" s="478"/>
      <c r="AI41" s="478"/>
      <c r="AJ41" s="478"/>
      <c r="AK41" s="478"/>
      <c r="AL41" s="478"/>
      <c r="AM41" s="478"/>
    </row>
    <row r="42" spans="1:39" ht="23.25" x14ac:dyDescent="0.35">
      <c r="A42" s="72" t="s">
        <v>536</v>
      </c>
      <c r="B42" s="461" t="s">
        <v>710</v>
      </c>
      <c r="C42" s="473" t="s">
        <v>717</v>
      </c>
      <c r="D42" t="s">
        <v>740</v>
      </c>
      <c r="E42" t="str">
        <f>IF(B42="TECNOLOGÍASAGROPECUARIASDECOLOMBIAS.A.S.","",IF(B42="CRUZLEONIDAS","",IF(B42="APARICIOPICOJOSEVICENTE","",IF(B42="EDGARAUGUSTOBENITEZRODRIGUEZ","",IF(B42="BUENOGONZALO","",IF(B42="AVILAMONSALVEREINALDO","",IF(B42="CALIXTOARDILAJAIME","",IF(B42="","",IF(B42="CORPORACIONRENACERDORADO","",IF(B42="BENITEZGARNICACEFERINO","",IF(B42="SANCHEZCALDERONMIREYA","",IF(B42="","",C42))))))))))))</f>
        <v/>
      </c>
      <c r="L42" s="466" t="s">
        <v>723</v>
      </c>
      <c r="Q42" s="478"/>
      <c r="R42" s="478"/>
      <c r="S42" s="478"/>
      <c r="T42" s="478"/>
      <c r="U42" s="478"/>
      <c r="V42" s="478"/>
      <c r="W42" s="478"/>
      <c r="X42" s="478"/>
      <c r="Y42" s="478"/>
      <c r="Z42" s="478"/>
      <c r="AA42" s="478"/>
      <c r="AB42" s="478"/>
      <c r="AC42" s="478"/>
      <c r="AD42" s="478"/>
      <c r="AE42" s="478"/>
      <c r="AF42" s="478"/>
      <c r="AG42" s="478"/>
      <c r="AH42" s="478"/>
      <c r="AI42" s="478"/>
      <c r="AJ42" s="478"/>
      <c r="AK42" s="478"/>
      <c r="AL42" s="478"/>
      <c r="AM42" s="478"/>
    </row>
    <row r="43" spans="1:39" ht="23.25" x14ac:dyDescent="0.35">
      <c r="A43" s="72" t="s">
        <v>537</v>
      </c>
      <c r="B43" s="461" t="s">
        <v>710</v>
      </c>
      <c r="C43" s="473" t="s">
        <v>717</v>
      </c>
      <c r="D43" t="s">
        <v>740</v>
      </c>
      <c r="E43" t="str">
        <f>IF(B43="TECNOLOGÍASAGROPECUARIASDECOLOMBIAS.A.S.","",IF(B43="CRUZLEONIDAS","",IF(B43="APARICIOPICOJOSEVICENTE","",IF(B43="EDGARAUGUSTOBENITEZRODRIGUEZ","",IF(B43="BUENOGONZALO","",IF(B43="AVILAMONSALVEREINALDO","",IF(B43="CALIXTOARDILAJAIME","",IF(B43="","",IF(B43="CORPORACIONRENACERDORADO","",IF(B43="BENITEZGARNICACEFERINO","",IF(B43="SANCHEZCALDERONMIREYA","",IF(B43="","",C43))))))))))))</f>
        <v/>
      </c>
      <c r="L43" s="466" t="s">
        <v>723</v>
      </c>
      <c r="Q43" s="478"/>
      <c r="R43" s="478"/>
      <c r="S43" s="478"/>
      <c r="T43" s="478"/>
      <c r="U43" s="478"/>
      <c r="V43" s="478"/>
      <c r="W43" s="478"/>
      <c r="X43" s="478"/>
      <c r="Y43" s="478"/>
      <c r="Z43" s="478"/>
      <c r="AA43" s="478"/>
      <c r="AB43" s="478"/>
      <c r="AC43" s="478"/>
      <c r="AD43" s="478"/>
      <c r="AE43" s="478"/>
      <c r="AF43" s="478"/>
      <c r="AG43" s="478"/>
      <c r="AH43" s="478"/>
      <c r="AI43" s="478"/>
      <c r="AJ43" s="478"/>
      <c r="AK43" s="478"/>
      <c r="AL43" s="478"/>
      <c r="AM43" s="478"/>
    </row>
    <row r="44" spans="1:39" ht="23.25" x14ac:dyDescent="0.35">
      <c r="A44" s="72" t="s">
        <v>435</v>
      </c>
      <c r="B44" s="461" t="s">
        <v>714</v>
      </c>
      <c r="C44" s="473" t="s">
        <v>721</v>
      </c>
      <c r="E44" t="str">
        <f>IF(B44="TECNOLOGÍASAGROPECUARIASDECOLOMBIAS.A.S.","",IF(B44="CRUZLEONIDAS","",IF(B44="APARICIOPICOJOSEVICENTE","",IF(B44="EDGARAUGUSTOBENITEZRODRIGUEZ","",IF(B44="BUENOGONZALO","",IF(B44="AVILAMONSALVEREINALDO","",IF(B44="CALIXTOARDILAJAIME","",IF(B44="","",IF(B44="CORPORACIONRENACERDORADO","",IF(B44="BENITEZGARNICACEFERINO","",IF(B44="SANCHEZCALDERONMIREYA","",IF(B44="","",C44))))))))))))</f>
        <v>CAVAAJR</v>
      </c>
      <c r="L44" s="466" t="s">
        <v>726</v>
      </c>
      <c r="Q44" s="478"/>
      <c r="R44" s="478"/>
      <c r="S44" s="478"/>
      <c r="T44" s="478"/>
      <c r="U44" s="478"/>
      <c r="V44" s="478"/>
      <c r="W44" s="478"/>
      <c r="X44" s="478"/>
      <c r="Y44" s="478"/>
      <c r="Z44" s="478"/>
      <c r="AA44" s="478"/>
      <c r="AB44" s="478"/>
      <c r="AC44" s="478"/>
      <c r="AD44" s="478"/>
      <c r="AE44" s="478"/>
      <c r="AF44" s="478"/>
      <c r="AG44" s="478"/>
      <c r="AH44" s="478"/>
      <c r="AI44" s="478"/>
      <c r="AJ44" s="478"/>
      <c r="AK44" s="478"/>
      <c r="AL44" s="478"/>
      <c r="AM44" s="478"/>
    </row>
    <row r="45" spans="1:39" ht="23.25" x14ac:dyDescent="0.35">
      <c r="A45" s="72" t="s">
        <v>439</v>
      </c>
      <c r="B45" s="461" t="s">
        <v>714</v>
      </c>
      <c r="C45" s="473" t="s">
        <v>721</v>
      </c>
      <c r="E45" t="str">
        <f>IF(B45="TECNOLOGÍASAGROPECUARIASDECOLOMBIAS.A.S.","",IF(B45="CRUZLEONIDAS","",IF(B45="APARICIOPICOJOSEVICENTE","",IF(B45="EDGARAUGUSTOBENITEZRODRIGUEZ","",IF(B45="BUENOGONZALO","",IF(B45="AVILAMONSALVEREINALDO","",IF(B45="CALIXTOARDILAJAIME","",IF(B45="","",IF(B45="CORPORACIONRENACERDORADO","",IF(B45="BENITEZGARNICACEFERINO","",IF(B45="SANCHEZCALDERONMIREYA","",IF(B45="","",C45))))))))))))</f>
        <v>CAVAAJR</v>
      </c>
      <c r="L45" s="466" t="s">
        <v>726</v>
      </c>
      <c r="Q45" s="478"/>
      <c r="R45" s="478"/>
      <c r="S45" s="478"/>
      <c r="T45" s="478"/>
      <c r="U45" s="478"/>
      <c r="V45" s="478"/>
      <c r="W45" s="478"/>
      <c r="X45" s="478"/>
      <c r="Y45" s="478"/>
      <c r="Z45" s="478"/>
      <c r="AA45" s="478"/>
      <c r="AB45" s="478"/>
      <c r="AC45" s="478"/>
      <c r="AD45" s="478"/>
      <c r="AE45" s="478"/>
      <c r="AF45" s="478"/>
      <c r="AG45" s="478"/>
      <c r="AH45" s="478"/>
      <c r="AI45" s="478"/>
      <c r="AJ45" s="478"/>
      <c r="AK45" s="478"/>
      <c r="AL45" s="478"/>
      <c r="AM45" s="478"/>
    </row>
    <row r="46" spans="1:39" ht="23.25" x14ac:dyDescent="0.35">
      <c r="E46" t="str">
        <f>IF(B46="TECNOLOGÍASAGROPECUARIASDECOLOMBIAS.A.S.","",IF(B46="CRUZLEONIDAS","",IF(B46="APARICIOPICOJOSEVICENTE","",IF(B46="EDGARAUGUSTOBENITEZRODRIGUEZ","",IF(B46="BUENOGONZALO","",IF(B46="AVILAMONSALVEREINALDO","",IF(B46="CALIXTOARDILAJAIME","",IF(B46="","",IF(B46="CORPORACIONRENACERDORADO","",IF(B46="BENITEZGARNICACEFERINO","",IF(B46="SANCHEZCALDERONMIREYA","",IF(B46="","",C46))))))))))))</f>
        <v/>
      </c>
      <c r="L46" s="466" t="s">
        <v>718</v>
      </c>
      <c r="Q46" s="478"/>
      <c r="R46" s="478"/>
      <c r="S46" s="478"/>
      <c r="T46" s="478"/>
      <c r="U46" s="478"/>
      <c r="V46" s="478"/>
      <c r="W46" s="478"/>
      <c r="X46" s="478"/>
      <c r="Y46" s="478"/>
      <c r="Z46" s="478"/>
      <c r="AA46" s="478"/>
      <c r="AB46" s="478"/>
      <c r="AC46" s="478"/>
      <c r="AD46" s="478"/>
      <c r="AE46" s="478"/>
      <c r="AF46" s="478"/>
      <c r="AG46" s="478"/>
      <c r="AH46" s="478"/>
      <c r="AI46" s="478"/>
      <c r="AJ46" s="478"/>
      <c r="AK46" s="478"/>
      <c r="AL46" s="478"/>
      <c r="AM46" s="478"/>
    </row>
    <row r="47" spans="1:39" ht="23.25" x14ac:dyDescent="0.35">
      <c r="E47" t="str">
        <f>IF(B47="TECNOLOGÍASAGROPECUARIASDECOLOMBIAS.A.S.","",IF(B47="CRUZLEONIDAS","",IF(B47="APARICIOPICOJOSEVICENTE","",IF(B47="EDGARAUGUSTOBENITEZRODRIGUEZ","",IF(B47="BUENOGONZALO","",IF(B47="AVILAMONSALVEREINALDO","",IF(B47="CALIXTOARDILAJAIME","",IF(B47="","",IF(B47="CORPORACIONRENACERDORADO","",IF(B47="BENITEZGARNICACEFERINO","",IF(B47="SANCHEZCALDERONMIREYA","",IF(B47="","",C47))))))))))))</f>
        <v/>
      </c>
      <c r="L47" s="466" t="s">
        <v>723</v>
      </c>
      <c r="Q47" s="478"/>
      <c r="R47" s="478"/>
      <c r="S47" s="478"/>
      <c r="T47" s="478"/>
      <c r="U47" s="478"/>
      <c r="V47" s="478"/>
      <c r="W47" s="478"/>
      <c r="X47" s="478"/>
      <c r="Y47" s="478"/>
      <c r="Z47" s="478"/>
      <c r="AA47" s="478"/>
      <c r="AB47" s="478"/>
      <c r="AC47" s="478"/>
      <c r="AD47" s="478"/>
      <c r="AE47" s="478"/>
      <c r="AF47" s="478"/>
      <c r="AG47" s="478"/>
      <c r="AH47" s="478"/>
      <c r="AI47" s="478"/>
      <c r="AJ47" s="478"/>
      <c r="AK47" s="478"/>
      <c r="AL47" s="478"/>
      <c r="AM47" s="478"/>
    </row>
    <row r="48" spans="1:39" ht="23.25" x14ac:dyDescent="0.35">
      <c r="E48" t="str">
        <f>IF(B48="TECNOLOGÍASAGROPECUARIASDECOLOMBIAS.A.S.","",IF(B48="CRUZLEONIDAS","",IF(B48="APARICIOPICOJOSEVICENTE","",IF(B48="EDGARAUGUSTOBENITEZRODRIGUEZ","",IF(B48="BUENOGONZALO","",IF(B48="AVILAMONSALVEREINALDO","",IF(B48="CALIXTOARDILAJAIME","",IF(B48="","",IF(B48="CORPORACIONRENACERDORADO","",IF(B48="BENITEZGARNICACEFERINO","",IF(B48="SANCHEZCALDERONMIREYA","",IF(B48="","",C48))))))))))))</f>
        <v/>
      </c>
      <c r="L48" s="466" t="s">
        <v>723</v>
      </c>
      <c r="Q48" s="478"/>
      <c r="R48" s="478"/>
      <c r="S48" s="478"/>
      <c r="T48" s="478"/>
      <c r="U48" s="478"/>
      <c r="V48" s="478"/>
      <c r="W48" s="478"/>
      <c r="X48" s="478"/>
      <c r="Y48" s="478"/>
      <c r="Z48" s="478"/>
      <c r="AA48" s="478"/>
      <c r="AB48" s="478"/>
      <c r="AC48" s="478"/>
      <c r="AD48" s="478"/>
      <c r="AE48" s="478"/>
      <c r="AF48" s="478"/>
      <c r="AG48" s="478"/>
      <c r="AH48" s="478"/>
      <c r="AI48" s="478"/>
      <c r="AJ48" s="478"/>
      <c r="AK48" s="478"/>
      <c r="AL48" s="478"/>
      <c r="AM48" s="478"/>
    </row>
    <row r="49" spans="5:39" ht="23.25" x14ac:dyDescent="0.35">
      <c r="E49" t="str">
        <f>IF(B49="TECNOLOGÍASAGROPECUARIASDECOLOMBIAS.A.S.","",IF(B49="CRUZLEONIDAS","",IF(B49="APARICIOPICOJOSEVICENTE","",IF(B49="EDGARAUGUSTOBENITEZRODRIGUEZ","",IF(B49="BUENOGONZALO","",IF(B49="AVILAMONSALVEREINALDO","",IF(B49="CALIXTOARDILAJAIME","",IF(B49="","",IF(B49="CORPORACIONRENACERDORADO","",IF(B49="BENITEZGARNICACEFERINO","",IF(B49="SANCHEZCALDERONMIREYA","",IF(B49="","",C49))))))))))))</f>
        <v/>
      </c>
      <c r="L49" s="466" t="s">
        <v>723</v>
      </c>
      <c r="Q49" s="478"/>
      <c r="R49" s="478"/>
      <c r="S49" s="478"/>
      <c r="T49" s="478"/>
      <c r="U49" s="478"/>
      <c r="V49" s="478"/>
      <c r="W49" s="478"/>
      <c r="X49" s="478"/>
      <c r="Y49" s="478"/>
      <c r="Z49" s="478"/>
      <c r="AA49" s="478"/>
      <c r="AB49" s="478"/>
      <c r="AC49" s="478"/>
      <c r="AD49" s="478"/>
      <c r="AE49" s="478"/>
      <c r="AF49" s="478"/>
      <c r="AG49" s="478"/>
      <c r="AH49" s="478"/>
      <c r="AI49" s="478"/>
      <c r="AJ49" s="478"/>
      <c r="AK49" s="478"/>
      <c r="AL49" s="478"/>
      <c r="AM49" s="478"/>
    </row>
    <row r="50" spans="5:39" ht="23.25" x14ac:dyDescent="0.35">
      <c r="E50" t="str">
        <f>IF(B50="TECNOLOGÍASAGROPECUARIASDECOLOMBIAS.A.S.","",IF(B50="CRUZLEONIDAS","",IF(B50="APARICIOPICOJOSEVICENTE","",IF(B50="EDGARAUGUSTOBENITEZRODRIGUEZ","",IF(B50="BUENOGONZALO","",IF(B50="AVILAMONSALVEREINALDO","",IF(B50="CALIXTOARDILAJAIME","",IF(B50="","",IF(B50="CORPORACIONRENACERDORADO","",IF(B50="BENITEZGARNICACEFERINO","",IF(B50="SANCHEZCALDERONMIREYA","",IF(B50="","",C50))))))))))))</f>
        <v/>
      </c>
      <c r="L50" s="466" t="s">
        <v>723</v>
      </c>
      <c r="Q50" s="478"/>
      <c r="R50" s="478"/>
      <c r="S50" s="478"/>
      <c r="T50" s="478"/>
      <c r="U50" s="478"/>
      <c r="V50" s="478"/>
      <c r="W50" s="478"/>
      <c r="X50" s="478"/>
      <c r="Y50" s="478"/>
      <c r="Z50" s="478"/>
      <c r="AA50" s="478"/>
      <c r="AB50" s="478"/>
      <c r="AC50" s="478"/>
      <c r="AD50" s="478"/>
      <c r="AE50" s="478"/>
      <c r="AF50" s="478"/>
      <c r="AG50" s="478"/>
      <c r="AH50" s="478"/>
      <c r="AI50" s="478"/>
      <c r="AJ50" s="478"/>
      <c r="AK50" s="478"/>
      <c r="AL50" s="478"/>
      <c r="AM50" s="478"/>
    </row>
    <row r="51" spans="5:39" ht="23.25" x14ac:dyDescent="0.35">
      <c r="E51" t="str">
        <f>IF(B51="TECNOLOGÍASAGROPECUARIASDECOLOMBIAS.A.S.","",IF(B51="CRUZLEONIDAS","",IF(B51="APARICIOPICOJOSEVICENTE","",IF(B51="EDGARAUGUSTOBENITEZRODRIGUEZ","",IF(B51="BUENOGONZALO","",IF(B51="AVILAMONSALVEREINALDO","",IF(B51="CALIXTOARDILAJAIME","",IF(B51="","",IF(B51="CORPORACIONRENACERDORADO","",IF(B51="BENITEZGARNICACEFERINO","",IF(B51="SANCHEZCALDERONMIREYA","",IF(B51="","",C51))))))))))))</f>
        <v/>
      </c>
      <c r="L51" s="466" t="s">
        <v>723</v>
      </c>
      <c r="Q51" s="478"/>
      <c r="R51" s="478"/>
      <c r="S51" s="478"/>
      <c r="T51" s="478"/>
      <c r="U51" s="478"/>
      <c r="V51" s="478"/>
      <c r="W51" s="478"/>
      <c r="X51" s="478"/>
      <c r="Y51" s="478"/>
      <c r="Z51" s="478"/>
      <c r="AA51" s="478"/>
      <c r="AB51" s="478"/>
      <c r="AC51" s="478"/>
      <c r="AD51" s="478"/>
      <c r="AE51" s="478"/>
      <c r="AF51" s="478"/>
      <c r="AG51" s="478"/>
      <c r="AH51" s="478"/>
      <c r="AI51" s="478"/>
      <c r="AJ51" s="478"/>
      <c r="AK51" s="478"/>
      <c r="AL51" s="478"/>
      <c r="AM51" s="478"/>
    </row>
    <row r="52" spans="5:39" ht="23.25" x14ac:dyDescent="0.35">
      <c r="E52" t="str">
        <f>IF(B52="TECNOLOGÍASAGROPECUARIASDECOLOMBIAS.A.S.","",IF(B52="CRUZLEONIDAS","",IF(B52="APARICIOPICOJOSEVICENTE","",IF(B52="EDGARAUGUSTOBENITEZRODRIGUEZ","",IF(B52="BUENOGONZALO","",IF(B52="AVILAMONSALVEREINALDO","",IF(B52="CALIXTOARDILAJAIME","",IF(B52="","",IF(B52="CORPORACIONRENACERDORADO","",IF(B52="BENITEZGARNICACEFERINO","",IF(B52="SANCHEZCALDERONMIREYA","",IF(B52="","",C52))))))))))))</f>
        <v/>
      </c>
      <c r="L52" s="466" t="s">
        <v>723</v>
      </c>
      <c r="Q52" s="478"/>
      <c r="R52" s="478"/>
      <c r="S52" s="478"/>
      <c r="T52" s="478"/>
      <c r="U52" s="478"/>
      <c r="V52" s="478"/>
      <c r="W52" s="478"/>
      <c r="X52" s="478"/>
      <c r="Y52" s="478"/>
      <c r="Z52" s="478"/>
      <c r="AA52" s="478"/>
      <c r="AB52" s="478"/>
      <c r="AC52" s="478"/>
      <c r="AD52" s="478"/>
      <c r="AE52" s="478"/>
      <c r="AF52" s="478"/>
      <c r="AG52" s="478"/>
      <c r="AH52" s="478"/>
      <c r="AI52" s="478"/>
      <c r="AJ52" s="478"/>
      <c r="AK52" s="478"/>
      <c r="AL52" s="478"/>
      <c r="AM52" s="478"/>
    </row>
    <row r="53" spans="5:39" ht="23.25" x14ac:dyDescent="0.35">
      <c r="E53" t="str">
        <f>IF(B53="TECNOLOGÍASAGROPECUARIASDECOLOMBIAS.A.S.","",IF(B53="CRUZLEONIDAS","",IF(B53="APARICIOPICOJOSEVICENTE","",IF(B53="EDGARAUGUSTOBENITEZRODRIGUEZ","",IF(B53="BUENOGONZALO","",IF(B53="AVILAMONSALVEREINALDO","",IF(B53="CALIXTOARDILAJAIME","",IF(B53="","",IF(B53="CORPORACIONRENACERDORADO","",IF(B53="BENITEZGARNICACEFERINO","",IF(B53="SANCHEZCALDERONMIREYA","",IF(B53="","",C53))))))))))))</f>
        <v/>
      </c>
      <c r="L53" s="466" t="s">
        <v>723</v>
      </c>
      <c r="Q53" s="478"/>
      <c r="R53" s="478"/>
      <c r="S53" s="478"/>
      <c r="T53" s="478"/>
      <c r="U53" s="478"/>
      <c r="V53" s="478"/>
      <c r="W53" s="478"/>
      <c r="X53" s="478"/>
      <c r="Y53" s="478"/>
      <c r="Z53" s="478"/>
      <c r="AA53" s="478"/>
      <c r="AB53" s="478"/>
      <c r="AC53" s="478"/>
      <c r="AD53" s="478"/>
      <c r="AE53" s="478"/>
      <c r="AF53" s="478"/>
      <c r="AG53" s="478"/>
      <c r="AH53" s="478"/>
      <c r="AI53" s="478"/>
      <c r="AJ53" s="478"/>
      <c r="AK53" s="478"/>
      <c r="AL53" s="478"/>
      <c r="AM53" s="478"/>
    </row>
    <row r="54" spans="5:39" ht="23.25" x14ac:dyDescent="0.35">
      <c r="E54" t="str">
        <f>IF(B54="TECNOLOGÍASAGROPECUARIASDECOLOMBIAS.A.S.","",IF(B54="CRUZLEONIDAS","",IF(B54="APARICIOPICOJOSEVICENTE","",IF(B54="EDGARAUGUSTOBENITEZRODRIGUEZ","",IF(B54="BUENOGONZALO","",IF(B54="AVILAMONSALVEREINALDO","",IF(B54="CALIXTOARDILAJAIME","",IF(B54="","",IF(B54="CORPORACIONRENACERDORADO","",IF(B54="BENITEZGARNICACEFERINO","",IF(B54="SANCHEZCALDERONMIREYA","",IF(B54="","",C54))))))))))))</f>
        <v/>
      </c>
      <c r="L54" s="466" t="s">
        <v>723</v>
      </c>
      <c r="Q54" s="478"/>
      <c r="R54" s="478"/>
      <c r="S54" s="478"/>
      <c r="T54" s="478"/>
      <c r="U54" s="478"/>
      <c r="V54" s="478"/>
      <c r="W54" s="478"/>
      <c r="X54" s="478"/>
      <c r="Y54" s="478"/>
      <c r="Z54" s="478"/>
      <c r="AA54" s="478"/>
      <c r="AB54" s="478"/>
      <c r="AC54" s="478"/>
      <c r="AD54" s="478"/>
      <c r="AE54" s="478"/>
      <c r="AF54" s="478"/>
      <c r="AG54" s="478"/>
      <c r="AH54" s="478"/>
      <c r="AI54" s="478"/>
      <c r="AJ54" s="478"/>
      <c r="AK54" s="478"/>
      <c r="AL54" s="478"/>
      <c r="AM54" s="478"/>
    </row>
    <row r="55" spans="5:39" x14ac:dyDescent="0.25">
      <c r="E55" t="str">
        <f>IF(B55="TECNOLOGÍASAGROPECUARIASDECOLOMBIAS.A.S.","",IF(B55="CRUZLEONIDAS","",IF(B55="APARICIOPICOJOSEVICENTE","",IF(B55="EDGARAUGUSTOBENITEZRODRIGUEZ","",IF(B55="BUENOGONZALO","",IF(B55="AVILAMONSALVEREINALDO","",IF(B55="CALIXTOARDILAJAIME","",IF(B55="","",IF(B55="CORPORACIONRENACERDORADO","",IF(B55="BENITEZGARNICACEFERINO","",IF(B55="SANCHEZCALDERONMIREYA","",IF(B55="","",C55))))))))))))</f>
        <v/>
      </c>
      <c r="L55" s="466" t="s">
        <v>723</v>
      </c>
    </row>
    <row r="56" spans="5:39" x14ac:dyDescent="0.25">
      <c r="E56" t="str">
        <f>IF(B56="TECNOLOGÍASAGROPECUARIASDECOLOMBIAS.A.S.","",IF(B56="CRUZLEONIDAS","",IF(B56="APARICIOPICOJOSEVICENTE","",IF(B56="EDGARAUGUSTOBENITEZRODRIGUEZ","",IF(B56="BUENOGONZALO","",IF(B56="AVILAMONSALVEREINALDO","",IF(B56="CALIXTOARDILAJAIME","",IF(B56="","",IF(B56="CORPORACIONRENACERDORADO","",IF(B56="BENITEZGARNICACEFERINO","",IF(B56="SANCHEZCALDERONMIREYA","",IF(B56="","",C56))))))))))))</f>
        <v/>
      </c>
      <c r="L56" s="466" t="s">
        <v>723</v>
      </c>
    </row>
    <row r="57" spans="5:39" x14ac:dyDescent="0.25">
      <c r="E57" t="str">
        <f>IF(B57="TECNOLOGÍASAGROPECUARIASDECOLOMBIAS.A.S.","",IF(B57="CRUZLEONIDAS","",IF(B57="APARICIOPICOJOSEVICENTE","",IF(B57="EDGARAUGUSTOBENITEZRODRIGUEZ","",IF(B57="BUENOGONZALO","",IF(B57="AVILAMONSALVEREINALDO","",IF(B57="CALIXTOARDILAJAIME","",IF(B57="","",IF(B57="CORPORACIONRENACERDORADO","",IF(B57="BENITEZGARNICACEFERINO","",IF(B57="SANCHEZCALDERONMIREYA","",IF(B57="","",C57))))))))))))</f>
        <v/>
      </c>
      <c r="L57" s="466" t="s">
        <v>723</v>
      </c>
    </row>
    <row r="58" spans="5:39" x14ac:dyDescent="0.25">
      <c r="E58" t="str">
        <f>IF(B58="TECNOLOGÍASAGROPECUARIASDECOLOMBIAS.A.S.","",IF(B58="CRUZLEONIDAS","",IF(B58="APARICIOPICOJOSEVICENTE","",IF(B58="EDGARAUGUSTOBENITEZRODRIGUEZ","",IF(B58="BUENOGONZALO","",IF(B58="AVILAMONSALVEREINALDO","",IF(B58="CALIXTOARDILAJAIME","",IF(B58="","",IF(B58="CORPORACIONRENACERDORADO","",IF(B58="BENITEZGARNICACEFERINO","",IF(B58="SANCHEZCALDERONMIREYA","",IF(B58="","",C58))))))))))))</f>
        <v/>
      </c>
      <c r="L58" s="466" t="s">
        <v>723</v>
      </c>
    </row>
    <row r="59" spans="5:39" x14ac:dyDescent="0.25">
      <c r="E59" t="str">
        <f>IF(B59="TECNOLOGÍASAGROPECUARIASDECOLOMBIAS.A.S.","",IF(B59="CRUZLEONIDAS","",IF(B59="APARICIOPICOJOSEVICENTE","",IF(B59="EDGARAUGUSTOBENITEZRODRIGUEZ","",IF(B59="BUENOGONZALO","",IF(B59="AVILAMONSALVEREINALDO","",IF(B59="CALIXTOARDILAJAIME","",IF(B59="","",IF(B59="CORPORACIONRENACERDORADO","",IF(B59="BENITEZGARNICACEFERINO","",IF(B59="SANCHEZCALDERONMIREYA","",IF(B59="","",C59))))))))))))</f>
        <v/>
      </c>
      <c r="L59" s="466" t="s">
        <v>723</v>
      </c>
    </row>
    <row r="60" spans="5:39" x14ac:dyDescent="0.25">
      <c r="E60" t="str">
        <f>IF(B60="TECNOLOGÍASAGROPECUARIASDECOLOMBIAS.A.S.","",IF(B60="CRUZLEONIDAS","",IF(B60="APARICIOPICOJOSEVICENTE","",IF(B60="EDGARAUGUSTOBENITEZRODRIGUEZ","",IF(B60="BUENOGONZALO","",IF(B60="AVILAMONSALVEREINALDO","",IF(B60="CALIXTOARDILAJAIME","",IF(B60="","",IF(B60="CORPORACIONRENACERDORADO","",IF(B60="BENITEZGARNICACEFERINO","",IF(B60="SANCHEZCALDERONMIREYA","",IF(B60="","",C60))))))))))))</f>
        <v/>
      </c>
      <c r="L60" s="466" t="s">
        <v>723</v>
      </c>
    </row>
    <row r="61" spans="5:39" x14ac:dyDescent="0.25">
      <c r="E61" t="str">
        <f>IF(B61="TECNOLOGÍASAGROPECUARIASDECOLOMBIAS.A.S.","",IF(B61="CRUZLEONIDAS","",IF(B61="APARICIOPICOJOSEVICENTE","",IF(B61="EDGARAUGUSTOBENITEZRODRIGUEZ","",IF(B61="BUENOGONZALO","",IF(B61="AVILAMONSALVEREINALDO","",IF(B61="CALIXTOARDILAJAIME","",IF(B61="","",IF(B61="CORPORACIONRENACERDORADO","",IF(B61="BENITEZGARNICACEFERINO","",IF(B61="SANCHEZCALDERONMIREYA","",IF(B61="","",C61))))))))))))</f>
        <v/>
      </c>
      <c r="L61" s="466" t="s">
        <v>723</v>
      </c>
    </row>
    <row r="62" spans="5:39" x14ac:dyDescent="0.25">
      <c r="E62" t="str">
        <f>IF(B62="TECNOLOGÍASAGROPECUARIASDECOLOMBIAS.A.S.","",IF(B62="CRUZLEONIDAS","",IF(B62="APARICIOPICOJOSEVICENTE","",IF(B62="EDGARAUGUSTOBENITEZRODRIGUEZ","",IF(B62="BUENOGONZALO","",IF(B62="AVILAMONSALVEREINALDO","",IF(B62="CALIXTOARDILAJAIME","",IF(B62="","",IF(B62="CORPORACIONRENACERDORADO","",IF(B62="BENITEZGARNICACEFERINO","",IF(B62="SANCHEZCALDERONMIREYA","",IF(B62="","",C62))))))))))))</f>
        <v/>
      </c>
      <c r="L62" s="466" t="s">
        <v>723</v>
      </c>
    </row>
    <row r="63" spans="5:39" x14ac:dyDescent="0.25">
      <c r="E63" t="str">
        <f>IF(B63="TECNOLOGÍASAGROPECUARIASDECOLOMBIAS.A.S.","",IF(B63="CRUZLEONIDAS","",IF(B63="APARICIOPICOJOSEVICENTE","",IF(B63="EDGARAUGUSTOBENITEZRODRIGUEZ","",IF(B63="BUENOGONZALO","",IF(B63="AVILAMONSALVEREINALDO","",IF(B63="CALIXTOARDILAJAIME","",IF(B63="","",IF(B63="CORPORACIONRENACERDORADO","",IF(B63="BENITEZGARNICACEFERINO","",IF(B63="SANCHEZCALDERONMIREYA","",IF(B63="","",C63))))))))))))</f>
        <v/>
      </c>
      <c r="L63" s="466" t="s">
        <v>723</v>
      </c>
    </row>
    <row r="64" spans="5:39" x14ac:dyDescent="0.25">
      <c r="E64" t="str">
        <f>IF(B64="TECNOLOGÍASAGROPECUARIASDECOLOMBIAS.A.S.","",IF(B64="CRUZLEONIDAS","",IF(B64="APARICIOPICOJOSEVICENTE","",IF(B64="EDGARAUGUSTOBENITEZRODRIGUEZ","",IF(B64="BUENOGONZALO","",IF(B64="AVILAMONSALVEREINALDO","",IF(B64="CALIXTOARDILAJAIME","",IF(B64="","",IF(B64="CORPORACIONRENACERDORADO","",IF(B64="BENITEZGARNICACEFERINO","",IF(B64="SANCHEZCALDERONMIREYA","",IF(B64="","",C64))))))))))))</f>
        <v/>
      </c>
      <c r="L64" s="466" t="s">
        <v>723</v>
      </c>
    </row>
    <row r="65" spans="5:12" x14ac:dyDescent="0.25">
      <c r="E65" t="str">
        <f>IF(B65="TECNOLOGÍASAGROPECUARIASDECOLOMBIAS.A.S.","",IF(B65="CRUZLEONIDAS","",IF(B65="APARICIOPICOJOSEVICENTE","",IF(B65="EDGARAUGUSTOBENITEZRODRIGUEZ","",IF(B65="BUENOGONZALO","",IF(B65="AVILAMONSALVEREINALDO","",IF(B65="CALIXTOARDILAJAIME","",IF(B65="","",IF(B65="CORPORACIONRENACERDORADO","",IF(B65="BENITEZGARNICACEFERINO","",IF(B65="SANCHEZCALDERONMIREYA","",IF(B65="","",C65))))))))))))</f>
        <v/>
      </c>
      <c r="L65" s="466" t="s">
        <v>718</v>
      </c>
    </row>
    <row r="66" spans="5:12" x14ac:dyDescent="0.25">
      <c r="E66" t="str">
        <f>IF(B66="TECNOLOGÍASAGROPECUARIASDECOLOMBIAS.A.S.","",IF(B66="CRUZLEONIDAS","",IF(B66="APARICIOPICOJOSEVICENTE","",IF(B66="EDGARAUGUSTOBENITEZRODRIGUEZ","",IF(B66="BUENOGONZALO","",IF(B66="AVILAMONSALVEREINALDO","",IF(B66="CALIXTOARDILAJAIME","",IF(B66="","",IF(B66="CORPORACIONRENACERDORADO","",IF(B66="BENITEZGARNICACEFERINO","",IF(B66="SANCHEZCALDERONMIREYA","",IF(B66="","",C66))))))))))))</f>
        <v/>
      </c>
      <c r="L66" s="466" t="s">
        <v>718</v>
      </c>
    </row>
    <row r="67" spans="5:12" x14ac:dyDescent="0.25">
      <c r="E67" t="str">
        <f>IF(B67="TECNOLOGÍASAGROPECUARIASDECOLOMBIAS.A.S.","",IF(B67="CRUZLEONIDAS","",IF(B67="APARICIOPICOJOSEVICENTE","",IF(B67="EDGARAUGUSTOBENITEZRODRIGUEZ","",IF(B67="BUENOGONZALO","",IF(B67="AVILAMONSALVEREINALDO","",IF(B67="CALIXTOARDILAJAIME","",IF(B67="","",IF(B67="CORPORACIONRENACERDORADO","",IF(B67="BENITEZGARNICACEFERINO","",IF(B67="SANCHEZCALDERONMIREYA","",IF(B67="","",C67))))))))))))</f>
        <v/>
      </c>
      <c r="L67" s="466" t="s">
        <v>718</v>
      </c>
    </row>
    <row r="68" spans="5:12" x14ac:dyDescent="0.25">
      <c r="E68" t="str">
        <f>IF(B68="TECNOLOGÍASAGROPECUARIASDECOLOMBIAS.A.S.","",IF(B68="CRUZLEONIDAS","",IF(B68="APARICIOPICOJOSEVICENTE","",IF(B68="EDGARAUGUSTOBENITEZRODRIGUEZ","",IF(B68="BUENOGONZALO","",IF(B68="AVILAMONSALVEREINALDO","",IF(B68="CALIXTOARDILAJAIME","",IF(B68="","",IF(B68="CORPORACIONRENACERDORADO","",IF(B68="BENITEZGARNICACEFERINO","",IF(B68="SANCHEZCALDERONMIREYA","",IF(B68="","",C68))))))))))))</f>
        <v/>
      </c>
      <c r="L68" s="466" t="s">
        <v>727</v>
      </c>
    </row>
    <row r="69" spans="5:12" x14ac:dyDescent="0.25">
      <c r="E69" t="str">
        <f>IF(B69="TECNOLOGÍASAGROPECUARIASDECOLOMBIAS.A.S.","",IF(B69="CRUZLEONIDAS","",IF(B69="APARICIOPICOJOSEVICENTE","",IF(B69="EDGARAUGUSTOBENITEZRODRIGUEZ","",IF(B69="BUENOGONZALO","",IF(B69="AVILAMONSALVEREINALDO","",IF(B69="CALIXTOARDILAJAIME","",IF(B69="","",IF(B69="CORPORACIONRENACERDORADO","",IF(B69="BENITEZGARNICACEFERINO","",IF(B69="SANCHEZCALDERONMIREYA","",IF(B69="","",C69))))))))))))</f>
        <v/>
      </c>
      <c r="L69" s="466" t="s">
        <v>718</v>
      </c>
    </row>
    <row r="70" spans="5:12" x14ac:dyDescent="0.25">
      <c r="E70" t="str">
        <f>IF(B70="TECNOLOGÍASAGROPECUARIASDECOLOMBIAS.A.S.","",IF(B70="CRUZLEONIDAS","",IF(B70="APARICIOPICOJOSEVICENTE","",IF(B70="EDGARAUGUSTOBENITEZRODRIGUEZ","",IF(B70="BUENOGONZALO","",IF(B70="AVILAMONSALVEREINALDO","",IF(B70="CALIXTOARDILAJAIME","",IF(B70="","",IF(B70="CORPORACIONRENACERDORADO","",IF(B70="BENITEZGARNICACEFERINO","",IF(B70="SANCHEZCALDERONMIREYA","",IF(B70="","",C70))))))))))))</f>
        <v/>
      </c>
      <c r="L70" s="466" t="s">
        <v>718</v>
      </c>
    </row>
    <row r="71" spans="5:12" x14ac:dyDescent="0.25">
      <c r="E71" t="str">
        <f>IF(B71="TECNOLOGÍASAGROPECUARIASDECOLOMBIAS.A.S.","",IF(B71="CRUZLEONIDAS","",IF(B71="APARICIOPICOJOSEVICENTE","",IF(B71="EDGARAUGUSTOBENITEZRODRIGUEZ","",IF(B71="BUENOGONZALO","",IF(B71="AVILAMONSALVEREINALDO","",IF(B71="CALIXTOARDILAJAIME","",IF(B71="","",IF(B71="CORPORACIONRENACERDORADO","",IF(B71="BENITEZGARNICACEFERINO","",IF(B71="SANCHEZCALDERONMIREYA","",IF(B71="","",C71))))))))))))</f>
        <v/>
      </c>
      <c r="L71" s="466" t="s">
        <v>723</v>
      </c>
    </row>
    <row r="72" spans="5:12" x14ac:dyDescent="0.25">
      <c r="E72" t="str">
        <f>IF(B72="TECNOLOGÍASAGROPECUARIASDECOLOMBIAS.A.S.","",IF(B72="CRUZLEONIDAS","",IF(B72="APARICIOPICOJOSEVICENTE","",IF(B72="EDGARAUGUSTOBENITEZRODRIGUEZ","",IF(B72="BUENOGONZALO","",IF(B72="AVILAMONSALVEREINALDO","",IF(B72="CALIXTOARDILAJAIME","",IF(B72="","",IF(B72="CORPORACIONRENACERDORADO","",IF(B72="BENITEZGARNICACEFERINO","",IF(B72="SANCHEZCALDERONMIREYA","",IF(B72="","",C72))))))))))))</f>
        <v/>
      </c>
      <c r="L72" s="466" t="s">
        <v>723</v>
      </c>
    </row>
    <row r="73" spans="5:12" x14ac:dyDescent="0.25">
      <c r="E73" t="str">
        <f>IF(B73="TECNOLOGÍASAGROPECUARIASDECOLOMBIAS.A.S.","",IF(B73="CRUZLEONIDAS","",IF(B73="APARICIOPICOJOSEVICENTE","",IF(B73="EDGARAUGUSTOBENITEZRODRIGUEZ","",IF(B73="BUENOGONZALO","",IF(B73="AVILAMONSALVEREINALDO","",IF(B73="CALIXTOARDILAJAIME","",IF(B73="","",IF(B73="CORPORACIONRENACERDORADO","",IF(B73="BENITEZGARNICACEFERINO","",IF(B73="SANCHEZCALDERONMIREYA","",IF(B73="","",C73))))))))))))</f>
        <v/>
      </c>
      <c r="L73" s="466" t="s">
        <v>723</v>
      </c>
    </row>
    <row r="74" spans="5:12" x14ac:dyDescent="0.25">
      <c r="E74" t="str">
        <f>IF(B74="TECNOLOGÍASAGROPECUARIASDECOLOMBIAS.A.S.","",IF(B74="CRUZLEONIDAS","",IF(B74="APARICIOPICOJOSEVICENTE","",IF(B74="EDGARAUGUSTOBENITEZRODRIGUEZ","",IF(B74="BUENOGONZALO","",IF(B74="AVILAMONSALVEREINALDO","",IF(B74="CALIXTOARDILAJAIME","",IF(B74="","",IF(B74="CORPORACIONRENACERDORADO","",IF(B74="BENITEZGARNICACEFERINO","",IF(B74="SANCHEZCALDERONMIREYA","",IF(B74="","",C74))))))))))))</f>
        <v/>
      </c>
      <c r="L74" s="466" t="s">
        <v>723</v>
      </c>
    </row>
    <row r="75" spans="5:12" x14ac:dyDescent="0.25">
      <c r="E75" t="str">
        <f>IF(B75="TECNOLOGÍASAGROPECUARIASDECOLOMBIAS.A.S.","",IF(B75="CRUZLEONIDAS","",IF(B75="APARICIOPICOJOSEVICENTE","",IF(B75="EDGARAUGUSTOBENITEZRODRIGUEZ","",IF(B75="BUENOGONZALO","",IF(B75="AVILAMONSALVEREINALDO","",IF(B75="CALIXTOARDILAJAIME","",IF(B75="","",IF(B75="CORPORACIONRENACERDORADO","",IF(B75="BENITEZGARNICACEFERINO","",IF(B75="SANCHEZCALDERONMIREYA","",IF(B75="","",C75))))))))))))</f>
        <v/>
      </c>
      <c r="L75" s="466" t="s">
        <v>723</v>
      </c>
    </row>
    <row r="76" spans="5:12" x14ac:dyDescent="0.25">
      <c r="E76" t="str">
        <f>IF(B76="TECNOLOGÍASAGROPECUARIASDECOLOMBIAS.A.S.","",IF(B76="CRUZLEONIDAS","",IF(B76="APARICIOPICOJOSEVICENTE","",IF(B76="EDGARAUGUSTOBENITEZRODRIGUEZ","",IF(B76="BUENOGONZALO","",IF(B76="AVILAMONSALVEREINALDO","",IF(B76="CALIXTOARDILAJAIME","",IF(B76="","",IF(B76="CORPORACIONRENACERDORADO","",IF(B76="BENITEZGARNICACEFERINO","",IF(B76="SANCHEZCALDERONMIREYA","",IF(B76="","",C76))))))))))))</f>
        <v/>
      </c>
      <c r="L76" s="466" t="s">
        <v>723</v>
      </c>
    </row>
    <row r="77" spans="5:12" x14ac:dyDescent="0.25">
      <c r="E77" t="str">
        <f>IF(B77="TECNOLOGÍASAGROPECUARIASDECOLOMBIAS.A.S.","",IF(B77="CRUZLEONIDAS","",IF(B77="APARICIOPICOJOSEVICENTE","",IF(B77="EDGARAUGUSTOBENITEZRODRIGUEZ","",IF(B77="BUENOGONZALO","",IF(B77="AVILAMONSALVEREINALDO","",IF(B77="CALIXTOARDILAJAIME","",IF(B77="","",IF(B77="CORPORACIONRENACERDORADO","",IF(B77="BENITEZGARNICACEFERINO","",IF(B77="SANCHEZCALDERONMIREYA","",IF(B77="","",C77))))))))))))</f>
        <v/>
      </c>
      <c r="L77" s="466" t="s">
        <v>723</v>
      </c>
    </row>
    <row r="78" spans="5:12" x14ac:dyDescent="0.25">
      <c r="E78" t="str">
        <f>IF(B78="TECNOLOGÍASAGROPECUARIASDECOLOMBIAS.A.S.","",IF(B78="CRUZLEONIDAS","",IF(B78="APARICIOPICOJOSEVICENTE","",IF(B78="EDGARAUGUSTOBENITEZRODRIGUEZ","",IF(B78="BUENOGONZALO","",IF(B78="AVILAMONSALVEREINALDO","",IF(B78="CALIXTOARDILAJAIME","",IF(B78="","",IF(B78="CORPORACIONRENACERDORADO","",IF(B78="BENITEZGARNICACEFERINO","",IF(B78="SANCHEZCALDERONMIREYA","",IF(B78="","",C78))))))))))))</f>
        <v/>
      </c>
      <c r="L78" s="466" t="s">
        <v>723</v>
      </c>
    </row>
    <row r="79" spans="5:12" x14ac:dyDescent="0.25">
      <c r="E79" t="str">
        <f>IF(B79="TECNOLOGÍASAGROPECUARIASDECOLOMBIAS.A.S.","",IF(B79="CRUZLEONIDAS","",IF(B79="APARICIOPICOJOSEVICENTE","",IF(B79="EDGARAUGUSTOBENITEZRODRIGUEZ","",IF(B79="BUENOGONZALO","",IF(B79="AVILAMONSALVEREINALDO","",IF(B79="CALIXTOARDILAJAIME","",IF(B79="","",IF(B79="CORPORACIONRENACERDORADO","",IF(B79="BENITEZGARNICACEFERINO","",IF(B79="SANCHEZCALDERONMIREYA","",IF(B79="","",C79))))))))))))</f>
        <v/>
      </c>
      <c r="L79" s="466" t="s">
        <v>723</v>
      </c>
    </row>
    <row r="80" spans="5:12" x14ac:dyDescent="0.25">
      <c r="E80" t="str">
        <f>IF(B80="TECNOLOGÍASAGROPECUARIASDECOLOMBIAS.A.S.","",IF(B80="CRUZLEONIDAS","",IF(B80="APARICIOPICOJOSEVICENTE","",IF(B80="EDGARAUGUSTOBENITEZRODRIGUEZ","",IF(B80="BUENOGONZALO","",IF(B80="AVILAMONSALVEREINALDO","",IF(B80="CALIXTOARDILAJAIME","",IF(B80="","",IF(B80="CORPORACIONRENACERDORADO","",IF(B80="BENITEZGARNICACEFERINO","",IF(B80="SANCHEZCALDERONMIREYA","",IF(B80="","",C80))))))))))))</f>
        <v/>
      </c>
      <c r="L80" s="466" t="s">
        <v>723</v>
      </c>
    </row>
    <row r="81" spans="5:12" x14ac:dyDescent="0.25">
      <c r="E81" t="str">
        <f>IF(B81="TECNOLOGÍASAGROPECUARIASDECOLOMBIAS.A.S.","",IF(B81="CRUZLEONIDAS","",IF(B81="APARICIOPICOJOSEVICENTE","",IF(B81="EDGARAUGUSTOBENITEZRODRIGUEZ","",IF(B81="BUENOGONZALO","",IF(B81="AVILAMONSALVEREINALDO","",IF(B81="CALIXTOARDILAJAIME","",IF(B81="","",IF(B81="CORPORACIONRENACERDORADO","",IF(B81="BENITEZGARNICACEFERINO","",IF(B81="SANCHEZCALDERONMIREYA","",IF(B81="","",C81))))))))))))</f>
        <v/>
      </c>
      <c r="L81" s="466" t="s">
        <v>723</v>
      </c>
    </row>
    <row r="82" spans="5:12" x14ac:dyDescent="0.25">
      <c r="E82" t="str">
        <f>IF(B82="TECNOLOGÍASAGROPECUARIASDECOLOMBIAS.A.S.","",IF(B82="CRUZLEONIDAS","",IF(B82="APARICIOPICOJOSEVICENTE","",IF(B82="EDGARAUGUSTOBENITEZRODRIGUEZ","",IF(B82="BUENOGONZALO","",IF(B82="AVILAMONSALVEREINALDO","",IF(B82="CALIXTOARDILAJAIME","",IF(B82="","",IF(B82="CORPORACIONRENACERDORADO","",IF(B82="BENITEZGARNICACEFERINO","",IF(B82="SANCHEZCALDERONMIREYA","",IF(B82="","",C82))))))))))))</f>
        <v/>
      </c>
      <c r="L82" s="466" t="s">
        <v>723</v>
      </c>
    </row>
    <row r="83" spans="5:12" x14ac:dyDescent="0.25">
      <c r="E83" t="str">
        <f>IF(B83="TECNOLOGÍASAGROPECUARIASDECOLOMBIAS.A.S.","",IF(B83="CRUZLEONIDAS","",IF(B83="APARICIOPICOJOSEVICENTE","",IF(B83="EDGARAUGUSTOBENITEZRODRIGUEZ","",IF(B83="BUENOGONZALO","",IF(B83="AVILAMONSALVEREINALDO","",IF(B83="CALIXTOARDILAJAIME","",IF(B83="","",IF(B83="CORPORACIONRENACERDORADO","",IF(B83="BENITEZGARNICACEFERINO","",IF(B83="SANCHEZCALDERONMIREYA","",IF(B83="","",C83))))))))))))</f>
        <v/>
      </c>
      <c r="L83" s="466" t="s">
        <v>723</v>
      </c>
    </row>
    <row r="84" spans="5:12" x14ac:dyDescent="0.25">
      <c r="E84" t="str">
        <f>IF(B84="TECNOLOGÍASAGROPECUARIASDECOLOMBIAS.A.S.","",IF(B84="CRUZLEONIDAS","",IF(B84="APARICIOPICOJOSEVICENTE","",IF(B84="EDGARAUGUSTOBENITEZRODRIGUEZ","",IF(B84="BUENOGONZALO","",IF(B84="AVILAMONSALVEREINALDO","",IF(B84="CALIXTOARDILAJAIME","",IF(B84="","",IF(B84="CORPORACIONRENACERDORADO","",IF(B84="BENITEZGARNICACEFERINO","",IF(B84="SANCHEZCALDERONMIREYA","",IF(B84="","",C84))))))))))))</f>
        <v/>
      </c>
      <c r="L84" s="466" t="s">
        <v>727</v>
      </c>
    </row>
    <row r="85" spans="5:12" x14ac:dyDescent="0.25">
      <c r="E85" t="str">
        <f>IF(B85="TECNOLOGÍASAGROPECUARIASDECOLOMBIAS.A.S.","",IF(B85="CRUZLEONIDAS","",IF(B85="APARICIOPICOJOSEVICENTE","",IF(B85="EDGARAUGUSTOBENITEZRODRIGUEZ","",IF(B85="BUENOGONZALO","",IF(B85="AVILAMONSALVEREINALDO","",IF(B85="CALIXTOARDILAJAIME","",IF(B85="","",IF(B85="CORPORACIONRENACERDORADO","",IF(B85="BENITEZGARNICACEFERINO","",IF(B85="SANCHEZCALDERONMIREYA","",IF(B85="","",C85))))))))))))</f>
        <v/>
      </c>
      <c r="L85" s="466" t="s">
        <v>727</v>
      </c>
    </row>
    <row r="86" spans="5:12" x14ac:dyDescent="0.25">
      <c r="E86" t="str">
        <f>IF(B86="TECNOLOGÍASAGROPECUARIASDECOLOMBIAS.A.S.","",IF(B86="CRUZLEONIDAS","",IF(B86="APARICIOPICOJOSEVICENTE","",IF(B86="EDGARAUGUSTOBENITEZRODRIGUEZ","",IF(B86="BUENOGONZALO","",IF(B86="AVILAMONSALVEREINALDO","",IF(B86="CALIXTOARDILAJAIME","",IF(B86="","",IF(B86="CORPORACIONRENACERDORADO","",IF(B86="BENITEZGARNICACEFERINO","",IF(B86="SANCHEZCALDERONMIREYA","",IF(B86="","",C86))))))))))))</f>
        <v/>
      </c>
      <c r="L86" s="466" t="s">
        <v>727</v>
      </c>
    </row>
    <row r="87" spans="5:12" x14ac:dyDescent="0.25">
      <c r="E87" t="str">
        <f>IF(B87="TECNOLOGÍASAGROPECUARIASDECOLOMBIAS.A.S.","",IF(B87="CRUZLEONIDAS","",IF(B87="APARICIOPICOJOSEVICENTE","",IF(B87="EDGARAUGUSTOBENITEZRODRIGUEZ","",IF(B87="BUENOGONZALO","",IF(B87="AVILAMONSALVEREINALDO","",IF(B87="CALIXTOARDILAJAIME","",IF(B87="","",IF(B87="CORPORACIONRENACERDORADO","",IF(B87="BENITEZGARNICACEFERINO","",IF(B87="SANCHEZCALDERONMIREYA","",IF(B87="","",C87))))))))))))</f>
        <v/>
      </c>
      <c r="L87" s="466" t="s">
        <v>727</v>
      </c>
    </row>
    <row r="88" spans="5:12" x14ac:dyDescent="0.25">
      <c r="E88" t="str">
        <f>IF(B88="TECNOLOGÍASAGROPECUARIASDECOLOMBIAS.A.S.","",IF(B88="CRUZLEONIDAS","",IF(B88="APARICIOPICOJOSEVICENTE","",IF(B88="EDGARAUGUSTOBENITEZRODRIGUEZ","",IF(B88="BUENOGONZALO","",IF(B88="AVILAMONSALVEREINALDO","",IF(B88="CALIXTOARDILAJAIME","",IF(B88="","",IF(B88="CORPORACIONRENACERDORADO","",IF(B88="BENITEZGARNICACEFERINO","",IF(B88="SANCHEZCALDERONMIREYA","",IF(B88="","",C88))))))))))))</f>
        <v/>
      </c>
      <c r="L88" s="466" t="s">
        <v>724</v>
      </c>
    </row>
    <row r="89" spans="5:12" x14ac:dyDescent="0.25">
      <c r="E89" t="str">
        <f>IF(B89="TECNOLOGÍASAGROPECUARIASDECOLOMBIAS.A.S.","",IF(B89="CRUZLEONIDAS","",IF(B89="APARICIOPICOJOSEVICENTE","",IF(B89="EDGARAUGUSTOBENITEZRODRIGUEZ","",IF(B89="BUENOGONZALO","",IF(B89="AVILAMONSALVEREINALDO","",IF(B89="CALIXTOARDILAJAIME","",IF(B89="","",IF(B89="CORPORACIONRENACERDORADO","",IF(B89="BENITEZGARNICACEFERINO","",IF(B89="SANCHEZCALDERONMIREYA","",IF(B89="","",C89))))))))))))</f>
        <v/>
      </c>
      <c r="L89" s="466" t="s">
        <v>724</v>
      </c>
    </row>
    <row r="90" spans="5:12" x14ac:dyDescent="0.25">
      <c r="E90" t="str">
        <f>IF(B90="TECNOLOGÍASAGROPECUARIASDECOLOMBIAS.A.S.","",IF(B90="CRUZLEONIDAS","",IF(B90="APARICIOPICOJOSEVICENTE","",IF(B90="EDGARAUGUSTOBENITEZRODRIGUEZ","",IF(B90="BUENOGONZALO","",IF(B90="AVILAMONSALVEREINALDO","",IF(B90="CALIXTOARDILAJAIME","",IF(B90="","",IF(B90="CORPORACIONRENACERDORADO","",IF(B90="BENITEZGARNICACEFERINO","",IF(B90="SANCHEZCALDERONMIREYA","",IF(B90="","",C90))))))))))))</f>
        <v/>
      </c>
      <c r="L90" s="466" t="s">
        <v>724</v>
      </c>
    </row>
    <row r="91" spans="5:12" x14ac:dyDescent="0.25">
      <c r="E91" t="str">
        <f>IF(B91="TECNOLOGÍASAGROPECUARIASDECOLOMBIAS.A.S.","",IF(B91="CRUZLEONIDAS","",IF(B91="APARICIOPICOJOSEVICENTE","",IF(B91="EDGARAUGUSTOBENITEZRODRIGUEZ","",IF(B91="BUENOGONZALO","",IF(B91="AVILAMONSALVEREINALDO","",IF(B91="CALIXTOARDILAJAIME","",IF(B91="","",IF(B91="CORPORACIONRENACERDORADO","",IF(B91="BENITEZGARNICACEFERINO","",IF(B91="SANCHEZCALDERONMIREYA","",IF(B91="","",C91))))))))))))</f>
        <v/>
      </c>
      <c r="L91" s="466" t="s">
        <v>724</v>
      </c>
    </row>
    <row r="92" spans="5:12" x14ac:dyDescent="0.25">
      <c r="E92" t="str">
        <f>IF(B92="TECNOLOGÍASAGROPECUARIASDECOLOMBIAS.A.S.","",IF(B92="CRUZLEONIDAS","",IF(B92="APARICIOPICOJOSEVICENTE","",IF(B92="EDGARAUGUSTOBENITEZRODRIGUEZ","",IF(B92="BUENOGONZALO","",IF(B92="AVILAMONSALVEREINALDO","",IF(B92="CALIXTOARDILAJAIME","",IF(B92="","",IF(B92="CORPORACIONRENACERDORADO","",IF(B92="BENITEZGARNICACEFERINO","",IF(B92="SANCHEZCALDERONMIREYA","",IF(B92="","",C92))))))))))))</f>
        <v/>
      </c>
      <c r="L92" s="466" t="s">
        <v>724</v>
      </c>
    </row>
    <row r="93" spans="5:12" x14ac:dyDescent="0.25">
      <c r="E93" t="str">
        <f>IF(B93="TECNOLOGÍASAGROPECUARIASDECOLOMBIAS.A.S.","",IF(B93="CRUZLEONIDAS","",IF(B93="APARICIOPICOJOSEVICENTE","",IF(B93="EDGARAUGUSTOBENITEZRODRIGUEZ","",IF(B93="BUENOGONZALO","",IF(B93="AVILAMONSALVEREINALDO","",IF(B93="CALIXTOARDILAJAIME","",IF(B93="","",IF(B93="CORPORACIONRENACERDORADO","",IF(B93="BENITEZGARNICACEFERINO","",IF(B93="SANCHEZCALDERONMIREYA","",IF(B93="","",C93))))))))))))</f>
        <v/>
      </c>
      <c r="L93" s="466" t="s">
        <v>724</v>
      </c>
    </row>
    <row r="94" spans="5:12" x14ac:dyDescent="0.25">
      <c r="E94" t="str">
        <f>IF(B94="TECNOLOGÍASAGROPECUARIASDECOLOMBIAS.A.S.","",IF(B94="CRUZLEONIDAS","",IF(B94="APARICIOPICOJOSEVICENTE","",IF(B94="EDGARAUGUSTOBENITEZRODRIGUEZ","",IF(B94="BUENOGONZALO","",IF(B94="AVILAMONSALVEREINALDO","",IF(B94="CALIXTOARDILAJAIME","",IF(B94="","",IF(B94="CORPORACIONRENACERDORADO","",IF(B94="BENITEZGARNICACEFERINO","",IF(B94="SANCHEZCALDERONMIREYA","",IF(B94="","",C94))))))))))))</f>
        <v/>
      </c>
      <c r="L94" s="466" t="s">
        <v>724</v>
      </c>
    </row>
    <row r="95" spans="5:12" x14ac:dyDescent="0.25">
      <c r="E95" t="str">
        <f>IF(B95="TECNOLOGÍASAGROPECUARIASDECOLOMBIAS.A.S.","",IF(B95="CRUZLEONIDAS","",IF(B95="APARICIOPICOJOSEVICENTE","",IF(B95="EDGARAUGUSTOBENITEZRODRIGUEZ","",IF(B95="BUENOGONZALO","",IF(B95="AVILAMONSALVEREINALDO","",IF(B95="CALIXTOARDILAJAIME","",IF(B95="","",IF(B95="CORPORACIONRENACERDORADO","",IF(B95="BENITEZGARNICACEFERINO","",IF(B95="SANCHEZCALDERONMIREYA","",IF(B95="","",C95))))))))))))</f>
        <v/>
      </c>
      <c r="L95" s="466" t="s">
        <v>724</v>
      </c>
    </row>
    <row r="96" spans="5:12" x14ac:dyDescent="0.25">
      <c r="E96" t="str">
        <f>IF(B96="TECNOLOGÍASAGROPECUARIASDECOLOMBIAS.A.S.","",IF(B96="CRUZLEONIDAS","",IF(B96="APARICIOPICOJOSEVICENTE","",IF(B96="EDGARAUGUSTOBENITEZRODRIGUEZ","",IF(B96="BUENOGONZALO","",IF(B96="AVILAMONSALVEREINALDO","",IF(B96="CALIXTOARDILAJAIME","",IF(B96="","",IF(B96="CORPORACIONRENACERDORADO","",IF(B96="BENITEZGARNICACEFERINO","",IF(B96="SANCHEZCALDERONMIREYA","",IF(B96="","",C96))))))))))))</f>
        <v/>
      </c>
      <c r="L96" s="466" t="s">
        <v>727</v>
      </c>
    </row>
    <row r="97" spans="5:12" x14ac:dyDescent="0.25">
      <c r="E97" t="str">
        <f>IF(B97="TECNOLOGÍASAGROPECUARIASDECOLOMBIAS.A.S.","",IF(B97="CRUZLEONIDAS","",IF(B97="APARICIOPICOJOSEVICENTE","",IF(B97="EDGARAUGUSTOBENITEZRODRIGUEZ","",IF(B97="BUENOGONZALO","",IF(B97="AVILAMONSALVEREINALDO","",IF(B97="CALIXTOARDILAJAIME","",IF(B97="","",IF(B97="CORPORACIONRENACERDORADO","",IF(B97="BENITEZGARNICACEFERINO","",IF(B97="SANCHEZCALDERONMIREYA","",IF(B97="","",C97))))))))))))</f>
        <v/>
      </c>
      <c r="L97" s="466" t="s">
        <v>727</v>
      </c>
    </row>
    <row r="98" spans="5:12" x14ac:dyDescent="0.25">
      <c r="E98" t="str">
        <f>IF(B98="TECNOLOGÍASAGROPECUARIASDECOLOMBIAS.A.S.","",IF(B98="CRUZLEONIDAS","",IF(B98="APARICIOPICOJOSEVICENTE","",IF(B98="EDGARAUGUSTOBENITEZRODRIGUEZ","",IF(B98="BUENOGONZALO","",IF(B98="AVILAMONSALVEREINALDO","",IF(B98="CALIXTOARDILAJAIME","",IF(B98="","",IF(B98="CORPORACIONRENACERDORADO","",IF(B98="BENITEZGARNICACEFERINO","",IF(B98="SANCHEZCALDERONMIREYA","",IF(B98="","",C98))))))))))))</f>
        <v/>
      </c>
      <c r="L98" s="466" t="s">
        <v>727</v>
      </c>
    </row>
    <row r="99" spans="5:12" x14ac:dyDescent="0.25">
      <c r="E99" t="str">
        <f>IF(B99="TECNOLOGÍASAGROPECUARIASDECOLOMBIAS.A.S.","",IF(B99="CRUZLEONIDAS","",IF(B99="APARICIOPICOJOSEVICENTE","",IF(B99="EDGARAUGUSTOBENITEZRODRIGUEZ","",IF(B99="BUENOGONZALO","",IF(B99="AVILAMONSALVEREINALDO","",IF(B99="CALIXTOARDILAJAIME","",IF(B99="","",IF(B99="CORPORACIONRENACERDORADO","",IF(B99="BENITEZGARNICACEFERINO","",IF(B99="SANCHEZCALDERONMIREYA","",IF(B99="","",C99))))))))))))</f>
        <v/>
      </c>
      <c r="L99" s="466" t="s">
        <v>727</v>
      </c>
    </row>
    <row r="100" spans="5:12" x14ac:dyDescent="0.25">
      <c r="E100" t="str">
        <f>IF(B100="TECNOLOGÍASAGROPECUARIASDECOLOMBIAS.A.S.","",IF(B100="CRUZLEONIDAS","",IF(B100="APARICIOPICOJOSEVICENTE","",IF(B100="EDGARAUGUSTOBENITEZRODRIGUEZ","",IF(B100="BUENOGONZALO","",IF(B100="AVILAMONSALVEREINALDO","",IF(B100="CALIXTOARDILAJAIME","",IF(B100="","",IF(B100="CORPORACIONRENACERDORADO","",IF(B100="BENITEZGARNICACEFERINO","",IF(B100="SANCHEZCALDERONMIREYA","",IF(B100="","",C100))))))))))))</f>
        <v/>
      </c>
      <c r="L100" s="466" t="s">
        <v>727</v>
      </c>
    </row>
    <row r="101" spans="5:12" x14ac:dyDescent="0.25">
      <c r="E101" t="str">
        <f>IF(B101="TECNOLOGÍASAGROPECUARIASDECOLOMBIAS.A.S.","",IF(B101="CRUZLEONIDAS","",IF(B101="APARICIOPICOJOSEVICENTE","",IF(B101="EDGARAUGUSTOBENITEZRODRIGUEZ","",IF(B101="BUENOGONZALO","",IF(B101="AVILAMONSALVEREINALDO","",IF(B101="CALIXTOARDILAJAIME","",IF(B101="","",IF(B101="CORPORACIONRENACERDORADO","",IF(B101="BENITEZGARNICACEFERINO","",IF(B101="SANCHEZCALDERONMIREYA","",IF(B101="","",C101))))))))))))</f>
        <v/>
      </c>
      <c r="L101" s="466" t="s">
        <v>727</v>
      </c>
    </row>
    <row r="102" spans="5:12" x14ac:dyDescent="0.25">
      <c r="E102" t="str">
        <f>IF(B102="TECNOLOGÍASAGROPECUARIASDECOLOMBIAS.A.S.","",IF(B102="CRUZLEONIDAS","",IF(B102="APARICIOPICOJOSEVICENTE","",IF(B102="EDGARAUGUSTOBENITEZRODRIGUEZ","",IF(B102="BUENOGONZALO","",IF(B102="AVILAMONSALVEREINALDO","",IF(B102="CALIXTOARDILAJAIME","",IF(B102="","",IF(B102="CORPORACIONRENACERDORADO","",IF(B102="BENITEZGARNICACEFERINO","",IF(B102="SANCHEZCALDERONMIREYA","",IF(B102="","",C102))))))))))))</f>
        <v/>
      </c>
      <c r="L102" s="466" t="s">
        <v>727</v>
      </c>
    </row>
    <row r="103" spans="5:12" x14ac:dyDescent="0.25">
      <c r="E103" t="str">
        <f>IF(B103="TECNOLOGÍASAGROPECUARIASDECOLOMBIAS.A.S.","",IF(B103="CRUZLEONIDAS","",IF(B103="APARICIOPICOJOSEVICENTE","",IF(B103="EDGARAUGUSTOBENITEZRODRIGUEZ","",IF(B103="BUENOGONZALO","",IF(B103="AVILAMONSALVEREINALDO","",IF(B103="CALIXTOARDILAJAIME","",IF(B103="","",IF(B103="CORPORACIONRENACERDORADO","",IF(B103="BENITEZGARNICACEFERINO","",IF(B103="SANCHEZCALDERONMIREYA","",IF(B103="","",C103))))))))))))</f>
        <v/>
      </c>
      <c r="L103" s="466" t="s">
        <v>727</v>
      </c>
    </row>
    <row r="104" spans="5:12" x14ac:dyDescent="0.25">
      <c r="E104" t="str">
        <f>IF(B104="TECNOLOGÍASAGROPECUARIASDECOLOMBIAS.A.S.","",IF(B104="CRUZLEONIDAS","",IF(B104="APARICIOPICOJOSEVICENTE","",IF(B104="EDGARAUGUSTOBENITEZRODRIGUEZ","",IF(B104="BUENOGONZALO","",IF(B104="AVILAMONSALVEREINALDO","",IF(B104="CALIXTOARDILAJAIME","",IF(B104="","",IF(B104="CORPORACIONRENACERDORADO","",IF(B104="BENITEZGARNICACEFERINO","",IF(B104="SANCHEZCALDERONMIREYA","",IF(B104="","",C104))))))))))))</f>
        <v/>
      </c>
      <c r="L104" s="466" t="s">
        <v>727</v>
      </c>
    </row>
    <row r="105" spans="5:12" x14ac:dyDescent="0.25">
      <c r="E105" t="str">
        <f>IF(B105="TECNOLOGÍASAGROPECUARIASDECOLOMBIAS.A.S.","",IF(B105="CRUZLEONIDAS","",IF(B105="APARICIOPICOJOSEVICENTE","",IF(B105="EDGARAUGUSTOBENITEZRODRIGUEZ","",IF(B105="BUENOGONZALO","",IF(B105="AVILAMONSALVEREINALDO","",IF(B105="CALIXTOARDILAJAIME","",IF(B105="","",IF(B105="CORPORACIONRENACERDORADO","",IF(B105="BENITEZGARNICACEFERINO","",IF(B105="SANCHEZCALDERONMIREYA","",IF(B105="","",C105))))))))))))</f>
        <v/>
      </c>
      <c r="L105" s="466" t="s">
        <v>727</v>
      </c>
    </row>
    <row r="106" spans="5:12" x14ac:dyDescent="0.25">
      <c r="E106" t="str">
        <f>IF(B106="TECNOLOGÍASAGROPECUARIASDECOLOMBIAS.A.S.","",IF(B106="CRUZLEONIDAS","",IF(B106="APARICIOPICOJOSEVICENTE","",IF(B106="EDGARAUGUSTOBENITEZRODRIGUEZ","",IF(B106="BUENOGONZALO","",IF(B106="AVILAMONSALVEREINALDO","",IF(B106="CALIXTOARDILAJAIME","",IF(B106="","",IF(B106="CORPORACIONRENACERDORADO","",IF(B106="BENITEZGARNICACEFERINO","",IF(B106="SANCHEZCALDERONMIREYA","",IF(B106="","",C106))))))))))))</f>
        <v/>
      </c>
      <c r="L106" s="466" t="s">
        <v>727</v>
      </c>
    </row>
    <row r="107" spans="5:12" x14ac:dyDescent="0.25">
      <c r="E107" t="str">
        <f>IF(B107="TECNOLOGÍASAGROPECUARIASDECOLOMBIAS.A.S.","",IF(B107="CRUZLEONIDAS","",IF(B107="APARICIOPICOJOSEVICENTE","",IF(B107="EDGARAUGUSTOBENITEZRODRIGUEZ","",IF(B107="BUENOGONZALO","",IF(B107="AVILAMONSALVEREINALDO","",IF(B107="CALIXTOARDILAJAIME","",IF(B107="","",IF(B107="CORPORACIONRENACERDORADO","",IF(B107="BENITEZGARNICACEFERINO","",IF(B107="SANCHEZCALDERONMIREYA","",IF(B107="","",C107))))))))))))</f>
        <v/>
      </c>
      <c r="L107" s="466" t="s">
        <v>727</v>
      </c>
    </row>
    <row r="108" spans="5:12" x14ac:dyDescent="0.25">
      <c r="E108" t="str">
        <f>IF(B108="TECNOLOGÍASAGROPECUARIASDECOLOMBIAS.A.S.","",IF(B108="CRUZLEONIDAS","",IF(B108="APARICIOPICOJOSEVICENTE","",IF(B108="EDGARAUGUSTOBENITEZRODRIGUEZ","",IF(B108="BUENOGONZALO","",IF(B108="AVILAMONSALVEREINALDO","",IF(B108="CALIXTOARDILAJAIME","",IF(B108="","",IF(B108="CORPORACIONRENACERDORADO","",IF(B108="BENITEZGARNICACEFERINO","",IF(B108="SANCHEZCALDERONMIREYA","",IF(B108="","",C108))))))))))))</f>
        <v/>
      </c>
      <c r="L108" s="466" t="s">
        <v>727</v>
      </c>
    </row>
    <row r="109" spans="5:12" x14ac:dyDescent="0.25">
      <c r="E109" t="str">
        <f>IF(B109="TECNOLOGÍASAGROPECUARIASDECOLOMBIAS.A.S.","",IF(B109="CRUZLEONIDAS","",IF(B109="APARICIOPICOJOSEVICENTE","",IF(B109="EDGARAUGUSTOBENITEZRODRIGUEZ","",IF(B109="BUENOGONZALO","",IF(B109="AVILAMONSALVEREINALDO","",IF(B109="CALIXTOARDILAJAIME","",IF(B109="","",IF(B109="CORPORACIONRENACERDORADO","",IF(B109="BENITEZGARNICACEFERINO","",IF(B109="SANCHEZCALDERONMIREYA","",IF(B109="","",C109))))))))))))</f>
        <v/>
      </c>
      <c r="L109" s="466" t="s">
        <v>727</v>
      </c>
    </row>
    <row r="110" spans="5:12" x14ac:dyDescent="0.25">
      <c r="E110" t="str">
        <f>IF(B110="TECNOLOGÍASAGROPECUARIASDECOLOMBIAS.A.S.","",IF(B110="CRUZLEONIDAS","",IF(B110="APARICIOPICOJOSEVICENTE","",IF(B110="EDGARAUGUSTOBENITEZRODRIGUEZ","",IF(B110="BUENOGONZALO","",IF(B110="AVILAMONSALVEREINALDO","",IF(B110="CALIXTOARDILAJAIME","",IF(B110="","",IF(B110="CORPORACIONRENACERDORADO","",IF(B110="BENITEZGARNICACEFERINO","",IF(B110="SANCHEZCALDERONMIREYA","",IF(B110="","",C110))))))))))))</f>
        <v/>
      </c>
      <c r="L110" s="466" t="s">
        <v>727</v>
      </c>
    </row>
    <row r="111" spans="5:12" x14ac:dyDescent="0.25">
      <c r="E111" t="str">
        <f>IF(B111="TECNOLOGÍASAGROPECUARIASDECOLOMBIAS.A.S.","",IF(B111="CRUZLEONIDAS","",IF(B111="APARICIOPICOJOSEVICENTE","",IF(B111="EDGARAUGUSTOBENITEZRODRIGUEZ","",IF(B111="BUENOGONZALO","",IF(B111="AVILAMONSALVEREINALDO","",IF(B111="CALIXTOARDILAJAIME","",IF(B111="","",IF(B111="CORPORACIONRENACERDORADO","",IF(B111="BENITEZGARNICACEFERINO","",IF(B111="SANCHEZCALDERONMIREYA","",IF(B111="","",C111))))))))))))</f>
        <v/>
      </c>
      <c r="L111" s="466" t="s">
        <v>727</v>
      </c>
    </row>
    <row r="112" spans="5:12" x14ac:dyDescent="0.25">
      <c r="E112" t="str">
        <f>IF(B112="TECNOLOGÍASAGROPECUARIASDECOLOMBIAS.A.S.","",IF(B112="CRUZLEONIDAS","",IF(B112="APARICIOPICOJOSEVICENTE","",IF(B112="EDGARAUGUSTOBENITEZRODRIGUEZ","",IF(B112="BUENOGONZALO","",IF(B112="AVILAMONSALVEREINALDO","",IF(B112="CALIXTOARDILAJAIME","",IF(B112="","",IF(B112="CORPORACIONRENACERDORADO","",IF(B112="BENITEZGARNICACEFERINO","",IF(B112="SANCHEZCALDERONMIREYA","",IF(B112="","",C112))))))))))))</f>
        <v/>
      </c>
      <c r="L112" s="466" t="s">
        <v>723</v>
      </c>
    </row>
    <row r="113" spans="5:12" x14ac:dyDescent="0.25">
      <c r="E113" t="str">
        <f>IF(B113="TECNOLOGÍASAGROPECUARIASDECOLOMBIAS.A.S.","",IF(B113="CRUZLEONIDAS","",IF(B113="APARICIOPICOJOSEVICENTE","",IF(B113="EDGARAUGUSTOBENITEZRODRIGUEZ","",IF(B113="BUENOGONZALO","",IF(B113="AVILAMONSALVEREINALDO","",IF(B113="CALIXTOARDILAJAIME","",IF(B113="","",IF(B113="CORPORACIONRENACERDORADO","",IF(B113="BENITEZGARNICACEFERINO","",IF(B113="SANCHEZCALDERONMIREYA","",IF(B113="","",C113))))))))))))</f>
        <v/>
      </c>
      <c r="L113" s="466" t="s">
        <v>723</v>
      </c>
    </row>
    <row r="114" spans="5:12" x14ac:dyDescent="0.25">
      <c r="E114" t="str">
        <f>IF(B114="TECNOLOGÍASAGROPECUARIASDECOLOMBIAS.A.S.","",IF(B114="CRUZLEONIDAS","",IF(B114="APARICIOPICOJOSEVICENTE","",IF(B114="EDGARAUGUSTOBENITEZRODRIGUEZ","",IF(B114="BUENOGONZALO","",IF(B114="AVILAMONSALVEREINALDO","",IF(B114="CALIXTOARDILAJAIME","",IF(B114="","",IF(B114="CORPORACIONRENACERDORADO","",IF(B114="BENITEZGARNICACEFERINO","",IF(B114="SANCHEZCALDERONMIREYA","",IF(B114="","",C114))))))))))))</f>
        <v/>
      </c>
      <c r="L114" s="466" t="s">
        <v>723</v>
      </c>
    </row>
    <row r="115" spans="5:12" x14ac:dyDescent="0.25">
      <c r="E115" t="str">
        <f>IF(B115="TECNOLOGÍASAGROPECUARIASDECOLOMBIAS.A.S.","",IF(B115="CRUZLEONIDAS","",IF(B115="APARICIOPICOJOSEVICENTE","",IF(B115="EDGARAUGUSTOBENITEZRODRIGUEZ","",IF(B115="BUENOGONZALO","",IF(B115="AVILAMONSALVEREINALDO","",IF(B115="CALIXTOARDILAJAIME","",IF(B115="","",IF(B115="CORPORACIONRENACERDORADO","",IF(B115="BENITEZGARNICACEFERINO","",IF(B115="SANCHEZCALDERONMIREYA","",IF(B115="","",C115))))))))))))</f>
        <v/>
      </c>
      <c r="L115" s="466" t="s">
        <v>723</v>
      </c>
    </row>
    <row r="116" spans="5:12" x14ac:dyDescent="0.25">
      <c r="E116" t="str">
        <f>IF(B116="TECNOLOGÍASAGROPECUARIASDECOLOMBIAS.A.S.","",IF(B116="CRUZLEONIDAS","",IF(B116="APARICIOPICOJOSEVICENTE","",IF(B116="EDGARAUGUSTOBENITEZRODRIGUEZ","",IF(B116="BUENOGONZALO","",IF(B116="AVILAMONSALVEREINALDO","",IF(B116="CALIXTOARDILAJAIME","",IF(B116="","",IF(B116="CORPORACIONRENACERDORADO","",IF(B116="BENITEZGARNICACEFERINO","",IF(B116="SANCHEZCALDERONMIREYA","",IF(B116="","",C116))))))))))))</f>
        <v/>
      </c>
      <c r="L116" s="466" t="s">
        <v>723</v>
      </c>
    </row>
    <row r="117" spans="5:12" x14ac:dyDescent="0.25">
      <c r="E117" t="str">
        <f>IF(B117="TECNOLOGÍASAGROPECUARIASDECOLOMBIAS.A.S.","",IF(B117="CRUZLEONIDAS","",IF(B117="APARICIOPICOJOSEVICENTE","",IF(B117="EDGARAUGUSTOBENITEZRODRIGUEZ","",IF(B117="BUENOGONZALO","",IF(B117="AVILAMONSALVEREINALDO","",IF(B117="CALIXTOARDILAJAIME","",IF(B117="","",IF(B117="CORPORACIONRENACERDORADO","",IF(B117="BENITEZGARNICACEFERINO","",IF(B117="SANCHEZCALDERONMIREYA","",IF(B117="","",C117))))))))))))</f>
        <v/>
      </c>
      <c r="L117" s="466" t="s">
        <v>723</v>
      </c>
    </row>
    <row r="118" spans="5:12" x14ac:dyDescent="0.25">
      <c r="E118" t="str">
        <f>IF(B118="TECNOLOGÍASAGROPECUARIASDECOLOMBIAS.A.S.","",IF(B118="CRUZLEONIDAS","",IF(B118="APARICIOPICOJOSEVICENTE","",IF(B118="EDGARAUGUSTOBENITEZRODRIGUEZ","",IF(B118="BUENOGONZALO","",IF(B118="AVILAMONSALVEREINALDO","",IF(B118="CALIXTOARDILAJAIME","",IF(B118="","",IF(B118="CORPORACIONRENACERDORADO","",IF(B118="BENITEZGARNICACEFERINO","",IF(B118="SANCHEZCALDERONMIREYA","",IF(B118="","",C118))))))))))))</f>
        <v/>
      </c>
      <c r="L118" s="466" t="s">
        <v>719</v>
      </c>
    </row>
    <row r="119" spans="5:12" x14ac:dyDescent="0.25">
      <c r="E119" t="str">
        <f>IF(B119="TECNOLOGÍASAGROPECUARIASDECOLOMBIAS.A.S.","",IF(B119="CRUZLEONIDAS","",IF(B119="APARICIOPICOJOSEVICENTE","",IF(B119="EDGARAUGUSTOBENITEZRODRIGUEZ","",IF(B119="BUENOGONZALO","",IF(B119="AVILAMONSALVEREINALDO","",IF(B119="CALIXTOARDILAJAIME","",IF(B119="","",IF(B119="CORPORACIONRENACERDORADO","",IF(B119="BENITEZGARNICACEFERINO","",IF(B119="SANCHEZCALDERONMIREYA","",IF(B119="","",C119))))))))))))</f>
        <v/>
      </c>
      <c r="L119" s="466" t="s">
        <v>719</v>
      </c>
    </row>
    <row r="120" spans="5:12" x14ac:dyDescent="0.25">
      <c r="E120" t="str">
        <f>IF(B120="TECNOLOGÍASAGROPECUARIASDECOLOMBIAS.A.S.","",IF(B120="CRUZLEONIDAS","",IF(B120="APARICIOPICOJOSEVICENTE","",IF(B120="EDGARAUGUSTOBENITEZRODRIGUEZ","",IF(B120="BUENOGONZALO","",IF(B120="AVILAMONSALVEREINALDO","",IF(B120="CALIXTOARDILAJAIME","",IF(B120="","",IF(B120="CORPORACIONRENACERDORADO","",IF(B120="BENITEZGARNICACEFERINO","",IF(B120="SANCHEZCALDERONMIREYA","",IF(B120="","",C120))))))))))))</f>
        <v/>
      </c>
      <c r="L120" s="466" t="s">
        <v>719</v>
      </c>
    </row>
    <row r="121" spans="5:12" x14ac:dyDescent="0.25">
      <c r="E121" t="str">
        <f>IF(B121="TECNOLOGÍASAGROPECUARIASDECOLOMBIAS.A.S.","",IF(B121="CRUZLEONIDAS","",IF(B121="APARICIOPICOJOSEVICENTE","",IF(B121="EDGARAUGUSTOBENITEZRODRIGUEZ","",IF(B121="BUENOGONZALO","",IF(B121="AVILAMONSALVEREINALDO","",IF(B121="CALIXTOARDILAJAIME","",IF(B121="","",IF(B121="CORPORACIONRENACERDORADO","",IF(B121="BENITEZGARNICACEFERINO","",IF(B121="SANCHEZCALDERONMIREYA","",IF(B121="","",C121))))))))))))</f>
        <v/>
      </c>
      <c r="L121" s="466" t="s">
        <v>719</v>
      </c>
    </row>
    <row r="122" spans="5:12" x14ac:dyDescent="0.25">
      <c r="E122" t="str">
        <f>IF(B122="TECNOLOGÍASAGROPECUARIASDECOLOMBIAS.A.S.","",IF(B122="CRUZLEONIDAS","",IF(B122="APARICIOPICOJOSEVICENTE","",IF(B122="EDGARAUGUSTOBENITEZRODRIGUEZ","",IF(B122="BUENOGONZALO","",IF(B122="AVILAMONSALVEREINALDO","",IF(B122="CALIXTOARDILAJAIME","",IF(B122="","",IF(B122="CORPORACIONRENACERDORADO","",IF(B122="BENITEZGARNICACEFERINO","",IF(B122="SANCHEZCALDERONMIREYA","",IF(B122="","",C122))))))))))))</f>
        <v/>
      </c>
      <c r="L122" s="466" t="s">
        <v>719</v>
      </c>
    </row>
    <row r="123" spans="5:12" x14ac:dyDescent="0.25">
      <c r="E123" t="str">
        <f>IF(B123="TECNOLOGÍASAGROPECUARIASDECOLOMBIAS.A.S.","",IF(B123="CRUZLEONIDAS","",IF(B123="APARICIOPICOJOSEVICENTE","",IF(B123="EDGARAUGUSTOBENITEZRODRIGUEZ","",IF(B123="BUENOGONZALO","",IF(B123="AVILAMONSALVEREINALDO","",IF(B123="CALIXTOARDILAJAIME","",IF(B123="","",IF(B123="CORPORACIONRENACERDORADO","",IF(B123="BENITEZGARNICACEFERINO","",IF(B123="SANCHEZCALDERONMIREYA","",IF(B123="","",C123))))))))))))</f>
        <v/>
      </c>
      <c r="L123" s="466" t="s">
        <v>719</v>
      </c>
    </row>
    <row r="124" spans="5:12" x14ac:dyDescent="0.25">
      <c r="E124" t="str">
        <f>IF(B124="TECNOLOGÍASAGROPECUARIASDECOLOMBIAS.A.S.","",IF(B124="CRUZLEONIDAS","",IF(B124="APARICIOPICOJOSEVICENTE","",IF(B124="EDGARAUGUSTOBENITEZRODRIGUEZ","",IF(B124="BUENOGONZALO","",IF(B124="AVILAMONSALVEREINALDO","",IF(B124="CALIXTOARDILAJAIME","",IF(B124="","",IF(B124="CORPORACIONRENACERDORADO","",IF(B124="BENITEZGARNICACEFERINO","",IF(B124="SANCHEZCALDERONMIREYA","",IF(B124="","",C124))))))))))))</f>
        <v/>
      </c>
      <c r="L124" s="466" t="s">
        <v>719</v>
      </c>
    </row>
    <row r="125" spans="5:12" x14ac:dyDescent="0.25">
      <c r="E125" t="str">
        <f>IF(B125="TECNOLOGÍASAGROPECUARIASDECOLOMBIAS.A.S.","",IF(B125="CRUZLEONIDAS","",IF(B125="APARICIOPICOJOSEVICENTE","",IF(B125="EDGARAUGUSTOBENITEZRODRIGUEZ","",IF(B125="BUENOGONZALO","",IF(B125="AVILAMONSALVEREINALDO","",IF(B125="CALIXTOARDILAJAIME","",IF(B125="","",IF(B125="CORPORACIONRENACERDORADO","",IF(B125="BENITEZGARNICACEFERINO","",IF(B125="SANCHEZCALDERONMIREYA","",IF(B125="","",C125))))))))))))</f>
        <v/>
      </c>
      <c r="L125" s="466" t="s">
        <v>719</v>
      </c>
    </row>
    <row r="126" spans="5:12" x14ac:dyDescent="0.25">
      <c r="E126" t="str">
        <f>IF(B126="TECNOLOGÍASAGROPECUARIASDECOLOMBIAS.A.S.","",IF(B126="CRUZLEONIDAS","",IF(B126="APARICIOPICOJOSEVICENTE","",IF(B126="EDGARAUGUSTOBENITEZRODRIGUEZ","",IF(B126="BUENOGONZALO","",IF(B126="AVILAMONSALVEREINALDO","",IF(B126="CALIXTOARDILAJAIME","",IF(B126="","",IF(B126="CORPORACIONRENACERDORADO","",IF(B126="BENITEZGARNICACEFERINO","",IF(B126="SANCHEZCALDERONMIREYA","",IF(B126="","",C126))))))))))))</f>
        <v/>
      </c>
      <c r="L126" s="466" t="s">
        <v>719</v>
      </c>
    </row>
    <row r="127" spans="5:12" x14ac:dyDescent="0.25">
      <c r="E127" t="str">
        <f>IF(B127="TECNOLOGÍASAGROPECUARIASDECOLOMBIAS.A.S.","",IF(B127="CRUZLEONIDAS","",IF(B127="APARICIOPICOJOSEVICENTE","",IF(B127="EDGARAUGUSTOBENITEZRODRIGUEZ","",IF(B127="BUENOGONZALO","",IF(B127="AVILAMONSALVEREINALDO","",IF(B127="CALIXTOARDILAJAIME","",IF(B127="","",IF(B127="CORPORACIONRENACERDORADO","",IF(B127="BENITEZGARNICACEFERINO","",IF(B127="SANCHEZCALDERONMIREYA","",IF(B127="","",C127))))))))))))</f>
        <v/>
      </c>
      <c r="L127" s="466" t="s">
        <v>719</v>
      </c>
    </row>
    <row r="128" spans="5:12" x14ac:dyDescent="0.25">
      <c r="E128" t="str">
        <f>IF(B128="TECNOLOGÍASAGROPECUARIASDECOLOMBIAS.A.S.","",IF(B128="CRUZLEONIDAS","",IF(B128="APARICIOPICOJOSEVICENTE","",IF(B128="EDGARAUGUSTOBENITEZRODRIGUEZ","",IF(B128="BUENOGONZALO","",IF(B128="AVILAMONSALVEREINALDO","",IF(B128="CALIXTOARDILAJAIME","",IF(B128="","",IF(B128="CORPORACIONRENACERDORADO","",IF(B128="BENITEZGARNICACEFERINO","",IF(B128="SANCHEZCALDERONMIREYA","",IF(B128="","",C128))))))))))))</f>
        <v/>
      </c>
      <c r="L128" s="466" t="s">
        <v>719</v>
      </c>
    </row>
    <row r="129" spans="5:12" x14ac:dyDescent="0.25">
      <c r="E129" t="str">
        <f>IF(B129="TECNOLOGÍASAGROPECUARIASDECOLOMBIAS.A.S.","",IF(B129="CRUZLEONIDAS","",IF(B129="APARICIOPICOJOSEVICENTE","",IF(B129="EDGARAUGUSTOBENITEZRODRIGUEZ","",IF(B129="BUENOGONZALO","",IF(B129="AVILAMONSALVEREINALDO","",IF(B129="CALIXTOARDILAJAIME","",IF(B129="","",IF(B129="CORPORACIONRENACERDORADO","",IF(B129="BENITEZGARNICACEFERINO","",IF(B129="SANCHEZCALDERONMIREYA","",IF(B129="","",C129))))))))))))</f>
        <v/>
      </c>
      <c r="L129" s="466" t="s">
        <v>719</v>
      </c>
    </row>
    <row r="130" spans="5:12" x14ac:dyDescent="0.25">
      <c r="E130" t="str">
        <f>IF(B130="TECNOLOGÍASAGROPECUARIASDECOLOMBIAS.A.S.","",IF(B130="CRUZLEONIDAS","",IF(B130="APARICIOPICOJOSEVICENTE","",IF(B130="EDGARAUGUSTOBENITEZRODRIGUEZ","",IF(B130="BUENOGONZALO","",IF(B130="AVILAMONSALVEREINALDO","",IF(B130="CALIXTOARDILAJAIME","",IF(B130="","",IF(B130="CORPORACIONRENACERDORADO","",IF(B130="BENITEZGARNICACEFERINO","",IF(B130="SANCHEZCALDERONMIREYA","",IF(B130="","",C130))))))))))))</f>
        <v/>
      </c>
      <c r="L130" s="466" t="s">
        <v>727</v>
      </c>
    </row>
    <row r="131" spans="5:12" x14ac:dyDescent="0.25">
      <c r="E131" t="str">
        <f>IF(B131="TECNOLOGÍASAGROPECUARIASDECOLOMBIAS.A.S.","",IF(B131="CRUZLEONIDAS","",IF(B131="APARICIOPICOJOSEVICENTE","",IF(B131="EDGARAUGUSTOBENITEZRODRIGUEZ","",IF(B131="BUENOGONZALO","",IF(B131="AVILAMONSALVEREINALDO","",IF(B131="CALIXTOARDILAJAIME","",IF(B131="","",IF(B131="CORPORACIONRENACERDORADO","",IF(B131="BENITEZGARNICACEFERINO","",IF(B131="SANCHEZCALDERONMIREYA","",IF(B131="","",C131))))))))))))</f>
        <v/>
      </c>
      <c r="L131" s="466" t="s">
        <v>727</v>
      </c>
    </row>
    <row r="132" spans="5:12" x14ac:dyDescent="0.25">
      <c r="E132" t="str">
        <f>IF(B132="TECNOLOGÍASAGROPECUARIASDECOLOMBIAS.A.S.","",IF(B132="CRUZLEONIDAS","",IF(B132="APARICIOPICOJOSEVICENTE","",IF(B132="EDGARAUGUSTOBENITEZRODRIGUEZ","",IF(B132="BUENOGONZALO","",IF(B132="AVILAMONSALVEREINALDO","",IF(B132="CALIXTOARDILAJAIME","",IF(B132="","",IF(B132="CORPORACIONRENACERDORADO","",IF(B132="BENITEZGARNICACEFERINO","",IF(B132="SANCHEZCALDERONMIREYA","",IF(B132="","",C132))))))))))))</f>
        <v/>
      </c>
      <c r="L132" s="466" t="s">
        <v>727</v>
      </c>
    </row>
    <row r="133" spans="5:12" x14ac:dyDescent="0.25">
      <c r="E133" t="str">
        <f>IF(B133="TECNOLOGÍASAGROPECUARIASDECOLOMBIAS.A.S.","",IF(B133="CRUZLEONIDAS","",IF(B133="APARICIOPICOJOSEVICENTE","",IF(B133="EDGARAUGUSTOBENITEZRODRIGUEZ","",IF(B133="BUENOGONZALO","",IF(B133="AVILAMONSALVEREINALDO","",IF(B133="CALIXTOARDILAJAIME","",IF(B133="","",IF(B133="CORPORACIONRENACERDORADO","",IF(B133="BENITEZGARNICACEFERINO","",IF(B133="SANCHEZCALDERONMIREYA","",IF(B133="","",C133))))))))))))</f>
        <v/>
      </c>
      <c r="L133" s="466" t="s">
        <v>727</v>
      </c>
    </row>
    <row r="134" spans="5:12" x14ac:dyDescent="0.25">
      <c r="E134" t="str">
        <f>IF(B134="TECNOLOGÍASAGROPECUARIASDECOLOMBIAS.A.S.","",IF(B134="CRUZLEONIDAS","",IF(B134="APARICIOPICOJOSEVICENTE","",IF(B134="EDGARAUGUSTOBENITEZRODRIGUEZ","",IF(B134="BUENOGONZALO","",IF(B134="AVILAMONSALVEREINALDO","",IF(B134="CALIXTOARDILAJAIME","",IF(B134="","",IF(B134="CORPORACIONRENACERDORADO","",IF(B134="BENITEZGARNICACEFERINO","",IF(B134="SANCHEZCALDERONMIREYA","",IF(B134="","",C134))))))))))))</f>
        <v/>
      </c>
      <c r="L134" s="466" t="s">
        <v>727</v>
      </c>
    </row>
    <row r="135" spans="5:12" x14ac:dyDescent="0.25">
      <c r="E135" t="str">
        <f>IF(B135="TECNOLOGÍASAGROPECUARIASDECOLOMBIAS.A.S.","",IF(B135="CRUZLEONIDAS","",IF(B135="APARICIOPICOJOSEVICENTE","",IF(B135="EDGARAUGUSTOBENITEZRODRIGUEZ","",IF(B135="BUENOGONZALO","",IF(B135="AVILAMONSALVEREINALDO","",IF(B135="CALIXTOARDILAJAIME","",IF(B135="","",IF(B135="CORPORACIONRENACERDORADO","",IF(B135="BENITEZGARNICACEFERINO","",IF(B135="SANCHEZCALDERONMIREYA","",IF(B135="","",C135))))))))))))</f>
        <v/>
      </c>
      <c r="L135" s="466" t="s">
        <v>724</v>
      </c>
    </row>
    <row r="136" spans="5:12" x14ac:dyDescent="0.25">
      <c r="E136" t="str">
        <f>IF(B136="TECNOLOGÍASAGROPECUARIASDECOLOMBIAS.A.S.","",IF(B136="CRUZLEONIDAS","",IF(B136="APARICIOPICOJOSEVICENTE","",IF(B136="EDGARAUGUSTOBENITEZRODRIGUEZ","",IF(B136="BUENOGONZALO","",IF(B136="AVILAMONSALVEREINALDO","",IF(B136="CALIXTOARDILAJAIME","",IF(B136="","",IF(B136="CORPORACIONRENACERDORADO","",IF(B136="BENITEZGARNICACEFERINO","",IF(B136="SANCHEZCALDERONMIREYA","",IF(B136="","",C136))))))))))))</f>
        <v/>
      </c>
      <c r="L136" s="466" t="s">
        <v>724</v>
      </c>
    </row>
    <row r="137" spans="5:12" x14ac:dyDescent="0.25">
      <c r="E137" t="str">
        <f>IF(B137="TECNOLOGÍASAGROPECUARIASDECOLOMBIAS.A.S.","",IF(B137="CRUZLEONIDAS","",IF(B137="APARICIOPICOJOSEVICENTE","",IF(B137="EDGARAUGUSTOBENITEZRODRIGUEZ","",IF(B137="BUENOGONZALO","",IF(B137="AVILAMONSALVEREINALDO","",IF(B137="CALIXTOARDILAJAIME","",IF(B137="","",IF(B137="CORPORACIONRENACERDORADO","",IF(B137="BENITEZGARNICACEFERINO","",IF(B137="SANCHEZCALDERONMIREYA","",IF(B137="","",C137))))))))))))</f>
        <v/>
      </c>
      <c r="L137" s="466" t="s">
        <v>724</v>
      </c>
    </row>
    <row r="138" spans="5:12" x14ac:dyDescent="0.25">
      <c r="E138" t="str">
        <f>IF(B138="TECNOLOGÍASAGROPECUARIASDECOLOMBIAS.A.S.","",IF(B138="CRUZLEONIDAS","",IF(B138="APARICIOPICOJOSEVICENTE","",IF(B138="EDGARAUGUSTOBENITEZRODRIGUEZ","",IF(B138="BUENOGONZALO","",IF(B138="AVILAMONSALVEREINALDO","",IF(B138="CALIXTOARDILAJAIME","",IF(B138="","",IF(B138="CORPORACIONRENACERDORADO","",IF(B138="BENITEZGARNICACEFERINO","",IF(B138="SANCHEZCALDERONMIREYA","",IF(B138="","",C138))))))))))))</f>
        <v/>
      </c>
      <c r="L138" s="466" t="s">
        <v>724</v>
      </c>
    </row>
    <row r="139" spans="5:12" x14ac:dyDescent="0.25">
      <c r="E139" t="str">
        <f>IF(B139="TECNOLOGÍASAGROPECUARIASDECOLOMBIAS.A.S.","",IF(B139="CRUZLEONIDAS","",IF(B139="APARICIOPICOJOSEVICENTE","",IF(B139="EDGARAUGUSTOBENITEZRODRIGUEZ","",IF(B139="BUENOGONZALO","",IF(B139="AVILAMONSALVEREINALDO","",IF(B139="CALIXTOARDILAJAIME","",IF(B139="","",IF(B139="CORPORACIONRENACERDORADO","",IF(B139="BENITEZGARNICACEFERINO","",IF(B139="SANCHEZCALDERONMIREYA","",IF(B139="","",C139))))))))))))</f>
        <v/>
      </c>
      <c r="L139" s="466" t="s">
        <v>724</v>
      </c>
    </row>
    <row r="140" spans="5:12" x14ac:dyDescent="0.25">
      <c r="E140" t="str">
        <f>IF(B140="TECNOLOGÍASAGROPECUARIASDECOLOMBIAS.A.S.","",IF(B140="CRUZLEONIDAS","",IF(B140="APARICIOPICOJOSEVICENTE","",IF(B140="EDGARAUGUSTOBENITEZRODRIGUEZ","",IF(B140="BUENOGONZALO","",IF(B140="AVILAMONSALVEREINALDO","",IF(B140="CALIXTOARDILAJAIME","",IF(B140="","",IF(B140="CORPORACIONRENACERDORADO","",IF(B140="BENITEZGARNICACEFERINO","",IF(B140="SANCHEZCALDERONMIREYA","",IF(B140="","",C140))))))))))))</f>
        <v/>
      </c>
      <c r="L140" s="466" t="s">
        <v>720</v>
      </c>
    </row>
    <row r="141" spans="5:12" x14ac:dyDescent="0.25">
      <c r="E141" t="str">
        <f>IF(B141="TECNOLOGÍASAGROPECUARIASDECOLOMBIAS.A.S.","",IF(B141="CRUZLEONIDAS","",IF(B141="APARICIOPICOJOSEVICENTE","",IF(B141="EDGARAUGUSTOBENITEZRODRIGUEZ","",IF(B141="BUENOGONZALO","",IF(B141="AVILAMONSALVEREINALDO","",IF(B141="CALIXTOARDILAJAIME","",IF(B141="","",IF(B141="CORPORACIONRENACERDORADO","",IF(B141="BENITEZGARNICACEFERINO","",IF(B141="SANCHEZCALDERONMIREYA","",IF(B141="","",C141))))))))))))</f>
        <v/>
      </c>
      <c r="L141" s="466" t="s">
        <v>720</v>
      </c>
    </row>
    <row r="142" spans="5:12" x14ac:dyDescent="0.25">
      <c r="E142" t="str">
        <f>IF(B142="TECNOLOGÍASAGROPECUARIASDECOLOMBIAS.A.S.","",IF(B142="CRUZLEONIDAS","",IF(B142="APARICIOPICOJOSEVICENTE","",IF(B142="EDGARAUGUSTOBENITEZRODRIGUEZ","",IF(B142="BUENOGONZALO","",IF(B142="AVILAMONSALVEREINALDO","",IF(B142="CALIXTOARDILAJAIME","",IF(B142="","",IF(B142="CORPORACIONRENACERDORADO","",IF(B142="BENITEZGARNICACEFERINO","",IF(B142="SANCHEZCALDERONMIREYA","",IF(B142="","",C142))))))))))))</f>
        <v/>
      </c>
      <c r="L142" s="466" t="s">
        <v>720</v>
      </c>
    </row>
    <row r="143" spans="5:12" x14ac:dyDescent="0.25">
      <c r="E143" t="str">
        <f>IF(B143="TECNOLOGÍASAGROPECUARIASDECOLOMBIAS.A.S.","",IF(B143="CRUZLEONIDAS","",IF(B143="APARICIOPICOJOSEVICENTE","",IF(B143="EDGARAUGUSTOBENITEZRODRIGUEZ","",IF(B143="BUENOGONZALO","",IF(B143="AVILAMONSALVEREINALDO","",IF(B143="CALIXTOARDILAJAIME","",IF(B143="","",IF(B143="CORPORACIONRENACERDORADO","",IF(B143="BENITEZGARNICACEFERINO","",IF(B143="SANCHEZCALDERONMIREYA","",IF(B143="","",C143))))))))))))</f>
        <v/>
      </c>
      <c r="L143" s="466" t="s">
        <v>720</v>
      </c>
    </row>
    <row r="144" spans="5:12" x14ac:dyDescent="0.25">
      <c r="E144" t="str">
        <f>IF(B144="TECNOLOGÍASAGROPECUARIASDECOLOMBIAS.A.S.","",IF(B144="CRUZLEONIDAS","",IF(B144="APARICIOPICOJOSEVICENTE","",IF(B144="EDGARAUGUSTOBENITEZRODRIGUEZ","",IF(B144="BUENOGONZALO","",IF(B144="AVILAMONSALVEREINALDO","",IF(B144="CALIXTOARDILAJAIME","",IF(B144="","",IF(B144="CORPORACIONRENACERDORADO","",IF(B144="BENITEZGARNICACEFERINO","",IF(B144="SANCHEZCALDERONMIREYA","",IF(B144="","",C144))))))))))))</f>
        <v/>
      </c>
      <c r="L144" s="466" t="s">
        <v>720</v>
      </c>
    </row>
    <row r="145" spans="5:12" x14ac:dyDescent="0.25">
      <c r="E145" t="str">
        <f>IF(B145="TECNOLOGÍASAGROPECUARIASDECOLOMBIAS.A.S.","",IF(B145="CRUZLEONIDAS","",IF(B145="APARICIOPICOJOSEVICENTE","",IF(B145="EDGARAUGUSTOBENITEZRODRIGUEZ","",IF(B145="BUENOGONZALO","",IF(B145="AVILAMONSALVEREINALDO","",IF(B145="CALIXTOARDILAJAIME","",IF(B145="","",IF(B145="CORPORACIONRENACERDORADO","",IF(B145="BENITEZGARNICACEFERINO","",IF(B145="SANCHEZCALDERONMIREYA","",IF(B145="","",C145))))))))))))</f>
        <v/>
      </c>
      <c r="L145" s="466" t="s">
        <v>720</v>
      </c>
    </row>
    <row r="146" spans="5:12" x14ac:dyDescent="0.25">
      <c r="E146" t="str">
        <f>IF(B146="TECNOLOGÍASAGROPECUARIASDECOLOMBIAS.A.S.","",IF(B146="CRUZLEONIDAS","",IF(B146="APARICIOPICOJOSEVICENTE","",IF(B146="EDGARAUGUSTOBENITEZRODRIGUEZ","",IF(B146="BUENOGONZALO","",IF(B146="AVILAMONSALVEREINALDO","",IF(B146="CALIXTOARDILAJAIME","",IF(B146="","",IF(B146="CORPORACIONRENACERDORADO","",IF(B146="BENITEZGARNICACEFERINO","",IF(B146="SANCHEZCALDERONMIREYA","",IF(B146="","",C146))))))))))))</f>
        <v/>
      </c>
      <c r="L146" s="466" t="s">
        <v>720</v>
      </c>
    </row>
    <row r="147" spans="5:12" x14ac:dyDescent="0.25">
      <c r="E147" t="str">
        <f>IF(B147="TECNOLOGÍASAGROPECUARIASDECOLOMBIAS.A.S.","",IF(B147="CRUZLEONIDAS","",IF(B147="APARICIOPICOJOSEVICENTE","",IF(B147="EDGARAUGUSTOBENITEZRODRIGUEZ","",IF(B147="BUENOGONZALO","",IF(B147="AVILAMONSALVEREINALDO","",IF(B147="CALIXTOARDILAJAIME","",IF(B147="","",IF(B147="CORPORACIONRENACERDORADO","",IF(B147="BENITEZGARNICACEFERINO","",IF(B147="SANCHEZCALDERONMIREYA","",IF(B147="","",C147))))))))))))</f>
        <v/>
      </c>
      <c r="L147" s="466" t="s">
        <v>720</v>
      </c>
    </row>
    <row r="148" spans="5:12" x14ac:dyDescent="0.25">
      <c r="E148" t="str">
        <f>IF(B148="TECNOLOGÍASAGROPECUARIASDECOLOMBIAS.A.S.","",IF(B148="CRUZLEONIDAS","",IF(B148="APARICIOPICOJOSEVICENTE","",IF(B148="EDGARAUGUSTOBENITEZRODRIGUEZ","",IF(B148="BUENOGONZALO","",IF(B148="AVILAMONSALVEREINALDO","",IF(B148="CALIXTOARDILAJAIME","",IF(B148="","",IF(B148="CORPORACIONRENACERDORADO","",IF(B148="BENITEZGARNICACEFERINO","",IF(B148="SANCHEZCALDERONMIREYA","",IF(B148="","",C148))))))))))))</f>
        <v/>
      </c>
      <c r="L148" s="466" t="s">
        <v>720</v>
      </c>
    </row>
    <row r="149" spans="5:12" x14ac:dyDescent="0.25">
      <c r="E149" t="str">
        <f>IF(B149="TECNOLOGÍASAGROPECUARIASDECOLOMBIAS.A.S.","",IF(B149="CRUZLEONIDAS","",IF(B149="APARICIOPICOJOSEVICENTE","",IF(B149="EDGARAUGUSTOBENITEZRODRIGUEZ","",IF(B149="BUENOGONZALO","",IF(B149="AVILAMONSALVEREINALDO","",IF(B149="CALIXTOARDILAJAIME","",IF(B149="","",IF(B149="CORPORACIONRENACERDORADO","",IF(B149="BENITEZGARNICACEFERINO","",IF(B149="SANCHEZCALDERONMIREYA","",IF(B149="","",C149))))))))))))</f>
        <v/>
      </c>
      <c r="L149" s="466" t="s">
        <v>720</v>
      </c>
    </row>
    <row r="150" spans="5:12" x14ac:dyDescent="0.25">
      <c r="E150" t="str">
        <f>IF(B150="TECNOLOGÍASAGROPECUARIASDECOLOMBIAS.A.S.","",IF(B150="CRUZLEONIDAS","",IF(B150="APARICIOPICOJOSEVICENTE","",IF(B150="EDGARAUGUSTOBENITEZRODRIGUEZ","",IF(B150="BUENOGONZALO","",IF(B150="AVILAMONSALVEREINALDO","",IF(B150="CALIXTOARDILAJAIME","",IF(B150="","",IF(B150="CORPORACIONRENACERDORADO","",IF(B150="BENITEZGARNICACEFERINO","",IF(B150="SANCHEZCALDERONMIREYA","",IF(B150="","",C150))))))))))))</f>
        <v/>
      </c>
      <c r="L150" s="466" t="s">
        <v>720</v>
      </c>
    </row>
    <row r="151" spans="5:12" x14ac:dyDescent="0.25">
      <c r="E151" t="str">
        <f>IF(B151="TECNOLOGÍASAGROPECUARIASDECOLOMBIAS.A.S.","",IF(B151="CRUZLEONIDAS","",IF(B151="APARICIOPICOJOSEVICENTE","",IF(B151="EDGARAUGUSTOBENITEZRODRIGUEZ","",IF(B151="BUENOGONZALO","",IF(B151="AVILAMONSALVEREINALDO","",IF(B151="CALIXTOARDILAJAIME","",IF(B151="","",IF(B151="CORPORACIONRENACERDORADO","",IF(B151="BENITEZGARNICACEFERINO","",IF(B151="SANCHEZCALDERONMIREYA","",IF(B151="","",C151))))))))))))</f>
        <v/>
      </c>
      <c r="L151" s="466" t="s">
        <v>720</v>
      </c>
    </row>
    <row r="152" spans="5:12" x14ac:dyDescent="0.25">
      <c r="E152" t="str">
        <f>IF(B152="TECNOLOGÍASAGROPECUARIASDECOLOMBIAS.A.S.","",IF(B152="CRUZLEONIDAS","",IF(B152="APARICIOPICOJOSEVICENTE","",IF(B152="EDGARAUGUSTOBENITEZRODRIGUEZ","",IF(B152="BUENOGONZALO","",IF(B152="AVILAMONSALVEREINALDO","",IF(B152="CALIXTOARDILAJAIME","",IF(B152="","",IF(B152="CORPORACIONRENACERDORADO","",IF(B152="BENITEZGARNICACEFERINO","",IF(B152="SANCHEZCALDERONMIREYA","",IF(B152="","",C152))))))))))))</f>
        <v/>
      </c>
      <c r="L152" s="466" t="s">
        <v>720</v>
      </c>
    </row>
    <row r="153" spans="5:12" x14ac:dyDescent="0.25">
      <c r="E153" t="str">
        <f>IF(B153="TECNOLOGÍASAGROPECUARIASDECOLOMBIAS.A.S.","",IF(B153="CRUZLEONIDAS","",IF(B153="APARICIOPICOJOSEVICENTE","",IF(B153="EDGARAUGUSTOBENITEZRODRIGUEZ","",IF(B153="BUENOGONZALO","",IF(B153="AVILAMONSALVEREINALDO","",IF(B153="CALIXTOARDILAJAIME","",IF(B153="","",IF(B153="CORPORACIONRENACERDORADO","",IF(B153="BENITEZGARNICACEFERINO","",IF(B153="SANCHEZCALDERONMIREYA","",IF(B153="","",C153))))))))))))</f>
        <v/>
      </c>
      <c r="L153" s="466" t="s">
        <v>720</v>
      </c>
    </row>
    <row r="154" spans="5:12" x14ac:dyDescent="0.25">
      <c r="E154" t="str">
        <f>IF(B154="TECNOLOGÍASAGROPECUARIASDECOLOMBIAS.A.S.","",IF(B154="CRUZLEONIDAS","",IF(B154="APARICIOPICOJOSEVICENTE","",IF(B154="EDGARAUGUSTOBENITEZRODRIGUEZ","",IF(B154="BUENOGONZALO","",IF(B154="AVILAMONSALVEREINALDO","",IF(B154="CALIXTOARDILAJAIME","",IF(B154="","",IF(B154="CORPORACIONRENACERDORADO","",IF(B154="BENITEZGARNICACEFERINO","",IF(B154="SANCHEZCALDERONMIREYA","",IF(B154="","",C154))))))))))))</f>
        <v/>
      </c>
      <c r="L154" s="466" t="s">
        <v>720</v>
      </c>
    </row>
    <row r="155" spans="5:12" x14ac:dyDescent="0.25">
      <c r="E155" t="str">
        <f>IF(B155="TECNOLOGÍASAGROPECUARIASDECOLOMBIAS.A.S.","",IF(B155="CRUZLEONIDAS","",IF(B155="APARICIOPICOJOSEVICENTE","",IF(B155="EDGARAUGUSTOBENITEZRODRIGUEZ","",IF(B155="BUENOGONZALO","",IF(B155="AVILAMONSALVEREINALDO","",IF(B155="CALIXTOARDILAJAIME","",IF(B155="","",IF(B155="CORPORACIONRENACERDORADO","",IF(B155="BENITEZGARNICACEFERINO","",IF(B155="SANCHEZCALDERONMIREYA","",IF(B155="","",C155))))))))))))</f>
        <v/>
      </c>
      <c r="L155" s="466" t="s">
        <v>720</v>
      </c>
    </row>
    <row r="156" spans="5:12" x14ac:dyDescent="0.25">
      <c r="E156" t="str">
        <f>IF(B156="TECNOLOGÍASAGROPECUARIASDECOLOMBIAS.A.S.","",IF(B156="CRUZLEONIDAS","",IF(B156="APARICIOPICOJOSEVICENTE","",IF(B156="EDGARAUGUSTOBENITEZRODRIGUEZ","",IF(B156="BUENOGONZALO","",IF(B156="AVILAMONSALVEREINALDO","",IF(B156="CALIXTOARDILAJAIME","",IF(B156="","",IF(B156="CORPORACIONRENACERDORADO","",IF(B156="BENITEZGARNICACEFERINO","",IF(B156="SANCHEZCALDERONMIREYA","",IF(B156="","",C156))))))))))))</f>
        <v/>
      </c>
      <c r="L156" s="466" t="s">
        <v>720</v>
      </c>
    </row>
    <row r="157" spans="5:12" x14ac:dyDescent="0.25">
      <c r="E157" t="str">
        <f>IF(B157="TECNOLOGÍASAGROPECUARIASDECOLOMBIAS.A.S.","",IF(B157="CRUZLEONIDAS","",IF(B157="APARICIOPICOJOSEVICENTE","",IF(B157="EDGARAUGUSTOBENITEZRODRIGUEZ","",IF(B157="BUENOGONZALO","",IF(B157="AVILAMONSALVEREINALDO","",IF(B157="CALIXTOARDILAJAIME","",IF(B157="","",IF(B157="CORPORACIONRENACERDORADO","",IF(B157="BENITEZGARNICACEFERINO","",IF(B157="SANCHEZCALDERONMIREYA","",IF(B157="","",C157))))))))))))</f>
        <v/>
      </c>
      <c r="L157" s="466" t="s">
        <v>728</v>
      </c>
    </row>
    <row r="158" spans="5:12" x14ac:dyDescent="0.25">
      <c r="E158" t="str">
        <f>IF(B158="TECNOLOGÍASAGROPECUARIASDECOLOMBIAS.A.S.","",IF(B158="CRUZLEONIDAS","",IF(B158="APARICIOPICOJOSEVICENTE","",IF(B158="EDGARAUGUSTOBENITEZRODRIGUEZ","",IF(B158="BUENOGONZALO","",IF(B158="AVILAMONSALVEREINALDO","",IF(B158="CALIXTOARDILAJAIME","",IF(B158="","",IF(B158="CORPORACIONRENACERDORADO","",IF(B158="BENITEZGARNICACEFERINO","",IF(B158="SANCHEZCALDERONMIREYA","",IF(B158="","",C158))))))))))))</f>
        <v/>
      </c>
      <c r="L158" s="466" t="s">
        <v>728</v>
      </c>
    </row>
    <row r="159" spans="5:12" x14ac:dyDescent="0.25">
      <c r="E159" t="str">
        <f>IF(B159="TECNOLOGÍASAGROPECUARIASDECOLOMBIAS.A.S.","",IF(B159="CRUZLEONIDAS","",IF(B159="APARICIOPICOJOSEVICENTE","",IF(B159="EDGARAUGUSTOBENITEZRODRIGUEZ","",IF(B159="BUENOGONZALO","",IF(B159="AVILAMONSALVEREINALDO","",IF(B159="CALIXTOARDILAJAIME","",IF(B159="","",IF(B159="CORPORACIONRENACERDORADO","",IF(B159="BENITEZGARNICACEFERINO","",IF(B159="SANCHEZCALDERONMIREYA","",IF(B159="","",C159))))))))))))</f>
        <v/>
      </c>
      <c r="L159" s="466" t="s">
        <v>728</v>
      </c>
    </row>
    <row r="160" spans="5:12" x14ac:dyDescent="0.25">
      <c r="E160" t="str">
        <f>IF(B160="TECNOLOGÍASAGROPECUARIASDECOLOMBIAS.A.S.","",IF(B160="CRUZLEONIDAS","",IF(B160="APARICIOPICOJOSEVICENTE","",IF(B160="EDGARAUGUSTOBENITEZRODRIGUEZ","",IF(B160="BUENOGONZALO","",IF(B160="AVILAMONSALVEREINALDO","",IF(B160="CALIXTOARDILAJAIME","",IF(B160="","",IF(B160="CORPORACIONRENACERDORADO","",IF(B160="BENITEZGARNICACEFERINO","",IF(B160="SANCHEZCALDERONMIREYA","",IF(B160="","",C160))))))))))))</f>
        <v/>
      </c>
      <c r="L160" s="466" t="s">
        <v>728</v>
      </c>
    </row>
    <row r="161" spans="5:12" x14ac:dyDescent="0.25">
      <c r="E161" t="str">
        <f>IF(B161="TECNOLOGÍASAGROPECUARIASDECOLOMBIAS.A.S.","",IF(B161="CRUZLEONIDAS","",IF(B161="APARICIOPICOJOSEVICENTE","",IF(B161="EDGARAUGUSTOBENITEZRODRIGUEZ","",IF(B161="BUENOGONZALO","",IF(B161="AVILAMONSALVEREINALDO","",IF(B161="CALIXTOARDILAJAIME","",IF(B161="","",IF(B161="CORPORACIONRENACERDORADO","",IF(B161="BENITEZGARNICACEFERINO","",IF(B161="SANCHEZCALDERONMIREYA","",IF(B161="","",C161))))))))))))</f>
        <v/>
      </c>
      <c r="L161" s="466" t="s">
        <v>728</v>
      </c>
    </row>
    <row r="162" spans="5:12" x14ac:dyDescent="0.25">
      <c r="E162" t="str">
        <f>IF(B162="TECNOLOGÍASAGROPECUARIASDECOLOMBIAS.A.S.","",IF(B162="CRUZLEONIDAS","",IF(B162="APARICIOPICOJOSEVICENTE","",IF(B162="EDGARAUGUSTOBENITEZRODRIGUEZ","",IF(B162="BUENOGONZALO","",IF(B162="AVILAMONSALVEREINALDO","",IF(B162="CALIXTOARDILAJAIME","",IF(B162="","",IF(B162="CORPORACIONRENACERDORADO","",IF(B162="BENITEZGARNICACEFERINO","",IF(B162="SANCHEZCALDERONMIREYA","",IF(B162="","",C162))))))))))))</f>
        <v/>
      </c>
      <c r="L162" s="466" t="s">
        <v>728</v>
      </c>
    </row>
    <row r="163" spans="5:12" x14ac:dyDescent="0.25">
      <c r="E163" t="str">
        <f>IF(B163="TECNOLOGÍASAGROPECUARIASDECOLOMBIAS.A.S.","",IF(B163="CRUZLEONIDAS","",IF(B163="APARICIOPICOJOSEVICENTE","",IF(B163="EDGARAUGUSTOBENITEZRODRIGUEZ","",IF(B163="BUENOGONZALO","",IF(B163="AVILAMONSALVEREINALDO","",IF(B163="CALIXTOARDILAJAIME","",IF(B163="","",IF(B163="CORPORACIONRENACERDORADO","",IF(B163="BENITEZGARNICACEFERINO","",IF(B163="SANCHEZCALDERONMIREYA","",IF(B163="","",C163))))))))))))</f>
        <v/>
      </c>
      <c r="L163" s="466" t="s">
        <v>728</v>
      </c>
    </row>
    <row r="164" spans="5:12" x14ac:dyDescent="0.25">
      <c r="E164" t="str">
        <f>IF(B164="TECNOLOGÍASAGROPECUARIASDECOLOMBIAS.A.S.","",IF(B164="CRUZLEONIDAS","",IF(B164="APARICIOPICOJOSEVICENTE","",IF(B164="EDGARAUGUSTOBENITEZRODRIGUEZ","",IF(B164="BUENOGONZALO","",IF(B164="AVILAMONSALVEREINALDO","",IF(B164="CALIXTOARDILAJAIME","",IF(B164="","",IF(B164="CORPORACIONRENACERDORADO","",IF(B164="BENITEZGARNICACEFERINO","",IF(B164="SANCHEZCALDERONMIREYA","",IF(B164="","",C164))))))))))))</f>
        <v/>
      </c>
      <c r="L164" s="466" t="s">
        <v>728</v>
      </c>
    </row>
    <row r="165" spans="5:12" x14ac:dyDescent="0.25">
      <c r="E165" t="str">
        <f>IF(B165="TECNOLOGÍASAGROPECUARIASDECOLOMBIAS.A.S.","",IF(B165="CRUZLEONIDAS","",IF(B165="APARICIOPICOJOSEVICENTE","",IF(B165="EDGARAUGUSTOBENITEZRODRIGUEZ","",IF(B165="BUENOGONZALO","",IF(B165="AVILAMONSALVEREINALDO","",IF(B165="CALIXTOARDILAJAIME","",IF(B165="","",IF(B165="CORPORACIONRENACERDORADO","",IF(B165="BENITEZGARNICACEFERINO","",IF(B165="SANCHEZCALDERONMIREYA","",IF(B165="","",C165))))))))))))</f>
        <v/>
      </c>
      <c r="L165" s="466" t="s">
        <v>728</v>
      </c>
    </row>
    <row r="166" spans="5:12" x14ac:dyDescent="0.25">
      <c r="E166" t="str">
        <f>IF(B166="TECNOLOGÍASAGROPECUARIASDECOLOMBIAS.A.S.","",IF(B166="CRUZLEONIDAS","",IF(B166="APARICIOPICOJOSEVICENTE","",IF(B166="EDGARAUGUSTOBENITEZRODRIGUEZ","",IF(B166="BUENOGONZALO","",IF(B166="AVILAMONSALVEREINALDO","",IF(B166="CALIXTOARDILAJAIME","",IF(B166="","",IF(B166="CORPORACIONRENACERDORADO","",IF(B166="BENITEZGARNICACEFERINO","",IF(B166="SANCHEZCALDERONMIREYA","",IF(B166="","",C166))))))))))))</f>
        <v/>
      </c>
      <c r="L166" s="466" t="s">
        <v>728</v>
      </c>
    </row>
    <row r="167" spans="5:12" x14ac:dyDescent="0.25">
      <c r="E167" t="str">
        <f>IF(B167="TECNOLOGÍASAGROPECUARIASDECOLOMBIAS.A.S.","",IF(B167="CRUZLEONIDAS","",IF(B167="APARICIOPICOJOSEVICENTE","",IF(B167="EDGARAUGUSTOBENITEZRODRIGUEZ","",IF(B167="BUENOGONZALO","",IF(B167="AVILAMONSALVEREINALDO","",IF(B167="CALIXTOARDILAJAIME","",IF(B167="","",IF(B167="CORPORACIONRENACERDORADO","",IF(B167="BENITEZGARNICACEFERINO","",IF(B167="SANCHEZCALDERONMIREYA","",IF(B167="","",C167))))))))))))</f>
        <v/>
      </c>
      <c r="L167" s="466" t="s">
        <v>728</v>
      </c>
    </row>
    <row r="168" spans="5:12" x14ac:dyDescent="0.25">
      <c r="E168" t="str">
        <f>IF(B168="TECNOLOGÍASAGROPECUARIASDECOLOMBIAS.A.S.","",IF(B168="CRUZLEONIDAS","",IF(B168="APARICIOPICOJOSEVICENTE","",IF(B168="EDGARAUGUSTOBENITEZRODRIGUEZ","",IF(B168="BUENOGONZALO","",IF(B168="AVILAMONSALVEREINALDO","",IF(B168="CALIXTOARDILAJAIME","",IF(B168="","",IF(B168="CORPORACIONRENACERDORADO","",IF(B168="BENITEZGARNICACEFERINO","",IF(B168="SANCHEZCALDERONMIREYA","",IF(B168="","",C168))))))))))))</f>
        <v/>
      </c>
      <c r="L168" s="466" t="s">
        <v>728</v>
      </c>
    </row>
    <row r="169" spans="5:12" x14ac:dyDescent="0.25">
      <c r="E169" t="str">
        <f>IF(B169="TECNOLOGÍASAGROPECUARIASDECOLOMBIAS.A.S.","",IF(B169="CRUZLEONIDAS","",IF(B169="APARICIOPICOJOSEVICENTE","",IF(B169="EDGARAUGUSTOBENITEZRODRIGUEZ","",IF(B169="BUENOGONZALO","",IF(B169="AVILAMONSALVEREINALDO","",IF(B169="CALIXTOARDILAJAIME","",IF(B169="","",IF(B169="CORPORACIONRENACERDORADO","",IF(B169="BENITEZGARNICACEFERINO","",IF(B169="SANCHEZCALDERONMIREYA","",IF(B169="","",C169))))))))))))</f>
        <v/>
      </c>
      <c r="L169" s="466" t="s">
        <v>728</v>
      </c>
    </row>
    <row r="170" spans="5:12" x14ac:dyDescent="0.25">
      <c r="E170" t="str">
        <f>IF(B170="TECNOLOGÍASAGROPECUARIASDECOLOMBIAS.A.S.","",IF(B170="CRUZLEONIDAS","",IF(B170="APARICIOPICOJOSEVICENTE","",IF(B170="EDGARAUGUSTOBENITEZRODRIGUEZ","",IF(B170="BUENOGONZALO","",IF(B170="AVILAMONSALVEREINALDO","",IF(B170="CALIXTOARDILAJAIME","",IF(B170="","",IF(B170="CORPORACIONRENACERDORADO","",IF(B170="BENITEZGARNICACEFERINO","",IF(B170="SANCHEZCALDERONMIREYA","",IF(B170="","",C170))))))))))))</f>
        <v/>
      </c>
      <c r="L170" s="466" t="s">
        <v>728</v>
      </c>
    </row>
    <row r="171" spans="5:12" x14ac:dyDescent="0.25">
      <c r="E171" t="str">
        <f>IF(B171="TECNOLOGÍASAGROPECUARIASDECOLOMBIAS.A.S.","",IF(B171="CRUZLEONIDAS","",IF(B171="APARICIOPICOJOSEVICENTE","",IF(B171="EDGARAUGUSTOBENITEZRODRIGUEZ","",IF(B171="BUENOGONZALO","",IF(B171="AVILAMONSALVEREINALDO","",IF(B171="CALIXTOARDILAJAIME","",IF(B171="","",IF(B171="CORPORACIONRENACERDORADO","",IF(B171="BENITEZGARNICACEFERINO","",IF(B171="SANCHEZCALDERONMIREYA","",IF(B171="","",C171))))))))))))</f>
        <v/>
      </c>
      <c r="L171" s="466" t="s">
        <v>728</v>
      </c>
    </row>
    <row r="172" spans="5:12" x14ac:dyDescent="0.25">
      <c r="E172" t="str">
        <f>IF(B172="TECNOLOGÍASAGROPECUARIASDECOLOMBIAS.A.S.","",IF(B172="CRUZLEONIDAS","",IF(B172="APARICIOPICOJOSEVICENTE","",IF(B172="EDGARAUGUSTOBENITEZRODRIGUEZ","",IF(B172="BUENOGONZALO","",IF(B172="AVILAMONSALVEREINALDO","",IF(B172="CALIXTOARDILAJAIME","",IF(B172="","",IF(B172="CORPORACIONRENACERDORADO","",IF(B172="BENITEZGARNICACEFERINO","",IF(B172="SANCHEZCALDERONMIREYA","",IF(B172="","",C172))))))))))))</f>
        <v/>
      </c>
      <c r="L172" s="466" t="s">
        <v>728</v>
      </c>
    </row>
    <row r="173" spans="5:12" x14ac:dyDescent="0.25">
      <c r="E173" t="str">
        <f>IF(B173="TECNOLOGÍASAGROPECUARIASDECOLOMBIAS.A.S.","",IF(B173="CRUZLEONIDAS","",IF(B173="APARICIOPICOJOSEVICENTE","",IF(B173="EDGARAUGUSTOBENITEZRODRIGUEZ","",IF(B173="BUENOGONZALO","",IF(B173="AVILAMONSALVEREINALDO","",IF(B173="CALIXTOARDILAJAIME","",IF(B173="","",IF(B173="CORPORACIONRENACERDORADO","",IF(B173="BENITEZGARNICACEFERINO","",IF(B173="SANCHEZCALDERONMIREYA","",IF(B173="","",C173))))))))))))</f>
        <v/>
      </c>
      <c r="L173" s="466" t="s">
        <v>728</v>
      </c>
    </row>
    <row r="174" spans="5:12" x14ac:dyDescent="0.25">
      <c r="E174" t="str">
        <f>IF(B174="TECNOLOGÍASAGROPECUARIASDECOLOMBIAS.A.S.","",IF(B174="CRUZLEONIDAS","",IF(B174="APARICIOPICOJOSEVICENTE","",IF(B174="EDGARAUGUSTOBENITEZRODRIGUEZ","",IF(B174="BUENOGONZALO","",IF(B174="AVILAMONSALVEREINALDO","",IF(B174="CALIXTOARDILAJAIME","",IF(B174="","",IF(B174="CORPORACIONRENACERDORADO","",IF(B174="BENITEZGARNICACEFERINO","",IF(B174="SANCHEZCALDERONMIREYA","",IF(B174="","",C174))))))))))))</f>
        <v/>
      </c>
      <c r="L174" s="466" t="s">
        <v>728</v>
      </c>
    </row>
    <row r="175" spans="5:12" x14ac:dyDescent="0.25">
      <c r="E175" t="str">
        <f>IF(B175="TECNOLOGÍASAGROPECUARIASDECOLOMBIAS.A.S.","",IF(B175="CRUZLEONIDAS","",IF(B175="APARICIOPICOJOSEVICENTE","",IF(B175="EDGARAUGUSTOBENITEZRODRIGUEZ","",IF(B175="BUENOGONZALO","",IF(B175="AVILAMONSALVEREINALDO","",IF(B175="CALIXTOARDILAJAIME","",IF(B175="","",IF(B175="CORPORACIONRENACERDORADO","",IF(B175="BENITEZGARNICACEFERINO","",IF(B175="SANCHEZCALDERONMIREYA","",IF(B175="","",C175))))))))))))</f>
        <v/>
      </c>
      <c r="L175" s="466" t="s">
        <v>728</v>
      </c>
    </row>
    <row r="176" spans="5:12" x14ac:dyDescent="0.25">
      <c r="E176" t="str">
        <f>IF(B176="TECNOLOGÍASAGROPECUARIASDECOLOMBIAS.A.S.","",IF(B176="CRUZLEONIDAS","",IF(B176="APARICIOPICOJOSEVICENTE","",IF(B176="EDGARAUGUSTOBENITEZRODRIGUEZ","",IF(B176="BUENOGONZALO","",IF(B176="AVILAMONSALVEREINALDO","",IF(B176="CALIXTOARDILAJAIME","",IF(B176="","",IF(B176="CORPORACIONRENACERDORADO","",IF(B176="BENITEZGARNICACEFERINO","",IF(B176="SANCHEZCALDERONMIREYA","",IF(B176="","",C176))))))))))))</f>
        <v/>
      </c>
      <c r="L176" s="466" t="s">
        <v>728</v>
      </c>
    </row>
    <row r="177" spans="5:12" x14ac:dyDescent="0.25">
      <c r="E177" t="str">
        <f>IF(B177="TECNOLOGÍASAGROPECUARIASDECOLOMBIAS.A.S.","",IF(B177="CRUZLEONIDAS","",IF(B177="APARICIOPICOJOSEVICENTE","",IF(B177="EDGARAUGUSTOBENITEZRODRIGUEZ","",IF(B177="BUENOGONZALO","",IF(B177="AVILAMONSALVEREINALDO","",IF(B177="CALIXTOARDILAJAIME","",IF(B177="","",IF(B177="CORPORACIONRENACERDORADO","",IF(B177="BENITEZGARNICACEFERINO","",IF(B177="SANCHEZCALDERONMIREYA","",IF(B177="","",C177))))))))))))</f>
        <v/>
      </c>
      <c r="L177" s="466" t="s">
        <v>728</v>
      </c>
    </row>
    <row r="178" spans="5:12" x14ac:dyDescent="0.25">
      <c r="E178" t="str">
        <f>IF(B178="TECNOLOGÍASAGROPECUARIASDECOLOMBIAS.A.S.","",IF(B178="CRUZLEONIDAS","",IF(B178="APARICIOPICOJOSEVICENTE","",IF(B178="EDGARAUGUSTOBENITEZRODRIGUEZ","",IF(B178="BUENOGONZALO","",IF(B178="AVILAMONSALVEREINALDO","",IF(B178="CALIXTOARDILAJAIME","",IF(B178="","",IF(B178="CORPORACIONRENACERDORADO","",IF(B178="BENITEZGARNICACEFERINO","",IF(B178="SANCHEZCALDERONMIREYA","",IF(B178="","",C178))))))))))))</f>
        <v/>
      </c>
      <c r="L178" s="466" t="s">
        <v>728</v>
      </c>
    </row>
    <row r="179" spans="5:12" x14ac:dyDescent="0.25">
      <c r="E179" t="str">
        <f>IF(B179="TECNOLOGÍASAGROPECUARIASDECOLOMBIAS.A.S.","",IF(B179="CRUZLEONIDAS","",IF(B179="APARICIOPICOJOSEVICENTE","",IF(B179="EDGARAUGUSTOBENITEZRODRIGUEZ","",IF(B179="BUENOGONZALO","",IF(B179="AVILAMONSALVEREINALDO","",IF(B179="CALIXTOARDILAJAIME","",IF(B179="","",IF(B179="CORPORACIONRENACERDORADO","",IF(B179="BENITEZGARNICACEFERINO","",IF(B179="SANCHEZCALDERONMIREYA","",IF(B179="","",C179))))))))))))</f>
        <v/>
      </c>
      <c r="L179" s="466" t="s">
        <v>728</v>
      </c>
    </row>
    <row r="180" spans="5:12" x14ac:dyDescent="0.25">
      <c r="E180" t="str">
        <f>IF(B180="TECNOLOGÍASAGROPECUARIASDECOLOMBIAS.A.S.","",IF(B180="CRUZLEONIDAS","",IF(B180="APARICIOPICOJOSEVICENTE","",IF(B180="EDGARAUGUSTOBENITEZRODRIGUEZ","",IF(B180="BUENOGONZALO","",IF(B180="AVILAMONSALVEREINALDO","",IF(B180="CALIXTOARDILAJAIME","",IF(B180="","",IF(B180="CORPORACIONRENACERDORADO","",IF(B180="BENITEZGARNICACEFERINO","",IF(B180="SANCHEZCALDERONMIREYA","",IF(B180="","",C180))))))))))))</f>
        <v/>
      </c>
      <c r="L180" s="466" t="s">
        <v>728</v>
      </c>
    </row>
    <row r="181" spans="5:12" x14ac:dyDescent="0.25">
      <c r="E181" t="str">
        <f>IF(B181="TECNOLOGÍASAGROPECUARIASDECOLOMBIAS.A.S.","",IF(B181="CRUZLEONIDAS","",IF(B181="APARICIOPICOJOSEVICENTE","",IF(B181="EDGARAUGUSTOBENITEZRODRIGUEZ","",IF(B181="BUENOGONZALO","",IF(B181="AVILAMONSALVEREINALDO","",IF(B181="CALIXTOARDILAJAIME","",IF(B181="","",IF(B181="CORPORACIONRENACERDORADO","",IF(B181="BENITEZGARNICACEFERINO","",IF(B181="SANCHEZCALDERONMIREYA","",IF(B181="","",C181))))))))))))</f>
        <v/>
      </c>
      <c r="L181" s="466" t="s">
        <v>728</v>
      </c>
    </row>
    <row r="182" spans="5:12" x14ac:dyDescent="0.25">
      <c r="E182" t="str">
        <f>IF(B182="TECNOLOGÍASAGROPECUARIASDECOLOMBIAS.A.S.","",IF(B182="CRUZLEONIDAS","",IF(B182="APARICIOPICOJOSEVICENTE","",IF(B182="EDGARAUGUSTOBENITEZRODRIGUEZ","",IF(B182="BUENOGONZALO","",IF(B182="AVILAMONSALVEREINALDO","",IF(B182="CALIXTOARDILAJAIME","",IF(B182="","",IF(B182="CORPORACIONRENACERDORADO","",IF(B182="BENITEZGARNICACEFERINO","",IF(B182="SANCHEZCALDERONMIREYA","",IF(B182="","",C182))))))))))))</f>
        <v/>
      </c>
      <c r="L182" s="466" t="s">
        <v>728</v>
      </c>
    </row>
    <row r="183" spans="5:12" x14ac:dyDescent="0.25">
      <c r="E183" t="str">
        <f>IF(B183="TECNOLOGÍASAGROPECUARIASDECOLOMBIAS.A.S.","",IF(B183="CRUZLEONIDAS","",IF(B183="APARICIOPICOJOSEVICENTE","",IF(B183="EDGARAUGUSTOBENITEZRODRIGUEZ","",IF(B183="BUENOGONZALO","",IF(B183="AVILAMONSALVEREINALDO","",IF(B183="CALIXTOARDILAJAIME","",IF(B183="","",IF(B183="CORPORACIONRENACERDORADO","",IF(B183="BENITEZGARNICACEFERINO","",IF(B183="SANCHEZCALDERONMIREYA","",IF(B183="","",C183))))))))))))</f>
        <v/>
      </c>
      <c r="L183" s="466" t="s">
        <v>728</v>
      </c>
    </row>
    <row r="184" spans="5:12" x14ac:dyDescent="0.25">
      <c r="E184" t="str">
        <f>IF(B184="TECNOLOGÍASAGROPECUARIASDECOLOMBIAS.A.S.","",IF(B184="CRUZLEONIDAS","",IF(B184="APARICIOPICOJOSEVICENTE","",IF(B184="EDGARAUGUSTOBENITEZRODRIGUEZ","",IF(B184="BUENOGONZALO","",IF(B184="AVILAMONSALVEREINALDO","",IF(B184="CALIXTOARDILAJAIME","",IF(B184="","",IF(B184="CORPORACIONRENACERDORADO","",IF(B184="BENITEZGARNICACEFERINO","",IF(B184="SANCHEZCALDERONMIREYA","",IF(B184="","",C184))))))))))))</f>
        <v/>
      </c>
      <c r="L184" s="466" t="s">
        <v>728</v>
      </c>
    </row>
    <row r="185" spans="5:12" x14ac:dyDescent="0.25">
      <c r="E185" t="str">
        <f>IF(B185="TECNOLOGÍASAGROPECUARIASDECOLOMBIAS.A.S.","",IF(B185="CRUZLEONIDAS","",IF(B185="APARICIOPICOJOSEVICENTE","",IF(B185="EDGARAUGUSTOBENITEZRODRIGUEZ","",IF(B185="BUENOGONZALO","",IF(B185="AVILAMONSALVEREINALDO","",IF(B185="CALIXTOARDILAJAIME","",IF(B185="","",IF(B185="CORPORACIONRENACERDORADO","",IF(B185="BENITEZGARNICACEFERINO","",IF(B185="SANCHEZCALDERONMIREYA","",IF(B185="","",C185))))))))))))</f>
        <v/>
      </c>
      <c r="L185" s="466" t="s">
        <v>728</v>
      </c>
    </row>
    <row r="186" spans="5:12" x14ac:dyDescent="0.25">
      <c r="E186" t="str">
        <f>IF(B186="TECNOLOGÍASAGROPECUARIASDECOLOMBIAS.A.S.","",IF(B186="CRUZLEONIDAS","",IF(B186="APARICIOPICOJOSEVICENTE","",IF(B186="EDGARAUGUSTOBENITEZRODRIGUEZ","",IF(B186="BUENOGONZALO","",IF(B186="AVILAMONSALVEREINALDO","",IF(B186="CALIXTOARDILAJAIME","",IF(B186="","",IF(B186="CORPORACIONRENACERDORADO","",IF(B186="BENITEZGARNICACEFERINO","",IF(B186="SANCHEZCALDERONMIREYA","",IF(B186="","",C186))))))))))))</f>
        <v/>
      </c>
      <c r="L186" s="466" t="s">
        <v>728</v>
      </c>
    </row>
    <row r="187" spans="5:12" x14ac:dyDescent="0.25">
      <c r="E187" t="str">
        <f>IF(B187="TECNOLOGÍASAGROPECUARIASDECOLOMBIAS.A.S.","",IF(B187="CRUZLEONIDAS","",IF(B187="APARICIOPICOJOSEVICENTE","",IF(B187="EDGARAUGUSTOBENITEZRODRIGUEZ","",IF(B187="BUENOGONZALO","",IF(B187="AVILAMONSALVEREINALDO","",IF(B187="CALIXTOARDILAJAIME","",IF(B187="","",IF(B187="CORPORACIONRENACERDORADO","",IF(B187="BENITEZGARNICACEFERINO","",IF(B187="SANCHEZCALDERONMIREYA","",IF(B187="","",C187))))))))))))</f>
        <v/>
      </c>
      <c r="L187" s="466" t="s">
        <v>728</v>
      </c>
    </row>
    <row r="188" spans="5:12" x14ac:dyDescent="0.25">
      <c r="E188" t="str">
        <f>IF(B188="TECNOLOGÍASAGROPECUARIASDECOLOMBIAS.A.S.","",IF(B188="CRUZLEONIDAS","",IF(B188="APARICIOPICOJOSEVICENTE","",IF(B188="EDGARAUGUSTOBENITEZRODRIGUEZ","",IF(B188="BUENOGONZALO","",IF(B188="AVILAMONSALVEREINALDO","",IF(B188="CALIXTOARDILAJAIME","",IF(B188="","",IF(B188="CORPORACIONRENACERDORADO","",IF(B188="BENITEZGARNICACEFERINO","",IF(B188="SANCHEZCALDERONMIREYA","",IF(B188="","",C188))))))))))))</f>
        <v/>
      </c>
      <c r="L188" s="466" t="s">
        <v>728</v>
      </c>
    </row>
    <row r="189" spans="5:12" x14ac:dyDescent="0.25">
      <c r="E189" t="str">
        <f>IF(B189="TECNOLOGÍASAGROPECUARIASDECOLOMBIAS.A.S.","",IF(B189="CRUZLEONIDAS","",IF(B189="APARICIOPICOJOSEVICENTE","",IF(B189="EDGARAUGUSTOBENITEZRODRIGUEZ","",IF(B189="BUENOGONZALO","",IF(B189="AVILAMONSALVEREINALDO","",IF(B189="CALIXTOARDILAJAIME","",IF(B189="","",IF(B189="CORPORACIONRENACERDORADO","",IF(B189="BENITEZGARNICACEFERINO","",IF(B189="SANCHEZCALDERONMIREYA","",IF(B189="","",C189))))))))))))</f>
        <v/>
      </c>
      <c r="L189" s="466" t="s">
        <v>728</v>
      </c>
    </row>
    <row r="190" spans="5:12" x14ac:dyDescent="0.25">
      <c r="E190" t="str">
        <f>IF(B190="TECNOLOGÍASAGROPECUARIASDECOLOMBIAS.A.S.","",IF(B190="CRUZLEONIDAS","",IF(B190="APARICIOPICOJOSEVICENTE","",IF(B190="EDGARAUGUSTOBENITEZRODRIGUEZ","",IF(B190="BUENOGONZALO","",IF(B190="AVILAMONSALVEREINALDO","",IF(B190="CALIXTOARDILAJAIME","",IF(B190="","",IF(B190="CORPORACIONRENACERDORADO","",IF(B190="BENITEZGARNICACEFERINO","",IF(B190="SANCHEZCALDERONMIREYA","",IF(B190="","",C190))))))))))))</f>
        <v/>
      </c>
      <c r="L190" s="466" t="s">
        <v>728</v>
      </c>
    </row>
    <row r="191" spans="5:12" x14ac:dyDescent="0.25">
      <c r="E191" t="str">
        <f>IF(B191="TECNOLOGÍASAGROPECUARIASDECOLOMBIAS.A.S.","",IF(B191="CRUZLEONIDAS","",IF(B191="APARICIOPICOJOSEVICENTE","",IF(B191="EDGARAUGUSTOBENITEZRODRIGUEZ","",IF(B191="BUENOGONZALO","",IF(B191="AVILAMONSALVEREINALDO","",IF(B191="CALIXTOARDILAJAIME","",IF(B191="","",IF(B191="CORPORACIONRENACERDORADO","",IF(B191="BENITEZGARNICACEFERINO","",IF(B191="SANCHEZCALDERONMIREYA","",IF(B191="","",C191))))))))))))</f>
        <v/>
      </c>
      <c r="L191" s="466" t="s">
        <v>729</v>
      </c>
    </row>
    <row r="192" spans="5:12" x14ac:dyDescent="0.25">
      <c r="E192" t="str">
        <f>IF(B192="TECNOLOGÍASAGROPECUARIASDECOLOMBIAS.A.S.","",IF(B192="CRUZLEONIDAS","",IF(B192="APARICIOPICOJOSEVICENTE","",IF(B192="EDGARAUGUSTOBENITEZRODRIGUEZ","",IF(B192="BUENOGONZALO","",IF(B192="AVILAMONSALVEREINALDO","",IF(B192="CALIXTOARDILAJAIME","",IF(B192="","",IF(B192="CORPORACIONRENACERDORADO","",IF(B192="BENITEZGARNICACEFERINO","",IF(B192="SANCHEZCALDERONMIREYA","",IF(B192="","",C192))))))))))))</f>
        <v/>
      </c>
      <c r="L192" s="466" t="s">
        <v>729</v>
      </c>
    </row>
    <row r="193" spans="5:12" x14ac:dyDescent="0.25">
      <c r="E193" t="str">
        <f>IF(B193="TECNOLOGÍASAGROPECUARIASDECOLOMBIAS.A.S.","",IF(B193="CRUZLEONIDAS","",IF(B193="APARICIOPICOJOSEVICENTE","",IF(B193="EDGARAUGUSTOBENITEZRODRIGUEZ","",IF(B193="BUENOGONZALO","",IF(B193="AVILAMONSALVEREINALDO","",IF(B193="CALIXTOARDILAJAIME","",IF(B193="","",IF(B193="CORPORACIONRENACERDORADO","",IF(B193="BENITEZGARNICACEFERINO","",IF(B193="SANCHEZCALDERONMIREYA","",IF(B193="","",C193))))))))))))</f>
        <v/>
      </c>
      <c r="L193" s="466" t="s">
        <v>729</v>
      </c>
    </row>
    <row r="194" spans="5:12" x14ac:dyDescent="0.25">
      <c r="E194" t="str">
        <f>IF(B194="TECNOLOGÍASAGROPECUARIASDECOLOMBIAS.A.S.","",IF(B194="CRUZLEONIDAS","",IF(B194="APARICIOPICOJOSEVICENTE","",IF(B194="EDGARAUGUSTOBENITEZRODRIGUEZ","",IF(B194="BUENOGONZALO","",IF(B194="AVILAMONSALVEREINALDO","",IF(B194="CALIXTOARDILAJAIME","",IF(B194="","",IF(B194="CORPORACIONRENACERDORADO","",IF(B194="BENITEZGARNICACEFERINO","",IF(B194="SANCHEZCALDERONMIREYA","",IF(B194="","",C194))))))))))))</f>
        <v/>
      </c>
      <c r="L194" s="466" t="s">
        <v>729</v>
      </c>
    </row>
    <row r="195" spans="5:12" x14ac:dyDescent="0.25">
      <c r="E195" t="str">
        <f>IF(B195="TECNOLOGÍASAGROPECUARIASDECOLOMBIAS.A.S.","",IF(B195="CRUZLEONIDAS","",IF(B195="APARICIOPICOJOSEVICENTE","",IF(B195="EDGARAUGUSTOBENITEZRODRIGUEZ","",IF(B195="BUENOGONZALO","",IF(B195="AVILAMONSALVEREINALDO","",IF(B195="CALIXTOARDILAJAIME","",IF(B195="","",IF(B195="CORPORACIONRENACERDORADO","",IF(B195="BENITEZGARNICACEFERINO","",IF(B195="SANCHEZCALDERONMIREYA","",IF(B195="","",C195))))))))))))</f>
        <v/>
      </c>
      <c r="L195" s="466" t="s">
        <v>729</v>
      </c>
    </row>
    <row r="196" spans="5:12" x14ac:dyDescent="0.25">
      <c r="E196" t="str">
        <f>IF(B196="TECNOLOGÍASAGROPECUARIASDECOLOMBIAS.A.S.","",IF(B196="CRUZLEONIDAS","",IF(B196="APARICIOPICOJOSEVICENTE","",IF(B196="EDGARAUGUSTOBENITEZRODRIGUEZ","",IF(B196="BUENOGONZALO","",IF(B196="AVILAMONSALVEREINALDO","",IF(B196="CALIXTOARDILAJAIME","",IF(B196="","",IF(B196="CORPORACIONRENACERDORADO","",IF(B196="BENITEZGARNICACEFERINO","",IF(B196="SANCHEZCALDERONMIREYA","",IF(B196="","",C196))))))))))))</f>
        <v/>
      </c>
      <c r="L196" s="466" t="s">
        <v>729</v>
      </c>
    </row>
    <row r="197" spans="5:12" x14ac:dyDescent="0.25">
      <c r="E197" t="str">
        <f>IF(B197="TECNOLOGÍASAGROPECUARIASDECOLOMBIAS.A.S.","",IF(B197="CRUZLEONIDAS","",IF(B197="APARICIOPICOJOSEVICENTE","",IF(B197="EDGARAUGUSTOBENITEZRODRIGUEZ","",IF(B197="BUENOGONZALO","",IF(B197="AVILAMONSALVEREINALDO","",IF(B197="CALIXTOARDILAJAIME","",IF(B197="","",IF(B197="CORPORACIONRENACERDORADO","",IF(B197="BENITEZGARNICACEFERINO","",IF(B197="SANCHEZCALDERONMIREYA","",IF(B197="","",C197))))))))))))</f>
        <v/>
      </c>
      <c r="L197" s="466" t="s">
        <v>729</v>
      </c>
    </row>
    <row r="198" spans="5:12" x14ac:dyDescent="0.25">
      <c r="E198" t="str">
        <f>IF(B198="TECNOLOGÍASAGROPECUARIASDECOLOMBIAS.A.S.","",IF(B198="CRUZLEONIDAS","",IF(B198="APARICIOPICOJOSEVICENTE","",IF(B198="EDGARAUGUSTOBENITEZRODRIGUEZ","",IF(B198="BUENOGONZALO","",IF(B198="AVILAMONSALVEREINALDO","",IF(B198="CALIXTOARDILAJAIME","",IF(B198="","",IF(B198="CORPORACIONRENACERDORADO","",IF(B198="BENITEZGARNICACEFERINO","",IF(B198="SANCHEZCALDERONMIREYA","",IF(B198="","",C198))))))))))))</f>
        <v/>
      </c>
      <c r="L198" s="466" t="s">
        <v>728</v>
      </c>
    </row>
    <row r="199" spans="5:12" x14ac:dyDescent="0.25">
      <c r="E199" t="str">
        <f>IF(B199="TECNOLOGÍASAGROPECUARIASDECOLOMBIAS.A.S.","",IF(B199="CRUZLEONIDAS","",IF(B199="APARICIOPICOJOSEVICENTE","",IF(B199="EDGARAUGUSTOBENITEZRODRIGUEZ","",IF(B199="BUENOGONZALO","",IF(B199="AVILAMONSALVEREINALDO","",IF(B199="CALIXTOARDILAJAIME","",IF(B199="","",IF(B199="CORPORACIONRENACERDORADO","",IF(B199="BENITEZGARNICACEFERINO","",IF(B199="SANCHEZCALDERONMIREYA","",IF(B199="","",C199))))))))))))</f>
        <v/>
      </c>
      <c r="L199" s="466" t="s">
        <v>728</v>
      </c>
    </row>
    <row r="200" spans="5:12" x14ac:dyDescent="0.25">
      <c r="E200" t="str">
        <f>IF(B200="TECNOLOGÍASAGROPECUARIASDECOLOMBIAS.A.S.","",IF(B200="CRUZLEONIDAS","",IF(B200="APARICIOPICOJOSEVICENTE","",IF(B200="EDGARAUGUSTOBENITEZRODRIGUEZ","",IF(B200="BUENOGONZALO","",IF(B200="AVILAMONSALVEREINALDO","",IF(B200="CALIXTOARDILAJAIME","",IF(B200="","",IF(B200="CORPORACIONRENACERDORADO","",IF(B200="BENITEZGARNICACEFERINO","",IF(B200="SANCHEZCALDERONMIREYA","",IF(B200="","",C200))))))))))))</f>
        <v/>
      </c>
      <c r="L200" s="466" t="s">
        <v>728</v>
      </c>
    </row>
    <row r="201" spans="5:12" x14ac:dyDescent="0.25">
      <c r="E201" t="str">
        <f>IF(B201="TECNOLOGÍASAGROPECUARIASDECOLOMBIAS.A.S.","",IF(B201="CRUZLEONIDAS","",IF(B201="APARICIOPICOJOSEVICENTE","",IF(B201="EDGARAUGUSTOBENITEZRODRIGUEZ","",IF(B201="BUENOGONZALO","",IF(B201="AVILAMONSALVEREINALDO","",IF(B201="CALIXTOARDILAJAIME","",IF(B201="","",IF(B201="CORPORACIONRENACERDORADO","",IF(B201="BENITEZGARNICACEFERINO","",IF(B201="SANCHEZCALDERONMIREYA","",IF(B201="","",C201))))))))))))</f>
        <v/>
      </c>
      <c r="L201" s="466" t="s">
        <v>728</v>
      </c>
    </row>
    <row r="202" spans="5:12" x14ac:dyDescent="0.25">
      <c r="E202" t="str">
        <f>IF(B202="TECNOLOGÍASAGROPECUARIASDECOLOMBIAS.A.S.","",IF(B202="CRUZLEONIDAS","",IF(B202="APARICIOPICOJOSEVICENTE","",IF(B202="EDGARAUGUSTOBENITEZRODRIGUEZ","",IF(B202="BUENOGONZALO","",IF(B202="AVILAMONSALVEREINALDO","",IF(B202="CALIXTOARDILAJAIME","",IF(B202="","",IF(B202="CORPORACIONRENACERDORADO","",IF(B202="BENITEZGARNICACEFERINO","",IF(B202="SANCHEZCALDERONMIREYA","",IF(B202="","",C202))))))))))))</f>
        <v/>
      </c>
      <c r="L202" s="466" t="s">
        <v>728</v>
      </c>
    </row>
    <row r="203" spans="5:12" x14ac:dyDescent="0.25">
      <c r="E203" t="str">
        <f>IF(B203="TECNOLOGÍASAGROPECUARIASDECOLOMBIAS.A.S.","",IF(B203="CRUZLEONIDAS","",IF(B203="APARICIOPICOJOSEVICENTE","",IF(B203="EDGARAUGUSTOBENITEZRODRIGUEZ","",IF(B203="BUENOGONZALO","",IF(B203="AVILAMONSALVEREINALDO","",IF(B203="CALIXTOARDILAJAIME","",IF(B203="","",IF(B203="CORPORACIONRENACERDORADO","",IF(B203="BENITEZGARNICACEFERINO","",IF(B203="SANCHEZCALDERONMIREYA","",IF(B203="","",C203))))))))))))</f>
        <v/>
      </c>
      <c r="L203" s="466" t="s">
        <v>728</v>
      </c>
    </row>
    <row r="204" spans="5:12" x14ac:dyDescent="0.25">
      <c r="E204" t="str">
        <f>IF(B204="TECNOLOGÍASAGROPECUARIASDECOLOMBIAS.A.S.","",IF(B204="CRUZLEONIDAS","",IF(B204="APARICIOPICOJOSEVICENTE","",IF(B204="EDGARAUGUSTOBENITEZRODRIGUEZ","",IF(B204="BUENOGONZALO","",IF(B204="AVILAMONSALVEREINALDO","",IF(B204="CALIXTOARDILAJAIME","",IF(B204="","",IF(B204="CORPORACIONRENACERDORADO","",IF(B204="BENITEZGARNICACEFERINO","",IF(B204="SANCHEZCALDERONMIREYA","",IF(B204="","",C204))))))))))))</f>
        <v/>
      </c>
      <c r="L204" s="466" t="s">
        <v>728</v>
      </c>
    </row>
    <row r="205" spans="5:12" x14ac:dyDescent="0.25">
      <c r="E205" t="str">
        <f>IF(B205="TECNOLOGÍASAGROPECUARIASDECOLOMBIAS.A.S.","",IF(B205="CRUZLEONIDAS","",IF(B205="APARICIOPICOJOSEVICENTE","",IF(B205="EDGARAUGUSTOBENITEZRODRIGUEZ","",IF(B205="BUENOGONZALO","",IF(B205="AVILAMONSALVEREINALDO","",IF(B205="CALIXTOARDILAJAIME","",IF(B205="","",IF(B205="CORPORACIONRENACERDORADO","",IF(B205="BENITEZGARNICACEFERINO","",IF(B205="SANCHEZCALDERONMIREYA","",IF(B205="","",C205))))))))))))</f>
        <v/>
      </c>
      <c r="L205" s="466" t="s">
        <v>728</v>
      </c>
    </row>
    <row r="206" spans="5:12" x14ac:dyDescent="0.25">
      <c r="E206" t="str">
        <f>IF(B206="TECNOLOGÍASAGROPECUARIASDECOLOMBIAS.A.S.","",IF(B206="CRUZLEONIDAS","",IF(B206="APARICIOPICOJOSEVICENTE","",IF(B206="EDGARAUGUSTOBENITEZRODRIGUEZ","",IF(B206="BUENOGONZALO","",IF(B206="AVILAMONSALVEREINALDO","",IF(B206="CALIXTOARDILAJAIME","",IF(B206="","",IF(B206="CORPORACIONRENACERDORADO","",IF(B206="BENITEZGARNICACEFERINO","",IF(B206="SANCHEZCALDERONMIREYA","",IF(B206="","",C206))))))))))))</f>
        <v/>
      </c>
      <c r="L206" s="466" t="s">
        <v>728</v>
      </c>
    </row>
    <row r="207" spans="5:12" x14ac:dyDescent="0.25">
      <c r="E207" t="str">
        <f>IF(B207="TECNOLOGÍASAGROPECUARIASDECOLOMBIAS.A.S.","",IF(B207="CRUZLEONIDAS","",IF(B207="APARICIOPICOJOSEVICENTE","",IF(B207="EDGARAUGUSTOBENITEZRODRIGUEZ","",IF(B207="BUENOGONZALO","",IF(B207="AVILAMONSALVEREINALDO","",IF(B207="CALIXTOARDILAJAIME","",IF(B207="","",IF(B207="CORPORACIONRENACERDORADO","",IF(B207="BENITEZGARNICACEFERINO","",IF(B207="SANCHEZCALDERONMIREYA","",IF(B207="","",C207))))))))))))</f>
        <v/>
      </c>
      <c r="L207" s="466" t="s">
        <v>728</v>
      </c>
    </row>
    <row r="208" spans="5:12" x14ac:dyDescent="0.25">
      <c r="E208" t="str">
        <f>IF(B208="TECNOLOGÍASAGROPECUARIASDECOLOMBIAS.A.S.","",IF(B208="CRUZLEONIDAS","",IF(B208="APARICIOPICOJOSEVICENTE","",IF(B208="EDGARAUGUSTOBENITEZRODRIGUEZ","",IF(B208="BUENOGONZALO","",IF(B208="AVILAMONSALVEREINALDO","",IF(B208="CALIXTOARDILAJAIME","",IF(B208="","",IF(B208="CORPORACIONRENACERDORADO","",IF(B208="BENITEZGARNICACEFERINO","",IF(B208="SANCHEZCALDERONMIREYA","",IF(B208="","",C208))))))))))))</f>
        <v/>
      </c>
      <c r="L208" s="466" t="s">
        <v>728</v>
      </c>
    </row>
    <row r="209" spans="5:12" x14ac:dyDescent="0.25">
      <c r="E209" t="str">
        <f>IF(B209="TECNOLOGÍASAGROPECUARIASDECOLOMBIAS.A.S.","",IF(B209="CRUZLEONIDAS","",IF(B209="APARICIOPICOJOSEVICENTE","",IF(B209="EDGARAUGUSTOBENITEZRODRIGUEZ","",IF(B209="BUENOGONZALO","",IF(B209="AVILAMONSALVEREINALDO","",IF(B209="CALIXTOARDILAJAIME","",IF(B209="","",IF(B209="CORPORACIONRENACERDORADO","",IF(B209="BENITEZGARNICACEFERINO","",IF(B209="SANCHEZCALDERONMIREYA","",IF(B209="","",C209))))))))))))</f>
        <v/>
      </c>
      <c r="L209" s="466" t="s">
        <v>728</v>
      </c>
    </row>
    <row r="210" spans="5:12" x14ac:dyDescent="0.25">
      <c r="E210" t="str">
        <f>IF(B210="TECNOLOGÍASAGROPECUARIASDECOLOMBIAS.A.S.","",IF(B210="CRUZLEONIDAS","",IF(B210="APARICIOPICOJOSEVICENTE","",IF(B210="EDGARAUGUSTOBENITEZRODRIGUEZ","",IF(B210="BUENOGONZALO","",IF(B210="AVILAMONSALVEREINALDO","",IF(B210="CALIXTOARDILAJAIME","",IF(B210="","",IF(B210="CORPORACIONRENACERDORADO","",IF(B210="BENITEZGARNICACEFERINO","",IF(B210="SANCHEZCALDERONMIREYA","",IF(B210="","",C210))))))))))))</f>
        <v/>
      </c>
      <c r="L210" s="466" t="s">
        <v>728</v>
      </c>
    </row>
    <row r="211" spans="5:12" x14ac:dyDescent="0.25">
      <c r="E211" t="str">
        <f>IF(B211="TECNOLOGÍASAGROPECUARIASDECOLOMBIAS.A.S.","",IF(B211="CRUZLEONIDAS","",IF(B211="APARICIOPICOJOSEVICENTE","",IF(B211="EDGARAUGUSTOBENITEZRODRIGUEZ","",IF(B211="BUENOGONZALO","",IF(B211="AVILAMONSALVEREINALDO","",IF(B211="CALIXTOARDILAJAIME","",IF(B211="","",IF(B211="CORPORACIONRENACERDORADO","",IF(B211="BENITEZGARNICACEFERINO","",IF(B211="SANCHEZCALDERONMIREYA","",IF(B211="","",C211))))))))))))</f>
        <v/>
      </c>
      <c r="L211" s="466" t="s">
        <v>728</v>
      </c>
    </row>
    <row r="212" spans="5:12" x14ac:dyDescent="0.25">
      <c r="E212" t="str">
        <f>IF(B212="TECNOLOGÍASAGROPECUARIASDECOLOMBIAS.A.S.","",IF(B212="CRUZLEONIDAS","",IF(B212="APARICIOPICOJOSEVICENTE","",IF(B212="EDGARAUGUSTOBENITEZRODRIGUEZ","",IF(B212="BUENOGONZALO","",IF(B212="AVILAMONSALVEREINALDO","",IF(B212="CALIXTOARDILAJAIME","",IF(B212="","",IF(B212="CORPORACIONRENACERDORADO","",IF(B212="BENITEZGARNICACEFERINO","",IF(B212="SANCHEZCALDERONMIREYA","",IF(B212="","",C212))))))))))))</f>
        <v/>
      </c>
      <c r="L212" s="466" t="s">
        <v>728</v>
      </c>
    </row>
    <row r="213" spans="5:12" x14ac:dyDescent="0.25">
      <c r="E213" t="str">
        <f>IF(B213="TECNOLOGÍASAGROPECUARIASDECOLOMBIAS.A.S.","",IF(B213="CRUZLEONIDAS","",IF(B213="APARICIOPICOJOSEVICENTE","",IF(B213="EDGARAUGUSTOBENITEZRODRIGUEZ","",IF(B213="BUENOGONZALO","",IF(B213="AVILAMONSALVEREINALDO","",IF(B213="CALIXTOARDILAJAIME","",IF(B213="","",IF(B213="CORPORACIONRENACERDORADO","",IF(B213="BENITEZGARNICACEFERINO","",IF(B213="SANCHEZCALDERONMIREYA","",IF(B213="","",C213))))))))))))</f>
        <v/>
      </c>
      <c r="L213" s="466" t="s">
        <v>728</v>
      </c>
    </row>
    <row r="214" spans="5:12" x14ac:dyDescent="0.25">
      <c r="E214" t="str">
        <f>IF(B214="TECNOLOGÍASAGROPECUARIASDECOLOMBIAS.A.S.","",IF(B214="CRUZLEONIDAS","",IF(B214="APARICIOPICOJOSEVICENTE","",IF(B214="EDGARAUGUSTOBENITEZRODRIGUEZ","",IF(B214="BUENOGONZALO","",IF(B214="AVILAMONSALVEREINALDO","",IF(B214="CALIXTOARDILAJAIME","",IF(B214="","",IF(B214="CORPORACIONRENACERDORADO","",IF(B214="BENITEZGARNICACEFERINO","",IF(B214="SANCHEZCALDERONMIREYA","",IF(B214="","",C214))))))))))))</f>
        <v/>
      </c>
      <c r="L214" s="466" t="s">
        <v>728</v>
      </c>
    </row>
    <row r="215" spans="5:12" x14ac:dyDescent="0.25">
      <c r="E215" t="str">
        <f>IF(B215="TECNOLOGÍASAGROPECUARIASDECOLOMBIAS.A.S.","",IF(B215="CRUZLEONIDAS","",IF(B215="APARICIOPICOJOSEVICENTE","",IF(B215="EDGARAUGUSTOBENITEZRODRIGUEZ","",IF(B215="BUENOGONZALO","",IF(B215="AVILAMONSALVEREINALDO","",IF(B215="CALIXTOARDILAJAIME","",IF(B215="","",IF(B215="CORPORACIONRENACERDORADO","",IF(B215="BENITEZGARNICACEFERINO","",IF(B215="SANCHEZCALDERONMIREYA","",IF(B215="","",C215))))))))))))</f>
        <v/>
      </c>
      <c r="L215" s="466" t="s">
        <v>719</v>
      </c>
    </row>
    <row r="216" spans="5:12" x14ac:dyDescent="0.25">
      <c r="E216" t="str">
        <f>IF(B216="TECNOLOGÍASAGROPECUARIASDECOLOMBIAS.A.S.","",IF(B216="CRUZLEONIDAS","",IF(B216="APARICIOPICOJOSEVICENTE","",IF(B216="EDGARAUGUSTOBENITEZRODRIGUEZ","",IF(B216="BUENOGONZALO","",IF(B216="AVILAMONSALVEREINALDO","",IF(B216="CALIXTOARDILAJAIME","",IF(B216="","",IF(B216="CORPORACIONRENACERDORADO","",IF(B216="BENITEZGARNICACEFERINO","",IF(B216="SANCHEZCALDERONMIREYA","",IF(B216="","",C216))))))))))))</f>
        <v/>
      </c>
      <c r="L216" s="466" t="s">
        <v>719</v>
      </c>
    </row>
    <row r="217" spans="5:12" x14ac:dyDescent="0.25">
      <c r="E217" t="str">
        <f>IF(B217="TECNOLOGÍASAGROPECUARIASDECOLOMBIAS.A.S.","",IF(B217="CRUZLEONIDAS","",IF(B217="APARICIOPICOJOSEVICENTE","",IF(B217="EDGARAUGUSTOBENITEZRODRIGUEZ","",IF(B217="BUENOGONZALO","",IF(B217="AVILAMONSALVEREINALDO","",IF(B217="CALIXTOARDILAJAIME","",IF(B217="","",IF(B217="CORPORACIONRENACERDORADO","",IF(B217="BENITEZGARNICACEFERINO","",IF(B217="SANCHEZCALDERONMIREYA","",IF(B217="","",C217))))))))))))</f>
        <v/>
      </c>
      <c r="L217" s="466" t="s">
        <v>719</v>
      </c>
    </row>
    <row r="218" spans="5:12" x14ac:dyDescent="0.25">
      <c r="E218" t="str">
        <f>IF(B218="TECNOLOGÍASAGROPECUARIASDECOLOMBIAS.A.S.","",IF(B218="CRUZLEONIDAS","",IF(B218="APARICIOPICOJOSEVICENTE","",IF(B218="EDGARAUGUSTOBENITEZRODRIGUEZ","",IF(B218="BUENOGONZALO","",IF(B218="AVILAMONSALVEREINALDO","",IF(B218="CALIXTOARDILAJAIME","",IF(B218="","",IF(B218="CORPORACIONRENACERDORADO","",IF(B218="BENITEZGARNICACEFERINO","",IF(B218="SANCHEZCALDERONMIREYA","",IF(B218="","",C218))))))))))))</f>
        <v/>
      </c>
      <c r="L218" s="466" t="s">
        <v>719</v>
      </c>
    </row>
    <row r="219" spans="5:12" x14ac:dyDescent="0.25">
      <c r="E219" t="str">
        <f>IF(B219="TECNOLOGÍASAGROPECUARIASDECOLOMBIAS.A.S.","",IF(B219="CRUZLEONIDAS","",IF(B219="APARICIOPICOJOSEVICENTE","",IF(B219="EDGARAUGUSTOBENITEZRODRIGUEZ","",IF(B219="BUENOGONZALO","",IF(B219="AVILAMONSALVEREINALDO","",IF(B219="CALIXTOARDILAJAIME","",IF(B219="","",IF(B219="CORPORACIONRENACERDORADO","",IF(B219="BENITEZGARNICACEFERINO","",IF(B219="SANCHEZCALDERONMIREYA","",IF(B219="","",C219))))))))))))</f>
        <v/>
      </c>
      <c r="L219" s="466" t="s">
        <v>719</v>
      </c>
    </row>
    <row r="220" spans="5:12" x14ac:dyDescent="0.25">
      <c r="E220" t="str">
        <f>IF(B220="TECNOLOGÍASAGROPECUARIASDECOLOMBIAS.A.S.","",IF(B220="CRUZLEONIDAS","",IF(B220="APARICIOPICOJOSEVICENTE","",IF(B220="EDGARAUGUSTOBENITEZRODRIGUEZ","",IF(B220="BUENOGONZALO","",IF(B220="AVILAMONSALVEREINALDO","",IF(B220="CALIXTOARDILAJAIME","",IF(B220="","",IF(B220="CORPORACIONRENACERDORADO","",IF(B220="BENITEZGARNICACEFERINO","",IF(B220="SANCHEZCALDERONMIREYA","",IF(B220="","",C220))))))))))))</f>
        <v/>
      </c>
      <c r="L220" s="466" t="s">
        <v>719</v>
      </c>
    </row>
    <row r="221" spans="5:12" x14ac:dyDescent="0.25">
      <c r="E221" t="str">
        <f>IF(B221="TECNOLOGÍASAGROPECUARIASDECOLOMBIAS.A.S.","",IF(B221="CRUZLEONIDAS","",IF(B221="APARICIOPICOJOSEVICENTE","",IF(B221="EDGARAUGUSTOBENITEZRODRIGUEZ","",IF(B221="BUENOGONZALO","",IF(B221="AVILAMONSALVEREINALDO","",IF(B221="CALIXTOARDILAJAIME","",IF(B221="","",IF(B221="CORPORACIONRENACERDORADO","",IF(B221="BENITEZGARNICACEFERINO","",IF(B221="SANCHEZCALDERONMIREYA","",IF(B221="","",C221))))))))))))</f>
        <v/>
      </c>
      <c r="L221" s="466" t="s">
        <v>719</v>
      </c>
    </row>
    <row r="222" spans="5:12" x14ac:dyDescent="0.25">
      <c r="E222" t="str">
        <f>IF(B222="TECNOLOGÍASAGROPECUARIASDECOLOMBIAS.A.S.","",IF(B222="CRUZLEONIDAS","",IF(B222="APARICIOPICOJOSEVICENTE","",IF(B222="EDGARAUGUSTOBENITEZRODRIGUEZ","",IF(B222="BUENOGONZALO","",IF(B222="AVILAMONSALVEREINALDO","",IF(B222="CALIXTOARDILAJAIME","",IF(B222="","",IF(B222="CORPORACIONRENACERDORADO","",IF(B222="BENITEZGARNICACEFERINO","",IF(B222="SANCHEZCALDERONMIREYA","",IF(B222="","",C222))))))))))))</f>
        <v/>
      </c>
      <c r="L222" s="466" t="s">
        <v>719</v>
      </c>
    </row>
    <row r="223" spans="5:12" x14ac:dyDescent="0.25">
      <c r="E223" t="str">
        <f>IF(B223="TECNOLOGÍASAGROPECUARIASDECOLOMBIAS.A.S.","",IF(B223="CRUZLEONIDAS","",IF(B223="APARICIOPICOJOSEVICENTE","",IF(B223="EDGARAUGUSTOBENITEZRODRIGUEZ","",IF(B223="BUENOGONZALO","",IF(B223="AVILAMONSALVEREINALDO","",IF(B223="CALIXTOARDILAJAIME","",IF(B223="","",IF(B223="CORPORACIONRENACERDORADO","",IF(B223="BENITEZGARNICACEFERINO","",IF(B223="SANCHEZCALDERONMIREYA","",IF(B223="","",C223))))))))))))</f>
        <v/>
      </c>
      <c r="L223" s="466" t="s">
        <v>719</v>
      </c>
    </row>
    <row r="224" spans="5:12" x14ac:dyDescent="0.25">
      <c r="E224" t="str">
        <f>IF(B224="TECNOLOGÍASAGROPECUARIASDECOLOMBIAS.A.S.","",IF(B224="CRUZLEONIDAS","",IF(B224="APARICIOPICOJOSEVICENTE","",IF(B224="EDGARAUGUSTOBENITEZRODRIGUEZ","",IF(B224="BUENOGONZALO","",IF(B224="AVILAMONSALVEREINALDO","",IF(B224="CALIXTOARDILAJAIME","",IF(B224="","",IF(B224="CORPORACIONRENACERDORADO","",IF(B224="BENITEZGARNICACEFERINO","",IF(B224="SANCHEZCALDERONMIREYA","",IF(B224="","",C224))))))))))))</f>
        <v/>
      </c>
      <c r="L224" s="466" t="s">
        <v>719</v>
      </c>
    </row>
    <row r="225" spans="5:12" x14ac:dyDescent="0.25">
      <c r="E225" t="str">
        <f>IF(B225="TECNOLOGÍASAGROPECUARIASDECOLOMBIAS.A.S.","",IF(B225="CRUZLEONIDAS","",IF(B225="APARICIOPICOJOSEVICENTE","",IF(B225="EDGARAUGUSTOBENITEZRODRIGUEZ","",IF(B225="BUENOGONZALO","",IF(B225="AVILAMONSALVEREINALDO","",IF(B225="CALIXTOARDILAJAIME","",IF(B225="","",IF(B225="CORPORACIONRENACERDORADO","",IF(B225="BENITEZGARNICACEFERINO","",IF(B225="SANCHEZCALDERONMIREYA","",IF(B225="","",C225))))))))))))</f>
        <v/>
      </c>
      <c r="L225" s="466" t="s">
        <v>719</v>
      </c>
    </row>
    <row r="226" spans="5:12" x14ac:dyDescent="0.25">
      <c r="E226" t="str">
        <f>IF(B226="TECNOLOGÍASAGROPECUARIASDECOLOMBIAS.A.S.","",IF(B226="CRUZLEONIDAS","",IF(B226="APARICIOPICOJOSEVICENTE","",IF(B226="EDGARAUGUSTOBENITEZRODRIGUEZ","",IF(B226="BUENOGONZALO","",IF(B226="AVILAMONSALVEREINALDO","",IF(B226="CALIXTOARDILAJAIME","",IF(B226="","",IF(B226="CORPORACIONRENACERDORADO","",IF(B226="BENITEZGARNICACEFERINO","",IF(B226="SANCHEZCALDERONMIREYA","",IF(B226="","",C226))))))))))))</f>
        <v/>
      </c>
      <c r="L226" s="466" t="s">
        <v>719</v>
      </c>
    </row>
    <row r="227" spans="5:12" x14ac:dyDescent="0.25">
      <c r="E227" t="str">
        <f>IF(B227="TECNOLOGÍASAGROPECUARIASDECOLOMBIAS.A.S.","",IF(B227="CRUZLEONIDAS","",IF(B227="APARICIOPICOJOSEVICENTE","",IF(B227="EDGARAUGUSTOBENITEZRODRIGUEZ","",IF(B227="BUENOGONZALO","",IF(B227="AVILAMONSALVEREINALDO","",IF(B227="CALIXTOARDILAJAIME","",IF(B227="","",IF(B227="CORPORACIONRENACERDORADO","",IF(B227="BENITEZGARNICACEFERINO","",IF(B227="SANCHEZCALDERONMIREYA","",IF(B227="","",C227))))))))))))</f>
        <v/>
      </c>
      <c r="L227" s="466" t="s">
        <v>719</v>
      </c>
    </row>
    <row r="228" spans="5:12" x14ac:dyDescent="0.25">
      <c r="E228" t="str">
        <f>IF(B228="TECNOLOGÍASAGROPECUARIASDECOLOMBIAS.A.S.","",IF(B228="CRUZLEONIDAS","",IF(B228="APARICIOPICOJOSEVICENTE","",IF(B228="EDGARAUGUSTOBENITEZRODRIGUEZ","",IF(B228="BUENOGONZALO","",IF(B228="AVILAMONSALVEREINALDO","",IF(B228="CALIXTOARDILAJAIME","",IF(B228="","",IF(B228="CORPORACIONRENACERDORADO","",IF(B228="BENITEZGARNICACEFERINO","",IF(B228="SANCHEZCALDERONMIREYA","",IF(B228="","",C228))))))))))))</f>
        <v/>
      </c>
      <c r="L228" s="466" t="s">
        <v>719</v>
      </c>
    </row>
    <row r="229" spans="5:12" x14ac:dyDescent="0.25">
      <c r="E229" t="str">
        <f>IF(B229="TECNOLOGÍASAGROPECUARIASDECOLOMBIAS.A.S.","",IF(B229="CRUZLEONIDAS","",IF(B229="APARICIOPICOJOSEVICENTE","",IF(B229="EDGARAUGUSTOBENITEZRODRIGUEZ","",IF(B229="BUENOGONZALO","",IF(B229="AVILAMONSALVEREINALDO","",IF(B229="CALIXTOARDILAJAIME","",IF(B229="","",IF(B229="CORPORACIONRENACERDORADO","",IF(B229="BENITEZGARNICACEFERINO","",IF(B229="SANCHEZCALDERONMIREYA","",IF(B229="","",C229))))))))))))</f>
        <v/>
      </c>
      <c r="L229" s="466" t="s">
        <v>719</v>
      </c>
    </row>
    <row r="230" spans="5:12" x14ac:dyDescent="0.25">
      <c r="E230" t="str">
        <f>IF(B230="TECNOLOGÍASAGROPECUARIASDECOLOMBIAS.A.S.","",IF(B230="CRUZLEONIDAS","",IF(B230="APARICIOPICOJOSEVICENTE","",IF(B230="EDGARAUGUSTOBENITEZRODRIGUEZ","",IF(B230="BUENOGONZALO","",IF(B230="AVILAMONSALVEREINALDO","",IF(B230="CALIXTOARDILAJAIME","",IF(B230="","",IF(B230="CORPORACIONRENACERDORADO","",IF(B230="BENITEZGARNICACEFERINO","",IF(B230="SANCHEZCALDERONMIREYA","",IF(B230="","",C230))))))))))))</f>
        <v/>
      </c>
      <c r="L230" s="466" t="s">
        <v>719</v>
      </c>
    </row>
    <row r="231" spans="5:12" x14ac:dyDescent="0.25">
      <c r="E231" t="str">
        <f>IF(B231="TECNOLOGÍASAGROPECUARIASDECOLOMBIAS.A.S.","",IF(B231="CRUZLEONIDAS","",IF(B231="APARICIOPICOJOSEVICENTE","",IF(B231="EDGARAUGUSTOBENITEZRODRIGUEZ","",IF(B231="BUENOGONZALO","",IF(B231="AVILAMONSALVEREINALDO","",IF(B231="CALIXTOARDILAJAIME","",IF(B231="","",IF(B231="CORPORACIONRENACERDORADO","",IF(B231="BENITEZGARNICACEFERINO","",IF(B231="SANCHEZCALDERONMIREYA","",IF(B231="","",C231))))))))))))</f>
        <v/>
      </c>
      <c r="L231" s="466" t="s">
        <v>721</v>
      </c>
    </row>
    <row r="232" spans="5:12" x14ac:dyDescent="0.25">
      <c r="E232" t="str">
        <f>IF(B232="TECNOLOGÍASAGROPECUARIASDECOLOMBIAS.A.S.","",IF(B232="CRUZLEONIDAS","",IF(B232="APARICIOPICOJOSEVICENTE","",IF(B232="EDGARAUGUSTOBENITEZRODRIGUEZ","",IF(B232="BUENOGONZALO","",IF(B232="AVILAMONSALVEREINALDO","",IF(B232="CALIXTOARDILAJAIME","",IF(B232="","",IF(B232="CORPORACIONRENACERDORADO","",IF(B232="BENITEZGARNICACEFERINO","",IF(B232="SANCHEZCALDERONMIREYA","",IF(B232="","",C232))))))))))))</f>
        <v/>
      </c>
      <c r="L232" s="466" t="s">
        <v>721</v>
      </c>
    </row>
    <row r="233" spans="5:12" x14ac:dyDescent="0.25">
      <c r="E233" t="str">
        <f>IF(B233="TECNOLOGÍASAGROPECUARIASDECOLOMBIAS.A.S.","",IF(B233="CRUZLEONIDAS","",IF(B233="APARICIOPICOJOSEVICENTE","",IF(B233="EDGARAUGUSTOBENITEZRODRIGUEZ","",IF(B233="BUENOGONZALO","",IF(B233="AVILAMONSALVEREINALDO","",IF(B233="CALIXTOARDILAJAIME","",IF(B233="","",IF(B233="CORPORACIONRENACERDORADO","",IF(B233="BENITEZGARNICACEFERINO","",IF(B233="SANCHEZCALDERONMIREYA","",IF(B233="","",C233))))))))))))</f>
        <v/>
      </c>
      <c r="L233" s="466" t="s">
        <v>721</v>
      </c>
    </row>
    <row r="234" spans="5:12" x14ac:dyDescent="0.25">
      <c r="E234" t="str">
        <f>IF(B234="TECNOLOGÍASAGROPECUARIASDECOLOMBIAS.A.S.","",IF(B234="CRUZLEONIDAS","",IF(B234="APARICIOPICOJOSEVICENTE","",IF(B234="EDGARAUGUSTOBENITEZRODRIGUEZ","",IF(B234="BUENOGONZALO","",IF(B234="AVILAMONSALVEREINALDO","",IF(B234="CALIXTOARDILAJAIME","",IF(B234="","",IF(B234="CORPORACIONRENACERDORADO","",IF(B234="BENITEZGARNICACEFERINO","",IF(B234="SANCHEZCALDERONMIREYA","",IF(B234="","",C234))))))))))))</f>
        <v/>
      </c>
      <c r="L234" s="466" t="s">
        <v>721</v>
      </c>
    </row>
    <row r="235" spans="5:12" x14ac:dyDescent="0.25">
      <c r="E235" t="str">
        <f>IF(B235="TECNOLOGÍASAGROPECUARIASDECOLOMBIAS.A.S.","",IF(B235="CRUZLEONIDAS","",IF(B235="APARICIOPICOJOSEVICENTE","",IF(B235="EDGARAUGUSTOBENITEZRODRIGUEZ","",IF(B235="BUENOGONZALO","",IF(B235="AVILAMONSALVEREINALDO","",IF(B235="CALIXTOARDILAJAIME","",IF(B235="","",IF(B235="CORPORACIONRENACERDORADO","",IF(B235="BENITEZGARNICACEFERINO","",IF(B235="SANCHEZCALDERONMIREYA","",IF(B235="","",C235))))))))))))</f>
        <v/>
      </c>
      <c r="L235" s="466" t="s">
        <v>721</v>
      </c>
    </row>
    <row r="236" spans="5:12" x14ac:dyDescent="0.25">
      <c r="E236" t="str">
        <f>IF(B236="TECNOLOGÍASAGROPECUARIASDECOLOMBIAS.A.S.","",IF(B236="CRUZLEONIDAS","",IF(B236="APARICIOPICOJOSEVICENTE","",IF(B236="EDGARAUGUSTOBENITEZRODRIGUEZ","",IF(B236="BUENOGONZALO","",IF(B236="AVILAMONSALVEREINALDO","",IF(B236="CALIXTOARDILAJAIME","",IF(B236="","",IF(B236="CORPORACIONRENACERDORADO","",IF(B236="BENITEZGARNICACEFERINO","",IF(B236="SANCHEZCALDERONMIREYA","",IF(B236="","",C236))))))))))))</f>
        <v/>
      </c>
      <c r="L236" s="466" t="s">
        <v>721</v>
      </c>
    </row>
    <row r="237" spans="5:12" x14ac:dyDescent="0.25">
      <c r="E237" t="str">
        <f>IF(B237="TECNOLOGÍASAGROPECUARIASDECOLOMBIAS.A.S.","",IF(B237="CRUZLEONIDAS","",IF(B237="APARICIOPICOJOSEVICENTE","",IF(B237="EDGARAUGUSTOBENITEZRODRIGUEZ","",IF(B237="BUENOGONZALO","",IF(B237="AVILAMONSALVEREINALDO","",IF(B237="CALIXTOARDILAJAIME","",IF(B237="","",IF(B237="CORPORACIONRENACERDORADO","",IF(B237="BENITEZGARNICACEFERINO","",IF(B237="SANCHEZCALDERONMIREYA","",IF(B237="","",C237))))))))))))</f>
        <v/>
      </c>
      <c r="L237" s="466" t="s">
        <v>721</v>
      </c>
    </row>
    <row r="238" spans="5:12" x14ac:dyDescent="0.25">
      <c r="E238" t="str">
        <f>IF(B238="TECNOLOGÍASAGROPECUARIASDECOLOMBIAS.A.S.","",IF(B238="CRUZLEONIDAS","",IF(B238="APARICIOPICOJOSEVICENTE","",IF(B238="EDGARAUGUSTOBENITEZRODRIGUEZ","",IF(B238="BUENOGONZALO","",IF(B238="AVILAMONSALVEREINALDO","",IF(B238="CALIXTOARDILAJAIME","",IF(B238="","",IF(B238="CORPORACIONRENACERDORADO","",IF(B238="BENITEZGARNICACEFERINO","",IF(B238="SANCHEZCALDERONMIREYA","",IF(B238="","",C238))))))))))))</f>
        <v/>
      </c>
      <c r="L238" s="466" t="s">
        <v>721</v>
      </c>
    </row>
    <row r="239" spans="5:12" x14ac:dyDescent="0.25">
      <c r="E239" t="str">
        <f>IF(B239="TECNOLOGÍASAGROPECUARIASDECOLOMBIAS.A.S.","",IF(B239="CRUZLEONIDAS","",IF(B239="APARICIOPICOJOSEVICENTE","",IF(B239="EDGARAUGUSTOBENITEZRODRIGUEZ","",IF(B239="BUENOGONZALO","",IF(B239="AVILAMONSALVEREINALDO","",IF(B239="CALIXTOARDILAJAIME","",IF(B239="","",IF(B239="CORPORACIONRENACERDORADO","",IF(B239="BENITEZGARNICACEFERINO","",IF(B239="SANCHEZCALDERONMIREYA","",IF(B239="","",C239))))))))))))</f>
        <v/>
      </c>
      <c r="L239" s="466" t="s">
        <v>721</v>
      </c>
    </row>
    <row r="240" spans="5:12" x14ac:dyDescent="0.25">
      <c r="E240" t="str">
        <f>IF(B240="TECNOLOGÍASAGROPECUARIASDECOLOMBIAS.A.S.","",IF(B240="CRUZLEONIDAS","",IF(B240="APARICIOPICOJOSEVICENTE","",IF(B240="EDGARAUGUSTOBENITEZRODRIGUEZ","",IF(B240="BUENOGONZALO","",IF(B240="AVILAMONSALVEREINALDO","",IF(B240="CALIXTOARDILAJAIME","",IF(B240="","",IF(B240="CORPORACIONRENACERDORADO","",IF(B240="BENITEZGARNICACEFERINO","",IF(B240="SANCHEZCALDERONMIREYA","",IF(B240="","",C240))))))))))))</f>
        <v/>
      </c>
      <c r="L240" s="466" t="s">
        <v>721</v>
      </c>
    </row>
    <row r="241" spans="5:12" x14ac:dyDescent="0.25">
      <c r="E241" t="str">
        <f>IF(B241="TECNOLOGÍASAGROPECUARIASDECOLOMBIAS.A.S.","",IF(B241="CRUZLEONIDAS","",IF(B241="APARICIOPICOJOSEVICENTE","",IF(B241="EDGARAUGUSTOBENITEZRODRIGUEZ","",IF(B241="BUENOGONZALO","",IF(B241="AVILAMONSALVEREINALDO","",IF(B241="CALIXTOARDILAJAIME","",IF(B241="","",IF(B241="CORPORACIONRENACERDORADO","",IF(B241="BENITEZGARNICACEFERINO","",IF(B241="SANCHEZCALDERONMIREYA","",IF(B241="","",C241))))))))))))</f>
        <v/>
      </c>
      <c r="L241" s="466" t="s">
        <v>721</v>
      </c>
    </row>
    <row r="242" spans="5:12" x14ac:dyDescent="0.25">
      <c r="E242" t="str">
        <f>IF(B242="TECNOLOGÍASAGROPECUARIASDECOLOMBIAS.A.S.","",IF(B242="CRUZLEONIDAS","",IF(B242="APARICIOPICOJOSEVICENTE","",IF(B242="EDGARAUGUSTOBENITEZRODRIGUEZ","",IF(B242="BUENOGONZALO","",IF(B242="AVILAMONSALVEREINALDO","",IF(B242="CALIXTOARDILAJAIME","",IF(B242="","",IF(B242="CORPORACIONRENACERDORADO","",IF(B242="BENITEZGARNICACEFERINO","",IF(B242="SANCHEZCALDERONMIREYA","",IF(B242="","",C242))))))))))))</f>
        <v/>
      </c>
      <c r="L242" s="466" t="s">
        <v>721</v>
      </c>
    </row>
    <row r="243" spans="5:12" x14ac:dyDescent="0.25">
      <c r="E243" t="str">
        <f>IF(B243="TECNOLOGÍASAGROPECUARIASDECOLOMBIAS.A.S.","",IF(B243="CRUZLEONIDAS","",IF(B243="APARICIOPICOJOSEVICENTE","",IF(B243="EDGARAUGUSTOBENITEZRODRIGUEZ","",IF(B243="BUENOGONZALO","",IF(B243="AVILAMONSALVEREINALDO","",IF(B243="CALIXTOARDILAJAIME","",IF(B243="","",IF(B243="CORPORACIONRENACERDORADO","",IF(B243="BENITEZGARNICACEFERINO","",IF(B243="SANCHEZCALDERONMIREYA","",IF(B243="","",C243))))))))))))</f>
        <v/>
      </c>
      <c r="L243" s="466" t="s">
        <v>721</v>
      </c>
    </row>
    <row r="244" spans="5:12" x14ac:dyDescent="0.25">
      <c r="E244" t="str">
        <f>IF(B244="TECNOLOGÍASAGROPECUARIASDECOLOMBIAS.A.S.","",IF(B244="CRUZLEONIDAS","",IF(B244="APARICIOPICOJOSEVICENTE","",IF(B244="EDGARAUGUSTOBENITEZRODRIGUEZ","",IF(B244="BUENOGONZALO","",IF(B244="AVILAMONSALVEREINALDO","",IF(B244="CALIXTOARDILAJAIME","",IF(B244="","",IF(B244="CORPORACIONRENACERDORADO","",IF(B244="BENITEZGARNICACEFERINO","",IF(B244="SANCHEZCALDERONMIREYA","",IF(B244="","",C244))))))))))))</f>
        <v/>
      </c>
      <c r="L244" s="466" t="s">
        <v>721</v>
      </c>
    </row>
    <row r="245" spans="5:12" x14ac:dyDescent="0.25">
      <c r="E245" t="str">
        <f>IF(B245="TECNOLOGÍASAGROPECUARIASDECOLOMBIAS.A.S.","",IF(B245="CRUZLEONIDAS","",IF(B245="APARICIOPICOJOSEVICENTE","",IF(B245="EDGARAUGUSTOBENITEZRODRIGUEZ","",IF(B245="BUENOGONZALO","",IF(B245="AVILAMONSALVEREINALDO","",IF(B245="CALIXTOARDILAJAIME","",IF(B245="","",IF(B245="CORPORACIONRENACERDORADO","",IF(B245="BENITEZGARNICACEFERINO","",IF(B245="SANCHEZCALDERONMIREYA","",IF(B245="","",C245))))))))))))</f>
        <v/>
      </c>
      <c r="L245" s="466" t="s">
        <v>721</v>
      </c>
    </row>
    <row r="246" spans="5:12" x14ac:dyDescent="0.25">
      <c r="E246" t="str">
        <f>IF(B246="TECNOLOGÍASAGROPECUARIASDECOLOMBIAS.A.S.","",IF(B246="CRUZLEONIDAS","",IF(B246="APARICIOPICOJOSEVICENTE","",IF(B246="EDGARAUGUSTOBENITEZRODRIGUEZ","",IF(B246="BUENOGONZALO","",IF(B246="AVILAMONSALVEREINALDO","",IF(B246="CALIXTOARDILAJAIME","",IF(B246="","",IF(B246="CORPORACIONRENACERDORADO","",IF(B246="BENITEZGARNICACEFERINO","",IF(B246="SANCHEZCALDERONMIREYA","",IF(B246="","",C246))))))))))))</f>
        <v/>
      </c>
      <c r="L246" s="466" t="s">
        <v>730</v>
      </c>
    </row>
    <row r="247" spans="5:12" x14ac:dyDescent="0.25">
      <c r="E247" t="str">
        <f>IF(B247="TECNOLOGÍASAGROPECUARIASDECOLOMBIAS.A.S.","",IF(B247="CRUZLEONIDAS","",IF(B247="APARICIOPICOJOSEVICENTE","",IF(B247="EDGARAUGUSTOBENITEZRODRIGUEZ","",IF(B247="BUENOGONZALO","",IF(B247="AVILAMONSALVEREINALDO","",IF(B247="CALIXTOARDILAJAIME","",IF(B247="","",IF(B247="CORPORACIONRENACERDORADO","",IF(B247="BENITEZGARNICACEFERINO","",IF(B247="SANCHEZCALDERONMIREYA","",IF(B247="","",C247))))))))))))</f>
        <v/>
      </c>
      <c r="L247" s="466" t="s">
        <v>730</v>
      </c>
    </row>
    <row r="248" spans="5:12" x14ac:dyDescent="0.25">
      <c r="E248" t="str">
        <f>IF(B248="TECNOLOGÍASAGROPECUARIASDECOLOMBIAS.A.S.","",IF(B248="CRUZLEONIDAS","",IF(B248="APARICIOPICOJOSEVICENTE","",IF(B248="EDGARAUGUSTOBENITEZRODRIGUEZ","",IF(B248="BUENOGONZALO","",IF(B248="AVILAMONSALVEREINALDO","",IF(B248="CALIXTOARDILAJAIME","",IF(B248="","",IF(B248="CORPORACIONRENACERDORADO","",IF(B248="BENITEZGARNICACEFERINO","",IF(B248="SANCHEZCALDERONMIREYA","",IF(B248="","",C248))))))))))))</f>
        <v/>
      </c>
      <c r="L248" s="466" t="s">
        <v>730</v>
      </c>
    </row>
    <row r="249" spans="5:12" x14ac:dyDescent="0.25">
      <c r="E249" t="str">
        <f>IF(B249="TECNOLOGÍASAGROPECUARIASDECOLOMBIAS.A.S.","",IF(B249="CRUZLEONIDAS","",IF(B249="APARICIOPICOJOSEVICENTE","",IF(B249="EDGARAUGUSTOBENITEZRODRIGUEZ","",IF(B249="BUENOGONZALO","",IF(B249="AVILAMONSALVEREINALDO","",IF(B249="CALIXTOARDILAJAIME","",IF(B249="","",IF(B249="CORPORACIONRENACERDORADO","",IF(B249="BENITEZGARNICACEFERINO","",IF(B249="SANCHEZCALDERONMIREYA","",IF(B249="","",C249))))))))))))</f>
        <v/>
      </c>
      <c r="L249" s="466" t="s">
        <v>730</v>
      </c>
    </row>
    <row r="250" spans="5:12" x14ac:dyDescent="0.25">
      <c r="E250" t="str">
        <f>IF(B250="TECNOLOGÍASAGROPECUARIASDECOLOMBIAS.A.S.","",IF(B250="CRUZLEONIDAS","",IF(B250="APARICIOPICOJOSEVICENTE","",IF(B250="EDGARAUGUSTOBENITEZRODRIGUEZ","",IF(B250="BUENOGONZALO","",IF(B250="AVILAMONSALVEREINALDO","",IF(B250="CALIXTOARDILAJAIME","",IF(B250="","",IF(B250="CORPORACIONRENACERDORADO","",IF(B250="BENITEZGARNICACEFERINO","",IF(B250="SANCHEZCALDERONMIREYA","",IF(B250="","",C250))))))))))))</f>
        <v/>
      </c>
      <c r="L250" s="466" t="s">
        <v>730</v>
      </c>
    </row>
    <row r="251" spans="5:12" x14ac:dyDescent="0.25">
      <c r="E251" t="str">
        <f>IF(B251="TECNOLOGÍASAGROPECUARIASDECOLOMBIAS.A.S.","",IF(B251="CRUZLEONIDAS","",IF(B251="APARICIOPICOJOSEVICENTE","",IF(B251="EDGARAUGUSTOBENITEZRODRIGUEZ","",IF(B251="BUENOGONZALO","",IF(B251="AVILAMONSALVEREINALDO","",IF(B251="CALIXTOARDILAJAIME","",IF(B251="","",IF(B251="CORPORACIONRENACERDORADO","",IF(B251="BENITEZGARNICACEFERINO","",IF(B251="SANCHEZCALDERONMIREYA","",IF(B251="","",C251))))))))))))</f>
        <v/>
      </c>
      <c r="L251" s="466" t="s">
        <v>730</v>
      </c>
    </row>
    <row r="252" spans="5:12" x14ac:dyDescent="0.25">
      <c r="E252" t="str">
        <f>IF(B252="TECNOLOGÍASAGROPECUARIASDECOLOMBIAS.A.S.","",IF(B252="CRUZLEONIDAS","",IF(B252="APARICIOPICOJOSEVICENTE","",IF(B252="EDGARAUGUSTOBENITEZRODRIGUEZ","",IF(B252="BUENOGONZALO","",IF(B252="AVILAMONSALVEREINALDO","",IF(B252="CALIXTOARDILAJAIME","",IF(B252="","",IF(B252="CORPORACIONRENACERDORADO","",IF(B252="BENITEZGARNICACEFERINO","",IF(B252="SANCHEZCALDERONMIREYA","",IF(B252="","",C252))))))))))))</f>
        <v/>
      </c>
      <c r="L252" s="466" t="s">
        <v>730</v>
      </c>
    </row>
    <row r="253" spans="5:12" x14ac:dyDescent="0.25">
      <c r="E253" t="str">
        <f>IF(B253="TECNOLOGÍASAGROPECUARIASDECOLOMBIAS.A.S.","",IF(B253="CRUZLEONIDAS","",IF(B253="APARICIOPICOJOSEVICENTE","",IF(B253="EDGARAUGUSTOBENITEZRODRIGUEZ","",IF(B253="BUENOGONZALO","",IF(B253="AVILAMONSALVEREINALDO","",IF(B253="CALIXTOARDILAJAIME","",IF(B253="","",IF(B253="CORPORACIONRENACERDORADO","",IF(B253="BENITEZGARNICACEFERINO","",IF(B253="SANCHEZCALDERONMIREYA","",IF(B253="","",C253))))))))))))</f>
        <v/>
      </c>
      <c r="L253" s="466" t="s">
        <v>730</v>
      </c>
    </row>
    <row r="254" spans="5:12" x14ac:dyDescent="0.25">
      <c r="E254" t="str">
        <f>IF(B254="TECNOLOGÍASAGROPECUARIASDECOLOMBIAS.A.S.","",IF(B254="CRUZLEONIDAS","",IF(B254="APARICIOPICOJOSEVICENTE","",IF(B254="EDGARAUGUSTOBENITEZRODRIGUEZ","",IF(B254="BUENOGONZALO","",IF(B254="AVILAMONSALVEREINALDO","",IF(B254="CALIXTOARDILAJAIME","",IF(B254="","",IF(B254="CORPORACIONRENACERDORADO","",IF(B254="BENITEZGARNICACEFERINO","",IF(B254="SANCHEZCALDERONMIREYA","",IF(B254="","",C254))))))))))))</f>
        <v/>
      </c>
      <c r="L254" s="466" t="s">
        <v>730</v>
      </c>
    </row>
    <row r="255" spans="5:12" x14ac:dyDescent="0.25">
      <c r="E255" t="str">
        <f>IF(B255="TECNOLOGÍASAGROPECUARIASDECOLOMBIAS.A.S.","",IF(B255="CRUZLEONIDAS","",IF(B255="APARICIOPICOJOSEVICENTE","",IF(B255="EDGARAUGUSTOBENITEZRODRIGUEZ","",IF(B255="BUENOGONZALO","",IF(B255="AVILAMONSALVEREINALDO","",IF(B255="CALIXTOARDILAJAIME","",IF(B255="","",IF(B255="CORPORACIONRENACERDORADO","",IF(B255="BENITEZGARNICACEFERINO","",IF(B255="SANCHEZCALDERONMIREYA","",IF(B255="","",C255))))))))))))</f>
        <v/>
      </c>
      <c r="L255" s="466" t="s">
        <v>730</v>
      </c>
    </row>
    <row r="256" spans="5:12" x14ac:dyDescent="0.25">
      <c r="E256" t="str">
        <f>IF(B256="TECNOLOGÍASAGROPECUARIASDECOLOMBIAS.A.S.","",IF(B256="CRUZLEONIDAS","",IF(B256="APARICIOPICOJOSEVICENTE","",IF(B256="EDGARAUGUSTOBENITEZRODRIGUEZ","",IF(B256="BUENOGONZALO","",IF(B256="AVILAMONSALVEREINALDO","",IF(B256="CALIXTOARDILAJAIME","",IF(B256="","",IF(B256="CORPORACIONRENACERDORADO","",IF(B256="BENITEZGARNICACEFERINO","",IF(B256="SANCHEZCALDERONMIREYA","",IF(B256="","",C256))))))))))))</f>
        <v/>
      </c>
      <c r="L256" s="466" t="s">
        <v>721</v>
      </c>
    </row>
    <row r="257" spans="5:12" x14ac:dyDescent="0.25">
      <c r="E257" t="str">
        <f>IF(B257="TECNOLOGÍASAGROPECUARIASDECOLOMBIAS.A.S.","",IF(B257="CRUZLEONIDAS","",IF(B257="APARICIOPICOJOSEVICENTE","",IF(B257="EDGARAUGUSTOBENITEZRODRIGUEZ","",IF(B257="BUENOGONZALO","",IF(B257="AVILAMONSALVEREINALDO","",IF(B257="CALIXTOARDILAJAIME","",IF(B257="","",IF(B257="CORPORACIONRENACERDORADO","",IF(B257="BENITEZGARNICACEFERINO","",IF(B257="SANCHEZCALDERONMIREYA","",IF(B257="","",C257))))))))))))</f>
        <v/>
      </c>
      <c r="L257" s="466" t="s">
        <v>721</v>
      </c>
    </row>
    <row r="258" spans="5:12" x14ac:dyDescent="0.25">
      <c r="E258" t="str">
        <f>IF(B258="TECNOLOGÍASAGROPECUARIASDECOLOMBIAS.A.S.","",IF(B258="CRUZLEONIDAS","",IF(B258="APARICIOPICOJOSEVICENTE","",IF(B258="EDGARAUGUSTOBENITEZRODRIGUEZ","",IF(B258="BUENOGONZALO","",IF(B258="AVILAMONSALVEREINALDO","",IF(B258="CALIXTOARDILAJAIME","",IF(B258="","",IF(B258="CORPORACIONRENACERDORADO","",IF(B258="BENITEZGARNICACEFERINO","",IF(B258="SANCHEZCALDERONMIREYA","",IF(B258="","",C258))))))))))))</f>
        <v/>
      </c>
      <c r="L258" s="466" t="s">
        <v>721</v>
      </c>
    </row>
    <row r="259" spans="5:12" x14ac:dyDescent="0.25">
      <c r="E259" t="str">
        <f>IF(B259="TECNOLOGÍASAGROPECUARIASDECOLOMBIAS.A.S.","",IF(B259="CRUZLEONIDAS","",IF(B259="APARICIOPICOJOSEVICENTE","",IF(B259="EDGARAUGUSTOBENITEZRODRIGUEZ","",IF(B259="BUENOGONZALO","",IF(B259="AVILAMONSALVEREINALDO","",IF(B259="CALIXTOARDILAJAIME","",IF(B259="","",IF(B259="CORPORACIONRENACERDORADO","",IF(B259="BENITEZGARNICACEFERINO","",IF(B259="SANCHEZCALDERONMIREYA","",IF(B259="","",C259))))))))))))</f>
        <v/>
      </c>
      <c r="L259" s="466" t="s">
        <v>721</v>
      </c>
    </row>
    <row r="260" spans="5:12" x14ac:dyDescent="0.25">
      <c r="E260" t="str">
        <f>IF(B260="TECNOLOGÍASAGROPECUARIASDECOLOMBIAS.A.S.","",IF(B260="CRUZLEONIDAS","",IF(B260="APARICIOPICOJOSEVICENTE","",IF(B260="EDGARAUGUSTOBENITEZRODRIGUEZ","",IF(B260="BUENOGONZALO","",IF(B260="AVILAMONSALVEREINALDO","",IF(B260="CALIXTOARDILAJAIME","",IF(B260="","",IF(B260="CORPORACIONRENACERDORADO","",IF(B260="BENITEZGARNICACEFERINO","",IF(B260="SANCHEZCALDERONMIREYA","",IF(B260="","",C260))))))))))))</f>
        <v/>
      </c>
      <c r="L260" s="466" t="s">
        <v>721</v>
      </c>
    </row>
    <row r="261" spans="5:12" x14ac:dyDescent="0.25">
      <c r="E261" t="str">
        <f>IF(B261="TECNOLOGÍASAGROPECUARIASDECOLOMBIAS.A.S.","",IF(B261="CRUZLEONIDAS","",IF(B261="APARICIOPICOJOSEVICENTE","",IF(B261="EDGARAUGUSTOBENITEZRODRIGUEZ","",IF(B261="BUENOGONZALO","",IF(B261="AVILAMONSALVEREINALDO","",IF(B261="CALIXTOARDILAJAIME","",IF(B261="","",IF(B261="CORPORACIONRENACERDORADO","",IF(B261="BENITEZGARNICACEFERINO","",IF(B261="SANCHEZCALDERONMIREYA","",IF(B261="","",C261))))))))))))</f>
        <v/>
      </c>
      <c r="L261" s="466" t="s">
        <v>724</v>
      </c>
    </row>
    <row r="262" spans="5:12" x14ac:dyDescent="0.25">
      <c r="E262" t="str">
        <f>IF(B262="TECNOLOGÍASAGROPECUARIASDECOLOMBIAS.A.S.","",IF(B262="CRUZLEONIDAS","",IF(B262="APARICIOPICOJOSEVICENTE","",IF(B262="EDGARAUGUSTOBENITEZRODRIGUEZ","",IF(B262="BUENOGONZALO","",IF(B262="AVILAMONSALVEREINALDO","",IF(B262="CALIXTOARDILAJAIME","",IF(B262="","",IF(B262="CORPORACIONRENACERDORADO","",IF(B262="BENITEZGARNICACEFERINO","",IF(B262="SANCHEZCALDERONMIREYA","",IF(B262="","",C262))))))))))))</f>
        <v/>
      </c>
      <c r="L262" s="466" t="s">
        <v>724</v>
      </c>
    </row>
    <row r="263" spans="5:12" x14ac:dyDescent="0.25">
      <c r="E263" t="str">
        <f>IF(B263="TECNOLOGÍASAGROPECUARIASDECOLOMBIAS.A.S.","",IF(B263="CRUZLEONIDAS","",IF(B263="APARICIOPICOJOSEVICENTE","",IF(B263="EDGARAUGUSTOBENITEZRODRIGUEZ","",IF(B263="BUENOGONZALO","",IF(B263="AVILAMONSALVEREINALDO","",IF(B263="CALIXTOARDILAJAIME","",IF(B263="","",IF(B263="CORPORACIONRENACERDORADO","",IF(B263="BENITEZGARNICACEFERINO","",IF(B263="SANCHEZCALDERONMIREYA","",IF(B263="","",C263))))))))))))</f>
        <v/>
      </c>
      <c r="L263" s="466" t="s">
        <v>724</v>
      </c>
    </row>
    <row r="264" spans="5:12" x14ac:dyDescent="0.25">
      <c r="E264" t="str">
        <f>IF(B264="TECNOLOGÍASAGROPECUARIASDECOLOMBIAS.A.S.","",IF(B264="CRUZLEONIDAS","",IF(B264="APARICIOPICOJOSEVICENTE","",IF(B264="EDGARAUGUSTOBENITEZRODRIGUEZ","",IF(B264="BUENOGONZALO","",IF(B264="AVILAMONSALVEREINALDO","",IF(B264="CALIXTOARDILAJAIME","",IF(B264="","",IF(B264="CORPORACIONRENACERDORADO","",IF(B264="BENITEZGARNICACEFERINO","",IF(B264="SANCHEZCALDERONMIREYA","",IF(B264="","",C264))))))))))))</f>
        <v/>
      </c>
      <c r="L264" s="466" t="s">
        <v>724</v>
      </c>
    </row>
    <row r="265" spans="5:12" x14ac:dyDescent="0.25">
      <c r="E265" t="str">
        <f>IF(B265="TECNOLOGÍASAGROPECUARIASDECOLOMBIAS.A.S.","",IF(B265="CRUZLEONIDAS","",IF(B265="APARICIOPICOJOSEVICENTE","",IF(B265="EDGARAUGUSTOBENITEZRODRIGUEZ","",IF(B265="BUENOGONZALO","",IF(B265="AVILAMONSALVEREINALDO","",IF(B265="CALIXTOARDILAJAIME","",IF(B265="","",IF(B265="CORPORACIONRENACERDORADO","",IF(B265="BENITEZGARNICACEFERINO","",IF(B265="SANCHEZCALDERONMIREYA","",IF(B265="","",C265))))))))))))</f>
        <v/>
      </c>
      <c r="L265" s="466" t="s">
        <v>724</v>
      </c>
    </row>
    <row r="266" spans="5:12" x14ac:dyDescent="0.25">
      <c r="E266" t="str">
        <f>IF(B266="TECNOLOGÍASAGROPECUARIASDECOLOMBIAS.A.S.","",IF(B266="CRUZLEONIDAS","",IF(B266="APARICIOPICOJOSEVICENTE","",IF(B266="EDGARAUGUSTOBENITEZRODRIGUEZ","",IF(B266="BUENOGONZALO","",IF(B266="AVILAMONSALVEREINALDO","",IF(B266="CALIXTOARDILAJAIME","",IF(B266="","",IF(B266="CORPORACIONRENACERDORADO","",IF(B266="BENITEZGARNICACEFERINO","",IF(B266="SANCHEZCALDERONMIREYA","",IF(B266="","",C266))))))))))))</f>
        <v/>
      </c>
      <c r="L266" s="466" t="s">
        <v>724</v>
      </c>
    </row>
    <row r="267" spans="5:12" x14ac:dyDescent="0.25">
      <c r="E267" t="str">
        <f>IF(B267="TECNOLOGÍASAGROPECUARIASDECOLOMBIAS.A.S.","",IF(B267="CRUZLEONIDAS","",IF(B267="APARICIOPICOJOSEVICENTE","",IF(B267="EDGARAUGUSTOBENITEZRODRIGUEZ","",IF(B267="BUENOGONZALO","",IF(B267="AVILAMONSALVEREINALDO","",IF(B267="CALIXTOARDILAJAIME","",IF(B267="","",IF(B267="CORPORACIONRENACERDORADO","",IF(B267="BENITEZGARNICACEFERINO","",IF(B267="SANCHEZCALDERONMIREYA","",IF(B267="","",C267))))))))))))</f>
        <v/>
      </c>
      <c r="L267" s="466" t="s">
        <v>724</v>
      </c>
    </row>
    <row r="268" spans="5:12" x14ac:dyDescent="0.25">
      <c r="E268" t="str">
        <f>IF(B268="TECNOLOGÍASAGROPECUARIASDECOLOMBIAS.A.S.","",IF(B268="CRUZLEONIDAS","",IF(B268="APARICIOPICOJOSEVICENTE","",IF(B268="EDGARAUGUSTOBENITEZRODRIGUEZ","",IF(B268="BUENOGONZALO","",IF(B268="AVILAMONSALVEREINALDO","",IF(B268="CALIXTOARDILAJAIME","",IF(B268="","",IF(B268="CORPORACIONRENACERDORADO","",IF(B268="BENITEZGARNICACEFERINO","",IF(B268="SANCHEZCALDERONMIREYA","",IF(B268="","",C268))))))))))))</f>
        <v/>
      </c>
      <c r="L268" s="466" t="s">
        <v>724</v>
      </c>
    </row>
    <row r="269" spans="5:12" x14ac:dyDescent="0.25">
      <c r="E269" t="str">
        <f>IF(B269="TECNOLOGÍASAGROPECUARIASDECOLOMBIAS.A.S.","",IF(B269="CRUZLEONIDAS","",IF(B269="APARICIOPICOJOSEVICENTE","",IF(B269="EDGARAUGUSTOBENITEZRODRIGUEZ","",IF(B269="BUENOGONZALO","",IF(B269="AVILAMONSALVEREINALDO","",IF(B269="CALIXTOARDILAJAIME","",IF(B269="","",IF(B269="CORPORACIONRENACERDORADO","",IF(B269="BENITEZGARNICACEFERINO","",IF(B269="SANCHEZCALDERONMIREYA","",IF(B269="","",C269))))))))))))</f>
        <v/>
      </c>
      <c r="L269" s="466" t="s">
        <v>724</v>
      </c>
    </row>
    <row r="270" spans="5:12" x14ac:dyDescent="0.25">
      <c r="E270" t="str">
        <f>IF(B270="TECNOLOGÍASAGROPECUARIASDECOLOMBIAS.A.S.","",IF(B270="CRUZLEONIDAS","",IF(B270="APARICIOPICOJOSEVICENTE","",IF(B270="EDGARAUGUSTOBENITEZRODRIGUEZ","",IF(B270="BUENOGONZALO","",IF(B270="AVILAMONSALVEREINALDO","",IF(B270="CALIXTOARDILAJAIME","",IF(B270="","",IF(B270="CORPORACIONRENACERDORADO","",IF(B270="BENITEZGARNICACEFERINO","",IF(B270="SANCHEZCALDERONMIREYA","",IF(B270="","",C270))))))))))))</f>
        <v/>
      </c>
      <c r="L270" s="466" t="s">
        <v>724</v>
      </c>
    </row>
    <row r="271" spans="5:12" x14ac:dyDescent="0.25">
      <c r="E271" t="str">
        <f>IF(B271="TECNOLOGÍASAGROPECUARIASDECOLOMBIAS.A.S.","",IF(B271="CRUZLEONIDAS","",IF(B271="APARICIOPICOJOSEVICENTE","",IF(B271="EDGARAUGUSTOBENITEZRODRIGUEZ","",IF(B271="BUENOGONZALO","",IF(B271="AVILAMONSALVEREINALDO","",IF(B271="CALIXTOARDILAJAIME","",IF(B271="","",IF(B271="CORPORACIONRENACERDORADO","",IF(B271="BENITEZGARNICACEFERINO","",IF(B271="SANCHEZCALDERONMIREYA","",IF(B271="","",C271))))))))))))</f>
        <v/>
      </c>
      <c r="L271" s="466" t="s">
        <v>724</v>
      </c>
    </row>
    <row r="272" spans="5:12" x14ac:dyDescent="0.25">
      <c r="E272" t="str">
        <f>IF(B272="TECNOLOGÍASAGROPECUARIASDECOLOMBIAS.A.S.","",IF(B272="CRUZLEONIDAS","",IF(B272="APARICIOPICOJOSEVICENTE","",IF(B272="EDGARAUGUSTOBENITEZRODRIGUEZ","",IF(B272="BUENOGONZALO","",IF(B272="AVILAMONSALVEREINALDO","",IF(B272="CALIXTOARDILAJAIME","",IF(B272="","",IF(B272="CORPORACIONRENACERDORADO","",IF(B272="BENITEZGARNICACEFERINO","",IF(B272="SANCHEZCALDERONMIREYA","",IF(B272="","",C272))))))))))))</f>
        <v/>
      </c>
      <c r="L272" s="466" t="s">
        <v>724</v>
      </c>
    </row>
    <row r="273" spans="5:12" x14ac:dyDescent="0.25">
      <c r="E273" t="str">
        <f>IF(B273="TECNOLOGÍASAGROPECUARIASDECOLOMBIAS.A.S.","",IF(B273="CRUZLEONIDAS","",IF(B273="APARICIOPICOJOSEVICENTE","",IF(B273="EDGARAUGUSTOBENITEZRODRIGUEZ","",IF(B273="BUENOGONZALO","",IF(B273="AVILAMONSALVEREINALDO","",IF(B273="CALIXTOARDILAJAIME","",IF(B273="","",IF(B273="CORPORACIONRENACERDORADO","",IF(B273="BENITEZGARNICACEFERINO","",IF(B273="SANCHEZCALDERONMIREYA","",IF(B273="","",C273))))))))))))</f>
        <v/>
      </c>
      <c r="L273" s="466" t="s">
        <v>724</v>
      </c>
    </row>
    <row r="274" spans="5:12" x14ac:dyDescent="0.25">
      <c r="E274" t="str">
        <f>IF(B274="TECNOLOGÍASAGROPECUARIASDECOLOMBIAS.A.S.","",IF(B274="CRUZLEONIDAS","",IF(B274="APARICIOPICOJOSEVICENTE","",IF(B274="EDGARAUGUSTOBENITEZRODRIGUEZ","",IF(B274="BUENOGONZALO","",IF(B274="AVILAMONSALVEREINALDO","",IF(B274="CALIXTOARDILAJAIME","",IF(B274="","",IF(B274="CORPORACIONRENACERDORADO","",IF(B274="BENITEZGARNICACEFERINO","",IF(B274="SANCHEZCALDERONMIREYA","",IF(B274="","",C274))))))))))))</f>
        <v/>
      </c>
      <c r="L274" s="466" t="s">
        <v>724</v>
      </c>
    </row>
    <row r="275" spans="5:12" x14ac:dyDescent="0.25">
      <c r="E275" t="str">
        <f>IF(B275="TECNOLOGÍASAGROPECUARIASDECOLOMBIAS.A.S.","",IF(B275="CRUZLEONIDAS","",IF(B275="APARICIOPICOJOSEVICENTE","",IF(B275="EDGARAUGUSTOBENITEZRODRIGUEZ","",IF(B275="BUENOGONZALO","",IF(B275="AVILAMONSALVEREINALDO","",IF(B275="CALIXTOARDILAJAIME","",IF(B275="","",IF(B275="CORPORACIONRENACERDORADO","",IF(B275="BENITEZGARNICACEFERINO","",IF(B275="SANCHEZCALDERONMIREYA","",IF(B275="","",C275))))))))))))</f>
        <v/>
      </c>
      <c r="L275" s="466" t="s">
        <v>731</v>
      </c>
    </row>
    <row r="276" spans="5:12" x14ac:dyDescent="0.25">
      <c r="E276" t="str">
        <f>IF(B276="TECNOLOGÍASAGROPECUARIASDECOLOMBIAS.A.S.","",IF(B276="CRUZLEONIDAS","",IF(B276="APARICIOPICOJOSEVICENTE","",IF(B276="EDGARAUGUSTOBENITEZRODRIGUEZ","",IF(B276="BUENOGONZALO","",IF(B276="AVILAMONSALVEREINALDO","",IF(B276="CALIXTOARDILAJAIME","",IF(B276="","",IF(B276="CORPORACIONRENACERDORADO","",IF(B276="BENITEZGARNICACEFERINO","",IF(B276="SANCHEZCALDERONMIREYA","",IF(B276="","",C276))))))))))))</f>
        <v/>
      </c>
      <c r="L276" s="466" t="s">
        <v>731</v>
      </c>
    </row>
    <row r="277" spans="5:12" x14ac:dyDescent="0.25">
      <c r="E277" t="str">
        <f>IF(B277="TECNOLOGÍASAGROPECUARIASDECOLOMBIAS.A.S.","",IF(B277="CRUZLEONIDAS","",IF(B277="APARICIOPICOJOSEVICENTE","",IF(B277="EDGARAUGUSTOBENITEZRODRIGUEZ","",IF(B277="BUENOGONZALO","",IF(B277="AVILAMONSALVEREINALDO","",IF(B277="CALIXTOARDILAJAIME","",IF(B277="","",IF(B277="CORPORACIONRENACERDORADO","",IF(B277="BENITEZGARNICACEFERINO","",IF(B277="SANCHEZCALDERONMIREYA","",IF(B277="","",C277))))))))))))</f>
        <v/>
      </c>
      <c r="L277" s="466" t="s">
        <v>731</v>
      </c>
    </row>
    <row r="278" spans="5:12" x14ac:dyDescent="0.25">
      <c r="E278" t="str">
        <f>IF(B278="TECNOLOGÍASAGROPECUARIASDECOLOMBIAS.A.S.","",IF(B278="CRUZLEONIDAS","",IF(B278="APARICIOPICOJOSEVICENTE","",IF(B278="EDGARAUGUSTOBENITEZRODRIGUEZ","",IF(B278="BUENOGONZALO","",IF(B278="AVILAMONSALVEREINALDO","",IF(B278="CALIXTOARDILAJAIME","",IF(B278="","",IF(B278="CORPORACIONRENACERDORADO","",IF(B278="BENITEZGARNICACEFERINO","",IF(B278="SANCHEZCALDERONMIREYA","",IF(B278="","",C278))))))))))))</f>
        <v/>
      </c>
      <c r="L278" s="466" t="s">
        <v>732</v>
      </c>
    </row>
    <row r="279" spans="5:12" x14ac:dyDescent="0.25">
      <c r="E279" t="str">
        <f>IF(B279="TECNOLOGÍASAGROPECUARIASDECOLOMBIAS.A.S.","",IF(B279="CRUZLEONIDAS","",IF(B279="APARICIOPICOJOSEVICENTE","",IF(B279="EDGARAUGUSTOBENITEZRODRIGUEZ","",IF(B279="BUENOGONZALO","",IF(B279="AVILAMONSALVEREINALDO","",IF(B279="CALIXTOARDILAJAIME","",IF(B279="","",IF(B279="CORPORACIONRENACERDORADO","",IF(B279="BENITEZGARNICACEFERINO","",IF(B279="SANCHEZCALDERONMIREYA","",IF(B279="","",C279))))))))))))</f>
        <v/>
      </c>
      <c r="L279" s="466" t="s">
        <v>732</v>
      </c>
    </row>
    <row r="280" spans="5:12" x14ac:dyDescent="0.25">
      <c r="E280" t="str">
        <f>IF(B280="TECNOLOGÍASAGROPECUARIASDECOLOMBIAS.A.S.","",IF(B280="CRUZLEONIDAS","",IF(B280="APARICIOPICOJOSEVICENTE","",IF(B280="EDGARAUGUSTOBENITEZRODRIGUEZ","",IF(B280="BUENOGONZALO","",IF(B280="AVILAMONSALVEREINALDO","",IF(B280="CALIXTOARDILAJAIME","",IF(B280="","",IF(B280="CORPORACIONRENACERDORADO","",IF(B280="BENITEZGARNICACEFERINO","",IF(B280="SANCHEZCALDERONMIREYA","",IF(B280="","",C280))))))))))))</f>
        <v/>
      </c>
      <c r="L280" s="466" t="s">
        <v>732</v>
      </c>
    </row>
    <row r="281" spans="5:12" x14ac:dyDescent="0.25">
      <c r="E281" t="str">
        <f>IF(B281="TECNOLOGÍASAGROPECUARIASDECOLOMBIAS.A.S.","",IF(B281="CRUZLEONIDAS","",IF(B281="APARICIOPICOJOSEVICENTE","",IF(B281="EDGARAUGUSTOBENITEZRODRIGUEZ","",IF(B281="BUENOGONZALO","",IF(B281="AVILAMONSALVEREINALDO","",IF(B281="CALIXTOARDILAJAIME","",IF(B281="","",IF(B281="CORPORACIONRENACERDORADO","",IF(B281="BENITEZGARNICACEFERINO","",IF(B281="SANCHEZCALDERONMIREYA","",IF(B281="","",C281))))))))))))</f>
        <v/>
      </c>
      <c r="L281" s="466" t="s">
        <v>718</v>
      </c>
    </row>
    <row r="282" spans="5:12" x14ac:dyDescent="0.25">
      <c r="E282" t="str">
        <f>IF(B282="TECNOLOGÍASAGROPECUARIASDECOLOMBIAS.A.S.","",IF(B282="CRUZLEONIDAS","",IF(B282="APARICIOPICOJOSEVICENTE","",IF(B282="EDGARAUGUSTOBENITEZRODRIGUEZ","",IF(B282="BUENOGONZALO","",IF(B282="AVILAMONSALVEREINALDO","",IF(B282="CALIXTOARDILAJAIME","",IF(B282="","",IF(B282="CORPORACIONRENACERDORADO","",IF(B282="BENITEZGARNICACEFERINO","",IF(B282="SANCHEZCALDERONMIREYA","",IF(B282="","",C282))))))))))))</f>
        <v/>
      </c>
      <c r="L282" s="466" t="s">
        <v>718</v>
      </c>
    </row>
    <row r="283" spans="5:12" x14ac:dyDescent="0.25">
      <c r="E283" t="str">
        <f>IF(B283="TECNOLOGÍASAGROPECUARIASDECOLOMBIAS.A.S.","",IF(B283="CRUZLEONIDAS","",IF(B283="APARICIOPICOJOSEVICENTE","",IF(B283="EDGARAUGUSTOBENITEZRODRIGUEZ","",IF(B283="BUENOGONZALO","",IF(B283="AVILAMONSALVEREINALDO","",IF(B283="CALIXTOARDILAJAIME","",IF(B283="","",IF(B283="CORPORACIONRENACERDORADO","",IF(B283="BENITEZGARNICACEFERINO","",IF(B283="SANCHEZCALDERONMIREYA","",IF(B283="","",C283))))))))))))</f>
        <v/>
      </c>
      <c r="L283" s="466" t="s">
        <v>718</v>
      </c>
    </row>
    <row r="284" spans="5:12" x14ac:dyDescent="0.25">
      <c r="E284" t="str">
        <f>IF(B284="TECNOLOGÍASAGROPECUARIASDECOLOMBIAS.A.S.","",IF(B284="CRUZLEONIDAS","",IF(B284="APARICIOPICOJOSEVICENTE","",IF(B284="EDGARAUGUSTOBENITEZRODRIGUEZ","",IF(B284="BUENOGONZALO","",IF(B284="AVILAMONSALVEREINALDO","",IF(B284="CALIXTOARDILAJAIME","",IF(B284="","",IF(B284="CORPORACIONRENACERDORADO","",IF(B284="BENITEZGARNICACEFERINO","",IF(B284="SANCHEZCALDERONMIREYA","",IF(B284="","",C284))))))))))))</f>
        <v/>
      </c>
      <c r="L284" s="466" t="s">
        <v>733</v>
      </c>
    </row>
    <row r="285" spans="5:12" x14ac:dyDescent="0.25">
      <c r="E285" t="str">
        <f>IF(B285="TECNOLOGÍASAGROPECUARIASDECOLOMBIAS.A.S.","",IF(B285="CRUZLEONIDAS","",IF(B285="APARICIOPICOJOSEVICENTE","",IF(B285="EDGARAUGUSTOBENITEZRODRIGUEZ","",IF(B285="BUENOGONZALO","",IF(B285="AVILAMONSALVEREINALDO","",IF(B285="CALIXTOARDILAJAIME","",IF(B285="","",IF(B285="CORPORACIONRENACERDORADO","",IF(B285="BENITEZGARNICACEFERINO","",IF(B285="SANCHEZCALDERONMIREYA","",IF(B285="","",C285))))))))))))</f>
        <v/>
      </c>
      <c r="L285" s="466" t="s">
        <v>733</v>
      </c>
    </row>
    <row r="286" spans="5:12" x14ac:dyDescent="0.25">
      <c r="E286" t="str">
        <f>IF(B286="TECNOLOGÍASAGROPECUARIASDECOLOMBIAS.A.S.","",IF(B286="CRUZLEONIDAS","",IF(B286="APARICIOPICOJOSEVICENTE","",IF(B286="EDGARAUGUSTOBENITEZRODRIGUEZ","",IF(B286="BUENOGONZALO","",IF(B286="AVILAMONSALVEREINALDO","",IF(B286="CALIXTOARDILAJAIME","",IF(B286="","",IF(B286="CORPORACIONRENACERDORADO","",IF(B286="BENITEZGARNICACEFERINO","",IF(B286="SANCHEZCALDERONMIREYA","",IF(B286="","",C286))))))))))))</f>
        <v/>
      </c>
      <c r="L286" s="466" t="s">
        <v>733</v>
      </c>
    </row>
    <row r="287" spans="5:12" x14ac:dyDescent="0.25">
      <c r="E287" t="str">
        <f>IF(B287="TECNOLOGÍASAGROPECUARIASDECOLOMBIAS.A.S.","",IF(B287="CRUZLEONIDAS","",IF(B287="APARICIOPICOJOSEVICENTE","",IF(B287="EDGARAUGUSTOBENITEZRODRIGUEZ","",IF(B287="BUENOGONZALO","",IF(B287="AVILAMONSALVEREINALDO","",IF(B287="CALIXTOARDILAJAIME","",IF(B287="","",IF(B287="CORPORACIONRENACERDORADO","",IF(B287="BENITEZGARNICACEFERINO","",IF(B287="SANCHEZCALDERONMIREYA","",IF(B287="","",C287))))))))))))</f>
        <v/>
      </c>
      <c r="L287" s="466" t="s">
        <v>727</v>
      </c>
    </row>
    <row r="288" spans="5:12" x14ac:dyDescent="0.25">
      <c r="E288" t="str">
        <f>IF(B288="TECNOLOGÍASAGROPECUARIASDECOLOMBIAS.A.S.","",IF(B288="CRUZLEONIDAS","",IF(B288="APARICIOPICOJOSEVICENTE","",IF(B288="EDGARAUGUSTOBENITEZRODRIGUEZ","",IF(B288="BUENOGONZALO","",IF(B288="AVILAMONSALVEREINALDO","",IF(B288="CALIXTOARDILAJAIME","",IF(B288="","",IF(B288="CORPORACIONRENACERDORADO","",IF(B288="BENITEZGARNICACEFERINO","",IF(B288="SANCHEZCALDERONMIREYA","",IF(B288="","",C288))))))))))))</f>
        <v/>
      </c>
      <c r="L288" s="466" t="s">
        <v>727</v>
      </c>
    </row>
    <row r="289" spans="5:12" x14ac:dyDescent="0.25">
      <c r="E289" t="str">
        <f>IF(B289="TECNOLOGÍASAGROPECUARIASDECOLOMBIAS.A.S.","",IF(B289="CRUZLEONIDAS","",IF(B289="APARICIOPICOJOSEVICENTE","",IF(B289="EDGARAUGUSTOBENITEZRODRIGUEZ","",IF(B289="BUENOGONZALO","",IF(B289="AVILAMONSALVEREINALDO","",IF(B289="CALIXTOARDILAJAIME","",IF(B289="","",IF(B289="CORPORACIONRENACERDORADO","",IF(B289="BENITEZGARNICACEFERINO","",IF(B289="SANCHEZCALDERONMIREYA","",IF(B289="","",C289))))))))))))</f>
        <v/>
      </c>
      <c r="L289" s="466" t="s">
        <v>721</v>
      </c>
    </row>
    <row r="290" spans="5:12" x14ac:dyDescent="0.25">
      <c r="E290" t="str">
        <f>IF(B290="TECNOLOGÍASAGROPECUARIASDECOLOMBIAS.A.S.","",IF(B290="CRUZLEONIDAS","",IF(B290="APARICIOPICOJOSEVICENTE","",IF(B290="EDGARAUGUSTOBENITEZRODRIGUEZ","",IF(B290="BUENOGONZALO","",IF(B290="AVILAMONSALVEREINALDO","",IF(B290="CALIXTOARDILAJAIME","",IF(B290="","",IF(B290="CORPORACIONRENACERDORADO","",IF(B290="BENITEZGARNICACEFERINO","",IF(B290="SANCHEZCALDERONMIREYA","",IF(B290="","",C290))))))))))))</f>
        <v/>
      </c>
      <c r="L290" s="466" t="s">
        <v>721</v>
      </c>
    </row>
    <row r="291" spans="5:12" x14ac:dyDescent="0.25">
      <c r="E291" t="str">
        <f>IF(B291="TECNOLOGÍASAGROPECUARIASDECOLOMBIAS.A.S.","",IF(B291="CRUZLEONIDAS","",IF(B291="APARICIOPICOJOSEVICENTE","",IF(B291="EDGARAUGUSTOBENITEZRODRIGUEZ","",IF(B291="BUENOGONZALO","",IF(B291="AVILAMONSALVEREINALDO","",IF(B291="CALIXTOARDILAJAIME","",IF(B291="","",IF(B291="CORPORACIONRENACERDORADO","",IF(B291="BENITEZGARNICACEFERINO","",IF(B291="SANCHEZCALDERONMIREYA","",IF(B291="","",C291))))))))))))</f>
        <v/>
      </c>
      <c r="L291" s="466" t="s">
        <v>721</v>
      </c>
    </row>
    <row r="292" spans="5:12" x14ac:dyDescent="0.25">
      <c r="E292" t="str">
        <f>IF(B292="TECNOLOGÍASAGROPECUARIASDECOLOMBIAS.A.S.","",IF(B292="CRUZLEONIDAS","",IF(B292="APARICIOPICOJOSEVICENTE","",IF(B292="EDGARAUGUSTOBENITEZRODRIGUEZ","",IF(B292="BUENOGONZALO","",IF(B292="AVILAMONSALVEREINALDO","",IF(B292="CALIXTOARDILAJAIME","",IF(B292="","",IF(B292="CORPORACIONRENACERDORADO","",IF(B292="BENITEZGARNICACEFERINO","",IF(B292="SANCHEZCALDERONMIREYA","",IF(B292="","",C292))))))))))))</f>
        <v/>
      </c>
      <c r="L292" s="466" t="s">
        <v>721</v>
      </c>
    </row>
    <row r="293" spans="5:12" x14ac:dyDescent="0.25">
      <c r="E293" t="str">
        <f>IF(B293="TECNOLOGÍASAGROPECUARIASDECOLOMBIAS.A.S.","",IF(B293="CRUZLEONIDAS","",IF(B293="APARICIOPICOJOSEVICENTE","",IF(B293="EDGARAUGUSTOBENITEZRODRIGUEZ","",IF(B293="BUENOGONZALO","",IF(B293="AVILAMONSALVEREINALDO","",IF(B293="CALIXTOARDILAJAIME","",IF(B293="","",IF(B293="CORPORACIONRENACERDORADO","",IF(B293="BENITEZGARNICACEFERINO","",IF(B293="SANCHEZCALDERONMIREYA","",IF(B293="","",C293))))))))))))</f>
        <v/>
      </c>
      <c r="L293" s="466" t="s">
        <v>721</v>
      </c>
    </row>
    <row r="294" spans="5:12" x14ac:dyDescent="0.25">
      <c r="E294" t="str">
        <f>IF(B294="TECNOLOGÍASAGROPECUARIASDECOLOMBIAS.A.S.","",IF(B294="CRUZLEONIDAS","",IF(B294="APARICIOPICOJOSEVICENTE","",IF(B294="EDGARAUGUSTOBENITEZRODRIGUEZ","",IF(B294="BUENOGONZALO","",IF(B294="AVILAMONSALVEREINALDO","",IF(B294="CALIXTOARDILAJAIME","",IF(B294="","",IF(B294="CORPORACIONRENACERDORADO","",IF(B294="BENITEZGARNICACEFERINO","",IF(B294="SANCHEZCALDERONMIREYA","",IF(B294="","",C294))))))))))))</f>
        <v/>
      </c>
      <c r="L294" s="466" t="s">
        <v>721</v>
      </c>
    </row>
    <row r="295" spans="5:12" x14ac:dyDescent="0.25">
      <c r="E295" t="str">
        <f>IF(B295="TECNOLOGÍASAGROPECUARIASDECOLOMBIAS.A.S.","",IF(B295="CRUZLEONIDAS","",IF(B295="APARICIOPICOJOSEVICENTE","",IF(B295="EDGARAUGUSTOBENITEZRODRIGUEZ","",IF(B295="BUENOGONZALO","",IF(B295="AVILAMONSALVEREINALDO","",IF(B295="CALIXTOARDILAJAIME","",IF(B295="","",IF(B295="CORPORACIONRENACERDORADO","",IF(B295="BENITEZGARNICACEFERINO","",IF(B295="SANCHEZCALDERONMIREYA","",IF(B295="","",C295))))))))))))</f>
        <v/>
      </c>
      <c r="L295" s="466" t="s">
        <v>721</v>
      </c>
    </row>
    <row r="296" spans="5:12" x14ac:dyDescent="0.25">
      <c r="E296" t="str">
        <f>IF(B296="TECNOLOGÍASAGROPECUARIASDECOLOMBIAS.A.S.","",IF(B296="CRUZLEONIDAS","",IF(B296="APARICIOPICOJOSEVICENTE","",IF(B296="EDGARAUGUSTOBENITEZRODRIGUEZ","",IF(B296="BUENOGONZALO","",IF(B296="AVILAMONSALVEREINALDO","",IF(B296="CALIXTOARDILAJAIME","",IF(B296="","",IF(B296="CORPORACIONRENACERDORADO","",IF(B296="BENITEZGARNICACEFERINO","",IF(B296="SANCHEZCALDERONMIREYA","",IF(B296="","",C296))))))))))))</f>
        <v/>
      </c>
      <c r="L296" s="466" t="s">
        <v>721</v>
      </c>
    </row>
    <row r="297" spans="5:12" x14ac:dyDescent="0.25">
      <c r="E297" t="str">
        <f>IF(B297="TECNOLOGÍASAGROPECUARIASDECOLOMBIAS.A.S.","",IF(B297="CRUZLEONIDAS","",IF(B297="APARICIOPICOJOSEVICENTE","",IF(B297="EDGARAUGUSTOBENITEZRODRIGUEZ","",IF(B297="BUENOGONZALO","",IF(B297="AVILAMONSALVEREINALDO","",IF(B297="CALIXTOARDILAJAIME","",IF(B297="","",IF(B297="CORPORACIONRENACERDORADO","",IF(B297="BENITEZGARNICACEFERINO","",IF(B297="SANCHEZCALDERONMIREYA","",IF(B297="","",C297))))))))))))</f>
        <v/>
      </c>
      <c r="L297" s="466" t="s">
        <v>721</v>
      </c>
    </row>
    <row r="298" spans="5:12" x14ac:dyDescent="0.25">
      <c r="E298" t="str">
        <f>IF(B298="TECNOLOGÍASAGROPECUARIASDECOLOMBIAS.A.S.","",IF(B298="CRUZLEONIDAS","",IF(B298="APARICIOPICOJOSEVICENTE","",IF(B298="EDGARAUGUSTOBENITEZRODRIGUEZ","",IF(B298="BUENOGONZALO","",IF(B298="AVILAMONSALVEREINALDO","",IF(B298="CALIXTOARDILAJAIME","",IF(B298="","",IF(B298="CORPORACIONRENACERDORADO","",IF(B298="BENITEZGARNICACEFERINO","",IF(B298="SANCHEZCALDERONMIREYA","",IF(B298="","",C298))))))))))))</f>
        <v/>
      </c>
      <c r="L298" s="466" t="s">
        <v>721</v>
      </c>
    </row>
    <row r="299" spans="5:12" x14ac:dyDescent="0.25">
      <c r="E299" t="str">
        <f>IF(B299="TECNOLOGÍASAGROPECUARIASDECOLOMBIAS.A.S.","",IF(B299="CRUZLEONIDAS","",IF(B299="APARICIOPICOJOSEVICENTE","",IF(B299="EDGARAUGUSTOBENITEZRODRIGUEZ","",IF(B299="BUENOGONZALO","",IF(B299="AVILAMONSALVEREINALDO","",IF(B299="CALIXTOARDILAJAIME","",IF(B299="","",IF(B299="CORPORACIONRENACERDORADO","",IF(B299="BENITEZGARNICACEFERINO","",IF(B299="SANCHEZCALDERONMIREYA","",IF(B299="","",C299))))))))))))</f>
        <v/>
      </c>
      <c r="L299" s="466" t="s">
        <v>721</v>
      </c>
    </row>
    <row r="300" spans="5:12" x14ac:dyDescent="0.25">
      <c r="E300" t="str">
        <f>IF(B300="TECNOLOGÍASAGROPECUARIASDECOLOMBIAS.A.S.","",IF(B300="CRUZLEONIDAS","",IF(B300="APARICIOPICOJOSEVICENTE","",IF(B300="EDGARAUGUSTOBENITEZRODRIGUEZ","",IF(B300="BUENOGONZALO","",IF(B300="AVILAMONSALVEREINALDO","",IF(B300="CALIXTOARDILAJAIME","",IF(B300="","",IF(B300="CORPORACIONRENACERDORADO","",IF(B300="BENITEZGARNICACEFERINO","",IF(B300="SANCHEZCALDERONMIREYA","",IF(B300="","",C300))))))))))))</f>
        <v/>
      </c>
      <c r="L300" s="466" t="s">
        <v>721</v>
      </c>
    </row>
    <row r="301" spans="5:12" x14ac:dyDescent="0.25">
      <c r="E301" t="str">
        <f>IF(B301="TECNOLOGÍASAGROPECUARIASDECOLOMBIAS.A.S.","",IF(B301="CRUZLEONIDAS","",IF(B301="APARICIOPICOJOSEVICENTE","",IF(B301="EDGARAUGUSTOBENITEZRODRIGUEZ","",IF(B301="BUENOGONZALO","",IF(B301="AVILAMONSALVEREINALDO","",IF(B301="CALIXTOARDILAJAIME","",IF(B301="","",IF(B301="CORPORACIONRENACERDORADO","",IF(B301="BENITEZGARNICACEFERINO","",IF(B301="SANCHEZCALDERONMIREYA","",IF(B301="","",C301))))))))))))</f>
        <v/>
      </c>
      <c r="L301" s="466" t="s">
        <v>719</v>
      </c>
    </row>
    <row r="302" spans="5:12" x14ac:dyDescent="0.25">
      <c r="E302" t="str">
        <f>IF(B302="TECNOLOGÍASAGROPECUARIASDECOLOMBIAS.A.S.","",IF(B302="CRUZLEONIDAS","",IF(B302="APARICIOPICOJOSEVICENTE","",IF(B302="EDGARAUGUSTOBENITEZRODRIGUEZ","",IF(B302="BUENOGONZALO","",IF(B302="AVILAMONSALVEREINALDO","",IF(B302="CALIXTOARDILAJAIME","",IF(B302="","",IF(B302="CORPORACIONRENACERDORADO","",IF(B302="BENITEZGARNICACEFERINO","",IF(B302="SANCHEZCALDERONMIREYA","",IF(B302="","",C302))))))))))))</f>
        <v/>
      </c>
      <c r="L302" s="466" t="s">
        <v>719</v>
      </c>
    </row>
    <row r="303" spans="5:12" x14ac:dyDescent="0.25">
      <c r="E303" t="str">
        <f>IF(B303="TECNOLOGÍASAGROPECUARIASDECOLOMBIAS.A.S.","",IF(B303="CRUZLEONIDAS","",IF(B303="APARICIOPICOJOSEVICENTE","",IF(B303="EDGARAUGUSTOBENITEZRODRIGUEZ","",IF(B303="BUENOGONZALO","",IF(B303="AVILAMONSALVEREINALDO","",IF(B303="CALIXTOARDILAJAIME","",IF(B303="","",IF(B303="CORPORACIONRENACERDORADO","",IF(B303="BENITEZGARNICACEFERINO","",IF(B303="SANCHEZCALDERONMIREYA","",IF(B303="","",C303))))))))))))</f>
        <v/>
      </c>
      <c r="L303" s="466" t="s">
        <v>719</v>
      </c>
    </row>
    <row r="304" spans="5:12" x14ac:dyDescent="0.25">
      <c r="E304" t="str">
        <f>IF(B304="TECNOLOGÍASAGROPECUARIASDECOLOMBIAS.A.S.","",IF(B304="CRUZLEONIDAS","",IF(B304="APARICIOPICOJOSEVICENTE","",IF(B304="EDGARAUGUSTOBENITEZRODRIGUEZ","",IF(B304="BUENOGONZALO","",IF(B304="AVILAMONSALVEREINALDO","",IF(B304="CALIXTOARDILAJAIME","",IF(B304="","",IF(B304="CORPORACIONRENACERDORADO","",IF(B304="BENITEZGARNICACEFERINO","",IF(B304="SANCHEZCALDERONMIREYA","",IF(B304="","",C304))))))))))))</f>
        <v/>
      </c>
      <c r="L304" s="466" t="s">
        <v>719</v>
      </c>
    </row>
    <row r="305" spans="5:12" x14ac:dyDescent="0.25">
      <c r="E305" t="str">
        <f>IF(B305="TECNOLOGÍASAGROPECUARIASDECOLOMBIAS.A.S.","",IF(B305="CRUZLEONIDAS","",IF(B305="APARICIOPICOJOSEVICENTE","",IF(B305="EDGARAUGUSTOBENITEZRODRIGUEZ","",IF(B305="BUENOGONZALO","",IF(B305="AVILAMONSALVEREINALDO","",IF(B305="CALIXTOARDILAJAIME","",IF(B305="","",IF(B305="CORPORACIONRENACERDORADO","",IF(B305="BENITEZGARNICACEFERINO","",IF(B305="SANCHEZCALDERONMIREYA","",IF(B305="","",C305))))))))))))</f>
        <v/>
      </c>
      <c r="L305" s="466" t="s">
        <v>719</v>
      </c>
    </row>
    <row r="306" spans="5:12" x14ac:dyDescent="0.25">
      <c r="E306" t="str">
        <f>IF(B306="TECNOLOGÍASAGROPECUARIASDECOLOMBIAS.A.S.","",IF(B306="CRUZLEONIDAS","",IF(B306="APARICIOPICOJOSEVICENTE","",IF(B306="EDGARAUGUSTOBENITEZRODRIGUEZ","",IF(B306="BUENOGONZALO","",IF(B306="AVILAMONSALVEREINALDO","",IF(B306="CALIXTOARDILAJAIME","",IF(B306="","",IF(B306="CORPORACIONRENACERDORADO","",IF(B306="BENITEZGARNICACEFERINO","",IF(B306="SANCHEZCALDERONMIREYA","",IF(B306="","",C306))))))))))))</f>
        <v/>
      </c>
      <c r="L306" s="466" t="s">
        <v>719</v>
      </c>
    </row>
    <row r="307" spans="5:12" x14ac:dyDescent="0.25">
      <c r="E307" t="str">
        <f>IF(B307="TECNOLOGÍASAGROPECUARIASDECOLOMBIAS.A.S.","",IF(B307="CRUZLEONIDAS","",IF(B307="APARICIOPICOJOSEVICENTE","",IF(B307="EDGARAUGUSTOBENITEZRODRIGUEZ","",IF(B307="BUENOGONZALO","",IF(B307="AVILAMONSALVEREINALDO","",IF(B307="CALIXTOARDILAJAIME","",IF(B307="","",IF(B307="CORPORACIONRENACERDORADO","",IF(B307="BENITEZGARNICACEFERINO","",IF(B307="SANCHEZCALDERONMIREYA","",IF(B307="","",C307))))))))))))</f>
        <v/>
      </c>
      <c r="L307" s="466" t="s">
        <v>719</v>
      </c>
    </row>
    <row r="308" spans="5:12" x14ac:dyDescent="0.25">
      <c r="E308" t="str">
        <f>IF(B308="TECNOLOGÍASAGROPECUARIASDECOLOMBIAS.A.S.","",IF(B308="CRUZLEONIDAS","",IF(B308="APARICIOPICOJOSEVICENTE","",IF(B308="EDGARAUGUSTOBENITEZRODRIGUEZ","",IF(B308="BUENOGONZALO","",IF(B308="AVILAMONSALVEREINALDO","",IF(B308="CALIXTOARDILAJAIME","",IF(B308="","",IF(B308="CORPORACIONRENACERDORADO","",IF(B308="BENITEZGARNICACEFERINO","",IF(B308="SANCHEZCALDERONMIREYA","",IF(B308="","",C308))))))))))))</f>
        <v/>
      </c>
      <c r="L308" s="466" t="s">
        <v>719</v>
      </c>
    </row>
    <row r="309" spans="5:12" x14ac:dyDescent="0.25">
      <c r="E309" t="str">
        <f>IF(B309="TECNOLOGÍASAGROPECUARIASDECOLOMBIAS.A.S.","",IF(B309="CRUZLEONIDAS","",IF(B309="APARICIOPICOJOSEVICENTE","",IF(B309="EDGARAUGUSTOBENITEZRODRIGUEZ","",IF(B309="BUENOGONZALO","",IF(B309="AVILAMONSALVEREINALDO","",IF(B309="CALIXTOARDILAJAIME","",IF(B309="","",IF(B309="CORPORACIONRENACERDORADO","",IF(B309="BENITEZGARNICACEFERINO","",IF(B309="SANCHEZCALDERONMIREYA","",IF(B309="","",C309))))))))))))</f>
        <v/>
      </c>
      <c r="L309" s="466" t="s">
        <v>719</v>
      </c>
    </row>
    <row r="310" spans="5:12" x14ac:dyDescent="0.25">
      <c r="E310" t="str">
        <f>IF(B310="TECNOLOGÍASAGROPECUARIASDECOLOMBIAS.A.S.","",IF(B310="CRUZLEONIDAS","",IF(B310="APARICIOPICOJOSEVICENTE","",IF(B310="EDGARAUGUSTOBENITEZRODRIGUEZ","",IF(B310="BUENOGONZALO","",IF(B310="AVILAMONSALVEREINALDO","",IF(B310="CALIXTOARDILAJAIME","",IF(B310="","",IF(B310="CORPORACIONRENACERDORADO","",IF(B310="BENITEZGARNICACEFERINO","",IF(B310="SANCHEZCALDERONMIREYA","",IF(B310="","",C310))))))))))))</f>
        <v/>
      </c>
      <c r="L310" s="466" t="s">
        <v>719</v>
      </c>
    </row>
    <row r="311" spans="5:12" x14ac:dyDescent="0.25">
      <c r="E311" t="str">
        <f>IF(B311="TECNOLOGÍASAGROPECUARIASDECOLOMBIAS.A.S.","",IF(B311="CRUZLEONIDAS","",IF(B311="APARICIOPICOJOSEVICENTE","",IF(B311="EDGARAUGUSTOBENITEZRODRIGUEZ","",IF(B311="BUENOGONZALO","",IF(B311="AVILAMONSALVEREINALDO","",IF(B311="CALIXTOARDILAJAIME","",IF(B311="","",IF(B311="CORPORACIONRENACERDORADO","",IF(B311="BENITEZGARNICACEFERINO","",IF(B311="SANCHEZCALDERONMIREYA","",IF(B311="","",C311))))))))))))</f>
        <v/>
      </c>
      <c r="L311" s="466" t="s">
        <v>719</v>
      </c>
    </row>
    <row r="312" spans="5:12" x14ac:dyDescent="0.25">
      <c r="E312" t="str">
        <f>IF(B312="TECNOLOGÍASAGROPECUARIASDECOLOMBIAS.A.S.","",IF(B312="CRUZLEONIDAS","",IF(B312="APARICIOPICOJOSEVICENTE","",IF(B312="EDGARAUGUSTOBENITEZRODRIGUEZ","",IF(B312="BUENOGONZALO","",IF(B312="AVILAMONSALVEREINALDO","",IF(B312="CALIXTOARDILAJAIME","",IF(B312="","",IF(B312="CORPORACIONRENACERDORADO","",IF(B312="BENITEZGARNICACEFERINO","",IF(B312="SANCHEZCALDERONMIREYA","",IF(B312="","",C312))))))))))))</f>
        <v/>
      </c>
      <c r="L312" s="466" t="s">
        <v>719</v>
      </c>
    </row>
    <row r="313" spans="5:12" x14ac:dyDescent="0.25">
      <c r="E313" t="str">
        <f>IF(B313="TECNOLOGÍASAGROPECUARIASDECOLOMBIAS.A.S.","",IF(B313="CRUZLEONIDAS","",IF(B313="APARICIOPICOJOSEVICENTE","",IF(B313="EDGARAUGUSTOBENITEZRODRIGUEZ","",IF(B313="BUENOGONZALO","",IF(B313="AVILAMONSALVEREINALDO","",IF(B313="CALIXTOARDILAJAIME","",IF(B313="","",IF(B313="CORPORACIONRENACERDORADO","",IF(B313="BENITEZGARNICACEFERINO","",IF(B313="SANCHEZCALDERONMIREYA","",IF(B313="","",C313))))))))))))</f>
        <v/>
      </c>
      <c r="L313" s="466" t="s">
        <v>719</v>
      </c>
    </row>
    <row r="314" spans="5:12" x14ac:dyDescent="0.25">
      <c r="E314" t="str">
        <f>IF(B314="TECNOLOGÍASAGROPECUARIASDECOLOMBIAS.A.S.","",IF(B314="CRUZLEONIDAS","",IF(B314="APARICIOPICOJOSEVICENTE","",IF(B314="EDGARAUGUSTOBENITEZRODRIGUEZ","",IF(B314="BUENOGONZALO","",IF(B314="AVILAMONSALVEREINALDO","",IF(B314="CALIXTOARDILAJAIME","",IF(B314="","",IF(B314="CORPORACIONRENACERDORADO","",IF(B314="BENITEZGARNICACEFERINO","",IF(B314="SANCHEZCALDERONMIREYA","",IF(B314="","",C314))))))))))))</f>
        <v/>
      </c>
      <c r="L314" s="466" t="s">
        <v>719</v>
      </c>
    </row>
    <row r="315" spans="5:12" x14ac:dyDescent="0.25">
      <c r="E315" t="str">
        <f>IF(B315="TECNOLOGÍASAGROPECUARIASDECOLOMBIAS.A.S.","",IF(B315="CRUZLEONIDAS","",IF(B315="APARICIOPICOJOSEVICENTE","",IF(B315="EDGARAUGUSTOBENITEZRODRIGUEZ","",IF(B315="BUENOGONZALO","",IF(B315="AVILAMONSALVEREINALDO","",IF(B315="CALIXTOARDILAJAIME","",IF(B315="","",IF(B315="CORPORACIONRENACERDORADO","",IF(B315="BENITEZGARNICACEFERINO","",IF(B315="SANCHEZCALDERONMIREYA","",IF(B315="","",C315))))))))))))</f>
        <v/>
      </c>
      <c r="L315" s="466" t="s">
        <v>719</v>
      </c>
    </row>
    <row r="316" spans="5:12" x14ac:dyDescent="0.25">
      <c r="E316" t="str">
        <f>IF(B316="TECNOLOGÍASAGROPECUARIASDECOLOMBIAS.A.S.","",IF(B316="CRUZLEONIDAS","",IF(B316="APARICIOPICOJOSEVICENTE","",IF(B316="EDGARAUGUSTOBENITEZRODRIGUEZ","",IF(B316="BUENOGONZALO","",IF(B316="AVILAMONSALVEREINALDO","",IF(B316="CALIXTOARDILAJAIME","",IF(B316="","",IF(B316="CORPORACIONRENACERDORADO","",IF(B316="BENITEZGARNICACEFERINO","",IF(B316="SANCHEZCALDERONMIREYA","",IF(B316="","",C316))))))))))))</f>
        <v/>
      </c>
      <c r="L316" s="466" t="s">
        <v>719</v>
      </c>
    </row>
    <row r="317" spans="5:12" x14ac:dyDescent="0.25">
      <c r="E317" t="str">
        <f>IF(B317="TECNOLOGÍASAGROPECUARIASDECOLOMBIAS.A.S.","",IF(B317="CRUZLEONIDAS","",IF(B317="APARICIOPICOJOSEVICENTE","",IF(B317="EDGARAUGUSTOBENITEZRODRIGUEZ","",IF(B317="BUENOGONZALO","",IF(B317="AVILAMONSALVEREINALDO","",IF(B317="CALIXTOARDILAJAIME","",IF(B317="","",IF(B317="CORPORACIONRENACERDORADO","",IF(B317="BENITEZGARNICACEFERINO","",IF(B317="SANCHEZCALDERONMIREYA","",IF(B317="","",C317))))))))))))</f>
        <v/>
      </c>
      <c r="L317" s="466" t="s">
        <v>719</v>
      </c>
    </row>
    <row r="318" spans="5:12" x14ac:dyDescent="0.25">
      <c r="E318" t="str">
        <f>IF(B318="TECNOLOGÍASAGROPECUARIASDECOLOMBIAS.A.S.","",IF(B318="CRUZLEONIDAS","",IF(B318="APARICIOPICOJOSEVICENTE","",IF(B318="EDGARAUGUSTOBENITEZRODRIGUEZ","",IF(B318="BUENOGONZALO","",IF(B318="AVILAMONSALVEREINALDO","",IF(B318="CALIXTOARDILAJAIME","",IF(B318="","",IF(B318="CORPORACIONRENACERDORADO","",IF(B318="BENITEZGARNICACEFERINO","",IF(B318="SANCHEZCALDERONMIREYA","",IF(B318="","",C318))))))))))))</f>
        <v/>
      </c>
      <c r="L318" s="466" t="s">
        <v>719</v>
      </c>
    </row>
    <row r="319" spans="5:12" x14ac:dyDescent="0.25">
      <c r="E319" t="str">
        <f>IF(B319="TECNOLOGÍASAGROPECUARIASDECOLOMBIAS.A.S.","",IF(B319="CRUZLEONIDAS","",IF(B319="APARICIOPICOJOSEVICENTE","",IF(B319="EDGARAUGUSTOBENITEZRODRIGUEZ","",IF(B319="BUENOGONZALO","",IF(B319="AVILAMONSALVEREINALDO","",IF(B319="CALIXTOARDILAJAIME","",IF(B319="","",IF(B319="CORPORACIONRENACERDORADO","",IF(B319="BENITEZGARNICACEFERINO","",IF(B319="SANCHEZCALDERONMIREYA","",IF(B319="","",C319))))))))))))</f>
        <v/>
      </c>
      <c r="L319" s="466" t="s">
        <v>719</v>
      </c>
    </row>
    <row r="320" spans="5:12" x14ac:dyDescent="0.25">
      <c r="E320" t="str">
        <f>IF(B320="TECNOLOGÍASAGROPECUARIASDECOLOMBIAS.A.S.","",IF(B320="CRUZLEONIDAS","",IF(B320="APARICIOPICOJOSEVICENTE","",IF(B320="EDGARAUGUSTOBENITEZRODRIGUEZ","",IF(B320="BUENOGONZALO","",IF(B320="AVILAMONSALVEREINALDO","",IF(B320="CALIXTOARDILAJAIME","",IF(B320="","",IF(B320="CORPORACIONRENACERDORADO","",IF(B320="BENITEZGARNICACEFERINO","",IF(B320="SANCHEZCALDERONMIREYA","",IF(B320="","",C320))))))))))))</f>
        <v/>
      </c>
      <c r="L320" s="466" t="s">
        <v>719</v>
      </c>
    </row>
    <row r="321" spans="5:12" x14ac:dyDescent="0.25">
      <c r="E321" t="str">
        <f>IF(B321="TECNOLOGÍASAGROPECUARIASDECOLOMBIAS.A.S.","",IF(B321="CRUZLEONIDAS","",IF(B321="APARICIOPICOJOSEVICENTE","",IF(B321="EDGARAUGUSTOBENITEZRODRIGUEZ","",IF(B321="BUENOGONZALO","",IF(B321="AVILAMONSALVEREINALDO","",IF(B321="CALIXTOARDILAJAIME","",IF(B321="","",IF(B321="CORPORACIONRENACERDORADO","",IF(B321="BENITEZGARNICACEFERINO","",IF(B321="SANCHEZCALDERONMIREYA","",IF(B321="","",C321))))))))))))</f>
        <v/>
      </c>
      <c r="L321" s="466" t="s">
        <v>719</v>
      </c>
    </row>
    <row r="322" spans="5:12" x14ac:dyDescent="0.25">
      <c r="E322" t="str">
        <f>IF(B322="TECNOLOGÍASAGROPECUARIASDECOLOMBIAS.A.S.","",IF(B322="CRUZLEONIDAS","",IF(B322="APARICIOPICOJOSEVICENTE","",IF(B322="EDGARAUGUSTOBENITEZRODRIGUEZ","",IF(B322="BUENOGONZALO","",IF(B322="AVILAMONSALVEREINALDO","",IF(B322="CALIXTOARDILAJAIME","",IF(B322="","",IF(B322="CORPORACIONRENACERDORADO","",IF(B322="BENITEZGARNICACEFERINO","",IF(B322="SANCHEZCALDERONMIREYA","",IF(B322="","",C322))))))))))))</f>
        <v/>
      </c>
      <c r="L322" s="466" t="s">
        <v>719</v>
      </c>
    </row>
    <row r="323" spans="5:12" x14ac:dyDescent="0.25">
      <c r="E323" t="str">
        <f>IF(B323="TECNOLOGÍASAGROPECUARIASDECOLOMBIAS.A.S.","",IF(B323="CRUZLEONIDAS","",IF(B323="APARICIOPICOJOSEVICENTE","",IF(B323="EDGARAUGUSTOBENITEZRODRIGUEZ","",IF(B323="BUENOGONZALO","",IF(B323="AVILAMONSALVEREINALDO","",IF(B323="CALIXTOARDILAJAIME","",IF(B323="","",IF(B323="CORPORACIONRENACERDORADO","",IF(B323="BENITEZGARNICACEFERINO","",IF(B323="SANCHEZCALDERONMIREYA","",IF(B323="","",C323))))))))))))</f>
        <v/>
      </c>
      <c r="L323" s="466" t="s">
        <v>719</v>
      </c>
    </row>
    <row r="324" spans="5:12" x14ac:dyDescent="0.25">
      <c r="E324" t="str">
        <f>IF(B324="TECNOLOGÍASAGROPECUARIASDECOLOMBIAS.A.S.","",IF(B324="CRUZLEONIDAS","",IF(B324="APARICIOPICOJOSEVICENTE","",IF(B324="EDGARAUGUSTOBENITEZRODRIGUEZ","",IF(B324="BUENOGONZALO","",IF(B324="AVILAMONSALVEREINALDO","",IF(B324="CALIXTOARDILAJAIME","",IF(B324="","",IF(B324="CORPORACIONRENACERDORADO","",IF(B324="BENITEZGARNICACEFERINO","",IF(B324="SANCHEZCALDERONMIREYA","",IF(B324="","",C324))))))))))))</f>
        <v/>
      </c>
      <c r="L324" s="466" t="s">
        <v>719</v>
      </c>
    </row>
    <row r="325" spans="5:12" x14ac:dyDescent="0.25">
      <c r="E325" t="str">
        <f>IF(B325="TECNOLOGÍASAGROPECUARIASDECOLOMBIAS.A.S.","",IF(B325="CRUZLEONIDAS","",IF(B325="APARICIOPICOJOSEVICENTE","",IF(B325="EDGARAUGUSTOBENITEZRODRIGUEZ","",IF(B325="BUENOGONZALO","",IF(B325="AVILAMONSALVEREINALDO","",IF(B325="CALIXTOARDILAJAIME","",IF(B325="","",IF(B325="CORPORACIONRENACERDORADO","",IF(B325="BENITEZGARNICACEFERINO","",IF(B325="SANCHEZCALDERONMIREYA","",IF(B325="","",C325))))))))))))</f>
        <v/>
      </c>
      <c r="L325" s="466" t="s">
        <v>719</v>
      </c>
    </row>
    <row r="326" spans="5:12" x14ac:dyDescent="0.25">
      <c r="E326" t="str">
        <f>IF(B326="TECNOLOGÍASAGROPECUARIASDECOLOMBIAS.A.S.","",IF(B326="CRUZLEONIDAS","",IF(B326="APARICIOPICOJOSEVICENTE","",IF(B326="EDGARAUGUSTOBENITEZRODRIGUEZ","",IF(B326="BUENOGONZALO","",IF(B326="AVILAMONSALVEREINALDO","",IF(B326="CALIXTOARDILAJAIME","",IF(B326="","",IF(B326="CORPORACIONRENACERDORADO","",IF(B326="BENITEZGARNICACEFERINO","",IF(B326="SANCHEZCALDERONMIREYA","",IF(B326="","",C326))))))))))))</f>
        <v/>
      </c>
      <c r="L326" s="466" t="s">
        <v>719</v>
      </c>
    </row>
    <row r="327" spans="5:12" x14ac:dyDescent="0.25">
      <c r="E327" t="str">
        <f>IF(B327="TECNOLOGÍASAGROPECUARIASDECOLOMBIAS.A.S.","",IF(B327="CRUZLEONIDAS","",IF(B327="APARICIOPICOJOSEVICENTE","",IF(B327="EDGARAUGUSTOBENITEZRODRIGUEZ","",IF(B327="BUENOGONZALO","",IF(B327="AVILAMONSALVEREINALDO","",IF(B327="CALIXTOARDILAJAIME","",IF(B327="","",IF(B327="CORPORACIONRENACERDORADO","",IF(B327="BENITEZGARNICACEFERINO","",IF(B327="SANCHEZCALDERONMIREYA","",IF(B327="","",C327))))))))))))</f>
        <v/>
      </c>
      <c r="L327" s="466" t="s">
        <v>719</v>
      </c>
    </row>
    <row r="328" spans="5:12" x14ac:dyDescent="0.25">
      <c r="E328" t="str">
        <f>IF(B328="TECNOLOGÍASAGROPECUARIASDECOLOMBIAS.A.S.","",IF(B328="CRUZLEONIDAS","",IF(B328="APARICIOPICOJOSEVICENTE","",IF(B328="EDGARAUGUSTOBENITEZRODRIGUEZ","",IF(B328="BUENOGONZALO","",IF(B328="AVILAMONSALVEREINALDO","",IF(B328="CALIXTOARDILAJAIME","",IF(B328="","",IF(B328="CORPORACIONRENACERDORADO","",IF(B328="BENITEZGARNICACEFERINO","",IF(B328="SANCHEZCALDERONMIREYA","",IF(B328="","",C328))))))))))))</f>
        <v/>
      </c>
      <c r="L328" s="466" t="s">
        <v>719</v>
      </c>
    </row>
    <row r="329" spans="5:12" x14ac:dyDescent="0.25">
      <c r="E329" t="str">
        <f>IF(B329="TECNOLOGÍASAGROPECUARIASDECOLOMBIAS.A.S.","",IF(B329="CRUZLEONIDAS","",IF(B329="APARICIOPICOJOSEVICENTE","",IF(B329="EDGARAUGUSTOBENITEZRODRIGUEZ","",IF(B329="BUENOGONZALO","",IF(B329="AVILAMONSALVEREINALDO","",IF(B329="CALIXTOARDILAJAIME","",IF(B329="","",IF(B329="CORPORACIONRENACERDORADO","",IF(B329="BENITEZGARNICACEFERINO","",IF(B329="SANCHEZCALDERONMIREYA","",IF(B329="","",C329))))))))))))</f>
        <v/>
      </c>
      <c r="L329" s="466" t="s">
        <v>719</v>
      </c>
    </row>
    <row r="330" spans="5:12" x14ac:dyDescent="0.25">
      <c r="E330" t="str">
        <f>IF(B330="TECNOLOGÍASAGROPECUARIASDECOLOMBIAS.A.S.","",IF(B330="CRUZLEONIDAS","",IF(B330="APARICIOPICOJOSEVICENTE","",IF(B330="EDGARAUGUSTOBENITEZRODRIGUEZ","",IF(B330="BUENOGONZALO","",IF(B330="AVILAMONSALVEREINALDO","",IF(B330="CALIXTOARDILAJAIME","",IF(B330="","",IF(B330="CORPORACIONRENACERDORADO","",IF(B330="BENITEZGARNICACEFERINO","",IF(B330="SANCHEZCALDERONMIREYA","",IF(B330="","",C330))))))))))))</f>
        <v/>
      </c>
      <c r="L330" s="466" t="s">
        <v>719</v>
      </c>
    </row>
    <row r="331" spans="5:12" x14ac:dyDescent="0.25">
      <c r="E331" t="str">
        <f>IF(B331="TECNOLOGÍASAGROPECUARIASDECOLOMBIAS.A.S.","",IF(B331="CRUZLEONIDAS","",IF(B331="APARICIOPICOJOSEVICENTE","",IF(B331="EDGARAUGUSTOBENITEZRODRIGUEZ","",IF(B331="BUENOGONZALO","",IF(B331="AVILAMONSALVEREINALDO","",IF(B331="CALIXTOARDILAJAIME","",IF(B331="","",IF(B331="CORPORACIONRENACERDORADO","",IF(B331="BENITEZGARNICACEFERINO","",IF(B331="SANCHEZCALDERONMIREYA","",IF(B331="","",C331))))))))))))</f>
        <v/>
      </c>
      <c r="L331" s="466" t="s">
        <v>719</v>
      </c>
    </row>
    <row r="332" spans="5:12" x14ac:dyDescent="0.25">
      <c r="E332" t="str">
        <f>IF(B332="TECNOLOGÍASAGROPECUARIASDECOLOMBIAS.A.S.","",IF(B332="CRUZLEONIDAS","",IF(B332="APARICIOPICOJOSEVICENTE","",IF(B332="EDGARAUGUSTOBENITEZRODRIGUEZ","",IF(B332="BUENOGONZALO","",IF(B332="AVILAMONSALVEREINALDO","",IF(B332="CALIXTOARDILAJAIME","",IF(B332="","",IF(B332="CORPORACIONRENACERDORADO","",IF(B332="BENITEZGARNICACEFERINO","",IF(B332="SANCHEZCALDERONMIREYA","",IF(B332="","",C332))))))))))))</f>
        <v/>
      </c>
      <c r="L332" s="466" t="s">
        <v>719</v>
      </c>
    </row>
    <row r="333" spans="5:12" x14ac:dyDescent="0.25">
      <c r="E333" t="str">
        <f>IF(B333="TECNOLOGÍASAGROPECUARIASDECOLOMBIAS.A.S.","",IF(B333="CRUZLEONIDAS","",IF(B333="APARICIOPICOJOSEVICENTE","",IF(B333="EDGARAUGUSTOBENITEZRODRIGUEZ","",IF(B333="BUENOGONZALO","",IF(B333="AVILAMONSALVEREINALDO","",IF(B333="CALIXTOARDILAJAIME","",IF(B333="","",IF(B333="CORPORACIONRENACERDORADO","",IF(B333="BENITEZGARNICACEFERINO","",IF(B333="SANCHEZCALDERONMIREYA","",IF(B333="","",C333))))))))))))</f>
        <v/>
      </c>
      <c r="L333" s="466" t="s">
        <v>719</v>
      </c>
    </row>
    <row r="334" spans="5:12" x14ac:dyDescent="0.25">
      <c r="E334" t="str">
        <f>IF(B334="TECNOLOGÍASAGROPECUARIASDECOLOMBIAS.A.S.","",IF(B334="CRUZLEONIDAS","",IF(B334="APARICIOPICOJOSEVICENTE","",IF(B334="EDGARAUGUSTOBENITEZRODRIGUEZ","",IF(B334="BUENOGONZALO","",IF(B334="AVILAMONSALVEREINALDO","",IF(B334="CALIXTOARDILAJAIME","",IF(B334="","",IF(B334="CORPORACIONRENACERDORADO","",IF(B334="BENITEZGARNICACEFERINO","",IF(B334="SANCHEZCALDERONMIREYA","",IF(B334="","",C334))))))))))))</f>
        <v/>
      </c>
      <c r="L334" s="466" t="s">
        <v>727</v>
      </c>
    </row>
    <row r="335" spans="5:12" x14ac:dyDescent="0.25">
      <c r="E335" t="str">
        <f>IF(B335="TECNOLOGÍASAGROPECUARIASDECOLOMBIAS.A.S.","",IF(B335="CRUZLEONIDAS","",IF(B335="APARICIOPICOJOSEVICENTE","",IF(B335="EDGARAUGUSTOBENITEZRODRIGUEZ","",IF(B335="BUENOGONZALO","",IF(B335="AVILAMONSALVEREINALDO","",IF(B335="CALIXTOARDILAJAIME","",IF(B335="","",IF(B335="CORPORACIONRENACERDORADO","",IF(B335="BENITEZGARNICACEFERINO","",IF(B335="SANCHEZCALDERONMIREYA","",IF(B335="","",C335))))))))))))</f>
        <v/>
      </c>
      <c r="L335" s="466" t="s">
        <v>727</v>
      </c>
    </row>
    <row r="336" spans="5:12" x14ac:dyDescent="0.25">
      <c r="E336" t="str">
        <f>IF(B336="TECNOLOGÍASAGROPECUARIASDECOLOMBIAS.A.S.","",IF(B336="CRUZLEONIDAS","",IF(B336="APARICIOPICOJOSEVICENTE","",IF(B336="EDGARAUGUSTOBENITEZRODRIGUEZ","",IF(B336="BUENOGONZALO","",IF(B336="AVILAMONSALVEREINALDO","",IF(B336="CALIXTOARDILAJAIME","",IF(B336="","",IF(B336="CORPORACIONRENACERDORADO","",IF(B336="BENITEZGARNICACEFERINO","",IF(B336="SANCHEZCALDERONMIREYA","",IF(B336="","",C336))))))))))))</f>
        <v/>
      </c>
      <c r="L336" s="466" t="s">
        <v>727</v>
      </c>
    </row>
    <row r="337" spans="5:12" x14ac:dyDescent="0.25">
      <c r="E337" t="str">
        <f>IF(B337="TECNOLOGÍASAGROPECUARIASDECOLOMBIAS.A.S.","",IF(B337="CRUZLEONIDAS","",IF(B337="APARICIOPICOJOSEVICENTE","",IF(B337="EDGARAUGUSTOBENITEZRODRIGUEZ","",IF(B337="BUENOGONZALO","",IF(B337="AVILAMONSALVEREINALDO","",IF(B337="CALIXTOARDILAJAIME","",IF(B337="","",IF(B337="CORPORACIONRENACERDORADO","",IF(B337="BENITEZGARNICACEFERINO","",IF(B337="SANCHEZCALDERONMIREYA","",IF(B337="","",C337))))))))))))</f>
        <v/>
      </c>
      <c r="L337" s="466" t="s">
        <v>727</v>
      </c>
    </row>
    <row r="338" spans="5:12" x14ac:dyDescent="0.25">
      <c r="E338" t="str">
        <f>IF(B338="TECNOLOGÍASAGROPECUARIASDECOLOMBIAS.A.S.","",IF(B338="CRUZLEONIDAS","",IF(B338="APARICIOPICOJOSEVICENTE","",IF(B338="EDGARAUGUSTOBENITEZRODRIGUEZ","",IF(B338="BUENOGONZALO","",IF(B338="AVILAMONSALVEREINALDO","",IF(B338="CALIXTOARDILAJAIME","",IF(B338="","",IF(B338="CORPORACIONRENACERDORADO","",IF(B338="BENITEZGARNICACEFERINO","",IF(B338="SANCHEZCALDERONMIREYA","",IF(B338="","",C338))))))))))))</f>
        <v/>
      </c>
      <c r="L338" s="466" t="s">
        <v>727</v>
      </c>
    </row>
    <row r="339" spans="5:12" x14ac:dyDescent="0.25">
      <c r="E339" t="str">
        <f>IF(B339="TECNOLOGÍASAGROPECUARIASDECOLOMBIAS.A.S.","",IF(B339="CRUZLEONIDAS","",IF(B339="APARICIOPICOJOSEVICENTE","",IF(B339="EDGARAUGUSTOBENITEZRODRIGUEZ","",IF(B339="BUENOGONZALO","",IF(B339="AVILAMONSALVEREINALDO","",IF(B339="CALIXTOARDILAJAIME","",IF(B339="","",IF(B339="CORPORACIONRENACERDORADO","",IF(B339="BENITEZGARNICACEFERINO","",IF(B339="SANCHEZCALDERONMIREYA","",IF(B339="","",C339))))))))))))</f>
        <v/>
      </c>
      <c r="L339" s="466" t="s">
        <v>727</v>
      </c>
    </row>
    <row r="340" spans="5:12" x14ac:dyDescent="0.25">
      <c r="E340" t="str">
        <f>IF(B340="TECNOLOGÍASAGROPECUARIASDECOLOMBIAS.A.S.","",IF(B340="CRUZLEONIDAS","",IF(B340="APARICIOPICOJOSEVICENTE","",IF(B340="EDGARAUGUSTOBENITEZRODRIGUEZ","",IF(B340="BUENOGONZALO","",IF(B340="AVILAMONSALVEREINALDO","",IF(B340="CALIXTOARDILAJAIME","",IF(B340="","",IF(B340="CORPORACIONRENACERDORADO","",IF(B340="BENITEZGARNICACEFERINO","",IF(B340="SANCHEZCALDERONMIREYA","",IF(B340="","",C340))))))))))))</f>
        <v/>
      </c>
      <c r="L340" s="466" t="s">
        <v>727</v>
      </c>
    </row>
    <row r="341" spans="5:12" x14ac:dyDescent="0.25">
      <c r="E341" t="str">
        <f>IF(B341="TECNOLOGÍASAGROPECUARIASDECOLOMBIAS.A.S.","",IF(B341="CRUZLEONIDAS","",IF(B341="APARICIOPICOJOSEVICENTE","",IF(B341="EDGARAUGUSTOBENITEZRODRIGUEZ","",IF(B341="BUENOGONZALO","",IF(B341="AVILAMONSALVEREINALDO","",IF(B341="CALIXTOARDILAJAIME","",IF(B341="","",IF(B341="CORPORACIONRENACERDORADO","",IF(B341="BENITEZGARNICACEFERINO","",IF(B341="SANCHEZCALDERONMIREYA","",IF(B341="","",C341))))))))))))</f>
        <v/>
      </c>
      <c r="L341" s="466" t="s">
        <v>727</v>
      </c>
    </row>
    <row r="342" spans="5:12" x14ac:dyDescent="0.25">
      <c r="E342" t="str">
        <f>IF(B342="TECNOLOGÍASAGROPECUARIASDECOLOMBIAS.A.S.","",IF(B342="CRUZLEONIDAS","",IF(B342="APARICIOPICOJOSEVICENTE","",IF(B342="EDGARAUGUSTOBENITEZRODRIGUEZ","",IF(B342="BUENOGONZALO","",IF(B342="AVILAMONSALVEREINALDO","",IF(B342="CALIXTOARDILAJAIME","",IF(B342="","",IF(B342="CORPORACIONRENACERDORADO","",IF(B342="BENITEZGARNICACEFERINO","",IF(B342="SANCHEZCALDERONMIREYA","",IF(B342="","",C342))))))))))))</f>
        <v/>
      </c>
      <c r="L342" s="466" t="s">
        <v>727</v>
      </c>
    </row>
    <row r="343" spans="5:12" x14ac:dyDescent="0.25">
      <c r="E343" t="str">
        <f>IF(B343="TECNOLOGÍASAGROPECUARIASDECOLOMBIAS.A.S.","",IF(B343="CRUZLEONIDAS","",IF(B343="APARICIOPICOJOSEVICENTE","",IF(B343="EDGARAUGUSTOBENITEZRODRIGUEZ","",IF(B343="BUENOGONZALO","",IF(B343="AVILAMONSALVEREINALDO","",IF(B343="CALIXTOARDILAJAIME","",IF(B343="","",IF(B343="CORPORACIONRENACERDORADO","",IF(B343="BENITEZGARNICACEFERINO","",IF(B343="SANCHEZCALDERONMIREYA","",IF(B343="","",C343))))))))))))</f>
        <v/>
      </c>
      <c r="L343" s="466" t="s">
        <v>727</v>
      </c>
    </row>
    <row r="344" spans="5:12" x14ac:dyDescent="0.25">
      <c r="E344" t="str">
        <f>IF(B344="TECNOLOGÍASAGROPECUARIASDECOLOMBIAS.A.S.","",IF(B344="CRUZLEONIDAS","",IF(B344="APARICIOPICOJOSEVICENTE","",IF(B344="EDGARAUGUSTOBENITEZRODRIGUEZ","",IF(B344="BUENOGONZALO","",IF(B344="AVILAMONSALVEREINALDO","",IF(B344="CALIXTOARDILAJAIME","",IF(B344="","",IF(B344="CORPORACIONRENACERDORADO","",IF(B344="BENITEZGARNICACEFERINO","",IF(B344="SANCHEZCALDERONMIREYA","",IF(B344="","",C344))))))))))))</f>
        <v/>
      </c>
      <c r="L344" s="466" t="s">
        <v>727</v>
      </c>
    </row>
    <row r="345" spans="5:12" x14ac:dyDescent="0.25">
      <c r="E345" t="str">
        <f>IF(B345="TECNOLOGÍASAGROPECUARIASDECOLOMBIAS.A.S.","",IF(B345="CRUZLEONIDAS","",IF(B345="APARICIOPICOJOSEVICENTE","",IF(B345="EDGARAUGUSTOBENITEZRODRIGUEZ","",IF(B345="BUENOGONZALO","",IF(B345="AVILAMONSALVEREINALDO","",IF(B345="CALIXTOARDILAJAIME","",IF(B345="","",IF(B345="CORPORACIONRENACERDORADO","",IF(B345="BENITEZGARNICACEFERINO","",IF(B345="SANCHEZCALDERONMIREYA","",IF(B345="","",C345))))))))))))</f>
        <v/>
      </c>
      <c r="L345" s="466" t="s">
        <v>727</v>
      </c>
    </row>
    <row r="346" spans="5:12" x14ac:dyDescent="0.25">
      <c r="E346" t="str">
        <f>IF(B346="TECNOLOGÍASAGROPECUARIASDECOLOMBIAS.A.S.","",IF(B346="CRUZLEONIDAS","",IF(B346="APARICIOPICOJOSEVICENTE","",IF(B346="EDGARAUGUSTOBENITEZRODRIGUEZ","",IF(B346="BUENOGONZALO","",IF(B346="AVILAMONSALVEREINALDO","",IF(B346="CALIXTOARDILAJAIME","",IF(B346="","",IF(B346="CORPORACIONRENACERDORADO","",IF(B346="BENITEZGARNICACEFERINO","",IF(B346="SANCHEZCALDERONMIREYA","",IF(B346="","",C346))))))))))))</f>
        <v/>
      </c>
      <c r="L346" s="466" t="s">
        <v>727</v>
      </c>
    </row>
    <row r="347" spans="5:12" x14ac:dyDescent="0.25">
      <c r="E347" t="str">
        <f>IF(B347="TECNOLOGÍASAGROPECUARIASDECOLOMBIAS.A.S.","",IF(B347="CRUZLEONIDAS","",IF(B347="APARICIOPICOJOSEVICENTE","",IF(B347="EDGARAUGUSTOBENITEZRODRIGUEZ","",IF(B347="BUENOGONZALO","",IF(B347="AVILAMONSALVEREINALDO","",IF(B347="CALIXTOARDILAJAIME","",IF(B347="","",IF(B347="CORPORACIONRENACERDORADO","",IF(B347="BENITEZGARNICACEFERINO","",IF(B347="SANCHEZCALDERONMIREYA","",IF(B347="","",C347))))))))))))</f>
        <v/>
      </c>
      <c r="L347" s="466" t="s">
        <v>727</v>
      </c>
    </row>
    <row r="348" spans="5:12" x14ac:dyDescent="0.25">
      <c r="E348" t="str">
        <f>IF(B348="TECNOLOGÍASAGROPECUARIASDECOLOMBIAS.A.S.","",IF(B348="CRUZLEONIDAS","",IF(B348="APARICIOPICOJOSEVICENTE","",IF(B348="EDGARAUGUSTOBENITEZRODRIGUEZ","",IF(B348="BUENOGONZALO","",IF(B348="AVILAMONSALVEREINALDO","",IF(B348="CALIXTOARDILAJAIME","",IF(B348="","",IF(B348="CORPORACIONRENACERDORADO","",IF(B348="BENITEZGARNICACEFERINO","",IF(B348="SANCHEZCALDERONMIREYA","",IF(B348="","",C348))))))))))))</f>
        <v/>
      </c>
      <c r="L348" s="466" t="s">
        <v>727</v>
      </c>
    </row>
    <row r="349" spans="5:12" x14ac:dyDescent="0.25">
      <c r="E349" t="str">
        <f>IF(B349="TECNOLOGÍASAGROPECUARIASDECOLOMBIAS.A.S.","",IF(B349="CRUZLEONIDAS","",IF(B349="APARICIOPICOJOSEVICENTE","",IF(B349="EDGARAUGUSTOBENITEZRODRIGUEZ","",IF(B349="BUENOGONZALO","",IF(B349="AVILAMONSALVEREINALDO","",IF(B349="CALIXTOARDILAJAIME","",IF(B349="","",IF(B349="CORPORACIONRENACERDORADO","",IF(B349="BENITEZGARNICACEFERINO","",IF(B349="SANCHEZCALDERONMIREYA","",IF(B349="","",C349))))))))))))</f>
        <v/>
      </c>
      <c r="L349" s="466" t="s">
        <v>727</v>
      </c>
    </row>
    <row r="350" spans="5:12" x14ac:dyDescent="0.25">
      <c r="E350" t="str">
        <f>IF(B350="TECNOLOGÍASAGROPECUARIASDECOLOMBIAS.A.S.","",IF(B350="CRUZLEONIDAS","",IF(B350="APARICIOPICOJOSEVICENTE","",IF(B350="EDGARAUGUSTOBENITEZRODRIGUEZ","",IF(B350="BUENOGONZALO","",IF(B350="AVILAMONSALVEREINALDO","",IF(B350="CALIXTOARDILAJAIME","",IF(B350="","",IF(B350="CORPORACIONRENACERDORADO","",IF(B350="BENITEZGARNICACEFERINO","",IF(B350="SANCHEZCALDERONMIREYA","",IF(B350="","",C350))))))))))))</f>
        <v/>
      </c>
      <c r="L350" s="466" t="s">
        <v>730</v>
      </c>
    </row>
    <row r="351" spans="5:12" x14ac:dyDescent="0.25">
      <c r="E351" t="str">
        <f>IF(B351="TECNOLOGÍASAGROPECUARIASDECOLOMBIAS.A.S.","",IF(B351="CRUZLEONIDAS","",IF(B351="APARICIOPICOJOSEVICENTE","",IF(B351="EDGARAUGUSTOBENITEZRODRIGUEZ","",IF(B351="BUENOGONZALO","",IF(B351="AVILAMONSALVEREINALDO","",IF(B351="CALIXTOARDILAJAIME","",IF(B351="","",IF(B351="CORPORACIONRENACERDORADO","",IF(B351="BENITEZGARNICACEFERINO","",IF(B351="SANCHEZCALDERONMIREYA","",IF(B351="","",C351))))))))))))</f>
        <v/>
      </c>
      <c r="L351" s="466" t="s">
        <v>730</v>
      </c>
    </row>
    <row r="352" spans="5:12" x14ac:dyDescent="0.25">
      <c r="E352" t="str">
        <f>IF(B352="TECNOLOGÍASAGROPECUARIASDECOLOMBIAS.A.S.","",IF(B352="CRUZLEONIDAS","",IF(B352="APARICIOPICOJOSEVICENTE","",IF(B352="EDGARAUGUSTOBENITEZRODRIGUEZ","",IF(B352="BUENOGONZALO","",IF(B352="AVILAMONSALVEREINALDO","",IF(B352="CALIXTOARDILAJAIME","",IF(B352="","",IF(B352="CORPORACIONRENACERDORADO","",IF(B352="BENITEZGARNICACEFERINO","",IF(B352="SANCHEZCALDERONMIREYA","",IF(B352="","",C352))))))))))))</f>
        <v/>
      </c>
      <c r="L352" s="466" t="s">
        <v>730</v>
      </c>
    </row>
    <row r="353" spans="5:12" x14ac:dyDescent="0.25">
      <c r="E353" t="str">
        <f>IF(B353="TECNOLOGÍASAGROPECUARIASDECOLOMBIAS.A.S.","",IF(B353="CRUZLEONIDAS","",IF(B353="APARICIOPICOJOSEVICENTE","",IF(B353="EDGARAUGUSTOBENITEZRODRIGUEZ","",IF(B353="BUENOGONZALO","",IF(B353="AVILAMONSALVEREINALDO","",IF(B353="CALIXTOARDILAJAIME","",IF(B353="","",IF(B353="CORPORACIONRENACERDORADO","",IF(B353="BENITEZGARNICACEFERINO","",IF(B353="SANCHEZCALDERONMIREYA","",IF(B353="","",C353))))))))))))</f>
        <v/>
      </c>
      <c r="L353" s="466" t="s">
        <v>730</v>
      </c>
    </row>
    <row r="354" spans="5:12" x14ac:dyDescent="0.25">
      <c r="E354" t="str">
        <f>IF(B354="TECNOLOGÍASAGROPECUARIASDECOLOMBIAS.A.S.","",IF(B354="CRUZLEONIDAS","",IF(B354="APARICIOPICOJOSEVICENTE","",IF(B354="EDGARAUGUSTOBENITEZRODRIGUEZ","",IF(B354="BUENOGONZALO","",IF(B354="AVILAMONSALVEREINALDO","",IF(B354="CALIXTOARDILAJAIME","",IF(B354="","",IF(B354="CORPORACIONRENACERDORADO","",IF(B354="BENITEZGARNICACEFERINO","",IF(B354="SANCHEZCALDERONMIREYA","",IF(B354="","",C354))))))))))))</f>
        <v/>
      </c>
      <c r="L354" s="466" t="s">
        <v>730</v>
      </c>
    </row>
    <row r="355" spans="5:12" x14ac:dyDescent="0.25">
      <c r="E355" t="str">
        <f>IF(B355="TECNOLOGÍASAGROPECUARIASDECOLOMBIAS.A.S.","",IF(B355="CRUZLEONIDAS","",IF(B355="APARICIOPICOJOSEVICENTE","",IF(B355="EDGARAUGUSTOBENITEZRODRIGUEZ","",IF(B355="BUENOGONZALO","",IF(B355="AVILAMONSALVEREINALDO","",IF(B355="CALIXTOARDILAJAIME","",IF(B355="","",IF(B355="CORPORACIONRENACERDORADO","",IF(B355="BENITEZGARNICACEFERINO","",IF(B355="SANCHEZCALDERONMIREYA","",IF(B355="","",C355))))))))))))</f>
        <v/>
      </c>
      <c r="L355" s="466" t="s">
        <v>730</v>
      </c>
    </row>
    <row r="356" spans="5:12" x14ac:dyDescent="0.25">
      <c r="E356" t="str">
        <f>IF(B356="TECNOLOGÍASAGROPECUARIASDECOLOMBIAS.A.S.","",IF(B356="CRUZLEONIDAS","",IF(B356="APARICIOPICOJOSEVICENTE","",IF(B356="EDGARAUGUSTOBENITEZRODRIGUEZ","",IF(B356="BUENOGONZALO","",IF(B356="AVILAMONSALVEREINALDO","",IF(B356="CALIXTOARDILAJAIME","",IF(B356="","",IF(B356="CORPORACIONRENACERDORADO","",IF(B356="BENITEZGARNICACEFERINO","",IF(B356="SANCHEZCALDERONMIREYA","",IF(B356="","",C356))))))))))))</f>
        <v/>
      </c>
      <c r="L356" s="466" t="s">
        <v>730</v>
      </c>
    </row>
    <row r="357" spans="5:12" x14ac:dyDescent="0.25">
      <c r="E357" t="str">
        <f>IF(B357="TECNOLOGÍASAGROPECUARIASDECOLOMBIAS.A.S.","",IF(B357="CRUZLEONIDAS","",IF(B357="APARICIOPICOJOSEVICENTE","",IF(B357="EDGARAUGUSTOBENITEZRODRIGUEZ","",IF(B357="BUENOGONZALO","",IF(B357="AVILAMONSALVEREINALDO","",IF(B357="CALIXTOARDILAJAIME","",IF(B357="","",IF(B357="CORPORACIONRENACERDORADO","",IF(B357="BENITEZGARNICACEFERINO","",IF(B357="SANCHEZCALDERONMIREYA","",IF(B357="","",C357))))))))))))</f>
        <v/>
      </c>
      <c r="L357" s="466" t="s">
        <v>730</v>
      </c>
    </row>
    <row r="358" spans="5:12" x14ac:dyDescent="0.25">
      <c r="E358" t="str">
        <f>IF(B358="TECNOLOGÍASAGROPECUARIASDECOLOMBIAS.A.S.","",IF(B358="CRUZLEONIDAS","",IF(B358="APARICIOPICOJOSEVICENTE","",IF(B358="EDGARAUGUSTOBENITEZRODRIGUEZ","",IF(B358="BUENOGONZALO","",IF(B358="AVILAMONSALVEREINALDO","",IF(B358="CALIXTOARDILAJAIME","",IF(B358="","",IF(B358="CORPORACIONRENACERDORADO","",IF(B358="BENITEZGARNICACEFERINO","",IF(B358="SANCHEZCALDERONMIREYA","",IF(B358="","",C358))))))))))))</f>
        <v/>
      </c>
      <c r="L358" s="466" t="s">
        <v>730</v>
      </c>
    </row>
    <row r="359" spans="5:12" x14ac:dyDescent="0.25">
      <c r="E359" t="str">
        <f>IF(B359="TECNOLOGÍASAGROPECUARIASDECOLOMBIAS.A.S.","",IF(B359="CRUZLEONIDAS","",IF(B359="APARICIOPICOJOSEVICENTE","",IF(B359="EDGARAUGUSTOBENITEZRODRIGUEZ","",IF(B359="BUENOGONZALO","",IF(B359="AVILAMONSALVEREINALDO","",IF(B359="CALIXTOARDILAJAIME","",IF(B359="","",IF(B359="CORPORACIONRENACERDORADO","",IF(B359="BENITEZGARNICACEFERINO","",IF(B359="SANCHEZCALDERONMIREYA","",IF(B359="","",C359))))))))))))</f>
        <v/>
      </c>
      <c r="L359" s="466" t="s">
        <v>730</v>
      </c>
    </row>
    <row r="360" spans="5:12" x14ac:dyDescent="0.25">
      <c r="E360" t="str">
        <f>IF(B360="TECNOLOGÍASAGROPECUARIASDECOLOMBIAS.A.S.","",IF(B360="CRUZLEONIDAS","",IF(B360="APARICIOPICOJOSEVICENTE","",IF(B360="EDGARAUGUSTOBENITEZRODRIGUEZ","",IF(B360="BUENOGONZALO","",IF(B360="AVILAMONSALVEREINALDO","",IF(B360="CALIXTOARDILAJAIME","",IF(B360="","",IF(B360="CORPORACIONRENACERDORADO","",IF(B360="BENITEZGARNICACEFERINO","",IF(B360="SANCHEZCALDERONMIREYA","",IF(B360="","",C360))))))))))))</f>
        <v/>
      </c>
      <c r="L360" s="466" t="s">
        <v>730</v>
      </c>
    </row>
    <row r="361" spans="5:12" x14ac:dyDescent="0.25">
      <c r="E361" t="str">
        <f>IF(B361="TECNOLOGÍASAGROPECUARIASDECOLOMBIAS.A.S.","",IF(B361="CRUZLEONIDAS","",IF(B361="APARICIOPICOJOSEVICENTE","",IF(B361="EDGARAUGUSTOBENITEZRODRIGUEZ","",IF(B361="BUENOGONZALO","",IF(B361="AVILAMONSALVEREINALDO","",IF(B361="CALIXTOARDILAJAIME","",IF(B361="","",IF(B361="CORPORACIONRENACERDORADO","",IF(B361="BENITEZGARNICACEFERINO","",IF(B361="SANCHEZCALDERONMIREYA","",IF(B361="","",C361))))))))))))</f>
        <v/>
      </c>
      <c r="L361" s="466" t="s">
        <v>730</v>
      </c>
    </row>
    <row r="362" spans="5:12" x14ac:dyDescent="0.25">
      <c r="E362" t="str">
        <f>IF(B362="TECNOLOGÍASAGROPECUARIASDECOLOMBIAS.A.S.","",IF(B362="CRUZLEONIDAS","",IF(B362="APARICIOPICOJOSEVICENTE","",IF(B362="EDGARAUGUSTOBENITEZRODRIGUEZ","",IF(B362="BUENOGONZALO","",IF(B362="AVILAMONSALVEREINALDO","",IF(B362="CALIXTOARDILAJAIME","",IF(B362="","",IF(B362="CORPORACIONRENACERDORADO","",IF(B362="BENITEZGARNICACEFERINO","",IF(B362="SANCHEZCALDERONMIREYA","",IF(B362="","",C362))))))))))))</f>
        <v/>
      </c>
      <c r="L362" s="466" t="s">
        <v>734</v>
      </c>
    </row>
    <row r="363" spans="5:12" x14ac:dyDescent="0.25">
      <c r="E363" t="str">
        <f>IF(B363="TECNOLOGÍASAGROPECUARIASDECOLOMBIAS.A.S.","",IF(B363="CRUZLEONIDAS","",IF(B363="APARICIOPICOJOSEVICENTE","",IF(B363="EDGARAUGUSTOBENITEZRODRIGUEZ","",IF(B363="BUENOGONZALO","",IF(B363="AVILAMONSALVEREINALDO","",IF(B363="CALIXTOARDILAJAIME","",IF(B363="","",IF(B363="CORPORACIONRENACERDORADO","",IF(B363="BENITEZGARNICACEFERINO","",IF(B363="SANCHEZCALDERONMIREYA","",IF(B363="","",C363))))))))))))</f>
        <v/>
      </c>
      <c r="L363" s="466" t="s">
        <v>734</v>
      </c>
    </row>
    <row r="364" spans="5:12" x14ac:dyDescent="0.25">
      <c r="E364" t="str">
        <f>IF(B364="TECNOLOGÍASAGROPECUARIASDECOLOMBIAS.A.S.","",IF(B364="CRUZLEONIDAS","",IF(B364="APARICIOPICOJOSEVICENTE","",IF(B364="EDGARAUGUSTOBENITEZRODRIGUEZ","",IF(B364="BUENOGONZALO","",IF(B364="AVILAMONSALVEREINALDO","",IF(B364="CALIXTOARDILAJAIME","",IF(B364="","",IF(B364="CORPORACIONRENACERDORADO","",IF(B364="BENITEZGARNICACEFERINO","",IF(B364="SANCHEZCALDERONMIREYA","",IF(B364="","",C364))))))))))))</f>
        <v/>
      </c>
      <c r="L364" s="466" t="s">
        <v>734</v>
      </c>
    </row>
    <row r="365" spans="5:12" x14ac:dyDescent="0.25">
      <c r="E365" t="str">
        <f>IF(B365="TECNOLOGÍASAGROPECUARIASDECOLOMBIAS.A.S.","",IF(B365="CRUZLEONIDAS","",IF(B365="APARICIOPICOJOSEVICENTE","",IF(B365="EDGARAUGUSTOBENITEZRODRIGUEZ","",IF(B365="BUENOGONZALO","",IF(B365="AVILAMONSALVEREINALDO","",IF(B365="CALIXTOARDILAJAIME","",IF(B365="","",IF(B365="CORPORACIONRENACERDORADO","",IF(B365="BENITEZGARNICACEFERINO","",IF(B365="SANCHEZCALDERONMIREYA","",IF(B365="","",C365))))))))))))</f>
        <v/>
      </c>
      <c r="L365" s="466" t="s">
        <v>734</v>
      </c>
    </row>
    <row r="366" spans="5:12" x14ac:dyDescent="0.25">
      <c r="E366" t="str">
        <f>IF(B366="TECNOLOGÍASAGROPECUARIASDECOLOMBIAS.A.S.","",IF(B366="CRUZLEONIDAS","",IF(B366="APARICIOPICOJOSEVICENTE","",IF(B366="EDGARAUGUSTOBENITEZRODRIGUEZ","",IF(B366="BUENOGONZALO","",IF(B366="AVILAMONSALVEREINALDO","",IF(B366="CALIXTOARDILAJAIME","",IF(B366="","",IF(B366="CORPORACIONRENACERDORADO","",IF(B366="BENITEZGARNICACEFERINO","",IF(B366="SANCHEZCALDERONMIREYA","",IF(B366="","",C366))))))))))))</f>
        <v/>
      </c>
      <c r="L366" s="466" t="s">
        <v>734</v>
      </c>
    </row>
    <row r="367" spans="5:12" x14ac:dyDescent="0.25">
      <c r="E367" t="str">
        <f>IF(B367="TECNOLOGÍASAGROPECUARIASDECOLOMBIAS.A.S.","",IF(B367="CRUZLEONIDAS","",IF(B367="APARICIOPICOJOSEVICENTE","",IF(B367="EDGARAUGUSTOBENITEZRODRIGUEZ","",IF(B367="BUENOGONZALO","",IF(B367="AVILAMONSALVEREINALDO","",IF(B367="CALIXTOARDILAJAIME","",IF(B367="","",IF(B367="CORPORACIONRENACERDORADO","",IF(B367="BENITEZGARNICACEFERINO","",IF(B367="SANCHEZCALDERONMIREYA","",IF(B367="","",C367))))))))))))</f>
        <v/>
      </c>
      <c r="L367" s="466" t="s">
        <v>734</v>
      </c>
    </row>
    <row r="368" spans="5:12" x14ac:dyDescent="0.25">
      <c r="E368" t="str">
        <f>IF(B368="TECNOLOGÍASAGROPECUARIASDECOLOMBIAS.A.S.","",IF(B368="CRUZLEONIDAS","",IF(B368="APARICIOPICOJOSEVICENTE","",IF(B368="EDGARAUGUSTOBENITEZRODRIGUEZ","",IF(B368="BUENOGONZALO","",IF(B368="AVILAMONSALVEREINALDO","",IF(B368="CALIXTOARDILAJAIME","",IF(B368="","",IF(B368="CORPORACIONRENACERDORADO","",IF(B368="BENITEZGARNICACEFERINO","",IF(B368="SANCHEZCALDERONMIREYA","",IF(B368="","",C368))))))))))))</f>
        <v/>
      </c>
      <c r="L368" s="466" t="s">
        <v>734</v>
      </c>
    </row>
    <row r="369" spans="5:12" x14ac:dyDescent="0.25">
      <c r="E369" t="str">
        <f>IF(B369="TECNOLOGÍASAGROPECUARIASDECOLOMBIAS.A.S.","",IF(B369="CRUZLEONIDAS","",IF(B369="APARICIOPICOJOSEVICENTE","",IF(B369="EDGARAUGUSTOBENITEZRODRIGUEZ","",IF(B369="BUENOGONZALO","",IF(B369="AVILAMONSALVEREINALDO","",IF(B369="CALIXTOARDILAJAIME","",IF(B369="","",IF(B369="CORPORACIONRENACERDORADO","",IF(B369="BENITEZGARNICACEFERINO","",IF(B369="SANCHEZCALDERONMIREYA","",IF(B369="","",C369))))))))))))</f>
        <v/>
      </c>
      <c r="L369" s="466" t="s">
        <v>735</v>
      </c>
    </row>
    <row r="370" spans="5:12" x14ac:dyDescent="0.25">
      <c r="E370" t="str">
        <f>IF(B370="TECNOLOGÍASAGROPECUARIASDECOLOMBIAS.A.S.","",IF(B370="CRUZLEONIDAS","",IF(B370="APARICIOPICOJOSEVICENTE","",IF(B370="EDGARAUGUSTOBENITEZRODRIGUEZ","",IF(B370="BUENOGONZALO","",IF(B370="AVILAMONSALVEREINALDO","",IF(B370="CALIXTOARDILAJAIME","",IF(B370="","",IF(B370="CORPORACIONRENACERDORADO","",IF(B370="BENITEZGARNICACEFERINO","",IF(B370="SANCHEZCALDERONMIREYA","",IF(B370="","",C370))))))))))))</f>
        <v/>
      </c>
      <c r="L370" s="466" t="s">
        <v>736</v>
      </c>
    </row>
    <row r="371" spans="5:12" x14ac:dyDescent="0.25">
      <c r="E371" t="str">
        <f>IF(B371="TECNOLOGÍASAGROPECUARIASDECOLOMBIAS.A.S.","",IF(B371="CRUZLEONIDAS","",IF(B371="APARICIOPICOJOSEVICENTE","",IF(B371="EDGARAUGUSTOBENITEZRODRIGUEZ","",IF(B371="BUENOGONZALO","",IF(B371="AVILAMONSALVEREINALDO","",IF(B371="CALIXTOARDILAJAIME","",IF(B371="","",IF(B371="CORPORACIONRENACERDORADO","",IF(B371="BENITEZGARNICACEFERINO","",IF(B371="SANCHEZCALDERONMIREYA","",IF(B371="","",C371))))))))))))</f>
        <v/>
      </c>
      <c r="L371" s="466" t="s">
        <v>736</v>
      </c>
    </row>
    <row r="372" spans="5:12" x14ac:dyDescent="0.25">
      <c r="E372" t="str">
        <f>IF(B372="TECNOLOGÍASAGROPECUARIASDECOLOMBIAS.A.S.","",IF(B372="CRUZLEONIDAS","",IF(B372="APARICIOPICOJOSEVICENTE","",IF(B372="EDGARAUGUSTOBENITEZRODRIGUEZ","",IF(B372="BUENOGONZALO","",IF(B372="AVILAMONSALVEREINALDO","",IF(B372="CALIXTOARDILAJAIME","",IF(B372="","",IF(B372="CORPORACIONRENACERDORADO","",IF(B372="BENITEZGARNICACEFERINO","",IF(B372="SANCHEZCALDERONMIREYA","",IF(B372="","",C372))))))))))))</f>
        <v/>
      </c>
      <c r="L372" s="466" t="s">
        <v>736</v>
      </c>
    </row>
    <row r="373" spans="5:12" x14ac:dyDescent="0.25">
      <c r="E373" t="str">
        <f>IF(B373="TECNOLOGÍASAGROPECUARIASDECOLOMBIAS.A.S.","",IF(B373="CRUZLEONIDAS","",IF(B373="APARICIOPICOJOSEVICENTE","",IF(B373="EDGARAUGUSTOBENITEZRODRIGUEZ","",IF(B373="BUENOGONZALO","",IF(B373="AVILAMONSALVEREINALDO","",IF(B373="CALIXTOARDILAJAIME","",IF(B373="","",IF(B373="CORPORACIONRENACERDORADO","",IF(B373="BENITEZGARNICACEFERINO","",IF(B373="SANCHEZCALDERONMIREYA","",IF(B373="","",C373))))))))))))</f>
        <v/>
      </c>
      <c r="L373" s="466" t="s">
        <v>736</v>
      </c>
    </row>
    <row r="374" spans="5:12" x14ac:dyDescent="0.25">
      <c r="E374" t="str">
        <f>IF(B374="TECNOLOGÍASAGROPECUARIASDECOLOMBIAS.A.S.","",IF(B374="CRUZLEONIDAS","",IF(B374="APARICIOPICOJOSEVICENTE","",IF(B374="EDGARAUGUSTOBENITEZRODRIGUEZ","",IF(B374="BUENOGONZALO","",IF(B374="AVILAMONSALVEREINALDO","",IF(B374="CALIXTOARDILAJAIME","",IF(B374="","",IF(B374="CORPORACIONRENACERDORADO","",IF(B374="BENITEZGARNICACEFERINO","",IF(B374="SANCHEZCALDERONMIREYA","",IF(B374="","",C374))))))))))))</f>
        <v/>
      </c>
      <c r="L374" s="466" t="s">
        <v>736</v>
      </c>
    </row>
    <row r="375" spans="5:12" x14ac:dyDescent="0.25">
      <c r="E375" t="str">
        <f>IF(B375="TECNOLOGÍASAGROPECUARIASDECOLOMBIAS.A.S.","",IF(B375="CRUZLEONIDAS","",IF(B375="APARICIOPICOJOSEVICENTE","",IF(B375="EDGARAUGUSTOBENITEZRODRIGUEZ","",IF(B375="BUENOGONZALO","",IF(B375="AVILAMONSALVEREINALDO","",IF(B375="CALIXTOARDILAJAIME","",IF(B375="","",IF(B375="CORPORACIONRENACERDORADO","",IF(B375="BENITEZGARNICACEFERINO","",IF(B375="SANCHEZCALDERONMIREYA","",IF(B375="","",C375))))))))))))</f>
        <v/>
      </c>
      <c r="L375" s="466" t="s">
        <v>736</v>
      </c>
    </row>
    <row r="376" spans="5:12" x14ac:dyDescent="0.25">
      <c r="E376" t="str">
        <f>IF(B376="TECNOLOGÍASAGROPECUARIASDECOLOMBIAS.A.S.","",IF(B376="CRUZLEONIDAS","",IF(B376="APARICIOPICOJOSEVICENTE","",IF(B376="EDGARAUGUSTOBENITEZRODRIGUEZ","",IF(B376="BUENOGONZALO","",IF(B376="AVILAMONSALVEREINALDO","",IF(B376="CALIXTOARDILAJAIME","",IF(B376="","",IF(B376="CORPORACIONRENACERDORADO","",IF(B376="BENITEZGARNICACEFERINO","",IF(B376="SANCHEZCALDERONMIREYA","",IF(B376="","",C376))))))))))))</f>
        <v/>
      </c>
      <c r="L376" s="466" t="s">
        <v>727</v>
      </c>
    </row>
    <row r="377" spans="5:12" x14ac:dyDescent="0.25">
      <c r="E377" t="str">
        <f>IF(B377="TECNOLOGÍASAGROPECUARIASDECOLOMBIAS.A.S.","",IF(B377="CRUZLEONIDAS","",IF(B377="APARICIOPICOJOSEVICENTE","",IF(B377="EDGARAUGUSTOBENITEZRODRIGUEZ","",IF(B377="BUENOGONZALO","",IF(B377="AVILAMONSALVEREINALDO","",IF(B377="CALIXTOARDILAJAIME","",IF(B377="","",IF(B377="CORPORACIONRENACERDORADO","",IF(B377="BENITEZGARNICACEFERINO","",IF(B377="SANCHEZCALDERONMIREYA","",IF(B377="","",C377))))))))))))</f>
        <v/>
      </c>
      <c r="L377" s="466" t="s">
        <v>737</v>
      </c>
    </row>
    <row r="378" spans="5:12" x14ac:dyDescent="0.25">
      <c r="E378" t="str">
        <f>IF(B378="TECNOLOGÍASAGROPECUARIASDECOLOMBIAS.A.S.","",IF(B378="CRUZLEONIDAS","",IF(B378="APARICIOPICOJOSEVICENTE","",IF(B378="EDGARAUGUSTOBENITEZRODRIGUEZ","",IF(B378="BUENOGONZALO","",IF(B378="AVILAMONSALVEREINALDO","",IF(B378="CALIXTOARDILAJAIME","",IF(B378="","",IF(B378="CORPORACIONRENACERDORADO","",IF(B378="BENITEZGARNICACEFERINO","",IF(B378="SANCHEZCALDERONMIREYA","",IF(B378="","",C378))))))))))))</f>
        <v/>
      </c>
      <c r="L378" s="466" t="s">
        <v>737</v>
      </c>
    </row>
    <row r="379" spans="5:12" x14ac:dyDescent="0.25">
      <c r="E379" t="str">
        <f>IF(B379="TECNOLOGÍASAGROPECUARIASDECOLOMBIAS.A.S.","",IF(B379="CRUZLEONIDAS","",IF(B379="APARICIOPICOJOSEVICENTE","",IF(B379="EDGARAUGUSTOBENITEZRODRIGUEZ","",IF(B379="BUENOGONZALO","",IF(B379="AVILAMONSALVEREINALDO","",IF(B379="CALIXTOARDILAJAIME","",IF(B379="","",IF(B379="CORPORACIONRENACERDORADO","",IF(B379="BENITEZGARNICACEFERINO","",IF(B379="SANCHEZCALDERONMIREYA","",IF(B379="","",C379))))))))))))</f>
        <v/>
      </c>
      <c r="L379" s="466" t="s">
        <v>737</v>
      </c>
    </row>
    <row r="380" spans="5:12" x14ac:dyDescent="0.25">
      <c r="E380" t="str">
        <f>IF(B380="TECNOLOGÍASAGROPECUARIASDECOLOMBIAS.A.S.","",IF(B380="CRUZLEONIDAS","",IF(B380="APARICIOPICOJOSEVICENTE","",IF(B380="EDGARAUGUSTOBENITEZRODRIGUEZ","",IF(B380="BUENOGONZALO","",IF(B380="AVILAMONSALVEREINALDO","",IF(B380="CALIXTOARDILAJAIME","",IF(B380="","",IF(B380="CORPORACIONRENACERDORADO","",IF(B380="BENITEZGARNICACEFERINO","",IF(B380="SANCHEZCALDERONMIREYA","",IF(B380="","",C380))))))))))))</f>
        <v/>
      </c>
      <c r="L380" s="466" t="s">
        <v>737</v>
      </c>
    </row>
    <row r="381" spans="5:12" x14ac:dyDescent="0.25">
      <c r="E381" t="str">
        <f>IF(B381="TECNOLOGÍASAGROPECUARIASDECOLOMBIAS.A.S.","",IF(B381="CRUZLEONIDAS","",IF(B381="APARICIOPICOJOSEVICENTE","",IF(B381="EDGARAUGUSTOBENITEZRODRIGUEZ","",IF(B381="BUENOGONZALO","",IF(B381="AVILAMONSALVEREINALDO","",IF(B381="CALIXTOARDILAJAIME","",IF(B381="","",IF(B381="CORPORACIONRENACERDORADO","",IF(B381="BENITEZGARNICACEFERINO","",IF(B381="SANCHEZCALDERONMIREYA","",IF(B381="","",C381))))))))))))</f>
        <v/>
      </c>
      <c r="L381" s="466" t="s">
        <v>737</v>
      </c>
    </row>
    <row r="382" spans="5:12" x14ac:dyDescent="0.25">
      <c r="E382" t="str">
        <f>IF(B382="TECNOLOGÍASAGROPECUARIASDECOLOMBIAS.A.S.","",IF(B382="CRUZLEONIDAS","",IF(B382="APARICIOPICOJOSEVICENTE","",IF(B382="EDGARAUGUSTOBENITEZRODRIGUEZ","",IF(B382="BUENOGONZALO","",IF(B382="AVILAMONSALVEREINALDO","",IF(B382="CALIXTOARDILAJAIME","",IF(B382="","",IF(B382="CORPORACIONRENACERDORADO","",IF(B382="BENITEZGARNICACEFERINO","",IF(B382="SANCHEZCALDERONMIREYA","",IF(B382="","",C382))))))))))))</f>
        <v/>
      </c>
      <c r="L382" s="466" t="s">
        <v>737</v>
      </c>
    </row>
    <row r="383" spans="5:12" x14ac:dyDescent="0.25">
      <c r="E383" t="str">
        <f>IF(B383="TECNOLOGÍASAGROPECUARIASDECOLOMBIAS.A.S.","",IF(B383="CRUZLEONIDAS","",IF(B383="APARICIOPICOJOSEVICENTE","",IF(B383="EDGARAUGUSTOBENITEZRODRIGUEZ","",IF(B383="BUENOGONZALO","",IF(B383="AVILAMONSALVEREINALDO","",IF(B383="CALIXTOARDILAJAIME","",IF(B383="","",IF(B383="CORPORACIONRENACERDORADO","",IF(B383="BENITEZGARNICACEFERINO","",IF(B383="SANCHEZCALDERONMIREYA","",IF(B383="","",C383))))))))))))</f>
        <v/>
      </c>
      <c r="L383" s="466" t="s">
        <v>737</v>
      </c>
    </row>
    <row r="384" spans="5:12" x14ac:dyDescent="0.25">
      <c r="E384" t="str">
        <f>IF(B384="TECNOLOGÍASAGROPECUARIASDECOLOMBIAS.A.S.","",IF(B384="CRUZLEONIDAS","",IF(B384="APARICIOPICOJOSEVICENTE","",IF(B384="EDGARAUGUSTOBENITEZRODRIGUEZ","",IF(B384="BUENOGONZALO","",IF(B384="AVILAMONSALVEREINALDO","",IF(B384="CALIXTOARDILAJAIME","",IF(B384="","",IF(B384="CORPORACIONRENACERDORADO","",IF(B384="BENITEZGARNICACEFERINO","",IF(B384="SANCHEZCALDERONMIREYA","",IF(B384="","",C384))))))))))))</f>
        <v/>
      </c>
      <c r="L384" s="466" t="s">
        <v>737</v>
      </c>
    </row>
    <row r="385" spans="5:12" x14ac:dyDescent="0.25">
      <c r="E385" t="str">
        <f>IF(B385="TECNOLOGÍASAGROPECUARIASDECOLOMBIAS.A.S.","",IF(B385="CRUZLEONIDAS","",IF(B385="APARICIOPICOJOSEVICENTE","",IF(B385="EDGARAUGUSTOBENITEZRODRIGUEZ","",IF(B385="BUENOGONZALO","",IF(B385="AVILAMONSALVEREINALDO","",IF(B385="CALIXTOARDILAJAIME","",IF(B385="","",IF(B385="CORPORACIONRENACERDORADO","",IF(B385="BENITEZGARNICACEFERINO","",IF(B385="SANCHEZCALDERONMIREYA","",IF(B385="","",C385))))))))))))</f>
        <v/>
      </c>
      <c r="L385" s="466" t="s">
        <v>737</v>
      </c>
    </row>
    <row r="386" spans="5:12" x14ac:dyDescent="0.25">
      <c r="E386" t="str">
        <f>IF(B386="TECNOLOGÍASAGROPECUARIASDECOLOMBIAS.A.S.","",IF(B386="CRUZLEONIDAS","",IF(B386="APARICIOPICOJOSEVICENTE","",IF(B386="EDGARAUGUSTOBENITEZRODRIGUEZ","",IF(B386="BUENOGONZALO","",IF(B386="AVILAMONSALVEREINALDO","",IF(B386="CALIXTOARDILAJAIME","",IF(B386="","",IF(B386="CORPORACIONRENACERDORADO","",IF(B386="BENITEZGARNICACEFERINO","",IF(B386="SANCHEZCALDERONMIREYA","",IF(B386="","",C386))))))))))))</f>
        <v/>
      </c>
      <c r="L386" s="466" t="s">
        <v>737</v>
      </c>
    </row>
    <row r="387" spans="5:12" x14ac:dyDescent="0.25">
      <c r="E387" t="str">
        <f>IF(B387="TECNOLOGÍASAGROPECUARIASDECOLOMBIAS.A.S.","",IF(B387="CRUZLEONIDAS","",IF(B387="APARICIOPICOJOSEVICENTE","",IF(B387="EDGARAUGUSTOBENITEZRODRIGUEZ","",IF(B387="BUENOGONZALO","",IF(B387="AVILAMONSALVEREINALDO","",IF(B387="CALIXTOARDILAJAIME","",IF(B387="","",IF(B387="CORPORACIONRENACERDORADO","",IF(B387="BENITEZGARNICACEFERINO","",IF(B387="SANCHEZCALDERONMIREYA","",IF(B387="","",C387))))))))))))</f>
        <v/>
      </c>
      <c r="L387" s="466" t="s">
        <v>736</v>
      </c>
    </row>
    <row r="388" spans="5:12" x14ac:dyDescent="0.25">
      <c r="E388" t="str">
        <f>IF(B388="TECNOLOGÍASAGROPECUARIASDECOLOMBIAS.A.S.","",IF(B388="CRUZLEONIDAS","",IF(B388="APARICIOPICOJOSEVICENTE","",IF(B388="EDGARAUGUSTOBENITEZRODRIGUEZ","",IF(B388="BUENOGONZALO","",IF(B388="AVILAMONSALVEREINALDO","",IF(B388="CALIXTOARDILAJAIME","",IF(B388="","",IF(B388="CORPORACIONRENACERDORADO","",IF(B388="BENITEZGARNICACEFERINO","",IF(B388="SANCHEZCALDERONMIREYA","",IF(B388="","",C388))))))))))))</f>
        <v/>
      </c>
      <c r="L388" s="466" t="s">
        <v>736</v>
      </c>
    </row>
    <row r="389" spans="5:12" x14ac:dyDescent="0.25">
      <c r="E389" t="str">
        <f>IF(B389="TECNOLOGÍASAGROPECUARIASDECOLOMBIAS.A.S.","",IF(B389="CRUZLEONIDAS","",IF(B389="APARICIOPICOJOSEVICENTE","",IF(B389="EDGARAUGUSTOBENITEZRODRIGUEZ","",IF(B389="BUENOGONZALO","",IF(B389="AVILAMONSALVEREINALDO","",IF(B389="CALIXTOARDILAJAIME","",IF(B389="","",IF(B389="CORPORACIONRENACERDORADO","",IF(B389="BENITEZGARNICACEFERINO","",IF(B389="SANCHEZCALDERONMIREYA","",IF(B389="","",C389))))))))))))</f>
        <v/>
      </c>
      <c r="L389" s="466" t="s">
        <v>736</v>
      </c>
    </row>
    <row r="390" spans="5:12" x14ac:dyDescent="0.25">
      <c r="E390" t="str">
        <f>IF(B390="TECNOLOGÍASAGROPECUARIASDECOLOMBIAS.A.S.","",IF(B390="CRUZLEONIDAS","",IF(B390="APARICIOPICOJOSEVICENTE","",IF(B390="EDGARAUGUSTOBENITEZRODRIGUEZ","",IF(B390="BUENOGONZALO","",IF(B390="AVILAMONSALVEREINALDO","",IF(B390="CALIXTOARDILAJAIME","",IF(B390="","",IF(B390="CORPORACIONRENACERDORADO","",IF(B390="BENITEZGARNICACEFERINO","",IF(B390="SANCHEZCALDERONMIREYA","",IF(B390="","",C390))))))))))))</f>
        <v/>
      </c>
      <c r="L390" s="466" t="s">
        <v>736</v>
      </c>
    </row>
    <row r="391" spans="5:12" x14ac:dyDescent="0.25">
      <c r="E391" t="str">
        <f>IF(B391="TECNOLOGÍASAGROPECUARIASDECOLOMBIAS.A.S.","",IF(B391="CRUZLEONIDAS","",IF(B391="APARICIOPICOJOSEVICENTE","",IF(B391="EDGARAUGUSTOBENITEZRODRIGUEZ","",IF(B391="BUENOGONZALO","",IF(B391="AVILAMONSALVEREINALDO","",IF(B391="CALIXTOARDILAJAIME","",IF(B391="","",IF(B391="CORPORACIONRENACERDORADO","",IF(B391="BENITEZGARNICACEFERINO","",IF(B391="SANCHEZCALDERONMIREYA","",IF(B391="","",C391))))))))))))</f>
        <v/>
      </c>
      <c r="L391" s="466" t="s">
        <v>722</v>
      </c>
    </row>
    <row r="392" spans="5:12" x14ac:dyDescent="0.25">
      <c r="E392" t="str">
        <f>IF(B392="TECNOLOGÍASAGROPECUARIASDECOLOMBIAS.A.S.","",IF(B392="CRUZLEONIDAS","",IF(B392="APARICIOPICOJOSEVICENTE","",IF(B392="EDGARAUGUSTOBENITEZRODRIGUEZ","",IF(B392="BUENOGONZALO","",IF(B392="AVILAMONSALVEREINALDO","",IF(B392="CALIXTOARDILAJAIME","",IF(B392="","",IF(B392="CORPORACIONRENACERDORADO","",IF(B392="BENITEZGARNICACEFERINO","",IF(B392="SANCHEZCALDERONMIREYA","",IF(B392="","",C392))))))))))))</f>
        <v/>
      </c>
      <c r="L392" s="466" t="s">
        <v>722</v>
      </c>
    </row>
    <row r="393" spans="5:12" x14ac:dyDescent="0.25">
      <c r="E393" t="str">
        <f>IF(B393="TECNOLOGÍASAGROPECUARIASDECOLOMBIAS.A.S.","",IF(B393="CRUZLEONIDAS","",IF(B393="APARICIOPICOJOSEVICENTE","",IF(B393="EDGARAUGUSTOBENITEZRODRIGUEZ","",IF(B393="BUENOGONZALO","",IF(B393="AVILAMONSALVEREINALDO","",IF(B393="CALIXTOARDILAJAIME","",IF(B393="","",IF(B393="CORPORACIONRENACERDORADO","",IF(B393="BENITEZGARNICACEFERINO","",IF(B393="SANCHEZCALDERONMIREYA","",IF(B393="","",C393))))))))))))</f>
        <v/>
      </c>
      <c r="L393" s="466" t="s">
        <v>722</v>
      </c>
    </row>
    <row r="394" spans="5:12" x14ac:dyDescent="0.25">
      <c r="E394" t="str">
        <f>IF(B394="TECNOLOGÍASAGROPECUARIASDECOLOMBIAS.A.S.","",IF(B394="CRUZLEONIDAS","",IF(B394="APARICIOPICOJOSEVICENTE","",IF(B394="EDGARAUGUSTOBENITEZRODRIGUEZ","",IF(B394="BUENOGONZALO","",IF(B394="AVILAMONSALVEREINALDO","",IF(B394="CALIXTOARDILAJAIME","",IF(B394="","",IF(B394="CORPORACIONRENACERDORADO","",IF(B394="BENITEZGARNICACEFERINO","",IF(B394="SANCHEZCALDERONMIREYA","",IF(B394="","",C394))))))))))))</f>
        <v/>
      </c>
      <c r="L394" s="466" t="s">
        <v>722</v>
      </c>
    </row>
    <row r="395" spans="5:12" x14ac:dyDescent="0.25">
      <c r="E395" t="str">
        <f>IF(B395="TECNOLOGÍASAGROPECUARIASDECOLOMBIAS.A.S.","",IF(B395="CRUZLEONIDAS","",IF(B395="APARICIOPICOJOSEVICENTE","",IF(B395="EDGARAUGUSTOBENITEZRODRIGUEZ","",IF(B395="BUENOGONZALO","",IF(B395="AVILAMONSALVEREINALDO","",IF(B395="CALIXTOARDILAJAIME","",IF(B395="","",IF(B395="CORPORACIONRENACERDORADO","",IF(B395="BENITEZGARNICACEFERINO","",IF(B395="SANCHEZCALDERONMIREYA","",IF(B395="","",C395))))))))))))</f>
        <v/>
      </c>
      <c r="L395" s="466" t="s">
        <v>727</v>
      </c>
    </row>
    <row r="396" spans="5:12" x14ac:dyDescent="0.25">
      <c r="E396" t="str">
        <f>IF(B396="TECNOLOGÍASAGROPECUARIASDECOLOMBIAS.A.S.","",IF(B396="CRUZLEONIDAS","",IF(B396="APARICIOPICOJOSEVICENTE","",IF(B396="EDGARAUGUSTOBENITEZRODRIGUEZ","",IF(B396="BUENOGONZALO","",IF(B396="AVILAMONSALVEREINALDO","",IF(B396="CALIXTOARDILAJAIME","",IF(B396="","",IF(B396="CORPORACIONRENACERDORADO","",IF(B396="BENITEZGARNICACEFERINO","",IF(B396="SANCHEZCALDERONMIREYA","",IF(B396="","",C396))))))))))))</f>
        <v/>
      </c>
      <c r="L396" s="466" t="s">
        <v>727</v>
      </c>
    </row>
    <row r="397" spans="5:12" x14ac:dyDescent="0.25">
      <c r="E397" t="str">
        <f>IF(B397="TECNOLOGÍASAGROPECUARIASDECOLOMBIAS.A.S.","",IF(B397="CRUZLEONIDAS","",IF(B397="APARICIOPICOJOSEVICENTE","",IF(B397="EDGARAUGUSTOBENITEZRODRIGUEZ","",IF(B397="BUENOGONZALO","",IF(B397="AVILAMONSALVEREINALDO","",IF(B397="CALIXTOARDILAJAIME","",IF(B397="","",IF(B397="CORPORACIONRENACERDORADO","",IF(B397="BENITEZGARNICACEFERINO","",IF(B397="SANCHEZCALDERONMIREYA","",IF(B397="","",C397))))))))))))</f>
        <v/>
      </c>
      <c r="L397" s="466" t="s">
        <v>727</v>
      </c>
    </row>
    <row r="398" spans="5:12" x14ac:dyDescent="0.25">
      <c r="E398" t="str">
        <f>IF(B398="TECNOLOGÍASAGROPECUARIASDECOLOMBIAS.A.S.","",IF(B398="CRUZLEONIDAS","",IF(B398="APARICIOPICOJOSEVICENTE","",IF(B398="EDGARAUGUSTOBENITEZRODRIGUEZ","",IF(B398="BUENOGONZALO","",IF(B398="AVILAMONSALVEREINALDO","",IF(B398="CALIXTOARDILAJAIME","",IF(B398="","",IF(B398="CORPORACIONRENACERDORADO","",IF(B398="BENITEZGARNICACEFERINO","",IF(B398="SANCHEZCALDERONMIREYA","",IF(B398="","",C398))))))))))))</f>
        <v/>
      </c>
      <c r="L398" s="466" t="s">
        <v>727</v>
      </c>
    </row>
    <row r="399" spans="5:12" x14ac:dyDescent="0.25">
      <c r="E399" t="str">
        <f>IF(B399="TECNOLOGÍASAGROPECUARIASDECOLOMBIAS.A.S.","",IF(B399="CRUZLEONIDAS","",IF(B399="APARICIOPICOJOSEVICENTE","",IF(B399="EDGARAUGUSTOBENITEZRODRIGUEZ","",IF(B399="BUENOGONZALO","",IF(B399="AVILAMONSALVEREINALDO","",IF(B399="CALIXTOARDILAJAIME","",IF(B399="","",IF(B399="CORPORACIONRENACERDORADO","",IF(B399="BENITEZGARNICACEFERINO","",IF(B399="SANCHEZCALDERONMIREYA","",IF(B399="","",C399))))))))))))</f>
        <v/>
      </c>
      <c r="L399" s="466" t="s">
        <v>727</v>
      </c>
    </row>
    <row r="400" spans="5:12" x14ac:dyDescent="0.25">
      <c r="E400" t="str">
        <f>IF(B400="TECNOLOGÍASAGROPECUARIASDECOLOMBIAS.A.S.","",IF(B400="CRUZLEONIDAS","",IF(B400="APARICIOPICOJOSEVICENTE","",IF(B400="EDGARAUGUSTOBENITEZRODRIGUEZ","",IF(B400="BUENOGONZALO","",IF(B400="AVILAMONSALVEREINALDO","",IF(B400="CALIXTOARDILAJAIME","",IF(B400="","",IF(B400="CORPORACIONRENACERDORADO","",IF(B400="BENITEZGARNICACEFERINO","",IF(B400="SANCHEZCALDERONMIREYA","",IF(B400="","",C400))))))))))))</f>
        <v/>
      </c>
      <c r="L400" s="466" t="s">
        <v>727</v>
      </c>
    </row>
    <row r="401" spans="5:12" x14ac:dyDescent="0.25">
      <c r="E401" t="str">
        <f>IF(B401="TECNOLOGÍASAGROPECUARIASDECOLOMBIAS.A.S.","",IF(B401="CRUZLEONIDAS","",IF(B401="APARICIOPICOJOSEVICENTE","",IF(B401="EDGARAUGUSTOBENITEZRODRIGUEZ","",IF(B401="BUENOGONZALO","",IF(B401="AVILAMONSALVEREINALDO","",IF(B401="CALIXTOARDILAJAIME","",IF(B401="","",IF(B401="CORPORACIONRENACERDORADO","",IF(B401="BENITEZGARNICACEFERINO","",IF(B401="SANCHEZCALDERONMIREYA","",IF(B401="","",C401))))))))))))</f>
        <v/>
      </c>
      <c r="L401" s="466" t="s">
        <v>727</v>
      </c>
    </row>
    <row r="402" spans="5:12" x14ac:dyDescent="0.25">
      <c r="E402" t="str">
        <f>IF(B402="TECNOLOGÍASAGROPECUARIASDECOLOMBIAS.A.S.","",IF(B402="CRUZLEONIDAS","",IF(B402="APARICIOPICOJOSEVICENTE","",IF(B402="EDGARAUGUSTOBENITEZRODRIGUEZ","",IF(B402="BUENOGONZALO","",IF(B402="AVILAMONSALVEREINALDO","",IF(B402="CALIXTOARDILAJAIME","",IF(B402="","",IF(B402="CORPORACIONRENACERDORADO","",IF(B402="BENITEZGARNICACEFERINO","",IF(B402="SANCHEZCALDERONMIREYA","",IF(B402="","",C402))))))))))))</f>
        <v/>
      </c>
      <c r="L402" s="466" t="s">
        <v>727</v>
      </c>
    </row>
    <row r="403" spans="5:12" x14ac:dyDescent="0.25">
      <c r="E403" t="str">
        <f>IF(B403="TECNOLOGÍASAGROPECUARIASDECOLOMBIAS.A.S.","",IF(B403="CRUZLEONIDAS","",IF(B403="APARICIOPICOJOSEVICENTE","",IF(B403="EDGARAUGUSTOBENITEZRODRIGUEZ","",IF(B403="BUENOGONZALO","",IF(B403="AVILAMONSALVEREINALDO","",IF(B403="CALIXTOARDILAJAIME","",IF(B403="","",IF(B403="CORPORACIONRENACERDORADO","",IF(B403="BENITEZGARNICACEFERINO","",IF(B403="SANCHEZCALDERONMIREYA","",IF(B403="","",C403))))))))))))</f>
        <v/>
      </c>
      <c r="L403" s="466" t="s">
        <v>727</v>
      </c>
    </row>
    <row r="404" spans="5:12" x14ac:dyDescent="0.25">
      <c r="E404" t="str">
        <f>IF(B404="TECNOLOGÍASAGROPECUARIASDECOLOMBIAS.A.S.","",IF(B404="CRUZLEONIDAS","",IF(B404="APARICIOPICOJOSEVICENTE","",IF(B404="EDGARAUGUSTOBENITEZRODRIGUEZ","",IF(B404="BUENOGONZALO","",IF(B404="AVILAMONSALVEREINALDO","",IF(B404="CALIXTOARDILAJAIME","",IF(B404="","",IF(B404="CORPORACIONRENACERDORADO","",IF(B404="BENITEZGARNICACEFERINO","",IF(B404="SANCHEZCALDERONMIREYA","",IF(B404="","",C404))))))))))))</f>
        <v/>
      </c>
      <c r="L404" s="466" t="s">
        <v>727</v>
      </c>
    </row>
    <row r="405" spans="5:12" x14ac:dyDescent="0.25">
      <c r="E405" t="str">
        <f>IF(B405="TECNOLOGÍASAGROPECUARIASDECOLOMBIAS.A.S.","",IF(B405="CRUZLEONIDAS","",IF(B405="APARICIOPICOJOSEVICENTE","",IF(B405="EDGARAUGUSTOBENITEZRODRIGUEZ","",IF(B405="BUENOGONZALO","",IF(B405="AVILAMONSALVEREINALDO","",IF(B405="CALIXTOARDILAJAIME","",IF(B405="","",IF(B405="CORPORACIONRENACERDORADO","",IF(B405="BENITEZGARNICACEFERINO","",IF(B405="SANCHEZCALDERONMIREYA","",IF(B405="","",C405))))))))))))</f>
        <v/>
      </c>
      <c r="L405" s="466" t="s">
        <v>727</v>
      </c>
    </row>
    <row r="406" spans="5:12" x14ac:dyDescent="0.25">
      <c r="E406" t="str">
        <f>IF(B406="TECNOLOGÍASAGROPECUARIASDECOLOMBIAS.A.S.","",IF(B406="CRUZLEONIDAS","",IF(B406="APARICIOPICOJOSEVICENTE","",IF(B406="EDGARAUGUSTOBENITEZRODRIGUEZ","",IF(B406="BUENOGONZALO","",IF(B406="AVILAMONSALVEREINALDO","",IF(B406="CALIXTOARDILAJAIME","",IF(B406="","",IF(B406="CORPORACIONRENACERDORADO","",IF(B406="BENITEZGARNICACEFERINO","",IF(B406="SANCHEZCALDERONMIREYA","",IF(B406="","",C406))))))))))))</f>
        <v/>
      </c>
      <c r="L406" s="466" t="s">
        <v>727</v>
      </c>
    </row>
    <row r="407" spans="5:12" x14ac:dyDescent="0.25">
      <c r="E407" t="str">
        <f>IF(B407="TECNOLOGÍASAGROPECUARIASDECOLOMBIAS.A.S.","",IF(B407="CRUZLEONIDAS","",IF(B407="APARICIOPICOJOSEVICENTE","",IF(B407="EDGARAUGUSTOBENITEZRODRIGUEZ","",IF(B407="BUENOGONZALO","",IF(B407="AVILAMONSALVEREINALDO","",IF(B407="CALIXTOARDILAJAIME","",IF(B407="","",IF(B407="CORPORACIONRENACERDORADO","",IF(B407="BENITEZGARNICACEFERINO","",IF(B407="SANCHEZCALDERONMIREYA","",IF(B407="","",C407))))))))))))</f>
        <v/>
      </c>
      <c r="L407" s="466" t="s">
        <v>727</v>
      </c>
    </row>
    <row r="408" spans="5:12" x14ac:dyDescent="0.25">
      <c r="E408" t="str">
        <f>IF(B408="TECNOLOGÍASAGROPECUARIASDECOLOMBIAS.A.S.","",IF(B408="CRUZLEONIDAS","",IF(B408="APARICIOPICOJOSEVICENTE","",IF(B408="EDGARAUGUSTOBENITEZRODRIGUEZ","",IF(B408="BUENOGONZALO","",IF(B408="AVILAMONSALVEREINALDO","",IF(B408="CALIXTOARDILAJAIME","",IF(B408="","",IF(B408="CORPORACIONRENACERDORADO","",IF(B408="BENITEZGARNICACEFERINO","",IF(B408="SANCHEZCALDERONMIREYA","",IF(B408="","",C408))))))))))))</f>
        <v/>
      </c>
      <c r="L408" s="466" t="s">
        <v>727</v>
      </c>
    </row>
    <row r="409" spans="5:12" x14ac:dyDescent="0.25">
      <c r="E409" t="str">
        <f>IF(B409="TECNOLOGÍASAGROPECUARIASDECOLOMBIAS.A.S.","",IF(B409="CRUZLEONIDAS","",IF(B409="APARICIOPICOJOSEVICENTE","",IF(B409="EDGARAUGUSTOBENITEZRODRIGUEZ","",IF(B409="BUENOGONZALO","",IF(B409="AVILAMONSALVEREINALDO","",IF(B409="CALIXTOARDILAJAIME","",IF(B409="","",IF(B409="CORPORACIONRENACERDORADO","",IF(B409="BENITEZGARNICACEFERINO","",IF(B409="SANCHEZCALDERONMIREYA","",IF(B409="","",C409))))))))))))</f>
        <v/>
      </c>
      <c r="L409" s="466" t="s">
        <v>727</v>
      </c>
    </row>
    <row r="410" spans="5:12" x14ac:dyDescent="0.25">
      <c r="E410" t="str">
        <f>IF(B410="TECNOLOGÍASAGROPECUARIASDECOLOMBIAS.A.S.","",IF(B410="CRUZLEONIDAS","",IF(B410="APARICIOPICOJOSEVICENTE","",IF(B410="EDGARAUGUSTOBENITEZRODRIGUEZ","",IF(B410="BUENOGONZALO","",IF(B410="AVILAMONSALVEREINALDO","",IF(B410="CALIXTOARDILAJAIME","",IF(B410="","",IF(B410="CORPORACIONRENACERDORADO","",IF(B410="BENITEZGARNICACEFERINO","",IF(B410="SANCHEZCALDERONMIREYA","",IF(B410="","",C410))))))))))))</f>
        <v/>
      </c>
    </row>
    <row r="411" spans="5:12" x14ac:dyDescent="0.25">
      <c r="E411" t="str">
        <f>IF(B411="TECNOLOGÍASAGROPECUARIASDECOLOMBIAS.A.S.","",IF(B411="CRUZLEONIDAS","",IF(B411="APARICIOPICOJOSEVICENTE","",IF(B411="EDGARAUGUSTOBENITEZRODRIGUEZ","",IF(B411="BUENOGONZALO","",IF(B411="AVILAMONSALVEREINALDO","",IF(B411="CALIXTOARDILAJAIME","",IF(B411="","",IF(B411="CORPORACIONRENACERDORADO","",IF(B411="BENITEZGARNICACEFERINO","",IF(B411="SANCHEZCALDERONMIREYA","",IF(B411="","",C411))))))))))))</f>
        <v/>
      </c>
    </row>
    <row r="412" spans="5:12" x14ac:dyDescent="0.25">
      <c r="E412" t="str">
        <f>IF(B412="TECNOLOGÍASAGROPECUARIASDECOLOMBIAS.A.S.","",IF(B412="CRUZLEONIDAS","",IF(B412="APARICIOPICOJOSEVICENTE","",IF(B412="EDGARAUGUSTOBENITEZRODRIGUEZ","",IF(B412="BUENOGONZALO","",IF(B412="AVILAMONSALVEREINALDO","",IF(B412="CALIXTOARDILAJAIME","",IF(B412="","",IF(B412="CORPORACIONRENACERDORADO","",IF(B412="BENITEZGARNICACEFERINO","",IF(B412="SANCHEZCALDERONMIREYA","",IF(B412="","",C412))))))))))))</f>
        <v/>
      </c>
    </row>
    <row r="413" spans="5:12" x14ac:dyDescent="0.25">
      <c r="E413" t="str">
        <f>IF(B413="TECNOLOGÍASAGROPECUARIASDECOLOMBIAS.A.S.","",IF(B413="CRUZLEONIDAS","",IF(B413="APARICIOPICOJOSEVICENTE","",IF(B413="EDGARAUGUSTOBENITEZRODRIGUEZ","",IF(B413="BUENOGONZALO","",IF(B413="AVILAMONSALVEREINALDO","",IF(B413="CALIXTOARDILAJAIME","",IF(B413="","",IF(B413="CORPORACIONRENACERDORADO","",IF(B413="BENITEZGARNICACEFERINO","",IF(B413="SANCHEZCALDERONMIREYA","",IF(B413="","",C413))))))))))))</f>
        <v/>
      </c>
    </row>
    <row r="414" spans="5:12" x14ac:dyDescent="0.25">
      <c r="E414" t="str">
        <f>IF(B414="TECNOLOGÍASAGROPECUARIASDECOLOMBIAS.A.S.","",IF(B414="CRUZLEONIDAS","",IF(B414="APARICIOPICOJOSEVICENTE","",IF(B414="EDGARAUGUSTOBENITEZRODRIGUEZ","",IF(B414="BUENOGONZALO","",IF(B414="AVILAMONSALVEREINALDO","",IF(B414="CALIXTOARDILAJAIME","",IF(B414="","",IF(B414="CORPORACIONRENACERDORADO","",IF(B414="BENITEZGARNICACEFERINO","",IF(B414="SANCHEZCALDERONMIREYA","",IF(B414="","",C414))))))))))))</f>
        <v/>
      </c>
    </row>
    <row r="415" spans="5:12" x14ac:dyDescent="0.25">
      <c r="E415" t="str">
        <f>IF(B415="TECNOLOGÍASAGROPECUARIASDECOLOMBIAS.A.S.","",IF(B415="CRUZLEONIDAS","",IF(B415="APARICIOPICOJOSEVICENTE","",IF(B415="EDGARAUGUSTOBENITEZRODRIGUEZ","",IF(B415="BUENOGONZALO","",IF(B415="AVILAMONSALVEREINALDO","",IF(B415="CALIXTOARDILAJAIME","",IF(B415="","",IF(B415="CORPORACIONRENACERDORADO","",IF(B415="BENITEZGARNICACEFERINO","",IF(B415="SANCHEZCALDERONMIREYA","",IF(B415="","",C415))))))))))))</f>
        <v/>
      </c>
    </row>
    <row r="416" spans="5:12" x14ac:dyDescent="0.25">
      <c r="E416" t="str">
        <f>IF(B416="TECNOLOGÍASAGROPECUARIASDECOLOMBIAS.A.S.","",IF(B416="CRUZLEONIDAS","",IF(B416="APARICIOPICOJOSEVICENTE","",IF(B416="EDGARAUGUSTOBENITEZRODRIGUEZ","",IF(B416="BUENOGONZALO","",IF(B416="AVILAMONSALVEREINALDO","",IF(B416="CALIXTOARDILAJAIME","",IF(B416="","",IF(B416="CORPORACIONRENACERDORADO","",IF(B416="BENITEZGARNICACEFERINO","",IF(B416="SANCHEZCALDERONMIREYA","",IF(B416="","",C416))))))))))))</f>
        <v/>
      </c>
    </row>
    <row r="417" spans="5:5" x14ac:dyDescent="0.25">
      <c r="E417" t="str">
        <f>IF(B417="TECNOLOGÍASAGROPECUARIASDECOLOMBIAS.A.S.","",IF(B417="CRUZLEONIDAS","",IF(B417="APARICIOPICOJOSEVICENTE","",IF(B417="EDGARAUGUSTOBENITEZRODRIGUEZ","",IF(B417="BUENOGONZALO","",IF(B417="AVILAMONSALVEREINALDO","",IF(B417="CALIXTOARDILAJAIME","",IF(B417="","",IF(B417="CORPORACIONRENACERDORADO","",IF(B417="BENITEZGARNICACEFERINO","",IF(B417="SANCHEZCALDERONMIREYA","",IF(B417="","",C417))))))))))))</f>
        <v/>
      </c>
    </row>
    <row r="418" spans="5:5" x14ac:dyDescent="0.25">
      <c r="E418" t="str">
        <f>IF(B418="TECNOLOGÍASAGROPECUARIASDECOLOMBIAS.A.S.","",IF(B418="CRUZLEONIDAS","",IF(B418="APARICIOPICOJOSEVICENTE","",IF(B418="EDGARAUGUSTOBENITEZRODRIGUEZ","",IF(B418="BUENOGONZALO","",IF(B418="AVILAMONSALVEREINALDO","",IF(B418="CALIXTOARDILAJAIME","",IF(B418="","",IF(B418="CORPORACIONRENACERDORADO","",IF(B418="BENITEZGARNICACEFERINO","",IF(B418="SANCHEZCALDERONMIREYA","",IF(B418="","",C418))))))))))))</f>
        <v/>
      </c>
    </row>
    <row r="419" spans="5:5" x14ac:dyDescent="0.25">
      <c r="E419" t="str">
        <f>IF(B419="TECNOLOGÍASAGROPECUARIASDECOLOMBIAS.A.S.","",IF(B419="CRUZLEONIDAS","",IF(B419="APARICIOPICOJOSEVICENTE","",IF(B419="EDGARAUGUSTOBENITEZRODRIGUEZ","",IF(B419="BUENOGONZALO","",IF(B419="AVILAMONSALVEREINALDO","",IF(B419="CALIXTOARDILAJAIME","",IF(B419="","",IF(B419="CORPORACIONRENACERDORADO","",IF(B419="BENITEZGARNICACEFERINO","",IF(B419="SANCHEZCALDERONMIREYA","",IF(B419="","",C419))))))))))))</f>
        <v/>
      </c>
    </row>
    <row r="420" spans="5:5" x14ac:dyDescent="0.25">
      <c r="E420" t="str">
        <f>IF(B420="TECNOLOGÍASAGROPECUARIASDECOLOMBIAS.A.S.","",IF(B420="CRUZLEONIDAS","",IF(B420="APARICIOPICOJOSEVICENTE","",IF(B420="EDGARAUGUSTOBENITEZRODRIGUEZ","",IF(B420="BUENOGONZALO","",IF(B420="AVILAMONSALVEREINALDO","",IF(B420="CALIXTOARDILAJAIME","",IF(B420="","",IF(B420="CORPORACIONRENACERDORADO","",IF(B420="BENITEZGARNICACEFERINO","",IF(B420="SANCHEZCALDERONMIREYA","",IF(B420="","",C420))))))))))))</f>
        <v/>
      </c>
    </row>
    <row r="421" spans="5:5" x14ac:dyDescent="0.25">
      <c r="E421" t="str">
        <f>IF(B421="TECNOLOGÍASAGROPECUARIASDECOLOMBIAS.A.S.","",IF(B421="CRUZLEONIDAS","",IF(B421="APARICIOPICOJOSEVICENTE","",IF(B421="EDGARAUGUSTOBENITEZRODRIGUEZ","",IF(B421="BUENOGONZALO","",IF(B421="AVILAMONSALVEREINALDO","",IF(B421="CALIXTOARDILAJAIME","",IF(B421="","",IF(B421="CORPORACIONRENACERDORADO","",IF(B421="BENITEZGARNICACEFERINO","",IF(B421="SANCHEZCALDERONMIREYA","",IF(B421="","",C421))))))))))))</f>
        <v/>
      </c>
    </row>
    <row r="422" spans="5:5" x14ac:dyDescent="0.25">
      <c r="E422" t="str">
        <f>IF(B422="TECNOLOGÍASAGROPECUARIASDECOLOMBIAS.A.S.","",IF(B422="CRUZLEONIDAS","",IF(B422="APARICIOPICOJOSEVICENTE","",IF(B422="EDGARAUGUSTOBENITEZRODRIGUEZ","",IF(B422="BUENOGONZALO","",IF(B422="AVILAMONSALVEREINALDO","",IF(B422="CALIXTOARDILAJAIME","",IF(B422="","",IF(B422="CORPORACIONRENACERDORADO","",IF(B422="BENITEZGARNICACEFERINO","",IF(B422="SANCHEZCALDERONMIREYA","",IF(B422="","",C422))))))))))))</f>
        <v/>
      </c>
    </row>
    <row r="423" spans="5:5" x14ac:dyDescent="0.25">
      <c r="E423" t="str">
        <f>IF(B423="TECNOLOGÍASAGROPECUARIASDECOLOMBIAS.A.S.","",IF(B423="CRUZLEONIDAS","",IF(B423="APARICIOPICOJOSEVICENTE","",IF(B423="EDGARAUGUSTOBENITEZRODRIGUEZ","",IF(B423="BUENOGONZALO","",IF(B423="AVILAMONSALVEREINALDO","",IF(B423="CALIXTOARDILAJAIME","",IF(B423="","",IF(B423="CORPORACIONRENACERDORADO","",IF(B423="BENITEZGARNICACEFERINO","",IF(B423="SANCHEZCALDERONMIREYA","",IF(B423="","",C423))))))))))))</f>
        <v/>
      </c>
    </row>
    <row r="424" spans="5:5" x14ac:dyDescent="0.25">
      <c r="E424" t="str">
        <f>IF(B424="TECNOLOGÍASAGROPECUARIASDECOLOMBIAS.A.S.","",IF(B424="CRUZLEONIDAS","",IF(B424="APARICIOPICOJOSEVICENTE","",IF(B424="EDGARAUGUSTOBENITEZRODRIGUEZ","",IF(B424="BUENOGONZALO","",IF(B424="AVILAMONSALVEREINALDO","",IF(B424="CALIXTOARDILAJAIME","",IF(B424="","",IF(B424="CORPORACIONRENACERDORADO","",IF(B424="BENITEZGARNICACEFERINO","",IF(B424="SANCHEZCALDERONMIREYA","",IF(B424="","",C424))))))))))))</f>
        <v/>
      </c>
    </row>
    <row r="425" spans="5:5" x14ac:dyDescent="0.25">
      <c r="E425" t="str">
        <f>IF(B425="TECNOLOGÍASAGROPECUARIASDECOLOMBIAS.A.S.","",IF(B425="CRUZLEONIDAS","",IF(B425="APARICIOPICOJOSEVICENTE","",IF(B425="EDGARAUGUSTOBENITEZRODRIGUEZ","",IF(B425="BUENOGONZALO","",IF(B425="AVILAMONSALVEREINALDO","",IF(B425="CALIXTOARDILAJAIME","",IF(B425="","",IF(B425="CORPORACIONRENACERDORADO","",IF(B425="BENITEZGARNICACEFERINO","",IF(B425="SANCHEZCALDERONMIREYA","",IF(B425="","",C425))))))))))))</f>
        <v/>
      </c>
    </row>
    <row r="426" spans="5:5" x14ac:dyDescent="0.25">
      <c r="E426" t="str">
        <f>IF(B426="TECNOLOGÍASAGROPECUARIASDECOLOMBIAS.A.S.","",IF(B426="CRUZLEONIDAS","",IF(B426="APARICIOPICOJOSEVICENTE","",IF(B426="EDGARAUGUSTOBENITEZRODRIGUEZ","",IF(B426="BUENOGONZALO","",IF(B426="AVILAMONSALVEREINALDO","",IF(B426="CALIXTOARDILAJAIME","",IF(B426="","",IF(B426="CORPORACIONRENACERDORADO","",IF(B426="BENITEZGARNICACEFERINO","",IF(B426="SANCHEZCALDERONMIREYA","",IF(B426="","",C426))))))))))))</f>
        <v/>
      </c>
    </row>
    <row r="427" spans="5:5" x14ac:dyDescent="0.25">
      <c r="E427" t="str">
        <f>IF(B427="TECNOLOGÍASAGROPECUARIASDECOLOMBIAS.A.S.","",IF(B427="CRUZLEONIDAS","",IF(B427="APARICIOPICOJOSEVICENTE","",IF(B427="EDGARAUGUSTOBENITEZRODRIGUEZ","",IF(B427="BUENOGONZALO","",IF(B427="AVILAMONSALVEREINALDO","",IF(B427="CALIXTOARDILAJAIME","",IF(B427="","",IF(B427="CORPORACIONRENACERDORADO","",IF(B427="BENITEZGARNICACEFERINO","",IF(B427="SANCHEZCALDERONMIREYA","",IF(B427="","",C427))))))))))))</f>
        <v/>
      </c>
    </row>
    <row r="428" spans="5:5" x14ac:dyDescent="0.25">
      <c r="E428" t="str">
        <f>IF(B428="TECNOLOGÍASAGROPECUARIASDECOLOMBIAS.A.S.","",IF(B428="CRUZLEONIDAS","",IF(B428="APARICIOPICOJOSEVICENTE","",IF(B428="EDGARAUGUSTOBENITEZRODRIGUEZ","",IF(B428="BUENOGONZALO","",IF(B428="AVILAMONSALVEREINALDO","",IF(B428="CALIXTOARDILAJAIME","",IF(B428="","",IF(B428="CORPORACIONRENACERDORADO","",IF(B428="BENITEZGARNICACEFERINO","",IF(B428="SANCHEZCALDERONMIREYA","",IF(B428="","",C428))))))))))))</f>
        <v/>
      </c>
    </row>
    <row r="429" spans="5:5" x14ac:dyDescent="0.25">
      <c r="E429" t="str">
        <f>IF(B429="TECNOLOGÍASAGROPECUARIASDECOLOMBIAS.A.S.","",IF(B429="CRUZLEONIDAS","",IF(B429="APARICIOPICOJOSEVICENTE","",IF(B429="EDGARAUGUSTOBENITEZRODRIGUEZ","",IF(B429="BUENOGONZALO","",IF(B429="AVILAMONSALVEREINALDO","",IF(B429="CALIXTOARDILAJAIME","",IF(B429="","",IF(B429="CORPORACIONRENACERDORADO","",IF(B429="BENITEZGARNICACEFERINO","",IF(B429="SANCHEZCALDERONMIREYA","",IF(B429="","",C429))))))))))))</f>
        <v/>
      </c>
    </row>
    <row r="430" spans="5:5" x14ac:dyDescent="0.25">
      <c r="E430" t="str">
        <f>IF(B430="TECNOLOGÍASAGROPECUARIASDECOLOMBIAS.A.S.","",IF(B430="CRUZLEONIDAS","",IF(B430="APARICIOPICOJOSEVICENTE","",IF(B430="EDGARAUGUSTOBENITEZRODRIGUEZ","",IF(B430="BUENOGONZALO","",IF(B430="AVILAMONSALVEREINALDO","",IF(B430="CALIXTOARDILAJAIME","",IF(B430="","",IF(B430="CORPORACIONRENACERDORADO","",IF(B430="BENITEZGARNICACEFERINO","",IF(B430="SANCHEZCALDERONMIREYA","",IF(B430="","",C430))))))))))))</f>
        <v/>
      </c>
    </row>
    <row r="431" spans="5:5" x14ac:dyDescent="0.25">
      <c r="E431" t="str">
        <f>IF(B431="TECNOLOGÍASAGROPECUARIASDECOLOMBIAS.A.S.","",IF(B431="CRUZLEONIDAS","",IF(B431="APARICIOPICOJOSEVICENTE","",IF(B431="EDGARAUGUSTOBENITEZRODRIGUEZ","",IF(B431="BUENOGONZALO","",IF(B431="AVILAMONSALVEREINALDO","",IF(B431="CALIXTOARDILAJAIME","",IF(B431="","",IF(B431="CORPORACIONRENACERDORADO","",IF(B431="BENITEZGARNICACEFERINO","",IF(B431="SANCHEZCALDERONMIREYA","",IF(B431="","",C431))))))))))))</f>
        <v/>
      </c>
    </row>
    <row r="432" spans="5:5" x14ac:dyDescent="0.25">
      <c r="E432" t="str">
        <f>IF(B432="TECNOLOGÍASAGROPECUARIASDECOLOMBIAS.A.S.","",IF(B432="CRUZLEONIDAS","",IF(B432="APARICIOPICOJOSEVICENTE","",IF(B432="EDGARAUGUSTOBENITEZRODRIGUEZ","",IF(B432="BUENOGONZALO","",IF(B432="AVILAMONSALVEREINALDO","",IF(B432="CALIXTOARDILAJAIME","",IF(B432="","",IF(B432="CORPORACIONRENACERDORADO","",IF(B432="BENITEZGARNICACEFERINO","",IF(B432="SANCHEZCALDERONMIREYA","",IF(B432="","",C432))))))))))))</f>
        <v/>
      </c>
    </row>
    <row r="433" spans="5:5" x14ac:dyDescent="0.25">
      <c r="E433" t="str">
        <f>IF(B433="TECNOLOGÍASAGROPECUARIASDECOLOMBIAS.A.S.","",IF(B433="CRUZLEONIDAS","",IF(B433="APARICIOPICOJOSEVICENTE","",IF(B433="EDGARAUGUSTOBENITEZRODRIGUEZ","",IF(B433="BUENOGONZALO","",IF(B433="AVILAMONSALVEREINALDO","",IF(B433="CALIXTOARDILAJAIME","",IF(B433="","",IF(B433="CORPORACIONRENACERDORADO","",IF(B433="BENITEZGARNICACEFERINO","",IF(B433="SANCHEZCALDERONMIREYA","",IF(B433="","",C433))))))))))))</f>
        <v/>
      </c>
    </row>
    <row r="434" spans="5:5" x14ac:dyDescent="0.25">
      <c r="E434" t="str">
        <f>IF(B434="TECNOLOGÍASAGROPECUARIASDECOLOMBIAS.A.S.","",IF(B434="CRUZLEONIDAS","",IF(B434="APARICIOPICOJOSEVICENTE","",IF(B434="EDGARAUGUSTOBENITEZRODRIGUEZ","",IF(B434="BUENOGONZALO","",IF(B434="AVILAMONSALVEREINALDO","",IF(B434="CALIXTOARDILAJAIME","",IF(B434="","",IF(B434="CORPORACIONRENACERDORADO","",IF(B434="BENITEZGARNICACEFERINO","",IF(B434="SANCHEZCALDERONMIREYA","",IF(B434="","",C434))))))))))))</f>
        <v/>
      </c>
    </row>
    <row r="435" spans="5:5" x14ac:dyDescent="0.25">
      <c r="E435" t="str">
        <f>IF(B435="TECNOLOGÍASAGROPECUARIASDECOLOMBIAS.A.S.","",IF(B435="CRUZLEONIDAS","",IF(B435="APARICIOPICOJOSEVICENTE","",IF(B435="EDGARAUGUSTOBENITEZRODRIGUEZ","",IF(B435="BUENOGONZALO","",IF(B435="AVILAMONSALVEREINALDO","",IF(B435="CALIXTOARDILAJAIME","",IF(B435="","",IF(B435="CORPORACIONRENACERDORADO","",IF(B435="BENITEZGARNICACEFERINO","",IF(B435="SANCHEZCALDERONMIREYA","",IF(B435="","",C435))))))))))))</f>
        <v/>
      </c>
    </row>
    <row r="436" spans="5:5" x14ac:dyDescent="0.25">
      <c r="E436" t="str">
        <f>IF(B436="TECNOLOGÍASAGROPECUARIASDECOLOMBIAS.A.S.","",IF(B436="CRUZLEONIDAS","",IF(B436="APARICIOPICOJOSEVICENTE","",IF(B436="EDGARAUGUSTOBENITEZRODRIGUEZ","",IF(B436="BUENOGONZALO","",IF(B436="AVILAMONSALVEREINALDO","",IF(B436="CALIXTOARDILAJAIME","",IF(B436="","",IF(B436="CORPORACIONRENACERDORADO","",IF(B436="BENITEZGARNICACEFERINO","",IF(B436="SANCHEZCALDERONMIREYA","",IF(B436="","",C436))))))))))))</f>
        <v/>
      </c>
    </row>
    <row r="437" spans="5:5" x14ac:dyDescent="0.25">
      <c r="E437" t="str">
        <f>IF(B437="TECNOLOGÍASAGROPECUARIASDECOLOMBIAS.A.S.","",IF(B437="CRUZLEONIDAS","",IF(B437="APARICIOPICOJOSEVICENTE","",IF(B437="EDGARAUGUSTOBENITEZRODRIGUEZ","",IF(B437="BUENOGONZALO","",IF(B437="AVILAMONSALVEREINALDO","",IF(B437="CALIXTOARDILAJAIME","",IF(B437="","",IF(B437="CORPORACIONRENACERDORADO","",IF(B437="BENITEZGARNICACEFERINO","",IF(B437="SANCHEZCALDERONMIREYA","",IF(B437="","",C437))))))))))))</f>
        <v/>
      </c>
    </row>
    <row r="438" spans="5:5" x14ac:dyDescent="0.25">
      <c r="E438" t="str">
        <f>IF(B438="TECNOLOGÍASAGROPECUARIASDECOLOMBIAS.A.S.","",IF(B438="CRUZLEONIDAS","",IF(B438="APARICIOPICOJOSEVICENTE","",IF(B438="EDGARAUGUSTOBENITEZRODRIGUEZ","",IF(B438="BUENOGONZALO","",IF(B438="AVILAMONSALVEREINALDO","",IF(B438="CALIXTOARDILAJAIME","",IF(B438="","",IF(B438="CORPORACIONRENACERDORADO","",IF(B438="BENITEZGARNICACEFERINO","",IF(B438="SANCHEZCALDERONMIREYA","",IF(B438="","",C438))))))))))))</f>
        <v/>
      </c>
    </row>
    <row r="439" spans="5:5" x14ac:dyDescent="0.25">
      <c r="E439" t="str">
        <f>IF(B439="TECNOLOGÍASAGROPECUARIASDECOLOMBIAS.A.S.","",IF(B439="CRUZLEONIDAS","",IF(B439="APARICIOPICOJOSEVICENTE","",IF(B439="EDGARAUGUSTOBENITEZRODRIGUEZ","",IF(B439="BUENOGONZALO","",IF(B439="AVILAMONSALVEREINALDO","",IF(B439="CALIXTOARDILAJAIME","",IF(B439="","",IF(B439="CORPORACIONRENACERDORADO","",IF(B439="BENITEZGARNICACEFERINO","",IF(B439="SANCHEZCALDERONMIREYA","",IF(B439="","",C439))))))))))))</f>
        <v/>
      </c>
    </row>
    <row r="440" spans="5:5" x14ac:dyDescent="0.25">
      <c r="E440" t="str">
        <f>IF(B440="TECNOLOGÍASAGROPECUARIASDECOLOMBIAS.A.S.","",IF(B440="CRUZLEONIDAS","",IF(B440="APARICIOPICOJOSEVICENTE","",IF(B440="EDGARAUGUSTOBENITEZRODRIGUEZ","",IF(B440="BUENOGONZALO","",IF(B440="AVILAMONSALVEREINALDO","",IF(B440="CALIXTOARDILAJAIME","",IF(B440="","",IF(B440="CORPORACIONRENACERDORADO","",IF(B440="BENITEZGARNICACEFERINO","",IF(B440="SANCHEZCALDERONMIREYA","",IF(B440="","",C440))))))))))))</f>
        <v/>
      </c>
    </row>
    <row r="441" spans="5:5" x14ac:dyDescent="0.25">
      <c r="E441" t="str">
        <f>IF(B441="TECNOLOGÍASAGROPECUARIASDECOLOMBIAS.A.S.","",IF(B441="CRUZLEONIDAS","",IF(B441="APARICIOPICOJOSEVICENTE","",IF(B441="EDGARAUGUSTOBENITEZRODRIGUEZ","",IF(B441="BUENOGONZALO","",IF(B441="AVILAMONSALVEREINALDO","",IF(B441="CALIXTOARDILAJAIME","",IF(B441="","",IF(B441="CORPORACIONRENACERDORADO","",IF(B441="BENITEZGARNICACEFERINO","",IF(B441="SANCHEZCALDERONMIREYA","",IF(B441="","",C441))))))))))))</f>
        <v/>
      </c>
    </row>
    <row r="442" spans="5:5" x14ac:dyDescent="0.25">
      <c r="E442" t="str">
        <f>IF(B442="TECNOLOGÍASAGROPECUARIASDECOLOMBIAS.A.S.","",IF(B442="CRUZLEONIDAS","",IF(B442="APARICIOPICOJOSEVICENTE","",IF(B442="EDGARAUGUSTOBENITEZRODRIGUEZ","",IF(B442="BUENOGONZALO","",IF(B442="AVILAMONSALVEREINALDO","",IF(B442="CALIXTOARDILAJAIME","",IF(B442="","",IF(B442="CORPORACIONRENACERDORADO","",IF(B442="BENITEZGARNICACEFERINO","",IF(B442="SANCHEZCALDERONMIREYA","",IF(B442="","",C442))))))))))))</f>
        <v/>
      </c>
    </row>
    <row r="443" spans="5:5" x14ac:dyDescent="0.25">
      <c r="E443" t="str">
        <f>IF(B443="TECNOLOGÍASAGROPECUARIASDECOLOMBIAS.A.S.","",IF(B443="CRUZLEONIDAS","",IF(B443="APARICIOPICOJOSEVICENTE","",IF(B443="EDGARAUGUSTOBENITEZRODRIGUEZ","",IF(B443="BUENOGONZALO","",IF(B443="AVILAMONSALVEREINALDO","",IF(B443="CALIXTOARDILAJAIME","",IF(B443="","",IF(B443="CORPORACIONRENACERDORADO","",IF(B443="BENITEZGARNICACEFERINO","",IF(B443="SANCHEZCALDERONMIREYA","",IF(B443="","",C443))))))))))))</f>
        <v/>
      </c>
    </row>
    <row r="444" spans="5:5" x14ac:dyDescent="0.25">
      <c r="E444" t="str">
        <f>IF(B444="TECNOLOGÍASAGROPECUARIASDECOLOMBIAS.A.S.","",IF(B444="CRUZLEONIDAS","",IF(B444="APARICIOPICOJOSEVICENTE","",IF(B444="EDGARAUGUSTOBENITEZRODRIGUEZ","",IF(B444="BUENOGONZALO","",IF(B444="AVILAMONSALVEREINALDO","",IF(B444="CALIXTOARDILAJAIME","",IF(B444="","",IF(B444="CORPORACIONRENACERDORADO","",IF(B444="BENITEZGARNICACEFERINO","",IF(B444="SANCHEZCALDERONMIREYA","",IF(B444="","",C444))))))))))))</f>
        <v/>
      </c>
    </row>
    <row r="445" spans="5:5" x14ac:dyDescent="0.25">
      <c r="E445" t="str">
        <f>IF(B445="TECNOLOGÍASAGROPECUARIASDECOLOMBIAS.A.S.","",IF(B445="CRUZLEONIDAS","",IF(B445="APARICIOPICOJOSEVICENTE","",IF(B445="EDGARAUGUSTOBENITEZRODRIGUEZ","",IF(B445="BUENOGONZALO","",IF(B445="AVILAMONSALVEREINALDO","",IF(B445="CALIXTOARDILAJAIME","",IF(B445="","",IF(B445="CORPORACIONRENACERDORADO","",IF(B445="BENITEZGARNICACEFERINO","",IF(B445="SANCHEZCALDERONMIREYA","",IF(B445="","",C445))))))))))))</f>
        <v/>
      </c>
    </row>
    <row r="446" spans="5:5" x14ac:dyDescent="0.25">
      <c r="E446" t="str">
        <f>IF(B446="TECNOLOGÍASAGROPECUARIASDECOLOMBIAS.A.S.","",IF(B446="CRUZLEONIDAS","",IF(B446="APARICIOPICOJOSEVICENTE","",IF(B446="EDGARAUGUSTOBENITEZRODRIGUEZ","",IF(B446="BUENOGONZALO","",IF(B446="AVILAMONSALVEREINALDO","",IF(B446="CALIXTOARDILAJAIME","",IF(B446="","",IF(B446="CORPORACIONRENACERDORADO","",IF(B446="BENITEZGARNICACEFERINO","",IF(B446="SANCHEZCALDERONMIREYA","",IF(B446="","",C446))))))))))))</f>
        <v/>
      </c>
    </row>
    <row r="447" spans="5:5" x14ac:dyDescent="0.25">
      <c r="E447" t="str">
        <f>IF(B447="TECNOLOGÍASAGROPECUARIASDECOLOMBIAS.A.S.","",IF(B447="CRUZLEONIDAS","",IF(B447="APARICIOPICOJOSEVICENTE","",IF(B447="EDGARAUGUSTOBENITEZRODRIGUEZ","",IF(B447="BUENOGONZALO","",IF(B447="AVILAMONSALVEREINALDO","",IF(B447="CALIXTOARDILAJAIME","",IF(B447="","",IF(B447="CORPORACIONRENACERDORADO","",IF(B447="BENITEZGARNICACEFERINO","",IF(B447="SANCHEZCALDERONMIREYA","",IF(B447="","",C447))))))))))))</f>
        <v/>
      </c>
    </row>
    <row r="448" spans="5:5" x14ac:dyDescent="0.25">
      <c r="E448" t="str">
        <f>IF(B448="TECNOLOGÍASAGROPECUARIASDECOLOMBIAS.A.S.","",IF(B448="CRUZLEONIDAS","",IF(B448="APARICIOPICOJOSEVICENTE","",IF(B448="EDGARAUGUSTOBENITEZRODRIGUEZ","",IF(B448="BUENOGONZALO","",IF(B448="AVILAMONSALVEREINALDO","",IF(B448="CALIXTOARDILAJAIME","",IF(B448="","",IF(B448="CORPORACIONRENACERDORADO","",IF(B448="BENITEZGARNICACEFERINO","",IF(B448="SANCHEZCALDERONMIREYA","",IF(B448="","",C448))))))))))))</f>
        <v/>
      </c>
    </row>
    <row r="449" spans="5:5" x14ac:dyDescent="0.25">
      <c r="E449" t="str">
        <f>IF(B449="TECNOLOGÍASAGROPECUARIASDECOLOMBIAS.A.S.","",IF(B449="CRUZLEONIDAS","",IF(B449="APARICIOPICOJOSEVICENTE","",IF(B449="EDGARAUGUSTOBENITEZRODRIGUEZ","",IF(B449="BUENOGONZALO","",IF(B449="AVILAMONSALVEREINALDO","",IF(B449="CALIXTOARDILAJAIME","",IF(B449="","",IF(B449="CORPORACIONRENACERDORADO","",IF(B449="BENITEZGARNICACEFERINO","",IF(B449="SANCHEZCALDERONMIREYA","",IF(B449="","",C449))))))))))))</f>
        <v/>
      </c>
    </row>
    <row r="450" spans="5:5" x14ac:dyDescent="0.25">
      <c r="E450" t="str">
        <f>IF(B450="TECNOLOGÍASAGROPECUARIASDECOLOMBIAS.A.S.","",IF(B450="CRUZLEONIDAS","",IF(B450="APARICIOPICOJOSEVICENTE","",IF(B450="EDGARAUGUSTOBENITEZRODRIGUEZ","",IF(B450="BUENOGONZALO","",IF(B450="AVILAMONSALVEREINALDO","",IF(B450="CALIXTOARDILAJAIME","",IF(B450="","",IF(B450="CORPORACIONRENACERDORADO","",IF(B450="BENITEZGARNICACEFERINO","",IF(B450="SANCHEZCALDERONMIREYA","",IF(B450="","",C450))))))))))))</f>
        <v/>
      </c>
    </row>
    <row r="451" spans="5:5" x14ac:dyDescent="0.25">
      <c r="E451" t="str">
        <f>IF(B451="TECNOLOGÍASAGROPECUARIASDECOLOMBIAS.A.S.","",IF(B451="CRUZLEONIDAS","",IF(B451="APARICIOPICOJOSEVICENTE","",IF(B451="EDGARAUGUSTOBENITEZRODRIGUEZ","",IF(B451="BUENOGONZALO","",IF(B451="AVILAMONSALVEREINALDO","",IF(B451="CALIXTOARDILAJAIME","",IF(B451="","",IF(B451="CORPORACIONRENACERDORADO","",IF(B451="BENITEZGARNICACEFERINO","",IF(B451="SANCHEZCALDERONMIREYA","",IF(B451="","",C451))))))))))))</f>
        <v/>
      </c>
    </row>
    <row r="452" spans="5:5" x14ac:dyDescent="0.25">
      <c r="E452" t="str">
        <f>IF(B452="TECNOLOGÍASAGROPECUARIASDECOLOMBIAS.A.S.","",IF(B452="CRUZLEONIDAS","",IF(B452="APARICIOPICOJOSEVICENTE","",IF(B452="EDGARAUGUSTOBENITEZRODRIGUEZ","",IF(B452="BUENOGONZALO","",IF(B452="AVILAMONSALVEREINALDO","",IF(B452="CALIXTOARDILAJAIME","",IF(B452="","",IF(B452="CORPORACIONRENACERDORADO","",IF(B452="BENITEZGARNICACEFERINO","",IF(B452="SANCHEZCALDERONMIREYA","",IF(B452="","",C452))))))))))))</f>
        <v/>
      </c>
    </row>
    <row r="453" spans="5:5" x14ac:dyDescent="0.25">
      <c r="E453" t="str">
        <f>IF(B453="TECNOLOGÍASAGROPECUARIASDECOLOMBIAS.A.S.","",IF(B453="CRUZLEONIDAS","",IF(B453="APARICIOPICOJOSEVICENTE","",IF(B453="EDGARAUGUSTOBENITEZRODRIGUEZ","",IF(B453="BUENOGONZALO","",IF(B453="AVILAMONSALVEREINALDO","",IF(B453="CALIXTOARDILAJAIME","",IF(B453="","",IF(B453="CORPORACIONRENACERDORADO","",IF(B453="BENITEZGARNICACEFERINO","",IF(B453="SANCHEZCALDERONMIREYA","",IF(B453="","",C453))))))))))))</f>
        <v/>
      </c>
    </row>
    <row r="454" spans="5:5" x14ac:dyDescent="0.25">
      <c r="E454" t="str">
        <f>IF(B454="TECNOLOGÍASAGROPECUARIASDECOLOMBIAS.A.S.","",IF(B454="CRUZLEONIDAS","",IF(B454="APARICIOPICOJOSEVICENTE","",IF(B454="EDGARAUGUSTOBENITEZRODRIGUEZ","",IF(B454="BUENOGONZALO","",IF(B454="AVILAMONSALVEREINALDO","",IF(B454="CALIXTOARDILAJAIME","",IF(B454="","",IF(B454="CORPORACIONRENACERDORADO","",IF(B454="BENITEZGARNICACEFERINO","",IF(B454="SANCHEZCALDERONMIREYA","",IF(B454="","",C454))))))))))))</f>
        <v/>
      </c>
    </row>
    <row r="455" spans="5:5" x14ac:dyDescent="0.25">
      <c r="E455" t="str">
        <f>IF(B455="TECNOLOGÍASAGROPECUARIASDECOLOMBIAS.A.S.","",IF(B455="CRUZLEONIDAS","",IF(B455="APARICIOPICOJOSEVICENTE","",IF(B455="EDGARAUGUSTOBENITEZRODRIGUEZ","",IF(B455="BUENOGONZALO","",IF(B455="AVILAMONSALVEREINALDO","",IF(B455="CALIXTOARDILAJAIME","",IF(B455="","",IF(B455="CORPORACIONRENACERDORADO","",IF(B455="BENITEZGARNICACEFERINO","",IF(B455="SANCHEZCALDERONMIREYA","",IF(B455="","",C455))))))))))))</f>
        <v/>
      </c>
    </row>
    <row r="456" spans="5:5" x14ac:dyDescent="0.25">
      <c r="E456" t="str">
        <f>IF(B456="TECNOLOGÍASAGROPECUARIASDECOLOMBIAS.A.S.","",IF(B456="CRUZLEONIDAS","",IF(B456="APARICIOPICOJOSEVICENTE","",IF(B456="EDGARAUGUSTOBENITEZRODRIGUEZ","",IF(B456="BUENOGONZALO","",IF(B456="AVILAMONSALVEREINALDO","",IF(B456="CALIXTOARDILAJAIME","",IF(B456="","",IF(B456="CORPORACIONRENACERDORADO","",IF(B456="BENITEZGARNICACEFERINO","",IF(B456="SANCHEZCALDERONMIREYA","",IF(B456="","",C456))))))))))))</f>
        <v/>
      </c>
    </row>
    <row r="457" spans="5:5" x14ac:dyDescent="0.25">
      <c r="E457" t="str">
        <f>IF(B457="TECNOLOGÍASAGROPECUARIASDECOLOMBIAS.A.S.","",IF(B457="CRUZLEONIDAS","",IF(B457="APARICIOPICOJOSEVICENTE","",IF(B457="EDGARAUGUSTOBENITEZRODRIGUEZ","",IF(B457="BUENOGONZALO","",IF(B457="AVILAMONSALVEREINALDO","",IF(B457="CALIXTOARDILAJAIME","",IF(B457="","",IF(B457="CORPORACIONRENACERDORADO","",IF(B457="BENITEZGARNICACEFERINO","",IF(B457="SANCHEZCALDERONMIREYA","",IF(B457="","",C457))))))))))))</f>
        <v/>
      </c>
    </row>
    <row r="458" spans="5:5" x14ac:dyDescent="0.25">
      <c r="E458" t="str">
        <f>IF(B458="TECNOLOGÍASAGROPECUARIASDECOLOMBIAS.A.S.","",IF(B458="CRUZLEONIDAS","",IF(B458="APARICIOPICOJOSEVICENTE","",IF(B458="EDGARAUGUSTOBENITEZRODRIGUEZ","",IF(B458="BUENOGONZALO","",IF(B458="AVILAMONSALVEREINALDO","",IF(B458="CALIXTOARDILAJAIME","",IF(B458="","",IF(B458="CORPORACIONRENACERDORADO","",IF(B458="BENITEZGARNICACEFERINO","",IF(B458="SANCHEZCALDERONMIREYA","",IF(B458="","",C458))))))))))))</f>
        <v/>
      </c>
    </row>
    <row r="459" spans="5:5" x14ac:dyDescent="0.25">
      <c r="E459" t="str">
        <f>IF(B459="TECNOLOGÍASAGROPECUARIASDECOLOMBIAS.A.S.","",IF(B459="CRUZLEONIDAS","",IF(B459="APARICIOPICOJOSEVICENTE","",IF(B459="EDGARAUGUSTOBENITEZRODRIGUEZ","",IF(B459="BUENOGONZALO","",IF(B459="AVILAMONSALVEREINALDO","",IF(B459="CALIXTOARDILAJAIME","",IF(B459="","",IF(B459="CORPORACIONRENACERDORADO","",IF(B459="BENITEZGARNICACEFERINO","",IF(B459="SANCHEZCALDERONMIREYA","",IF(B459="","",C459))))))))))))</f>
        <v/>
      </c>
    </row>
    <row r="460" spans="5:5" x14ac:dyDescent="0.25">
      <c r="E460" t="str">
        <f>IF(B460="TECNOLOGÍASAGROPECUARIASDECOLOMBIAS.A.S.","",IF(B460="CRUZLEONIDAS","",IF(B460="APARICIOPICOJOSEVICENTE","",IF(B460="EDGARAUGUSTOBENITEZRODRIGUEZ","",IF(B460="BUENOGONZALO","",IF(B460="AVILAMONSALVEREINALDO","",IF(B460="CALIXTOARDILAJAIME","",IF(B460="","",IF(B460="CORPORACIONRENACERDORADO","",IF(B460="BENITEZGARNICACEFERINO","",IF(B460="SANCHEZCALDERONMIREYA","",IF(B460="","",C460))))))))))))</f>
        <v/>
      </c>
    </row>
    <row r="461" spans="5:5" x14ac:dyDescent="0.25">
      <c r="E461" t="str">
        <f>IF(B461="TECNOLOGÍASAGROPECUARIASDECOLOMBIAS.A.S.","",IF(B461="CRUZLEONIDAS","",IF(B461="APARICIOPICOJOSEVICENTE","",IF(B461="EDGARAUGUSTOBENITEZRODRIGUEZ","",IF(B461="BUENOGONZALO","",IF(B461="AVILAMONSALVEREINALDO","",IF(B461="CALIXTOARDILAJAIME","",IF(B461="","",IF(B461="CORPORACIONRENACERDORADO","",IF(B461="BENITEZGARNICACEFERINO","",IF(B461="SANCHEZCALDERONMIREYA","",IF(B461="","",C461))))))))))))</f>
        <v/>
      </c>
    </row>
    <row r="462" spans="5:5" x14ac:dyDescent="0.25">
      <c r="E462" t="str">
        <f>IF(B462="TECNOLOGÍASAGROPECUARIASDECOLOMBIAS.A.S.","",IF(B462="CRUZLEONIDAS","",IF(B462="APARICIOPICOJOSEVICENTE","",IF(B462="EDGARAUGUSTOBENITEZRODRIGUEZ","",IF(B462="BUENOGONZALO","",IF(B462="AVILAMONSALVEREINALDO","",IF(B462="CALIXTOARDILAJAIME","",IF(B462="","",IF(B462="CORPORACIONRENACERDORADO","",IF(B462="BENITEZGARNICACEFERINO","",IF(B462="SANCHEZCALDERONMIREYA","",IF(B462="","",C462))))))))))))</f>
        <v/>
      </c>
    </row>
    <row r="463" spans="5:5" x14ac:dyDescent="0.25">
      <c r="E463" t="str">
        <f>IF(B463="TECNOLOGÍASAGROPECUARIASDECOLOMBIAS.A.S.","",IF(B463="CRUZLEONIDAS","",IF(B463="APARICIOPICOJOSEVICENTE","",IF(B463="EDGARAUGUSTOBENITEZRODRIGUEZ","",IF(B463="BUENOGONZALO","",IF(B463="AVILAMONSALVEREINALDO","",IF(B463="CALIXTOARDILAJAIME","",IF(B463="","",IF(B463="CORPORACIONRENACERDORADO","",IF(B463="BENITEZGARNICACEFERINO","",IF(B463="SANCHEZCALDERONMIREYA","",IF(B463="","",C463))))))))))))</f>
        <v/>
      </c>
    </row>
    <row r="464" spans="5:5" x14ac:dyDescent="0.25">
      <c r="E464" t="str">
        <f>IF(B464="TECNOLOGÍASAGROPECUARIASDECOLOMBIAS.A.S.","",IF(B464="CRUZLEONIDAS","",IF(B464="APARICIOPICOJOSEVICENTE","",IF(B464="EDGARAUGUSTOBENITEZRODRIGUEZ","",IF(B464="BUENOGONZALO","",IF(B464="AVILAMONSALVEREINALDO","",IF(B464="CALIXTOARDILAJAIME","",IF(B464="","",IF(B464="CORPORACIONRENACERDORADO","",IF(B464="BENITEZGARNICACEFERINO","",IF(B464="SANCHEZCALDERONMIREYA","",IF(B464="","",C464))))))))))))</f>
        <v/>
      </c>
    </row>
    <row r="465" spans="5:5" x14ac:dyDescent="0.25">
      <c r="E465" t="str">
        <f>IF(B465="TECNOLOGÍASAGROPECUARIASDECOLOMBIAS.A.S.","",IF(B465="CRUZLEONIDAS","",IF(B465="APARICIOPICOJOSEVICENTE","",IF(B465="EDGARAUGUSTOBENITEZRODRIGUEZ","",IF(B465="BUENOGONZALO","",IF(B465="AVILAMONSALVEREINALDO","",IF(B465="CALIXTOARDILAJAIME","",IF(B465="","",IF(B465="CORPORACIONRENACERDORADO","",IF(B465="BENITEZGARNICACEFERINO","",IF(B465="SANCHEZCALDERONMIREYA","",IF(B465="","",C465))))))))))))</f>
        <v/>
      </c>
    </row>
    <row r="466" spans="5:5" x14ac:dyDescent="0.25">
      <c r="E466" t="str">
        <f>IF(B466="TECNOLOGÍASAGROPECUARIASDECOLOMBIAS.A.S.","",IF(B466="CRUZLEONIDAS","",IF(B466="APARICIOPICOJOSEVICENTE","",IF(B466="EDGARAUGUSTOBENITEZRODRIGUEZ","",IF(B466="BUENOGONZALO","",IF(B466="AVILAMONSALVEREINALDO","",IF(B466="CALIXTOARDILAJAIME","",IF(B466="","",IF(B466="CORPORACIONRENACERDORADO","",IF(B466="BENITEZGARNICACEFERINO","",IF(B466="SANCHEZCALDERONMIREYA","",IF(B466="","",C466))))))))))))</f>
        <v/>
      </c>
    </row>
    <row r="467" spans="5:5" x14ac:dyDescent="0.25">
      <c r="E467" t="str">
        <f>IF(B467="TECNOLOGÍASAGROPECUARIASDECOLOMBIAS.A.S.","",IF(B467="CRUZLEONIDAS","",IF(B467="APARICIOPICOJOSEVICENTE","",IF(B467="EDGARAUGUSTOBENITEZRODRIGUEZ","",IF(B467="BUENOGONZALO","",IF(B467="AVILAMONSALVEREINALDO","",IF(B467="CALIXTOARDILAJAIME","",IF(B467="","",IF(B467="CORPORACIONRENACERDORADO","",IF(B467="BENITEZGARNICACEFERINO","",IF(B467="SANCHEZCALDERONMIREYA","",IF(B467="","",C467))))))))))))</f>
        <v/>
      </c>
    </row>
    <row r="468" spans="5:5" x14ac:dyDescent="0.25">
      <c r="E468" t="str">
        <f>IF(B468="TECNOLOGÍASAGROPECUARIASDECOLOMBIAS.A.S.","",IF(B468="CRUZLEONIDAS","",IF(B468="APARICIOPICOJOSEVICENTE","",IF(B468="EDGARAUGUSTOBENITEZRODRIGUEZ","",IF(B468="BUENOGONZALO","",IF(B468="AVILAMONSALVEREINALDO","",IF(B468="CALIXTOARDILAJAIME","",IF(B468="","",IF(B468="CORPORACIONRENACERDORADO","",IF(B468="BENITEZGARNICACEFERINO","",IF(B468="SANCHEZCALDERONMIREYA","",IF(B468="","",C468))))))))))))</f>
        <v/>
      </c>
    </row>
    <row r="469" spans="5:5" x14ac:dyDescent="0.25">
      <c r="E469" t="str">
        <f>IF(B469="TECNOLOGÍASAGROPECUARIASDECOLOMBIAS.A.S.","",IF(B469="CRUZLEONIDAS","",IF(B469="APARICIOPICOJOSEVICENTE","",IF(B469="EDGARAUGUSTOBENITEZRODRIGUEZ","",IF(B469="BUENOGONZALO","",IF(B469="AVILAMONSALVEREINALDO","",IF(B469="CALIXTOARDILAJAIME","",IF(B469="","",IF(B469="CORPORACIONRENACERDORADO","",IF(B469="BENITEZGARNICACEFERINO","",IF(B469="SANCHEZCALDERONMIREYA","",IF(B469="","",C469))))))))))))</f>
        <v/>
      </c>
    </row>
    <row r="470" spans="5:5" x14ac:dyDescent="0.25">
      <c r="E470" t="str">
        <f>IF(B470="TECNOLOGÍASAGROPECUARIASDECOLOMBIAS.A.S.","",IF(B470="CRUZLEONIDAS","",IF(B470="APARICIOPICOJOSEVICENTE","",IF(B470="EDGARAUGUSTOBENITEZRODRIGUEZ","",IF(B470="BUENOGONZALO","",IF(B470="AVILAMONSALVEREINALDO","",IF(B470="CALIXTOARDILAJAIME","",IF(B470="","",IF(B470="CORPORACIONRENACERDORADO","",IF(B470="BENITEZGARNICACEFERINO","",IF(B470="SANCHEZCALDERONMIREYA","",IF(B470="","",C470))))))))))))</f>
        <v/>
      </c>
    </row>
    <row r="471" spans="5:5" x14ac:dyDescent="0.25">
      <c r="E471" t="str">
        <f>IF(B471="TECNOLOGÍASAGROPECUARIASDECOLOMBIAS.A.S.","",IF(B471="CRUZLEONIDAS","",IF(B471="APARICIOPICOJOSEVICENTE","",IF(B471="EDGARAUGUSTOBENITEZRODRIGUEZ","",IF(B471="BUENOGONZALO","",IF(B471="AVILAMONSALVEREINALDO","",IF(B471="CALIXTOARDILAJAIME","",IF(B471="","",IF(B471="CORPORACIONRENACERDORADO","",IF(B471="BENITEZGARNICACEFERINO","",IF(B471="SANCHEZCALDERONMIREYA","",IF(B471="","",C471))))))))))))</f>
        <v/>
      </c>
    </row>
    <row r="472" spans="5:5" x14ac:dyDescent="0.25">
      <c r="E472" t="str">
        <f>IF(B472="TECNOLOGÍASAGROPECUARIASDECOLOMBIAS.A.S.","",IF(B472="CRUZLEONIDAS","",IF(B472="APARICIOPICOJOSEVICENTE","",IF(B472="EDGARAUGUSTOBENITEZRODRIGUEZ","",IF(B472="BUENOGONZALO","",IF(B472="AVILAMONSALVEREINALDO","",IF(B472="CALIXTOARDILAJAIME","",IF(B472="","",IF(B472="CORPORACIONRENACERDORADO","",IF(B472="BENITEZGARNICACEFERINO","",IF(B472="SANCHEZCALDERONMIREYA","",IF(B472="","",C472))))))))))))</f>
        <v/>
      </c>
    </row>
    <row r="473" spans="5:5" x14ac:dyDescent="0.25">
      <c r="E473" t="str">
        <f>IF(B473="TECNOLOGÍASAGROPECUARIASDECOLOMBIAS.A.S.","",IF(B473="CRUZLEONIDAS","",IF(B473="APARICIOPICOJOSEVICENTE","",IF(B473="EDGARAUGUSTOBENITEZRODRIGUEZ","",IF(B473="BUENOGONZALO","",IF(B473="AVILAMONSALVEREINALDO","",IF(B473="CALIXTOARDILAJAIME","",IF(B473="","",IF(B473="CORPORACIONRENACERDORADO","",IF(B473="BENITEZGARNICACEFERINO","",IF(B473="SANCHEZCALDERONMIREYA","",IF(B473="","",C473))))))))))))</f>
        <v/>
      </c>
    </row>
    <row r="474" spans="5:5" x14ac:dyDescent="0.25">
      <c r="E474" t="str">
        <f>IF(B474="TECNOLOGÍASAGROPECUARIASDECOLOMBIAS.A.S.","",IF(B474="CRUZLEONIDAS","",IF(B474="APARICIOPICOJOSEVICENTE","",IF(B474="EDGARAUGUSTOBENITEZRODRIGUEZ","",IF(B474="BUENOGONZALO","",IF(B474="AVILAMONSALVEREINALDO","",IF(B474="CALIXTOARDILAJAIME","",IF(B474="","",IF(B474="CORPORACIONRENACERDORADO","",IF(B474="BENITEZGARNICACEFERINO","",IF(B474="SANCHEZCALDERONMIREYA","",IF(B474="","",C474))))))))))))</f>
        <v/>
      </c>
    </row>
    <row r="475" spans="5:5" x14ac:dyDescent="0.25">
      <c r="E475" t="str">
        <f>IF(B475="TECNOLOGÍASAGROPECUARIASDECOLOMBIAS.A.S.","",IF(B475="CRUZLEONIDAS","",IF(B475="APARICIOPICOJOSEVICENTE","",IF(B475="EDGARAUGUSTOBENITEZRODRIGUEZ","",IF(B475="BUENOGONZALO","",IF(B475="AVILAMONSALVEREINALDO","",IF(B475="CALIXTOARDILAJAIME","",IF(B475="","",IF(B475="CORPORACIONRENACERDORADO","",IF(B475="BENITEZGARNICACEFERINO","",IF(B475="SANCHEZCALDERONMIREYA","",IF(B475="","",C475))))))))))))</f>
        <v/>
      </c>
    </row>
    <row r="476" spans="5:5" x14ac:dyDescent="0.25">
      <c r="E476" t="str">
        <f>IF(B476="TECNOLOGÍASAGROPECUARIASDECOLOMBIAS.A.S.","",IF(B476="CRUZLEONIDAS","",IF(B476="APARICIOPICOJOSEVICENTE","",IF(B476="EDGARAUGUSTOBENITEZRODRIGUEZ","",IF(B476="BUENOGONZALO","",IF(B476="AVILAMONSALVEREINALDO","",IF(B476="CALIXTOARDILAJAIME","",IF(B476="","",IF(B476="CORPORACIONRENACERDORADO","",IF(B476="BENITEZGARNICACEFERINO","",IF(B476="SANCHEZCALDERONMIREYA","",IF(B476="","",C476))))))))))))</f>
        <v/>
      </c>
    </row>
    <row r="477" spans="5:5" x14ac:dyDescent="0.25">
      <c r="E477" t="str">
        <f>IF(B477="TECNOLOGÍASAGROPECUARIASDECOLOMBIAS.A.S.","",IF(B477="CRUZLEONIDAS","",IF(B477="APARICIOPICOJOSEVICENTE","",IF(B477="EDGARAUGUSTOBENITEZRODRIGUEZ","",IF(B477="BUENOGONZALO","",IF(B477="AVILAMONSALVEREINALDO","",IF(B477="CALIXTOARDILAJAIME","",IF(B477="","",IF(B477="CORPORACIONRENACERDORADO","",IF(B477="BENITEZGARNICACEFERINO","",IF(B477="SANCHEZCALDERONMIREYA","",IF(B477="","",C477))))))))))))</f>
        <v/>
      </c>
    </row>
    <row r="478" spans="5:5" x14ac:dyDescent="0.25">
      <c r="E478" t="str">
        <f>IF(B478="TECNOLOGÍASAGROPECUARIASDECOLOMBIAS.A.S.","",IF(B478="CRUZLEONIDAS","",IF(B478="APARICIOPICOJOSEVICENTE","",IF(B478="EDGARAUGUSTOBENITEZRODRIGUEZ","",IF(B478="BUENOGONZALO","",IF(B478="AVILAMONSALVEREINALDO","",IF(B478="CALIXTOARDILAJAIME","",IF(B478="","",IF(B478="CORPORACIONRENACERDORADO","",IF(B478="BENITEZGARNICACEFERINO","",IF(B478="SANCHEZCALDERONMIREYA","",IF(B478="","",C478))))))))))))</f>
        <v/>
      </c>
    </row>
    <row r="479" spans="5:5" x14ac:dyDescent="0.25">
      <c r="E479" t="str">
        <f>IF(B479="TECNOLOGÍASAGROPECUARIASDECOLOMBIAS.A.S.","",IF(B479="CRUZLEONIDAS","",IF(B479="APARICIOPICOJOSEVICENTE","",IF(B479="EDGARAUGUSTOBENITEZRODRIGUEZ","",IF(B479="BUENOGONZALO","",IF(B479="AVILAMONSALVEREINALDO","",IF(B479="CALIXTOARDILAJAIME","",IF(B479="","",IF(B479="CORPORACIONRENACERDORADO","",IF(B479="BENITEZGARNICACEFERINO","",IF(B479="SANCHEZCALDERONMIREYA","",IF(B479="","",C479))))))))))))</f>
        <v/>
      </c>
    </row>
    <row r="480" spans="5:5" x14ac:dyDescent="0.25">
      <c r="E480" t="str">
        <f>IF(B480="TECNOLOGÍASAGROPECUARIASDECOLOMBIAS.A.S.","",IF(B480="CRUZLEONIDAS","",IF(B480="APARICIOPICOJOSEVICENTE","",IF(B480="EDGARAUGUSTOBENITEZRODRIGUEZ","",IF(B480="BUENOGONZALO","",IF(B480="AVILAMONSALVEREINALDO","",IF(B480="CALIXTOARDILAJAIME","",IF(B480="","",IF(B480="CORPORACIONRENACERDORADO","",IF(B480="BENITEZGARNICACEFERINO","",IF(B480="SANCHEZCALDERONMIREYA","",IF(B480="","",C480))))))))))))</f>
        <v/>
      </c>
    </row>
    <row r="481" spans="5:5" x14ac:dyDescent="0.25">
      <c r="E481" t="str">
        <f>IF(B481="TECNOLOGÍASAGROPECUARIASDECOLOMBIAS.A.S.","",IF(B481="CRUZLEONIDAS","",IF(B481="APARICIOPICOJOSEVICENTE","",IF(B481="EDGARAUGUSTOBENITEZRODRIGUEZ","",IF(B481="BUENOGONZALO","",IF(B481="AVILAMONSALVEREINALDO","",IF(B481="CALIXTOARDILAJAIME","",IF(B481="","",IF(B481="CORPORACIONRENACERDORADO","",IF(B481="BENITEZGARNICACEFERINO","",IF(B481="SANCHEZCALDERONMIREYA","",IF(B481="","",C481))))))))))))</f>
        <v/>
      </c>
    </row>
    <row r="482" spans="5:5" x14ac:dyDescent="0.25">
      <c r="E482" t="str">
        <f>IF(B482="TECNOLOGÍASAGROPECUARIASDECOLOMBIAS.A.S.","",IF(B482="CRUZLEONIDAS","",IF(B482="APARICIOPICOJOSEVICENTE","",IF(B482="EDGARAUGUSTOBENITEZRODRIGUEZ","",IF(B482="BUENOGONZALO","",IF(B482="AVILAMONSALVEREINALDO","",IF(B482="CALIXTOARDILAJAIME","",IF(B482="","",IF(B482="CORPORACIONRENACERDORADO","",IF(B482="BENITEZGARNICACEFERINO","",IF(B482="SANCHEZCALDERONMIREYA","",IF(B482="","",C482))))))))))))</f>
        <v/>
      </c>
    </row>
    <row r="483" spans="5:5" x14ac:dyDescent="0.25">
      <c r="E483" t="str">
        <f>IF(B483="TECNOLOGÍASAGROPECUARIASDECOLOMBIAS.A.S.","",IF(B483="CRUZLEONIDAS","",IF(B483="APARICIOPICOJOSEVICENTE","",IF(B483="EDGARAUGUSTOBENITEZRODRIGUEZ","",IF(B483="BUENOGONZALO","",IF(B483="AVILAMONSALVEREINALDO","",IF(B483="CALIXTOARDILAJAIME","",IF(B483="","",IF(B483="CORPORACIONRENACERDORADO","",IF(B483="BENITEZGARNICACEFERINO","",IF(B483="SANCHEZCALDERONMIREYA","",IF(B483="","",C483))))))))))))</f>
        <v/>
      </c>
    </row>
    <row r="484" spans="5:5" x14ac:dyDescent="0.25">
      <c r="E484" t="str">
        <f>IF(B484="TECNOLOGÍASAGROPECUARIASDECOLOMBIAS.A.S.","",IF(B484="CRUZLEONIDAS","",IF(B484="APARICIOPICOJOSEVICENTE","",IF(B484="EDGARAUGUSTOBENITEZRODRIGUEZ","",IF(B484="BUENOGONZALO","",IF(B484="AVILAMONSALVEREINALDO","",IF(B484="CALIXTOARDILAJAIME","",IF(B484="","",IF(B484="CORPORACIONRENACERDORADO","",IF(B484="BENITEZGARNICACEFERINO","",IF(B484="SANCHEZCALDERONMIREYA","",IF(B484="","",C484))))))))))))</f>
        <v/>
      </c>
    </row>
    <row r="485" spans="5:5" x14ac:dyDescent="0.25">
      <c r="E485" t="str">
        <f>IF(B485="TECNOLOGÍASAGROPECUARIASDECOLOMBIAS.A.S.","",IF(B485="CRUZLEONIDAS","",IF(B485="APARICIOPICOJOSEVICENTE","",IF(B485="EDGARAUGUSTOBENITEZRODRIGUEZ","",IF(B485="BUENOGONZALO","",IF(B485="AVILAMONSALVEREINALDO","",IF(B485="CALIXTOARDILAJAIME","",IF(B485="","",IF(B485="CORPORACIONRENACERDORADO","",IF(B485="BENITEZGARNICACEFERINO","",IF(B485="SANCHEZCALDERONMIREYA","",IF(B485="","",C485))))))))))))</f>
        <v/>
      </c>
    </row>
    <row r="486" spans="5:5" x14ac:dyDescent="0.25">
      <c r="E486" t="str">
        <f>IF(B486="TECNOLOGÍASAGROPECUARIASDECOLOMBIAS.A.S.","",IF(B486="CRUZLEONIDAS","",IF(B486="APARICIOPICOJOSEVICENTE","",IF(B486="EDGARAUGUSTOBENITEZRODRIGUEZ","",IF(B486="BUENOGONZALO","",IF(B486="AVILAMONSALVEREINALDO","",IF(B486="CALIXTOARDILAJAIME","",IF(B486="","",IF(B486="CORPORACIONRENACERDORADO","",IF(B486="BENITEZGARNICACEFERINO","",IF(B486="SANCHEZCALDERONMIREYA","",IF(B486="","",C486))))))))))))</f>
        <v/>
      </c>
    </row>
    <row r="487" spans="5:5" x14ac:dyDescent="0.25">
      <c r="E487" t="str">
        <f>IF(B487="TECNOLOGÍASAGROPECUARIASDECOLOMBIAS.A.S.","",IF(B487="CRUZLEONIDAS","",IF(B487="APARICIOPICOJOSEVICENTE","",IF(B487="EDGARAUGUSTOBENITEZRODRIGUEZ","",IF(B487="BUENOGONZALO","",IF(B487="AVILAMONSALVEREINALDO","",IF(B487="CALIXTOARDILAJAIME","",IF(B487="","",IF(B487="CORPORACIONRENACERDORADO","",IF(B487="BENITEZGARNICACEFERINO","",IF(B487="SANCHEZCALDERONMIREYA","",IF(B487="","",C487))))))))))))</f>
        <v/>
      </c>
    </row>
    <row r="488" spans="5:5" x14ac:dyDescent="0.25">
      <c r="E488" t="str">
        <f>IF(B488="TECNOLOGÍASAGROPECUARIASDECOLOMBIAS.A.S.","",IF(B488="CRUZLEONIDAS","",IF(B488="APARICIOPICOJOSEVICENTE","",IF(B488="EDGARAUGUSTOBENITEZRODRIGUEZ","",IF(B488="BUENOGONZALO","",IF(B488="AVILAMONSALVEREINALDO","",IF(B488="CALIXTOARDILAJAIME","",IF(B488="","",IF(B488="CORPORACIONRENACERDORADO","",IF(B488="BENITEZGARNICACEFERINO","",IF(B488="SANCHEZCALDERONMIREYA","",IF(B488="","",C488))))))))))))</f>
        <v/>
      </c>
    </row>
    <row r="489" spans="5:5" x14ac:dyDescent="0.25">
      <c r="E489" t="str">
        <f>IF(B489="TECNOLOGÍASAGROPECUARIASDECOLOMBIAS.A.S.","",IF(B489="CRUZLEONIDAS","",IF(B489="APARICIOPICOJOSEVICENTE","",IF(B489="EDGARAUGUSTOBENITEZRODRIGUEZ","",IF(B489="BUENOGONZALO","",IF(B489="AVILAMONSALVEREINALDO","",IF(B489="CALIXTOARDILAJAIME","",IF(B489="","",IF(B489="CORPORACIONRENACERDORADO","",IF(B489="BENITEZGARNICACEFERINO","",IF(B489="SANCHEZCALDERONMIREYA","",IF(B489="","",C489))))))))))))</f>
        <v/>
      </c>
    </row>
    <row r="490" spans="5:5" x14ac:dyDescent="0.25">
      <c r="E490" t="str">
        <f>IF(B490="TECNOLOGÍASAGROPECUARIASDECOLOMBIAS.A.S.","",IF(B490="CRUZLEONIDAS","",IF(B490="APARICIOPICOJOSEVICENTE","",IF(B490="EDGARAUGUSTOBENITEZRODRIGUEZ","",IF(B490="BUENOGONZALO","",IF(B490="AVILAMONSALVEREINALDO","",IF(B490="CALIXTOARDILAJAIME","",IF(B490="","",IF(B490="CORPORACIONRENACERDORADO","",IF(B490="BENITEZGARNICACEFERINO","",IF(B490="SANCHEZCALDERONMIREYA","",IF(B490="","",C490))))))))))))</f>
        <v/>
      </c>
    </row>
    <row r="491" spans="5:5" x14ac:dyDescent="0.25">
      <c r="E491" t="str">
        <f>IF(B491="TECNOLOGÍASAGROPECUARIASDECOLOMBIAS.A.S.","",IF(B491="CRUZLEONIDAS","",IF(B491="APARICIOPICOJOSEVICENTE","",IF(B491="EDGARAUGUSTOBENITEZRODRIGUEZ","",IF(B491="BUENOGONZALO","",IF(B491="AVILAMONSALVEREINALDO","",IF(B491="CALIXTOARDILAJAIME","",IF(B491="","",IF(B491="CORPORACIONRENACERDORADO","",IF(B491="BENITEZGARNICACEFERINO","",IF(B491="SANCHEZCALDERONMIREYA","",IF(B491="","",C491))))))))))))</f>
        <v/>
      </c>
    </row>
    <row r="492" spans="5:5" x14ac:dyDescent="0.25">
      <c r="E492" t="str">
        <f>IF(B492="TECNOLOGÍASAGROPECUARIASDECOLOMBIAS.A.S.","",IF(B492="CRUZLEONIDAS","",IF(B492="APARICIOPICOJOSEVICENTE","",IF(B492="EDGARAUGUSTOBENITEZRODRIGUEZ","",IF(B492="BUENOGONZALO","",IF(B492="AVILAMONSALVEREINALDO","",IF(B492="CALIXTOARDILAJAIME","",IF(B492="","",IF(B492="CORPORACIONRENACERDORADO","",IF(B492="BENITEZGARNICACEFERINO","",IF(B492="SANCHEZCALDERONMIREYA","",IF(B492="","",C492))))))))))))</f>
        <v/>
      </c>
    </row>
    <row r="493" spans="5:5" x14ac:dyDescent="0.25">
      <c r="E493" t="str">
        <f>IF(B493="TECNOLOGÍASAGROPECUARIASDECOLOMBIAS.A.S.","",IF(B493="CRUZLEONIDAS","",IF(B493="APARICIOPICOJOSEVICENTE","",IF(B493="EDGARAUGUSTOBENITEZRODRIGUEZ","",IF(B493="BUENOGONZALO","",IF(B493="AVILAMONSALVEREINALDO","",IF(B493="CALIXTOARDILAJAIME","",IF(B493="","",IF(B493="CORPORACIONRENACERDORADO","",IF(B493="BENITEZGARNICACEFERINO","",IF(B493="SANCHEZCALDERONMIREYA","",IF(B493="","",C493))))))))))))</f>
        <v/>
      </c>
    </row>
    <row r="494" spans="5:5" x14ac:dyDescent="0.25">
      <c r="E494" t="str">
        <f>IF(B494="TECNOLOGÍASAGROPECUARIASDECOLOMBIAS.A.S.","",IF(B494="CRUZLEONIDAS","",IF(B494="APARICIOPICOJOSEVICENTE","",IF(B494="EDGARAUGUSTOBENITEZRODRIGUEZ","",IF(B494="BUENOGONZALO","",IF(B494="AVILAMONSALVEREINALDO","",IF(B494="CALIXTOARDILAJAIME","",IF(B494="","",IF(B494="CORPORACIONRENACERDORADO","",IF(B494="BENITEZGARNICACEFERINO","",IF(B494="SANCHEZCALDERONMIREYA","",IF(B494="","",C494))))))))))))</f>
        <v/>
      </c>
    </row>
    <row r="495" spans="5:5" x14ac:dyDescent="0.25">
      <c r="E495" t="str">
        <f>IF(B495="TECNOLOGÍASAGROPECUARIASDECOLOMBIAS.A.S.","",IF(B495="CRUZLEONIDAS","",IF(B495="APARICIOPICOJOSEVICENTE","",IF(B495="EDGARAUGUSTOBENITEZRODRIGUEZ","",IF(B495="BUENOGONZALO","",IF(B495="AVILAMONSALVEREINALDO","",IF(B495="CALIXTOARDILAJAIME","",IF(B495="","",IF(B495="CORPORACIONRENACERDORADO","",IF(B495="BENITEZGARNICACEFERINO","",IF(B495="SANCHEZCALDERONMIREYA","",IF(B495="","",C495))))))))))))</f>
        <v/>
      </c>
    </row>
    <row r="496" spans="5:5" x14ac:dyDescent="0.25">
      <c r="E496" t="str">
        <f>IF(B496="TECNOLOGÍASAGROPECUARIASDECOLOMBIAS.A.S.","",IF(B496="CRUZLEONIDAS","",IF(B496="APARICIOPICOJOSEVICENTE","",IF(B496="EDGARAUGUSTOBENITEZRODRIGUEZ","",IF(B496="BUENOGONZALO","",IF(B496="AVILAMONSALVEREINALDO","",IF(B496="CALIXTOARDILAJAIME","",IF(B496="","",IF(B496="CORPORACIONRENACERDORADO","",IF(B496="BENITEZGARNICACEFERINO","",IF(B496="SANCHEZCALDERONMIREYA","",IF(B496="","",C496))))))))))))</f>
        <v/>
      </c>
    </row>
    <row r="497" spans="5:5" x14ac:dyDescent="0.25">
      <c r="E497" t="str">
        <f>IF(B497="TECNOLOGÍASAGROPECUARIASDECOLOMBIAS.A.S.","",IF(B497="CRUZLEONIDAS","",IF(B497="APARICIOPICOJOSEVICENTE","",IF(B497="EDGARAUGUSTOBENITEZRODRIGUEZ","",IF(B497="BUENOGONZALO","",IF(B497="AVILAMONSALVEREINALDO","",IF(B497="CALIXTOARDILAJAIME","",IF(B497="","",IF(B497="CORPORACIONRENACERDORADO","",IF(B497="BENITEZGARNICACEFERINO","",IF(B497="SANCHEZCALDERONMIREYA","",IF(B497="","",C497))))))))))))</f>
        <v/>
      </c>
    </row>
    <row r="498" spans="5:5" x14ac:dyDescent="0.25">
      <c r="E498" t="str">
        <f>IF(B498="TECNOLOGÍASAGROPECUARIASDECOLOMBIAS.A.S.","",IF(B498="CRUZLEONIDAS","",IF(B498="APARICIOPICOJOSEVICENTE","",IF(B498="EDGARAUGUSTOBENITEZRODRIGUEZ","",IF(B498="BUENOGONZALO","",IF(B498="AVILAMONSALVEREINALDO","",IF(B498="CALIXTOARDILAJAIME","",IF(B498="","",IF(B498="CORPORACIONRENACERDORADO","",IF(B498="BENITEZGARNICACEFERINO","",IF(B498="SANCHEZCALDERONMIREYA","",IF(B498="","",C498))))))))))))</f>
        <v/>
      </c>
    </row>
    <row r="499" spans="5:5" x14ac:dyDescent="0.25">
      <c r="E499" t="str">
        <f>IF(B499="TECNOLOGÍASAGROPECUARIASDECOLOMBIAS.A.S.","",IF(B499="CRUZLEONIDAS","",IF(B499="APARICIOPICOJOSEVICENTE","",IF(B499="EDGARAUGUSTOBENITEZRODRIGUEZ","",IF(B499="BUENOGONZALO","",IF(B499="AVILAMONSALVEREINALDO","",IF(B499="CALIXTOARDILAJAIME","",IF(B499="","",IF(B499="CORPORACIONRENACERDORADO","",IF(B499="BENITEZGARNICACEFERINO","",IF(B499="SANCHEZCALDERONMIREYA","",IF(B499="","",C499))))))))))))</f>
        <v/>
      </c>
    </row>
    <row r="500" spans="5:5" x14ac:dyDescent="0.25">
      <c r="E500" t="str">
        <f>IF(B500="TECNOLOGÍASAGROPECUARIASDECOLOMBIAS.A.S.","",IF(B500="CRUZLEONIDAS","",IF(B500="APARICIOPICOJOSEVICENTE","",IF(B500="EDGARAUGUSTOBENITEZRODRIGUEZ","",IF(B500="BUENOGONZALO","",IF(B500="AVILAMONSALVEREINALDO","",IF(B500="CALIXTOARDILAJAIME","",IF(B500="","",IF(B500="CORPORACIONRENACERDORADO","",IF(B500="BENITEZGARNICACEFERINO","",IF(B500="SANCHEZCALDERONMIREYA","",IF(B500="","",C500))))))))))))</f>
        <v/>
      </c>
    </row>
    <row r="501" spans="5:5" x14ac:dyDescent="0.25">
      <c r="E501" t="str">
        <f>IF(B501="TECNOLOGÍASAGROPECUARIASDECOLOMBIAS.A.S.","",IF(B501="CRUZLEONIDAS","",IF(B501="APARICIOPICOJOSEVICENTE","",IF(B501="EDGARAUGUSTOBENITEZRODRIGUEZ","",IF(B501="BUENOGONZALO","",IF(B501="AVILAMONSALVEREINALDO","",IF(B501="CALIXTOARDILAJAIME","",IF(B501="","",IF(B501="CORPORACIONRENACERDORADO","",IF(B501="BENITEZGARNICACEFERINO","",IF(B501="SANCHEZCALDERONMIREYA","",IF(B501="","",C501))))))))))))</f>
        <v/>
      </c>
    </row>
    <row r="502" spans="5:5" x14ac:dyDescent="0.25">
      <c r="E502" t="str">
        <f>IF(B502="TECNOLOGÍASAGROPECUARIASDECOLOMBIAS.A.S.","",IF(B502="CRUZLEONIDAS","",IF(B502="APARICIOPICOJOSEVICENTE","",IF(B502="EDGARAUGUSTOBENITEZRODRIGUEZ","",IF(B502="BUENOGONZALO","",IF(B502="AVILAMONSALVEREINALDO","",IF(B502="CALIXTOARDILAJAIME","",IF(B502="","",IF(B502="CORPORACIONRENACERDORADO","",IF(B502="BENITEZGARNICACEFERINO","",IF(B502="SANCHEZCALDERONMIREYA","",IF(B502="","",C502))))))))))))</f>
        <v/>
      </c>
    </row>
    <row r="503" spans="5:5" x14ac:dyDescent="0.25">
      <c r="E503" t="str">
        <f>IF(B503="TECNOLOGÍASAGROPECUARIASDECOLOMBIAS.A.S.","",IF(B503="CRUZLEONIDAS","",IF(B503="APARICIOPICOJOSEVICENTE","",IF(B503="EDGARAUGUSTOBENITEZRODRIGUEZ","",IF(B503="BUENOGONZALO","",IF(B503="AVILAMONSALVEREINALDO","",IF(B503="CALIXTOARDILAJAIME","",IF(B503="","",IF(B503="CORPORACIONRENACERDORADO","",IF(B503="BENITEZGARNICACEFERINO","",IF(B503="SANCHEZCALDERONMIREYA","",IF(B503="","",C503))))))))))))</f>
        <v/>
      </c>
    </row>
    <row r="504" spans="5:5" x14ac:dyDescent="0.25">
      <c r="E504" t="str">
        <f>IF(B504="TECNOLOGÍASAGROPECUARIASDECOLOMBIAS.A.S.","",IF(B504="CRUZLEONIDAS","",IF(B504="APARICIOPICOJOSEVICENTE","",IF(B504="EDGARAUGUSTOBENITEZRODRIGUEZ","",IF(B504="BUENOGONZALO","",IF(B504="AVILAMONSALVEREINALDO","",IF(B504="CALIXTOARDILAJAIME","",IF(B504="","",IF(B504="CORPORACIONRENACERDORADO","",IF(B504="BENITEZGARNICACEFERINO","",IF(B504="SANCHEZCALDERONMIREYA","",IF(B504="","",C504))))))))))))</f>
        <v/>
      </c>
    </row>
    <row r="505" spans="5:5" x14ac:dyDescent="0.25">
      <c r="E505" t="str">
        <f>IF(B505="TECNOLOGÍASAGROPECUARIASDECOLOMBIAS.A.S.","",IF(B505="CRUZLEONIDAS","",IF(B505="APARICIOPICOJOSEVICENTE","",IF(B505="EDGARAUGUSTOBENITEZRODRIGUEZ","",IF(B505="BUENOGONZALO","",IF(B505="AVILAMONSALVEREINALDO","",IF(B505="CALIXTOARDILAJAIME","",IF(B505="","",IF(B505="CORPORACIONRENACERDORADO","",IF(B505="BENITEZGARNICACEFERINO","",IF(B505="SANCHEZCALDERONMIREYA","",IF(B505="","",C505))))))))))))</f>
        <v/>
      </c>
    </row>
    <row r="506" spans="5:5" x14ac:dyDescent="0.25">
      <c r="E506" t="str">
        <f>IF(B506="TECNOLOGÍASAGROPECUARIASDECOLOMBIAS.A.S.","",IF(B506="CRUZLEONIDAS","",IF(B506="APARICIOPICOJOSEVICENTE","",IF(B506="EDGARAUGUSTOBENITEZRODRIGUEZ","",IF(B506="BUENOGONZALO","",IF(B506="AVILAMONSALVEREINALDO","",IF(B506="CALIXTOARDILAJAIME","",IF(B506="","",IF(B506="CORPORACIONRENACERDORADO","",IF(B506="BENITEZGARNICACEFERINO","",IF(B506="SANCHEZCALDERONMIREYA","",IF(B506="","",C506))))))))))))</f>
        <v/>
      </c>
    </row>
    <row r="507" spans="5:5" x14ac:dyDescent="0.25">
      <c r="E507" t="str">
        <f>IF(B507="TECNOLOGÍASAGROPECUARIASDECOLOMBIAS.A.S.","",IF(B507="CRUZLEONIDAS","",IF(B507="APARICIOPICOJOSEVICENTE","",IF(B507="EDGARAUGUSTOBENITEZRODRIGUEZ","",IF(B507="BUENOGONZALO","",IF(B507="AVILAMONSALVEREINALDO","",IF(B507="CALIXTOARDILAJAIME","",IF(B507="","",IF(B507="CORPORACIONRENACERDORADO","",IF(B507="BENITEZGARNICACEFERINO","",IF(B507="SANCHEZCALDERONMIREYA","",IF(B507="","",C507))))))))))))</f>
        <v/>
      </c>
    </row>
    <row r="508" spans="5:5" x14ac:dyDescent="0.25">
      <c r="E508" t="str">
        <f>IF(B508="TECNOLOGÍASAGROPECUARIASDECOLOMBIAS.A.S.","",IF(B508="CRUZLEONIDAS","",IF(B508="APARICIOPICOJOSEVICENTE","",IF(B508="EDGARAUGUSTOBENITEZRODRIGUEZ","",IF(B508="BUENOGONZALO","",IF(B508="AVILAMONSALVEREINALDO","",IF(B508="CALIXTOARDILAJAIME","",IF(B508="","",IF(B508="CORPORACIONRENACERDORADO","",IF(B508="BENITEZGARNICACEFERINO","",IF(B508="SANCHEZCALDERONMIREYA","",IF(B508="","",C508))))))))))))</f>
        <v/>
      </c>
    </row>
    <row r="509" spans="5:5" x14ac:dyDescent="0.25">
      <c r="E509" t="str">
        <f>IF(B509="TECNOLOGÍASAGROPECUARIASDECOLOMBIAS.A.S.","",IF(B509="CRUZLEONIDAS","",IF(B509="APARICIOPICOJOSEVICENTE","",IF(B509="EDGARAUGUSTOBENITEZRODRIGUEZ","",IF(B509="BUENOGONZALO","",IF(B509="AVILAMONSALVEREINALDO","",IF(B509="CALIXTOARDILAJAIME","",IF(B509="","",IF(B509="CORPORACIONRENACERDORADO","",IF(B509="BENITEZGARNICACEFERINO","",IF(B509="SANCHEZCALDERONMIREYA","",IF(B509="","",C509))))))))))))</f>
        <v/>
      </c>
    </row>
    <row r="510" spans="5:5" x14ac:dyDescent="0.25">
      <c r="E510" t="str">
        <f>IF(B510="TECNOLOGÍASAGROPECUARIASDECOLOMBIAS.A.S.","",IF(B510="CRUZLEONIDAS","",IF(B510="APARICIOPICOJOSEVICENTE","",IF(B510="EDGARAUGUSTOBENITEZRODRIGUEZ","",IF(B510="BUENOGONZALO","",IF(B510="AVILAMONSALVEREINALDO","",IF(B510="CALIXTOARDILAJAIME","",IF(B510="","",IF(B510="CORPORACIONRENACERDORADO","",IF(B510="BENITEZGARNICACEFERINO","",IF(B510="SANCHEZCALDERONMIREYA","",IF(B510="","",C510))))))))))))</f>
        <v/>
      </c>
    </row>
    <row r="511" spans="5:5" x14ac:dyDescent="0.25">
      <c r="E511" t="str">
        <f>IF(B511="TECNOLOGÍASAGROPECUARIASDECOLOMBIAS.A.S.","",IF(B511="CRUZLEONIDAS","",IF(B511="APARICIOPICOJOSEVICENTE","",IF(B511="EDGARAUGUSTOBENITEZRODRIGUEZ","",IF(B511="BUENOGONZALO","",IF(B511="AVILAMONSALVEREINALDO","",IF(B511="CALIXTOARDILAJAIME","",IF(B511="","",IF(B511="CORPORACIONRENACERDORADO","",IF(B511="BENITEZGARNICACEFERINO","",IF(B511="SANCHEZCALDERONMIREYA","",IF(B511="","",C511))))))))))))</f>
        <v/>
      </c>
    </row>
    <row r="512" spans="5:5" x14ac:dyDescent="0.25">
      <c r="E512" t="str">
        <f>IF(B512="TECNOLOGÍASAGROPECUARIASDECOLOMBIAS.A.S.","",IF(B512="CRUZLEONIDAS","",IF(B512="APARICIOPICOJOSEVICENTE","",IF(B512="EDGARAUGUSTOBENITEZRODRIGUEZ","",IF(B512="BUENOGONZALO","",IF(B512="AVILAMONSALVEREINALDO","",IF(B512="CALIXTOARDILAJAIME","",IF(B512="","",IF(B512="CORPORACIONRENACERDORADO","",IF(B512="BENITEZGARNICACEFERINO","",IF(B512="SANCHEZCALDERONMIREYA","",IF(B512="","",C512))))))))))))</f>
        <v/>
      </c>
    </row>
    <row r="513" spans="5:5" x14ac:dyDescent="0.25">
      <c r="E513" t="str">
        <f>IF(B513="TECNOLOGÍASAGROPECUARIASDECOLOMBIAS.A.S.","",IF(B513="CRUZLEONIDAS","",IF(B513="APARICIOPICOJOSEVICENTE","",IF(B513="EDGARAUGUSTOBENITEZRODRIGUEZ","",IF(B513="BUENOGONZALO","",IF(B513="AVILAMONSALVEREINALDO","",IF(B513="CALIXTOARDILAJAIME","",IF(B513="","",IF(B513="CORPORACIONRENACERDORADO","",IF(B513="BENITEZGARNICACEFERINO","",IF(B513="SANCHEZCALDERONMIREYA","",IF(B513="","",C513))))))))))))</f>
        <v/>
      </c>
    </row>
    <row r="514" spans="5:5" x14ac:dyDescent="0.25">
      <c r="E514" t="str">
        <f>IF(B514="TECNOLOGÍASAGROPECUARIASDECOLOMBIAS.A.S.","",IF(B514="CRUZLEONIDAS","",IF(B514="APARICIOPICOJOSEVICENTE","",IF(B514="EDGARAUGUSTOBENITEZRODRIGUEZ","",IF(B514="BUENOGONZALO","",IF(B514="AVILAMONSALVEREINALDO","",IF(B514="CALIXTOARDILAJAIME","",IF(B514="","",IF(B514="CORPORACIONRENACERDORADO","",IF(B514="BENITEZGARNICACEFERINO","",IF(B514="SANCHEZCALDERONMIREYA","",IF(B514="","",C514))))))))))))</f>
        <v/>
      </c>
    </row>
    <row r="515" spans="5:5" x14ac:dyDescent="0.25">
      <c r="E515" t="str">
        <f>IF(B515="TECNOLOGÍASAGROPECUARIASDECOLOMBIAS.A.S.","",IF(B515="CRUZLEONIDAS","",IF(B515="APARICIOPICOJOSEVICENTE","",IF(B515="EDGARAUGUSTOBENITEZRODRIGUEZ","",IF(B515="BUENOGONZALO","",IF(B515="AVILAMONSALVEREINALDO","",IF(B515="CALIXTOARDILAJAIME","",IF(B515="","",IF(B515="CORPORACIONRENACERDORADO","",IF(B515="BENITEZGARNICACEFERINO","",IF(B515="SANCHEZCALDERONMIREYA","",IF(B515="","",C515))))))))))))</f>
        <v/>
      </c>
    </row>
    <row r="516" spans="5:5" x14ac:dyDescent="0.25">
      <c r="E516" t="str">
        <f>IF(B516="TECNOLOGÍASAGROPECUARIASDECOLOMBIAS.A.S.","",IF(B516="CRUZLEONIDAS","",IF(B516="APARICIOPICOJOSEVICENTE","",IF(B516="EDGARAUGUSTOBENITEZRODRIGUEZ","",IF(B516="BUENOGONZALO","",IF(B516="AVILAMONSALVEREINALDO","",IF(B516="CALIXTOARDILAJAIME","",IF(B516="","",IF(B516="CORPORACIONRENACERDORADO","",IF(B516="BENITEZGARNICACEFERINO","",IF(B516="SANCHEZCALDERONMIREYA","",IF(B516="","",C516))))))))))))</f>
        <v/>
      </c>
    </row>
    <row r="517" spans="5:5" x14ac:dyDescent="0.25">
      <c r="E517" t="str">
        <f>IF(B517="TECNOLOGÍASAGROPECUARIASDECOLOMBIAS.A.S.","",IF(B517="CRUZLEONIDAS","",IF(B517="APARICIOPICOJOSEVICENTE","",IF(B517="EDGARAUGUSTOBENITEZRODRIGUEZ","",IF(B517="BUENOGONZALO","",IF(B517="AVILAMONSALVEREINALDO","",IF(B517="CALIXTOARDILAJAIME","",IF(B517="","",IF(B517="CORPORACIONRENACERDORADO","",IF(B517="BENITEZGARNICACEFERINO","",IF(B517="SANCHEZCALDERONMIREYA","",IF(B517="","",C517))))))))))))</f>
        <v/>
      </c>
    </row>
    <row r="518" spans="5:5" x14ac:dyDescent="0.25">
      <c r="E518" t="str">
        <f>IF(B518="TECNOLOGÍASAGROPECUARIASDECOLOMBIAS.A.S.","",IF(B518="CRUZLEONIDAS","",IF(B518="APARICIOPICOJOSEVICENTE","",IF(B518="EDGARAUGUSTOBENITEZRODRIGUEZ","",IF(B518="BUENOGONZALO","",IF(B518="AVILAMONSALVEREINALDO","",IF(B518="CALIXTOARDILAJAIME","",IF(B518="","",IF(B518="CORPORACIONRENACERDORADO","",IF(B518="BENITEZGARNICACEFERINO","",IF(B518="SANCHEZCALDERONMIREYA","",IF(B518="","",C518))))))))))))</f>
        <v/>
      </c>
    </row>
    <row r="519" spans="5:5" x14ac:dyDescent="0.25">
      <c r="E519" t="str">
        <f>IF(B519="TECNOLOGÍASAGROPECUARIASDECOLOMBIAS.A.S.","",IF(B519="CRUZLEONIDAS","",IF(B519="APARICIOPICOJOSEVICENTE","",IF(B519="EDGARAUGUSTOBENITEZRODRIGUEZ","",IF(B519="BUENOGONZALO","",IF(B519="AVILAMONSALVEREINALDO","",IF(B519="CALIXTOARDILAJAIME","",IF(B519="","",IF(B519="CORPORACIONRENACERDORADO","",IF(B519="BENITEZGARNICACEFERINO","",IF(B519="SANCHEZCALDERONMIREYA","",IF(B519="","",C519))))))))))))</f>
        <v/>
      </c>
    </row>
    <row r="520" spans="5:5" x14ac:dyDescent="0.25">
      <c r="E520" t="str">
        <f>IF(B520="TECNOLOGÍASAGROPECUARIASDECOLOMBIAS.A.S.","",IF(B520="CRUZLEONIDAS","",IF(B520="APARICIOPICOJOSEVICENTE","",IF(B520="EDGARAUGUSTOBENITEZRODRIGUEZ","",IF(B520="BUENOGONZALO","",IF(B520="AVILAMONSALVEREINALDO","",IF(B520="CALIXTOARDILAJAIME","",IF(B520="","",IF(B520="CORPORACIONRENACERDORADO","",IF(B520="BENITEZGARNICACEFERINO","",IF(B520="SANCHEZCALDERONMIREYA","",IF(B520="","",C520))))))))))))</f>
        <v/>
      </c>
    </row>
    <row r="521" spans="5:5" x14ac:dyDescent="0.25">
      <c r="E521" t="str">
        <f>IF(B521="TECNOLOGÍASAGROPECUARIASDECOLOMBIAS.A.S.","",IF(B521="CRUZLEONIDAS","",IF(B521="APARICIOPICOJOSEVICENTE","",IF(B521="EDGARAUGUSTOBENITEZRODRIGUEZ","",IF(B521="BUENOGONZALO","",IF(B521="AVILAMONSALVEREINALDO","",IF(B521="CALIXTOARDILAJAIME","",IF(B521="","",IF(B521="CORPORACIONRENACERDORADO","",IF(B521="BENITEZGARNICACEFERINO","",IF(B521="SANCHEZCALDERONMIREYA","",IF(B521="","",C521))))))))))))</f>
        <v/>
      </c>
    </row>
    <row r="522" spans="5:5" x14ac:dyDescent="0.25">
      <c r="E522" t="str">
        <f>IF(B522="TECNOLOGÍASAGROPECUARIASDECOLOMBIAS.A.S.","",IF(B522="CRUZLEONIDAS","",IF(B522="APARICIOPICOJOSEVICENTE","",IF(B522="EDGARAUGUSTOBENITEZRODRIGUEZ","",IF(B522="BUENOGONZALO","",IF(B522="AVILAMONSALVEREINALDO","",IF(B522="CALIXTOARDILAJAIME","",IF(B522="","",IF(B522="CORPORACIONRENACERDORADO","",IF(B522="BENITEZGARNICACEFERINO","",IF(B522="SANCHEZCALDERONMIREYA","",IF(B522="","",C522))))))))))))</f>
        <v/>
      </c>
    </row>
    <row r="523" spans="5:5" x14ac:dyDescent="0.25">
      <c r="E523" t="str">
        <f>IF(B523="TECNOLOGÍASAGROPECUARIASDECOLOMBIAS.A.S.","",IF(B523="CRUZLEONIDAS","",IF(B523="APARICIOPICOJOSEVICENTE","",IF(B523="EDGARAUGUSTOBENITEZRODRIGUEZ","",IF(B523="BUENOGONZALO","",IF(B523="AVILAMONSALVEREINALDO","",IF(B523="CALIXTOARDILAJAIME","",IF(B523="","",IF(B523="CORPORACIONRENACERDORADO","",IF(B523="BENITEZGARNICACEFERINO","",IF(B523="SANCHEZCALDERONMIREYA","",IF(B523="","",C523))))))))))))</f>
        <v/>
      </c>
    </row>
    <row r="524" spans="5:5" x14ac:dyDescent="0.25">
      <c r="E524" t="str">
        <f>IF(B524="TECNOLOGÍASAGROPECUARIASDECOLOMBIAS.A.S.","",IF(B524="CRUZLEONIDAS","",IF(B524="APARICIOPICOJOSEVICENTE","",IF(B524="EDGARAUGUSTOBENITEZRODRIGUEZ","",IF(B524="BUENOGONZALO","",IF(B524="AVILAMONSALVEREINALDO","",IF(B524="CALIXTOARDILAJAIME","",IF(B524="","",IF(B524="CORPORACIONRENACERDORADO","",IF(B524="BENITEZGARNICACEFERINO","",IF(B524="SANCHEZCALDERONMIREYA","",IF(B524="","",C524))))))))))))</f>
        <v/>
      </c>
    </row>
    <row r="525" spans="5:5" x14ac:dyDescent="0.25">
      <c r="E525" t="str">
        <f>IF(B525="TECNOLOGÍASAGROPECUARIASDECOLOMBIAS.A.S.","",IF(B525="CRUZLEONIDAS","",IF(B525="APARICIOPICOJOSEVICENTE","",IF(B525="EDGARAUGUSTOBENITEZRODRIGUEZ","",IF(B525="BUENOGONZALO","",IF(B525="AVILAMONSALVEREINALDO","",IF(B525="CALIXTOARDILAJAIME","",IF(B525="","",IF(B525="CORPORACIONRENACERDORADO","",IF(B525="BENITEZGARNICACEFERINO","",IF(B525="SANCHEZCALDERONMIREYA","",IF(B525="","",C525))))))))))))</f>
        <v/>
      </c>
    </row>
    <row r="526" spans="5:5" x14ac:dyDescent="0.25">
      <c r="E526" t="str">
        <f>IF(B526="TECNOLOGÍASAGROPECUARIASDECOLOMBIAS.A.S.","",IF(B526="CRUZLEONIDAS","",IF(B526="APARICIOPICOJOSEVICENTE","",IF(B526="EDGARAUGUSTOBENITEZRODRIGUEZ","",IF(B526="BUENOGONZALO","",IF(B526="AVILAMONSALVEREINALDO","",IF(B526="CALIXTOARDILAJAIME","",IF(B526="","",IF(B526="CORPORACIONRENACERDORADO","",IF(B526="BENITEZGARNICACEFERINO","",IF(B526="SANCHEZCALDERONMIREYA","",IF(B526="","",C526))))))))))))</f>
        <v/>
      </c>
    </row>
    <row r="527" spans="5:5" x14ac:dyDescent="0.25">
      <c r="E527" t="str">
        <f>IF(B527="TECNOLOGÍASAGROPECUARIASDECOLOMBIAS.A.S.","",IF(B527="CRUZLEONIDAS","",IF(B527="APARICIOPICOJOSEVICENTE","",IF(B527="EDGARAUGUSTOBENITEZRODRIGUEZ","",IF(B527="BUENOGONZALO","",IF(B527="AVILAMONSALVEREINALDO","",IF(B527="CALIXTOARDILAJAIME","",IF(B527="","",IF(B527="CORPORACIONRENACERDORADO","",IF(B527="BENITEZGARNICACEFERINO","",IF(B527="SANCHEZCALDERONMIREYA","",IF(B527="","",C527))))))))))))</f>
        <v/>
      </c>
    </row>
    <row r="528" spans="5:5" x14ac:dyDescent="0.25">
      <c r="E528" t="str">
        <f>IF(B528="TECNOLOGÍASAGROPECUARIASDECOLOMBIAS.A.S.","",IF(B528="CRUZLEONIDAS","",IF(B528="APARICIOPICOJOSEVICENTE","",IF(B528="EDGARAUGUSTOBENITEZRODRIGUEZ","",IF(B528="BUENOGONZALO","",IF(B528="AVILAMONSALVEREINALDO","",IF(B528="CALIXTOARDILAJAIME","",IF(B528="","",IF(B528="CORPORACIONRENACERDORADO","",IF(B528="BENITEZGARNICACEFERINO","",IF(B528="SANCHEZCALDERONMIREYA","",IF(B528="","",C528))))))))))))</f>
        <v/>
      </c>
    </row>
    <row r="529" spans="5:5" x14ac:dyDescent="0.25">
      <c r="E529" t="str">
        <f>IF(B529="TECNOLOGÍASAGROPECUARIASDECOLOMBIAS.A.S.","",IF(B529="CRUZLEONIDAS","",IF(B529="APARICIOPICOJOSEVICENTE","",IF(B529="EDGARAUGUSTOBENITEZRODRIGUEZ","",IF(B529="BUENOGONZALO","",IF(B529="AVILAMONSALVEREINALDO","",IF(B529="CALIXTOARDILAJAIME","",IF(B529="","",IF(B529="CORPORACIONRENACERDORADO","",IF(B529="BENITEZGARNICACEFERINO","",IF(B529="SANCHEZCALDERONMIREYA","",IF(B529="","",C529))))))))))))</f>
        <v/>
      </c>
    </row>
    <row r="530" spans="5:5" x14ac:dyDescent="0.25">
      <c r="E530" t="str">
        <f>IF(B530="TECNOLOGÍASAGROPECUARIASDECOLOMBIAS.A.S.","",IF(B530="CRUZLEONIDAS","",IF(B530="APARICIOPICOJOSEVICENTE","",IF(B530="EDGARAUGUSTOBENITEZRODRIGUEZ","",IF(B530="BUENOGONZALO","",IF(B530="AVILAMONSALVEREINALDO","",IF(B530="CALIXTOARDILAJAIME","",IF(B530="","",IF(B530="CORPORACIONRENACERDORADO","",IF(B530="BENITEZGARNICACEFERINO","",IF(B530="SANCHEZCALDERONMIREYA","",IF(B530="","",C530))))))))))))</f>
        <v/>
      </c>
    </row>
    <row r="531" spans="5:5" x14ac:dyDescent="0.25">
      <c r="E531" t="str">
        <f>IF(B531="TECNOLOGÍASAGROPECUARIASDECOLOMBIAS.A.S.","",IF(B531="CRUZLEONIDAS","",IF(B531="APARICIOPICOJOSEVICENTE","",IF(B531="EDGARAUGUSTOBENITEZRODRIGUEZ","",IF(B531="BUENOGONZALO","",IF(B531="AVILAMONSALVEREINALDO","",IF(B531="CALIXTOARDILAJAIME","",IF(B531="","",IF(B531="CORPORACIONRENACERDORADO","",IF(B531="BENITEZGARNICACEFERINO","",IF(B531="SANCHEZCALDERONMIREYA","",IF(B531="","",C531))))))))))))</f>
        <v/>
      </c>
    </row>
    <row r="532" spans="5:5" x14ac:dyDescent="0.25">
      <c r="E532" t="str">
        <f>IF(B532="TECNOLOGÍASAGROPECUARIASDECOLOMBIAS.A.S.","",IF(B532="CRUZLEONIDAS","",IF(B532="APARICIOPICOJOSEVICENTE","",IF(B532="EDGARAUGUSTOBENITEZRODRIGUEZ","",IF(B532="BUENOGONZALO","",IF(B532="AVILAMONSALVEREINALDO","",IF(B532="CALIXTOARDILAJAIME","",IF(B532="","",IF(B532="CORPORACIONRENACERDORADO","",IF(B532="BENITEZGARNICACEFERINO","",IF(B532="SANCHEZCALDERONMIREYA","",IF(B532="","",C532))))))))))))</f>
        <v/>
      </c>
    </row>
    <row r="533" spans="5:5" x14ac:dyDescent="0.25">
      <c r="E533" t="str">
        <f>IF(B533="TECNOLOGÍASAGROPECUARIASDECOLOMBIAS.A.S.","",IF(B533="CRUZLEONIDAS","",IF(B533="APARICIOPICOJOSEVICENTE","",IF(B533="EDGARAUGUSTOBENITEZRODRIGUEZ","",IF(B533="BUENOGONZALO","",IF(B533="AVILAMONSALVEREINALDO","",IF(B533="CALIXTOARDILAJAIME","",IF(B533="","",IF(B533="CORPORACIONRENACERDORADO","",IF(B533="BENITEZGARNICACEFERINO","",IF(B533="SANCHEZCALDERONMIREYA","",IF(B533="","",C533))))))))))))</f>
        <v/>
      </c>
    </row>
    <row r="534" spans="5:5" x14ac:dyDescent="0.25">
      <c r="E534" t="str">
        <f>IF(B534="TECNOLOGÍASAGROPECUARIASDECOLOMBIAS.A.S.","",IF(B534="CRUZLEONIDAS","",IF(B534="APARICIOPICOJOSEVICENTE","",IF(B534="EDGARAUGUSTOBENITEZRODRIGUEZ","",IF(B534="BUENOGONZALO","",IF(B534="AVILAMONSALVEREINALDO","",IF(B534="CALIXTOARDILAJAIME","",IF(B534="","",IF(B534="CORPORACIONRENACERDORADO","",IF(B534="BENITEZGARNICACEFERINO","",IF(B534="SANCHEZCALDERONMIREYA","",IF(B534="","",C534))))))))))))</f>
        <v/>
      </c>
    </row>
    <row r="535" spans="5:5" x14ac:dyDescent="0.25">
      <c r="E535" t="str">
        <f>IF(B535="TECNOLOGÍASAGROPECUARIASDECOLOMBIAS.A.S.","",IF(B535="CRUZLEONIDAS","",IF(B535="APARICIOPICOJOSEVICENTE","",IF(B535="EDGARAUGUSTOBENITEZRODRIGUEZ","",IF(B535="BUENOGONZALO","",IF(B535="AVILAMONSALVEREINALDO","",IF(B535="CALIXTOARDILAJAIME","",IF(B535="","",IF(B535="CORPORACIONRENACERDORADO","",IF(B535="BENITEZGARNICACEFERINO","",IF(B535="SANCHEZCALDERONMIREYA","",IF(B535="","",C535))))))))))))</f>
        <v/>
      </c>
    </row>
    <row r="536" spans="5:5" x14ac:dyDescent="0.25">
      <c r="E536" t="str">
        <f>IF(B536="TECNOLOGÍASAGROPECUARIASDECOLOMBIAS.A.S.","",IF(B536="CRUZLEONIDAS","",IF(B536="APARICIOPICOJOSEVICENTE","",IF(B536="EDGARAUGUSTOBENITEZRODRIGUEZ","",IF(B536="BUENOGONZALO","",IF(B536="AVILAMONSALVEREINALDO","",IF(B536="CALIXTOARDILAJAIME","",IF(B536="","",IF(B536="CORPORACIONRENACERDORADO","",IF(B536="BENITEZGARNICACEFERINO","",IF(B536="SANCHEZCALDERONMIREYA","",IF(B536="","",C536))))))))))))</f>
        <v/>
      </c>
    </row>
    <row r="537" spans="5:5" x14ac:dyDescent="0.25">
      <c r="E537" t="str">
        <f>IF(B537="TECNOLOGÍASAGROPECUARIASDECOLOMBIAS.A.S.","",IF(B537="CRUZLEONIDAS","",IF(B537="APARICIOPICOJOSEVICENTE","",IF(B537="EDGARAUGUSTOBENITEZRODRIGUEZ","",IF(B537="BUENOGONZALO","",IF(B537="AVILAMONSALVEREINALDO","",IF(B537="CALIXTOARDILAJAIME","",IF(B537="","",IF(B537="CORPORACIONRENACERDORADO","",IF(B537="BENITEZGARNICACEFERINO","",IF(B537="SANCHEZCALDERONMIREYA","",IF(B537="","",C537))))))))))))</f>
        <v/>
      </c>
    </row>
    <row r="538" spans="5:5" x14ac:dyDescent="0.25">
      <c r="E538" t="str">
        <f>IF(B538="TECNOLOGÍASAGROPECUARIASDECOLOMBIAS.A.S.","",IF(B538="CRUZLEONIDAS","",IF(B538="APARICIOPICOJOSEVICENTE","",IF(B538="EDGARAUGUSTOBENITEZRODRIGUEZ","",IF(B538="BUENOGONZALO","",IF(B538="AVILAMONSALVEREINALDO","",IF(B538="CALIXTOARDILAJAIME","",IF(B538="","",IF(B538="CORPORACIONRENACERDORADO","",IF(B538="BENITEZGARNICACEFERINO","",IF(B538="SANCHEZCALDERONMIREYA","",IF(B538="","",C538))))))))))))</f>
        <v/>
      </c>
    </row>
    <row r="539" spans="5:5" x14ac:dyDescent="0.25">
      <c r="E539" t="str">
        <f>IF(B539="TECNOLOGÍASAGROPECUARIASDECOLOMBIAS.A.S.","",IF(B539="CRUZLEONIDAS","",IF(B539="APARICIOPICOJOSEVICENTE","",IF(B539="EDGARAUGUSTOBENITEZRODRIGUEZ","",IF(B539="BUENOGONZALO","",IF(B539="AVILAMONSALVEREINALDO","",IF(B539="CALIXTOARDILAJAIME","",IF(B539="","",IF(B539="CORPORACIONRENACERDORADO","",IF(B539="BENITEZGARNICACEFERINO","",IF(B539="SANCHEZCALDERONMIREYA","",IF(B539="","",C539))))))))))))</f>
        <v/>
      </c>
    </row>
    <row r="540" spans="5:5" x14ac:dyDescent="0.25">
      <c r="E540" t="str">
        <f>IF(B540="TECNOLOGÍASAGROPECUARIASDECOLOMBIAS.A.S.","",IF(B540="CRUZLEONIDAS","",IF(B540="APARICIOPICOJOSEVICENTE","",IF(B540="EDGARAUGUSTOBENITEZRODRIGUEZ","",IF(B540="BUENOGONZALO","",IF(B540="AVILAMONSALVEREINALDO","",IF(B540="CALIXTOARDILAJAIME","",IF(B540="","",IF(B540="CORPORACIONRENACERDORADO","",IF(B540="BENITEZGARNICACEFERINO","",IF(B540="SANCHEZCALDERONMIREYA","",IF(B540="","",C540))))))))))))</f>
        <v/>
      </c>
    </row>
    <row r="541" spans="5:5" x14ac:dyDescent="0.25">
      <c r="E541" t="str">
        <f>IF(B541="TECNOLOGÍASAGROPECUARIASDECOLOMBIAS.A.S.","",IF(B541="CRUZLEONIDAS","",IF(B541="APARICIOPICOJOSEVICENTE","",IF(B541="EDGARAUGUSTOBENITEZRODRIGUEZ","",IF(B541="BUENOGONZALO","",IF(B541="AVILAMONSALVEREINALDO","",IF(B541="CALIXTOARDILAJAIME","",IF(B541="","",IF(B541="CORPORACIONRENACERDORADO","",IF(B541="BENITEZGARNICACEFERINO","",IF(B541="SANCHEZCALDERONMIREYA","",IF(B541="","",C541))))))))))))</f>
        <v/>
      </c>
    </row>
    <row r="542" spans="5:5" x14ac:dyDescent="0.25">
      <c r="E542" t="str">
        <f>IF(B542="TECNOLOGÍASAGROPECUARIASDECOLOMBIAS.A.S.","",IF(B542="CRUZLEONIDAS","",IF(B542="APARICIOPICOJOSEVICENTE","",IF(B542="EDGARAUGUSTOBENITEZRODRIGUEZ","",IF(B542="BUENOGONZALO","",IF(B542="AVILAMONSALVEREINALDO","",IF(B542="CALIXTOARDILAJAIME","",IF(B542="","",IF(B542="CORPORACIONRENACERDORADO","",IF(B542="BENITEZGARNICACEFERINO","",IF(B542="SANCHEZCALDERONMIREYA","",IF(B542="","",C542))))))))))))</f>
        <v/>
      </c>
    </row>
    <row r="543" spans="5:5" x14ac:dyDescent="0.25">
      <c r="E543" t="str">
        <f>IF(B543="TECNOLOGÍASAGROPECUARIASDECOLOMBIAS.A.S.","",IF(B543="CRUZLEONIDAS","",IF(B543="APARICIOPICOJOSEVICENTE","",IF(B543="EDGARAUGUSTOBENITEZRODRIGUEZ","",IF(B543="BUENOGONZALO","",IF(B543="AVILAMONSALVEREINALDO","",IF(B543="CALIXTOARDILAJAIME","",IF(B543="","",IF(B543="CORPORACIONRENACERDORADO","",IF(B543="BENITEZGARNICACEFERINO","",IF(B543="SANCHEZCALDERONMIREYA","",IF(B543="","",C543))))))))))))</f>
        <v/>
      </c>
    </row>
    <row r="544" spans="5:5" x14ac:dyDescent="0.25">
      <c r="E544" t="str">
        <f>IF(B544="TECNOLOGÍASAGROPECUARIASDECOLOMBIAS.A.S.","",IF(B544="CRUZLEONIDAS","",IF(B544="APARICIOPICOJOSEVICENTE","",IF(B544="EDGARAUGUSTOBENITEZRODRIGUEZ","",IF(B544="BUENOGONZALO","",IF(B544="AVILAMONSALVEREINALDO","",IF(B544="CALIXTOARDILAJAIME","",IF(B544="","",IF(B544="CORPORACIONRENACERDORADO","",IF(B544="BENITEZGARNICACEFERINO","",IF(B544="SANCHEZCALDERONMIREYA","",IF(B544="","",C544))))))))))))</f>
        <v/>
      </c>
    </row>
    <row r="545" spans="5:5" x14ac:dyDescent="0.25">
      <c r="E545" t="str">
        <f>IF(B545="TECNOLOGÍASAGROPECUARIASDECOLOMBIAS.A.S.","",IF(B545="CRUZLEONIDAS","",IF(B545="APARICIOPICOJOSEVICENTE","",IF(B545="EDGARAUGUSTOBENITEZRODRIGUEZ","",IF(B545="BUENOGONZALO","",IF(B545="AVILAMONSALVEREINALDO","",IF(B545="CALIXTOARDILAJAIME","",IF(B545="","",IF(B545="CORPORACIONRENACERDORADO","",IF(B545="BENITEZGARNICACEFERINO","",IF(B545="SANCHEZCALDERONMIREYA","",IF(B545="","",C545))))))))))))</f>
        <v/>
      </c>
    </row>
    <row r="546" spans="5:5" x14ac:dyDescent="0.25">
      <c r="E546" t="str">
        <f>IF(B546="TECNOLOGÍASAGROPECUARIASDECOLOMBIAS.A.S.","",IF(B546="CRUZLEONIDAS","",IF(B546="APARICIOPICOJOSEVICENTE","",IF(B546="EDGARAUGUSTOBENITEZRODRIGUEZ","",IF(B546="BUENOGONZALO","",IF(B546="AVILAMONSALVEREINALDO","",IF(B546="CALIXTOARDILAJAIME","",IF(B546="","",IF(B546="CORPORACIONRENACERDORADO","",IF(B546="BENITEZGARNICACEFERINO","",IF(B546="SANCHEZCALDERONMIREYA","",IF(B546="","",C546))))))))))))</f>
        <v/>
      </c>
    </row>
    <row r="547" spans="5:5" x14ac:dyDescent="0.25">
      <c r="E547" t="str">
        <f>IF(B547="TECNOLOGÍASAGROPECUARIASDECOLOMBIAS.A.S.","",IF(B547="CRUZLEONIDAS","",IF(B547="APARICIOPICOJOSEVICENTE","",IF(B547="EDGARAUGUSTOBENITEZRODRIGUEZ","",IF(B547="BUENOGONZALO","",IF(B547="AVILAMONSALVEREINALDO","",IF(B547="CALIXTOARDILAJAIME","",IF(B547="","",IF(B547="CORPORACIONRENACERDORADO","",IF(B547="BENITEZGARNICACEFERINO","",IF(B547="SANCHEZCALDERONMIREYA","",IF(B547="","",C547))))))))))))</f>
        <v/>
      </c>
    </row>
    <row r="548" spans="5:5" x14ac:dyDescent="0.25">
      <c r="E548" t="str">
        <f>IF(B548="TECNOLOGÍASAGROPECUARIASDECOLOMBIAS.A.S.","",IF(B548="CRUZLEONIDAS","",IF(B548="APARICIOPICOJOSEVICENTE","",IF(B548="EDGARAUGUSTOBENITEZRODRIGUEZ","",IF(B548="BUENOGONZALO","",IF(B548="AVILAMONSALVEREINALDO","",IF(B548="CALIXTOARDILAJAIME","",IF(B548="","",IF(B548="CORPORACIONRENACERDORADO","",IF(B548="BENITEZGARNICACEFERINO","",IF(B548="SANCHEZCALDERONMIREYA","",IF(B548="","",C548))))))))))))</f>
        <v/>
      </c>
    </row>
    <row r="549" spans="5:5" x14ac:dyDescent="0.25">
      <c r="E549" t="str">
        <f>IF(B549="TECNOLOGÍASAGROPECUARIASDECOLOMBIAS.A.S.","",IF(B549="CRUZLEONIDAS","",IF(B549="APARICIOPICOJOSEVICENTE","",IF(B549="EDGARAUGUSTOBENITEZRODRIGUEZ","",IF(B549="BUENOGONZALO","",IF(B549="AVILAMONSALVEREINALDO","",IF(B549="CALIXTOARDILAJAIME","",IF(B549="","",IF(B549="CORPORACIONRENACERDORADO","",IF(B549="BENITEZGARNICACEFERINO","",IF(B549="SANCHEZCALDERONMIREYA","",IF(B549="","",C549))))))))))))</f>
        <v/>
      </c>
    </row>
    <row r="550" spans="5:5" x14ac:dyDescent="0.25">
      <c r="E550" t="str">
        <f>IF(B550="TECNOLOGÍASAGROPECUARIASDECOLOMBIAS.A.S.","",IF(B550="CRUZLEONIDAS","",IF(B550="APARICIOPICOJOSEVICENTE","",IF(B550="EDGARAUGUSTOBENITEZRODRIGUEZ","",IF(B550="BUENOGONZALO","",IF(B550="AVILAMONSALVEREINALDO","",IF(B550="CALIXTOARDILAJAIME","",IF(B550="","",IF(B550="CORPORACIONRENACERDORADO","",IF(B550="BENITEZGARNICACEFERINO","",IF(B550="SANCHEZCALDERONMIREYA","",IF(B550="","",C550))))))))))))</f>
        <v/>
      </c>
    </row>
    <row r="551" spans="5:5" x14ac:dyDescent="0.25">
      <c r="E551" t="str">
        <f>IF(B551="TECNOLOGÍASAGROPECUARIASDECOLOMBIAS.A.S.","",IF(B551="CRUZLEONIDAS","",IF(B551="APARICIOPICOJOSEVICENTE","",IF(B551="EDGARAUGUSTOBENITEZRODRIGUEZ","",IF(B551="BUENOGONZALO","",IF(B551="AVILAMONSALVEREINALDO","",IF(B551="CALIXTOARDILAJAIME","",IF(B551="","",IF(B551="CORPORACIONRENACERDORADO","",IF(B551="BENITEZGARNICACEFERINO","",IF(B551="SANCHEZCALDERONMIREYA","",IF(B551="","",C551))))))))))))</f>
        <v/>
      </c>
    </row>
    <row r="552" spans="5:5" x14ac:dyDescent="0.25">
      <c r="E552" t="str">
        <f>IF(B552="TECNOLOGÍASAGROPECUARIASDECOLOMBIAS.A.S.","",IF(B552="CRUZLEONIDAS","",IF(B552="APARICIOPICOJOSEVICENTE","",IF(B552="EDGARAUGUSTOBENITEZRODRIGUEZ","",IF(B552="BUENOGONZALO","",IF(B552="AVILAMONSALVEREINALDO","",IF(B552="CALIXTOARDILAJAIME","",IF(B552="","",IF(B552="CORPORACIONRENACERDORADO","",IF(B552="BENITEZGARNICACEFERINO","",IF(B552="SANCHEZCALDERONMIREYA","",IF(B552="","",C552))))))))))))</f>
        <v/>
      </c>
    </row>
    <row r="553" spans="5:5" x14ac:dyDescent="0.25">
      <c r="E553" t="str">
        <f>IF(B553="TECNOLOGÍASAGROPECUARIASDECOLOMBIAS.A.S.","",IF(B553="CRUZLEONIDAS","",IF(B553="APARICIOPICOJOSEVICENTE","",IF(B553="EDGARAUGUSTOBENITEZRODRIGUEZ","",IF(B553="BUENOGONZALO","",IF(B553="AVILAMONSALVEREINALDO","",IF(B553="CALIXTOARDILAJAIME","",IF(B553="","",IF(B553="CORPORACIONRENACERDORADO","",IF(B553="BENITEZGARNICACEFERINO","",IF(B553="SANCHEZCALDERONMIREYA","",IF(B553="","",C553))))))))))))</f>
        <v/>
      </c>
    </row>
    <row r="554" spans="5:5" x14ac:dyDescent="0.25">
      <c r="E554" t="str">
        <f>IF(B554="TECNOLOGÍASAGROPECUARIASDECOLOMBIAS.A.S.","",IF(B554="CRUZLEONIDAS","",IF(B554="APARICIOPICOJOSEVICENTE","",IF(B554="EDGARAUGUSTOBENITEZRODRIGUEZ","",IF(B554="BUENOGONZALO","",IF(B554="AVILAMONSALVEREINALDO","",IF(B554="CALIXTOARDILAJAIME","",IF(B554="","",IF(B554="CORPORACIONRENACERDORADO","",IF(B554="BENITEZGARNICACEFERINO","",IF(B554="SANCHEZCALDERONMIREYA","",IF(B554="","",C554))))))))))))</f>
        <v/>
      </c>
    </row>
    <row r="555" spans="5:5" x14ac:dyDescent="0.25">
      <c r="E555" t="str">
        <f>IF(B555="TECNOLOGÍASAGROPECUARIASDECOLOMBIAS.A.S.","",IF(B555="CRUZLEONIDAS","",IF(B555="APARICIOPICOJOSEVICENTE","",IF(B555="EDGARAUGUSTOBENITEZRODRIGUEZ","",IF(B555="BUENOGONZALO","",IF(B555="AVILAMONSALVEREINALDO","",IF(B555="CALIXTOARDILAJAIME","",IF(B555="","",IF(B555="CORPORACIONRENACERDORADO","",IF(B555="BENITEZGARNICACEFERINO","",IF(B555="SANCHEZCALDERONMIREYA","",IF(B555="","",C555))))))))))))</f>
        <v/>
      </c>
    </row>
    <row r="556" spans="5:5" x14ac:dyDescent="0.25">
      <c r="E556" t="str">
        <f>IF(B556="TECNOLOGÍASAGROPECUARIASDECOLOMBIAS.A.S.","",IF(B556="CRUZLEONIDAS","",IF(B556="APARICIOPICOJOSEVICENTE","",IF(B556="EDGARAUGUSTOBENITEZRODRIGUEZ","",IF(B556="BUENOGONZALO","",IF(B556="AVILAMONSALVEREINALDO","",IF(B556="CALIXTOARDILAJAIME","",IF(B556="","",IF(B556="CORPORACIONRENACERDORADO","",IF(B556="BENITEZGARNICACEFERINO","",IF(B556="SANCHEZCALDERONMIREYA","",IF(B556="","",C556))))))))))))</f>
        <v/>
      </c>
    </row>
    <row r="557" spans="5:5" x14ac:dyDescent="0.25">
      <c r="E557" t="str">
        <f>IF(B557="TECNOLOGÍASAGROPECUARIASDECOLOMBIAS.A.S.","",IF(B557="CRUZLEONIDAS","",IF(B557="APARICIOPICOJOSEVICENTE","",IF(B557="EDGARAUGUSTOBENITEZRODRIGUEZ","",IF(B557="BUENOGONZALO","",IF(B557="AVILAMONSALVEREINALDO","",IF(B557="CALIXTOARDILAJAIME","",IF(B557="","",IF(B557="CORPORACIONRENACERDORADO","",IF(B557="BENITEZGARNICACEFERINO","",IF(B557="SANCHEZCALDERONMIREYA","",IF(B557="","",C557))))))))))))</f>
        <v/>
      </c>
    </row>
    <row r="558" spans="5:5" x14ac:dyDescent="0.25">
      <c r="E558" t="str">
        <f>IF(B558="TECNOLOGÍASAGROPECUARIASDECOLOMBIAS.A.S.","",IF(B558="CRUZLEONIDAS","",IF(B558="APARICIOPICOJOSEVICENTE","",IF(B558="EDGARAUGUSTOBENITEZRODRIGUEZ","",IF(B558="BUENOGONZALO","",IF(B558="AVILAMONSALVEREINALDO","",IF(B558="CALIXTOARDILAJAIME","",IF(B558="","",IF(B558="CORPORACIONRENACERDORADO","",IF(B558="BENITEZGARNICACEFERINO","",IF(B558="SANCHEZCALDERONMIREYA","",IF(B558="","",C558))))))))))))</f>
        <v/>
      </c>
    </row>
    <row r="559" spans="5:5" x14ac:dyDescent="0.25">
      <c r="E559" t="str">
        <f>IF(B559="TECNOLOGÍASAGROPECUARIASDECOLOMBIAS.A.S.","",IF(B559="CRUZLEONIDAS","",IF(B559="APARICIOPICOJOSEVICENTE","",IF(B559="EDGARAUGUSTOBENITEZRODRIGUEZ","",IF(B559="BUENOGONZALO","",IF(B559="AVILAMONSALVEREINALDO","",IF(B559="CALIXTOARDILAJAIME","",IF(B559="","",IF(B559="CORPORACIONRENACERDORADO","",IF(B559="BENITEZGARNICACEFERINO","",IF(B559="SANCHEZCALDERONMIREYA","",IF(B559="","",C559))))))))))))</f>
        <v/>
      </c>
    </row>
    <row r="560" spans="5:5" x14ac:dyDescent="0.25">
      <c r="E560" t="str">
        <f>IF(B560="TECNOLOGÍASAGROPECUARIASDECOLOMBIAS.A.S.","",IF(B560="CRUZLEONIDAS","",IF(B560="APARICIOPICOJOSEVICENTE","",IF(B560="EDGARAUGUSTOBENITEZRODRIGUEZ","",IF(B560="BUENOGONZALO","",IF(B560="AVILAMONSALVEREINALDO","",IF(B560="CALIXTOARDILAJAIME","",IF(B560="","",IF(B560="CORPORACIONRENACERDORADO","",IF(B560="BENITEZGARNICACEFERINO","",IF(B560="SANCHEZCALDERONMIREYA","",IF(B560="","",C560))))))))))))</f>
        <v/>
      </c>
    </row>
    <row r="561" spans="5:5" x14ac:dyDescent="0.25">
      <c r="E561" t="str">
        <f>IF(B561="TECNOLOGÍASAGROPECUARIASDECOLOMBIAS.A.S.","",IF(B561="CRUZLEONIDAS","",IF(B561="APARICIOPICOJOSEVICENTE","",IF(B561="EDGARAUGUSTOBENITEZRODRIGUEZ","",IF(B561="BUENOGONZALO","",IF(B561="AVILAMONSALVEREINALDO","",IF(B561="CALIXTOARDILAJAIME","",IF(B561="","",IF(B561="CORPORACIONRENACERDORADO","",IF(B561="BENITEZGARNICACEFERINO","",IF(B561="SANCHEZCALDERONMIREYA","",IF(B561="","",C561))))))))))))</f>
        <v/>
      </c>
    </row>
    <row r="562" spans="5:5" x14ac:dyDescent="0.25">
      <c r="E562" t="str">
        <f>IF(B562="TECNOLOGÍASAGROPECUARIASDECOLOMBIAS.A.S.","",IF(B562="CRUZLEONIDAS","",IF(B562="APARICIOPICOJOSEVICENTE","",IF(B562="EDGARAUGUSTOBENITEZRODRIGUEZ","",IF(B562="BUENOGONZALO","",IF(B562="AVILAMONSALVEREINALDO","",IF(B562="CALIXTOARDILAJAIME","",IF(B562="","",IF(B562="CORPORACIONRENACERDORADO","",IF(B562="BENITEZGARNICACEFERINO","",IF(B562="SANCHEZCALDERONMIREYA","",IF(B562="","",C562))))))))))))</f>
        <v/>
      </c>
    </row>
    <row r="563" spans="5:5" x14ac:dyDescent="0.25">
      <c r="E563" t="str">
        <f>IF(B563="TECNOLOGÍASAGROPECUARIASDECOLOMBIAS.A.S.","",IF(B563="CRUZLEONIDAS","",IF(B563="APARICIOPICOJOSEVICENTE","",IF(B563="EDGARAUGUSTOBENITEZRODRIGUEZ","",IF(B563="BUENOGONZALO","",IF(B563="AVILAMONSALVEREINALDO","",IF(B563="CALIXTOARDILAJAIME","",IF(B563="","",IF(B563="CORPORACIONRENACERDORADO","",IF(B563="BENITEZGARNICACEFERINO","",IF(B563="SANCHEZCALDERONMIREYA","",IF(B563="","",C563))))))))))))</f>
        <v/>
      </c>
    </row>
    <row r="564" spans="5:5" x14ac:dyDescent="0.25">
      <c r="E564" t="str">
        <f>IF(B564="TECNOLOGÍASAGROPECUARIASDECOLOMBIAS.A.S.","",IF(B564="CRUZLEONIDAS","",IF(B564="APARICIOPICOJOSEVICENTE","",IF(B564="EDGARAUGUSTOBENITEZRODRIGUEZ","",IF(B564="BUENOGONZALO","",IF(B564="AVILAMONSALVEREINALDO","",IF(B564="CALIXTOARDILAJAIME","",IF(B564="","",IF(B564="CORPORACIONRENACERDORADO","",IF(B564="BENITEZGARNICACEFERINO","",IF(B564="SANCHEZCALDERONMIREYA","",IF(B564="","",C564))))))))))))</f>
        <v/>
      </c>
    </row>
    <row r="565" spans="5:5" x14ac:dyDescent="0.25">
      <c r="E565" t="str">
        <f>IF(B565="TECNOLOGÍASAGROPECUARIASDECOLOMBIAS.A.S.","",IF(B565="CRUZLEONIDAS","",IF(B565="APARICIOPICOJOSEVICENTE","",IF(B565="EDGARAUGUSTOBENITEZRODRIGUEZ","",IF(B565="BUENOGONZALO","",IF(B565="AVILAMONSALVEREINALDO","",IF(B565="CALIXTOARDILAJAIME","",IF(B565="","",IF(B565="CORPORACIONRENACERDORADO","",IF(B565="BENITEZGARNICACEFERINO","",IF(B565="SANCHEZCALDERONMIREYA","",IF(B565="","",C565))))))))))))</f>
        <v/>
      </c>
    </row>
    <row r="566" spans="5:5" x14ac:dyDescent="0.25">
      <c r="E566" t="str">
        <f>IF(B566="TECNOLOGÍASAGROPECUARIASDECOLOMBIAS.A.S.","",IF(B566="CRUZLEONIDAS","",IF(B566="APARICIOPICOJOSEVICENTE","",IF(B566="EDGARAUGUSTOBENITEZRODRIGUEZ","",IF(B566="BUENOGONZALO","",IF(B566="AVILAMONSALVEREINALDO","",IF(B566="CALIXTOARDILAJAIME","",IF(B566="","",IF(B566="CORPORACIONRENACERDORADO","",IF(B566="BENITEZGARNICACEFERINO","",IF(B566="SANCHEZCALDERONMIREYA","",IF(B566="","",C566))))))))))))</f>
        <v/>
      </c>
    </row>
    <row r="567" spans="5:5" x14ac:dyDescent="0.25">
      <c r="E567" t="str">
        <f>IF(B567="TECNOLOGÍASAGROPECUARIASDECOLOMBIAS.A.S.","",IF(B567="CRUZLEONIDAS","",IF(B567="APARICIOPICOJOSEVICENTE","",IF(B567="EDGARAUGUSTOBENITEZRODRIGUEZ","",IF(B567="BUENOGONZALO","",IF(B567="AVILAMONSALVEREINALDO","",IF(B567="CALIXTOARDILAJAIME","",IF(B567="","",IF(B567="CORPORACIONRENACERDORADO","",IF(B567="BENITEZGARNICACEFERINO","",IF(B567="SANCHEZCALDERONMIREYA","",IF(B567="","",C567))))))))))))</f>
        <v/>
      </c>
    </row>
    <row r="568" spans="5:5" x14ac:dyDescent="0.25">
      <c r="E568" t="str">
        <f>IF(B568="TECNOLOGÍASAGROPECUARIASDECOLOMBIAS.A.S.","",IF(B568="CRUZLEONIDAS","",IF(B568="APARICIOPICOJOSEVICENTE","",IF(B568="EDGARAUGUSTOBENITEZRODRIGUEZ","",IF(B568="BUENOGONZALO","",IF(B568="AVILAMONSALVEREINALDO","",IF(B568="CALIXTOARDILAJAIME","",IF(B568="","",IF(B568="CORPORACIONRENACERDORADO","",IF(B568="BENITEZGARNICACEFERINO","",IF(B568="SANCHEZCALDERONMIREYA","",IF(B568="","",C568))))))))))))</f>
        <v/>
      </c>
    </row>
    <row r="569" spans="5:5" x14ac:dyDescent="0.25">
      <c r="E569" t="str">
        <f>IF(B569="TECNOLOGÍASAGROPECUARIASDECOLOMBIAS.A.S.","",IF(B569="CRUZLEONIDAS","",IF(B569="APARICIOPICOJOSEVICENTE","",IF(B569="EDGARAUGUSTOBENITEZRODRIGUEZ","",IF(B569="BUENOGONZALO","",IF(B569="AVILAMONSALVEREINALDO","",IF(B569="CALIXTOARDILAJAIME","",IF(B569="","",IF(B569="CORPORACIONRENACERDORADO","",IF(B569="BENITEZGARNICACEFERINO","",IF(B569="SANCHEZCALDERONMIREYA","",IF(B569="","",C569))))))))))))</f>
        <v/>
      </c>
    </row>
    <row r="570" spans="5:5" x14ac:dyDescent="0.25">
      <c r="E570" t="str">
        <f>IF(B570="TECNOLOGÍASAGROPECUARIASDECOLOMBIAS.A.S.","",IF(B570="CRUZLEONIDAS","",IF(B570="APARICIOPICOJOSEVICENTE","",IF(B570="EDGARAUGUSTOBENITEZRODRIGUEZ","",IF(B570="BUENOGONZALO","",IF(B570="AVILAMONSALVEREINALDO","",IF(B570="CALIXTOARDILAJAIME","",IF(B570="","",IF(B570="CORPORACIONRENACERDORADO","",IF(B570="BENITEZGARNICACEFERINO","",IF(B570="SANCHEZCALDERONMIREYA","",IF(B570="","",C570))))))))))))</f>
        <v/>
      </c>
    </row>
    <row r="571" spans="5:5" x14ac:dyDescent="0.25">
      <c r="E571" t="str">
        <f>IF(B571="TECNOLOGÍASAGROPECUARIASDECOLOMBIAS.A.S.","",IF(B571="CRUZLEONIDAS","",IF(B571="APARICIOPICOJOSEVICENTE","",IF(B571="EDGARAUGUSTOBENITEZRODRIGUEZ","",IF(B571="BUENOGONZALO","",IF(B571="AVILAMONSALVEREINALDO","",IF(B571="CALIXTOARDILAJAIME","",IF(B571="","",IF(B571="CORPORACIONRENACERDORADO","",IF(B571="BENITEZGARNICACEFERINO","",IF(B571="SANCHEZCALDERONMIREYA","",IF(B571="","",C571))))))))))))</f>
        <v/>
      </c>
    </row>
    <row r="572" spans="5:5" x14ac:dyDescent="0.25">
      <c r="E572" t="str">
        <f>IF(B572="TECNOLOGÍASAGROPECUARIASDECOLOMBIAS.A.S.","",IF(B572="CRUZLEONIDAS","",IF(B572="APARICIOPICOJOSEVICENTE","",IF(B572="EDGARAUGUSTOBENITEZRODRIGUEZ","",IF(B572="BUENOGONZALO","",IF(B572="AVILAMONSALVEREINALDO","",IF(B572="CALIXTOARDILAJAIME","",IF(B572="","",IF(B572="CORPORACIONRENACERDORADO","",IF(B572="BENITEZGARNICACEFERINO","",IF(B572="SANCHEZCALDERONMIREYA","",IF(B572="","",C572))))))))))))</f>
        <v/>
      </c>
    </row>
    <row r="573" spans="5:5" x14ac:dyDescent="0.25">
      <c r="E573" t="str">
        <f>IF(B573="TECNOLOGÍASAGROPECUARIASDECOLOMBIAS.A.S.","",IF(B573="CRUZLEONIDAS","",IF(B573="APARICIOPICOJOSEVICENTE","",IF(B573="EDGARAUGUSTOBENITEZRODRIGUEZ","",IF(B573="BUENOGONZALO","",IF(B573="AVILAMONSALVEREINALDO","",IF(B573="CALIXTOARDILAJAIME","",IF(B573="","",IF(B573="CORPORACIONRENACERDORADO","",IF(B573="BENITEZGARNICACEFERINO","",IF(B573="SANCHEZCALDERONMIREYA","",IF(B573="","",C573))))))))))))</f>
        <v/>
      </c>
    </row>
    <row r="574" spans="5:5" x14ac:dyDescent="0.25">
      <c r="E574" t="str">
        <f>IF(B574="TECNOLOGÍASAGROPECUARIASDECOLOMBIAS.A.S.","",IF(B574="CRUZLEONIDAS","",IF(B574="APARICIOPICOJOSEVICENTE","",IF(B574="EDGARAUGUSTOBENITEZRODRIGUEZ","",IF(B574="BUENOGONZALO","",IF(B574="AVILAMONSALVEREINALDO","",IF(B574="CALIXTOARDILAJAIME","",IF(B574="","",IF(B574="CORPORACIONRENACERDORADO","",IF(B574="BENITEZGARNICACEFERINO","",IF(B574="SANCHEZCALDERONMIREYA","",IF(B574="","",C574))))))))))))</f>
        <v/>
      </c>
    </row>
    <row r="575" spans="5:5" x14ac:dyDescent="0.25">
      <c r="E575" t="str">
        <f>IF(B575="TECNOLOGÍASAGROPECUARIASDECOLOMBIAS.A.S.","",IF(B575="CRUZLEONIDAS","",IF(B575="APARICIOPICOJOSEVICENTE","",IF(B575="EDGARAUGUSTOBENITEZRODRIGUEZ","",IF(B575="BUENOGONZALO","",IF(B575="AVILAMONSALVEREINALDO","",IF(B575="CALIXTOARDILAJAIME","",IF(B575="","",IF(B575="CORPORACIONRENACERDORADO","",IF(B575="BENITEZGARNICACEFERINO","",IF(B575="SANCHEZCALDERONMIREYA","",IF(B575="","",C575))))))))))))</f>
        <v/>
      </c>
    </row>
    <row r="576" spans="5:5" x14ac:dyDescent="0.25">
      <c r="E576" t="str">
        <f>IF(B576="TECNOLOGÍASAGROPECUARIASDECOLOMBIAS.A.S.","",IF(B576="CRUZLEONIDAS","",IF(B576="APARICIOPICOJOSEVICENTE","",IF(B576="EDGARAUGUSTOBENITEZRODRIGUEZ","",IF(B576="BUENOGONZALO","",IF(B576="AVILAMONSALVEREINALDO","",IF(B576="CALIXTOARDILAJAIME","",IF(B576="","",IF(B576="CORPORACIONRENACERDORADO","",IF(B576="BENITEZGARNICACEFERINO","",IF(B576="SANCHEZCALDERONMIREYA","",IF(B576="","",C576))))))))))))</f>
        <v/>
      </c>
    </row>
    <row r="577" spans="5:5" x14ac:dyDescent="0.25">
      <c r="E577" t="str">
        <f>IF(B577="TECNOLOGÍASAGROPECUARIASDECOLOMBIAS.A.S.","",IF(B577="CRUZLEONIDAS","",IF(B577="APARICIOPICOJOSEVICENTE","",IF(B577="EDGARAUGUSTOBENITEZRODRIGUEZ","",IF(B577="BUENOGONZALO","",IF(B577="AVILAMONSALVEREINALDO","",IF(B577="CALIXTOARDILAJAIME","",IF(B577="","",IF(B577="CORPORACIONRENACERDORADO","",IF(B577="BENITEZGARNICACEFERINO","",IF(B577="SANCHEZCALDERONMIREYA","",IF(B577="","",C577))))))))))))</f>
        <v/>
      </c>
    </row>
    <row r="578" spans="5:5" x14ac:dyDescent="0.25">
      <c r="E578" t="str">
        <f>IF(B578="TECNOLOGÍASAGROPECUARIASDECOLOMBIAS.A.S.","",IF(B578="CRUZLEONIDAS","",IF(B578="APARICIOPICOJOSEVICENTE","",IF(B578="EDGARAUGUSTOBENITEZRODRIGUEZ","",IF(B578="BUENOGONZALO","",IF(B578="AVILAMONSALVEREINALDO","",IF(B578="CALIXTOARDILAJAIME","",IF(B578="","",IF(B578="CORPORACIONRENACERDORADO","",IF(B578="BENITEZGARNICACEFERINO","",IF(B578="SANCHEZCALDERONMIREYA","",IF(B578="","",C578))))))))))))</f>
        <v/>
      </c>
    </row>
    <row r="579" spans="5:5" x14ac:dyDescent="0.25">
      <c r="E579" t="str">
        <f>IF(B579="TECNOLOGÍASAGROPECUARIASDECOLOMBIAS.A.S.","",IF(B579="CRUZLEONIDAS","",IF(B579="APARICIOPICOJOSEVICENTE","",IF(B579="EDGARAUGUSTOBENITEZRODRIGUEZ","",IF(B579="BUENOGONZALO","",IF(B579="AVILAMONSALVEREINALDO","",IF(B579="CALIXTOARDILAJAIME","",IF(B579="","",IF(B579="CORPORACIONRENACERDORADO","",IF(B579="BENITEZGARNICACEFERINO","",IF(B579="SANCHEZCALDERONMIREYA","",IF(B579="","",C579))))))))))))</f>
        <v/>
      </c>
    </row>
    <row r="580" spans="5:5" x14ac:dyDescent="0.25">
      <c r="E580" t="str">
        <f>IF(B580="TECNOLOGÍASAGROPECUARIASDECOLOMBIAS.A.S.","",IF(B580="CRUZLEONIDAS","",IF(B580="APARICIOPICOJOSEVICENTE","",IF(B580="EDGARAUGUSTOBENITEZRODRIGUEZ","",IF(B580="BUENOGONZALO","",IF(B580="AVILAMONSALVEREINALDO","",IF(B580="CALIXTOARDILAJAIME","",IF(B580="","",IF(B580="CORPORACIONRENACERDORADO","",IF(B580="BENITEZGARNICACEFERINO","",IF(B580="SANCHEZCALDERONMIREYA","",IF(B580="","",C580))))))))))))</f>
        <v/>
      </c>
    </row>
    <row r="581" spans="5:5" x14ac:dyDescent="0.25">
      <c r="E581" t="str">
        <f>IF(B581="TECNOLOGÍASAGROPECUARIASDECOLOMBIAS.A.S.","",IF(B581="CRUZLEONIDAS","",IF(B581="APARICIOPICOJOSEVICENTE","",IF(B581="EDGARAUGUSTOBENITEZRODRIGUEZ","",IF(B581="BUENOGONZALO","",IF(B581="AVILAMONSALVEREINALDO","",IF(B581="CALIXTOARDILAJAIME","",IF(B581="","",IF(B581="CORPORACIONRENACERDORADO","",IF(B581="BENITEZGARNICACEFERINO","",IF(B581="SANCHEZCALDERONMIREYA","",IF(B581="","",C581))))))))))))</f>
        <v/>
      </c>
    </row>
    <row r="582" spans="5:5" x14ac:dyDescent="0.25">
      <c r="E582" t="str">
        <f>IF(B582="TECNOLOGÍASAGROPECUARIASDECOLOMBIAS.A.S.","",IF(B582="CRUZLEONIDAS","",IF(B582="APARICIOPICOJOSEVICENTE","",IF(B582="EDGARAUGUSTOBENITEZRODRIGUEZ","",IF(B582="BUENOGONZALO","",IF(B582="AVILAMONSALVEREINALDO","",IF(B582="CALIXTOARDILAJAIME","",IF(B582="","",IF(B582="CORPORACIONRENACERDORADO","",IF(B582="BENITEZGARNICACEFERINO","",IF(B582="SANCHEZCALDERONMIREYA","",IF(B582="","",C582))))))))))))</f>
        <v/>
      </c>
    </row>
    <row r="583" spans="5:5" x14ac:dyDescent="0.25">
      <c r="E583" t="str">
        <f>IF(B583="TECNOLOGÍASAGROPECUARIASDECOLOMBIAS.A.S.","",IF(B583="CRUZLEONIDAS","",IF(B583="APARICIOPICOJOSEVICENTE","",IF(B583="EDGARAUGUSTOBENITEZRODRIGUEZ","",IF(B583="BUENOGONZALO","",IF(B583="AVILAMONSALVEREINALDO","",IF(B583="CALIXTOARDILAJAIME","",IF(B583="","",IF(B583="CORPORACIONRENACERDORADO","",IF(B583="BENITEZGARNICACEFERINO","",IF(B583="SANCHEZCALDERONMIREYA","",IF(B583="","",C583))))))))))))</f>
        <v/>
      </c>
    </row>
    <row r="584" spans="5:5" x14ac:dyDescent="0.25">
      <c r="E584" t="str">
        <f>IF(B584="TECNOLOGÍASAGROPECUARIASDECOLOMBIAS.A.S.","",IF(B584="CRUZLEONIDAS","",IF(B584="APARICIOPICOJOSEVICENTE","",IF(B584="EDGARAUGUSTOBENITEZRODRIGUEZ","",IF(B584="BUENOGONZALO","",IF(B584="AVILAMONSALVEREINALDO","",IF(B584="CALIXTOARDILAJAIME","",IF(B584="","",IF(B584="CORPORACIONRENACERDORADO","",IF(B584="BENITEZGARNICACEFERINO","",IF(B584="SANCHEZCALDERONMIREYA","",IF(B584="","",C584))))))))))))</f>
        <v/>
      </c>
    </row>
    <row r="585" spans="5:5" x14ac:dyDescent="0.25">
      <c r="E585" t="str">
        <f>IF(B585="TECNOLOGÍASAGROPECUARIASDECOLOMBIAS.A.S.","",IF(B585="CRUZLEONIDAS","",IF(B585="APARICIOPICOJOSEVICENTE","",IF(B585="EDGARAUGUSTOBENITEZRODRIGUEZ","",IF(B585="BUENOGONZALO","",IF(B585="AVILAMONSALVEREINALDO","",IF(B585="CALIXTOARDILAJAIME","",IF(B585="","",IF(B585="CORPORACIONRENACERDORADO","",IF(B585="BENITEZGARNICACEFERINO","",IF(B585="SANCHEZCALDERONMIREYA","",IF(B585="","",C585))))))))))))</f>
        <v/>
      </c>
    </row>
    <row r="586" spans="5:5" x14ac:dyDescent="0.25">
      <c r="E586" t="str">
        <f>IF(B586="TECNOLOGÍASAGROPECUARIASDECOLOMBIAS.A.S.","",IF(B586="CRUZLEONIDAS","",IF(B586="APARICIOPICOJOSEVICENTE","",IF(B586="EDGARAUGUSTOBENITEZRODRIGUEZ","",IF(B586="BUENOGONZALO","",IF(B586="AVILAMONSALVEREINALDO","",IF(B586="CALIXTOARDILAJAIME","",IF(B586="","",IF(B586="CORPORACIONRENACERDORADO","",IF(B586="BENITEZGARNICACEFERINO","",IF(B586="SANCHEZCALDERONMIREYA","",IF(B586="","",C586))))))))))))</f>
        <v/>
      </c>
    </row>
    <row r="587" spans="5:5" x14ac:dyDescent="0.25">
      <c r="E587" t="str">
        <f>IF(B587="TECNOLOGÍASAGROPECUARIASDECOLOMBIAS.A.S.","",IF(B587="CRUZLEONIDAS","",IF(B587="APARICIOPICOJOSEVICENTE","",IF(B587="EDGARAUGUSTOBENITEZRODRIGUEZ","",IF(B587="BUENOGONZALO","",IF(B587="AVILAMONSALVEREINALDO","",IF(B587="CALIXTOARDILAJAIME","",IF(B587="","",IF(B587="CORPORACIONRENACERDORADO","",IF(B587="BENITEZGARNICACEFERINO","",IF(B587="SANCHEZCALDERONMIREYA","",IF(B587="","",C587))))))))))))</f>
        <v/>
      </c>
    </row>
    <row r="588" spans="5:5" x14ac:dyDescent="0.25">
      <c r="E588" t="str">
        <f>IF(B588="TECNOLOGÍASAGROPECUARIASDECOLOMBIAS.A.S.","",IF(B588="CRUZLEONIDAS","",IF(B588="APARICIOPICOJOSEVICENTE","",IF(B588="EDGARAUGUSTOBENITEZRODRIGUEZ","",IF(B588="BUENOGONZALO","",IF(B588="AVILAMONSALVEREINALDO","",IF(B588="CALIXTOARDILAJAIME","",IF(B588="","",IF(B588="CORPORACIONRENACERDORADO","",IF(B588="BENITEZGARNICACEFERINO","",IF(B588="SANCHEZCALDERONMIREYA","",IF(B588="","",C588))))))))))))</f>
        <v/>
      </c>
    </row>
    <row r="589" spans="5:5" x14ac:dyDescent="0.25">
      <c r="E589" t="str">
        <f>IF(B589="TECNOLOGÍASAGROPECUARIASDECOLOMBIAS.A.S.","",IF(B589="CRUZLEONIDAS","",IF(B589="APARICIOPICOJOSEVICENTE","",IF(B589="EDGARAUGUSTOBENITEZRODRIGUEZ","",IF(B589="BUENOGONZALO","",IF(B589="AVILAMONSALVEREINALDO","",IF(B589="CALIXTOARDILAJAIME","",IF(B589="","",IF(B589="CORPORACIONRENACERDORADO","",IF(B589="BENITEZGARNICACEFERINO","",IF(B589="SANCHEZCALDERONMIREYA","",IF(B589="","",C589))))))))))))</f>
        <v/>
      </c>
    </row>
    <row r="590" spans="5:5" x14ac:dyDescent="0.25">
      <c r="E590" t="str">
        <f>IF(B590="TECNOLOGÍASAGROPECUARIASDECOLOMBIAS.A.S.","",IF(B590="CRUZLEONIDAS","",IF(B590="APARICIOPICOJOSEVICENTE","",IF(B590="EDGARAUGUSTOBENITEZRODRIGUEZ","",IF(B590="BUENOGONZALO","",IF(B590="AVILAMONSALVEREINALDO","",IF(B590="CALIXTOARDILAJAIME","",IF(B590="","",IF(B590="CORPORACIONRENACERDORADO","",IF(B590="BENITEZGARNICACEFERINO","",IF(B590="SANCHEZCALDERONMIREYA","",IF(B590="","",C590))))))))))))</f>
        <v/>
      </c>
    </row>
    <row r="591" spans="5:5" x14ac:dyDescent="0.25">
      <c r="E591" t="str">
        <f>IF(B591="TECNOLOGÍASAGROPECUARIASDECOLOMBIAS.A.S.","",IF(B591="CRUZLEONIDAS","",IF(B591="APARICIOPICOJOSEVICENTE","",IF(B591="EDGARAUGUSTOBENITEZRODRIGUEZ","",IF(B591="BUENOGONZALO","",IF(B591="AVILAMONSALVEREINALDO","",IF(B591="CALIXTOARDILAJAIME","",IF(B591="","",IF(B591="CORPORACIONRENACERDORADO","",IF(B591="BENITEZGARNICACEFERINO","",IF(B591="SANCHEZCALDERONMIREYA","",IF(B591="","",C591))))))))))))</f>
        <v/>
      </c>
    </row>
    <row r="592" spans="5:5" x14ac:dyDescent="0.25">
      <c r="E592" t="str">
        <f>IF(B592="TECNOLOGÍASAGROPECUARIASDECOLOMBIAS.A.S.","",IF(B592="CRUZLEONIDAS","",IF(B592="APARICIOPICOJOSEVICENTE","",IF(B592="EDGARAUGUSTOBENITEZRODRIGUEZ","",IF(B592="BUENOGONZALO","",IF(B592="AVILAMONSALVEREINALDO","",IF(B592="CALIXTOARDILAJAIME","",IF(B592="","",IF(B592="CORPORACIONRENACERDORADO","",IF(B592="BENITEZGARNICACEFERINO","",IF(B592="SANCHEZCALDERONMIREYA","",IF(B592="","",C592))))))))))))</f>
        <v/>
      </c>
    </row>
    <row r="593" spans="5:5" x14ac:dyDescent="0.25">
      <c r="E593" t="str">
        <f>IF(B593="TECNOLOGÍASAGROPECUARIASDECOLOMBIAS.A.S.","",IF(B593="CRUZLEONIDAS","",IF(B593="APARICIOPICOJOSEVICENTE","",IF(B593="EDGARAUGUSTOBENITEZRODRIGUEZ","",IF(B593="BUENOGONZALO","",IF(B593="AVILAMONSALVEREINALDO","",IF(B593="CALIXTOARDILAJAIME","",IF(B593="","",IF(B593="CORPORACIONRENACERDORADO","",IF(B593="BENITEZGARNICACEFERINO","",IF(B593="SANCHEZCALDERONMIREYA","",IF(B593="","",C593))))))))))))</f>
        <v/>
      </c>
    </row>
    <row r="594" spans="5:5" x14ac:dyDescent="0.25">
      <c r="E594" t="str">
        <f>IF(B594="TECNOLOGÍASAGROPECUARIASDECOLOMBIAS.A.S.","",IF(B594="CRUZLEONIDAS","",IF(B594="APARICIOPICOJOSEVICENTE","",IF(B594="EDGARAUGUSTOBENITEZRODRIGUEZ","",IF(B594="BUENOGONZALO","",IF(B594="AVILAMONSALVEREINALDO","",IF(B594="CALIXTOARDILAJAIME","",IF(B594="","",IF(B594="CORPORACIONRENACERDORADO","",IF(B594="BENITEZGARNICACEFERINO","",IF(B594="SANCHEZCALDERONMIREYA","",IF(B594="","",C594))))))))))))</f>
        <v/>
      </c>
    </row>
    <row r="595" spans="5:5" x14ac:dyDescent="0.25">
      <c r="E595" t="str">
        <f>IF(B595="TECNOLOGÍASAGROPECUARIASDECOLOMBIAS.A.S.","",IF(B595="CRUZLEONIDAS","",IF(B595="APARICIOPICOJOSEVICENTE","",IF(B595="EDGARAUGUSTOBENITEZRODRIGUEZ","",IF(B595="BUENOGONZALO","",IF(B595="AVILAMONSALVEREINALDO","",IF(B595="CALIXTOARDILAJAIME","",IF(B595="","",IF(B595="CORPORACIONRENACERDORADO","",IF(B595="BENITEZGARNICACEFERINO","",IF(B595="SANCHEZCALDERONMIREYA","",IF(B595="","",C595))))))))))))</f>
        <v/>
      </c>
    </row>
    <row r="596" spans="5:5" x14ac:dyDescent="0.25">
      <c r="E596" t="str">
        <f>IF(B596="TECNOLOGÍASAGROPECUARIASDECOLOMBIAS.A.S.","",IF(B596="CRUZLEONIDAS","",IF(B596="APARICIOPICOJOSEVICENTE","",IF(B596="EDGARAUGUSTOBENITEZRODRIGUEZ","",IF(B596="BUENOGONZALO","",IF(B596="AVILAMONSALVEREINALDO","",IF(B596="CALIXTOARDILAJAIME","",IF(B596="","",IF(B596="CORPORACIONRENACERDORADO","",IF(B596="BENITEZGARNICACEFERINO","",IF(B596="SANCHEZCALDERONMIREYA","",IF(B596="","",C596))))))))))))</f>
        <v/>
      </c>
    </row>
    <row r="597" spans="5:5" x14ac:dyDescent="0.25">
      <c r="E597" t="str">
        <f>IF(B597="TECNOLOGÍASAGROPECUARIASDECOLOMBIAS.A.S.","",IF(B597="CRUZLEONIDAS","",IF(B597="APARICIOPICOJOSEVICENTE","",IF(B597="EDGARAUGUSTOBENITEZRODRIGUEZ","",IF(B597="BUENOGONZALO","",IF(B597="AVILAMONSALVEREINALDO","",IF(B597="CALIXTOARDILAJAIME","",IF(B597="","",IF(B597="CORPORACIONRENACERDORADO","",IF(B597="BENITEZGARNICACEFERINO","",IF(B597="SANCHEZCALDERONMIREYA","",IF(B597="","",C597))))))))))))</f>
        <v/>
      </c>
    </row>
    <row r="598" spans="5:5" x14ac:dyDescent="0.25">
      <c r="E598" t="str">
        <f>IF(B598="TECNOLOGÍASAGROPECUARIASDECOLOMBIAS.A.S.","",IF(B598="CRUZLEONIDAS","",IF(B598="APARICIOPICOJOSEVICENTE","",IF(B598="EDGARAUGUSTOBENITEZRODRIGUEZ","",IF(B598="BUENOGONZALO","",IF(B598="AVILAMONSALVEREINALDO","",IF(B598="CALIXTOARDILAJAIME","",IF(B598="","",IF(B598="CORPORACIONRENACERDORADO","",IF(B598="BENITEZGARNICACEFERINO","",IF(B598="SANCHEZCALDERONMIREYA","",IF(B598="","",C598))))))))))))</f>
        <v/>
      </c>
    </row>
    <row r="599" spans="5:5" x14ac:dyDescent="0.25">
      <c r="E599" t="str">
        <f>IF(B599="TECNOLOGÍASAGROPECUARIASDECOLOMBIAS.A.S.","",IF(B599="CRUZLEONIDAS","",IF(B599="APARICIOPICOJOSEVICENTE","",IF(B599="EDGARAUGUSTOBENITEZRODRIGUEZ","",IF(B599="BUENOGONZALO","",IF(B599="AVILAMONSALVEREINALDO","",IF(B599="CALIXTOARDILAJAIME","",IF(B599="","",IF(B599="CORPORACIONRENACERDORADO","",IF(B599="BENITEZGARNICACEFERINO","",IF(B599="SANCHEZCALDERONMIREYA","",IF(B599="","",C599))))))))))))</f>
        <v/>
      </c>
    </row>
    <row r="600" spans="5:5" x14ac:dyDescent="0.25">
      <c r="E600" t="str">
        <f>IF(B600="TECNOLOGÍASAGROPECUARIASDECOLOMBIAS.A.S.","",IF(B600="CRUZLEONIDAS","",IF(B600="APARICIOPICOJOSEVICENTE","",IF(B600="EDGARAUGUSTOBENITEZRODRIGUEZ","",IF(B600="BUENOGONZALO","",IF(B600="AVILAMONSALVEREINALDO","",IF(B600="CALIXTOARDILAJAIME","",IF(B600="","",IF(B600="CORPORACIONRENACERDORADO","",IF(B600="BENITEZGARNICACEFERINO","",IF(B600="SANCHEZCALDERONMIREYA","",IF(B600="","",C600))))))))))))</f>
        <v/>
      </c>
    </row>
    <row r="601" spans="5:5" x14ac:dyDescent="0.25">
      <c r="E601" t="str">
        <f>IF(B601="TECNOLOGÍASAGROPECUARIASDECOLOMBIAS.A.S.","",IF(B601="CRUZLEONIDAS","",IF(B601="APARICIOPICOJOSEVICENTE","",IF(B601="EDGARAUGUSTOBENITEZRODRIGUEZ","",IF(B601="BUENOGONZALO","",IF(B601="AVILAMONSALVEREINALDO","",IF(B601="CALIXTOARDILAJAIME","",IF(B601="","",IF(B601="CORPORACIONRENACERDORADO","",IF(B601="BENITEZGARNICACEFERINO","",IF(B601="SANCHEZCALDERONMIREYA","",IF(B601="","",C601))))))))))))</f>
        <v/>
      </c>
    </row>
    <row r="602" spans="5:5" x14ac:dyDescent="0.25">
      <c r="E602" t="str">
        <f>IF(B602="TECNOLOGÍASAGROPECUARIASDECOLOMBIAS.A.S.","",IF(B602="CRUZLEONIDAS","",IF(B602="APARICIOPICOJOSEVICENTE","",IF(B602="EDGARAUGUSTOBENITEZRODRIGUEZ","",IF(B602="BUENOGONZALO","",IF(B602="AVILAMONSALVEREINALDO","",IF(B602="CALIXTOARDILAJAIME","",IF(B602="","",IF(B602="CORPORACIONRENACERDORADO","",IF(B602="BENITEZGARNICACEFERINO","",IF(B602="SANCHEZCALDERONMIREYA","",IF(B602="","",C602))))))))))))</f>
        <v/>
      </c>
    </row>
    <row r="603" spans="5:5" x14ac:dyDescent="0.25">
      <c r="E603" t="str">
        <f>IF(B603="TECNOLOGÍASAGROPECUARIASDECOLOMBIAS.A.S.","",IF(B603="CRUZLEONIDAS","",IF(B603="APARICIOPICOJOSEVICENTE","",IF(B603="EDGARAUGUSTOBENITEZRODRIGUEZ","",IF(B603="BUENOGONZALO","",IF(B603="AVILAMONSALVEREINALDO","",IF(B603="CALIXTOARDILAJAIME","",IF(B603="","",IF(B603="CORPORACIONRENACERDORADO","",IF(B603="BENITEZGARNICACEFERINO","",IF(B603="SANCHEZCALDERONMIREYA","",IF(B603="","",C603))))))))))))</f>
        <v/>
      </c>
    </row>
    <row r="604" spans="5:5" x14ac:dyDescent="0.25">
      <c r="E604" t="str">
        <f>IF(B604="TECNOLOGÍASAGROPECUARIASDECOLOMBIAS.A.S.","",IF(B604="CRUZLEONIDAS","",IF(B604="APARICIOPICOJOSEVICENTE","",IF(B604="EDGARAUGUSTOBENITEZRODRIGUEZ","",IF(B604="BUENOGONZALO","",IF(B604="AVILAMONSALVEREINALDO","",IF(B604="CALIXTOARDILAJAIME","",IF(B604="","",IF(B604="CORPORACIONRENACERDORADO","",IF(B604="BENITEZGARNICACEFERINO","",IF(B604="SANCHEZCALDERONMIREYA","",IF(B604="","",C604))))))))))))</f>
        <v/>
      </c>
    </row>
    <row r="605" spans="5:5" x14ac:dyDescent="0.25">
      <c r="E605" t="str">
        <f>IF(B605="TECNOLOGÍASAGROPECUARIASDECOLOMBIAS.A.S.","",IF(B605="CRUZLEONIDAS","",IF(B605="APARICIOPICOJOSEVICENTE","",IF(B605="EDGARAUGUSTOBENITEZRODRIGUEZ","",IF(B605="BUENOGONZALO","",IF(B605="AVILAMONSALVEREINALDO","",IF(B605="CALIXTOARDILAJAIME","",IF(B605="","",IF(B605="CORPORACIONRENACERDORADO","",IF(B605="BENITEZGARNICACEFERINO","",IF(B605="SANCHEZCALDERONMIREYA","",IF(B605="","",C605))))))))))))</f>
        <v/>
      </c>
    </row>
    <row r="606" spans="5:5" x14ac:dyDescent="0.25">
      <c r="E606" t="str">
        <f>IF(B606="TECNOLOGÍASAGROPECUARIASDECOLOMBIAS.A.S.","",IF(B606="CRUZLEONIDAS","",IF(B606="APARICIOPICOJOSEVICENTE","",IF(B606="EDGARAUGUSTOBENITEZRODRIGUEZ","",IF(B606="BUENOGONZALO","",IF(B606="AVILAMONSALVEREINALDO","",IF(B606="CALIXTOARDILAJAIME","",IF(B606="","",IF(B606="CORPORACIONRENACERDORADO","",IF(B606="BENITEZGARNICACEFERINO","",IF(B606="SANCHEZCALDERONMIREYA","",IF(B606="","",C606))))))))))))</f>
        <v/>
      </c>
    </row>
    <row r="607" spans="5:5" x14ac:dyDescent="0.25">
      <c r="E607" t="str">
        <f>IF(B607="TECNOLOGÍASAGROPECUARIASDECOLOMBIAS.A.S.","",IF(B607="CRUZLEONIDAS","",IF(B607="APARICIOPICOJOSEVICENTE","",IF(B607="EDGARAUGUSTOBENITEZRODRIGUEZ","",IF(B607="BUENOGONZALO","",IF(B607="AVILAMONSALVEREINALDO","",IF(B607="CALIXTOARDILAJAIME","",IF(B607="","",IF(B607="CORPORACIONRENACERDORADO","",IF(B607="BENITEZGARNICACEFERINO","",IF(B607="SANCHEZCALDERONMIREYA","",IF(B607="","",C607))))))))))))</f>
        <v/>
      </c>
    </row>
    <row r="608" spans="5:5" x14ac:dyDescent="0.25">
      <c r="E608" t="str">
        <f>IF(B608="TECNOLOGÍASAGROPECUARIASDECOLOMBIAS.A.S.","",IF(B608="CRUZLEONIDAS","",IF(B608="APARICIOPICOJOSEVICENTE","",IF(B608="EDGARAUGUSTOBENITEZRODRIGUEZ","",IF(B608="BUENOGONZALO","",IF(B608="AVILAMONSALVEREINALDO","",IF(B608="CALIXTOARDILAJAIME","",IF(B608="","",IF(B608="CORPORACIONRENACERDORADO","",IF(B608="BENITEZGARNICACEFERINO","",IF(B608="SANCHEZCALDERONMIREYA","",IF(B608="","",C608))))))))))))</f>
        <v/>
      </c>
    </row>
    <row r="609" spans="5:5" x14ac:dyDescent="0.25">
      <c r="E609" t="str">
        <f>IF(B609="TECNOLOGÍASAGROPECUARIASDECOLOMBIAS.A.S.","",IF(B609="CRUZLEONIDAS","",IF(B609="APARICIOPICOJOSEVICENTE","",IF(B609="EDGARAUGUSTOBENITEZRODRIGUEZ","",IF(B609="BUENOGONZALO","",IF(B609="AVILAMONSALVEREINALDO","",IF(B609="CALIXTOARDILAJAIME","",IF(B609="","",IF(B609="CORPORACIONRENACERDORADO","",IF(B609="BENITEZGARNICACEFERINO","",IF(B609="SANCHEZCALDERONMIREYA","",IF(B609="","",C609))))))))))))</f>
        <v/>
      </c>
    </row>
    <row r="610" spans="5:5" x14ac:dyDescent="0.25">
      <c r="E610" t="str">
        <f>IF(B610="TECNOLOGÍASAGROPECUARIASDECOLOMBIAS.A.S.","",IF(B610="CRUZLEONIDAS","",IF(B610="APARICIOPICOJOSEVICENTE","",IF(B610="EDGARAUGUSTOBENITEZRODRIGUEZ","",IF(B610="BUENOGONZALO","",IF(B610="AVILAMONSALVEREINALDO","",IF(B610="CALIXTOARDILAJAIME","",IF(B610="","",IF(B610="CORPORACIONRENACERDORADO","",IF(B610="BENITEZGARNICACEFERINO","",IF(B610="SANCHEZCALDERONMIREYA","",IF(B610="","",C610))))))))))))</f>
        <v/>
      </c>
    </row>
    <row r="611" spans="5:5" x14ac:dyDescent="0.25">
      <c r="E611" t="str">
        <f>IF(B611="TECNOLOGÍASAGROPECUARIASDECOLOMBIAS.A.S.","",IF(B611="CRUZLEONIDAS","",IF(B611="APARICIOPICOJOSEVICENTE","",IF(B611="EDGARAUGUSTOBENITEZRODRIGUEZ","",IF(B611="BUENOGONZALO","",IF(B611="AVILAMONSALVEREINALDO","",IF(B611="CALIXTOARDILAJAIME","",IF(B611="","",IF(B611="CORPORACIONRENACERDORADO","",IF(B611="BENITEZGARNICACEFERINO","",IF(B611="SANCHEZCALDERONMIREYA","",IF(B611="","",C611))))))))))))</f>
        <v/>
      </c>
    </row>
    <row r="612" spans="5:5" x14ac:dyDescent="0.25">
      <c r="E612" t="str">
        <f>IF(B612="TECNOLOGÍASAGROPECUARIASDECOLOMBIAS.A.S.","",IF(B612="CRUZLEONIDAS","",IF(B612="APARICIOPICOJOSEVICENTE","",IF(B612="EDGARAUGUSTOBENITEZRODRIGUEZ","",IF(B612="BUENOGONZALO","",IF(B612="AVILAMONSALVEREINALDO","",IF(B612="CALIXTOARDILAJAIME","",IF(B612="","",IF(B612="CORPORACIONRENACERDORADO","",IF(B612="BENITEZGARNICACEFERINO","",IF(B612="SANCHEZCALDERONMIREYA","",IF(B612="","",C612))))))))))))</f>
        <v/>
      </c>
    </row>
    <row r="613" spans="5:5" x14ac:dyDescent="0.25">
      <c r="E613" t="str">
        <f>IF(B613="TECNOLOGÍASAGROPECUARIASDECOLOMBIAS.A.S.","",IF(B613="CRUZLEONIDAS","",IF(B613="APARICIOPICOJOSEVICENTE","",IF(B613="EDGARAUGUSTOBENITEZRODRIGUEZ","",IF(B613="BUENOGONZALO","",IF(B613="AVILAMONSALVEREINALDO","",IF(B613="CALIXTOARDILAJAIME","",IF(B613="","",IF(B613="CORPORACIONRENACERDORADO","",IF(B613="BENITEZGARNICACEFERINO","",IF(B613="SANCHEZCALDERONMIREYA","",IF(B613="","",C613))))))))))))</f>
        <v/>
      </c>
    </row>
    <row r="614" spans="5:5" x14ac:dyDescent="0.25">
      <c r="E614" t="str">
        <f>IF(B614="TECNOLOGÍASAGROPECUARIASDECOLOMBIAS.A.S.","",IF(B614="CRUZLEONIDAS","",IF(B614="APARICIOPICOJOSEVICENTE","",IF(B614="EDGARAUGUSTOBENITEZRODRIGUEZ","",IF(B614="BUENOGONZALO","",IF(B614="AVILAMONSALVEREINALDO","",IF(B614="CALIXTOARDILAJAIME","",IF(B614="","",IF(B614="CORPORACIONRENACERDORADO","",IF(B614="BENITEZGARNICACEFERINO","",IF(B614="SANCHEZCALDERONMIREYA","",IF(B614="","",C614))))))))))))</f>
        <v/>
      </c>
    </row>
    <row r="615" spans="5:5" x14ac:dyDescent="0.25">
      <c r="E615" t="str">
        <f>IF(B615="TECNOLOGÍASAGROPECUARIASDECOLOMBIAS.A.S.","",IF(B615="CRUZLEONIDAS","",IF(B615="APARICIOPICOJOSEVICENTE","",IF(B615="EDGARAUGUSTOBENITEZRODRIGUEZ","",IF(B615="BUENOGONZALO","",IF(B615="AVILAMONSALVEREINALDO","",IF(B615="CALIXTOARDILAJAIME","",IF(B615="","",IF(B615="CORPORACIONRENACERDORADO","",IF(B615="BENITEZGARNICACEFERINO","",IF(B615="SANCHEZCALDERONMIREYA","",IF(B615="","",C615))))))))))))</f>
        <v/>
      </c>
    </row>
    <row r="616" spans="5:5" x14ac:dyDescent="0.25">
      <c r="E616" t="str">
        <f>IF(B616="TECNOLOGÍASAGROPECUARIASDECOLOMBIAS.A.S.","",IF(B616="CRUZLEONIDAS","",IF(B616="APARICIOPICOJOSEVICENTE","",IF(B616="EDGARAUGUSTOBENITEZRODRIGUEZ","",IF(B616="BUENOGONZALO","",IF(B616="AVILAMONSALVEREINALDO","",IF(B616="CALIXTOARDILAJAIME","",IF(B616="","",IF(B616="CORPORACIONRENACERDORADO","",IF(B616="BENITEZGARNICACEFERINO","",IF(B616="SANCHEZCALDERONMIREYA","",IF(B616="","",C616))))))))))))</f>
        <v/>
      </c>
    </row>
    <row r="617" spans="5:5" x14ac:dyDescent="0.25">
      <c r="E617" t="str">
        <f>IF(B617="TECNOLOGÍASAGROPECUARIASDECOLOMBIAS.A.S.","",IF(B617="CRUZLEONIDAS","",IF(B617="APARICIOPICOJOSEVICENTE","",IF(B617="EDGARAUGUSTOBENITEZRODRIGUEZ","",IF(B617="BUENOGONZALO","",IF(B617="AVILAMONSALVEREINALDO","",IF(B617="CALIXTOARDILAJAIME","",IF(B617="","",IF(B617="CORPORACIONRENACERDORADO","",IF(B617="BENITEZGARNICACEFERINO","",IF(B617="SANCHEZCALDERONMIREYA","",IF(B617="","",C617))))))))))))</f>
        <v/>
      </c>
    </row>
    <row r="618" spans="5:5" x14ac:dyDescent="0.25">
      <c r="E618" t="str">
        <f>IF(B618="TECNOLOGÍASAGROPECUARIASDECOLOMBIAS.A.S.","",IF(B618="CRUZLEONIDAS","",IF(B618="APARICIOPICOJOSEVICENTE","",IF(B618="EDGARAUGUSTOBENITEZRODRIGUEZ","",IF(B618="BUENOGONZALO","",IF(B618="AVILAMONSALVEREINALDO","",IF(B618="CALIXTOARDILAJAIME","",IF(B618="","",IF(B618="CORPORACIONRENACERDORADO","",IF(B618="BENITEZGARNICACEFERINO","",IF(B618="SANCHEZCALDERONMIREYA","",IF(B618="","",C618))))))))))))</f>
        <v/>
      </c>
    </row>
    <row r="619" spans="5:5" x14ac:dyDescent="0.25">
      <c r="E619" t="str">
        <f>IF(B619="TECNOLOGÍASAGROPECUARIASDECOLOMBIAS.A.S.","",IF(B619="CRUZLEONIDAS","",IF(B619="APARICIOPICOJOSEVICENTE","",IF(B619="EDGARAUGUSTOBENITEZRODRIGUEZ","",IF(B619="BUENOGONZALO","",IF(B619="AVILAMONSALVEREINALDO","",IF(B619="CALIXTOARDILAJAIME","",IF(B619="","",IF(B619="CORPORACIONRENACERDORADO","",IF(B619="BENITEZGARNICACEFERINO","",IF(B619="SANCHEZCALDERONMIREYA","",IF(B619="","",C619))))))))))))</f>
        <v/>
      </c>
    </row>
    <row r="620" spans="5:5" x14ac:dyDescent="0.25">
      <c r="E620" t="str">
        <f>IF(B620="TECNOLOGÍASAGROPECUARIASDECOLOMBIAS.A.S.","",IF(B620="CRUZLEONIDAS","",IF(B620="APARICIOPICOJOSEVICENTE","",IF(B620="EDGARAUGUSTOBENITEZRODRIGUEZ","",IF(B620="BUENOGONZALO","",IF(B620="AVILAMONSALVEREINALDO","",IF(B620="CALIXTOARDILAJAIME","",IF(B620="","",IF(B620="CORPORACIONRENACERDORADO","",IF(B620="BENITEZGARNICACEFERINO","",IF(B620="SANCHEZCALDERONMIREYA","",IF(B620="","",C620))))))))))))</f>
        <v/>
      </c>
    </row>
    <row r="621" spans="5:5" x14ac:dyDescent="0.25">
      <c r="E621" t="str">
        <f>IF(B621="TECNOLOGÍASAGROPECUARIASDECOLOMBIAS.A.S.","",IF(B621="CRUZLEONIDAS","",IF(B621="APARICIOPICOJOSEVICENTE","",IF(B621="EDGARAUGUSTOBENITEZRODRIGUEZ","",IF(B621="BUENOGONZALO","",IF(B621="AVILAMONSALVEREINALDO","",IF(B621="CALIXTOARDILAJAIME","",IF(B621="","",IF(B621="CORPORACIONRENACERDORADO","",IF(B621="BENITEZGARNICACEFERINO","",IF(B621="SANCHEZCALDERONMIREYA","",IF(B621="","",C621))))))))))))</f>
        <v/>
      </c>
    </row>
    <row r="622" spans="5:5" x14ac:dyDescent="0.25">
      <c r="E622" t="str">
        <f>IF(B622="TECNOLOGÍASAGROPECUARIASDECOLOMBIAS.A.S.","",IF(B622="CRUZLEONIDAS","",IF(B622="APARICIOPICOJOSEVICENTE","",IF(B622="EDGARAUGUSTOBENITEZRODRIGUEZ","",IF(B622="BUENOGONZALO","",IF(B622="AVILAMONSALVEREINALDO","",IF(B622="CALIXTOARDILAJAIME","",IF(B622="","",IF(B622="CORPORACIONRENACERDORADO","",IF(B622="BENITEZGARNICACEFERINO","",IF(B622="SANCHEZCALDERONMIREYA","",IF(B622="","",C622))))))))))))</f>
        <v/>
      </c>
    </row>
    <row r="623" spans="5:5" x14ac:dyDescent="0.25">
      <c r="E623" t="str">
        <f>IF(B623="TECNOLOGÍASAGROPECUARIASDECOLOMBIAS.A.S.","",IF(B623="CRUZLEONIDAS","",IF(B623="APARICIOPICOJOSEVICENTE","",IF(B623="EDGARAUGUSTOBENITEZRODRIGUEZ","",IF(B623="BUENOGONZALO","",IF(B623="AVILAMONSALVEREINALDO","",IF(B623="CALIXTOARDILAJAIME","",IF(B623="","",IF(B623="CORPORACIONRENACERDORADO","",IF(B623="BENITEZGARNICACEFERINO","",IF(B623="SANCHEZCALDERONMIREYA","",IF(B623="","",C623))))))))))))</f>
        <v/>
      </c>
    </row>
    <row r="624" spans="5:5" x14ac:dyDescent="0.25">
      <c r="E624" t="str">
        <f>IF(B624="TECNOLOGÍASAGROPECUARIASDECOLOMBIAS.A.S.","",IF(B624="CRUZLEONIDAS","",IF(B624="APARICIOPICOJOSEVICENTE","",IF(B624="EDGARAUGUSTOBENITEZRODRIGUEZ","",IF(B624="BUENOGONZALO","",IF(B624="AVILAMONSALVEREINALDO","",IF(B624="CALIXTOARDILAJAIME","",IF(B624="","",IF(B624="CORPORACIONRENACERDORADO","",IF(B624="BENITEZGARNICACEFERINO","",IF(B624="SANCHEZCALDERONMIREYA","",IF(B624="","",C624))))))))))))</f>
        <v/>
      </c>
    </row>
    <row r="625" spans="5:5" x14ac:dyDescent="0.25">
      <c r="E625" t="str">
        <f>IF(B625="TECNOLOGÍASAGROPECUARIASDECOLOMBIAS.A.S.","",IF(B625="CRUZLEONIDAS","",IF(B625="APARICIOPICOJOSEVICENTE","",IF(B625="EDGARAUGUSTOBENITEZRODRIGUEZ","",IF(B625="BUENOGONZALO","",IF(B625="AVILAMONSALVEREINALDO","",IF(B625="CALIXTOARDILAJAIME","",IF(B625="","",IF(B625="CORPORACIONRENACERDORADO","",IF(B625="BENITEZGARNICACEFERINO","",IF(B625="SANCHEZCALDERONMIREYA","",IF(B625="","",C625))))))))))))</f>
        <v/>
      </c>
    </row>
    <row r="626" spans="5:5" x14ac:dyDescent="0.25">
      <c r="E626" t="str">
        <f>IF(B626="TECNOLOGÍASAGROPECUARIASDECOLOMBIAS.A.S.","",IF(B626="CRUZLEONIDAS","",IF(B626="APARICIOPICOJOSEVICENTE","",IF(B626="EDGARAUGUSTOBENITEZRODRIGUEZ","",IF(B626="BUENOGONZALO","",IF(B626="AVILAMONSALVEREINALDO","",IF(B626="CALIXTOARDILAJAIME","",IF(B626="","",IF(B626="CORPORACIONRENACERDORADO","",IF(B626="BENITEZGARNICACEFERINO","",IF(B626="SANCHEZCALDERONMIREYA","",IF(B626="","",C626))))))))))))</f>
        <v/>
      </c>
    </row>
    <row r="627" spans="5:5" x14ac:dyDescent="0.25">
      <c r="E627" t="str">
        <f>IF(B627="TECNOLOGÍASAGROPECUARIASDECOLOMBIAS.A.S.","",IF(B627="CRUZLEONIDAS","",IF(B627="APARICIOPICOJOSEVICENTE","",IF(B627="EDGARAUGUSTOBENITEZRODRIGUEZ","",IF(B627="BUENOGONZALO","",IF(B627="AVILAMONSALVEREINALDO","",IF(B627="CALIXTOARDILAJAIME","",IF(B627="","",IF(B627="CORPORACIONRENACERDORADO","",IF(B627="BENITEZGARNICACEFERINO","",IF(B627="SANCHEZCALDERONMIREYA","",IF(B627="","",C627))))))))))))</f>
        <v/>
      </c>
    </row>
    <row r="628" spans="5:5" x14ac:dyDescent="0.25">
      <c r="E628" t="str">
        <f>IF(B628="TECNOLOGÍASAGROPECUARIASDECOLOMBIAS.A.S.","",IF(B628="CRUZLEONIDAS","",IF(B628="APARICIOPICOJOSEVICENTE","",IF(B628="EDGARAUGUSTOBENITEZRODRIGUEZ","",IF(B628="BUENOGONZALO","",IF(B628="AVILAMONSALVEREINALDO","",IF(B628="CALIXTOARDILAJAIME","",IF(B628="","",IF(B628="CORPORACIONRENACERDORADO","",IF(B628="BENITEZGARNICACEFERINO","",IF(B628="SANCHEZCALDERONMIREYA","",IF(B628="","",C628))))))))))))</f>
        <v/>
      </c>
    </row>
    <row r="629" spans="5:5" x14ac:dyDescent="0.25">
      <c r="E629" t="str">
        <f>IF(B629="TECNOLOGÍASAGROPECUARIASDECOLOMBIAS.A.S.","",IF(B629="CRUZLEONIDAS","",IF(B629="APARICIOPICOJOSEVICENTE","",IF(B629="EDGARAUGUSTOBENITEZRODRIGUEZ","",IF(B629="BUENOGONZALO","",IF(B629="AVILAMONSALVEREINALDO","",IF(B629="CALIXTOARDILAJAIME","",IF(B629="","",IF(B629="CORPORACIONRENACERDORADO","",IF(B629="BENITEZGARNICACEFERINO","",IF(B629="SANCHEZCALDERONMIREYA","",IF(B629="","",C629))))))))))))</f>
        <v/>
      </c>
    </row>
    <row r="630" spans="5:5" x14ac:dyDescent="0.25">
      <c r="E630" t="str">
        <f>IF(B630="TECNOLOGÍASAGROPECUARIASDECOLOMBIAS.A.S.","",IF(B630="CRUZLEONIDAS","",IF(B630="APARICIOPICOJOSEVICENTE","",IF(B630="EDGARAUGUSTOBENITEZRODRIGUEZ","",IF(B630="BUENOGONZALO","",IF(B630="AVILAMONSALVEREINALDO","",IF(B630="CALIXTOARDILAJAIME","",IF(B630="","",IF(B630="CORPORACIONRENACERDORADO","",IF(B630="BENITEZGARNICACEFERINO","",IF(B630="SANCHEZCALDERONMIREYA","",IF(B630="","",C630))))))))))))</f>
        <v/>
      </c>
    </row>
    <row r="631" spans="5:5" x14ac:dyDescent="0.25">
      <c r="E631" t="str">
        <f>IF(B631="TECNOLOGÍASAGROPECUARIASDECOLOMBIAS.A.S.","",IF(B631="CRUZLEONIDAS","",IF(B631="APARICIOPICOJOSEVICENTE","",IF(B631="EDGARAUGUSTOBENITEZRODRIGUEZ","",IF(B631="BUENOGONZALO","",IF(B631="AVILAMONSALVEREINALDO","",IF(B631="CALIXTOARDILAJAIME","",IF(B631="","",IF(B631="CORPORACIONRENACERDORADO","",IF(B631="BENITEZGARNICACEFERINO","",IF(B631="SANCHEZCALDERONMIREYA","",IF(B631="","",C631))))))))))))</f>
        <v/>
      </c>
    </row>
    <row r="632" spans="5:5" x14ac:dyDescent="0.25">
      <c r="E632" t="str">
        <f>IF(B632="TECNOLOGÍASAGROPECUARIASDECOLOMBIAS.A.S.","",IF(B632="CRUZLEONIDAS","",IF(B632="APARICIOPICOJOSEVICENTE","",IF(B632="EDGARAUGUSTOBENITEZRODRIGUEZ","",IF(B632="BUENOGONZALO","",IF(B632="AVILAMONSALVEREINALDO","",IF(B632="CALIXTOARDILAJAIME","",IF(B632="","",IF(B632="CORPORACIONRENACERDORADO","",IF(B632="BENITEZGARNICACEFERINO","",IF(B632="SANCHEZCALDERONMIREYA","",IF(B632="","",C632))))))))))))</f>
        <v/>
      </c>
    </row>
    <row r="633" spans="5:5" x14ac:dyDescent="0.25">
      <c r="E633" t="str">
        <f>IF(B633="TECNOLOGÍASAGROPECUARIASDECOLOMBIAS.A.S.","",IF(B633="CRUZLEONIDAS","",IF(B633="APARICIOPICOJOSEVICENTE","",IF(B633="EDGARAUGUSTOBENITEZRODRIGUEZ","",IF(B633="BUENOGONZALO","",IF(B633="AVILAMONSALVEREINALDO","",IF(B633="CALIXTOARDILAJAIME","",IF(B633="","",IF(B633="CORPORACIONRENACERDORADO","",IF(B633="BENITEZGARNICACEFERINO","",IF(B633="SANCHEZCALDERONMIREYA","",IF(B633="","",C633))))))))))))</f>
        <v/>
      </c>
    </row>
    <row r="634" spans="5:5" x14ac:dyDescent="0.25">
      <c r="E634" t="str">
        <f>IF(B634="TECNOLOGÍASAGROPECUARIASDECOLOMBIAS.A.S.","",IF(B634="CRUZLEONIDAS","",IF(B634="APARICIOPICOJOSEVICENTE","",IF(B634="EDGARAUGUSTOBENITEZRODRIGUEZ","",IF(B634="BUENOGONZALO","",IF(B634="AVILAMONSALVEREINALDO","",IF(B634="CALIXTOARDILAJAIME","",IF(B634="","",IF(B634="CORPORACIONRENACERDORADO","",IF(B634="BENITEZGARNICACEFERINO","",IF(B634="SANCHEZCALDERONMIREYA","",IF(B634="","",C634))))))))))))</f>
        <v/>
      </c>
    </row>
    <row r="635" spans="5:5" x14ac:dyDescent="0.25">
      <c r="E635" t="str">
        <f>IF(B635="TECNOLOGÍASAGROPECUARIASDECOLOMBIAS.A.S.","",IF(B635="CRUZLEONIDAS","",IF(B635="APARICIOPICOJOSEVICENTE","",IF(B635="EDGARAUGUSTOBENITEZRODRIGUEZ","",IF(B635="BUENOGONZALO","",IF(B635="AVILAMONSALVEREINALDO","",IF(B635="CALIXTOARDILAJAIME","",IF(B635="","",IF(B635="CORPORACIONRENACERDORADO","",IF(B635="BENITEZGARNICACEFERINO","",IF(B635="SANCHEZCALDERONMIREYA","",IF(B635="","",C635))))))))))))</f>
        <v/>
      </c>
    </row>
    <row r="636" spans="5:5" x14ac:dyDescent="0.25">
      <c r="E636" t="str">
        <f>IF(B636="TECNOLOGÍASAGROPECUARIASDECOLOMBIAS.A.S.","",IF(B636="CRUZLEONIDAS","",IF(B636="APARICIOPICOJOSEVICENTE","",IF(B636="EDGARAUGUSTOBENITEZRODRIGUEZ","",IF(B636="BUENOGONZALO","",IF(B636="AVILAMONSALVEREINALDO","",IF(B636="CALIXTOARDILAJAIME","",IF(B636="","",IF(B636="CORPORACIONRENACERDORADO","",IF(B636="BENITEZGARNICACEFERINO","",IF(B636="SANCHEZCALDERONMIREYA","",IF(B636="","",C636))))))))))))</f>
        <v/>
      </c>
    </row>
    <row r="637" spans="5:5" x14ac:dyDescent="0.25">
      <c r="E637" t="str">
        <f>IF(B637="TECNOLOGÍASAGROPECUARIASDECOLOMBIAS.A.S.","",IF(B637="CRUZLEONIDAS","",IF(B637="APARICIOPICOJOSEVICENTE","",IF(B637="EDGARAUGUSTOBENITEZRODRIGUEZ","",IF(B637="BUENOGONZALO","",IF(B637="AVILAMONSALVEREINALDO","",IF(B637="CALIXTOARDILAJAIME","",IF(B637="","",IF(B637="CORPORACIONRENACERDORADO","",IF(B637="BENITEZGARNICACEFERINO","",IF(B637="SANCHEZCALDERONMIREYA","",IF(B637="","",C637))))))))))))</f>
        <v/>
      </c>
    </row>
    <row r="638" spans="5:5" x14ac:dyDescent="0.25">
      <c r="E638" t="str">
        <f>IF(B638="TECNOLOGÍASAGROPECUARIASDECOLOMBIAS.A.S.","",IF(B638="CRUZLEONIDAS","",IF(B638="APARICIOPICOJOSEVICENTE","",IF(B638="EDGARAUGUSTOBENITEZRODRIGUEZ","",IF(B638="BUENOGONZALO","",IF(B638="AVILAMONSALVEREINALDO","",IF(B638="CALIXTOARDILAJAIME","",IF(B638="","",IF(B638="CORPORACIONRENACERDORADO","",IF(B638="BENITEZGARNICACEFERINO","",IF(B638="SANCHEZCALDERONMIREYA","",IF(B638="","",C638))))))))))))</f>
        <v/>
      </c>
    </row>
    <row r="639" spans="5:5" x14ac:dyDescent="0.25">
      <c r="E639" t="str">
        <f>IF(B639="TECNOLOGÍASAGROPECUARIASDECOLOMBIAS.A.S.","",IF(B639="CRUZLEONIDAS","",IF(B639="APARICIOPICOJOSEVICENTE","",IF(B639="EDGARAUGUSTOBENITEZRODRIGUEZ","",IF(B639="BUENOGONZALO","",IF(B639="AVILAMONSALVEREINALDO","",IF(B639="CALIXTOARDILAJAIME","",IF(B639="","",IF(B639="CORPORACIONRENACERDORADO","",IF(B639="BENITEZGARNICACEFERINO","",IF(B639="SANCHEZCALDERONMIREYA","",IF(B639="","",C639))))))))))))</f>
        <v/>
      </c>
    </row>
    <row r="640" spans="5:5" x14ac:dyDescent="0.25">
      <c r="E640" t="str">
        <f>IF(B640="TECNOLOGÍASAGROPECUARIASDECOLOMBIAS.A.S.","",IF(B640="CRUZLEONIDAS","",IF(B640="APARICIOPICOJOSEVICENTE","",IF(B640="EDGARAUGUSTOBENITEZRODRIGUEZ","",IF(B640="BUENOGONZALO","",IF(B640="AVILAMONSALVEREINALDO","",IF(B640="CALIXTOARDILAJAIME","",IF(B640="","",IF(B640="CORPORACIONRENACERDORADO","",IF(B640="BENITEZGARNICACEFERINO","",IF(B640="SANCHEZCALDERONMIREYA","",IF(B640="","",C640))))))))))))</f>
        <v/>
      </c>
    </row>
    <row r="641" spans="5:5" x14ac:dyDescent="0.25">
      <c r="E641" t="str">
        <f>IF(B641="TECNOLOGÍASAGROPECUARIASDECOLOMBIAS.A.S.","",IF(B641="CRUZLEONIDAS","",IF(B641="APARICIOPICOJOSEVICENTE","",IF(B641="EDGARAUGUSTOBENITEZRODRIGUEZ","",IF(B641="BUENOGONZALO","",IF(B641="AVILAMONSALVEREINALDO","",IF(B641="CALIXTOARDILAJAIME","",IF(B641="","",IF(B641="CORPORACIONRENACERDORADO","",IF(B641="BENITEZGARNICACEFERINO","",IF(B641="SANCHEZCALDERONMIREYA","",IF(B641="","",C641))))))))))))</f>
        <v/>
      </c>
    </row>
    <row r="642" spans="5:5" x14ac:dyDescent="0.25">
      <c r="E642" t="str">
        <f>IF(B642="TECNOLOGÍASAGROPECUARIASDECOLOMBIAS.A.S.","",IF(B642="CRUZLEONIDAS","",IF(B642="APARICIOPICOJOSEVICENTE","",IF(B642="EDGARAUGUSTOBENITEZRODRIGUEZ","",IF(B642="BUENOGONZALO","",IF(B642="AVILAMONSALVEREINALDO","",IF(B642="CALIXTOARDILAJAIME","",IF(B642="","",IF(B642="CORPORACIONRENACERDORADO","",IF(B642="BENITEZGARNICACEFERINO","",IF(B642="SANCHEZCALDERONMIREYA","",IF(B642="","",C642))))))))))))</f>
        <v/>
      </c>
    </row>
    <row r="643" spans="5:5" x14ac:dyDescent="0.25">
      <c r="E643" t="str">
        <f>IF(B643="TECNOLOGÍASAGROPECUARIASDECOLOMBIAS.A.S.","",IF(B643="CRUZLEONIDAS","",IF(B643="APARICIOPICOJOSEVICENTE","",IF(B643="EDGARAUGUSTOBENITEZRODRIGUEZ","",IF(B643="BUENOGONZALO","",IF(B643="AVILAMONSALVEREINALDO","",IF(B643="CALIXTOARDILAJAIME","",IF(B643="","",IF(B643="CORPORACIONRENACERDORADO","",IF(B643="BENITEZGARNICACEFERINO","",IF(B643="SANCHEZCALDERONMIREYA","",IF(B643="","",C643))))))))))))</f>
        <v/>
      </c>
    </row>
    <row r="644" spans="5:5" x14ac:dyDescent="0.25">
      <c r="E644" t="str">
        <f>IF(B644="TECNOLOGÍASAGROPECUARIASDECOLOMBIAS.A.S.","",IF(B644="CRUZLEONIDAS","",IF(B644="APARICIOPICOJOSEVICENTE","",IF(B644="EDGARAUGUSTOBENITEZRODRIGUEZ","",IF(B644="BUENOGONZALO","",IF(B644="AVILAMONSALVEREINALDO","",IF(B644="CALIXTOARDILAJAIME","",IF(B644="","",IF(B644="CORPORACIONRENACERDORADO","",IF(B644="BENITEZGARNICACEFERINO","",IF(B644="SANCHEZCALDERONMIREYA","",IF(B644="","",C644))))))))))))</f>
        <v/>
      </c>
    </row>
    <row r="645" spans="5:5" x14ac:dyDescent="0.25">
      <c r="E645" t="str">
        <f>IF(B645="TECNOLOGÍASAGROPECUARIASDECOLOMBIAS.A.S.","",IF(B645="CRUZLEONIDAS","",IF(B645="APARICIOPICOJOSEVICENTE","",IF(B645="EDGARAUGUSTOBENITEZRODRIGUEZ","",IF(B645="BUENOGONZALO","",IF(B645="AVILAMONSALVEREINALDO","",IF(B645="CALIXTOARDILAJAIME","",IF(B645="","",IF(B645="CORPORACIONRENACERDORADO","",IF(B645="BENITEZGARNICACEFERINO","",IF(B645="SANCHEZCALDERONMIREYA","",IF(B645="","",C645))))))))))))</f>
        <v/>
      </c>
    </row>
    <row r="646" spans="5:5" x14ac:dyDescent="0.25">
      <c r="E646" t="str">
        <f>IF(B646="TECNOLOGÍASAGROPECUARIASDECOLOMBIAS.A.S.","",IF(B646="CRUZLEONIDAS","",IF(B646="APARICIOPICOJOSEVICENTE","",IF(B646="EDGARAUGUSTOBENITEZRODRIGUEZ","",IF(B646="BUENOGONZALO","",IF(B646="AVILAMONSALVEREINALDO","",IF(B646="CALIXTOARDILAJAIME","",IF(B646="","",IF(B646="CORPORACIONRENACERDORADO","",IF(B646="BENITEZGARNICACEFERINO","",IF(B646="SANCHEZCALDERONMIREYA","",IF(B646="","",C646))))))))))))</f>
        <v/>
      </c>
    </row>
    <row r="647" spans="5:5" x14ac:dyDescent="0.25">
      <c r="E647" t="str">
        <f>IF(B647="TECNOLOGÍASAGROPECUARIASDECOLOMBIAS.A.S.","",IF(B647="CRUZLEONIDAS","",IF(B647="APARICIOPICOJOSEVICENTE","",IF(B647="EDGARAUGUSTOBENITEZRODRIGUEZ","",IF(B647="BUENOGONZALO","",IF(B647="AVILAMONSALVEREINALDO","",IF(B647="CALIXTOARDILAJAIME","",IF(B647="","",IF(B647="CORPORACIONRENACERDORADO","",IF(B647="BENITEZGARNICACEFERINO","",IF(B647="SANCHEZCALDERONMIREYA","",IF(B647="","",C647))))))))))))</f>
        <v/>
      </c>
    </row>
    <row r="648" spans="5:5" x14ac:dyDescent="0.25">
      <c r="E648" t="str">
        <f>IF(B648="TECNOLOGÍASAGROPECUARIASDECOLOMBIAS.A.S.","",IF(B648="CRUZLEONIDAS","",IF(B648="APARICIOPICOJOSEVICENTE","",IF(B648="EDGARAUGUSTOBENITEZRODRIGUEZ","",IF(B648="BUENOGONZALO","",IF(B648="AVILAMONSALVEREINALDO","",IF(B648="CALIXTOARDILAJAIME","",IF(B648="","",IF(B648="CORPORACIONRENACERDORADO","",IF(B648="BENITEZGARNICACEFERINO","",IF(B648="SANCHEZCALDERONMIREYA","",IF(B648="","",C648))))))))))))</f>
        <v/>
      </c>
    </row>
    <row r="649" spans="5:5" x14ac:dyDescent="0.25">
      <c r="E649" t="str">
        <f>IF(B649="TECNOLOGÍASAGROPECUARIASDECOLOMBIAS.A.S.","",IF(B649="CRUZLEONIDAS","",IF(B649="APARICIOPICOJOSEVICENTE","",IF(B649="EDGARAUGUSTOBENITEZRODRIGUEZ","",IF(B649="BUENOGONZALO","",IF(B649="AVILAMONSALVEREINALDO","",IF(B649="CALIXTOARDILAJAIME","",IF(B649="","",IF(B649="CORPORACIONRENACERDORADO","",IF(B649="BENITEZGARNICACEFERINO","",IF(B649="SANCHEZCALDERONMIREYA","",IF(B649="","",C649))))))))))))</f>
        <v/>
      </c>
    </row>
    <row r="650" spans="5:5" x14ac:dyDescent="0.25">
      <c r="E650" t="str">
        <f>IF(B650="TECNOLOGÍASAGROPECUARIASDECOLOMBIAS.A.S.","",IF(B650="CRUZLEONIDAS","",IF(B650="APARICIOPICOJOSEVICENTE","",IF(B650="EDGARAUGUSTOBENITEZRODRIGUEZ","",IF(B650="BUENOGONZALO","",IF(B650="AVILAMONSALVEREINALDO","",IF(B650="CALIXTOARDILAJAIME","",IF(B650="","",IF(B650="CORPORACIONRENACERDORADO","",IF(B650="BENITEZGARNICACEFERINO","",IF(B650="SANCHEZCALDERONMIREYA","",IF(B650="","",C650))))))))))))</f>
        <v/>
      </c>
    </row>
    <row r="651" spans="5:5" x14ac:dyDescent="0.25">
      <c r="E651" t="str">
        <f>IF(B651="TECNOLOGÍASAGROPECUARIASDECOLOMBIAS.A.S.","",IF(B651="CRUZLEONIDAS","",IF(B651="APARICIOPICOJOSEVICENTE","",IF(B651="EDGARAUGUSTOBENITEZRODRIGUEZ","",IF(B651="BUENOGONZALO","",IF(B651="AVILAMONSALVEREINALDO","",IF(B651="CALIXTOARDILAJAIME","",IF(B651="","",IF(B651="CORPORACIONRENACERDORADO","",IF(B651="BENITEZGARNICACEFERINO","",IF(B651="SANCHEZCALDERONMIREYA","",IF(B651="","",C651))))))))))))</f>
        <v/>
      </c>
    </row>
    <row r="652" spans="5:5" x14ac:dyDescent="0.25">
      <c r="E652" t="str">
        <f>IF(B652="TECNOLOGÍASAGROPECUARIASDECOLOMBIAS.A.S.","",IF(B652="CRUZLEONIDAS","",IF(B652="APARICIOPICOJOSEVICENTE","",IF(B652="EDGARAUGUSTOBENITEZRODRIGUEZ","",IF(B652="BUENOGONZALO","",IF(B652="AVILAMONSALVEREINALDO","",IF(B652="CALIXTOARDILAJAIME","",IF(B652="","",IF(B652="CORPORACIONRENACERDORADO","",IF(B652="BENITEZGARNICACEFERINO","",IF(B652="SANCHEZCALDERONMIREYA","",IF(B652="","",C652))))))))))))</f>
        <v/>
      </c>
    </row>
    <row r="653" spans="5:5" x14ac:dyDescent="0.25">
      <c r="E653" t="str">
        <f>IF(B653="TECNOLOGÍASAGROPECUARIASDECOLOMBIAS.A.S.","",IF(B653="CRUZLEONIDAS","",IF(B653="APARICIOPICOJOSEVICENTE","",IF(B653="EDGARAUGUSTOBENITEZRODRIGUEZ","",IF(B653="BUENOGONZALO","",IF(B653="AVILAMONSALVEREINALDO","",IF(B653="CALIXTOARDILAJAIME","",IF(B653="","",IF(B653="CORPORACIONRENACERDORADO","",IF(B653="BENITEZGARNICACEFERINO","",IF(B653="SANCHEZCALDERONMIREYA","",IF(B653="","",C653))))))))))))</f>
        <v/>
      </c>
    </row>
    <row r="654" spans="5:5" x14ac:dyDescent="0.25">
      <c r="E654" t="str">
        <f>IF(B654="TECNOLOGÍASAGROPECUARIASDECOLOMBIAS.A.S.","",IF(B654="CRUZLEONIDAS","",IF(B654="APARICIOPICOJOSEVICENTE","",IF(B654="EDGARAUGUSTOBENITEZRODRIGUEZ","",IF(B654="BUENOGONZALO","",IF(B654="AVILAMONSALVEREINALDO","",IF(B654="CALIXTOARDILAJAIME","",IF(B654="","",IF(B654="CORPORACIONRENACERDORADO","",IF(B654="BENITEZGARNICACEFERINO","",IF(B654="SANCHEZCALDERONMIREYA","",IF(B654="","",C654))))))))))))</f>
        <v/>
      </c>
    </row>
    <row r="655" spans="5:5" x14ac:dyDescent="0.25">
      <c r="E655" t="str">
        <f>IF(B655="TECNOLOGÍASAGROPECUARIASDECOLOMBIAS.A.S.","",IF(B655="CRUZLEONIDAS","",IF(B655="APARICIOPICOJOSEVICENTE","",IF(B655="EDGARAUGUSTOBENITEZRODRIGUEZ","",IF(B655="BUENOGONZALO","",IF(B655="AVILAMONSALVEREINALDO","",IF(B655="CALIXTOARDILAJAIME","",IF(B655="","",IF(B655="CORPORACIONRENACERDORADO","",IF(B655="BENITEZGARNICACEFERINO","",IF(B655="SANCHEZCALDERONMIREYA","",IF(B655="","",C655))))))))))))</f>
        <v/>
      </c>
    </row>
    <row r="656" spans="5:5" x14ac:dyDescent="0.25">
      <c r="E656" t="str">
        <f>IF(B656="TECNOLOGÍASAGROPECUARIASDECOLOMBIAS.A.S.","",IF(B656="CRUZLEONIDAS","",IF(B656="APARICIOPICOJOSEVICENTE","",IF(B656="EDGARAUGUSTOBENITEZRODRIGUEZ","",IF(B656="BUENOGONZALO","",IF(B656="AVILAMONSALVEREINALDO","",IF(B656="CALIXTOARDILAJAIME","",IF(B656="","",IF(B656="CORPORACIONRENACERDORADO","",IF(B656="BENITEZGARNICACEFERINO","",IF(B656="SANCHEZCALDERONMIREYA","",IF(B656="","",C656))))))))))))</f>
        <v/>
      </c>
    </row>
    <row r="657" spans="5:5" x14ac:dyDescent="0.25">
      <c r="E657" t="str">
        <f>IF(B657="TECNOLOGÍASAGROPECUARIASDECOLOMBIAS.A.S.","",IF(B657="CRUZLEONIDAS","",IF(B657="APARICIOPICOJOSEVICENTE","",IF(B657="EDGARAUGUSTOBENITEZRODRIGUEZ","",IF(B657="BUENOGONZALO","",IF(B657="AVILAMONSALVEREINALDO","",IF(B657="CALIXTOARDILAJAIME","",IF(B657="","",IF(B657="CORPORACIONRENACERDORADO","",IF(B657="BENITEZGARNICACEFERINO","",IF(B657="SANCHEZCALDERONMIREYA","",IF(B657="","",C657))))))))))))</f>
        <v/>
      </c>
    </row>
    <row r="658" spans="5:5" x14ac:dyDescent="0.25">
      <c r="E658" t="str">
        <f>IF(B658="TECNOLOGÍASAGROPECUARIASDECOLOMBIAS.A.S.","",IF(B658="CRUZLEONIDAS","",IF(B658="APARICIOPICOJOSEVICENTE","",IF(B658="EDGARAUGUSTOBENITEZRODRIGUEZ","",IF(B658="BUENOGONZALO","",IF(B658="AVILAMONSALVEREINALDO","",IF(B658="CALIXTOARDILAJAIME","",IF(B658="","",IF(B658="CORPORACIONRENACERDORADO","",IF(B658="BENITEZGARNICACEFERINO","",IF(B658="SANCHEZCALDERONMIREYA","",IF(B658="","",C658))))))))))))</f>
        <v/>
      </c>
    </row>
    <row r="659" spans="5:5" x14ac:dyDescent="0.25">
      <c r="E659" t="str">
        <f>IF(B659="TECNOLOGÍASAGROPECUARIASDECOLOMBIAS.A.S.","",IF(B659="CRUZLEONIDAS","",IF(B659="APARICIOPICOJOSEVICENTE","",IF(B659="EDGARAUGUSTOBENITEZRODRIGUEZ","",IF(B659="BUENOGONZALO","",IF(B659="AVILAMONSALVEREINALDO","",IF(B659="CALIXTOARDILAJAIME","",IF(B659="","",IF(B659="CORPORACIONRENACERDORADO","",IF(B659="BENITEZGARNICACEFERINO","",IF(B659="SANCHEZCALDERONMIREYA","",IF(B659="","",C659))))))))))))</f>
        <v/>
      </c>
    </row>
    <row r="660" spans="5:5" x14ac:dyDescent="0.25">
      <c r="E660" t="str">
        <f>IF(B660="TECNOLOGÍASAGROPECUARIASDECOLOMBIAS.A.S.","",IF(B660="CRUZLEONIDAS","",IF(B660="APARICIOPICOJOSEVICENTE","",IF(B660="EDGARAUGUSTOBENITEZRODRIGUEZ","",IF(B660="BUENOGONZALO","",IF(B660="AVILAMONSALVEREINALDO","",IF(B660="CALIXTOARDILAJAIME","",IF(B660="","",IF(B660="CORPORACIONRENACERDORADO","",IF(B660="BENITEZGARNICACEFERINO","",IF(B660="SANCHEZCALDERONMIREYA","",IF(B660="","",C660))))))))))))</f>
        <v/>
      </c>
    </row>
    <row r="661" spans="5:5" x14ac:dyDescent="0.25">
      <c r="E661" t="str">
        <f>IF(B661="TECNOLOGÍASAGROPECUARIASDECOLOMBIAS.A.S.","",IF(B661="CRUZLEONIDAS","",IF(B661="APARICIOPICOJOSEVICENTE","",IF(B661="EDGARAUGUSTOBENITEZRODRIGUEZ","",IF(B661="BUENOGONZALO","",IF(B661="AVILAMONSALVEREINALDO","",IF(B661="CALIXTOARDILAJAIME","",IF(B661="","",IF(B661="CORPORACIONRENACERDORADO","",IF(B661="BENITEZGARNICACEFERINO","",IF(B661="SANCHEZCALDERONMIREYA","",IF(B661="","",C661))))))))))))</f>
        <v/>
      </c>
    </row>
    <row r="662" spans="5:5" x14ac:dyDescent="0.25">
      <c r="E662" t="str">
        <f>IF(B662="TECNOLOGÍASAGROPECUARIASDECOLOMBIAS.A.S.","",IF(B662="CRUZLEONIDAS","",IF(B662="APARICIOPICOJOSEVICENTE","",IF(B662="EDGARAUGUSTOBENITEZRODRIGUEZ","",IF(B662="BUENOGONZALO","",IF(B662="AVILAMONSALVEREINALDO","",IF(B662="CALIXTOARDILAJAIME","",IF(B662="","",IF(B662="CORPORACIONRENACERDORADO","",IF(B662="BENITEZGARNICACEFERINO","",IF(B662="SANCHEZCALDERONMIREYA","",IF(B662="","",C662))))))))))))</f>
        <v/>
      </c>
    </row>
    <row r="663" spans="5:5" x14ac:dyDescent="0.25">
      <c r="E663" t="str">
        <f>IF(B663="TECNOLOGÍASAGROPECUARIASDECOLOMBIAS.A.S.","",IF(B663="CRUZLEONIDAS","",IF(B663="APARICIOPICOJOSEVICENTE","",IF(B663="EDGARAUGUSTOBENITEZRODRIGUEZ","",IF(B663="BUENOGONZALO","",IF(B663="AVILAMONSALVEREINALDO","",IF(B663="CALIXTOARDILAJAIME","",IF(B663="","",IF(B663="CORPORACIONRENACERDORADO","",IF(B663="BENITEZGARNICACEFERINO","",IF(B663="SANCHEZCALDERONMIREYA","",IF(B663="","",C663))))))))))))</f>
        <v/>
      </c>
    </row>
    <row r="664" spans="5:5" x14ac:dyDescent="0.25">
      <c r="E664" t="str">
        <f>IF(B664="TECNOLOGÍASAGROPECUARIASDECOLOMBIAS.A.S.","",IF(B664="CRUZLEONIDAS","",IF(B664="APARICIOPICOJOSEVICENTE","",IF(B664="EDGARAUGUSTOBENITEZRODRIGUEZ","",IF(B664="BUENOGONZALO","",IF(B664="AVILAMONSALVEREINALDO","",IF(B664="CALIXTOARDILAJAIME","",IF(B664="","",IF(B664="CORPORACIONRENACERDORADO","",IF(B664="BENITEZGARNICACEFERINO","",IF(B664="SANCHEZCALDERONMIREYA","",IF(B664="","",C664))))))))))))</f>
        <v/>
      </c>
    </row>
    <row r="665" spans="5:5" x14ac:dyDescent="0.25">
      <c r="E665" t="str">
        <f>IF(B665="TECNOLOGÍASAGROPECUARIASDECOLOMBIAS.A.S.","",IF(B665="CRUZLEONIDAS","",IF(B665="APARICIOPICOJOSEVICENTE","",IF(B665="EDGARAUGUSTOBENITEZRODRIGUEZ","",IF(B665="BUENOGONZALO","",IF(B665="AVILAMONSALVEREINALDO","",IF(B665="CALIXTOARDILAJAIME","",IF(B665="","",IF(B665="CORPORACIONRENACERDORADO","",IF(B665="BENITEZGARNICACEFERINO","",IF(B665="SANCHEZCALDERONMIREYA","",IF(B665="","",C665))))))))))))</f>
        <v/>
      </c>
    </row>
  </sheetData>
  <sortState xmlns:xlrd2="http://schemas.microsoft.com/office/spreadsheetml/2017/richdata2" ref="AM2:AM400">
    <sortCondition ref="AM1"/>
  </sortState>
  <mergeCells count="1">
    <mergeCell ref="J1:K1"/>
  </mergeCells>
  <printOptions horizontalCentered="1" verticalCentered="1"/>
  <pageMargins left="0" right="0" top="0" bottom="0" header="0" footer="0"/>
  <pageSetup orientation="portrait" horizontalDpi="203" verticalDpi="203" r:id="rId2"/>
  <headerFooter>
    <oddHeader>&amp;L&amp;KFF0000&amp;D&amp;R&amp;KFF0000&amp;G</oddHead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6" name="Button 1">
              <controlPr defaultSize="0" print="0" autoFill="0" autoPict="0" macro="[2]!BORRARTERCEROS">
                <anchor moveWithCells="1" sizeWithCells="1">
                  <from>
                    <xdr:col>6</xdr:col>
                    <xdr:colOff>1990725</xdr:colOff>
                    <xdr:row>1</xdr:row>
                    <xdr:rowOff>123825</xdr:rowOff>
                  </from>
                  <to>
                    <xdr:col>8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7"/>
  <dimension ref="A1:Q10"/>
  <sheetViews>
    <sheetView workbookViewId="0"/>
  </sheetViews>
  <sheetFormatPr baseColWidth="10" defaultRowHeight="21" x14ac:dyDescent="0.35"/>
  <cols>
    <col min="1" max="1" width="14" bestFit="1" customWidth="1"/>
    <col min="2" max="2" width="26" bestFit="1" customWidth="1"/>
    <col min="3" max="3" width="20.25" bestFit="1" customWidth="1"/>
    <col min="4" max="4" width="20.375" bestFit="1" customWidth="1"/>
    <col min="5" max="15" width="11" hidden="1" customWidth="1"/>
    <col min="16" max="16" width="18.5" customWidth="1"/>
    <col min="17" max="17" width="21.875" style="182" bestFit="1" customWidth="1"/>
  </cols>
  <sheetData>
    <row r="1" spans="1:17" x14ac:dyDescent="0.25">
      <c r="A1" s="75" t="s">
        <v>1</v>
      </c>
      <c r="B1" s="75" t="s">
        <v>52</v>
      </c>
      <c r="C1" s="328" t="s">
        <v>53</v>
      </c>
      <c r="D1" s="75" t="s">
        <v>4</v>
      </c>
      <c r="E1" s="75" t="s">
        <v>5</v>
      </c>
      <c r="F1" s="75" t="s">
        <v>6</v>
      </c>
      <c r="G1" s="75" t="s">
        <v>7</v>
      </c>
      <c r="H1" s="45"/>
      <c r="I1" s="45"/>
      <c r="J1" s="429" t="s">
        <v>34</v>
      </c>
      <c r="K1" s="429"/>
      <c r="L1" s="45"/>
      <c r="M1" s="45"/>
      <c r="N1" s="45"/>
      <c r="O1" s="45"/>
      <c r="P1" s="45"/>
      <c r="Q1" s="104" t="s">
        <v>91</v>
      </c>
    </row>
    <row r="2" spans="1:17" x14ac:dyDescent="0.25">
      <c r="A2" s="62"/>
      <c r="B2" s="322"/>
      <c r="C2" s="322"/>
      <c r="D2" s="331"/>
      <c r="E2" s="332"/>
      <c r="F2" s="332"/>
      <c r="G2" s="332"/>
      <c r="H2" s="45"/>
      <c r="I2" s="45"/>
      <c r="J2" s="68" t="s">
        <v>93</v>
      </c>
      <c r="K2" s="68">
        <f>DATOS!D1</f>
        <v>46136</v>
      </c>
      <c r="L2" s="45"/>
      <c r="M2" s="45"/>
      <c r="N2" s="45"/>
      <c r="O2" s="45"/>
      <c r="P2" s="45"/>
      <c r="Q2" s="338"/>
    </row>
    <row r="3" spans="1:17" ht="20.25" x14ac:dyDescent="0.3">
      <c r="E3" s="98"/>
      <c r="F3" s="98"/>
      <c r="G3" s="98"/>
      <c r="H3" s="45"/>
      <c r="I3" s="45"/>
      <c r="J3" s="333" t="s">
        <v>154</v>
      </c>
      <c r="K3" s="334">
        <v>4</v>
      </c>
      <c r="M3" s="45"/>
      <c r="N3" s="45"/>
      <c r="O3" s="45"/>
      <c r="P3" s="45"/>
      <c r="Q3" s="337"/>
    </row>
    <row r="4" spans="1:17" x14ac:dyDescent="0.35">
      <c r="E4" s="98"/>
      <c r="F4" s="98"/>
      <c r="G4" s="98"/>
      <c r="H4" s="45"/>
      <c r="I4" s="45"/>
      <c r="J4" s="335">
        <v>2083</v>
      </c>
      <c r="K4" s="336">
        <v>4</v>
      </c>
      <c r="M4" s="69"/>
      <c r="N4" s="45"/>
      <c r="O4" s="45"/>
      <c r="P4" s="45"/>
    </row>
    <row r="5" spans="1:17" x14ac:dyDescent="0.35">
      <c r="E5" s="98"/>
      <c r="F5" s="98"/>
      <c r="G5" s="98"/>
      <c r="H5" s="70"/>
      <c r="I5" s="45"/>
      <c r="J5" s="333" t="s">
        <v>159</v>
      </c>
      <c r="K5" s="334">
        <v>2</v>
      </c>
      <c r="M5" s="45"/>
      <c r="N5" s="45"/>
      <c r="O5" s="45"/>
      <c r="P5" s="45"/>
    </row>
    <row r="6" spans="1:17" x14ac:dyDescent="0.35">
      <c r="E6" s="98"/>
      <c r="F6" s="98"/>
      <c r="G6" s="98"/>
      <c r="H6" s="70"/>
      <c r="I6" s="45"/>
      <c r="J6" s="335" t="s">
        <v>160</v>
      </c>
      <c r="K6" s="336">
        <v>1</v>
      </c>
      <c r="M6" s="45"/>
      <c r="N6" s="45"/>
      <c r="O6" s="45"/>
      <c r="P6" s="45"/>
    </row>
    <row r="7" spans="1:17" x14ac:dyDescent="0.35">
      <c r="E7" s="98"/>
      <c r="F7" s="98"/>
      <c r="G7" s="98"/>
      <c r="H7" s="45"/>
      <c r="I7" s="45"/>
      <c r="J7" s="335" t="s">
        <v>162</v>
      </c>
      <c r="K7" s="336">
        <v>1</v>
      </c>
      <c r="M7" s="45"/>
      <c r="N7" s="45"/>
      <c r="O7" s="45"/>
      <c r="P7" s="45"/>
    </row>
    <row r="8" spans="1:17" x14ac:dyDescent="0.35">
      <c r="E8" s="98"/>
      <c r="F8" s="98"/>
      <c r="G8" s="98"/>
      <c r="H8" s="45"/>
      <c r="I8" s="45"/>
      <c r="J8" s="333" t="s">
        <v>163</v>
      </c>
      <c r="K8" s="334">
        <v>1</v>
      </c>
      <c r="M8" s="45"/>
      <c r="N8" s="45"/>
      <c r="O8" s="45"/>
      <c r="P8" s="45"/>
    </row>
    <row r="9" spans="1:17" x14ac:dyDescent="0.35">
      <c r="E9" s="98"/>
      <c r="F9" s="98"/>
      <c r="G9" s="98"/>
      <c r="H9" s="45"/>
      <c r="I9" s="45"/>
      <c r="J9" s="335" t="s">
        <v>161</v>
      </c>
      <c r="K9" s="336">
        <v>1</v>
      </c>
      <c r="M9" s="45"/>
      <c r="N9" s="45"/>
      <c r="O9" s="45"/>
      <c r="P9" s="45"/>
    </row>
    <row r="10" spans="1:17" x14ac:dyDescent="0.35">
      <c r="E10" s="98"/>
      <c r="F10" s="98"/>
      <c r="G10" s="98"/>
      <c r="H10" s="45"/>
      <c r="I10" s="45"/>
      <c r="J10" s="333" t="s">
        <v>155</v>
      </c>
      <c r="K10" s="334">
        <v>3</v>
      </c>
      <c r="M10" s="45"/>
      <c r="N10" s="45"/>
      <c r="O10" s="45"/>
      <c r="P10" s="45"/>
    </row>
  </sheetData>
  <sortState xmlns:xlrd2="http://schemas.microsoft.com/office/spreadsheetml/2017/richdata2" ref="Q2:Q10">
    <sortCondition ref="Q1"/>
  </sortState>
  <mergeCells count="1">
    <mergeCell ref="J1:K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>
    <tabColor rgb="FFFCE4D6"/>
  </sheetPr>
  <dimension ref="A1:J72"/>
  <sheetViews>
    <sheetView showGridLines="0" topLeftCell="A41" workbookViewId="0">
      <selection activeCell="K8" sqref="K8"/>
    </sheetView>
  </sheetViews>
  <sheetFormatPr baseColWidth="10" defaultColWidth="11" defaultRowHeight="21" x14ac:dyDescent="0.35"/>
  <cols>
    <col min="1" max="1" width="15" style="148" customWidth="1"/>
    <col min="2" max="2" width="3.625" style="155" customWidth="1"/>
    <col min="3" max="3" width="13.625" style="149" customWidth="1"/>
    <col min="4" max="4" width="3.625" style="155" customWidth="1"/>
    <col min="5" max="5" width="14.375" style="148" customWidth="1"/>
    <col min="6" max="6" width="3.625" style="155" customWidth="1"/>
    <col min="7" max="7" width="15" style="83" customWidth="1"/>
    <col min="8" max="8" width="3.625" style="83" customWidth="1"/>
    <col min="9" max="9" width="15" style="83" customWidth="1"/>
    <col min="10" max="10" width="3.625" style="83" customWidth="1"/>
    <col min="11" max="16384" width="11" style="83"/>
  </cols>
  <sheetData>
    <row r="1" spans="1:10" x14ac:dyDescent="0.25">
      <c r="A1" s="424" t="s">
        <v>156</v>
      </c>
      <c r="B1" s="424"/>
      <c r="C1" s="424"/>
      <c r="D1" s="424"/>
      <c r="E1" s="424"/>
      <c r="F1" s="424"/>
      <c r="G1" s="424"/>
      <c r="H1" s="424"/>
      <c r="I1" s="424"/>
      <c r="J1" s="424"/>
    </row>
    <row r="2" spans="1:10" x14ac:dyDescent="0.25">
      <c r="A2" s="437" t="s">
        <v>111</v>
      </c>
      <c r="B2" s="437"/>
      <c r="C2" s="437"/>
      <c r="D2" s="437"/>
      <c r="E2" s="437"/>
      <c r="F2" s="437"/>
      <c r="G2" s="435" t="s">
        <v>112</v>
      </c>
      <c r="H2" s="435"/>
      <c r="I2" s="436">
        <f ca="1">TODAY()</f>
        <v>46136</v>
      </c>
      <c r="J2" s="436"/>
    </row>
    <row r="3" spans="1:10" ht="13.5" customHeight="1" x14ac:dyDescent="0.25">
      <c r="A3" s="283" t="s">
        <v>113</v>
      </c>
      <c r="B3" s="284">
        <f>SUM(B4:B14)</f>
        <v>0</v>
      </c>
      <c r="C3" s="283" t="s">
        <v>114</v>
      </c>
      <c r="D3" s="284">
        <f>SUM(D4:D25)</f>
        <v>0</v>
      </c>
      <c r="E3" s="283" t="s">
        <v>115</v>
      </c>
      <c r="F3" s="284">
        <f>SUM(F4:F25)</f>
        <v>0</v>
      </c>
      <c r="G3" s="283" t="s">
        <v>117</v>
      </c>
      <c r="H3" s="284">
        <f>SUM(H4:H25)</f>
        <v>0</v>
      </c>
      <c r="I3" s="285" t="s">
        <v>118</v>
      </c>
      <c r="J3" s="286">
        <f>SUM(J4:J24)</f>
        <v>0</v>
      </c>
    </row>
    <row r="4" spans="1:10" ht="13.5" customHeight="1" x14ac:dyDescent="0.25">
      <c r="A4" s="159"/>
      <c r="B4" s="165">
        <f t="shared" ref="B4:D21" si="0">COUNTIF(PUESTOCRUZ,A4)</f>
        <v>0</v>
      </c>
      <c r="C4" s="165"/>
      <c r="D4" s="165">
        <f t="shared" si="0"/>
        <v>0</v>
      </c>
      <c r="E4" s="159"/>
      <c r="F4" s="165">
        <f t="shared" ref="F4:F25" si="1">COUNTIF(PUESTOCRUZ,E4)</f>
        <v>0</v>
      </c>
      <c r="G4" s="159"/>
      <c r="H4" s="165">
        <f t="shared" ref="H4:J25" si="2">COUNTIF(PUESTOCRUZ,G4)</f>
        <v>0</v>
      </c>
      <c r="I4" s="160"/>
      <c r="J4" s="158">
        <f t="shared" si="2"/>
        <v>0</v>
      </c>
    </row>
    <row r="5" spans="1:10" ht="13.5" customHeight="1" x14ac:dyDescent="0.25">
      <c r="A5" s="183"/>
      <c r="B5" s="165">
        <f t="shared" si="0"/>
        <v>0</v>
      </c>
      <c r="C5" s="165"/>
      <c r="D5" s="165">
        <f t="shared" si="0"/>
        <v>0</v>
      </c>
      <c r="E5" s="159"/>
      <c r="F5" s="165">
        <f t="shared" si="1"/>
        <v>0</v>
      </c>
      <c r="G5" s="160"/>
      <c r="H5" s="165">
        <f t="shared" si="2"/>
        <v>0</v>
      </c>
      <c r="I5" s="160"/>
      <c r="J5" s="158">
        <f t="shared" si="2"/>
        <v>0</v>
      </c>
    </row>
    <row r="6" spans="1:10" ht="13.5" customHeight="1" x14ac:dyDescent="0.25">
      <c r="A6" s="160"/>
      <c r="B6" s="165">
        <f t="shared" si="0"/>
        <v>0</v>
      </c>
      <c r="C6" s="165"/>
      <c r="D6" s="165">
        <f t="shared" si="0"/>
        <v>0</v>
      </c>
      <c r="E6" s="159"/>
      <c r="F6" s="165">
        <f t="shared" si="1"/>
        <v>0</v>
      </c>
      <c r="G6" s="160"/>
      <c r="H6" s="165">
        <f t="shared" si="2"/>
        <v>0</v>
      </c>
      <c r="I6" s="169"/>
      <c r="J6" s="158">
        <f t="shared" si="2"/>
        <v>0</v>
      </c>
    </row>
    <row r="7" spans="1:10" ht="13.5" customHeight="1" x14ac:dyDescent="0.25">
      <c r="A7" s="160"/>
      <c r="B7" s="165">
        <f t="shared" si="0"/>
        <v>0</v>
      </c>
      <c r="C7" s="165"/>
      <c r="D7" s="165">
        <f t="shared" si="0"/>
        <v>0</v>
      </c>
      <c r="E7" s="165"/>
      <c r="F7" s="165">
        <f t="shared" si="1"/>
        <v>0</v>
      </c>
      <c r="G7" s="160"/>
      <c r="H7" s="165">
        <f t="shared" si="2"/>
        <v>0</v>
      </c>
      <c r="I7" s="169"/>
      <c r="J7" s="158">
        <f t="shared" si="2"/>
        <v>0</v>
      </c>
    </row>
    <row r="8" spans="1:10" ht="13.5" customHeight="1" x14ac:dyDescent="0.25">
      <c r="A8" s="160"/>
      <c r="B8" s="165">
        <f t="shared" si="0"/>
        <v>0</v>
      </c>
      <c r="C8" s="165"/>
      <c r="D8" s="165">
        <f t="shared" si="0"/>
        <v>0</v>
      </c>
      <c r="E8" s="165"/>
      <c r="F8" s="165">
        <f t="shared" si="1"/>
        <v>0</v>
      </c>
      <c r="G8" s="160"/>
      <c r="H8" s="165">
        <f t="shared" si="2"/>
        <v>0</v>
      </c>
      <c r="I8" s="172"/>
      <c r="J8" s="158">
        <f t="shared" si="2"/>
        <v>0</v>
      </c>
    </row>
    <row r="9" spans="1:10" ht="13.5" customHeight="1" x14ac:dyDescent="0.25">
      <c r="A9" s="160"/>
      <c r="B9" s="165">
        <f t="shared" si="0"/>
        <v>0</v>
      </c>
      <c r="C9" s="165"/>
      <c r="D9" s="165">
        <f t="shared" si="0"/>
        <v>0</v>
      </c>
      <c r="E9" s="165"/>
      <c r="F9" s="165">
        <f t="shared" si="1"/>
        <v>0</v>
      </c>
      <c r="G9" s="160"/>
      <c r="H9" s="165">
        <f t="shared" si="2"/>
        <v>0</v>
      </c>
      <c r="I9" s="173"/>
      <c r="J9" s="158">
        <f t="shared" si="2"/>
        <v>0</v>
      </c>
    </row>
    <row r="10" spans="1:10" ht="13.5" customHeight="1" x14ac:dyDescent="0.25">
      <c r="A10" s="161"/>
      <c r="B10" s="165">
        <f t="shared" si="0"/>
        <v>0</v>
      </c>
      <c r="C10" s="165"/>
      <c r="D10" s="165">
        <f t="shared" si="0"/>
        <v>0</v>
      </c>
      <c r="E10" s="165"/>
      <c r="F10" s="165">
        <f t="shared" si="1"/>
        <v>0</v>
      </c>
      <c r="G10" s="160"/>
      <c r="H10" s="165">
        <f t="shared" si="2"/>
        <v>0</v>
      </c>
      <c r="I10" s="174"/>
      <c r="J10" s="158">
        <f t="shared" si="2"/>
        <v>0</v>
      </c>
    </row>
    <row r="11" spans="1:10" ht="13.5" customHeight="1" x14ac:dyDescent="0.25">
      <c r="A11" s="161"/>
      <c r="B11" s="165">
        <f t="shared" si="0"/>
        <v>0</v>
      </c>
      <c r="C11" s="165"/>
      <c r="D11" s="165">
        <f t="shared" si="0"/>
        <v>0</v>
      </c>
      <c r="E11" s="165"/>
      <c r="F11" s="165">
        <f t="shared" si="1"/>
        <v>0</v>
      </c>
      <c r="G11" s="160"/>
      <c r="H11" s="165">
        <f t="shared" si="2"/>
        <v>0</v>
      </c>
      <c r="I11" s="174"/>
      <c r="J11" s="158">
        <f t="shared" si="2"/>
        <v>0</v>
      </c>
    </row>
    <row r="12" spans="1:10" ht="13.5" customHeight="1" x14ac:dyDescent="0.25">
      <c r="A12" s="161"/>
      <c r="B12" s="165">
        <f t="shared" si="0"/>
        <v>0</v>
      </c>
      <c r="C12" s="165"/>
      <c r="D12" s="165">
        <f t="shared" si="0"/>
        <v>0</v>
      </c>
      <c r="E12" s="165"/>
      <c r="F12" s="165">
        <f t="shared" si="1"/>
        <v>0</v>
      </c>
      <c r="G12" s="169"/>
      <c r="H12" s="165">
        <f t="shared" si="2"/>
        <v>0</v>
      </c>
      <c r="I12" s="174"/>
      <c r="J12" s="158">
        <f t="shared" si="2"/>
        <v>0</v>
      </c>
    </row>
    <row r="13" spans="1:10" ht="13.5" customHeight="1" x14ac:dyDescent="0.35">
      <c r="A13" s="162"/>
      <c r="B13" s="165">
        <f t="shared" si="0"/>
        <v>0</v>
      </c>
      <c r="C13" s="165"/>
      <c r="D13" s="165">
        <f t="shared" si="0"/>
        <v>0</v>
      </c>
      <c r="E13" s="165"/>
      <c r="F13" s="165">
        <f t="shared" si="1"/>
        <v>0</v>
      </c>
      <c r="G13" s="169"/>
      <c r="H13" s="165">
        <f t="shared" si="2"/>
        <v>0</v>
      </c>
      <c r="I13" s="163"/>
      <c r="J13" s="158">
        <f t="shared" si="2"/>
        <v>0</v>
      </c>
    </row>
    <row r="14" spans="1:10" ht="13.5" customHeight="1" x14ac:dyDescent="0.35">
      <c r="A14" s="162"/>
      <c r="B14" s="165">
        <f t="shared" si="0"/>
        <v>0</v>
      </c>
      <c r="C14" s="165"/>
      <c r="D14" s="165">
        <f t="shared" si="0"/>
        <v>0</v>
      </c>
      <c r="E14" s="165"/>
      <c r="F14" s="165">
        <f t="shared" si="1"/>
        <v>0</v>
      </c>
      <c r="G14" s="170"/>
      <c r="H14" s="165">
        <f t="shared" si="2"/>
        <v>0</v>
      </c>
      <c r="I14" s="163"/>
      <c r="J14" s="158">
        <f t="shared" si="2"/>
        <v>0</v>
      </c>
    </row>
    <row r="15" spans="1:10" ht="13.5" customHeight="1" x14ac:dyDescent="0.35">
      <c r="A15" s="283" t="s">
        <v>158</v>
      </c>
      <c r="B15" s="284">
        <f>SUM(B16:B25)</f>
        <v>0</v>
      </c>
      <c r="C15" s="165"/>
      <c r="D15" s="165">
        <f t="shared" si="0"/>
        <v>0</v>
      </c>
      <c r="E15" s="165"/>
      <c r="F15" s="165">
        <f t="shared" si="1"/>
        <v>0</v>
      </c>
      <c r="G15" s="170"/>
      <c r="H15" s="165">
        <f t="shared" si="2"/>
        <v>0</v>
      </c>
      <c r="I15" s="163"/>
      <c r="J15" s="158">
        <f t="shared" si="2"/>
        <v>0</v>
      </c>
    </row>
    <row r="16" spans="1:10" ht="13.5" customHeight="1" x14ac:dyDescent="0.35">
      <c r="A16" s="159"/>
      <c r="B16" s="165">
        <f t="shared" si="0"/>
        <v>0</v>
      </c>
      <c r="C16" s="165"/>
      <c r="D16" s="165">
        <f t="shared" si="0"/>
        <v>0</v>
      </c>
      <c r="E16" s="165"/>
      <c r="F16" s="165">
        <f t="shared" si="1"/>
        <v>0</v>
      </c>
      <c r="G16" s="170"/>
      <c r="H16" s="165">
        <f t="shared" si="2"/>
        <v>0</v>
      </c>
      <c r="I16" s="163"/>
      <c r="J16" s="158">
        <f t="shared" si="2"/>
        <v>0</v>
      </c>
    </row>
    <row r="17" spans="1:10" ht="13.5" customHeight="1" x14ac:dyDescent="0.35">
      <c r="A17" s="159"/>
      <c r="B17" s="165">
        <f t="shared" si="0"/>
        <v>0</v>
      </c>
      <c r="C17" s="165"/>
      <c r="D17" s="165">
        <f t="shared" si="0"/>
        <v>0</v>
      </c>
      <c r="E17" s="165"/>
      <c r="F17" s="165">
        <f t="shared" si="1"/>
        <v>0</v>
      </c>
      <c r="G17" s="170"/>
      <c r="H17" s="165">
        <f t="shared" si="2"/>
        <v>0</v>
      </c>
      <c r="I17" s="163"/>
      <c r="J17" s="158">
        <f t="shared" si="2"/>
        <v>0</v>
      </c>
    </row>
    <row r="18" spans="1:10" ht="13.5" customHeight="1" x14ac:dyDescent="0.35">
      <c r="A18" s="162"/>
      <c r="B18" s="165">
        <f t="shared" si="0"/>
        <v>0</v>
      </c>
      <c r="C18" s="165"/>
      <c r="D18" s="165">
        <f t="shared" si="0"/>
        <v>0</v>
      </c>
      <c r="E18" s="165"/>
      <c r="F18" s="165">
        <f t="shared" si="1"/>
        <v>0</v>
      </c>
      <c r="G18" s="170"/>
      <c r="H18" s="165">
        <f t="shared" si="2"/>
        <v>0</v>
      </c>
      <c r="I18" s="163"/>
      <c r="J18" s="158">
        <f t="shared" si="2"/>
        <v>0</v>
      </c>
    </row>
    <row r="19" spans="1:10" ht="13.5" customHeight="1" x14ac:dyDescent="0.35">
      <c r="A19" s="162"/>
      <c r="B19" s="165">
        <f t="shared" si="0"/>
        <v>0</v>
      </c>
      <c r="C19" s="165"/>
      <c r="D19" s="165">
        <f t="shared" si="0"/>
        <v>0</v>
      </c>
      <c r="E19" s="165"/>
      <c r="F19" s="165">
        <f t="shared" si="1"/>
        <v>0</v>
      </c>
      <c r="G19" s="170"/>
      <c r="H19" s="165">
        <f t="shared" si="2"/>
        <v>0</v>
      </c>
      <c r="I19" s="163"/>
      <c r="J19" s="158">
        <f t="shared" si="2"/>
        <v>0</v>
      </c>
    </row>
    <row r="20" spans="1:10" ht="13.5" customHeight="1" x14ac:dyDescent="0.35">
      <c r="A20" s="162"/>
      <c r="B20" s="165">
        <f t="shared" si="0"/>
        <v>0</v>
      </c>
      <c r="C20" s="165"/>
      <c r="D20" s="165">
        <f t="shared" si="0"/>
        <v>0</v>
      </c>
      <c r="E20" s="165"/>
      <c r="F20" s="165">
        <f t="shared" si="1"/>
        <v>0</v>
      </c>
      <c r="G20" s="170"/>
      <c r="H20" s="165">
        <f t="shared" si="2"/>
        <v>0</v>
      </c>
      <c r="I20" s="163"/>
      <c r="J20" s="158">
        <f t="shared" si="2"/>
        <v>0</v>
      </c>
    </row>
    <row r="21" spans="1:10" ht="13.5" customHeight="1" x14ac:dyDescent="0.35">
      <c r="A21" s="162"/>
      <c r="B21" s="165">
        <f t="shared" si="0"/>
        <v>0</v>
      </c>
      <c r="C21" s="165"/>
      <c r="D21" s="165">
        <f t="shared" si="0"/>
        <v>0</v>
      </c>
      <c r="E21" s="165"/>
      <c r="F21" s="165">
        <f t="shared" si="1"/>
        <v>0</v>
      </c>
      <c r="G21" s="170"/>
      <c r="H21" s="165">
        <f t="shared" si="2"/>
        <v>0</v>
      </c>
      <c r="I21" s="163"/>
      <c r="J21" s="158">
        <f t="shared" si="2"/>
        <v>0</v>
      </c>
    </row>
    <row r="22" spans="1:10" ht="13.5" customHeight="1" x14ac:dyDescent="0.35">
      <c r="A22" s="163"/>
      <c r="B22" s="166"/>
      <c r="C22" s="165"/>
      <c r="D22" s="165">
        <f>COUNTIF(PUESTOCRUZ,C22)</f>
        <v>0</v>
      </c>
      <c r="E22" s="165"/>
      <c r="F22" s="165">
        <f t="shared" si="1"/>
        <v>0</v>
      </c>
      <c r="G22" s="170"/>
      <c r="H22" s="165">
        <f t="shared" si="2"/>
        <v>0</v>
      </c>
      <c r="I22" s="163"/>
      <c r="J22" s="158">
        <f t="shared" si="2"/>
        <v>0</v>
      </c>
    </row>
    <row r="23" spans="1:10" ht="13.5" customHeight="1" x14ac:dyDescent="0.35">
      <c r="A23" s="163"/>
      <c r="B23" s="166"/>
      <c r="C23" s="165"/>
      <c r="D23" s="165">
        <f>COUNTIF(PUESTOCRUZ,C23)</f>
        <v>0</v>
      </c>
      <c r="E23" s="165"/>
      <c r="F23" s="165">
        <f t="shared" si="1"/>
        <v>0</v>
      </c>
      <c r="G23" s="170"/>
      <c r="H23" s="165">
        <f t="shared" si="2"/>
        <v>0</v>
      </c>
      <c r="I23" s="163"/>
      <c r="J23" s="158">
        <f t="shared" si="2"/>
        <v>0</v>
      </c>
    </row>
    <row r="24" spans="1:10" ht="13.5" customHeight="1" x14ac:dyDescent="0.35">
      <c r="A24" s="163"/>
      <c r="B24" s="166"/>
      <c r="C24" s="165"/>
      <c r="D24" s="165">
        <f>COUNTIF(PUESTOCRUZ,C24)</f>
        <v>0</v>
      </c>
      <c r="E24" s="165"/>
      <c r="F24" s="165">
        <f t="shared" si="1"/>
        <v>0</v>
      </c>
      <c r="G24" s="170"/>
      <c r="H24" s="165">
        <f t="shared" si="2"/>
        <v>0</v>
      </c>
      <c r="I24" s="170"/>
      <c r="J24" s="158">
        <f t="shared" si="2"/>
        <v>0</v>
      </c>
    </row>
    <row r="25" spans="1:10" ht="13.5" customHeight="1" x14ac:dyDescent="0.35">
      <c r="A25" s="164"/>
      <c r="B25" s="167"/>
      <c r="C25" s="168"/>
      <c r="D25" s="168">
        <f>COUNTIF(PUESTOCRUZ,C25)</f>
        <v>0</v>
      </c>
      <c r="E25" s="168"/>
      <c r="F25" s="168">
        <f t="shared" si="1"/>
        <v>0</v>
      </c>
      <c r="G25" s="171"/>
      <c r="H25" s="168">
        <f t="shared" si="2"/>
        <v>0</v>
      </c>
      <c r="I25" s="287" t="s">
        <v>97</v>
      </c>
      <c r="J25" s="288">
        <f>B3+D3+F3+H3+J3+B15</f>
        <v>0</v>
      </c>
    </row>
    <row r="26" spans="1:10" ht="13.5" customHeight="1" x14ac:dyDescent="0.35">
      <c r="C26" s="175"/>
      <c r="D26" s="176"/>
      <c r="E26" s="175"/>
      <c r="F26" s="176"/>
      <c r="I26" s="177"/>
      <c r="J26" s="149"/>
    </row>
    <row r="27" spans="1:10" x14ac:dyDescent="0.25">
      <c r="A27" s="430" t="s">
        <v>157</v>
      </c>
      <c r="B27" s="431"/>
      <c r="C27" s="431"/>
      <c r="D27" s="431"/>
      <c r="E27" s="431"/>
      <c r="F27" s="431"/>
      <c r="G27" s="432" t="s">
        <v>112</v>
      </c>
      <c r="H27" s="432"/>
      <c r="I27" s="433">
        <f ca="1">TODAY()</f>
        <v>46136</v>
      </c>
      <c r="J27" s="434"/>
    </row>
    <row r="28" spans="1:10" ht="13.5" customHeight="1" x14ac:dyDescent="0.25">
      <c r="A28" s="283" t="s">
        <v>164</v>
      </c>
      <c r="B28" s="284">
        <f>SUM(B29:B46)</f>
        <v>0</v>
      </c>
      <c r="C28" s="283"/>
      <c r="D28" s="284">
        <f>SUM(D29:D50)</f>
        <v>0</v>
      </c>
      <c r="E28" s="283"/>
      <c r="F28" s="284">
        <f>SUM(F29:F50)</f>
        <v>0</v>
      </c>
      <c r="G28" s="283"/>
      <c r="H28" s="284">
        <f>SUM(H29:H38)</f>
        <v>0</v>
      </c>
      <c r="I28" s="285"/>
      <c r="J28" s="286">
        <f>SUM(J29:J37)</f>
        <v>0</v>
      </c>
    </row>
    <row r="29" spans="1:10" ht="13.5" customHeight="1" x14ac:dyDescent="0.25">
      <c r="A29" s="338"/>
      <c r="B29" s="165">
        <f t="shared" ref="B29:B49" si="3">COUNTIF(LEONIDAS,A29)</f>
        <v>0</v>
      </c>
      <c r="C29" s="165"/>
      <c r="D29" s="165">
        <f t="shared" ref="D29:D50" si="4">COUNTIF(LEONIDAS,C29)</f>
        <v>0</v>
      </c>
      <c r="E29" s="165"/>
      <c r="F29" s="165">
        <f t="shared" ref="F29:F50" si="5">COUNTIF(LEONIDAS,E29)</f>
        <v>0</v>
      </c>
      <c r="G29" s="159"/>
      <c r="H29" s="165">
        <f t="shared" ref="H29:H50" si="6">COUNTIF(LEONIDAS,G29)</f>
        <v>0</v>
      </c>
      <c r="I29" s="160"/>
      <c r="J29" s="158">
        <f t="shared" ref="J29:J48" si="7">COUNTIF(LEONIDAS,I29)</f>
        <v>0</v>
      </c>
    </row>
    <row r="30" spans="1:10" ht="13.5" customHeight="1" x14ac:dyDescent="0.25">
      <c r="A30" s="337"/>
      <c r="B30" s="165">
        <f t="shared" si="3"/>
        <v>0</v>
      </c>
      <c r="C30" s="165"/>
      <c r="D30" s="165">
        <f t="shared" si="4"/>
        <v>0</v>
      </c>
      <c r="E30" s="165"/>
      <c r="F30" s="165">
        <f t="shared" si="5"/>
        <v>0</v>
      </c>
      <c r="G30" s="160"/>
      <c r="H30" s="165">
        <f t="shared" si="6"/>
        <v>0</v>
      </c>
      <c r="I30" s="160"/>
      <c r="J30" s="158">
        <f t="shared" si="7"/>
        <v>0</v>
      </c>
    </row>
    <row r="31" spans="1:10" ht="13.5" customHeight="1" x14ac:dyDescent="0.25">
      <c r="A31" s="180"/>
      <c r="B31" s="165">
        <f t="shared" si="3"/>
        <v>0</v>
      </c>
      <c r="C31" s="165"/>
      <c r="D31" s="165">
        <f t="shared" si="4"/>
        <v>0</v>
      </c>
      <c r="E31" s="165"/>
      <c r="F31" s="165">
        <f t="shared" si="5"/>
        <v>0</v>
      </c>
      <c r="G31" s="160"/>
      <c r="H31" s="165">
        <f t="shared" si="6"/>
        <v>0</v>
      </c>
      <c r="I31" s="169"/>
      <c r="J31" s="158">
        <f t="shared" si="7"/>
        <v>0</v>
      </c>
    </row>
    <row r="32" spans="1:10" ht="13.5" customHeight="1" x14ac:dyDescent="0.25">
      <c r="A32" s="180"/>
      <c r="B32" s="165">
        <f t="shared" si="3"/>
        <v>0</v>
      </c>
      <c r="C32" s="165"/>
      <c r="D32" s="165">
        <f t="shared" si="4"/>
        <v>0</v>
      </c>
      <c r="E32" s="165"/>
      <c r="F32" s="165">
        <f t="shared" si="5"/>
        <v>0</v>
      </c>
      <c r="G32" s="160"/>
      <c r="H32" s="165">
        <f t="shared" si="6"/>
        <v>0</v>
      </c>
      <c r="I32" s="169"/>
      <c r="J32" s="158">
        <f t="shared" si="7"/>
        <v>0</v>
      </c>
    </row>
    <row r="33" spans="1:10" ht="13.5" customHeight="1" x14ac:dyDescent="0.25">
      <c r="A33" s="160"/>
      <c r="B33" s="165">
        <f t="shared" si="3"/>
        <v>0</v>
      </c>
      <c r="C33" s="165"/>
      <c r="D33" s="165">
        <f t="shared" si="4"/>
        <v>0</v>
      </c>
      <c r="E33" s="165"/>
      <c r="F33" s="165">
        <f t="shared" si="5"/>
        <v>0</v>
      </c>
      <c r="G33" s="160"/>
      <c r="H33" s="165">
        <f t="shared" si="6"/>
        <v>0</v>
      </c>
      <c r="I33" s="172"/>
      <c r="J33" s="158">
        <f t="shared" si="7"/>
        <v>0</v>
      </c>
    </row>
    <row r="34" spans="1:10" ht="13.5" customHeight="1" x14ac:dyDescent="0.25">
      <c r="A34" s="160"/>
      <c r="B34" s="165">
        <f t="shared" si="3"/>
        <v>0</v>
      </c>
      <c r="C34" s="165"/>
      <c r="D34" s="165">
        <f t="shared" si="4"/>
        <v>0</v>
      </c>
      <c r="E34" s="165"/>
      <c r="F34" s="165">
        <f t="shared" si="5"/>
        <v>0</v>
      </c>
      <c r="G34" s="160"/>
      <c r="H34" s="165">
        <f t="shared" si="6"/>
        <v>0</v>
      </c>
      <c r="I34" s="173"/>
      <c r="J34" s="158">
        <f t="shared" si="7"/>
        <v>0</v>
      </c>
    </row>
    <row r="35" spans="1:10" ht="13.5" customHeight="1" x14ac:dyDescent="0.25">
      <c r="A35" s="161"/>
      <c r="B35" s="165">
        <f t="shared" si="3"/>
        <v>0</v>
      </c>
      <c r="C35" s="165"/>
      <c r="D35" s="165">
        <f t="shared" si="4"/>
        <v>0</v>
      </c>
      <c r="E35" s="165"/>
      <c r="F35" s="165">
        <f t="shared" si="5"/>
        <v>0</v>
      </c>
      <c r="G35" s="160"/>
      <c r="H35" s="165">
        <f t="shared" si="6"/>
        <v>0</v>
      </c>
      <c r="I35" s="174"/>
      <c r="J35" s="158">
        <f t="shared" si="7"/>
        <v>0</v>
      </c>
    </row>
    <row r="36" spans="1:10" ht="13.5" customHeight="1" x14ac:dyDescent="0.25">
      <c r="A36" s="161"/>
      <c r="B36" s="165">
        <f t="shared" si="3"/>
        <v>0</v>
      </c>
      <c r="C36" s="165"/>
      <c r="D36" s="165">
        <f t="shared" si="4"/>
        <v>0</v>
      </c>
      <c r="E36" s="165"/>
      <c r="F36" s="165">
        <f t="shared" si="5"/>
        <v>0</v>
      </c>
      <c r="G36" s="160"/>
      <c r="H36" s="165">
        <f t="shared" si="6"/>
        <v>0</v>
      </c>
      <c r="I36" s="174"/>
      <c r="J36" s="158">
        <f t="shared" si="7"/>
        <v>0</v>
      </c>
    </row>
    <row r="37" spans="1:10" ht="13.5" customHeight="1" x14ac:dyDescent="0.25">
      <c r="A37" s="161"/>
      <c r="B37" s="165">
        <f t="shared" si="3"/>
        <v>0</v>
      </c>
      <c r="C37" s="165"/>
      <c r="D37" s="165">
        <f t="shared" si="4"/>
        <v>0</v>
      </c>
      <c r="E37" s="165"/>
      <c r="F37" s="165">
        <f t="shared" si="5"/>
        <v>0</v>
      </c>
      <c r="G37" s="169"/>
      <c r="H37" s="165">
        <f t="shared" si="6"/>
        <v>0</v>
      </c>
      <c r="I37" s="174"/>
      <c r="J37" s="158">
        <f t="shared" si="7"/>
        <v>0</v>
      </c>
    </row>
    <row r="38" spans="1:10" ht="13.5" customHeight="1" x14ac:dyDescent="0.35">
      <c r="A38" s="162"/>
      <c r="B38" s="165">
        <f t="shared" si="3"/>
        <v>0</v>
      </c>
      <c r="C38" s="165"/>
      <c r="D38" s="165">
        <f t="shared" si="4"/>
        <v>0</v>
      </c>
      <c r="E38" s="165"/>
      <c r="F38" s="165">
        <f t="shared" si="5"/>
        <v>0</v>
      </c>
      <c r="G38" s="169"/>
      <c r="H38" s="165">
        <f t="shared" si="6"/>
        <v>0</v>
      </c>
      <c r="I38" s="163"/>
      <c r="J38" s="158">
        <f t="shared" si="7"/>
        <v>0</v>
      </c>
    </row>
    <row r="39" spans="1:10" ht="13.5" customHeight="1" x14ac:dyDescent="0.35">
      <c r="A39" s="162"/>
      <c r="B39" s="165">
        <f t="shared" si="3"/>
        <v>0</v>
      </c>
      <c r="C39" s="165"/>
      <c r="D39" s="165">
        <f t="shared" si="4"/>
        <v>0</v>
      </c>
      <c r="E39" s="165"/>
      <c r="F39" s="165">
        <f t="shared" si="5"/>
        <v>0</v>
      </c>
      <c r="G39" s="170"/>
      <c r="H39" s="165">
        <f t="shared" si="6"/>
        <v>0</v>
      </c>
      <c r="I39" s="163"/>
      <c r="J39" s="158">
        <f t="shared" si="7"/>
        <v>0</v>
      </c>
    </row>
    <row r="40" spans="1:10" ht="13.5" customHeight="1" x14ac:dyDescent="0.35">
      <c r="A40" s="162"/>
      <c r="B40" s="165">
        <f t="shared" si="3"/>
        <v>0</v>
      </c>
      <c r="C40" s="165"/>
      <c r="D40" s="165">
        <f t="shared" si="4"/>
        <v>0</v>
      </c>
      <c r="E40" s="165"/>
      <c r="F40" s="165">
        <f t="shared" si="5"/>
        <v>0</v>
      </c>
      <c r="G40" s="170"/>
      <c r="H40" s="165">
        <f t="shared" si="6"/>
        <v>0</v>
      </c>
      <c r="I40" s="163"/>
      <c r="J40" s="158">
        <f t="shared" si="7"/>
        <v>0</v>
      </c>
    </row>
    <row r="41" spans="1:10" ht="13.5" customHeight="1" x14ac:dyDescent="0.35">
      <c r="A41" s="162"/>
      <c r="B41" s="165">
        <f t="shared" si="3"/>
        <v>0</v>
      </c>
      <c r="C41" s="165"/>
      <c r="D41" s="165">
        <f t="shared" si="4"/>
        <v>0</v>
      </c>
      <c r="E41" s="165"/>
      <c r="F41" s="165">
        <f t="shared" si="5"/>
        <v>0</v>
      </c>
      <c r="G41" s="170"/>
      <c r="H41" s="165">
        <f t="shared" si="6"/>
        <v>0</v>
      </c>
      <c r="I41" s="163"/>
      <c r="J41" s="158">
        <f t="shared" si="7"/>
        <v>0</v>
      </c>
    </row>
    <row r="42" spans="1:10" ht="13.5" customHeight="1" x14ac:dyDescent="0.35">
      <c r="A42" s="162"/>
      <c r="B42" s="165">
        <f t="shared" si="3"/>
        <v>0</v>
      </c>
      <c r="C42" s="165"/>
      <c r="D42" s="165">
        <f t="shared" si="4"/>
        <v>0</v>
      </c>
      <c r="E42" s="165"/>
      <c r="F42" s="165">
        <f t="shared" si="5"/>
        <v>0</v>
      </c>
      <c r="G42" s="170"/>
      <c r="H42" s="165">
        <f t="shared" si="6"/>
        <v>0</v>
      </c>
      <c r="I42" s="163"/>
      <c r="J42" s="158">
        <f t="shared" si="7"/>
        <v>0</v>
      </c>
    </row>
    <row r="43" spans="1:10" ht="13.5" customHeight="1" x14ac:dyDescent="0.35">
      <c r="A43" s="162"/>
      <c r="B43" s="165">
        <f t="shared" si="3"/>
        <v>0</v>
      </c>
      <c r="C43" s="165"/>
      <c r="D43" s="165">
        <f t="shared" si="4"/>
        <v>0</v>
      </c>
      <c r="E43" s="165"/>
      <c r="F43" s="165">
        <f t="shared" si="5"/>
        <v>0</v>
      </c>
      <c r="G43" s="170"/>
      <c r="H43" s="165">
        <f t="shared" si="6"/>
        <v>0</v>
      </c>
      <c r="I43" s="163"/>
      <c r="J43" s="158">
        <f t="shared" si="7"/>
        <v>0</v>
      </c>
    </row>
    <row r="44" spans="1:10" ht="13.5" customHeight="1" x14ac:dyDescent="0.35">
      <c r="A44" s="162"/>
      <c r="B44" s="165">
        <f t="shared" si="3"/>
        <v>0</v>
      </c>
      <c r="C44" s="165"/>
      <c r="D44" s="165">
        <f t="shared" si="4"/>
        <v>0</v>
      </c>
      <c r="E44" s="165"/>
      <c r="F44" s="165">
        <f t="shared" si="5"/>
        <v>0</v>
      </c>
      <c r="G44" s="170"/>
      <c r="H44" s="165">
        <f t="shared" si="6"/>
        <v>0</v>
      </c>
      <c r="I44" s="163"/>
      <c r="J44" s="158">
        <f t="shared" si="7"/>
        <v>0</v>
      </c>
    </row>
    <row r="45" spans="1:10" ht="13.5" customHeight="1" x14ac:dyDescent="0.35">
      <c r="A45" s="162"/>
      <c r="B45" s="165">
        <f t="shared" si="3"/>
        <v>0</v>
      </c>
      <c r="C45" s="165"/>
      <c r="D45" s="165">
        <f t="shared" si="4"/>
        <v>0</v>
      </c>
      <c r="E45" s="165"/>
      <c r="F45" s="165">
        <f t="shared" si="5"/>
        <v>0</v>
      </c>
      <c r="G45" s="170"/>
      <c r="H45" s="165">
        <f t="shared" si="6"/>
        <v>0</v>
      </c>
      <c r="I45" s="163"/>
      <c r="J45" s="158">
        <f t="shared" si="7"/>
        <v>0</v>
      </c>
    </row>
    <row r="46" spans="1:10" ht="13.5" customHeight="1" x14ac:dyDescent="0.35">
      <c r="A46" s="162"/>
      <c r="B46" s="165">
        <f t="shared" si="3"/>
        <v>0</v>
      </c>
      <c r="C46" s="165"/>
      <c r="D46" s="165">
        <f t="shared" si="4"/>
        <v>0</v>
      </c>
      <c r="E46" s="165"/>
      <c r="F46" s="165">
        <f t="shared" si="5"/>
        <v>0</v>
      </c>
      <c r="G46" s="170"/>
      <c r="H46" s="165">
        <f t="shared" si="6"/>
        <v>0</v>
      </c>
      <c r="I46" s="163"/>
      <c r="J46" s="158">
        <f t="shared" si="7"/>
        <v>0</v>
      </c>
    </row>
    <row r="47" spans="1:10" ht="13.5" customHeight="1" x14ac:dyDescent="0.35">
      <c r="A47" s="163"/>
      <c r="B47" s="165">
        <f t="shared" si="3"/>
        <v>0</v>
      </c>
      <c r="C47" s="165"/>
      <c r="D47" s="165">
        <f t="shared" si="4"/>
        <v>0</v>
      </c>
      <c r="E47" s="165"/>
      <c r="F47" s="165">
        <f t="shared" si="5"/>
        <v>0</v>
      </c>
      <c r="G47" s="170"/>
      <c r="H47" s="165">
        <f t="shared" si="6"/>
        <v>0</v>
      </c>
      <c r="I47" s="163"/>
      <c r="J47" s="158">
        <f t="shared" si="7"/>
        <v>0</v>
      </c>
    </row>
    <row r="48" spans="1:10" ht="13.5" customHeight="1" x14ac:dyDescent="0.35">
      <c r="A48" s="163"/>
      <c r="B48" s="165">
        <f t="shared" si="3"/>
        <v>0</v>
      </c>
      <c r="C48" s="165"/>
      <c r="D48" s="165">
        <f t="shared" si="4"/>
        <v>0</v>
      </c>
      <c r="E48" s="165"/>
      <c r="F48" s="165">
        <f t="shared" si="5"/>
        <v>0</v>
      </c>
      <c r="G48" s="170"/>
      <c r="H48" s="165">
        <f t="shared" si="6"/>
        <v>0</v>
      </c>
      <c r="I48" s="163"/>
      <c r="J48" s="158">
        <f t="shared" si="7"/>
        <v>0</v>
      </c>
    </row>
    <row r="49" spans="1:10" ht="13.5" customHeight="1" x14ac:dyDescent="0.35">
      <c r="A49" s="163"/>
      <c r="B49" s="165">
        <f t="shared" si="3"/>
        <v>0</v>
      </c>
      <c r="C49" s="165"/>
      <c r="D49" s="165">
        <f t="shared" si="4"/>
        <v>0</v>
      </c>
      <c r="E49" s="165"/>
      <c r="F49" s="165">
        <f t="shared" si="5"/>
        <v>0</v>
      </c>
      <c r="G49" s="170"/>
      <c r="H49" s="165">
        <f t="shared" si="6"/>
        <v>0</v>
      </c>
      <c r="I49" s="170"/>
      <c r="J49" s="158">
        <f>COUNTIF(PUESTOCRUZ,I49)</f>
        <v>0</v>
      </c>
    </row>
    <row r="50" spans="1:10" ht="13.5" customHeight="1" x14ac:dyDescent="0.35">
      <c r="A50" s="164"/>
      <c r="B50" s="167"/>
      <c r="C50" s="168"/>
      <c r="D50" s="168">
        <f t="shared" si="4"/>
        <v>0</v>
      </c>
      <c r="E50" s="168"/>
      <c r="F50" s="168">
        <f t="shared" si="5"/>
        <v>0</v>
      </c>
      <c r="G50" s="171"/>
      <c r="H50" s="168">
        <f t="shared" si="6"/>
        <v>0</v>
      </c>
      <c r="I50" s="287" t="s">
        <v>97</v>
      </c>
      <c r="J50" s="288">
        <f>B28+D28+F28+H28+J28</f>
        <v>0</v>
      </c>
    </row>
    <row r="51" spans="1:10" ht="13.5" customHeight="1" x14ac:dyDescent="0.25">
      <c r="A51" s="157"/>
      <c r="B51" s="147"/>
      <c r="C51" s="175"/>
      <c r="D51" s="176"/>
      <c r="E51" s="147"/>
      <c r="F51" s="147"/>
    </row>
    <row r="52" spans="1:10" ht="13.5" customHeight="1" x14ac:dyDescent="0.25">
      <c r="A52" s="175"/>
      <c r="B52" s="147"/>
      <c r="C52" s="147"/>
      <c r="D52" s="147"/>
      <c r="E52" s="147"/>
      <c r="F52" s="147"/>
    </row>
    <row r="53" spans="1:10" ht="13.5" customHeight="1" x14ac:dyDescent="0.25">
      <c r="A53" s="178"/>
      <c r="B53" s="147"/>
      <c r="C53" s="147"/>
      <c r="D53" s="147"/>
      <c r="E53" s="147"/>
      <c r="F53" s="147"/>
    </row>
    <row r="54" spans="1:10" ht="13.5" customHeight="1" x14ac:dyDescent="0.25">
      <c r="A54" s="178"/>
      <c r="B54" s="176"/>
      <c r="C54" s="147"/>
      <c r="D54" s="147"/>
      <c r="E54" s="147"/>
      <c r="F54" s="147"/>
    </row>
    <row r="55" spans="1:10" ht="13.5" customHeight="1" x14ac:dyDescent="0.25">
      <c r="A55" s="156"/>
      <c r="B55" s="147"/>
      <c r="C55" s="147"/>
      <c r="D55" s="147"/>
      <c r="E55" s="147"/>
      <c r="F55" s="147"/>
    </row>
    <row r="56" spans="1:10" ht="13.5" customHeight="1" x14ac:dyDescent="0.25">
      <c r="A56" s="157"/>
      <c r="B56" s="147"/>
      <c r="C56" s="147"/>
      <c r="D56" s="147"/>
      <c r="E56" s="147"/>
      <c r="F56" s="147"/>
    </row>
    <row r="57" spans="1:10" ht="13.5" customHeight="1" x14ac:dyDescent="0.25">
      <c r="A57" s="157"/>
      <c r="B57" s="147"/>
      <c r="C57" s="147"/>
      <c r="D57" s="147"/>
      <c r="E57" s="147"/>
      <c r="F57" s="147"/>
    </row>
    <row r="58" spans="1:10" ht="13.5" customHeight="1" x14ac:dyDescent="0.25">
      <c r="A58" s="175"/>
      <c r="B58" s="147"/>
      <c r="C58" s="147"/>
      <c r="D58" s="147"/>
      <c r="E58" s="147"/>
      <c r="F58" s="147"/>
    </row>
    <row r="59" spans="1:10" ht="13.5" customHeight="1" x14ac:dyDescent="0.25">
      <c r="A59" s="175"/>
      <c r="B59" s="147"/>
      <c r="C59" s="175"/>
      <c r="D59" s="176"/>
      <c r="E59" s="147"/>
      <c r="F59" s="147"/>
    </row>
    <row r="60" spans="1:10" ht="13.5" customHeight="1" x14ac:dyDescent="0.25">
      <c r="A60" s="175"/>
      <c r="B60" s="147"/>
      <c r="C60" s="147"/>
      <c r="D60" s="147"/>
      <c r="E60" s="147"/>
      <c r="F60" s="147"/>
    </row>
    <row r="61" spans="1:10" ht="13.5" customHeight="1" x14ac:dyDescent="0.25">
      <c r="A61" s="175"/>
      <c r="B61" s="147"/>
      <c r="C61" s="147"/>
      <c r="D61" s="147"/>
      <c r="E61" s="147"/>
      <c r="F61" s="147"/>
    </row>
    <row r="62" spans="1:10" ht="13.5" customHeight="1" x14ac:dyDescent="0.25">
      <c r="A62" s="175"/>
      <c r="B62" s="147"/>
      <c r="C62" s="147"/>
      <c r="D62" s="147"/>
      <c r="E62" s="156"/>
      <c r="F62" s="147"/>
    </row>
    <row r="63" spans="1:10" ht="13.5" customHeight="1" x14ac:dyDescent="0.25">
      <c r="A63" s="175"/>
      <c r="B63" s="147"/>
      <c r="C63" s="147"/>
      <c r="D63" s="147"/>
      <c r="E63" s="156"/>
      <c r="F63" s="147"/>
    </row>
    <row r="64" spans="1:10" ht="13.5" customHeight="1" x14ac:dyDescent="0.25">
      <c r="A64" s="175"/>
      <c r="B64" s="147"/>
      <c r="C64" s="147"/>
      <c r="D64" s="147"/>
      <c r="E64" s="156"/>
      <c r="F64" s="147"/>
    </row>
    <row r="65" spans="1:6" ht="12.2" hidden="1" customHeight="1" x14ac:dyDescent="0.25">
      <c r="A65" s="175"/>
      <c r="B65" s="147"/>
      <c r="C65" s="179"/>
      <c r="D65" s="147"/>
      <c r="E65" s="156"/>
      <c r="F65" s="147"/>
    </row>
    <row r="66" spans="1:6" ht="12.2" customHeight="1" x14ac:dyDescent="0.35">
      <c r="A66" s="175"/>
      <c r="B66" s="147"/>
      <c r="C66" s="179"/>
      <c r="D66" s="147"/>
    </row>
    <row r="67" spans="1:6" ht="13.5" customHeight="1" x14ac:dyDescent="0.35">
      <c r="B67" s="147"/>
      <c r="D67" s="147"/>
    </row>
    <row r="68" spans="1:6" ht="13.5" customHeight="1" x14ac:dyDescent="0.35">
      <c r="B68" s="147"/>
      <c r="D68" s="147"/>
    </row>
    <row r="69" spans="1:6" ht="13.5" customHeight="1" x14ac:dyDescent="0.35">
      <c r="B69" s="147"/>
      <c r="D69" s="147"/>
    </row>
    <row r="70" spans="1:6" ht="13.5" customHeight="1" x14ac:dyDescent="0.35">
      <c r="B70" s="147">
        <f>COUNTIF(PUESTOS,A70)</f>
        <v>0</v>
      </c>
    </row>
    <row r="71" spans="1:6" ht="13.5" customHeight="1" x14ac:dyDescent="0.35">
      <c r="B71" s="147">
        <f>COUNTIF(PUESTOS,A71)</f>
        <v>0</v>
      </c>
    </row>
    <row r="72" spans="1:6" ht="13.5" customHeight="1" x14ac:dyDescent="0.35">
      <c r="B72" s="147">
        <f>COUNTIF(PUESTOS,A72)</f>
        <v>0</v>
      </c>
    </row>
  </sheetData>
  <mergeCells count="7">
    <mergeCell ref="A27:F27"/>
    <mergeCell ref="G27:H27"/>
    <mergeCell ref="I27:J27"/>
    <mergeCell ref="G2:H2"/>
    <mergeCell ref="A1:J1"/>
    <mergeCell ref="I2:J2"/>
    <mergeCell ref="A2:F2"/>
  </mergeCells>
  <conditionalFormatting sqref="B3 D3 F3 J3 D51 H3 B54">
    <cfRule type="cellIs" dxfId="307" priority="671" operator="equal">
      <formula>0</formula>
    </cfRule>
  </conditionalFormatting>
  <conditionalFormatting sqref="D52:D69 F51:F65 B4:B14 B55:B72 B51:B53 D4:D25 H4:H25 J4:J24 B16:B21 F4:F25">
    <cfRule type="cellIs" dxfId="306" priority="670" operator="equal">
      <formula>0</formula>
    </cfRule>
  </conditionalFormatting>
  <conditionalFormatting sqref="A10:A14 I6:I7 A56:A57 A51 G12:G13 A18:A21">
    <cfRule type="containsText" dxfId="305" priority="610" operator="containsText" text="1014">
      <formula>NOT(ISERROR(SEARCH("1014",A6)))</formula>
    </cfRule>
    <cfRule type="containsText" dxfId="304" priority="611" operator="containsText" text="OLIMPICA">
      <formula>NOT(ISERROR(SEARCH("OLIMPICA",A6)))</formula>
    </cfRule>
    <cfRule type="containsText" dxfId="303" priority="612" operator="containsText" text="02 san">
      <formula>NOT(ISERROR(SEARCH("02 san",A6)))</formula>
    </cfRule>
    <cfRule type="containsText" dxfId="302" priority="613" operator="containsText" text="02san">
      <formula>NOT(ISERROR(SEARCH("02san",A6)))</formula>
    </cfRule>
    <cfRule type="containsText" dxfId="301" priority="614" operator="containsText" text="2107">
      <formula>NOT(ISERROR(SEARCH("2107",A6)))</formula>
    </cfRule>
    <cfRule type="containsText" dxfId="300" priority="615" operator="containsText" text="3105">
      <formula>NOT(ISERROR(SEARCH("3105",A6)))</formula>
    </cfRule>
    <cfRule type="containsText" dxfId="299" priority="616" operator="containsText" text="asur">
      <formula>NOT(ISERROR(SEARCH("asur",A6)))</formula>
    </cfRule>
    <cfRule type="containsText" dxfId="298" priority="617" operator="containsText" text="deri">
      <formula>NOT(ISERROR(SEARCH("deri",A6)))</formula>
    </cfRule>
    <cfRule type="containsText" dxfId="297" priority="618" operator="containsText" text="ruth">
      <formula>NOT(ISERROR(SEARCH("ruth",A6)))</formula>
    </cfRule>
    <cfRule type="containsText" dxfId="296" priority="619" operator="containsText" text="salom">
      <formula>NOT(ISERROR(SEARCH("salom",A6)))</formula>
    </cfRule>
    <cfRule type="expression" dxfId="295" priority="620">
      <formula>#REF!="PETROCASINOS S.A."</formula>
    </cfRule>
    <cfRule type="expression" dxfId="294" priority="621">
      <formula>#REF!="PRODUCTOS OFACOL SAS"</formula>
    </cfRule>
  </conditionalFormatting>
  <conditionalFormatting sqref="C59">
    <cfRule type="containsText" dxfId="293" priority="382" operator="containsText" text="1014">
      <formula>NOT(ISERROR(SEARCH("1014",C59)))</formula>
    </cfRule>
    <cfRule type="containsText" dxfId="292" priority="383" operator="containsText" text="OLIMPICA">
      <formula>NOT(ISERROR(SEARCH("OLIMPICA",C59)))</formula>
    </cfRule>
    <cfRule type="containsText" dxfId="291" priority="384" operator="containsText" text="02 san">
      <formula>NOT(ISERROR(SEARCH("02 san",C59)))</formula>
    </cfRule>
    <cfRule type="containsText" dxfId="290" priority="385" operator="containsText" text="02san">
      <formula>NOT(ISERROR(SEARCH("02san",C59)))</formula>
    </cfRule>
    <cfRule type="containsText" dxfId="289" priority="386" operator="containsText" text="2107">
      <formula>NOT(ISERROR(SEARCH("2107",C59)))</formula>
    </cfRule>
    <cfRule type="containsText" dxfId="288" priority="387" operator="containsText" text="3105">
      <formula>NOT(ISERROR(SEARCH("3105",C59)))</formula>
    </cfRule>
    <cfRule type="containsText" dxfId="287" priority="388" operator="containsText" text="asur">
      <formula>NOT(ISERROR(SEARCH("asur",C59)))</formula>
    </cfRule>
    <cfRule type="containsText" dxfId="286" priority="389" operator="containsText" text="deri">
      <formula>NOT(ISERROR(SEARCH("deri",C59)))</formula>
    </cfRule>
    <cfRule type="containsText" dxfId="285" priority="390" operator="containsText" text="ruth">
      <formula>NOT(ISERROR(SEARCH("ruth",C59)))</formula>
    </cfRule>
    <cfRule type="containsText" dxfId="284" priority="391" operator="containsText" text="salom">
      <formula>NOT(ISERROR(SEARCH("salom",C59)))</formula>
    </cfRule>
    <cfRule type="expression" dxfId="283" priority="392">
      <formula>#REF!="PETROCASINOS S.A."</formula>
    </cfRule>
    <cfRule type="expression" dxfId="282" priority="393">
      <formula>#REF!="PRODUCTOS OFACOL SAS"</formula>
    </cfRule>
  </conditionalFormatting>
  <conditionalFormatting sqref="D59">
    <cfRule type="cellIs" dxfId="281" priority="338" operator="equal">
      <formula>0</formula>
    </cfRule>
  </conditionalFormatting>
  <conditionalFormatting sqref="D26">
    <cfRule type="cellIs" dxfId="280" priority="353" operator="equal">
      <formula>0</formula>
    </cfRule>
  </conditionalFormatting>
  <conditionalFormatting sqref="F26">
    <cfRule type="cellIs" dxfId="279" priority="340" operator="equal">
      <formula>0</formula>
    </cfRule>
  </conditionalFormatting>
  <conditionalFormatting sqref="C52:C58">
    <cfRule type="cellIs" dxfId="278" priority="26" operator="equal">
      <formula>0</formula>
    </cfRule>
  </conditionalFormatting>
  <conditionalFormatting sqref="C60:C64">
    <cfRule type="cellIs" dxfId="277" priority="25" operator="equal">
      <formula>0</formula>
    </cfRule>
  </conditionalFormatting>
  <conditionalFormatting sqref="E51:E61">
    <cfRule type="cellIs" dxfId="276" priority="24" operator="equal">
      <formula>0</formula>
    </cfRule>
  </conditionalFormatting>
  <conditionalFormatting sqref="C4:C25">
    <cfRule type="cellIs" dxfId="275" priority="22" operator="equal">
      <formula>0</formula>
    </cfRule>
  </conditionalFormatting>
  <conditionalFormatting sqref="E7:E25">
    <cfRule type="cellIs" dxfId="274" priority="21" operator="equal">
      <formula>0</formula>
    </cfRule>
  </conditionalFormatting>
  <conditionalFormatting sqref="J25">
    <cfRule type="cellIs" dxfId="273" priority="20" operator="equal">
      <formula>0</formula>
    </cfRule>
  </conditionalFormatting>
  <conditionalFormatting sqref="B28 D28 F28 J28 H28">
    <cfRule type="cellIs" dxfId="272" priority="18" operator="equal">
      <formula>0</formula>
    </cfRule>
  </conditionalFormatting>
  <conditionalFormatting sqref="B29:B49 D29:D50 F29:F50 H29:H50 J29:J49">
    <cfRule type="cellIs" dxfId="271" priority="17" operator="equal">
      <formula>0</formula>
    </cfRule>
  </conditionalFormatting>
  <conditionalFormatting sqref="A35:A46 I31:I32 G37:G38">
    <cfRule type="containsText" dxfId="270" priority="5" operator="containsText" text="1014">
      <formula>NOT(ISERROR(SEARCH("1014",A31)))</formula>
    </cfRule>
    <cfRule type="containsText" dxfId="269" priority="6" operator="containsText" text="OLIMPICA">
      <formula>NOT(ISERROR(SEARCH("OLIMPICA",A31)))</formula>
    </cfRule>
    <cfRule type="containsText" dxfId="268" priority="7" operator="containsText" text="02 san">
      <formula>NOT(ISERROR(SEARCH("02 san",A31)))</formula>
    </cfRule>
    <cfRule type="containsText" dxfId="267" priority="8" operator="containsText" text="02san">
      <formula>NOT(ISERROR(SEARCH("02san",A31)))</formula>
    </cfRule>
    <cfRule type="containsText" dxfId="266" priority="9" operator="containsText" text="2107">
      <formula>NOT(ISERROR(SEARCH("2107",A31)))</formula>
    </cfRule>
    <cfRule type="containsText" dxfId="265" priority="10" operator="containsText" text="3105">
      <formula>NOT(ISERROR(SEARCH("3105",A31)))</formula>
    </cfRule>
    <cfRule type="containsText" dxfId="264" priority="11" operator="containsText" text="asur">
      <formula>NOT(ISERROR(SEARCH("asur",A31)))</formula>
    </cfRule>
    <cfRule type="containsText" dxfId="263" priority="12" operator="containsText" text="deri">
      <formula>NOT(ISERROR(SEARCH("deri",A31)))</formula>
    </cfRule>
    <cfRule type="containsText" dxfId="262" priority="13" operator="containsText" text="ruth">
      <formula>NOT(ISERROR(SEARCH("ruth",A31)))</formula>
    </cfRule>
    <cfRule type="containsText" dxfId="261" priority="14" operator="containsText" text="salom">
      <formula>NOT(ISERROR(SEARCH("salom",A31)))</formula>
    </cfRule>
    <cfRule type="expression" dxfId="260" priority="15">
      <formula>#REF!="PETROCASINOS S.A."</formula>
    </cfRule>
    <cfRule type="expression" dxfId="259" priority="16">
      <formula>#REF!="PRODUCTOS OFACOL SAS"</formula>
    </cfRule>
  </conditionalFormatting>
  <conditionalFormatting sqref="C29:C50">
    <cfRule type="cellIs" dxfId="258" priority="4" operator="equal">
      <formula>0</formula>
    </cfRule>
  </conditionalFormatting>
  <conditionalFormatting sqref="E29:E50">
    <cfRule type="cellIs" dxfId="257" priority="3" operator="equal">
      <formula>0</formula>
    </cfRule>
  </conditionalFormatting>
  <conditionalFormatting sqref="J50">
    <cfRule type="cellIs" dxfId="256" priority="2" operator="equal">
      <formula>0</formula>
    </cfRule>
  </conditionalFormatting>
  <conditionalFormatting sqref="B15">
    <cfRule type="cellIs" dxfId="255" priority="1" operator="equal">
      <formula>0</formula>
    </cfRule>
  </conditionalFormatting>
  <printOptions horizontalCentered="1" verticalCentered="1"/>
  <pageMargins left="0" right="0" top="0" bottom="0" header="0" footer="0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Enviar_datos_CrudasE">
                <anchor moveWithCells="1" sizeWithCells="1">
                  <from>
                    <xdr:col>10</xdr:col>
                    <xdr:colOff>381000</xdr:colOff>
                    <xdr:row>1</xdr:row>
                    <xdr:rowOff>228600</xdr:rowOff>
                  </from>
                  <to>
                    <xdr:col>12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616"/>
  <sheetViews>
    <sheetView workbookViewId="0"/>
  </sheetViews>
  <sheetFormatPr baseColWidth="10" defaultColWidth="11" defaultRowHeight="20.25" x14ac:dyDescent="0.3"/>
  <cols>
    <col min="1" max="1" width="14" style="45" bestFit="1" customWidth="1"/>
    <col min="2" max="2" width="26" style="45" bestFit="1" customWidth="1"/>
    <col min="3" max="3" width="20.25" style="303" bestFit="1" customWidth="1"/>
    <col min="4" max="4" width="20.375" style="45" bestFit="1" customWidth="1"/>
    <col min="5" max="5" width="8.375" style="45" hidden="1" customWidth="1"/>
    <col min="6" max="6" width="8.25" style="45" hidden="1" customWidth="1"/>
    <col min="7" max="7" width="8" style="45" hidden="1" customWidth="1"/>
    <col min="8" max="8" width="12.125" style="45" hidden="1" customWidth="1"/>
    <col min="9" max="9" width="8" style="45" hidden="1" customWidth="1"/>
    <col min="10" max="10" width="15.25" style="45" hidden="1" customWidth="1"/>
    <col min="11" max="11" width="4.375" style="45" hidden="1" customWidth="1"/>
    <col min="12" max="12" width="6.5" style="45" hidden="1" customWidth="1"/>
    <col min="13" max="13" width="4.5" style="45" hidden="1" customWidth="1"/>
    <col min="14" max="14" width="4.25" style="45" hidden="1" customWidth="1"/>
    <col min="15" max="15" width="8.375" style="45" customWidth="1"/>
    <col min="16" max="16" width="13.125" style="71" bestFit="1" customWidth="1"/>
    <col min="17" max="17" width="19.25" style="195" bestFit="1" customWidth="1"/>
    <col min="18" max="18" width="11.5" style="195" bestFit="1" customWidth="1"/>
    <col min="19" max="19" width="10.75" style="195" bestFit="1" customWidth="1"/>
    <col min="20" max="20" width="16.75" style="195" bestFit="1" customWidth="1"/>
    <col min="21" max="21" width="9.25" style="195" bestFit="1" customWidth="1"/>
    <col min="22" max="22" width="11" style="195"/>
    <col min="23" max="23" width="10.25" style="195" bestFit="1" customWidth="1"/>
    <col min="24" max="16384" width="11" style="45"/>
  </cols>
  <sheetData>
    <row r="1" spans="1:39" ht="17.25" customHeight="1" x14ac:dyDescent="0.35">
      <c r="A1" s="213" t="s">
        <v>1</v>
      </c>
      <c r="B1" s="213" t="s">
        <v>52</v>
      </c>
      <c r="C1" s="214" t="s">
        <v>53</v>
      </c>
      <c r="D1" s="214" t="s">
        <v>141</v>
      </c>
      <c r="F1" s="429" t="s">
        <v>34</v>
      </c>
      <c r="G1" s="429"/>
      <c r="L1" s="71"/>
      <c r="M1" s="104" t="s">
        <v>91</v>
      </c>
      <c r="N1" s="104" t="s">
        <v>41</v>
      </c>
      <c r="O1" s="104" t="s">
        <v>38</v>
      </c>
      <c r="P1" s="104" t="s">
        <v>42</v>
      </c>
      <c r="Q1" s="104" t="s">
        <v>39</v>
      </c>
      <c r="R1" s="153" t="s">
        <v>158</v>
      </c>
      <c r="S1" s="104"/>
      <c r="T1" s="152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52"/>
      <c r="AI1" s="152"/>
    </row>
    <row r="2" spans="1:39" ht="15" customHeight="1" x14ac:dyDescent="0.35">
      <c r="A2" s="242"/>
      <c r="B2" s="243"/>
      <c r="C2" s="243"/>
      <c r="D2" s="214"/>
      <c r="F2" s="68" t="s">
        <v>93</v>
      </c>
      <c r="G2" s="68">
        <f ca="1">TODAY()</f>
        <v>46136</v>
      </c>
      <c r="L2" s="71"/>
      <c r="M2" s="153"/>
      <c r="N2" s="151"/>
      <c r="O2" s="153"/>
      <c r="P2" s="152"/>
      <c r="Q2" s="153"/>
      <c r="R2" s="153"/>
      <c r="S2" s="153"/>
      <c r="T2" s="151"/>
      <c r="U2" s="153"/>
      <c r="V2" s="153"/>
      <c r="W2" s="151"/>
      <c r="X2" s="151"/>
      <c r="Y2" s="151"/>
      <c r="Z2" s="151"/>
      <c r="AA2" s="152"/>
      <c r="AB2" s="152"/>
      <c r="AC2" s="152"/>
      <c r="AD2" s="151"/>
      <c r="AE2" s="151"/>
      <c r="AF2" s="151"/>
      <c r="AG2" s="152"/>
      <c r="AH2" s="152"/>
      <c r="AI2" s="152"/>
    </row>
    <row r="3" spans="1:39" ht="15" customHeight="1" x14ac:dyDescent="0.35">
      <c r="E3" s="98"/>
      <c r="F3" s="98"/>
      <c r="G3" s="98"/>
      <c r="J3" s="456" t="s">
        <v>8</v>
      </c>
      <c r="K3" s="456" t="s">
        <v>9</v>
      </c>
      <c r="L3"/>
      <c r="Q3" s="324"/>
      <c r="R3" s="151"/>
      <c r="S3" s="324"/>
      <c r="T3" s="152"/>
      <c r="U3" s="153"/>
      <c r="V3" s="324"/>
      <c r="W3" s="151"/>
      <c r="X3" s="151"/>
      <c r="Y3" s="324"/>
      <c r="Z3" s="324"/>
      <c r="AA3" s="324"/>
      <c r="AB3" s="324"/>
      <c r="AC3" s="324"/>
      <c r="AD3" s="151"/>
      <c r="AE3" s="152"/>
      <c r="AF3" s="152"/>
      <c r="AG3" s="152"/>
      <c r="AH3" s="151"/>
      <c r="AI3" s="330"/>
      <c r="AJ3" s="113"/>
      <c r="AK3" s="113"/>
      <c r="AL3" s="113"/>
      <c r="AM3" s="113"/>
    </row>
    <row r="4" spans="1:39" ht="15" customHeight="1" x14ac:dyDescent="0.35">
      <c r="E4" s="98"/>
      <c r="F4" s="98"/>
      <c r="G4" s="98"/>
      <c r="J4" s="458" t="s">
        <v>165</v>
      </c>
      <c r="K4" s="457">
        <v>2</v>
      </c>
      <c r="L4"/>
      <c r="Q4" s="324"/>
      <c r="R4" s="324"/>
      <c r="S4" s="324"/>
      <c r="T4" s="152"/>
      <c r="U4" s="153"/>
      <c r="V4" s="324"/>
      <c r="W4" s="151"/>
      <c r="X4" s="151"/>
      <c r="Y4" s="324"/>
      <c r="Z4" s="324"/>
      <c r="AA4" s="324"/>
      <c r="AB4" s="324"/>
      <c r="AC4" s="324"/>
      <c r="AD4" s="324"/>
      <c r="AE4" s="152"/>
      <c r="AF4" s="152"/>
      <c r="AG4" s="152"/>
      <c r="AH4" s="151"/>
      <c r="AI4" s="330"/>
      <c r="AJ4" s="114"/>
      <c r="AK4" s="113"/>
      <c r="AL4" s="113"/>
      <c r="AM4" s="113"/>
    </row>
    <row r="5" spans="1:39" ht="15" customHeight="1" x14ac:dyDescent="0.35">
      <c r="E5" s="98"/>
      <c r="F5" s="98"/>
      <c r="G5" s="98"/>
      <c r="J5" s="460" t="s">
        <v>144</v>
      </c>
      <c r="K5" s="454">
        <v>0</v>
      </c>
      <c r="L5"/>
      <c r="M5" s="69"/>
      <c r="Q5" s="324"/>
      <c r="R5" s="324"/>
      <c r="S5" s="324"/>
      <c r="T5" s="152"/>
      <c r="U5" s="324"/>
      <c r="V5" s="324"/>
      <c r="W5" s="151"/>
      <c r="X5" s="151"/>
      <c r="Y5" s="324"/>
      <c r="Z5" s="324"/>
      <c r="AA5" s="324"/>
      <c r="AB5" s="324"/>
      <c r="AC5" s="324"/>
      <c r="AD5" s="324"/>
      <c r="AE5" s="152"/>
      <c r="AF5" s="152"/>
      <c r="AG5" s="152"/>
      <c r="AH5" s="151"/>
      <c r="AI5" s="324"/>
      <c r="AJ5" s="114"/>
      <c r="AK5" s="113"/>
      <c r="AL5" s="113"/>
      <c r="AM5" s="113"/>
    </row>
    <row r="6" spans="1:39" ht="15" customHeight="1" x14ac:dyDescent="0.35">
      <c r="E6" s="98"/>
      <c r="F6" s="98"/>
      <c r="G6" s="98"/>
      <c r="H6" s="70"/>
      <c r="J6" s="452" t="s">
        <v>721</v>
      </c>
      <c r="K6" s="454">
        <v>2</v>
      </c>
      <c r="L6"/>
      <c r="Q6" s="324"/>
      <c r="R6" s="324"/>
      <c r="S6" s="324"/>
      <c r="T6" s="152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152"/>
      <c r="AF6" s="152"/>
      <c r="AG6" s="152"/>
      <c r="AH6" s="151"/>
      <c r="AI6" s="324"/>
      <c r="AJ6" s="114"/>
      <c r="AK6" s="113"/>
      <c r="AL6" s="113"/>
      <c r="AM6" s="113"/>
    </row>
    <row r="7" spans="1:39" ht="15" customHeight="1" x14ac:dyDescent="0.35">
      <c r="E7" s="98"/>
      <c r="F7" s="98"/>
      <c r="G7" s="98"/>
      <c r="H7" s="70"/>
      <c r="J7" s="458" t="s">
        <v>740</v>
      </c>
      <c r="K7" s="453">
        <v>5</v>
      </c>
      <c r="L7"/>
      <c r="Q7" s="324"/>
      <c r="R7" s="324"/>
      <c r="S7" s="324"/>
      <c r="T7" s="152"/>
      <c r="U7" s="324"/>
      <c r="V7" s="324"/>
      <c r="W7" s="324"/>
      <c r="X7" s="324"/>
      <c r="Y7" s="324"/>
      <c r="Z7" s="324"/>
      <c r="AA7" s="324"/>
      <c r="AB7" s="324"/>
      <c r="AC7" s="324"/>
      <c r="AD7" s="324"/>
      <c r="AE7" s="152"/>
      <c r="AF7" s="152"/>
      <c r="AG7" s="152"/>
      <c r="AH7" s="324"/>
      <c r="AI7" s="324"/>
      <c r="AJ7" s="114"/>
      <c r="AK7" s="113"/>
      <c r="AL7" s="113"/>
      <c r="AM7" s="113"/>
    </row>
    <row r="8" spans="1:39" ht="15" customHeight="1" x14ac:dyDescent="0.35">
      <c r="E8" s="98"/>
      <c r="F8" s="98"/>
      <c r="G8" s="98"/>
      <c r="J8" s="460" t="s">
        <v>717</v>
      </c>
      <c r="K8" s="454">
        <v>5</v>
      </c>
      <c r="L8"/>
      <c r="Q8" s="324"/>
      <c r="R8" s="324"/>
      <c r="S8" s="324"/>
      <c r="T8" s="152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152"/>
      <c r="AF8" s="152"/>
      <c r="AG8" s="152"/>
      <c r="AH8" s="324"/>
      <c r="AI8" s="324"/>
      <c r="AJ8" s="114"/>
      <c r="AK8" s="113"/>
      <c r="AL8" s="113"/>
      <c r="AM8" s="113"/>
    </row>
    <row r="9" spans="1:39" ht="15" customHeight="1" x14ac:dyDescent="0.35">
      <c r="E9" s="98"/>
      <c r="F9" s="98"/>
      <c r="G9" s="98"/>
      <c r="J9" s="458" t="s">
        <v>155</v>
      </c>
      <c r="K9" s="453">
        <v>9</v>
      </c>
      <c r="L9"/>
      <c r="Q9" s="324"/>
      <c r="R9" s="324"/>
      <c r="S9" s="324"/>
      <c r="T9" s="152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152"/>
      <c r="AF9" s="152"/>
      <c r="AG9" s="152"/>
      <c r="AH9" s="324"/>
      <c r="AI9" s="324"/>
      <c r="AJ9" s="114"/>
      <c r="AK9" s="113"/>
      <c r="AL9" s="113"/>
      <c r="AM9" s="113"/>
    </row>
    <row r="10" spans="1:39" ht="15" customHeight="1" x14ac:dyDescent="0.35">
      <c r="E10" s="98"/>
      <c r="F10" s="98"/>
      <c r="G10" s="98"/>
      <c r="J10" s="460" t="s">
        <v>718</v>
      </c>
      <c r="K10" s="454">
        <v>9</v>
      </c>
      <c r="L10"/>
      <c r="Q10" s="324"/>
      <c r="R10" s="324"/>
      <c r="S10" s="324"/>
      <c r="T10" s="152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152"/>
      <c r="AF10" s="152"/>
      <c r="AG10" s="152"/>
      <c r="AH10" s="324"/>
      <c r="AI10" s="324"/>
      <c r="AJ10" s="114"/>
      <c r="AK10" s="113"/>
      <c r="AL10" s="113"/>
      <c r="AM10" s="113"/>
    </row>
    <row r="11" spans="1:39" ht="15" customHeight="1" x14ac:dyDescent="0.35">
      <c r="E11" s="98"/>
      <c r="F11" s="98"/>
      <c r="G11" s="98"/>
      <c r="J11" s="458" t="s">
        <v>741</v>
      </c>
      <c r="K11" s="453">
        <v>7</v>
      </c>
      <c r="L11"/>
      <c r="Q11" s="324"/>
      <c r="R11" s="324"/>
      <c r="S11" s="324"/>
      <c r="T11" s="152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152"/>
      <c r="AF11" s="152"/>
      <c r="AG11" s="152"/>
      <c r="AH11" s="324"/>
      <c r="AI11" s="324"/>
      <c r="AJ11" s="114"/>
      <c r="AK11" s="113"/>
      <c r="AL11" s="113"/>
      <c r="AM11" s="113"/>
    </row>
    <row r="12" spans="1:39" ht="15" customHeight="1" x14ac:dyDescent="0.35">
      <c r="E12" s="98"/>
      <c r="F12" s="98"/>
      <c r="G12" s="98"/>
      <c r="J12" s="460" t="s">
        <v>719</v>
      </c>
      <c r="K12" s="454">
        <v>7</v>
      </c>
      <c r="L12"/>
      <c r="Q12" s="324"/>
      <c r="R12" s="324"/>
      <c r="S12" s="324"/>
      <c r="T12" s="152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152"/>
      <c r="AF12" s="152"/>
      <c r="AG12" s="152"/>
      <c r="AH12" s="324"/>
      <c r="AI12" s="324"/>
      <c r="AJ12" s="114"/>
      <c r="AK12" s="113"/>
      <c r="AL12" s="113"/>
      <c r="AM12" s="113"/>
    </row>
    <row r="13" spans="1:39" ht="15" customHeight="1" x14ac:dyDescent="0.35">
      <c r="E13" s="98"/>
      <c r="F13" s="98"/>
      <c r="G13" s="98"/>
      <c r="J13" s="458" t="s">
        <v>738</v>
      </c>
      <c r="K13" s="453">
        <v>17</v>
      </c>
      <c r="L13"/>
      <c r="Q13" s="324"/>
      <c r="R13" s="324"/>
      <c r="S13" s="324"/>
      <c r="T13" s="152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152"/>
      <c r="AF13" s="152"/>
      <c r="AG13" s="152"/>
      <c r="AH13" s="324"/>
      <c r="AI13" s="324"/>
      <c r="AJ13" s="114"/>
      <c r="AK13" s="113"/>
      <c r="AL13" s="113"/>
      <c r="AM13" s="113"/>
    </row>
    <row r="14" spans="1:39" ht="15" customHeight="1" x14ac:dyDescent="0.35">
      <c r="E14" s="98"/>
      <c r="F14" s="98"/>
      <c r="G14" s="98"/>
      <c r="J14" s="460" t="s">
        <v>720</v>
      </c>
      <c r="K14" s="454">
        <v>17</v>
      </c>
      <c r="L14"/>
      <c r="Q14" s="324"/>
      <c r="R14" s="324"/>
      <c r="S14" s="324"/>
      <c r="T14" s="152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152"/>
      <c r="AF14" s="152"/>
      <c r="AG14" s="152"/>
      <c r="AH14" s="324"/>
      <c r="AI14" s="324"/>
      <c r="AJ14" s="114"/>
      <c r="AK14" s="113"/>
      <c r="AL14" s="113"/>
      <c r="AM14" s="113"/>
    </row>
    <row r="15" spans="1:39" ht="15" customHeight="1" x14ac:dyDescent="0.35">
      <c r="E15" s="98"/>
      <c r="F15" s="98"/>
      <c r="G15" s="98"/>
      <c r="J15" s="458" t="s">
        <v>739</v>
      </c>
      <c r="K15" s="453">
        <v>4</v>
      </c>
      <c r="L15"/>
      <c r="Q15" s="324"/>
      <c r="R15" s="324"/>
      <c r="S15" s="324"/>
      <c r="T15" s="152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152"/>
      <c r="AF15" s="152"/>
      <c r="AG15" s="152"/>
      <c r="AH15" s="324"/>
      <c r="AI15" s="324"/>
      <c r="AJ15" s="114"/>
      <c r="AK15" s="113"/>
      <c r="AL15" s="113"/>
      <c r="AM15" s="113"/>
    </row>
    <row r="16" spans="1:39" ht="15" customHeight="1" x14ac:dyDescent="0.35">
      <c r="E16" s="98"/>
      <c r="F16" s="98"/>
      <c r="G16" s="98"/>
      <c r="J16" s="460" t="s">
        <v>722</v>
      </c>
      <c r="K16" s="454">
        <v>4</v>
      </c>
      <c r="L16"/>
      <c r="Q16" s="324"/>
      <c r="R16" s="324"/>
      <c r="S16" s="324"/>
      <c r="T16" s="152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152"/>
      <c r="AF16" s="152"/>
      <c r="AG16" s="152"/>
      <c r="AH16" s="324"/>
      <c r="AI16" s="324"/>
      <c r="AJ16" s="114"/>
      <c r="AK16" s="113"/>
      <c r="AL16" s="113"/>
      <c r="AM16" s="113"/>
    </row>
    <row r="17" spans="5:39" ht="15" customHeight="1" x14ac:dyDescent="0.35">
      <c r="E17" s="98"/>
      <c r="F17" s="98"/>
      <c r="G17" s="98"/>
      <c r="J17" s="459" t="s">
        <v>100</v>
      </c>
      <c r="K17" s="455">
        <v>44</v>
      </c>
      <c r="L17"/>
      <c r="Q17" s="324"/>
      <c r="R17" s="324"/>
      <c r="S17" s="324"/>
      <c r="T17" s="152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152"/>
      <c r="AF17" s="152"/>
      <c r="AG17" s="152"/>
      <c r="AH17" s="324"/>
      <c r="AI17" s="324"/>
      <c r="AJ17" s="114"/>
      <c r="AK17" s="113"/>
      <c r="AL17" s="113"/>
      <c r="AM17" s="113"/>
    </row>
    <row r="18" spans="5:39" ht="15" customHeight="1" x14ac:dyDescent="0.35">
      <c r="E18" s="98"/>
      <c r="F18" s="98"/>
      <c r="G18" s="98"/>
      <c r="J18"/>
      <c r="K18"/>
      <c r="L18"/>
      <c r="Q18" s="324"/>
      <c r="R18" s="324"/>
      <c r="S18" s="324"/>
      <c r="T18" s="152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152"/>
      <c r="AF18" s="152"/>
      <c r="AG18" s="152"/>
      <c r="AH18" s="324"/>
      <c r="AI18" s="324"/>
      <c r="AJ18" s="114"/>
      <c r="AK18" s="113"/>
      <c r="AL18" s="113"/>
      <c r="AM18" s="113"/>
    </row>
    <row r="19" spans="5:39" ht="15" customHeight="1" x14ac:dyDescent="0.35">
      <c r="E19" s="98"/>
      <c r="F19" s="98"/>
      <c r="G19" s="98"/>
      <c r="J19"/>
      <c r="K19"/>
      <c r="L19"/>
      <c r="Q19" s="324"/>
      <c r="R19" s="324"/>
      <c r="S19" s="324"/>
      <c r="T19" s="152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152"/>
      <c r="AF19" s="152"/>
      <c r="AG19" s="152"/>
      <c r="AH19" s="324"/>
      <c r="AI19" s="324"/>
      <c r="AJ19" s="114"/>
      <c r="AK19" s="113"/>
      <c r="AL19" s="113"/>
      <c r="AM19" s="113"/>
    </row>
    <row r="20" spans="5:39" ht="15" customHeight="1" x14ac:dyDescent="0.35">
      <c r="E20" s="98"/>
      <c r="F20" s="98"/>
      <c r="G20" s="98"/>
      <c r="J20"/>
      <c r="K20"/>
      <c r="L20"/>
      <c r="Q20" s="324"/>
      <c r="R20" s="324"/>
      <c r="S20" s="324"/>
      <c r="T20" s="152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152"/>
      <c r="AF20" s="152"/>
      <c r="AG20" s="152"/>
      <c r="AH20" s="324"/>
      <c r="AI20" s="324"/>
      <c r="AJ20" s="114"/>
      <c r="AK20" s="113"/>
      <c r="AL20" s="113"/>
      <c r="AM20" s="113"/>
    </row>
    <row r="21" spans="5:39" ht="15" customHeight="1" x14ac:dyDescent="0.35">
      <c r="E21" s="98"/>
      <c r="F21" s="98"/>
      <c r="G21" s="98"/>
      <c r="J21"/>
      <c r="K21"/>
      <c r="Q21" s="324"/>
      <c r="R21" s="324"/>
      <c r="S21" s="324"/>
      <c r="T21" s="152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152"/>
      <c r="AF21" s="152"/>
      <c r="AG21" s="152"/>
      <c r="AH21" s="324"/>
      <c r="AI21" s="324"/>
      <c r="AJ21" s="114"/>
      <c r="AK21" s="113"/>
      <c r="AL21" s="113"/>
      <c r="AM21" s="113"/>
    </row>
    <row r="22" spans="5:39" ht="15" customHeight="1" x14ac:dyDescent="0.35">
      <c r="E22" s="98"/>
      <c r="F22" s="98"/>
      <c r="G22" s="98"/>
      <c r="J22"/>
      <c r="K22"/>
      <c r="Q22" s="324"/>
      <c r="R22" s="324"/>
      <c r="S22" s="324"/>
      <c r="T22" s="152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152"/>
      <c r="AF22" s="152"/>
      <c r="AG22" s="152"/>
      <c r="AH22" s="324"/>
      <c r="AI22" s="324"/>
      <c r="AJ22" s="114"/>
      <c r="AK22" s="113"/>
      <c r="AL22" s="113"/>
      <c r="AM22" s="113"/>
    </row>
    <row r="23" spans="5:39" ht="15" customHeight="1" x14ac:dyDescent="0.35">
      <c r="E23" s="98"/>
      <c r="F23" s="98"/>
      <c r="G23" s="98"/>
      <c r="J23"/>
      <c r="K23"/>
      <c r="Q23" s="324"/>
      <c r="R23" s="324"/>
      <c r="S23" s="324"/>
      <c r="T23" s="152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152"/>
      <c r="AF23" s="152"/>
      <c r="AG23" s="152"/>
      <c r="AH23" s="324"/>
      <c r="AI23" s="324"/>
      <c r="AJ23" s="114"/>
      <c r="AK23" s="113"/>
      <c r="AL23" s="113"/>
      <c r="AM23" s="113"/>
    </row>
    <row r="24" spans="5:39" ht="15" customHeight="1" x14ac:dyDescent="0.35">
      <c r="E24" s="98"/>
      <c r="F24" s="98"/>
      <c r="G24" s="98"/>
      <c r="J24"/>
      <c r="K24"/>
      <c r="Q24" s="324"/>
      <c r="R24" s="324"/>
      <c r="S24" s="324"/>
      <c r="T24" s="152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152"/>
      <c r="AF24" s="152"/>
      <c r="AG24" s="152"/>
      <c r="AH24" s="324"/>
      <c r="AI24" s="324"/>
      <c r="AJ24" s="114"/>
      <c r="AK24" s="113"/>
      <c r="AL24" s="113"/>
      <c r="AM24" s="113"/>
    </row>
    <row r="25" spans="5:39" ht="15" customHeight="1" x14ac:dyDescent="0.35">
      <c r="E25" s="98"/>
      <c r="F25" s="98"/>
      <c r="G25" s="98"/>
      <c r="J25"/>
      <c r="K25"/>
      <c r="Q25" s="324"/>
      <c r="R25" s="324"/>
      <c r="S25" s="324"/>
      <c r="T25" s="152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152"/>
      <c r="AF25" s="152"/>
      <c r="AG25" s="152"/>
      <c r="AH25" s="324"/>
      <c r="AI25" s="324"/>
      <c r="AJ25" s="114"/>
      <c r="AK25" s="113"/>
      <c r="AL25" s="113"/>
      <c r="AM25" s="113"/>
    </row>
    <row r="26" spans="5:39" ht="15" customHeight="1" x14ac:dyDescent="0.35">
      <c r="E26" s="98"/>
      <c r="F26" s="98"/>
      <c r="G26" s="98"/>
      <c r="J26"/>
      <c r="K26"/>
      <c r="Q26" s="324"/>
      <c r="R26" s="324"/>
      <c r="S26" s="324"/>
      <c r="T26" s="152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152"/>
      <c r="AF26" s="152"/>
      <c r="AG26" s="152"/>
      <c r="AH26" s="324"/>
      <c r="AI26" s="324"/>
      <c r="AJ26" s="114"/>
      <c r="AK26" s="113"/>
      <c r="AL26" s="113"/>
      <c r="AM26" s="113"/>
    </row>
    <row r="27" spans="5:39" ht="15" customHeight="1" x14ac:dyDescent="0.35">
      <c r="E27" s="98"/>
      <c r="F27" s="98"/>
      <c r="G27" s="98"/>
      <c r="J27"/>
      <c r="K27"/>
      <c r="Q27" s="324"/>
      <c r="R27" s="324"/>
      <c r="S27" s="324"/>
      <c r="T27" s="152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152"/>
      <c r="AF27" s="152"/>
      <c r="AG27" s="152"/>
      <c r="AH27" s="324"/>
      <c r="AI27" s="324"/>
      <c r="AJ27" s="114"/>
      <c r="AK27" s="113"/>
      <c r="AL27" s="113"/>
      <c r="AM27" s="113"/>
    </row>
    <row r="28" spans="5:39" ht="15" customHeight="1" x14ac:dyDescent="0.35">
      <c r="E28" s="98"/>
      <c r="F28" s="98"/>
      <c r="G28" s="98"/>
      <c r="J28"/>
      <c r="K28"/>
      <c r="Q28" s="324"/>
      <c r="R28" s="324"/>
      <c r="S28" s="324"/>
      <c r="T28" s="152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152"/>
      <c r="AF28" s="152"/>
      <c r="AG28" s="152"/>
      <c r="AH28" s="324"/>
      <c r="AI28" s="324"/>
      <c r="AJ28" s="114"/>
      <c r="AK28" s="113"/>
      <c r="AL28" s="113"/>
      <c r="AM28" s="113"/>
    </row>
    <row r="29" spans="5:39" ht="15" customHeight="1" x14ac:dyDescent="0.35">
      <c r="E29" s="98"/>
      <c r="F29" s="98"/>
      <c r="G29" s="98"/>
      <c r="J29"/>
      <c r="K29"/>
      <c r="Q29" s="324"/>
      <c r="R29" s="324"/>
      <c r="S29" s="324"/>
      <c r="T29" s="152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152"/>
      <c r="AF29" s="152"/>
      <c r="AG29" s="152"/>
      <c r="AH29" s="324"/>
      <c r="AI29" s="324"/>
      <c r="AJ29" s="114"/>
      <c r="AK29" s="113"/>
      <c r="AL29" s="113"/>
      <c r="AM29" s="113"/>
    </row>
    <row r="30" spans="5:39" ht="15" customHeight="1" x14ac:dyDescent="0.35">
      <c r="E30" s="98"/>
      <c r="F30" s="98"/>
      <c r="G30" s="98"/>
      <c r="J30"/>
      <c r="K30"/>
      <c r="Q30" s="324"/>
      <c r="R30" s="324"/>
      <c r="S30" s="324"/>
      <c r="T30" s="152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152"/>
      <c r="AF30" s="152"/>
      <c r="AG30" s="152"/>
      <c r="AH30" s="324"/>
      <c r="AI30" s="324"/>
      <c r="AJ30" s="114"/>
      <c r="AK30" s="113"/>
      <c r="AL30" s="113"/>
      <c r="AM30" s="113"/>
    </row>
    <row r="31" spans="5:39" ht="15" customHeight="1" x14ac:dyDescent="0.35">
      <c r="E31" s="98"/>
      <c r="F31" s="98"/>
      <c r="G31" s="98"/>
      <c r="J31"/>
      <c r="K31"/>
      <c r="Q31" s="324"/>
      <c r="R31" s="324"/>
      <c r="S31" s="324"/>
      <c r="T31" s="152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152"/>
      <c r="AF31" s="152"/>
      <c r="AG31" s="152"/>
      <c r="AH31" s="324"/>
      <c r="AI31" s="324"/>
      <c r="AJ31" s="114"/>
      <c r="AK31" s="113"/>
      <c r="AL31" s="113"/>
      <c r="AM31" s="113"/>
    </row>
    <row r="32" spans="5:39" ht="15" customHeight="1" x14ac:dyDescent="0.35">
      <c r="E32" s="98"/>
      <c r="F32" s="98"/>
      <c r="G32" s="98"/>
      <c r="J32"/>
      <c r="K32"/>
      <c r="Q32" s="324"/>
      <c r="R32" s="324"/>
      <c r="S32" s="324"/>
      <c r="T32" s="152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152"/>
      <c r="AF32" s="152"/>
      <c r="AG32" s="152"/>
      <c r="AH32" s="324"/>
      <c r="AI32" s="324"/>
      <c r="AJ32" s="114"/>
      <c r="AK32" s="113"/>
      <c r="AL32" s="113"/>
      <c r="AM32" s="113"/>
    </row>
    <row r="33" spans="5:39" ht="15" customHeight="1" x14ac:dyDescent="0.35">
      <c r="E33" s="98"/>
      <c r="F33" s="98"/>
      <c r="G33" s="98"/>
      <c r="J33"/>
      <c r="K33"/>
      <c r="Q33" s="324"/>
      <c r="R33" s="324"/>
      <c r="S33" s="324"/>
      <c r="T33" s="152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152"/>
      <c r="AF33" s="152"/>
      <c r="AG33" s="152"/>
      <c r="AH33" s="324"/>
      <c r="AI33" s="324"/>
      <c r="AJ33" s="114"/>
      <c r="AK33" s="113"/>
      <c r="AL33" s="113"/>
      <c r="AM33" s="113"/>
    </row>
    <row r="34" spans="5:39" ht="15" customHeight="1" x14ac:dyDescent="0.35">
      <c r="E34" s="98"/>
      <c r="F34" s="98"/>
      <c r="G34" s="98"/>
      <c r="J34"/>
      <c r="K34"/>
      <c r="Q34" s="324"/>
      <c r="R34" s="324"/>
      <c r="S34" s="324"/>
      <c r="T34" s="152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152"/>
      <c r="AF34" s="152"/>
      <c r="AG34" s="152"/>
      <c r="AH34" s="324"/>
      <c r="AI34" s="324"/>
      <c r="AJ34" s="114"/>
      <c r="AK34" s="113"/>
      <c r="AL34" s="113"/>
      <c r="AM34" s="113"/>
    </row>
    <row r="35" spans="5:39" ht="15" customHeight="1" x14ac:dyDescent="0.35">
      <c r="E35" s="98"/>
      <c r="F35" s="98"/>
      <c r="G35" s="98"/>
      <c r="J35"/>
      <c r="K35"/>
      <c r="Q35" s="324"/>
      <c r="R35" s="324"/>
      <c r="S35" s="324"/>
      <c r="T35" s="152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152"/>
      <c r="AF35" s="152"/>
      <c r="AG35" s="152"/>
      <c r="AH35" s="324"/>
      <c r="AI35" s="324"/>
      <c r="AJ35" s="114"/>
      <c r="AK35" s="113"/>
      <c r="AL35" s="113"/>
      <c r="AM35" s="113"/>
    </row>
    <row r="36" spans="5:39" ht="15" customHeight="1" x14ac:dyDescent="0.35">
      <c r="E36" s="98"/>
      <c r="F36" s="98"/>
      <c r="G36" s="98"/>
      <c r="J36"/>
      <c r="K36"/>
      <c r="Q36" s="324"/>
      <c r="R36" s="324"/>
      <c r="S36" s="324"/>
      <c r="T36" s="152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152"/>
      <c r="AF36" s="152"/>
      <c r="AG36" s="152"/>
      <c r="AH36" s="324"/>
      <c r="AI36" s="324"/>
      <c r="AJ36" s="114"/>
      <c r="AK36" s="113"/>
      <c r="AL36" s="113"/>
      <c r="AM36" s="113"/>
    </row>
    <row r="37" spans="5:39" ht="15" customHeight="1" x14ac:dyDescent="0.35">
      <c r="E37" s="98"/>
      <c r="F37" s="98"/>
      <c r="G37" s="98"/>
      <c r="J37"/>
      <c r="K37"/>
      <c r="Q37" s="324"/>
      <c r="R37" s="324"/>
      <c r="S37" s="324"/>
      <c r="T37" s="152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152"/>
      <c r="AF37" s="152"/>
      <c r="AG37" s="152"/>
      <c r="AH37" s="324"/>
      <c r="AI37" s="324"/>
      <c r="AJ37" s="114"/>
      <c r="AK37" s="113"/>
      <c r="AL37" s="113"/>
      <c r="AM37" s="113"/>
    </row>
    <row r="38" spans="5:39" ht="15" customHeight="1" x14ac:dyDescent="0.35">
      <c r="E38" s="98"/>
      <c r="F38" s="98"/>
      <c r="G38" s="98"/>
      <c r="J38"/>
      <c r="K38"/>
      <c r="Q38" s="324"/>
      <c r="R38" s="324"/>
      <c r="S38" s="324"/>
      <c r="T38" s="152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152"/>
      <c r="AF38" s="152"/>
      <c r="AG38" s="152"/>
      <c r="AH38" s="324"/>
      <c r="AI38" s="324"/>
      <c r="AJ38" s="114"/>
      <c r="AK38" s="113"/>
      <c r="AL38" s="113"/>
      <c r="AM38" s="113"/>
    </row>
    <row r="39" spans="5:39" ht="15" customHeight="1" x14ac:dyDescent="0.35">
      <c r="E39" s="98"/>
      <c r="F39" s="98"/>
      <c r="G39" s="98"/>
      <c r="J39"/>
      <c r="K39"/>
      <c r="Q39" s="324"/>
      <c r="R39" s="324"/>
      <c r="S39" s="324"/>
      <c r="T39" s="152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152"/>
      <c r="AF39" s="152"/>
      <c r="AG39" s="152"/>
      <c r="AH39" s="324"/>
      <c r="AI39" s="324"/>
      <c r="AJ39" s="114"/>
      <c r="AK39" s="113"/>
      <c r="AL39" s="113"/>
      <c r="AM39" s="113"/>
    </row>
    <row r="40" spans="5:39" ht="15" customHeight="1" x14ac:dyDescent="0.35">
      <c r="E40" s="98"/>
      <c r="F40" s="98"/>
      <c r="G40" s="98"/>
      <c r="J40"/>
      <c r="K40"/>
      <c r="Q40" s="324"/>
      <c r="R40" s="324"/>
      <c r="S40" s="324"/>
      <c r="T40" s="152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152"/>
      <c r="AF40" s="152"/>
      <c r="AG40" s="152"/>
      <c r="AH40" s="324"/>
      <c r="AI40" s="324"/>
      <c r="AJ40" s="114"/>
      <c r="AK40" s="113"/>
      <c r="AL40" s="113"/>
      <c r="AM40" s="113"/>
    </row>
    <row r="41" spans="5:39" ht="15" customHeight="1" x14ac:dyDescent="0.35">
      <c r="E41" s="98"/>
      <c r="F41" s="98"/>
      <c r="G41" s="98"/>
      <c r="J41"/>
      <c r="K41"/>
      <c r="Q41" s="324"/>
      <c r="R41" s="324"/>
      <c r="S41" s="324"/>
      <c r="T41" s="152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152"/>
      <c r="AF41" s="152"/>
      <c r="AG41" s="152"/>
      <c r="AH41" s="324"/>
      <c r="AI41" s="324"/>
      <c r="AJ41" s="114"/>
      <c r="AK41" s="113"/>
      <c r="AL41" s="113"/>
      <c r="AM41" s="113"/>
    </row>
    <row r="42" spans="5:39" ht="15" customHeight="1" x14ac:dyDescent="0.35">
      <c r="E42" s="98"/>
      <c r="F42" s="98"/>
      <c r="G42" s="98"/>
      <c r="J42"/>
      <c r="K42"/>
      <c r="Q42" s="324"/>
      <c r="R42" s="324"/>
      <c r="S42" s="324"/>
      <c r="T42" s="152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152"/>
      <c r="AF42" s="152"/>
      <c r="AG42" s="152"/>
      <c r="AH42" s="324"/>
      <c r="AI42" s="324"/>
      <c r="AJ42" s="114"/>
      <c r="AK42" s="113"/>
      <c r="AL42" s="113"/>
      <c r="AM42" s="113"/>
    </row>
    <row r="43" spans="5:39" ht="15" customHeight="1" x14ac:dyDescent="0.35">
      <c r="E43" s="98"/>
      <c r="F43" s="98"/>
      <c r="G43" s="98"/>
      <c r="J43"/>
      <c r="K43"/>
      <c r="Q43" s="324"/>
      <c r="R43" s="324"/>
      <c r="S43" s="324"/>
      <c r="T43" s="152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152"/>
      <c r="AF43" s="152"/>
      <c r="AG43" s="152"/>
      <c r="AH43" s="324"/>
      <c r="AI43" s="324"/>
      <c r="AJ43" s="114"/>
      <c r="AK43" s="113"/>
      <c r="AL43" s="113"/>
      <c r="AM43" s="113"/>
    </row>
    <row r="44" spans="5:39" ht="15" customHeight="1" x14ac:dyDescent="0.35">
      <c r="E44" s="98"/>
      <c r="F44" s="98"/>
      <c r="G44" s="98"/>
      <c r="J44"/>
      <c r="K44"/>
      <c r="Q44" s="324"/>
      <c r="R44" s="324"/>
      <c r="S44" s="324"/>
      <c r="T44" s="152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152"/>
      <c r="AF44" s="152"/>
      <c r="AG44" s="152"/>
      <c r="AH44" s="324"/>
      <c r="AI44" s="324"/>
      <c r="AJ44" s="114"/>
      <c r="AK44" s="113"/>
      <c r="AL44" s="113"/>
      <c r="AM44" s="113"/>
    </row>
    <row r="45" spans="5:39" ht="15" customHeight="1" x14ac:dyDescent="0.35">
      <c r="E45" s="98"/>
      <c r="F45" s="98"/>
      <c r="G45" s="98"/>
      <c r="J45"/>
      <c r="K45"/>
      <c r="Q45" s="324"/>
      <c r="R45" s="324"/>
      <c r="S45" s="324"/>
      <c r="T45" s="152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152"/>
      <c r="AF45" s="152"/>
      <c r="AG45" s="152"/>
      <c r="AH45" s="324"/>
      <c r="AI45" s="324"/>
      <c r="AJ45" s="114"/>
      <c r="AK45" s="113"/>
      <c r="AL45" s="113"/>
      <c r="AM45" s="113"/>
    </row>
    <row r="46" spans="5:39" ht="15" customHeight="1" x14ac:dyDescent="0.35">
      <c r="E46" s="98"/>
      <c r="F46" s="98"/>
      <c r="G46" s="98"/>
      <c r="J46"/>
      <c r="K46"/>
      <c r="Q46" s="324"/>
      <c r="R46" s="324"/>
      <c r="S46" s="324"/>
      <c r="T46" s="152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152"/>
      <c r="AF46" s="152"/>
      <c r="AG46" s="152"/>
      <c r="AH46" s="324"/>
      <c r="AI46" s="324"/>
      <c r="AJ46" s="114"/>
      <c r="AK46" s="113"/>
      <c r="AL46" s="113"/>
      <c r="AM46" s="113"/>
    </row>
    <row r="47" spans="5:39" ht="15" customHeight="1" x14ac:dyDescent="0.35">
      <c r="E47" s="98"/>
      <c r="F47" s="98"/>
      <c r="G47" s="98"/>
      <c r="J47"/>
      <c r="K47"/>
      <c r="Q47" s="324"/>
      <c r="R47" s="324"/>
      <c r="S47" s="324"/>
      <c r="T47" s="152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152"/>
      <c r="AF47" s="152"/>
      <c r="AG47" s="152"/>
      <c r="AH47" s="324"/>
      <c r="AI47" s="324"/>
      <c r="AJ47" s="114"/>
      <c r="AK47" s="113"/>
      <c r="AL47" s="113"/>
      <c r="AM47" s="113"/>
    </row>
    <row r="48" spans="5:39" ht="15" customHeight="1" x14ac:dyDescent="0.35">
      <c r="E48" s="98"/>
      <c r="F48" s="98"/>
      <c r="G48" s="98"/>
      <c r="J48"/>
      <c r="K48"/>
      <c r="Q48" s="324"/>
      <c r="R48" s="324"/>
      <c r="S48" s="324"/>
      <c r="T48" s="152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152"/>
      <c r="AF48" s="152"/>
      <c r="AG48" s="152"/>
      <c r="AH48" s="324"/>
      <c r="AI48" s="324"/>
      <c r="AJ48" s="114"/>
      <c r="AK48" s="113"/>
      <c r="AL48" s="113"/>
      <c r="AM48" s="113"/>
    </row>
    <row r="49" spans="5:39" ht="15" customHeight="1" x14ac:dyDescent="0.35">
      <c r="E49" s="98"/>
      <c r="F49" s="98"/>
      <c r="G49" s="98"/>
      <c r="J49"/>
      <c r="K49"/>
      <c r="Q49" s="324"/>
      <c r="R49" s="324"/>
      <c r="S49" s="324"/>
      <c r="T49" s="152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152"/>
      <c r="AF49" s="152"/>
      <c r="AG49" s="152"/>
      <c r="AH49" s="324"/>
      <c r="AI49" s="324"/>
      <c r="AJ49" s="114"/>
      <c r="AK49" s="113"/>
      <c r="AL49" s="113"/>
      <c r="AM49" s="113"/>
    </row>
    <row r="50" spans="5:39" ht="15" customHeight="1" x14ac:dyDescent="0.35">
      <c r="E50" s="98"/>
      <c r="F50" s="98"/>
      <c r="G50" s="98"/>
      <c r="J50"/>
      <c r="K50"/>
      <c r="Q50" s="324"/>
      <c r="R50" s="324"/>
      <c r="S50" s="324"/>
      <c r="T50" s="152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152"/>
      <c r="AF50" s="152"/>
      <c r="AG50" s="152"/>
      <c r="AH50" s="324"/>
      <c r="AI50" s="324"/>
      <c r="AJ50" s="114"/>
      <c r="AK50" s="113"/>
      <c r="AL50" s="113"/>
      <c r="AM50" s="113"/>
    </row>
    <row r="51" spans="5:39" ht="15" customHeight="1" x14ac:dyDescent="0.35">
      <c r="E51" s="98"/>
      <c r="F51" s="98"/>
      <c r="G51" s="98"/>
      <c r="J51"/>
      <c r="K51"/>
      <c r="Q51" s="324"/>
      <c r="R51" s="324"/>
      <c r="S51" s="324"/>
      <c r="T51" s="152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152"/>
      <c r="AF51" s="152"/>
      <c r="AG51" s="152"/>
      <c r="AH51" s="324"/>
      <c r="AI51" s="324"/>
      <c r="AJ51" s="114"/>
      <c r="AK51" s="113"/>
      <c r="AL51" s="113"/>
      <c r="AM51" s="113"/>
    </row>
    <row r="52" spans="5:39" ht="15" customHeight="1" x14ac:dyDescent="0.35">
      <c r="E52" s="98"/>
      <c r="F52" s="98"/>
      <c r="G52" s="98"/>
      <c r="J52"/>
      <c r="K52"/>
      <c r="Q52" s="324"/>
      <c r="R52" s="324"/>
      <c r="S52" s="324"/>
      <c r="T52" s="152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152"/>
      <c r="AF52" s="152"/>
      <c r="AG52" s="152"/>
      <c r="AH52" s="324"/>
      <c r="AI52" s="324"/>
      <c r="AJ52" s="114"/>
      <c r="AK52" s="113"/>
      <c r="AL52" s="113"/>
      <c r="AM52" s="113"/>
    </row>
    <row r="53" spans="5:39" ht="15" customHeight="1" x14ac:dyDescent="0.35">
      <c r="E53" s="98"/>
      <c r="F53" s="98"/>
      <c r="G53" s="98"/>
      <c r="J53"/>
      <c r="K53"/>
      <c r="Q53" s="324"/>
      <c r="R53" s="324"/>
      <c r="S53" s="324"/>
      <c r="T53" s="152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152"/>
      <c r="AF53" s="152"/>
      <c r="AG53" s="152"/>
      <c r="AH53" s="324"/>
      <c r="AI53" s="324"/>
      <c r="AJ53" s="114"/>
      <c r="AK53" s="113"/>
      <c r="AL53" s="113"/>
      <c r="AM53" s="113"/>
    </row>
    <row r="54" spans="5:39" ht="17.25" customHeight="1" x14ac:dyDescent="0.35">
      <c r="E54" s="98"/>
      <c r="F54" s="98"/>
      <c r="G54" s="98"/>
      <c r="J54"/>
      <c r="K54"/>
      <c r="Q54" s="324"/>
      <c r="R54" s="324"/>
      <c r="S54" s="324"/>
      <c r="T54" s="152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152"/>
      <c r="AF54" s="152"/>
      <c r="AG54" s="152"/>
      <c r="AH54" s="324"/>
      <c r="AI54" s="324"/>
      <c r="AJ54" s="114"/>
      <c r="AK54" s="113"/>
      <c r="AL54" s="113"/>
      <c r="AM54" s="113"/>
    </row>
    <row r="55" spans="5:39" ht="17.25" customHeight="1" x14ac:dyDescent="0.35">
      <c r="E55" s="98"/>
      <c r="F55" s="98"/>
      <c r="G55" s="98"/>
      <c r="J55"/>
      <c r="K55"/>
      <c r="Q55" s="182"/>
      <c r="R55" s="182"/>
      <c r="S55" s="182"/>
      <c r="U55" s="182"/>
      <c r="V55" s="182"/>
      <c r="W55" s="182"/>
      <c r="X55"/>
      <c r="Y55"/>
      <c r="Z55"/>
      <c r="AA55"/>
      <c r="AB55"/>
      <c r="AC55"/>
      <c r="AD55"/>
      <c r="AH55"/>
      <c r="AI55"/>
      <c r="AJ55"/>
    </row>
    <row r="56" spans="5:39" ht="17.25" customHeight="1" x14ac:dyDescent="0.35">
      <c r="E56" s="98"/>
      <c r="F56" s="98"/>
      <c r="G56" s="98"/>
      <c r="J56"/>
      <c r="K56"/>
      <c r="Q56" s="182"/>
      <c r="R56" s="182"/>
      <c r="S56" s="182"/>
      <c r="U56" s="182"/>
      <c r="V56" s="182"/>
      <c r="W56" s="182"/>
      <c r="X56"/>
      <c r="Y56"/>
      <c r="Z56"/>
      <c r="AA56"/>
      <c r="AB56"/>
      <c r="AC56"/>
      <c r="AD56"/>
      <c r="AH56"/>
      <c r="AI56"/>
      <c r="AJ56"/>
    </row>
    <row r="57" spans="5:39" ht="17.25" customHeight="1" x14ac:dyDescent="0.35">
      <c r="E57" s="98"/>
      <c r="F57" s="98"/>
      <c r="G57" s="98"/>
      <c r="J57"/>
      <c r="K57"/>
      <c r="Q57" s="182"/>
      <c r="R57" s="182"/>
      <c r="S57" s="182"/>
      <c r="U57" s="182"/>
      <c r="V57" s="182"/>
      <c r="W57" s="182"/>
      <c r="X57"/>
      <c r="Y57"/>
      <c r="Z57"/>
      <c r="AA57"/>
      <c r="AB57"/>
      <c r="AC57"/>
      <c r="AD57"/>
      <c r="AH57"/>
      <c r="AI57"/>
      <c r="AJ57"/>
    </row>
    <row r="58" spans="5:39" ht="17.25" customHeight="1" x14ac:dyDescent="0.35">
      <c r="E58" s="98"/>
      <c r="F58" s="98"/>
      <c r="G58" s="98"/>
      <c r="J58"/>
      <c r="K58"/>
      <c r="Q58" s="182"/>
      <c r="R58" s="182"/>
      <c r="S58" s="182"/>
      <c r="U58" s="182"/>
      <c r="V58" s="182"/>
      <c r="W58" s="182"/>
      <c r="X58"/>
      <c r="Y58"/>
      <c r="Z58"/>
      <c r="AA58"/>
      <c r="AB58"/>
      <c r="AC58"/>
      <c r="AD58"/>
      <c r="AH58"/>
      <c r="AI58"/>
      <c r="AJ58"/>
    </row>
    <row r="59" spans="5:39" ht="17.25" customHeight="1" x14ac:dyDescent="0.35">
      <c r="E59" s="98"/>
      <c r="F59" s="98"/>
      <c r="G59" s="98"/>
      <c r="J59"/>
      <c r="K59"/>
      <c r="Q59" s="182"/>
      <c r="R59" s="182"/>
      <c r="S59" s="182"/>
      <c r="U59" s="182"/>
      <c r="V59" s="182"/>
      <c r="W59" s="182"/>
      <c r="X59"/>
      <c r="Y59"/>
      <c r="Z59"/>
      <c r="AA59"/>
      <c r="AB59"/>
      <c r="AC59"/>
      <c r="AD59"/>
      <c r="AH59"/>
      <c r="AI59"/>
      <c r="AJ59"/>
    </row>
    <row r="60" spans="5:39" ht="17.25" customHeight="1" x14ac:dyDescent="0.35">
      <c r="E60" s="98"/>
      <c r="F60" s="98"/>
      <c r="G60" s="98"/>
      <c r="J60"/>
      <c r="K60"/>
      <c r="Q60" s="182"/>
      <c r="R60" s="182"/>
      <c r="S60" s="182"/>
      <c r="U60" s="182"/>
      <c r="V60" s="182"/>
      <c r="W60" s="182"/>
      <c r="X60"/>
      <c r="Y60"/>
      <c r="Z60"/>
      <c r="AA60"/>
      <c r="AB60"/>
      <c r="AC60"/>
      <c r="AD60"/>
      <c r="AH60"/>
      <c r="AI60"/>
      <c r="AJ60"/>
    </row>
    <row r="61" spans="5:39" ht="17.25" customHeight="1" x14ac:dyDescent="0.35">
      <c r="E61" s="98"/>
      <c r="F61" s="98"/>
      <c r="G61" s="98"/>
      <c r="J61"/>
      <c r="K61"/>
      <c r="Q61" s="182"/>
      <c r="R61" s="182"/>
      <c r="S61" s="182"/>
      <c r="U61" s="182"/>
      <c r="V61" s="182"/>
      <c r="W61" s="182"/>
      <c r="X61"/>
      <c r="Y61"/>
      <c r="Z61"/>
      <c r="AA61"/>
      <c r="AB61"/>
      <c r="AC61"/>
      <c r="AD61"/>
      <c r="AH61"/>
      <c r="AI61"/>
      <c r="AJ61"/>
    </row>
    <row r="62" spans="5:39" ht="17.25" customHeight="1" x14ac:dyDescent="0.35">
      <c r="E62" s="98"/>
      <c r="F62" s="98"/>
      <c r="G62" s="98"/>
      <c r="J62"/>
      <c r="K62"/>
      <c r="Q62" s="182"/>
      <c r="R62" s="182"/>
      <c r="S62" s="182"/>
      <c r="U62" s="182"/>
      <c r="V62" s="182"/>
      <c r="W62" s="182"/>
      <c r="X62"/>
      <c r="Y62"/>
      <c r="Z62"/>
      <c r="AA62"/>
      <c r="AB62"/>
      <c r="AC62"/>
      <c r="AD62"/>
      <c r="AH62"/>
      <c r="AI62"/>
      <c r="AJ62"/>
    </row>
    <row r="63" spans="5:39" ht="17.25" customHeight="1" x14ac:dyDescent="0.35">
      <c r="E63" s="98"/>
      <c r="F63" s="98"/>
      <c r="G63" s="98"/>
      <c r="J63"/>
      <c r="K63"/>
      <c r="Q63" s="182"/>
      <c r="R63" s="182"/>
      <c r="S63" s="182"/>
      <c r="U63" s="182"/>
      <c r="V63" s="182"/>
      <c r="W63" s="182"/>
      <c r="X63"/>
      <c r="Y63"/>
      <c r="Z63"/>
      <c r="AA63"/>
      <c r="AB63"/>
      <c r="AC63"/>
      <c r="AD63"/>
      <c r="AH63"/>
      <c r="AI63"/>
      <c r="AJ63"/>
    </row>
    <row r="64" spans="5:39" ht="17.25" customHeight="1" x14ac:dyDescent="0.35">
      <c r="E64" s="98"/>
      <c r="F64" s="98"/>
      <c r="G64" s="98"/>
      <c r="J64"/>
      <c r="K64"/>
      <c r="Q64" s="182"/>
      <c r="R64" s="182"/>
      <c r="S64" s="182"/>
      <c r="U64" s="182"/>
      <c r="V64" s="182"/>
      <c r="W64" s="182"/>
      <c r="X64"/>
      <c r="Y64"/>
      <c r="Z64"/>
      <c r="AA64"/>
      <c r="AB64"/>
      <c r="AC64"/>
      <c r="AD64"/>
      <c r="AH64"/>
      <c r="AI64"/>
      <c r="AJ64"/>
    </row>
    <row r="65" spans="5:36" ht="17.25" customHeight="1" x14ac:dyDescent="0.35">
      <c r="E65" s="98"/>
      <c r="F65" s="98"/>
      <c r="G65" s="98"/>
      <c r="J65"/>
      <c r="K65"/>
      <c r="Q65" s="182"/>
      <c r="R65" s="182"/>
      <c r="S65" s="182"/>
      <c r="U65" s="182"/>
      <c r="V65" s="182"/>
      <c r="W65" s="182"/>
      <c r="X65"/>
      <c r="Y65"/>
      <c r="Z65"/>
      <c r="AA65"/>
      <c r="AB65"/>
      <c r="AC65"/>
      <c r="AD65"/>
      <c r="AH65"/>
      <c r="AI65"/>
      <c r="AJ65"/>
    </row>
    <row r="66" spans="5:36" ht="17.25" customHeight="1" x14ac:dyDescent="0.35">
      <c r="E66" s="98"/>
      <c r="F66" s="98"/>
      <c r="G66" s="98"/>
      <c r="J66"/>
      <c r="K66"/>
      <c r="Q66" s="182"/>
      <c r="R66" s="182"/>
      <c r="S66" s="182"/>
      <c r="U66" s="182"/>
      <c r="V66" s="182"/>
      <c r="W66" s="182"/>
      <c r="X66"/>
      <c r="Y66"/>
      <c r="Z66"/>
      <c r="AA66"/>
      <c r="AB66"/>
      <c r="AC66"/>
      <c r="AD66"/>
      <c r="AH66"/>
      <c r="AI66"/>
      <c r="AJ66"/>
    </row>
    <row r="67" spans="5:36" ht="17.25" customHeight="1" x14ac:dyDescent="0.35">
      <c r="E67" s="98"/>
      <c r="F67" s="98"/>
      <c r="G67" s="98"/>
      <c r="J67"/>
      <c r="K67"/>
      <c r="Q67" s="182"/>
      <c r="R67" s="182"/>
      <c r="S67" s="182"/>
      <c r="U67" s="182"/>
      <c r="V67" s="182"/>
      <c r="W67" s="182"/>
      <c r="X67"/>
      <c r="Y67"/>
      <c r="Z67"/>
      <c r="AA67"/>
      <c r="AB67"/>
      <c r="AC67"/>
      <c r="AD67"/>
      <c r="AH67"/>
      <c r="AI67"/>
      <c r="AJ67"/>
    </row>
    <row r="68" spans="5:36" ht="17.25" customHeight="1" x14ac:dyDescent="0.35">
      <c r="E68" s="98"/>
      <c r="F68" s="98"/>
      <c r="G68" s="98"/>
      <c r="J68"/>
      <c r="K68"/>
      <c r="Q68" s="182"/>
      <c r="R68" s="182"/>
      <c r="S68" s="182"/>
      <c r="U68" s="182"/>
      <c r="V68" s="182"/>
      <c r="W68" s="182"/>
      <c r="X68"/>
      <c r="Y68"/>
      <c r="Z68"/>
      <c r="AA68"/>
      <c r="AB68"/>
      <c r="AC68"/>
      <c r="AD68"/>
      <c r="AH68"/>
      <c r="AI68"/>
      <c r="AJ68"/>
    </row>
    <row r="69" spans="5:36" ht="17.25" customHeight="1" x14ac:dyDescent="0.35">
      <c r="E69" s="98"/>
      <c r="F69" s="98"/>
      <c r="G69" s="98"/>
      <c r="J69"/>
      <c r="K69"/>
      <c r="Q69" s="182"/>
      <c r="R69" s="182"/>
      <c r="S69" s="182"/>
      <c r="U69" s="182"/>
      <c r="V69" s="182"/>
      <c r="W69" s="182"/>
      <c r="X69"/>
      <c r="Y69"/>
      <c r="Z69"/>
      <c r="AA69"/>
      <c r="AB69"/>
      <c r="AC69"/>
      <c r="AD69"/>
      <c r="AH69"/>
      <c r="AI69"/>
      <c r="AJ69"/>
    </row>
    <row r="70" spans="5:36" ht="17.25" customHeight="1" x14ac:dyDescent="0.35">
      <c r="E70" s="98"/>
      <c r="F70" s="98"/>
      <c r="G70" s="98"/>
      <c r="J70"/>
      <c r="K70"/>
      <c r="Q70" s="182"/>
      <c r="R70" s="182"/>
      <c r="S70" s="182"/>
      <c r="U70" s="182"/>
      <c r="V70" s="182"/>
      <c r="W70" s="182"/>
      <c r="X70"/>
      <c r="Y70"/>
      <c r="Z70"/>
      <c r="AA70"/>
      <c r="AB70"/>
      <c r="AC70"/>
      <c r="AD70"/>
      <c r="AH70"/>
      <c r="AI70"/>
      <c r="AJ70"/>
    </row>
    <row r="71" spans="5:36" ht="17.25" customHeight="1" x14ac:dyDescent="0.35">
      <c r="E71" s="98"/>
      <c r="F71" s="98"/>
      <c r="G71" s="98"/>
      <c r="J71"/>
      <c r="K71"/>
      <c r="Q71" s="182"/>
      <c r="R71" s="182"/>
      <c r="S71" s="182"/>
      <c r="U71" s="182"/>
      <c r="V71" s="182"/>
      <c r="W71" s="182"/>
      <c r="X71"/>
      <c r="Y71"/>
      <c r="Z71"/>
      <c r="AA71"/>
      <c r="AB71"/>
      <c r="AC71"/>
      <c r="AD71"/>
      <c r="AH71"/>
      <c r="AI71"/>
      <c r="AJ71"/>
    </row>
    <row r="72" spans="5:36" ht="17.25" customHeight="1" x14ac:dyDescent="0.35">
      <c r="E72" s="98"/>
      <c r="F72" s="98"/>
      <c r="G72" s="98"/>
      <c r="J72"/>
      <c r="K72"/>
      <c r="Q72" s="182"/>
      <c r="R72" s="182"/>
      <c r="S72" s="182"/>
      <c r="U72" s="182"/>
      <c r="V72" s="182"/>
      <c r="W72" s="182"/>
      <c r="X72"/>
      <c r="Y72"/>
      <c r="Z72"/>
      <c r="AA72"/>
      <c r="AB72"/>
      <c r="AC72"/>
      <c r="AD72"/>
      <c r="AH72"/>
      <c r="AI72"/>
      <c r="AJ72"/>
    </row>
    <row r="73" spans="5:36" ht="15" customHeight="1" x14ac:dyDescent="0.35">
      <c r="E73" s="98"/>
      <c r="F73" s="98"/>
      <c r="G73" s="98"/>
      <c r="J73"/>
      <c r="K73"/>
      <c r="Q73" s="182"/>
      <c r="R73" s="182"/>
      <c r="S73" s="182"/>
      <c r="U73" s="182"/>
      <c r="V73" s="182"/>
      <c r="W73" s="182"/>
      <c r="X73"/>
      <c r="Y73"/>
      <c r="Z73"/>
      <c r="AA73"/>
      <c r="AB73"/>
      <c r="AC73"/>
      <c r="AD73"/>
      <c r="AH73"/>
      <c r="AI73"/>
      <c r="AJ73"/>
    </row>
    <row r="74" spans="5:36" ht="15" customHeight="1" x14ac:dyDescent="0.35">
      <c r="E74" s="98"/>
      <c r="F74" s="98"/>
      <c r="G74" s="98"/>
      <c r="J74"/>
      <c r="K74"/>
      <c r="Q74" s="182"/>
      <c r="R74" s="182"/>
      <c r="S74" s="182"/>
      <c r="U74" s="182"/>
      <c r="V74" s="182"/>
      <c r="W74" s="182"/>
      <c r="X74"/>
      <c r="Y74"/>
      <c r="Z74"/>
      <c r="AA74"/>
      <c r="AB74"/>
      <c r="AC74"/>
      <c r="AD74"/>
      <c r="AH74"/>
      <c r="AI74"/>
      <c r="AJ74"/>
    </row>
    <row r="75" spans="5:36" ht="15" customHeight="1" x14ac:dyDescent="0.35">
      <c r="E75" s="98"/>
      <c r="F75" s="98"/>
      <c r="G75" s="98"/>
      <c r="J75"/>
      <c r="K75"/>
      <c r="Q75" s="182"/>
      <c r="R75" s="182"/>
      <c r="S75" s="182"/>
      <c r="U75" s="182"/>
      <c r="V75" s="182"/>
      <c r="W75" s="182"/>
      <c r="X75"/>
      <c r="Y75"/>
      <c r="Z75"/>
      <c r="AA75"/>
      <c r="AB75"/>
      <c r="AC75"/>
      <c r="AD75"/>
      <c r="AH75"/>
      <c r="AI75"/>
      <c r="AJ75"/>
    </row>
    <row r="76" spans="5:36" ht="15" customHeight="1" x14ac:dyDescent="0.35">
      <c r="E76" s="98"/>
      <c r="F76" s="98"/>
      <c r="G76" s="98"/>
      <c r="J76"/>
      <c r="K76"/>
      <c r="Q76" s="182"/>
      <c r="R76" s="182"/>
      <c r="S76" s="182"/>
      <c r="U76" s="182"/>
      <c r="V76" s="182"/>
      <c r="W76" s="182"/>
      <c r="X76"/>
      <c r="Y76"/>
      <c r="Z76"/>
      <c r="AA76"/>
      <c r="AB76"/>
      <c r="AC76"/>
      <c r="AD76"/>
      <c r="AH76"/>
      <c r="AI76"/>
      <c r="AJ76"/>
    </row>
    <row r="77" spans="5:36" ht="15" customHeight="1" x14ac:dyDescent="0.35">
      <c r="E77" s="98"/>
      <c r="F77" s="98"/>
      <c r="G77" s="98"/>
      <c r="J77"/>
      <c r="K77"/>
      <c r="Q77" s="182"/>
      <c r="R77" s="182"/>
      <c r="S77" s="182"/>
      <c r="U77" s="182"/>
      <c r="V77" s="182"/>
      <c r="W77" s="182"/>
      <c r="X77"/>
      <c r="Y77"/>
      <c r="Z77"/>
      <c r="AA77"/>
      <c r="AB77"/>
      <c r="AC77"/>
      <c r="AD77"/>
      <c r="AH77"/>
      <c r="AI77"/>
      <c r="AJ77"/>
    </row>
    <row r="78" spans="5:36" ht="15" customHeight="1" x14ac:dyDescent="0.35">
      <c r="E78" s="98"/>
      <c r="F78" s="98"/>
      <c r="G78" s="98"/>
      <c r="J78"/>
      <c r="K78"/>
      <c r="Q78" s="182"/>
      <c r="R78" s="182"/>
      <c r="S78" s="182"/>
      <c r="U78" s="182"/>
      <c r="V78" s="182"/>
      <c r="W78" s="182"/>
      <c r="X78"/>
      <c r="Y78"/>
      <c r="Z78"/>
      <c r="AA78"/>
      <c r="AB78"/>
      <c r="AC78"/>
      <c r="AD78"/>
      <c r="AH78"/>
      <c r="AI78"/>
      <c r="AJ78"/>
    </row>
    <row r="79" spans="5:36" ht="15" customHeight="1" x14ac:dyDescent="0.35">
      <c r="E79" s="98"/>
      <c r="F79" s="98"/>
      <c r="G79" s="98"/>
      <c r="J79"/>
      <c r="K79"/>
      <c r="Q79" s="182"/>
      <c r="R79" s="182"/>
      <c r="S79" s="182"/>
      <c r="U79" s="182"/>
      <c r="V79" s="182"/>
      <c r="W79" s="182"/>
      <c r="X79"/>
      <c r="Y79"/>
      <c r="Z79"/>
      <c r="AA79"/>
      <c r="AB79"/>
      <c r="AC79"/>
      <c r="AD79"/>
      <c r="AH79"/>
      <c r="AI79"/>
      <c r="AJ79"/>
    </row>
    <row r="80" spans="5:36" ht="15" customHeight="1" x14ac:dyDescent="0.35">
      <c r="E80" s="98"/>
      <c r="F80" s="98"/>
      <c r="G80" s="98"/>
      <c r="J80"/>
      <c r="K80"/>
      <c r="Q80" s="182"/>
      <c r="R80" s="182"/>
      <c r="S80" s="182"/>
      <c r="U80" s="182"/>
      <c r="V80" s="182"/>
      <c r="W80" s="182"/>
      <c r="X80"/>
      <c r="Y80"/>
      <c r="Z80"/>
      <c r="AA80"/>
      <c r="AB80"/>
      <c r="AC80"/>
      <c r="AD80"/>
      <c r="AH80"/>
      <c r="AI80"/>
      <c r="AJ80"/>
    </row>
    <row r="81" spans="5:36" ht="15" customHeight="1" x14ac:dyDescent="0.35">
      <c r="E81" s="98"/>
      <c r="F81" s="98"/>
      <c r="G81" s="98"/>
      <c r="J81"/>
      <c r="K81"/>
      <c r="Q81" s="182"/>
      <c r="R81" s="182"/>
      <c r="S81" s="182"/>
      <c r="U81" s="182"/>
      <c r="V81" s="182"/>
      <c r="W81" s="182"/>
      <c r="X81"/>
      <c r="Y81"/>
      <c r="Z81"/>
      <c r="AA81"/>
      <c r="AB81"/>
      <c r="AC81"/>
      <c r="AD81"/>
      <c r="AH81"/>
      <c r="AI81"/>
      <c r="AJ81"/>
    </row>
    <row r="82" spans="5:36" ht="15" customHeight="1" x14ac:dyDescent="0.35">
      <c r="E82" s="98"/>
      <c r="F82" s="98"/>
      <c r="G82" s="98"/>
      <c r="J82"/>
      <c r="K82"/>
      <c r="Q82" s="182"/>
      <c r="R82" s="182"/>
      <c r="S82" s="182"/>
      <c r="U82" s="182"/>
      <c r="V82" s="182"/>
      <c r="W82" s="182"/>
      <c r="X82"/>
      <c r="Y82"/>
      <c r="Z82"/>
      <c r="AA82"/>
      <c r="AB82"/>
      <c r="AC82"/>
      <c r="AD82"/>
      <c r="AH82"/>
      <c r="AI82"/>
      <c r="AJ82"/>
    </row>
    <row r="83" spans="5:36" ht="15" customHeight="1" x14ac:dyDescent="0.35">
      <c r="E83" s="98"/>
      <c r="F83" s="98"/>
      <c r="G83" s="98"/>
      <c r="J83"/>
      <c r="K83"/>
      <c r="Q83" s="182"/>
      <c r="R83" s="182"/>
      <c r="S83" s="182"/>
      <c r="U83" s="182"/>
      <c r="V83" s="182"/>
      <c r="W83" s="182"/>
      <c r="X83"/>
      <c r="Y83"/>
      <c r="Z83"/>
      <c r="AA83"/>
      <c r="AB83"/>
      <c r="AC83"/>
      <c r="AD83"/>
      <c r="AH83"/>
      <c r="AI83"/>
      <c r="AJ83"/>
    </row>
    <row r="84" spans="5:36" ht="15" customHeight="1" x14ac:dyDescent="0.35">
      <c r="E84" s="98"/>
      <c r="F84" s="98"/>
      <c r="G84" s="98"/>
      <c r="J84"/>
      <c r="K84"/>
      <c r="Q84" s="182"/>
      <c r="R84" s="182"/>
      <c r="S84" s="182"/>
      <c r="U84" s="182"/>
      <c r="V84" s="182"/>
      <c r="W84" s="182"/>
      <c r="X84"/>
      <c r="Y84"/>
      <c r="Z84"/>
      <c r="AA84"/>
      <c r="AB84"/>
      <c r="AC84"/>
      <c r="AD84"/>
      <c r="AH84"/>
      <c r="AI84"/>
      <c r="AJ84"/>
    </row>
    <row r="85" spans="5:36" ht="15" customHeight="1" x14ac:dyDescent="0.35">
      <c r="E85" s="98"/>
      <c r="F85" s="98"/>
      <c r="G85" s="98"/>
      <c r="J85"/>
      <c r="K85"/>
      <c r="Q85" s="182"/>
      <c r="R85" s="182"/>
      <c r="S85" s="182"/>
      <c r="U85" s="182"/>
      <c r="V85" s="182"/>
      <c r="W85" s="182"/>
      <c r="X85"/>
      <c r="Y85"/>
      <c r="Z85"/>
      <c r="AA85"/>
      <c r="AB85"/>
      <c r="AC85"/>
      <c r="AD85"/>
      <c r="AH85"/>
      <c r="AI85"/>
      <c r="AJ85"/>
    </row>
    <row r="86" spans="5:36" ht="15" customHeight="1" x14ac:dyDescent="0.35">
      <c r="E86" s="98"/>
      <c r="F86" s="98"/>
      <c r="G86" s="98"/>
      <c r="J86"/>
      <c r="K86"/>
      <c r="Q86" s="182"/>
      <c r="R86" s="182"/>
      <c r="S86" s="182"/>
      <c r="U86" s="182"/>
      <c r="V86" s="182"/>
      <c r="W86" s="182"/>
      <c r="X86"/>
      <c r="Y86"/>
      <c r="Z86"/>
      <c r="AA86"/>
      <c r="AB86"/>
      <c r="AC86"/>
      <c r="AD86"/>
      <c r="AH86"/>
      <c r="AI86"/>
      <c r="AJ86"/>
    </row>
    <row r="87" spans="5:36" ht="15" customHeight="1" x14ac:dyDescent="0.35">
      <c r="E87" s="98"/>
      <c r="F87" s="98"/>
      <c r="G87" s="98"/>
      <c r="J87"/>
      <c r="K87"/>
      <c r="Q87" s="182"/>
      <c r="R87" s="182"/>
      <c r="S87" s="182"/>
      <c r="U87" s="182"/>
      <c r="V87" s="182"/>
      <c r="W87" s="182"/>
      <c r="X87"/>
      <c r="Y87"/>
      <c r="Z87"/>
      <c r="AA87"/>
      <c r="AB87"/>
      <c r="AC87"/>
      <c r="AD87"/>
      <c r="AH87"/>
      <c r="AI87"/>
      <c r="AJ87"/>
    </row>
    <row r="88" spans="5:36" ht="15" customHeight="1" x14ac:dyDescent="0.35">
      <c r="E88" s="98"/>
      <c r="F88" s="98"/>
      <c r="G88" s="98"/>
      <c r="J88"/>
      <c r="K88"/>
      <c r="Q88" s="182"/>
      <c r="R88" s="182"/>
      <c r="S88" s="182"/>
      <c r="U88" s="182"/>
      <c r="V88" s="182"/>
      <c r="W88" s="182"/>
      <c r="X88"/>
      <c r="Y88"/>
      <c r="Z88"/>
      <c r="AA88"/>
      <c r="AB88"/>
      <c r="AC88"/>
      <c r="AD88"/>
      <c r="AH88"/>
      <c r="AI88"/>
      <c r="AJ88"/>
    </row>
    <row r="89" spans="5:36" ht="15" customHeight="1" x14ac:dyDescent="0.35">
      <c r="E89" s="98"/>
      <c r="F89" s="98"/>
      <c r="G89" s="98"/>
      <c r="J89"/>
      <c r="K89"/>
      <c r="Q89" s="182"/>
      <c r="R89" s="182"/>
      <c r="S89" s="182"/>
      <c r="U89" s="182"/>
      <c r="V89" s="182"/>
      <c r="W89" s="182"/>
      <c r="X89"/>
      <c r="Y89"/>
      <c r="Z89"/>
      <c r="AA89"/>
      <c r="AB89"/>
      <c r="AC89"/>
      <c r="AD89"/>
      <c r="AH89"/>
      <c r="AI89"/>
      <c r="AJ89"/>
    </row>
    <row r="90" spans="5:36" ht="15" customHeight="1" x14ac:dyDescent="0.35">
      <c r="E90" s="98"/>
      <c r="F90" s="98"/>
      <c r="G90" s="98"/>
      <c r="J90"/>
      <c r="K90"/>
      <c r="Q90" s="182"/>
      <c r="R90" s="182"/>
      <c r="S90" s="182"/>
      <c r="U90" s="182"/>
      <c r="V90" s="182"/>
      <c r="W90" s="182"/>
      <c r="X90"/>
      <c r="Y90"/>
      <c r="Z90"/>
      <c r="AA90"/>
      <c r="AB90"/>
      <c r="AC90"/>
      <c r="AD90"/>
      <c r="AH90"/>
      <c r="AI90"/>
      <c r="AJ90"/>
    </row>
    <row r="91" spans="5:36" ht="15" customHeight="1" x14ac:dyDescent="0.35">
      <c r="E91" s="98"/>
      <c r="F91" s="98"/>
      <c r="G91" s="98"/>
      <c r="J91"/>
      <c r="K91"/>
      <c r="Q91" s="182"/>
      <c r="R91" s="182"/>
      <c r="S91" s="182"/>
      <c r="U91" s="182"/>
      <c r="V91" s="182"/>
      <c r="W91" s="182"/>
      <c r="X91"/>
      <c r="Y91"/>
      <c r="Z91"/>
      <c r="AA91"/>
      <c r="AB91"/>
      <c r="AC91"/>
      <c r="AD91"/>
      <c r="AH91"/>
      <c r="AI91"/>
      <c r="AJ91"/>
    </row>
    <row r="92" spans="5:36" ht="15" customHeight="1" x14ac:dyDescent="0.35">
      <c r="E92" s="98"/>
      <c r="F92" s="98"/>
      <c r="G92" s="98"/>
      <c r="J92"/>
      <c r="K92"/>
      <c r="Q92" s="182"/>
      <c r="R92" s="182"/>
      <c r="S92" s="182"/>
      <c r="U92" s="182"/>
      <c r="V92" s="182"/>
      <c r="W92" s="182"/>
      <c r="X92"/>
      <c r="Y92"/>
      <c r="Z92"/>
      <c r="AA92"/>
      <c r="AB92"/>
      <c r="AC92"/>
      <c r="AD92"/>
      <c r="AH92"/>
      <c r="AI92"/>
      <c r="AJ92"/>
    </row>
    <row r="93" spans="5:36" ht="15" customHeight="1" x14ac:dyDescent="0.35">
      <c r="E93" s="98"/>
      <c r="F93" s="98"/>
      <c r="G93" s="98"/>
      <c r="J93"/>
      <c r="K93"/>
      <c r="Q93" s="182"/>
      <c r="R93" s="182"/>
      <c r="S93" s="182"/>
      <c r="U93" s="182"/>
      <c r="V93" s="182"/>
      <c r="W93" s="182"/>
      <c r="X93"/>
      <c r="Y93"/>
      <c r="Z93"/>
      <c r="AA93"/>
      <c r="AB93"/>
      <c r="AC93"/>
      <c r="AD93"/>
      <c r="AH93"/>
      <c r="AI93"/>
      <c r="AJ93"/>
    </row>
    <row r="94" spans="5:36" ht="15" customHeight="1" x14ac:dyDescent="0.35">
      <c r="E94" s="98"/>
      <c r="F94" s="98"/>
      <c r="G94" s="98"/>
      <c r="J94"/>
      <c r="K94"/>
      <c r="Q94" s="182"/>
      <c r="R94" s="182"/>
      <c r="S94" s="182"/>
      <c r="U94" s="182"/>
      <c r="V94" s="182"/>
      <c r="W94" s="182"/>
      <c r="X94"/>
      <c r="Y94"/>
      <c r="Z94"/>
      <c r="AA94"/>
      <c r="AB94"/>
      <c r="AC94"/>
      <c r="AD94"/>
      <c r="AH94"/>
      <c r="AI94"/>
      <c r="AJ94"/>
    </row>
    <row r="95" spans="5:36" ht="15" customHeight="1" x14ac:dyDescent="0.35">
      <c r="E95" s="98"/>
      <c r="F95" s="98"/>
      <c r="G95" s="98"/>
      <c r="J95"/>
      <c r="K95"/>
      <c r="Q95" s="182"/>
      <c r="R95" s="182"/>
      <c r="S95" s="182"/>
      <c r="U95" s="182"/>
      <c r="V95" s="182"/>
      <c r="W95" s="182"/>
      <c r="X95"/>
      <c r="Y95"/>
      <c r="Z95"/>
      <c r="AA95"/>
      <c r="AB95"/>
      <c r="AC95"/>
      <c r="AD95"/>
      <c r="AH95"/>
      <c r="AI95"/>
      <c r="AJ95"/>
    </row>
    <row r="96" spans="5:36" ht="15" customHeight="1" x14ac:dyDescent="0.35">
      <c r="E96" s="98"/>
      <c r="F96" s="98"/>
      <c r="G96" s="98"/>
      <c r="J96"/>
      <c r="K96"/>
      <c r="Q96" s="182"/>
      <c r="R96" s="182"/>
      <c r="S96" s="182"/>
      <c r="U96" s="182"/>
      <c r="V96" s="182"/>
      <c r="W96" s="182"/>
      <c r="X96"/>
      <c r="Y96"/>
      <c r="Z96"/>
      <c r="AA96"/>
      <c r="AB96"/>
      <c r="AC96"/>
      <c r="AD96"/>
      <c r="AH96"/>
      <c r="AI96"/>
      <c r="AJ96"/>
    </row>
    <row r="97" spans="5:36" ht="15" customHeight="1" x14ac:dyDescent="0.35">
      <c r="E97" s="98"/>
      <c r="F97" s="98"/>
      <c r="G97" s="98"/>
      <c r="J97"/>
      <c r="K97"/>
      <c r="Q97" s="182"/>
      <c r="R97" s="182"/>
      <c r="S97" s="182"/>
      <c r="U97" s="182"/>
      <c r="V97" s="182"/>
      <c r="W97" s="182"/>
      <c r="X97"/>
      <c r="Y97"/>
      <c r="Z97"/>
      <c r="AA97"/>
      <c r="AB97"/>
      <c r="AC97"/>
      <c r="AD97"/>
      <c r="AH97"/>
      <c r="AI97"/>
      <c r="AJ97"/>
    </row>
    <row r="98" spans="5:36" ht="15" customHeight="1" x14ac:dyDescent="0.35">
      <c r="E98" s="98"/>
      <c r="F98" s="98"/>
      <c r="G98" s="98"/>
      <c r="J98"/>
      <c r="K98"/>
      <c r="Q98" s="182"/>
      <c r="R98" s="182"/>
      <c r="S98" s="182"/>
      <c r="U98" s="182"/>
      <c r="V98" s="182"/>
      <c r="W98" s="182"/>
      <c r="X98"/>
      <c r="Y98"/>
      <c r="Z98"/>
      <c r="AA98"/>
      <c r="AB98"/>
      <c r="AC98"/>
      <c r="AD98"/>
      <c r="AH98"/>
      <c r="AI98"/>
      <c r="AJ98"/>
    </row>
    <row r="99" spans="5:36" ht="15" customHeight="1" x14ac:dyDescent="0.35">
      <c r="E99" s="98"/>
      <c r="F99" s="98"/>
      <c r="G99" s="98"/>
      <c r="J99"/>
      <c r="K99"/>
      <c r="Q99" s="182"/>
      <c r="R99" s="182"/>
      <c r="S99" s="182"/>
      <c r="U99" s="182"/>
      <c r="V99" s="182"/>
      <c r="W99" s="182"/>
      <c r="X99"/>
      <c r="Y99"/>
      <c r="Z99"/>
      <c r="AA99"/>
      <c r="AB99"/>
      <c r="AC99"/>
      <c r="AD99"/>
      <c r="AH99"/>
      <c r="AI99"/>
      <c r="AJ99"/>
    </row>
    <row r="100" spans="5:36" ht="15" customHeight="1" x14ac:dyDescent="0.35">
      <c r="E100" s="98"/>
      <c r="F100" s="98"/>
      <c r="G100" s="98"/>
      <c r="J100"/>
      <c r="K100"/>
      <c r="Q100" s="182"/>
      <c r="R100" s="182"/>
      <c r="S100" s="182"/>
      <c r="U100" s="182"/>
      <c r="V100" s="182"/>
      <c r="W100" s="182"/>
      <c r="X100"/>
      <c r="Y100"/>
      <c r="Z100"/>
      <c r="AA100"/>
      <c r="AB100"/>
      <c r="AC100"/>
      <c r="AD100"/>
      <c r="AH100"/>
      <c r="AI100"/>
      <c r="AJ100"/>
    </row>
    <row r="101" spans="5:36" ht="15" customHeight="1" x14ac:dyDescent="0.35">
      <c r="E101" s="98"/>
      <c r="F101" s="98"/>
      <c r="G101" s="98"/>
      <c r="J101"/>
      <c r="K101"/>
      <c r="Q101" s="182"/>
      <c r="R101" s="182"/>
      <c r="S101" s="182"/>
      <c r="U101" s="182"/>
      <c r="V101" s="182"/>
      <c r="W101" s="182"/>
      <c r="X101"/>
      <c r="Y101"/>
      <c r="Z101"/>
      <c r="AA101"/>
      <c r="AB101"/>
      <c r="AC101"/>
      <c r="AD101"/>
      <c r="AH101"/>
      <c r="AI101"/>
      <c r="AJ101"/>
    </row>
    <row r="102" spans="5:36" ht="15" customHeight="1" x14ac:dyDescent="0.35">
      <c r="E102" s="98"/>
      <c r="F102" s="98"/>
      <c r="G102" s="98"/>
      <c r="J102"/>
      <c r="K102"/>
      <c r="Q102" s="182"/>
      <c r="R102" s="182"/>
      <c r="S102" s="182"/>
      <c r="U102" s="182"/>
      <c r="V102" s="182"/>
      <c r="W102" s="182"/>
      <c r="X102"/>
      <c r="Y102"/>
      <c r="Z102"/>
      <c r="AA102"/>
      <c r="AB102"/>
      <c r="AC102"/>
      <c r="AD102"/>
      <c r="AH102"/>
      <c r="AI102"/>
      <c r="AJ102"/>
    </row>
    <row r="103" spans="5:36" ht="15" customHeight="1" x14ac:dyDescent="0.35">
      <c r="E103" s="98"/>
      <c r="F103" s="98"/>
      <c r="G103" s="98"/>
      <c r="J103"/>
      <c r="K103"/>
      <c r="Q103" s="182"/>
      <c r="R103" s="182"/>
      <c r="S103" s="182"/>
      <c r="U103" s="182"/>
      <c r="V103" s="182"/>
      <c r="W103" s="182"/>
      <c r="X103"/>
      <c r="Y103"/>
      <c r="Z103"/>
      <c r="AA103"/>
      <c r="AB103"/>
      <c r="AC103"/>
      <c r="AD103"/>
      <c r="AH103"/>
      <c r="AI103"/>
      <c r="AJ103"/>
    </row>
    <row r="104" spans="5:36" ht="15" customHeight="1" x14ac:dyDescent="0.35">
      <c r="E104" s="98"/>
      <c r="F104" s="98"/>
      <c r="G104" s="98"/>
      <c r="J104"/>
      <c r="K104"/>
      <c r="Q104" s="182"/>
      <c r="R104" s="182"/>
      <c r="S104" s="182"/>
      <c r="U104" s="182"/>
      <c r="V104" s="182"/>
      <c r="W104" s="182"/>
      <c r="X104"/>
      <c r="Y104"/>
      <c r="Z104"/>
      <c r="AA104"/>
      <c r="AB104"/>
      <c r="AC104"/>
      <c r="AD104"/>
      <c r="AH104"/>
      <c r="AI104"/>
      <c r="AJ104"/>
    </row>
    <row r="105" spans="5:36" ht="15" customHeight="1" x14ac:dyDescent="0.35">
      <c r="E105" s="98"/>
      <c r="F105" s="98"/>
      <c r="G105" s="98"/>
      <c r="J105"/>
      <c r="K105"/>
      <c r="Q105" s="182"/>
      <c r="R105" s="182"/>
      <c r="S105" s="182"/>
      <c r="U105" s="182"/>
      <c r="V105" s="182"/>
      <c r="W105" s="182"/>
      <c r="X105"/>
      <c r="Y105"/>
      <c r="Z105"/>
      <c r="AA105"/>
      <c r="AB105"/>
      <c r="AC105"/>
      <c r="AD105"/>
      <c r="AH105"/>
      <c r="AI105"/>
      <c r="AJ105"/>
    </row>
    <row r="106" spans="5:36" ht="15" customHeight="1" x14ac:dyDescent="0.35">
      <c r="E106" s="98"/>
      <c r="F106" s="98"/>
      <c r="G106" s="98"/>
      <c r="J106"/>
      <c r="K106"/>
      <c r="Q106" s="182"/>
      <c r="R106" s="182"/>
      <c r="S106" s="182"/>
      <c r="U106" s="182"/>
      <c r="V106" s="182"/>
      <c r="W106" s="182"/>
      <c r="X106"/>
      <c r="Y106"/>
      <c r="Z106"/>
      <c r="AA106"/>
      <c r="AB106"/>
      <c r="AC106"/>
      <c r="AD106"/>
      <c r="AH106"/>
      <c r="AI106"/>
      <c r="AJ106"/>
    </row>
    <row r="107" spans="5:36" ht="15" customHeight="1" x14ac:dyDescent="0.35">
      <c r="E107" s="98"/>
      <c r="F107" s="98"/>
      <c r="G107" s="98"/>
      <c r="J107"/>
      <c r="K107"/>
      <c r="Q107" s="182"/>
      <c r="R107" s="182"/>
      <c r="S107" s="182"/>
      <c r="U107" s="182"/>
      <c r="V107" s="182"/>
      <c r="W107" s="182"/>
      <c r="X107"/>
      <c r="Y107"/>
      <c r="Z107"/>
      <c r="AA107"/>
      <c r="AB107"/>
      <c r="AC107"/>
      <c r="AD107"/>
      <c r="AH107"/>
      <c r="AI107"/>
      <c r="AJ107"/>
    </row>
    <row r="108" spans="5:36" ht="15" customHeight="1" x14ac:dyDescent="0.35">
      <c r="E108" s="98"/>
      <c r="F108" s="98"/>
      <c r="G108" s="98"/>
      <c r="J108"/>
      <c r="K108"/>
      <c r="Q108" s="182"/>
      <c r="R108" s="182"/>
      <c r="S108" s="182"/>
      <c r="U108" s="182"/>
      <c r="V108" s="182"/>
      <c r="W108" s="182"/>
      <c r="X108"/>
      <c r="Y108"/>
      <c r="Z108"/>
      <c r="AA108"/>
      <c r="AB108"/>
      <c r="AC108"/>
      <c r="AD108"/>
      <c r="AH108"/>
      <c r="AI108"/>
      <c r="AJ108"/>
    </row>
    <row r="109" spans="5:36" ht="15" customHeight="1" x14ac:dyDescent="0.35">
      <c r="E109" s="98"/>
      <c r="F109" s="98"/>
      <c r="G109" s="98"/>
      <c r="J109"/>
      <c r="K109"/>
      <c r="Q109" s="182"/>
      <c r="R109" s="182"/>
      <c r="S109" s="182"/>
      <c r="U109" s="182"/>
      <c r="V109" s="182"/>
      <c r="W109" s="182"/>
      <c r="X109"/>
      <c r="Y109"/>
      <c r="Z109"/>
      <c r="AA109"/>
      <c r="AB109"/>
      <c r="AC109"/>
      <c r="AD109"/>
      <c r="AH109"/>
      <c r="AI109"/>
      <c r="AJ109"/>
    </row>
    <row r="110" spans="5:36" ht="15" customHeight="1" x14ac:dyDescent="0.35">
      <c r="E110" s="98"/>
      <c r="F110" s="98"/>
      <c r="G110" s="98"/>
      <c r="J110"/>
      <c r="K110"/>
      <c r="Q110" s="182"/>
      <c r="R110" s="182"/>
      <c r="S110" s="182"/>
      <c r="U110" s="182"/>
      <c r="V110" s="182"/>
      <c r="W110" s="182"/>
      <c r="X110"/>
      <c r="Y110"/>
      <c r="Z110"/>
      <c r="AA110"/>
      <c r="AB110"/>
      <c r="AC110"/>
      <c r="AD110"/>
      <c r="AH110"/>
      <c r="AI110"/>
      <c r="AJ110"/>
    </row>
    <row r="111" spans="5:36" ht="15" customHeight="1" x14ac:dyDescent="0.35">
      <c r="E111" s="98"/>
      <c r="F111" s="98"/>
      <c r="G111" s="98"/>
      <c r="J111"/>
      <c r="K111"/>
      <c r="Q111" s="182"/>
      <c r="R111" s="182"/>
      <c r="S111" s="182"/>
      <c r="U111" s="182"/>
      <c r="V111" s="182"/>
      <c r="W111" s="182"/>
      <c r="X111"/>
      <c r="Y111"/>
      <c r="Z111"/>
      <c r="AA111"/>
      <c r="AB111"/>
      <c r="AC111"/>
      <c r="AD111"/>
      <c r="AH111"/>
      <c r="AI111"/>
      <c r="AJ111"/>
    </row>
    <row r="112" spans="5:36" ht="15" customHeight="1" x14ac:dyDescent="0.35">
      <c r="E112" s="98"/>
      <c r="F112" s="98"/>
      <c r="G112" s="98"/>
      <c r="J112"/>
      <c r="K112"/>
      <c r="Q112" s="182"/>
      <c r="R112" s="182"/>
      <c r="S112" s="182"/>
      <c r="U112" s="182"/>
      <c r="V112" s="182"/>
      <c r="W112" s="182"/>
      <c r="X112"/>
      <c r="Y112"/>
      <c r="Z112"/>
      <c r="AA112"/>
      <c r="AB112"/>
      <c r="AC112"/>
      <c r="AD112"/>
      <c r="AH112"/>
      <c r="AI112"/>
      <c r="AJ112"/>
    </row>
    <row r="113" spans="5:36" ht="15" customHeight="1" x14ac:dyDescent="0.35">
      <c r="E113" s="98"/>
      <c r="F113" s="98"/>
      <c r="G113" s="98"/>
      <c r="J113"/>
      <c r="K113"/>
      <c r="Q113" s="182"/>
      <c r="R113" s="182"/>
      <c r="S113" s="182"/>
      <c r="U113" s="182"/>
      <c r="V113" s="182"/>
      <c r="W113" s="182"/>
      <c r="X113"/>
      <c r="Y113"/>
      <c r="Z113"/>
      <c r="AA113"/>
      <c r="AB113"/>
      <c r="AC113"/>
      <c r="AD113"/>
      <c r="AH113"/>
      <c r="AI113"/>
      <c r="AJ113"/>
    </row>
    <row r="114" spans="5:36" ht="15" customHeight="1" x14ac:dyDescent="0.35">
      <c r="E114" s="98"/>
      <c r="F114" s="98"/>
      <c r="G114" s="98"/>
      <c r="J114"/>
      <c r="K114"/>
      <c r="Q114" s="182"/>
      <c r="R114" s="182"/>
      <c r="S114" s="182"/>
      <c r="U114" s="182"/>
      <c r="V114" s="182"/>
      <c r="W114" s="182"/>
      <c r="X114"/>
      <c r="Y114"/>
      <c r="Z114"/>
      <c r="AA114"/>
      <c r="AB114"/>
      <c r="AC114"/>
      <c r="AD114"/>
      <c r="AH114"/>
      <c r="AI114"/>
      <c r="AJ114"/>
    </row>
    <row r="115" spans="5:36" ht="15" customHeight="1" x14ac:dyDescent="0.35">
      <c r="E115" s="98"/>
      <c r="F115" s="98"/>
      <c r="G115" s="98"/>
      <c r="J115"/>
      <c r="K115"/>
      <c r="Q115" s="182"/>
      <c r="R115" s="182"/>
      <c r="S115" s="182"/>
      <c r="U115" s="182"/>
      <c r="V115" s="182"/>
      <c r="W115" s="182"/>
      <c r="X115"/>
      <c r="Y115"/>
      <c r="Z115"/>
      <c r="AA115"/>
      <c r="AB115"/>
      <c r="AC115"/>
      <c r="AD115"/>
      <c r="AH115"/>
      <c r="AI115"/>
      <c r="AJ115"/>
    </row>
    <row r="116" spans="5:36" ht="15" customHeight="1" x14ac:dyDescent="0.35">
      <c r="E116" s="98"/>
      <c r="F116" s="98"/>
      <c r="G116" s="98"/>
      <c r="J116"/>
      <c r="K116"/>
      <c r="Q116" s="182"/>
      <c r="R116" s="182"/>
      <c r="S116" s="182"/>
      <c r="U116" s="182"/>
      <c r="V116" s="182"/>
      <c r="W116" s="182"/>
      <c r="X116"/>
      <c r="Y116"/>
      <c r="Z116"/>
      <c r="AA116"/>
      <c r="AB116"/>
      <c r="AC116"/>
      <c r="AD116"/>
      <c r="AH116"/>
      <c r="AI116"/>
      <c r="AJ116"/>
    </row>
    <row r="117" spans="5:36" ht="15" customHeight="1" x14ac:dyDescent="0.35">
      <c r="E117" s="98"/>
      <c r="F117" s="98"/>
      <c r="G117" s="98"/>
      <c r="J117"/>
      <c r="K117"/>
      <c r="Q117" s="182"/>
      <c r="R117" s="182"/>
      <c r="S117" s="182"/>
      <c r="U117" s="182"/>
      <c r="V117" s="182"/>
      <c r="W117" s="182"/>
      <c r="X117"/>
      <c r="Y117"/>
      <c r="Z117"/>
      <c r="AA117"/>
      <c r="AB117"/>
      <c r="AC117"/>
      <c r="AD117"/>
      <c r="AH117"/>
      <c r="AI117"/>
      <c r="AJ117"/>
    </row>
    <row r="118" spans="5:36" ht="15" customHeight="1" x14ac:dyDescent="0.35">
      <c r="E118" s="98"/>
      <c r="F118" s="98"/>
      <c r="G118" s="98"/>
      <c r="J118"/>
      <c r="K118"/>
      <c r="Q118" s="182"/>
      <c r="R118" s="182"/>
      <c r="S118" s="182"/>
      <c r="U118" s="182"/>
      <c r="V118" s="182"/>
      <c r="W118" s="182"/>
      <c r="X118"/>
      <c r="Y118"/>
      <c r="Z118"/>
      <c r="AA118"/>
      <c r="AB118"/>
      <c r="AC118"/>
      <c r="AD118"/>
      <c r="AH118"/>
      <c r="AI118"/>
      <c r="AJ118"/>
    </row>
    <row r="119" spans="5:36" ht="15" customHeight="1" x14ac:dyDescent="0.35">
      <c r="E119" s="98"/>
      <c r="F119" s="98"/>
      <c r="G119" s="98"/>
      <c r="J119"/>
      <c r="K119"/>
      <c r="Q119" s="182"/>
      <c r="R119" s="182"/>
      <c r="S119" s="182"/>
      <c r="U119" s="182"/>
      <c r="V119" s="182"/>
      <c r="W119" s="182"/>
      <c r="X119"/>
      <c r="Y119"/>
      <c r="Z119"/>
      <c r="AA119"/>
      <c r="AB119"/>
      <c r="AC119"/>
      <c r="AD119"/>
      <c r="AH119"/>
      <c r="AI119"/>
      <c r="AJ119"/>
    </row>
    <row r="120" spans="5:36" ht="15" customHeight="1" x14ac:dyDescent="0.35">
      <c r="E120" s="98"/>
      <c r="F120" s="98"/>
      <c r="G120" s="98"/>
      <c r="J120"/>
      <c r="K120"/>
      <c r="Q120" s="182"/>
      <c r="R120" s="182"/>
      <c r="S120" s="182"/>
      <c r="U120" s="182"/>
      <c r="V120" s="182"/>
      <c r="W120" s="182"/>
      <c r="X120"/>
      <c r="Y120"/>
      <c r="Z120"/>
      <c r="AA120"/>
      <c r="AB120"/>
      <c r="AC120"/>
      <c r="AD120"/>
      <c r="AH120"/>
      <c r="AI120"/>
      <c r="AJ120"/>
    </row>
    <row r="121" spans="5:36" ht="15" customHeight="1" x14ac:dyDescent="0.35">
      <c r="E121" s="98"/>
      <c r="F121" s="98"/>
      <c r="G121" s="98"/>
      <c r="J121"/>
      <c r="K121"/>
      <c r="Q121" s="182"/>
      <c r="R121" s="182"/>
      <c r="S121" s="182"/>
      <c r="U121" s="182"/>
      <c r="V121" s="182"/>
      <c r="W121" s="182"/>
      <c r="X121"/>
      <c r="Y121"/>
      <c r="Z121"/>
      <c r="AA121"/>
      <c r="AB121"/>
      <c r="AC121"/>
      <c r="AD121"/>
      <c r="AH121"/>
      <c r="AI121"/>
      <c r="AJ121"/>
    </row>
    <row r="122" spans="5:36" ht="15" customHeight="1" x14ac:dyDescent="0.35">
      <c r="E122" s="98"/>
      <c r="F122" s="98"/>
      <c r="G122" s="98"/>
      <c r="J122"/>
      <c r="K122"/>
      <c r="Q122" s="182"/>
      <c r="R122" s="182"/>
      <c r="S122" s="182"/>
      <c r="U122" s="182"/>
      <c r="V122" s="182"/>
      <c r="W122" s="182"/>
      <c r="X122"/>
      <c r="Y122"/>
      <c r="Z122"/>
      <c r="AA122"/>
      <c r="AB122"/>
      <c r="AC122"/>
      <c r="AD122"/>
      <c r="AH122"/>
      <c r="AI122"/>
      <c r="AJ122"/>
    </row>
    <row r="123" spans="5:36" ht="15" customHeight="1" x14ac:dyDescent="0.35">
      <c r="E123" s="98"/>
      <c r="F123" s="98"/>
      <c r="G123" s="98"/>
      <c r="J123"/>
      <c r="K123"/>
      <c r="Q123" s="182"/>
      <c r="R123" s="182"/>
      <c r="S123" s="182"/>
      <c r="U123" s="182"/>
      <c r="V123" s="182"/>
      <c r="W123" s="182"/>
      <c r="X123"/>
      <c r="Y123"/>
      <c r="Z123"/>
      <c r="AA123"/>
      <c r="AB123"/>
      <c r="AC123"/>
      <c r="AD123"/>
      <c r="AH123"/>
      <c r="AI123"/>
      <c r="AJ123"/>
    </row>
    <row r="124" spans="5:36" ht="15" customHeight="1" x14ac:dyDescent="0.35">
      <c r="E124" s="98"/>
      <c r="F124" s="98"/>
      <c r="G124" s="98"/>
      <c r="J124"/>
      <c r="K124"/>
      <c r="Q124" s="182"/>
      <c r="R124" s="182"/>
      <c r="S124" s="182"/>
      <c r="U124" s="182"/>
      <c r="V124" s="182"/>
      <c r="W124" s="182"/>
      <c r="X124"/>
      <c r="Y124"/>
      <c r="Z124"/>
      <c r="AA124"/>
      <c r="AB124"/>
      <c r="AC124"/>
      <c r="AD124"/>
      <c r="AH124"/>
      <c r="AI124"/>
      <c r="AJ124"/>
    </row>
    <row r="125" spans="5:36" ht="15" customHeight="1" x14ac:dyDescent="0.35">
      <c r="E125" s="98"/>
      <c r="F125" s="98"/>
      <c r="G125" s="98"/>
      <c r="J125"/>
      <c r="K125"/>
      <c r="Q125" s="182"/>
      <c r="R125" s="182"/>
      <c r="S125" s="182"/>
      <c r="U125" s="182"/>
      <c r="V125" s="182"/>
      <c r="W125" s="182"/>
      <c r="X125"/>
      <c r="Y125"/>
      <c r="Z125"/>
      <c r="AA125"/>
      <c r="AB125"/>
      <c r="AC125"/>
      <c r="AD125"/>
      <c r="AH125"/>
      <c r="AI125"/>
      <c r="AJ125"/>
    </row>
    <row r="126" spans="5:36" ht="15" customHeight="1" x14ac:dyDescent="0.35">
      <c r="E126" s="98"/>
      <c r="F126" s="98"/>
      <c r="G126" s="98"/>
      <c r="Q126" s="182"/>
      <c r="R126" s="182"/>
      <c r="S126" s="182"/>
      <c r="U126" s="182"/>
      <c r="V126" s="182"/>
      <c r="W126" s="182"/>
      <c r="X126"/>
      <c r="Y126"/>
      <c r="Z126"/>
      <c r="AA126"/>
      <c r="AB126"/>
      <c r="AC126"/>
      <c r="AD126"/>
      <c r="AH126"/>
      <c r="AI126"/>
      <c r="AJ126"/>
    </row>
    <row r="127" spans="5:36" ht="15" customHeight="1" x14ac:dyDescent="0.35">
      <c r="E127" s="98"/>
      <c r="F127" s="98"/>
      <c r="G127" s="98"/>
      <c r="Q127" s="182"/>
      <c r="R127" s="182"/>
      <c r="S127" s="182"/>
      <c r="U127" s="182"/>
      <c r="V127" s="182"/>
      <c r="W127" s="182"/>
      <c r="X127"/>
      <c r="Y127"/>
      <c r="Z127"/>
      <c r="AA127"/>
      <c r="AB127"/>
      <c r="AC127"/>
      <c r="AD127"/>
      <c r="AH127"/>
      <c r="AI127"/>
      <c r="AJ127"/>
    </row>
    <row r="128" spans="5:36" ht="15" customHeight="1" x14ac:dyDescent="0.35">
      <c r="E128" s="98"/>
      <c r="F128" s="98"/>
      <c r="G128" s="98"/>
      <c r="Q128" s="182"/>
      <c r="R128" s="182"/>
      <c r="S128" s="182"/>
      <c r="U128" s="182"/>
      <c r="V128" s="182"/>
      <c r="W128" s="182"/>
      <c r="X128"/>
      <c r="Y128"/>
      <c r="Z128"/>
      <c r="AA128"/>
      <c r="AB128"/>
      <c r="AC128"/>
      <c r="AD128"/>
      <c r="AH128"/>
      <c r="AI128"/>
      <c r="AJ128"/>
    </row>
    <row r="129" spans="5:36" ht="15" customHeight="1" x14ac:dyDescent="0.35">
      <c r="E129" s="98"/>
      <c r="F129" s="98"/>
      <c r="G129" s="98"/>
      <c r="Q129" s="182"/>
      <c r="R129" s="182"/>
      <c r="S129" s="182"/>
      <c r="U129" s="182"/>
      <c r="V129" s="182"/>
      <c r="W129" s="182"/>
      <c r="X129"/>
      <c r="Y129"/>
      <c r="Z129"/>
      <c r="AA129"/>
      <c r="AB129"/>
      <c r="AC129"/>
      <c r="AD129"/>
      <c r="AH129"/>
      <c r="AI129"/>
      <c r="AJ129"/>
    </row>
    <row r="130" spans="5:36" ht="15" customHeight="1" x14ac:dyDescent="0.35">
      <c r="E130" s="98"/>
      <c r="F130" s="98"/>
      <c r="G130" s="98"/>
      <c r="Q130" s="182"/>
      <c r="R130" s="182"/>
      <c r="S130" s="182"/>
      <c r="U130" s="182"/>
      <c r="V130" s="182"/>
      <c r="W130" s="182"/>
      <c r="X130"/>
      <c r="Y130"/>
      <c r="Z130"/>
      <c r="AA130"/>
      <c r="AB130"/>
      <c r="AC130"/>
      <c r="AD130"/>
      <c r="AH130"/>
      <c r="AI130"/>
      <c r="AJ130"/>
    </row>
    <row r="131" spans="5:36" ht="15" customHeight="1" x14ac:dyDescent="0.35">
      <c r="E131" s="98"/>
      <c r="F131" s="98"/>
      <c r="G131" s="98"/>
      <c r="Q131" s="182"/>
      <c r="R131" s="182"/>
      <c r="S131" s="182"/>
      <c r="U131" s="182"/>
      <c r="V131" s="182"/>
      <c r="W131" s="182"/>
      <c r="X131"/>
      <c r="Y131"/>
      <c r="Z131"/>
      <c r="AA131"/>
      <c r="AB131"/>
      <c r="AC131"/>
      <c r="AD131"/>
      <c r="AH131"/>
      <c r="AI131"/>
      <c r="AJ131"/>
    </row>
    <row r="132" spans="5:36" ht="15" customHeight="1" x14ac:dyDescent="0.35">
      <c r="E132" s="98"/>
      <c r="F132" s="98"/>
      <c r="G132" s="98"/>
      <c r="Q132" s="182"/>
      <c r="R132" s="182"/>
      <c r="S132" s="182"/>
      <c r="U132" s="182"/>
      <c r="V132" s="182"/>
      <c r="W132" s="182"/>
      <c r="X132"/>
      <c r="Y132"/>
      <c r="Z132"/>
      <c r="AA132"/>
      <c r="AB132"/>
      <c r="AC132"/>
      <c r="AD132"/>
      <c r="AH132"/>
      <c r="AI132"/>
      <c r="AJ132"/>
    </row>
    <row r="133" spans="5:36" ht="15" customHeight="1" x14ac:dyDescent="0.35">
      <c r="E133" s="98"/>
      <c r="F133" s="98"/>
      <c r="G133" s="98"/>
      <c r="Q133" s="182"/>
      <c r="R133" s="182"/>
      <c r="S133" s="182"/>
      <c r="U133" s="182"/>
      <c r="V133" s="182"/>
      <c r="W133" s="182"/>
      <c r="X133"/>
      <c r="Y133"/>
      <c r="Z133"/>
      <c r="AA133"/>
      <c r="AB133"/>
      <c r="AC133"/>
      <c r="AD133"/>
      <c r="AH133"/>
      <c r="AI133"/>
      <c r="AJ133"/>
    </row>
    <row r="134" spans="5:36" ht="15" customHeight="1" x14ac:dyDescent="0.35">
      <c r="E134" s="98"/>
      <c r="F134" s="98"/>
      <c r="G134" s="98"/>
      <c r="Q134" s="182"/>
      <c r="R134" s="182"/>
      <c r="S134" s="182"/>
      <c r="U134" s="182"/>
      <c r="V134" s="182"/>
      <c r="W134" s="182"/>
      <c r="X134"/>
      <c r="Y134"/>
      <c r="Z134"/>
      <c r="AA134"/>
      <c r="AB134"/>
      <c r="AC134"/>
      <c r="AD134"/>
      <c r="AH134"/>
      <c r="AI134"/>
      <c r="AJ134"/>
    </row>
    <row r="135" spans="5:36" ht="15" customHeight="1" x14ac:dyDescent="0.35">
      <c r="E135" s="98"/>
      <c r="F135" s="98"/>
      <c r="G135" s="98"/>
      <c r="Q135" s="182"/>
      <c r="R135" s="182"/>
      <c r="S135" s="182"/>
      <c r="U135" s="182"/>
      <c r="V135" s="182"/>
      <c r="W135" s="182"/>
      <c r="X135"/>
      <c r="Y135"/>
      <c r="Z135"/>
      <c r="AA135"/>
      <c r="AB135"/>
      <c r="AC135"/>
      <c r="AD135"/>
      <c r="AH135"/>
      <c r="AI135"/>
      <c r="AJ135"/>
    </row>
    <row r="136" spans="5:36" ht="15" customHeight="1" x14ac:dyDescent="0.35">
      <c r="E136" s="98"/>
      <c r="F136" s="98"/>
      <c r="G136" s="98"/>
      <c r="Q136" s="182"/>
      <c r="R136" s="182"/>
      <c r="S136" s="182"/>
      <c r="U136" s="182"/>
      <c r="V136" s="182"/>
      <c r="W136" s="182"/>
      <c r="X136"/>
      <c r="Y136"/>
      <c r="Z136"/>
      <c r="AA136"/>
      <c r="AB136"/>
      <c r="AC136"/>
      <c r="AD136"/>
      <c r="AH136"/>
      <c r="AI136"/>
      <c r="AJ136"/>
    </row>
    <row r="137" spans="5:36" ht="15" customHeight="1" x14ac:dyDescent="0.35">
      <c r="E137" s="98"/>
      <c r="F137" s="98"/>
      <c r="G137" s="98"/>
      <c r="Q137" s="182"/>
      <c r="R137" s="182"/>
      <c r="S137" s="182"/>
      <c r="U137" s="182"/>
      <c r="V137" s="182"/>
      <c r="W137" s="182"/>
      <c r="X137"/>
      <c r="Y137"/>
      <c r="Z137"/>
      <c r="AA137"/>
      <c r="AB137"/>
      <c r="AC137"/>
      <c r="AD137"/>
      <c r="AH137"/>
      <c r="AI137"/>
      <c r="AJ137"/>
    </row>
    <row r="138" spans="5:36" ht="15" customHeight="1" x14ac:dyDescent="0.35">
      <c r="E138" s="98"/>
      <c r="F138" s="98"/>
      <c r="G138" s="98"/>
      <c r="Q138" s="182"/>
      <c r="R138" s="182"/>
      <c r="S138" s="182"/>
      <c r="U138" s="182"/>
      <c r="V138" s="182"/>
      <c r="W138" s="182"/>
      <c r="X138"/>
      <c r="Y138"/>
      <c r="Z138"/>
      <c r="AA138"/>
      <c r="AB138"/>
      <c r="AC138"/>
      <c r="AD138"/>
      <c r="AH138"/>
      <c r="AI138"/>
      <c r="AJ138"/>
    </row>
    <row r="139" spans="5:36" ht="15" customHeight="1" x14ac:dyDescent="0.35">
      <c r="E139" s="98"/>
      <c r="F139" s="98"/>
      <c r="G139" s="98"/>
      <c r="Q139" s="182"/>
      <c r="R139" s="182"/>
      <c r="S139" s="182"/>
      <c r="U139" s="182"/>
      <c r="V139" s="182"/>
      <c r="W139" s="182"/>
      <c r="X139"/>
      <c r="Y139"/>
      <c r="Z139"/>
      <c r="AA139"/>
      <c r="AB139"/>
      <c r="AC139"/>
      <c r="AD139"/>
      <c r="AH139"/>
      <c r="AI139"/>
      <c r="AJ139"/>
    </row>
    <row r="140" spans="5:36" ht="15" customHeight="1" x14ac:dyDescent="0.35">
      <c r="E140" s="98"/>
      <c r="F140" s="98"/>
      <c r="G140" s="98"/>
      <c r="Q140" s="182"/>
      <c r="R140" s="182"/>
      <c r="S140" s="182"/>
      <c r="U140" s="182"/>
      <c r="V140" s="182"/>
      <c r="W140" s="182"/>
      <c r="X140"/>
      <c r="Y140"/>
      <c r="Z140"/>
      <c r="AA140"/>
      <c r="AB140"/>
      <c r="AC140"/>
      <c r="AD140"/>
      <c r="AH140"/>
      <c r="AI140"/>
      <c r="AJ140"/>
    </row>
    <row r="141" spans="5:36" ht="15" customHeight="1" x14ac:dyDescent="0.35">
      <c r="E141" s="98"/>
      <c r="F141" s="98"/>
      <c r="G141" s="98"/>
      <c r="Q141" s="182"/>
      <c r="R141" s="182"/>
      <c r="S141" s="182"/>
      <c r="U141" s="182"/>
      <c r="V141" s="182"/>
      <c r="W141" s="182"/>
      <c r="X141"/>
      <c r="Y141"/>
      <c r="Z141"/>
      <c r="AA141"/>
      <c r="AB141"/>
      <c r="AC141"/>
      <c r="AD141"/>
      <c r="AH141"/>
      <c r="AI141"/>
      <c r="AJ141"/>
    </row>
    <row r="142" spans="5:36" ht="15" customHeight="1" x14ac:dyDescent="0.35">
      <c r="E142" s="98"/>
      <c r="F142" s="98"/>
      <c r="G142" s="98"/>
      <c r="Q142" s="182"/>
      <c r="R142" s="182"/>
      <c r="S142" s="182"/>
      <c r="U142" s="182"/>
      <c r="V142" s="182"/>
      <c r="W142" s="182"/>
      <c r="X142"/>
      <c r="Y142"/>
      <c r="Z142"/>
      <c r="AA142"/>
      <c r="AB142"/>
      <c r="AC142"/>
      <c r="AD142"/>
      <c r="AH142"/>
      <c r="AI142"/>
      <c r="AJ142"/>
    </row>
    <row r="143" spans="5:36" ht="15" customHeight="1" x14ac:dyDescent="0.35">
      <c r="E143" s="98"/>
      <c r="F143" s="98"/>
      <c r="G143" s="98"/>
      <c r="Q143" s="182"/>
      <c r="R143" s="182"/>
      <c r="S143" s="182"/>
      <c r="U143" s="182"/>
      <c r="V143" s="182"/>
      <c r="W143" s="182"/>
      <c r="X143"/>
      <c r="Y143"/>
      <c r="Z143"/>
      <c r="AA143"/>
      <c r="AB143"/>
      <c r="AC143"/>
      <c r="AD143"/>
      <c r="AH143"/>
      <c r="AI143"/>
      <c r="AJ143"/>
    </row>
    <row r="144" spans="5:36" ht="15" customHeight="1" x14ac:dyDescent="0.35">
      <c r="Q144" s="182"/>
      <c r="R144" s="182"/>
      <c r="S144" s="182"/>
      <c r="U144" s="182"/>
      <c r="V144" s="182"/>
      <c r="W144" s="182"/>
      <c r="X144"/>
      <c r="Y144"/>
      <c r="Z144"/>
      <c r="AA144"/>
      <c r="AB144"/>
      <c r="AC144"/>
      <c r="AD144"/>
      <c r="AH144"/>
      <c r="AI144"/>
      <c r="AJ144"/>
    </row>
    <row r="145" spans="17:36" ht="15" customHeight="1" x14ac:dyDescent="0.35">
      <c r="Q145" s="182"/>
      <c r="R145" s="182"/>
      <c r="S145" s="182"/>
      <c r="U145" s="182"/>
      <c r="V145" s="182"/>
      <c r="W145" s="182"/>
      <c r="X145"/>
      <c r="Y145"/>
      <c r="Z145"/>
      <c r="AA145"/>
      <c r="AB145"/>
      <c r="AC145"/>
      <c r="AD145"/>
      <c r="AH145"/>
      <c r="AI145"/>
      <c r="AJ145"/>
    </row>
    <row r="146" spans="17:36" ht="15" customHeight="1" x14ac:dyDescent="0.35">
      <c r="Q146" s="182"/>
      <c r="R146" s="182"/>
      <c r="S146" s="182"/>
      <c r="U146" s="182"/>
      <c r="V146" s="182"/>
      <c r="W146" s="182"/>
      <c r="X146"/>
      <c r="Y146"/>
      <c r="Z146"/>
      <c r="AA146"/>
      <c r="AB146"/>
      <c r="AC146"/>
      <c r="AD146"/>
      <c r="AH146"/>
      <c r="AI146"/>
      <c r="AJ146"/>
    </row>
    <row r="147" spans="17:36" ht="15" customHeight="1" x14ac:dyDescent="0.35">
      <c r="Q147" s="182"/>
      <c r="R147" s="182"/>
      <c r="S147" s="182"/>
      <c r="U147" s="182"/>
      <c r="V147" s="182"/>
      <c r="W147" s="182"/>
      <c r="X147"/>
      <c r="Y147"/>
      <c r="Z147"/>
      <c r="AA147"/>
      <c r="AB147"/>
      <c r="AC147"/>
      <c r="AD147"/>
      <c r="AH147"/>
      <c r="AI147"/>
      <c r="AJ147"/>
    </row>
    <row r="148" spans="17:36" ht="15" customHeight="1" x14ac:dyDescent="0.35">
      <c r="Q148" s="182"/>
      <c r="R148" s="182"/>
      <c r="S148" s="182"/>
      <c r="U148" s="182"/>
      <c r="V148" s="182"/>
      <c r="W148" s="182"/>
      <c r="X148"/>
      <c r="Y148"/>
      <c r="Z148"/>
      <c r="AA148"/>
      <c r="AB148"/>
      <c r="AC148"/>
      <c r="AD148"/>
      <c r="AH148"/>
      <c r="AI148"/>
      <c r="AJ148"/>
    </row>
    <row r="149" spans="17:36" ht="15" customHeight="1" x14ac:dyDescent="0.35">
      <c r="Q149" s="182"/>
      <c r="R149" s="182"/>
      <c r="S149" s="182"/>
      <c r="U149" s="182"/>
      <c r="V149" s="182"/>
      <c r="W149" s="182"/>
      <c r="X149"/>
      <c r="Y149"/>
      <c r="Z149"/>
      <c r="AA149"/>
      <c r="AB149"/>
      <c r="AC149"/>
      <c r="AD149"/>
      <c r="AH149"/>
      <c r="AI149"/>
      <c r="AJ149"/>
    </row>
    <row r="150" spans="17:36" ht="15" customHeight="1" x14ac:dyDescent="0.35">
      <c r="Q150" s="182"/>
      <c r="R150" s="182"/>
      <c r="S150" s="182"/>
      <c r="U150" s="182"/>
      <c r="V150" s="182"/>
      <c r="W150" s="182"/>
      <c r="X150"/>
      <c r="Y150"/>
      <c r="Z150"/>
      <c r="AA150"/>
      <c r="AB150"/>
      <c r="AC150"/>
      <c r="AD150"/>
      <c r="AH150"/>
      <c r="AI150"/>
      <c r="AJ150"/>
    </row>
    <row r="151" spans="17:36" ht="15" customHeight="1" x14ac:dyDescent="0.35">
      <c r="Q151" s="182"/>
      <c r="R151" s="182"/>
      <c r="S151" s="182"/>
      <c r="U151" s="182"/>
      <c r="V151" s="182"/>
      <c r="W151" s="182"/>
      <c r="X151"/>
      <c r="Y151"/>
      <c r="Z151"/>
      <c r="AA151"/>
      <c r="AB151"/>
      <c r="AC151"/>
      <c r="AD151"/>
      <c r="AH151"/>
      <c r="AI151"/>
      <c r="AJ151"/>
    </row>
    <row r="152" spans="17:36" ht="15" customHeight="1" x14ac:dyDescent="0.35">
      <c r="Q152" s="182"/>
      <c r="R152" s="182"/>
      <c r="S152" s="182"/>
      <c r="U152" s="182"/>
      <c r="V152" s="182"/>
      <c r="W152" s="182"/>
      <c r="X152"/>
      <c r="Y152"/>
      <c r="Z152"/>
      <c r="AA152"/>
      <c r="AB152"/>
      <c r="AC152"/>
      <c r="AD152"/>
      <c r="AH152"/>
      <c r="AI152"/>
      <c r="AJ152"/>
    </row>
    <row r="153" spans="17:36" ht="15" customHeight="1" x14ac:dyDescent="0.35">
      <c r="Q153" s="182"/>
      <c r="R153" s="182"/>
      <c r="S153" s="182"/>
      <c r="U153" s="182"/>
      <c r="V153" s="182"/>
      <c r="W153" s="182"/>
      <c r="X153"/>
      <c r="Y153"/>
      <c r="Z153"/>
      <c r="AA153"/>
      <c r="AB153"/>
      <c r="AC153"/>
      <c r="AD153"/>
      <c r="AH153"/>
      <c r="AI153"/>
      <c r="AJ153"/>
    </row>
    <row r="154" spans="17:36" ht="15" customHeight="1" x14ac:dyDescent="0.35">
      <c r="Q154" s="182"/>
      <c r="R154" s="182"/>
      <c r="S154" s="182"/>
      <c r="U154" s="182"/>
      <c r="V154" s="182"/>
      <c r="W154" s="182"/>
      <c r="X154"/>
      <c r="Y154"/>
      <c r="Z154"/>
      <c r="AA154"/>
      <c r="AB154"/>
      <c r="AC154"/>
      <c r="AD154"/>
      <c r="AH154"/>
      <c r="AI154"/>
      <c r="AJ154"/>
    </row>
    <row r="155" spans="17:36" ht="15" customHeight="1" x14ac:dyDescent="0.35">
      <c r="Q155" s="182"/>
      <c r="R155" s="182"/>
      <c r="S155" s="182"/>
      <c r="U155" s="182"/>
      <c r="V155" s="182"/>
      <c r="W155" s="182"/>
      <c r="X155"/>
      <c r="Y155"/>
      <c r="Z155"/>
      <c r="AA155"/>
      <c r="AB155"/>
      <c r="AC155"/>
      <c r="AD155"/>
      <c r="AH155"/>
      <c r="AI155"/>
      <c r="AJ155"/>
    </row>
    <row r="156" spans="17:36" ht="15" customHeight="1" x14ac:dyDescent="0.35">
      <c r="Q156" s="182"/>
      <c r="R156" s="182"/>
      <c r="S156" s="182"/>
      <c r="U156" s="182"/>
      <c r="V156" s="182"/>
      <c r="W156" s="182"/>
      <c r="X156"/>
      <c r="Y156"/>
      <c r="Z156"/>
      <c r="AA156"/>
      <c r="AB156"/>
      <c r="AC156"/>
      <c r="AD156"/>
      <c r="AH156"/>
      <c r="AI156"/>
      <c r="AJ156"/>
    </row>
    <row r="157" spans="17:36" ht="15" customHeight="1" x14ac:dyDescent="0.35">
      <c r="Q157" s="182"/>
      <c r="R157" s="182"/>
      <c r="S157" s="182"/>
      <c r="U157" s="182"/>
      <c r="V157" s="182"/>
      <c r="W157" s="182"/>
      <c r="X157"/>
      <c r="Y157"/>
      <c r="Z157"/>
      <c r="AA157"/>
      <c r="AB157"/>
      <c r="AC157"/>
      <c r="AD157"/>
      <c r="AH157"/>
      <c r="AI157"/>
      <c r="AJ157"/>
    </row>
    <row r="158" spans="17:36" ht="15" customHeight="1" x14ac:dyDescent="0.35">
      <c r="Q158" s="182"/>
      <c r="R158" s="182"/>
      <c r="S158" s="182"/>
      <c r="U158" s="182"/>
      <c r="V158" s="182"/>
      <c r="W158" s="182"/>
      <c r="X158"/>
      <c r="Y158"/>
      <c r="Z158"/>
      <c r="AA158"/>
      <c r="AB158"/>
      <c r="AC158"/>
      <c r="AD158"/>
      <c r="AH158"/>
      <c r="AI158"/>
      <c r="AJ158"/>
    </row>
    <row r="159" spans="17:36" ht="15" customHeight="1" x14ac:dyDescent="0.35">
      <c r="Q159" s="182"/>
      <c r="R159" s="182"/>
      <c r="S159" s="182"/>
      <c r="U159" s="182"/>
      <c r="V159" s="182"/>
      <c r="W159" s="182"/>
      <c r="X159"/>
      <c r="Y159"/>
      <c r="Z159"/>
      <c r="AA159"/>
      <c r="AB159"/>
      <c r="AC159"/>
      <c r="AD159"/>
      <c r="AH159"/>
      <c r="AI159"/>
      <c r="AJ159"/>
    </row>
    <row r="160" spans="17:36" ht="15" customHeight="1" x14ac:dyDescent="0.35">
      <c r="Q160" s="182"/>
      <c r="R160" s="182"/>
      <c r="S160" s="182"/>
      <c r="U160" s="182"/>
      <c r="V160" s="182"/>
      <c r="W160" s="182"/>
      <c r="X160"/>
      <c r="Y160"/>
      <c r="Z160"/>
      <c r="AA160"/>
      <c r="AB160"/>
      <c r="AC160"/>
      <c r="AD160"/>
      <c r="AH160"/>
      <c r="AI160"/>
      <c r="AJ160"/>
    </row>
    <row r="161" spans="17:36" ht="15" customHeight="1" x14ac:dyDescent="0.35">
      <c r="Q161" s="182"/>
      <c r="R161" s="182"/>
      <c r="S161" s="182"/>
      <c r="U161" s="182"/>
      <c r="V161" s="182"/>
      <c r="W161" s="182"/>
      <c r="X161"/>
      <c r="Y161"/>
      <c r="Z161"/>
      <c r="AA161"/>
      <c r="AB161"/>
      <c r="AC161"/>
      <c r="AD161"/>
      <c r="AH161"/>
      <c r="AI161"/>
      <c r="AJ161"/>
    </row>
    <row r="162" spans="17:36" ht="15" customHeight="1" x14ac:dyDescent="0.35">
      <c r="Q162" s="182"/>
      <c r="R162" s="182"/>
      <c r="S162" s="182"/>
      <c r="U162" s="182"/>
      <c r="V162" s="182"/>
      <c r="W162" s="182"/>
      <c r="X162"/>
      <c r="Y162"/>
      <c r="Z162"/>
      <c r="AA162"/>
      <c r="AB162"/>
      <c r="AC162"/>
      <c r="AD162"/>
      <c r="AH162"/>
      <c r="AI162"/>
      <c r="AJ162"/>
    </row>
    <row r="163" spans="17:36" ht="15" customHeight="1" x14ac:dyDescent="0.35">
      <c r="Q163" s="182"/>
      <c r="R163" s="182"/>
      <c r="S163" s="182"/>
      <c r="U163" s="182"/>
      <c r="V163" s="182"/>
      <c r="W163" s="182"/>
      <c r="X163"/>
      <c r="Y163"/>
      <c r="Z163"/>
      <c r="AA163"/>
      <c r="AB163"/>
      <c r="AC163"/>
      <c r="AD163"/>
      <c r="AH163"/>
      <c r="AI163"/>
      <c r="AJ163"/>
    </row>
    <row r="164" spans="17:36" ht="15" customHeight="1" x14ac:dyDescent="0.35">
      <c r="Q164" s="182"/>
      <c r="R164" s="182"/>
      <c r="S164" s="182"/>
      <c r="U164" s="182"/>
      <c r="V164" s="182"/>
      <c r="W164" s="182"/>
      <c r="X164"/>
      <c r="Y164"/>
      <c r="Z164"/>
      <c r="AA164"/>
      <c r="AB164"/>
      <c r="AC164"/>
      <c r="AD164"/>
      <c r="AH164"/>
      <c r="AI164"/>
      <c r="AJ164"/>
    </row>
    <row r="165" spans="17:36" ht="15" customHeight="1" x14ac:dyDescent="0.35">
      <c r="Q165" s="182"/>
      <c r="R165" s="182"/>
      <c r="S165" s="182"/>
      <c r="U165" s="182"/>
      <c r="V165" s="182"/>
      <c r="W165" s="182"/>
      <c r="X165"/>
      <c r="Y165"/>
      <c r="Z165"/>
      <c r="AA165"/>
      <c r="AB165"/>
      <c r="AC165"/>
      <c r="AD165"/>
      <c r="AH165"/>
      <c r="AI165"/>
      <c r="AJ165"/>
    </row>
    <row r="166" spans="17:36" ht="15" customHeight="1" x14ac:dyDescent="0.35">
      <c r="Q166" s="182"/>
      <c r="R166" s="182"/>
      <c r="S166" s="182"/>
      <c r="U166" s="182"/>
      <c r="V166" s="182"/>
      <c r="W166" s="182"/>
      <c r="X166"/>
      <c r="Y166"/>
      <c r="Z166"/>
      <c r="AA166"/>
      <c r="AB166"/>
      <c r="AC166"/>
      <c r="AD166"/>
      <c r="AH166"/>
      <c r="AI166"/>
      <c r="AJ166"/>
    </row>
    <row r="167" spans="17:36" ht="15" customHeight="1" x14ac:dyDescent="0.35">
      <c r="Q167" s="182"/>
      <c r="R167" s="182"/>
      <c r="S167" s="182"/>
      <c r="U167" s="182"/>
      <c r="V167" s="182"/>
      <c r="W167" s="182"/>
      <c r="X167"/>
      <c r="Y167"/>
      <c r="Z167"/>
      <c r="AA167"/>
      <c r="AB167"/>
      <c r="AC167"/>
      <c r="AD167"/>
      <c r="AH167"/>
      <c r="AI167"/>
      <c r="AJ167"/>
    </row>
    <row r="168" spans="17:36" ht="15" customHeight="1" x14ac:dyDescent="0.35">
      <c r="Q168" s="182"/>
      <c r="R168" s="182"/>
      <c r="S168" s="182"/>
      <c r="U168" s="182"/>
      <c r="V168" s="182"/>
      <c r="W168" s="182"/>
      <c r="X168"/>
      <c r="Y168"/>
      <c r="Z168"/>
      <c r="AA168"/>
      <c r="AB168"/>
      <c r="AC168"/>
      <c r="AD168"/>
      <c r="AH168"/>
      <c r="AI168"/>
      <c r="AJ168"/>
    </row>
    <row r="169" spans="17:36" ht="15" customHeight="1" x14ac:dyDescent="0.35">
      <c r="Q169" s="182"/>
      <c r="R169" s="182"/>
      <c r="S169" s="182"/>
      <c r="U169" s="182"/>
      <c r="V169" s="182"/>
      <c r="W169" s="182"/>
      <c r="X169"/>
      <c r="Y169"/>
      <c r="Z169"/>
      <c r="AA169"/>
      <c r="AB169"/>
      <c r="AC169"/>
      <c r="AD169"/>
      <c r="AH169"/>
      <c r="AI169"/>
      <c r="AJ169"/>
    </row>
    <row r="170" spans="17:36" ht="15" customHeight="1" x14ac:dyDescent="0.35">
      <c r="Q170" s="182"/>
      <c r="R170" s="182"/>
      <c r="S170" s="182"/>
      <c r="U170" s="182"/>
      <c r="V170" s="182"/>
      <c r="W170" s="182"/>
      <c r="X170"/>
      <c r="Y170"/>
      <c r="Z170"/>
      <c r="AA170"/>
      <c r="AB170"/>
      <c r="AC170"/>
      <c r="AD170"/>
      <c r="AH170"/>
      <c r="AI170"/>
      <c r="AJ170"/>
    </row>
    <row r="171" spans="17:36" ht="15" customHeight="1" x14ac:dyDescent="0.35">
      <c r="Q171" s="182"/>
      <c r="R171" s="182"/>
      <c r="S171" s="182"/>
      <c r="U171" s="182"/>
      <c r="V171" s="182"/>
      <c r="W171" s="182"/>
      <c r="X171"/>
      <c r="Y171"/>
      <c r="Z171"/>
      <c r="AA171"/>
      <c r="AB171"/>
      <c r="AC171"/>
      <c r="AD171"/>
      <c r="AH171"/>
      <c r="AI171"/>
      <c r="AJ171"/>
    </row>
    <row r="172" spans="17:36" ht="15" customHeight="1" x14ac:dyDescent="0.35">
      <c r="Q172" s="182"/>
      <c r="R172" s="182"/>
      <c r="S172" s="182"/>
      <c r="U172" s="182"/>
      <c r="V172" s="182"/>
      <c r="W172" s="182"/>
      <c r="X172"/>
      <c r="Y172"/>
      <c r="Z172"/>
      <c r="AA172"/>
      <c r="AB172"/>
      <c r="AC172"/>
      <c r="AD172"/>
      <c r="AH172"/>
      <c r="AI172"/>
      <c r="AJ172"/>
    </row>
    <row r="173" spans="17:36" ht="15" customHeight="1" x14ac:dyDescent="0.35">
      <c r="Q173" s="182"/>
      <c r="R173" s="182"/>
      <c r="S173" s="182"/>
      <c r="U173" s="182"/>
      <c r="V173" s="182"/>
      <c r="W173" s="182"/>
      <c r="X173"/>
      <c r="Y173"/>
      <c r="Z173"/>
      <c r="AA173"/>
      <c r="AB173"/>
      <c r="AC173"/>
      <c r="AD173"/>
      <c r="AH173"/>
      <c r="AI173"/>
      <c r="AJ173"/>
    </row>
    <row r="174" spans="17:36" ht="15" customHeight="1" x14ac:dyDescent="0.35">
      <c r="Q174" s="182"/>
      <c r="R174" s="182"/>
      <c r="S174" s="182"/>
      <c r="U174" s="182"/>
      <c r="V174" s="182"/>
      <c r="W174" s="182"/>
      <c r="X174"/>
      <c r="Y174"/>
      <c r="Z174"/>
      <c r="AA174"/>
      <c r="AB174"/>
      <c r="AC174"/>
      <c r="AD174"/>
      <c r="AH174"/>
      <c r="AI174"/>
      <c r="AJ174"/>
    </row>
    <row r="175" spans="17:36" ht="15" customHeight="1" x14ac:dyDescent="0.35">
      <c r="Q175" s="182"/>
      <c r="R175" s="182"/>
      <c r="S175" s="182"/>
      <c r="U175" s="182"/>
      <c r="V175" s="182"/>
      <c r="W175" s="182"/>
      <c r="X175"/>
      <c r="Y175"/>
      <c r="Z175"/>
      <c r="AA175"/>
      <c r="AB175"/>
      <c r="AC175"/>
      <c r="AD175"/>
      <c r="AH175"/>
      <c r="AI175"/>
      <c r="AJ175"/>
    </row>
    <row r="176" spans="17:36" ht="15" customHeight="1" x14ac:dyDescent="0.35">
      <c r="Q176" s="182"/>
      <c r="R176" s="182"/>
      <c r="S176" s="182"/>
      <c r="U176" s="182"/>
      <c r="V176" s="182"/>
      <c r="W176" s="182"/>
      <c r="X176"/>
      <c r="Y176"/>
      <c r="Z176"/>
      <c r="AA176"/>
      <c r="AB176"/>
      <c r="AC176"/>
      <c r="AD176"/>
      <c r="AH176"/>
      <c r="AI176"/>
      <c r="AJ176"/>
    </row>
    <row r="177" spans="17:36" ht="15" customHeight="1" x14ac:dyDescent="0.35">
      <c r="Q177" s="182"/>
      <c r="R177" s="182"/>
      <c r="S177" s="182"/>
      <c r="U177" s="182"/>
      <c r="V177" s="182"/>
      <c r="W177" s="182"/>
      <c r="X177"/>
      <c r="Y177"/>
      <c r="Z177"/>
      <c r="AA177"/>
      <c r="AB177"/>
      <c r="AC177"/>
      <c r="AD177"/>
      <c r="AH177"/>
      <c r="AI177"/>
      <c r="AJ177"/>
    </row>
    <row r="178" spans="17:36" ht="15" customHeight="1" x14ac:dyDescent="0.35">
      <c r="Q178" s="182"/>
      <c r="R178" s="182"/>
      <c r="S178" s="182"/>
      <c r="U178" s="182"/>
      <c r="V178" s="182"/>
      <c r="W178" s="182"/>
      <c r="X178"/>
      <c r="Y178"/>
      <c r="Z178"/>
      <c r="AA178"/>
      <c r="AB178"/>
      <c r="AC178"/>
      <c r="AD178"/>
      <c r="AH178"/>
      <c r="AI178"/>
      <c r="AJ178"/>
    </row>
    <row r="179" spans="17:36" ht="15" customHeight="1" x14ac:dyDescent="0.35">
      <c r="Q179" s="182"/>
      <c r="R179" s="182"/>
      <c r="S179" s="182"/>
      <c r="U179" s="182"/>
      <c r="V179" s="182"/>
      <c r="W179" s="182"/>
      <c r="X179"/>
      <c r="Y179"/>
      <c r="Z179"/>
      <c r="AA179"/>
      <c r="AB179"/>
      <c r="AC179"/>
      <c r="AD179"/>
      <c r="AH179"/>
      <c r="AI179"/>
      <c r="AJ179"/>
    </row>
    <row r="180" spans="17:36" ht="15" customHeight="1" x14ac:dyDescent="0.35">
      <c r="Q180" s="182"/>
      <c r="R180" s="182"/>
      <c r="S180" s="182"/>
      <c r="U180" s="182"/>
      <c r="V180" s="182"/>
      <c r="W180" s="182"/>
      <c r="X180"/>
      <c r="Y180"/>
      <c r="Z180"/>
      <c r="AA180"/>
      <c r="AB180"/>
      <c r="AC180"/>
      <c r="AD180"/>
      <c r="AH180"/>
      <c r="AI180"/>
      <c r="AJ180"/>
    </row>
    <row r="181" spans="17:36" ht="15" customHeight="1" x14ac:dyDescent="0.35">
      <c r="Q181" s="182"/>
      <c r="R181" s="182"/>
      <c r="S181" s="182"/>
      <c r="U181" s="182"/>
      <c r="V181" s="182"/>
      <c r="W181" s="182"/>
      <c r="X181"/>
      <c r="Y181"/>
      <c r="Z181"/>
      <c r="AA181"/>
      <c r="AB181"/>
      <c r="AC181"/>
      <c r="AD181"/>
      <c r="AH181"/>
      <c r="AI181"/>
      <c r="AJ181"/>
    </row>
    <row r="182" spans="17:36" ht="15" customHeight="1" x14ac:dyDescent="0.35">
      <c r="Q182" s="182"/>
      <c r="R182" s="182"/>
      <c r="S182" s="182"/>
      <c r="U182" s="182"/>
      <c r="V182" s="182"/>
      <c r="W182" s="182"/>
      <c r="X182"/>
      <c r="Y182"/>
      <c r="Z182"/>
      <c r="AA182"/>
      <c r="AB182"/>
      <c r="AC182"/>
      <c r="AD182"/>
      <c r="AH182"/>
      <c r="AI182"/>
      <c r="AJ182"/>
    </row>
    <row r="183" spans="17:36" ht="15" customHeight="1" x14ac:dyDescent="0.35">
      <c r="Q183" s="182"/>
      <c r="R183" s="182"/>
      <c r="S183" s="182"/>
      <c r="U183" s="182"/>
      <c r="V183" s="182"/>
      <c r="W183" s="182"/>
      <c r="X183"/>
      <c r="Y183"/>
      <c r="Z183"/>
      <c r="AA183"/>
      <c r="AB183"/>
      <c r="AC183"/>
      <c r="AD183"/>
      <c r="AH183"/>
      <c r="AI183"/>
      <c r="AJ183"/>
    </row>
    <row r="184" spans="17:36" ht="15" customHeight="1" x14ac:dyDescent="0.35">
      <c r="Q184" s="182"/>
      <c r="R184" s="182"/>
      <c r="S184" s="182"/>
      <c r="U184" s="182"/>
      <c r="V184" s="182"/>
      <c r="W184" s="182"/>
      <c r="X184"/>
      <c r="Y184"/>
      <c r="Z184"/>
      <c r="AA184"/>
      <c r="AB184"/>
      <c r="AC184"/>
      <c r="AD184"/>
      <c r="AH184"/>
      <c r="AI184"/>
      <c r="AJ184"/>
    </row>
    <row r="185" spans="17:36" ht="15" customHeight="1" x14ac:dyDescent="0.35">
      <c r="Q185" s="182"/>
      <c r="R185" s="182"/>
      <c r="S185" s="182"/>
      <c r="U185" s="182"/>
      <c r="V185" s="182"/>
      <c r="W185" s="182"/>
      <c r="X185"/>
      <c r="Y185"/>
      <c r="Z185"/>
      <c r="AA185"/>
      <c r="AB185"/>
      <c r="AC185"/>
      <c r="AD185"/>
      <c r="AH185"/>
      <c r="AI185"/>
      <c r="AJ185"/>
    </row>
    <row r="186" spans="17:36" ht="15" customHeight="1" x14ac:dyDescent="0.35">
      <c r="Q186" s="182"/>
      <c r="R186" s="182"/>
      <c r="S186" s="182"/>
      <c r="U186" s="182"/>
      <c r="V186" s="182"/>
      <c r="W186" s="182"/>
      <c r="X186"/>
      <c r="Y186"/>
      <c r="Z186"/>
      <c r="AA186"/>
      <c r="AB186"/>
      <c r="AC186"/>
      <c r="AD186"/>
      <c r="AH186"/>
      <c r="AI186"/>
      <c r="AJ186"/>
    </row>
    <row r="187" spans="17:36" ht="15" customHeight="1" x14ac:dyDescent="0.35">
      <c r="Q187" s="182"/>
      <c r="R187" s="182"/>
      <c r="S187" s="182"/>
      <c r="U187" s="182"/>
      <c r="V187" s="182"/>
      <c r="W187" s="182"/>
      <c r="X187"/>
      <c r="Y187"/>
      <c r="Z187"/>
      <c r="AA187"/>
      <c r="AB187"/>
      <c r="AC187"/>
      <c r="AD187"/>
      <c r="AH187"/>
      <c r="AI187"/>
      <c r="AJ187"/>
    </row>
    <row r="188" spans="17:36" ht="15" customHeight="1" x14ac:dyDescent="0.35">
      <c r="Q188" s="182"/>
      <c r="R188" s="182"/>
      <c r="S188" s="182"/>
      <c r="U188" s="182"/>
      <c r="V188" s="182"/>
      <c r="W188" s="182"/>
      <c r="X188"/>
      <c r="Y188"/>
      <c r="Z188"/>
      <c r="AA188"/>
      <c r="AB188"/>
      <c r="AC188"/>
      <c r="AD188"/>
      <c r="AH188"/>
      <c r="AI188"/>
      <c r="AJ188"/>
    </row>
    <row r="189" spans="17:36" ht="15" customHeight="1" x14ac:dyDescent="0.35">
      <c r="Q189" s="182"/>
      <c r="R189" s="182"/>
      <c r="S189" s="182"/>
      <c r="U189" s="182"/>
      <c r="V189" s="182"/>
      <c r="W189" s="182"/>
      <c r="X189"/>
      <c r="Y189"/>
      <c r="Z189"/>
      <c r="AA189"/>
      <c r="AB189"/>
      <c r="AC189"/>
      <c r="AD189"/>
      <c r="AH189"/>
      <c r="AI189"/>
      <c r="AJ189"/>
    </row>
    <row r="190" spans="17:36" ht="15" customHeight="1" x14ac:dyDescent="0.35">
      <c r="Q190" s="182"/>
      <c r="R190" s="182"/>
      <c r="S190" s="182"/>
      <c r="U190" s="182"/>
      <c r="V190" s="182"/>
      <c r="W190" s="182"/>
      <c r="X190"/>
      <c r="Y190"/>
      <c r="Z190"/>
      <c r="AA190"/>
      <c r="AB190"/>
      <c r="AC190"/>
      <c r="AD190"/>
      <c r="AH190"/>
      <c r="AI190"/>
      <c r="AJ190"/>
    </row>
    <row r="191" spans="17:36" ht="15" customHeight="1" x14ac:dyDescent="0.35">
      <c r="Q191" s="182"/>
      <c r="R191" s="182"/>
      <c r="S191" s="182"/>
      <c r="U191" s="182"/>
      <c r="V191" s="182"/>
      <c r="W191" s="182"/>
      <c r="X191"/>
      <c r="Y191"/>
      <c r="Z191"/>
      <c r="AA191"/>
      <c r="AB191"/>
      <c r="AC191"/>
      <c r="AD191"/>
      <c r="AH191"/>
      <c r="AI191"/>
      <c r="AJ191"/>
    </row>
    <row r="192" spans="17:36" ht="15" customHeight="1" x14ac:dyDescent="0.35">
      <c r="Q192" s="182"/>
      <c r="R192" s="182"/>
      <c r="S192" s="182"/>
      <c r="U192" s="182"/>
      <c r="V192" s="182"/>
      <c r="W192" s="182"/>
      <c r="X192"/>
      <c r="Y192"/>
      <c r="Z192"/>
      <c r="AA192"/>
      <c r="AB192"/>
      <c r="AC192"/>
      <c r="AD192"/>
      <c r="AH192"/>
      <c r="AI192"/>
      <c r="AJ192"/>
    </row>
    <row r="193" spans="17:36" ht="15" customHeight="1" x14ac:dyDescent="0.35">
      <c r="Q193" s="182"/>
      <c r="R193" s="182"/>
      <c r="S193" s="182"/>
      <c r="U193" s="182"/>
      <c r="V193" s="182"/>
      <c r="W193" s="182"/>
      <c r="X193"/>
      <c r="Y193"/>
      <c r="Z193"/>
      <c r="AA193"/>
      <c r="AB193"/>
      <c r="AC193"/>
      <c r="AD193"/>
      <c r="AH193"/>
      <c r="AI193"/>
      <c r="AJ193"/>
    </row>
    <row r="194" spans="17:36" ht="15" customHeight="1" x14ac:dyDescent="0.35">
      <c r="Q194" s="182"/>
      <c r="R194" s="182"/>
      <c r="S194" s="182"/>
      <c r="U194" s="182"/>
      <c r="V194" s="182"/>
      <c r="W194" s="182"/>
      <c r="X194"/>
      <c r="Y194"/>
      <c r="Z194"/>
      <c r="AA194"/>
      <c r="AB194"/>
      <c r="AC194"/>
      <c r="AD194"/>
      <c r="AH194"/>
      <c r="AI194"/>
      <c r="AJ194"/>
    </row>
    <row r="195" spans="17:36" ht="15" customHeight="1" x14ac:dyDescent="0.35">
      <c r="Q195" s="182"/>
      <c r="R195" s="182"/>
      <c r="S195" s="182"/>
      <c r="U195" s="182"/>
      <c r="V195" s="182"/>
      <c r="W195" s="182"/>
      <c r="X195"/>
      <c r="Y195"/>
      <c r="Z195"/>
      <c r="AA195"/>
      <c r="AB195"/>
      <c r="AC195"/>
      <c r="AD195"/>
      <c r="AH195"/>
      <c r="AI195"/>
      <c r="AJ195"/>
    </row>
    <row r="196" spans="17:36" ht="15" customHeight="1" x14ac:dyDescent="0.35">
      <c r="Q196" s="182"/>
      <c r="R196" s="182"/>
      <c r="S196" s="182"/>
      <c r="U196" s="182"/>
      <c r="V196" s="182"/>
      <c r="W196" s="182"/>
      <c r="X196"/>
      <c r="Y196"/>
      <c r="Z196"/>
      <c r="AA196"/>
      <c r="AB196"/>
      <c r="AC196"/>
      <c r="AD196"/>
      <c r="AH196"/>
      <c r="AI196"/>
      <c r="AJ196"/>
    </row>
    <row r="197" spans="17:36" ht="15" customHeight="1" x14ac:dyDescent="0.35">
      <c r="Q197" s="182"/>
      <c r="R197" s="182"/>
      <c r="S197" s="182"/>
      <c r="U197" s="182"/>
      <c r="V197" s="182"/>
      <c r="W197" s="182"/>
      <c r="X197"/>
      <c r="Y197"/>
      <c r="Z197"/>
      <c r="AA197"/>
      <c r="AB197"/>
      <c r="AC197"/>
      <c r="AD197"/>
      <c r="AH197"/>
      <c r="AI197"/>
      <c r="AJ197"/>
    </row>
    <row r="198" spans="17:36" ht="15" customHeight="1" x14ac:dyDescent="0.35">
      <c r="Q198" s="182"/>
      <c r="R198" s="182"/>
      <c r="S198" s="182"/>
      <c r="U198" s="182"/>
      <c r="V198" s="182"/>
      <c r="W198" s="182"/>
      <c r="X198"/>
      <c r="Y198"/>
      <c r="Z198"/>
      <c r="AA198"/>
      <c r="AB198"/>
      <c r="AC198"/>
      <c r="AD198"/>
      <c r="AH198"/>
      <c r="AI198"/>
      <c r="AJ198"/>
    </row>
    <row r="199" spans="17:36" ht="15" customHeight="1" x14ac:dyDescent="0.35">
      <c r="Q199" s="182"/>
      <c r="R199" s="182"/>
      <c r="S199" s="182"/>
      <c r="U199" s="182"/>
      <c r="V199" s="182"/>
      <c r="W199" s="182"/>
      <c r="X199"/>
      <c r="Y199"/>
      <c r="Z199"/>
      <c r="AA199"/>
      <c r="AB199"/>
      <c r="AC199"/>
      <c r="AD199"/>
      <c r="AH199"/>
      <c r="AI199"/>
      <c r="AJ199"/>
    </row>
    <row r="200" spans="17:36" ht="15" customHeight="1" x14ac:dyDescent="0.35">
      <c r="Q200" s="182"/>
      <c r="R200" s="182"/>
      <c r="S200" s="182"/>
      <c r="U200" s="182"/>
      <c r="V200" s="182"/>
      <c r="W200" s="182"/>
      <c r="X200"/>
      <c r="Y200"/>
      <c r="Z200"/>
      <c r="AA200"/>
      <c r="AB200"/>
      <c r="AC200"/>
      <c r="AD200"/>
      <c r="AH200"/>
      <c r="AI200"/>
      <c r="AJ200"/>
    </row>
    <row r="201" spans="17:36" ht="15" customHeight="1" x14ac:dyDescent="0.35">
      <c r="Q201" s="182"/>
      <c r="R201" s="182"/>
      <c r="S201" s="182"/>
      <c r="U201" s="182"/>
      <c r="V201" s="182"/>
      <c r="W201" s="182"/>
      <c r="X201"/>
      <c r="Y201"/>
      <c r="Z201"/>
      <c r="AA201"/>
      <c r="AB201"/>
      <c r="AC201"/>
      <c r="AD201"/>
      <c r="AH201"/>
      <c r="AI201"/>
      <c r="AJ201"/>
    </row>
    <row r="202" spans="17:36" ht="15" customHeight="1" x14ac:dyDescent="0.35">
      <c r="Q202" s="182"/>
      <c r="R202" s="182"/>
      <c r="S202" s="182"/>
      <c r="U202" s="182"/>
      <c r="V202" s="182"/>
      <c r="W202" s="182"/>
      <c r="X202"/>
      <c r="Y202"/>
      <c r="Z202"/>
      <c r="AA202"/>
      <c r="AB202"/>
      <c r="AC202"/>
      <c r="AD202"/>
      <c r="AH202"/>
      <c r="AI202"/>
      <c r="AJ202"/>
    </row>
    <row r="203" spans="17:36" ht="15" customHeight="1" x14ac:dyDescent="0.35">
      <c r="Q203" s="182"/>
      <c r="R203" s="182"/>
      <c r="S203" s="182"/>
      <c r="U203" s="182"/>
      <c r="V203" s="182"/>
      <c r="W203" s="182"/>
      <c r="X203"/>
      <c r="Y203"/>
      <c r="Z203"/>
      <c r="AA203"/>
      <c r="AB203"/>
      <c r="AC203"/>
      <c r="AD203"/>
      <c r="AH203"/>
      <c r="AI203"/>
      <c r="AJ203"/>
    </row>
    <row r="204" spans="17:36" ht="15" customHeight="1" x14ac:dyDescent="0.35">
      <c r="Q204" s="182"/>
      <c r="R204" s="182"/>
      <c r="S204" s="182"/>
      <c r="U204" s="182"/>
      <c r="V204" s="182"/>
      <c r="W204" s="182"/>
      <c r="X204"/>
      <c r="Y204"/>
      <c r="Z204"/>
      <c r="AA204"/>
      <c r="AB204"/>
      <c r="AC204"/>
      <c r="AD204"/>
      <c r="AH204"/>
      <c r="AI204"/>
      <c r="AJ204"/>
    </row>
    <row r="205" spans="17:36" ht="15" customHeight="1" x14ac:dyDescent="0.35">
      <c r="Q205" s="182"/>
      <c r="R205" s="182"/>
      <c r="S205" s="182"/>
      <c r="U205" s="182"/>
      <c r="V205" s="182"/>
      <c r="W205" s="182"/>
      <c r="X205"/>
      <c r="Y205"/>
      <c r="Z205"/>
      <c r="AA205"/>
      <c r="AB205"/>
      <c r="AC205"/>
      <c r="AD205"/>
      <c r="AH205"/>
      <c r="AI205"/>
      <c r="AJ205"/>
    </row>
    <row r="206" spans="17:36" ht="15" customHeight="1" x14ac:dyDescent="0.35">
      <c r="Q206" s="182"/>
      <c r="R206" s="182"/>
      <c r="S206" s="182"/>
      <c r="U206" s="182"/>
      <c r="V206" s="182"/>
      <c r="W206" s="182"/>
      <c r="X206"/>
      <c r="Y206"/>
      <c r="Z206"/>
      <c r="AA206"/>
      <c r="AB206"/>
      <c r="AC206"/>
      <c r="AD206"/>
      <c r="AH206"/>
      <c r="AI206"/>
      <c r="AJ206"/>
    </row>
    <row r="207" spans="17:36" ht="15" customHeight="1" x14ac:dyDescent="0.35">
      <c r="Q207" s="182"/>
      <c r="R207" s="182"/>
      <c r="S207" s="182"/>
      <c r="U207" s="182"/>
      <c r="V207" s="182"/>
      <c r="W207" s="182"/>
      <c r="X207"/>
      <c r="Y207"/>
      <c r="Z207"/>
      <c r="AA207"/>
      <c r="AB207"/>
      <c r="AC207"/>
      <c r="AD207"/>
      <c r="AH207"/>
      <c r="AI207"/>
      <c r="AJ207"/>
    </row>
    <row r="208" spans="17:36" ht="15" customHeight="1" x14ac:dyDescent="0.35">
      <c r="Q208" s="182"/>
      <c r="R208" s="182"/>
      <c r="S208" s="182"/>
      <c r="U208" s="182"/>
      <c r="V208" s="182"/>
      <c r="W208" s="182"/>
      <c r="X208"/>
      <c r="Y208"/>
      <c r="Z208"/>
      <c r="AA208"/>
      <c r="AB208"/>
      <c r="AC208"/>
      <c r="AD208"/>
      <c r="AH208"/>
      <c r="AI208"/>
      <c r="AJ208"/>
    </row>
    <row r="209" spans="17:36" ht="15" customHeight="1" x14ac:dyDescent="0.35">
      <c r="Q209" s="182"/>
      <c r="R209" s="182"/>
      <c r="S209" s="182"/>
      <c r="U209" s="182"/>
      <c r="V209" s="182"/>
      <c r="W209" s="182"/>
      <c r="X209"/>
      <c r="Y209"/>
      <c r="Z209"/>
      <c r="AA209"/>
      <c r="AB209"/>
      <c r="AC209"/>
      <c r="AD209"/>
      <c r="AH209"/>
      <c r="AI209"/>
      <c r="AJ209"/>
    </row>
    <row r="210" spans="17:36" ht="15" customHeight="1" x14ac:dyDescent="0.35">
      <c r="Q210" s="182"/>
      <c r="R210" s="182"/>
      <c r="S210" s="182"/>
      <c r="U210" s="182"/>
      <c r="V210" s="182"/>
      <c r="W210" s="182"/>
      <c r="X210"/>
      <c r="Y210"/>
      <c r="Z210"/>
      <c r="AA210"/>
      <c r="AB210"/>
      <c r="AC210"/>
      <c r="AD210"/>
      <c r="AH210"/>
      <c r="AI210"/>
      <c r="AJ210"/>
    </row>
    <row r="211" spans="17:36" ht="15" customHeight="1" x14ac:dyDescent="0.35">
      <c r="Q211" s="182"/>
      <c r="R211" s="182"/>
      <c r="S211" s="182"/>
      <c r="U211" s="182"/>
      <c r="V211" s="182"/>
      <c r="W211" s="182"/>
      <c r="X211"/>
      <c r="Y211"/>
      <c r="Z211"/>
      <c r="AA211"/>
      <c r="AB211"/>
      <c r="AC211"/>
      <c r="AD211"/>
      <c r="AH211"/>
      <c r="AI211"/>
      <c r="AJ211"/>
    </row>
    <row r="212" spans="17:36" ht="15" customHeight="1" x14ac:dyDescent="0.35">
      <c r="Q212" s="182"/>
      <c r="R212" s="182"/>
      <c r="S212" s="182"/>
      <c r="U212" s="182"/>
      <c r="V212" s="182"/>
      <c r="W212" s="182"/>
      <c r="X212"/>
      <c r="Y212"/>
      <c r="Z212"/>
      <c r="AA212"/>
      <c r="AB212"/>
      <c r="AC212"/>
      <c r="AD212"/>
      <c r="AH212"/>
      <c r="AI212"/>
      <c r="AJ212"/>
    </row>
    <row r="213" spans="17:36" ht="15" customHeight="1" x14ac:dyDescent="0.35">
      <c r="Q213" s="182"/>
      <c r="R213" s="182"/>
      <c r="S213" s="182"/>
      <c r="U213" s="182"/>
      <c r="V213" s="182"/>
      <c r="W213" s="182"/>
      <c r="X213"/>
      <c r="Y213"/>
      <c r="Z213"/>
      <c r="AA213"/>
      <c r="AB213"/>
      <c r="AC213"/>
      <c r="AD213"/>
      <c r="AH213"/>
      <c r="AI213"/>
      <c r="AJ213"/>
    </row>
    <row r="214" spans="17:36" ht="15" customHeight="1" x14ac:dyDescent="0.35">
      <c r="Q214" s="182"/>
      <c r="R214" s="182"/>
      <c r="S214" s="182"/>
      <c r="U214" s="182"/>
      <c r="V214" s="182"/>
      <c r="W214" s="182"/>
      <c r="X214"/>
      <c r="Y214"/>
      <c r="Z214"/>
      <c r="AA214"/>
      <c r="AB214"/>
      <c r="AC214"/>
      <c r="AD214"/>
      <c r="AH214"/>
      <c r="AI214"/>
      <c r="AJ214"/>
    </row>
    <row r="215" spans="17:36" ht="15" customHeight="1" x14ac:dyDescent="0.35">
      <c r="Q215" s="182"/>
      <c r="R215" s="182"/>
      <c r="S215" s="182"/>
      <c r="U215" s="182"/>
      <c r="V215" s="182"/>
      <c r="W215" s="182"/>
      <c r="X215"/>
      <c r="Y215"/>
      <c r="Z215"/>
      <c r="AA215"/>
      <c r="AB215"/>
      <c r="AC215"/>
      <c r="AD215"/>
      <c r="AH215"/>
      <c r="AI215"/>
      <c r="AJ215"/>
    </row>
    <row r="216" spans="17:36" ht="15" customHeight="1" x14ac:dyDescent="0.35">
      <c r="Q216" s="182"/>
      <c r="R216" s="182"/>
      <c r="S216" s="182"/>
      <c r="U216" s="182"/>
      <c r="V216" s="182"/>
      <c r="W216" s="182"/>
      <c r="X216"/>
      <c r="Y216"/>
      <c r="Z216"/>
      <c r="AA216"/>
      <c r="AB216"/>
      <c r="AC216"/>
      <c r="AD216"/>
      <c r="AH216"/>
      <c r="AI216"/>
      <c r="AJ216"/>
    </row>
    <row r="217" spans="17:36" ht="15" customHeight="1" x14ac:dyDescent="0.35">
      <c r="Q217" s="182"/>
      <c r="R217" s="182"/>
      <c r="S217" s="182"/>
      <c r="U217" s="182"/>
      <c r="V217" s="182"/>
      <c r="W217" s="182"/>
      <c r="X217"/>
      <c r="Y217"/>
      <c r="Z217"/>
      <c r="AA217"/>
      <c r="AB217"/>
      <c r="AC217"/>
      <c r="AD217"/>
      <c r="AH217"/>
      <c r="AI217"/>
      <c r="AJ217"/>
    </row>
    <row r="218" spans="17:36" ht="15" customHeight="1" x14ac:dyDescent="0.35">
      <c r="Q218" s="182"/>
      <c r="R218" s="182"/>
      <c r="S218" s="182"/>
      <c r="U218" s="182"/>
      <c r="V218" s="182"/>
      <c r="W218" s="182"/>
      <c r="X218"/>
      <c r="Y218"/>
      <c r="Z218"/>
      <c r="AA218"/>
      <c r="AB218"/>
      <c r="AC218"/>
      <c r="AD218"/>
      <c r="AH218"/>
      <c r="AI218"/>
      <c r="AJ218"/>
    </row>
    <row r="219" spans="17:36" ht="15" customHeight="1" x14ac:dyDescent="0.35">
      <c r="Q219" s="182"/>
      <c r="R219" s="182"/>
      <c r="S219" s="182"/>
      <c r="U219" s="182"/>
      <c r="V219" s="182"/>
      <c r="W219" s="182"/>
      <c r="X219"/>
      <c r="Y219"/>
      <c r="Z219"/>
      <c r="AA219"/>
      <c r="AB219"/>
      <c r="AC219"/>
      <c r="AD219"/>
      <c r="AH219"/>
      <c r="AI219"/>
      <c r="AJ219"/>
    </row>
    <row r="220" spans="17:36" ht="15" customHeight="1" x14ac:dyDescent="0.35">
      <c r="Q220" s="182"/>
      <c r="R220" s="182"/>
      <c r="S220" s="182"/>
      <c r="U220" s="182"/>
      <c r="V220" s="182"/>
      <c r="W220" s="182"/>
      <c r="X220"/>
      <c r="Y220"/>
      <c r="Z220"/>
      <c r="AA220"/>
      <c r="AB220"/>
      <c r="AC220"/>
      <c r="AD220"/>
      <c r="AH220"/>
      <c r="AI220"/>
      <c r="AJ220"/>
    </row>
    <row r="221" spans="17:36" ht="15" customHeight="1" x14ac:dyDescent="0.35">
      <c r="Q221" s="182"/>
      <c r="R221" s="182"/>
      <c r="S221" s="182"/>
      <c r="U221" s="182"/>
      <c r="V221" s="182"/>
      <c r="W221" s="182"/>
      <c r="X221"/>
      <c r="Y221"/>
      <c r="Z221"/>
      <c r="AA221"/>
      <c r="AB221"/>
      <c r="AC221"/>
      <c r="AD221"/>
      <c r="AH221"/>
      <c r="AI221"/>
      <c r="AJ221"/>
    </row>
    <row r="222" spans="17:36" ht="15" customHeight="1" x14ac:dyDescent="0.35">
      <c r="Q222" s="182"/>
      <c r="R222" s="182"/>
      <c r="S222" s="182"/>
      <c r="U222" s="182"/>
      <c r="V222" s="182"/>
      <c r="W222" s="182"/>
      <c r="X222"/>
      <c r="Y222"/>
      <c r="Z222"/>
      <c r="AA222"/>
      <c r="AB222"/>
      <c r="AC222"/>
      <c r="AD222"/>
      <c r="AH222"/>
      <c r="AI222"/>
      <c r="AJ222"/>
    </row>
    <row r="223" spans="17:36" ht="15" customHeight="1" x14ac:dyDescent="0.35">
      <c r="Q223" s="182"/>
      <c r="R223" s="182"/>
      <c r="S223" s="182"/>
      <c r="U223" s="182"/>
      <c r="V223" s="182"/>
      <c r="W223" s="182"/>
      <c r="X223"/>
      <c r="Y223"/>
      <c r="Z223"/>
      <c r="AA223"/>
      <c r="AB223"/>
      <c r="AC223"/>
      <c r="AD223"/>
      <c r="AH223"/>
      <c r="AI223"/>
      <c r="AJ223"/>
    </row>
    <row r="224" spans="17:36" ht="15" customHeight="1" x14ac:dyDescent="0.35">
      <c r="Q224" s="182"/>
      <c r="R224" s="182"/>
      <c r="S224" s="182"/>
      <c r="U224" s="182"/>
      <c r="V224" s="182"/>
      <c r="W224" s="182"/>
      <c r="X224"/>
      <c r="Y224"/>
      <c r="Z224"/>
      <c r="AA224"/>
      <c r="AB224"/>
      <c r="AC224"/>
      <c r="AD224"/>
      <c r="AH224"/>
      <c r="AI224"/>
      <c r="AJ224"/>
    </row>
    <row r="225" spans="17:36" ht="15" customHeight="1" x14ac:dyDescent="0.35">
      <c r="Q225" s="182"/>
      <c r="R225" s="182"/>
      <c r="S225" s="182"/>
      <c r="U225" s="182"/>
      <c r="V225" s="182"/>
      <c r="W225" s="182"/>
      <c r="X225"/>
      <c r="Y225"/>
      <c r="Z225"/>
      <c r="AA225"/>
      <c r="AB225"/>
      <c r="AC225"/>
      <c r="AD225"/>
      <c r="AH225"/>
      <c r="AI225"/>
      <c r="AJ225"/>
    </row>
    <row r="226" spans="17:36" ht="15" customHeight="1" x14ac:dyDescent="0.35">
      <c r="Q226" s="182"/>
      <c r="R226" s="182"/>
      <c r="S226" s="182"/>
      <c r="U226" s="182"/>
      <c r="V226" s="182"/>
      <c r="W226" s="182"/>
      <c r="X226"/>
      <c r="Y226"/>
      <c r="Z226"/>
      <c r="AA226"/>
      <c r="AB226"/>
      <c r="AC226"/>
      <c r="AD226"/>
      <c r="AH226"/>
      <c r="AI226"/>
      <c r="AJ226"/>
    </row>
    <row r="227" spans="17:36" ht="15" customHeight="1" x14ac:dyDescent="0.35">
      <c r="Q227" s="182"/>
      <c r="R227" s="182"/>
      <c r="S227" s="182"/>
      <c r="U227" s="182"/>
      <c r="V227" s="182"/>
      <c r="W227" s="182"/>
      <c r="X227"/>
      <c r="Y227"/>
      <c r="Z227"/>
      <c r="AA227"/>
      <c r="AB227"/>
      <c r="AC227"/>
      <c r="AD227"/>
      <c r="AH227"/>
      <c r="AI227"/>
      <c r="AJ227"/>
    </row>
    <row r="228" spans="17:36" ht="15" customHeight="1" x14ac:dyDescent="0.35">
      <c r="Q228" s="182"/>
      <c r="R228" s="182"/>
      <c r="S228" s="182"/>
      <c r="U228" s="182"/>
      <c r="V228" s="182"/>
      <c r="W228" s="182"/>
      <c r="X228"/>
      <c r="Y228"/>
      <c r="Z228"/>
      <c r="AA228"/>
      <c r="AB228"/>
      <c r="AC228"/>
      <c r="AD228"/>
      <c r="AH228"/>
      <c r="AI228"/>
      <c r="AJ228"/>
    </row>
    <row r="229" spans="17:36" ht="15" customHeight="1" x14ac:dyDescent="0.35">
      <c r="Q229" s="182"/>
      <c r="R229" s="182"/>
      <c r="S229" s="182"/>
      <c r="U229" s="182"/>
      <c r="V229" s="182"/>
      <c r="W229" s="182"/>
      <c r="X229"/>
      <c r="Y229"/>
      <c r="Z229"/>
      <c r="AA229"/>
      <c r="AB229"/>
      <c r="AC229"/>
      <c r="AD229"/>
      <c r="AH229"/>
      <c r="AI229"/>
      <c r="AJ229"/>
    </row>
    <row r="230" spans="17:36" ht="15" customHeight="1" x14ac:dyDescent="0.35">
      <c r="Q230" s="182"/>
      <c r="R230" s="182"/>
      <c r="S230" s="182"/>
      <c r="U230" s="182"/>
      <c r="V230" s="182"/>
      <c r="W230" s="182"/>
      <c r="X230"/>
      <c r="Y230"/>
      <c r="Z230"/>
      <c r="AA230"/>
      <c r="AB230"/>
      <c r="AC230"/>
      <c r="AD230"/>
      <c r="AH230"/>
      <c r="AI230"/>
      <c r="AJ230"/>
    </row>
    <row r="231" spans="17:36" ht="15" customHeight="1" x14ac:dyDescent="0.35">
      <c r="Q231" s="182"/>
      <c r="R231" s="182"/>
      <c r="S231" s="182"/>
      <c r="U231" s="182"/>
      <c r="V231" s="182"/>
      <c r="W231" s="182"/>
      <c r="X231"/>
      <c r="Y231"/>
      <c r="Z231"/>
      <c r="AA231"/>
      <c r="AB231"/>
      <c r="AC231"/>
      <c r="AD231"/>
      <c r="AH231"/>
      <c r="AI231"/>
      <c r="AJ231"/>
    </row>
    <row r="232" spans="17:36" ht="15" customHeight="1" x14ac:dyDescent="0.35">
      <c r="Q232" s="182"/>
      <c r="R232" s="182"/>
      <c r="S232" s="182"/>
      <c r="U232" s="182"/>
      <c r="V232" s="182"/>
      <c r="W232" s="182"/>
      <c r="X232"/>
      <c r="Y232"/>
      <c r="Z232"/>
      <c r="AA232"/>
      <c r="AB232"/>
      <c r="AC232"/>
      <c r="AD232"/>
      <c r="AH232"/>
      <c r="AI232"/>
      <c r="AJ232"/>
    </row>
    <row r="233" spans="17:36" ht="15" customHeight="1" x14ac:dyDescent="0.35">
      <c r="Q233" s="182"/>
      <c r="R233" s="182"/>
      <c r="S233" s="182"/>
      <c r="U233" s="182"/>
      <c r="V233" s="182"/>
      <c r="W233" s="182"/>
      <c r="X233"/>
      <c r="Y233"/>
      <c r="Z233"/>
      <c r="AA233"/>
      <c r="AB233"/>
      <c r="AC233"/>
      <c r="AD233"/>
      <c r="AH233"/>
      <c r="AI233"/>
      <c r="AJ233"/>
    </row>
    <row r="234" spans="17:36" ht="15" customHeight="1" x14ac:dyDescent="0.35">
      <c r="Q234" s="182"/>
      <c r="R234" s="182"/>
      <c r="S234" s="182"/>
      <c r="U234" s="182"/>
      <c r="V234" s="182"/>
      <c r="W234" s="182"/>
      <c r="X234"/>
      <c r="Y234"/>
      <c r="Z234"/>
      <c r="AA234"/>
      <c r="AB234"/>
      <c r="AC234"/>
      <c r="AD234"/>
      <c r="AH234"/>
      <c r="AI234"/>
      <c r="AJ234"/>
    </row>
    <row r="235" spans="17:36" ht="15" customHeight="1" x14ac:dyDescent="0.35">
      <c r="Q235" s="182"/>
      <c r="R235" s="182"/>
      <c r="S235" s="182"/>
      <c r="U235" s="182"/>
      <c r="V235" s="182"/>
      <c r="W235" s="182"/>
      <c r="X235"/>
      <c r="Y235"/>
      <c r="Z235"/>
      <c r="AA235"/>
      <c r="AB235"/>
      <c r="AC235"/>
      <c r="AD235"/>
      <c r="AH235"/>
      <c r="AI235"/>
      <c r="AJ235"/>
    </row>
    <row r="236" spans="17:36" ht="15" customHeight="1" x14ac:dyDescent="0.35">
      <c r="Q236" s="182"/>
      <c r="R236" s="182"/>
      <c r="S236" s="182"/>
      <c r="U236" s="182"/>
      <c r="V236" s="182"/>
      <c r="W236" s="182"/>
      <c r="X236"/>
      <c r="Y236"/>
      <c r="Z236"/>
      <c r="AA236"/>
      <c r="AB236"/>
      <c r="AC236"/>
      <c r="AD236"/>
      <c r="AH236"/>
      <c r="AI236"/>
      <c r="AJ236"/>
    </row>
    <row r="237" spans="17:36" ht="15" customHeight="1" x14ac:dyDescent="0.35">
      <c r="Q237" s="182"/>
      <c r="R237" s="182"/>
      <c r="S237" s="182"/>
      <c r="U237" s="182"/>
      <c r="V237" s="182"/>
      <c r="W237" s="182"/>
      <c r="X237"/>
      <c r="Y237"/>
      <c r="Z237"/>
      <c r="AA237"/>
      <c r="AB237"/>
      <c r="AC237"/>
      <c r="AD237"/>
      <c r="AH237"/>
      <c r="AI237"/>
      <c r="AJ237"/>
    </row>
    <row r="238" spans="17:36" ht="15" customHeight="1" x14ac:dyDescent="0.35">
      <c r="Q238" s="182"/>
      <c r="R238" s="182"/>
      <c r="S238" s="182"/>
      <c r="U238" s="182"/>
      <c r="V238" s="182"/>
      <c r="W238" s="182"/>
      <c r="X238"/>
      <c r="Y238"/>
      <c r="Z238"/>
      <c r="AA238"/>
      <c r="AB238"/>
      <c r="AC238"/>
      <c r="AD238"/>
      <c r="AH238"/>
      <c r="AI238"/>
      <c r="AJ238"/>
    </row>
    <row r="239" spans="17:36" ht="15" customHeight="1" x14ac:dyDescent="0.35">
      <c r="Q239" s="182"/>
      <c r="R239" s="182"/>
      <c r="S239" s="182"/>
      <c r="U239" s="182"/>
      <c r="V239" s="182"/>
      <c r="W239" s="182"/>
      <c r="X239"/>
      <c r="Y239"/>
      <c r="Z239"/>
      <c r="AA239"/>
      <c r="AB239"/>
      <c r="AC239"/>
      <c r="AD239"/>
      <c r="AH239"/>
      <c r="AI239"/>
      <c r="AJ239"/>
    </row>
    <row r="240" spans="17:36" ht="15" customHeight="1" x14ac:dyDescent="0.35">
      <c r="Q240" s="182"/>
      <c r="R240" s="182"/>
      <c r="S240" s="182"/>
      <c r="U240" s="182"/>
      <c r="V240" s="182"/>
      <c r="W240" s="182"/>
      <c r="X240"/>
      <c r="Y240"/>
      <c r="Z240"/>
      <c r="AA240"/>
      <c r="AB240"/>
      <c r="AC240"/>
      <c r="AD240"/>
      <c r="AH240"/>
      <c r="AI240"/>
      <c r="AJ240"/>
    </row>
    <row r="241" spans="17:36" ht="15" customHeight="1" x14ac:dyDescent="0.35">
      <c r="Q241" s="182"/>
      <c r="R241" s="182"/>
      <c r="S241" s="182"/>
      <c r="U241" s="182"/>
      <c r="V241" s="182"/>
      <c r="W241" s="182"/>
      <c r="X241"/>
      <c r="Y241"/>
      <c r="Z241"/>
      <c r="AA241"/>
      <c r="AB241"/>
      <c r="AC241"/>
      <c r="AD241"/>
      <c r="AH241"/>
      <c r="AI241"/>
      <c r="AJ241"/>
    </row>
    <row r="242" spans="17:36" ht="15" customHeight="1" x14ac:dyDescent="0.35">
      <c r="Q242" s="182"/>
      <c r="R242" s="182"/>
      <c r="S242" s="182"/>
      <c r="U242" s="182"/>
      <c r="V242" s="182"/>
      <c r="W242" s="182"/>
      <c r="X242"/>
      <c r="Y242"/>
      <c r="Z242"/>
      <c r="AA242"/>
      <c r="AB242"/>
      <c r="AC242"/>
      <c r="AD242"/>
      <c r="AH242"/>
      <c r="AI242"/>
      <c r="AJ242"/>
    </row>
    <row r="243" spans="17:36" ht="15" customHeight="1" x14ac:dyDescent="0.35">
      <c r="Q243" s="182"/>
      <c r="R243" s="182"/>
      <c r="S243" s="182"/>
      <c r="U243" s="182"/>
      <c r="V243" s="182"/>
      <c r="W243" s="182"/>
      <c r="X243"/>
      <c r="Y243"/>
      <c r="Z243"/>
      <c r="AA243"/>
      <c r="AB243"/>
      <c r="AC243"/>
      <c r="AD243"/>
      <c r="AH243"/>
      <c r="AI243"/>
      <c r="AJ243"/>
    </row>
    <row r="244" spans="17:36" ht="15" customHeight="1" x14ac:dyDescent="0.35">
      <c r="Q244" s="182"/>
      <c r="R244" s="182"/>
      <c r="S244" s="182"/>
      <c r="U244" s="182"/>
      <c r="V244" s="182"/>
      <c r="W244" s="182"/>
      <c r="X244"/>
      <c r="Y244"/>
      <c r="Z244"/>
      <c r="AA244"/>
      <c r="AB244"/>
      <c r="AC244"/>
      <c r="AD244"/>
      <c r="AH244"/>
      <c r="AI244"/>
      <c r="AJ244"/>
    </row>
    <row r="245" spans="17:36" ht="15" customHeight="1" x14ac:dyDescent="0.35">
      <c r="Q245" s="182"/>
      <c r="R245" s="182"/>
      <c r="S245" s="182"/>
      <c r="U245" s="182"/>
      <c r="V245" s="182"/>
      <c r="W245" s="182"/>
      <c r="X245"/>
      <c r="Y245"/>
      <c r="Z245"/>
      <c r="AA245"/>
      <c r="AB245"/>
      <c r="AC245"/>
      <c r="AD245"/>
      <c r="AH245"/>
      <c r="AI245"/>
      <c r="AJ245"/>
    </row>
    <row r="246" spans="17:36" ht="15" customHeight="1" x14ac:dyDescent="0.35">
      <c r="Q246" s="182"/>
      <c r="R246" s="182"/>
      <c r="S246" s="182"/>
      <c r="U246" s="182"/>
      <c r="V246" s="182"/>
      <c r="W246" s="182"/>
      <c r="X246"/>
      <c r="Y246"/>
      <c r="Z246"/>
      <c r="AA246"/>
      <c r="AB246"/>
      <c r="AC246"/>
      <c r="AD246"/>
      <c r="AH246"/>
      <c r="AI246"/>
      <c r="AJ246"/>
    </row>
    <row r="247" spans="17:36" ht="15" customHeight="1" x14ac:dyDescent="0.35">
      <c r="Q247" s="182"/>
      <c r="R247" s="182"/>
      <c r="S247" s="182"/>
      <c r="U247" s="182"/>
      <c r="V247" s="182"/>
      <c r="W247" s="182"/>
      <c r="X247"/>
      <c r="Y247"/>
      <c r="Z247"/>
      <c r="AA247"/>
      <c r="AB247"/>
      <c r="AC247"/>
      <c r="AD247"/>
      <c r="AH247"/>
      <c r="AI247"/>
      <c r="AJ247"/>
    </row>
    <row r="248" spans="17:36" ht="15" customHeight="1" x14ac:dyDescent="0.35">
      <c r="Q248" s="182"/>
      <c r="R248" s="182"/>
      <c r="S248" s="182"/>
      <c r="U248" s="182"/>
      <c r="V248" s="182"/>
      <c r="W248" s="182"/>
      <c r="X248"/>
      <c r="Y248"/>
      <c r="Z248"/>
      <c r="AA248"/>
      <c r="AB248"/>
      <c r="AC248"/>
      <c r="AD248"/>
      <c r="AH248"/>
      <c r="AI248"/>
      <c r="AJ248"/>
    </row>
    <row r="249" spans="17:36" ht="15" customHeight="1" x14ac:dyDescent="0.35">
      <c r="Q249" s="182"/>
      <c r="R249" s="182"/>
      <c r="S249" s="182"/>
      <c r="U249" s="182"/>
      <c r="V249" s="182"/>
      <c r="W249" s="182"/>
      <c r="X249"/>
      <c r="Y249"/>
      <c r="Z249"/>
      <c r="AA249"/>
      <c r="AB249"/>
      <c r="AC249"/>
      <c r="AD249"/>
      <c r="AH249"/>
      <c r="AI249"/>
      <c r="AJ249"/>
    </row>
    <row r="250" spans="17:36" ht="15" customHeight="1" x14ac:dyDescent="0.35">
      <c r="Q250" s="182"/>
      <c r="R250" s="182"/>
      <c r="S250" s="182"/>
      <c r="U250" s="182"/>
      <c r="V250" s="182"/>
      <c r="W250" s="182"/>
      <c r="X250"/>
      <c r="Y250"/>
      <c r="Z250"/>
      <c r="AA250"/>
      <c r="AB250"/>
      <c r="AC250"/>
      <c r="AD250"/>
      <c r="AH250"/>
      <c r="AI250"/>
      <c r="AJ250"/>
    </row>
    <row r="251" spans="17:36" ht="15" customHeight="1" x14ac:dyDescent="0.35">
      <c r="Q251" s="182"/>
      <c r="R251" s="182"/>
      <c r="S251" s="182"/>
      <c r="U251" s="182"/>
      <c r="V251" s="182"/>
      <c r="W251" s="182"/>
      <c r="X251"/>
      <c r="Y251"/>
      <c r="Z251"/>
      <c r="AA251"/>
      <c r="AB251"/>
      <c r="AC251"/>
      <c r="AD251"/>
      <c r="AH251"/>
      <c r="AI251"/>
      <c r="AJ251"/>
    </row>
    <row r="252" spans="17:36" ht="15" customHeight="1" x14ac:dyDescent="0.35">
      <c r="Q252" s="182"/>
      <c r="R252" s="182"/>
      <c r="S252" s="182"/>
      <c r="U252" s="182"/>
      <c r="V252" s="182"/>
      <c r="W252" s="182"/>
      <c r="X252"/>
      <c r="Y252"/>
      <c r="Z252"/>
      <c r="AA252"/>
      <c r="AB252"/>
      <c r="AC252"/>
      <c r="AD252"/>
      <c r="AH252"/>
      <c r="AI252"/>
      <c r="AJ252"/>
    </row>
    <row r="253" spans="17:36" ht="15" customHeight="1" x14ac:dyDescent="0.35">
      <c r="Q253" s="182"/>
      <c r="R253" s="182"/>
      <c r="S253" s="182"/>
      <c r="U253" s="182"/>
      <c r="V253" s="182"/>
      <c r="W253" s="182"/>
      <c r="X253"/>
      <c r="Y253"/>
      <c r="Z253"/>
      <c r="AA253"/>
      <c r="AB253"/>
      <c r="AC253"/>
      <c r="AD253"/>
      <c r="AH253"/>
      <c r="AI253"/>
      <c r="AJ253"/>
    </row>
    <row r="254" spans="17:36" ht="15" customHeight="1" x14ac:dyDescent="0.35">
      <c r="Q254" s="182"/>
      <c r="R254" s="182"/>
      <c r="S254" s="182"/>
      <c r="U254" s="182"/>
      <c r="V254" s="182"/>
      <c r="W254" s="182"/>
      <c r="X254"/>
      <c r="Y254"/>
      <c r="Z254"/>
      <c r="AA254"/>
      <c r="AB254"/>
      <c r="AC254"/>
      <c r="AD254"/>
      <c r="AH254"/>
      <c r="AI254"/>
      <c r="AJ254"/>
    </row>
    <row r="255" spans="17:36" ht="15" customHeight="1" x14ac:dyDescent="0.35">
      <c r="Q255" s="182"/>
      <c r="R255" s="182"/>
      <c r="S255" s="182"/>
      <c r="U255" s="182"/>
      <c r="V255" s="182"/>
      <c r="W255" s="182"/>
      <c r="X255"/>
      <c r="Y255"/>
      <c r="Z255"/>
      <c r="AA255"/>
      <c r="AB255"/>
      <c r="AC255"/>
      <c r="AD255"/>
      <c r="AH255"/>
      <c r="AI255"/>
      <c r="AJ255"/>
    </row>
    <row r="256" spans="17:36" ht="15" customHeight="1" x14ac:dyDescent="0.35">
      <c r="Q256" s="182"/>
      <c r="R256" s="182"/>
      <c r="S256" s="182"/>
      <c r="U256" s="182"/>
      <c r="V256" s="182"/>
      <c r="W256" s="182"/>
      <c r="X256"/>
      <c r="Y256"/>
      <c r="Z256"/>
      <c r="AA256"/>
      <c r="AB256"/>
      <c r="AC256"/>
      <c r="AD256"/>
      <c r="AH256"/>
      <c r="AI256"/>
      <c r="AJ256"/>
    </row>
    <row r="257" spans="17:36" ht="15" customHeight="1" x14ac:dyDescent="0.35">
      <c r="Q257" s="182"/>
      <c r="R257" s="182"/>
      <c r="S257" s="182"/>
      <c r="U257" s="182"/>
      <c r="V257" s="182"/>
      <c r="W257" s="182"/>
      <c r="X257"/>
      <c r="Y257"/>
      <c r="Z257"/>
      <c r="AA257"/>
      <c r="AB257"/>
      <c r="AC257"/>
      <c r="AD257"/>
      <c r="AH257"/>
      <c r="AI257"/>
      <c r="AJ257"/>
    </row>
    <row r="258" spans="17:36" ht="15" customHeight="1" x14ac:dyDescent="0.35">
      <c r="Q258" s="182"/>
      <c r="R258" s="182"/>
      <c r="S258" s="182"/>
      <c r="U258" s="182"/>
      <c r="V258" s="182"/>
      <c r="W258" s="182"/>
      <c r="X258"/>
      <c r="Y258"/>
      <c r="Z258"/>
      <c r="AA258"/>
      <c r="AB258"/>
      <c r="AC258"/>
      <c r="AD258"/>
      <c r="AH258"/>
      <c r="AI258"/>
      <c r="AJ258"/>
    </row>
    <row r="259" spans="17:36" ht="15" customHeight="1" x14ac:dyDescent="0.35">
      <c r="Q259" s="182"/>
      <c r="R259" s="182"/>
      <c r="S259" s="182"/>
      <c r="U259" s="182"/>
      <c r="V259" s="182"/>
      <c r="W259" s="182"/>
      <c r="X259"/>
      <c r="Y259"/>
      <c r="Z259"/>
      <c r="AA259"/>
      <c r="AB259"/>
      <c r="AC259"/>
      <c r="AD259"/>
      <c r="AH259"/>
      <c r="AI259"/>
      <c r="AJ259"/>
    </row>
    <row r="260" spans="17:36" ht="15" customHeight="1" x14ac:dyDescent="0.35">
      <c r="Q260" s="182"/>
      <c r="R260" s="182"/>
      <c r="S260" s="182"/>
      <c r="U260" s="182"/>
      <c r="V260" s="182"/>
      <c r="W260" s="182"/>
      <c r="X260"/>
      <c r="Y260"/>
      <c r="Z260"/>
      <c r="AA260"/>
      <c r="AB260"/>
      <c r="AC260"/>
      <c r="AD260"/>
      <c r="AH260"/>
      <c r="AI260"/>
      <c r="AJ260"/>
    </row>
    <row r="261" spans="17:36" ht="15" customHeight="1" x14ac:dyDescent="0.35">
      <c r="Q261" s="182"/>
      <c r="R261" s="182"/>
      <c r="S261" s="182"/>
      <c r="U261" s="182"/>
      <c r="V261" s="182"/>
      <c r="W261" s="182"/>
      <c r="X261"/>
      <c r="Y261"/>
      <c r="Z261"/>
      <c r="AA261"/>
      <c r="AB261"/>
      <c r="AC261"/>
      <c r="AD261"/>
      <c r="AH261"/>
      <c r="AI261"/>
      <c r="AJ261"/>
    </row>
    <row r="262" spans="17:36" ht="15" customHeight="1" x14ac:dyDescent="0.35">
      <c r="Q262" s="182"/>
      <c r="R262" s="182"/>
      <c r="S262" s="182"/>
      <c r="U262" s="182"/>
      <c r="V262" s="182"/>
      <c r="W262" s="182"/>
      <c r="X262"/>
      <c r="Y262"/>
      <c r="Z262"/>
      <c r="AA262"/>
      <c r="AB262"/>
      <c r="AC262"/>
      <c r="AD262"/>
      <c r="AH262"/>
      <c r="AI262"/>
      <c r="AJ262"/>
    </row>
    <row r="263" spans="17:36" ht="15" customHeight="1" x14ac:dyDescent="0.35">
      <c r="Q263" s="182"/>
      <c r="R263" s="182"/>
      <c r="S263" s="182"/>
      <c r="U263" s="182"/>
      <c r="V263" s="182"/>
      <c r="W263" s="182"/>
      <c r="X263"/>
      <c r="Y263"/>
      <c r="Z263"/>
      <c r="AA263"/>
      <c r="AB263"/>
      <c r="AC263"/>
      <c r="AD263"/>
      <c r="AH263"/>
      <c r="AI263"/>
      <c r="AJ263"/>
    </row>
    <row r="264" spans="17:36" ht="15" customHeight="1" x14ac:dyDescent="0.35">
      <c r="Q264" s="182"/>
      <c r="R264" s="182"/>
      <c r="S264" s="182"/>
      <c r="U264" s="182"/>
      <c r="V264" s="182"/>
      <c r="W264" s="182"/>
      <c r="X264"/>
      <c r="Y264"/>
      <c r="Z264"/>
      <c r="AA264"/>
      <c r="AB264"/>
      <c r="AC264"/>
      <c r="AD264"/>
      <c r="AH264"/>
      <c r="AI264"/>
      <c r="AJ264"/>
    </row>
    <row r="265" spans="17:36" ht="15" customHeight="1" x14ac:dyDescent="0.35">
      <c r="Q265" s="182"/>
      <c r="R265" s="182"/>
      <c r="S265" s="182"/>
      <c r="U265" s="182"/>
      <c r="V265" s="182"/>
      <c r="W265" s="182"/>
      <c r="X265"/>
      <c r="Y265"/>
      <c r="Z265"/>
      <c r="AA265"/>
      <c r="AB265"/>
      <c r="AC265"/>
      <c r="AD265"/>
      <c r="AH265"/>
      <c r="AI265"/>
      <c r="AJ265"/>
    </row>
    <row r="266" spans="17:36" ht="15" customHeight="1" x14ac:dyDescent="0.35">
      <c r="Q266" s="182"/>
      <c r="R266" s="182"/>
      <c r="S266" s="182"/>
      <c r="U266" s="182"/>
      <c r="V266" s="182"/>
      <c r="W266" s="182"/>
      <c r="X266"/>
      <c r="Y266"/>
      <c r="Z266"/>
      <c r="AA266"/>
      <c r="AB266"/>
      <c r="AC266"/>
      <c r="AD266"/>
      <c r="AH266"/>
      <c r="AI266"/>
      <c r="AJ266"/>
    </row>
    <row r="267" spans="17:36" ht="15" customHeight="1" x14ac:dyDescent="0.35">
      <c r="Q267" s="182"/>
      <c r="R267" s="182"/>
      <c r="S267" s="182"/>
      <c r="U267" s="182"/>
      <c r="V267" s="182"/>
      <c r="W267" s="182"/>
      <c r="X267"/>
      <c r="Y267"/>
      <c r="Z267"/>
      <c r="AA267"/>
      <c r="AB267"/>
      <c r="AC267"/>
      <c r="AD267"/>
      <c r="AH267"/>
      <c r="AI267"/>
      <c r="AJ267"/>
    </row>
    <row r="268" spans="17:36" ht="15" customHeight="1" x14ac:dyDescent="0.35">
      <c r="Q268" s="182"/>
      <c r="R268" s="182"/>
      <c r="S268" s="182"/>
      <c r="U268" s="182"/>
      <c r="V268" s="182"/>
      <c r="W268" s="182"/>
      <c r="X268"/>
      <c r="Y268"/>
      <c r="Z268"/>
      <c r="AA268"/>
      <c r="AB268"/>
      <c r="AC268"/>
      <c r="AD268"/>
      <c r="AH268"/>
      <c r="AI268"/>
      <c r="AJ268"/>
    </row>
    <row r="269" spans="17:36" ht="15" customHeight="1" x14ac:dyDescent="0.35">
      <c r="Q269" s="182"/>
      <c r="R269" s="182"/>
      <c r="S269" s="182"/>
      <c r="U269" s="182"/>
      <c r="V269" s="182"/>
      <c r="W269" s="182"/>
      <c r="X269"/>
      <c r="Y269"/>
      <c r="Z269"/>
      <c r="AA269"/>
      <c r="AB269"/>
      <c r="AC269"/>
      <c r="AD269"/>
      <c r="AH269"/>
      <c r="AI269"/>
      <c r="AJ269"/>
    </row>
    <row r="270" spans="17:36" ht="15" customHeight="1" x14ac:dyDescent="0.35">
      <c r="Q270" s="182"/>
      <c r="R270" s="182"/>
      <c r="S270" s="182"/>
      <c r="U270" s="182"/>
      <c r="V270" s="182"/>
      <c r="W270" s="182"/>
      <c r="X270"/>
      <c r="Y270"/>
      <c r="Z270"/>
      <c r="AA270"/>
      <c r="AB270"/>
      <c r="AC270"/>
      <c r="AD270"/>
      <c r="AH270"/>
      <c r="AI270"/>
      <c r="AJ270"/>
    </row>
    <row r="271" spans="17:36" ht="15" customHeight="1" x14ac:dyDescent="0.35">
      <c r="Q271" s="182"/>
      <c r="R271" s="182"/>
      <c r="S271" s="182"/>
      <c r="U271" s="182"/>
      <c r="V271" s="182"/>
      <c r="W271" s="182"/>
      <c r="X271"/>
      <c r="Y271"/>
      <c r="Z271"/>
      <c r="AA271"/>
      <c r="AB271"/>
      <c r="AC271"/>
      <c r="AD271"/>
      <c r="AH271"/>
      <c r="AI271"/>
      <c r="AJ271"/>
    </row>
    <row r="272" spans="17:36" ht="15" customHeight="1" x14ac:dyDescent="0.35">
      <c r="Q272" s="182"/>
      <c r="R272" s="182"/>
      <c r="S272" s="182"/>
      <c r="U272" s="182"/>
      <c r="V272" s="182"/>
      <c r="W272" s="182"/>
      <c r="X272"/>
      <c r="Y272"/>
      <c r="Z272"/>
      <c r="AA272"/>
      <c r="AB272"/>
      <c r="AC272"/>
      <c r="AD272"/>
      <c r="AH272"/>
      <c r="AI272"/>
      <c r="AJ272"/>
    </row>
    <row r="273" spans="17:36" ht="15" customHeight="1" x14ac:dyDescent="0.35">
      <c r="Q273" s="182"/>
      <c r="R273" s="182"/>
      <c r="S273" s="182"/>
      <c r="U273" s="182"/>
      <c r="V273" s="182"/>
      <c r="W273" s="182"/>
      <c r="X273"/>
      <c r="Y273"/>
      <c r="Z273"/>
      <c r="AA273"/>
      <c r="AB273"/>
      <c r="AC273"/>
      <c r="AD273"/>
      <c r="AH273"/>
      <c r="AI273"/>
      <c r="AJ273"/>
    </row>
    <row r="274" spans="17:36" ht="15" customHeight="1" x14ac:dyDescent="0.35">
      <c r="Q274" s="182"/>
      <c r="R274" s="182"/>
      <c r="S274" s="182"/>
      <c r="U274" s="182"/>
      <c r="V274" s="182"/>
      <c r="W274" s="182"/>
      <c r="X274"/>
      <c r="Y274"/>
      <c r="Z274"/>
      <c r="AA274"/>
      <c r="AB274"/>
      <c r="AC274"/>
      <c r="AD274"/>
      <c r="AH274"/>
      <c r="AI274"/>
      <c r="AJ274"/>
    </row>
    <row r="275" spans="17:36" ht="15" customHeight="1" x14ac:dyDescent="0.35">
      <c r="Q275" s="182"/>
      <c r="R275" s="182"/>
      <c r="S275" s="182"/>
      <c r="U275" s="182"/>
      <c r="V275" s="182"/>
      <c r="W275" s="182"/>
      <c r="X275"/>
      <c r="Y275"/>
      <c r="Z275"/>
      <c r="AA275"/>
      <c r="AB275"/>
      <c r="AC275"/>
      <c r="AD275"/>
      <c r="AH275"/>
      <c r="AI275"/>
      <c r="AJ275"/>
    </row>
    <row r="276" spans="17:36" ht="15" customHeight="1" x14ac:dyDescent="0.35">
      <c r="Q276" s="182"/>
      <c r="R276" s="182"/>
      <c r="S276" s="182"/>
      <c r="U276" s="182"/>
      <c r="V276" s="182"/>
      <c r="W276" s="182"/>
      <c r="X276"/>
      <c r="Y276"/>
      <c r="Z276"/>
      <c r="AA276"/>
      <c r="AB276"/>
      <c r="AC276"/>
      <c r="AD276"/>
      <c r="AH276"/>
      <c r="AI276"/>
      <c r="AJ276"/>
    </row>
    <row r="277" spans="17:36" ht="15" customHeight="1" x14ac:dyDescent="0.35">
      <c r="Q277" s="182"/>
      <c r="R277" s="182"/>
      <c r="S277" s="182"/>
      <c r="U277" s="182"/>
      <c r="V277" s="182"/>
      <c r="W277" s="182"/>
      <c r="X277"/>
      <c r="Y277"/>
      <c r="Z277"/>
      <c r="AA277"/>
      <c r="AB277"/>
      <c r="AC277"/>
      <c r="AD277"/>
      <c r="AH277"/>
      <c r="AI277"/>
      <c r="AJ277"/>
    </row>
    <row r="278" spans="17:36" ht="15" customHeight="1" x14ac:dyDescent="0.35">
      <c r="Q278" s="182"/>
      <c r="R278" s="182"/>
      <c r="S278" s="182"/>
      <c r="U278" s="182"/>
      <c r="V278" s="182"/>
      <c r="W278" s="182"/>
      <c r="X278"/>
      <c r="Y278"/>
      <c r="Z278"/>
      <c r="AA278"/>
      <c r="AB278"/>
      <c r="AC278"/>
      <c r="AD278"/>
      <c r="AH278"/>
      <c r="AI278"/>
      <c r="AJ278"/>
    </row>
    <row r="279" spans="17:36" ht="15" customHeight="1" x14ac:dyDescent="0.35">
      <c r="Q279" s="182"/>
      <c r="R279" s="182"/>
      <c r="S279" s="182"/>
      <c r="U279" s="182"/>
      <c r="V279" s="182"/>
      <c r="W279" s="182"/>
      <c r="X279"/>
      <c r="Y279"/>
      <c r="Z279"/>
      <c r="AA279"/>
      <c r="AB279"/>
      <c r="AC279"/>
      <c r="AD279"/>
      <c r="AH279"/>
      <c r="AI279"/>
      <c r="AJ279"/>
    </row>
    <row r="280" spans="17:36" ht="15" customHeight="1" x14ac:dyDescent="0.35">
      <c r="Q280" s="182"/>
      <c r="R280" s="182"/>
      <c r="S280" s="182"/>
      <c r="U280" s="182"/>
      <c r="V280" s="182"/>
      <c r="W280" s="182"/>
      <c r="X280"/>
      <c r="Y280"/>
      <c r="Z280"/>
      <c r="AA280"/>
      <c r="AB280"/>
      <c r="AC280"/>
      <c r="AD280"/>
      <c r="AH280"/>
      <c r="AI280"/>
      <c r="AJ280"/>
    </row>
    <row r="281" spans="17:36" ht="15" customHeight="1" x14ac:dyDescent="0.35">
      <c r="Q281" s="182"/>
      <c r="R281" s="182"/>
      <c r="S281" s="182"/>
      <c r="U281" s="182"/>
      <c r="V281" s="182"/>
      <c r="W281" s="182"/>
      <c r="X281"/>
      <c r="Y281"/>
      <c r="Z281"/>
      <c r="AA281"/>
      <c r="AB281"/>
      <c r="AC281"/>
      <c r="AD281"/>
      <c r="AH281"/>
      <c r="AI281"/>
      <c r="AJ281"/>
    </row>
    <row r="282" spans="17:36" ht="15" customHeight="1" x14ac:dyDescent="0.35">
      <c r="Q282" s="182"/>
      <c r="R282" s="182"/>
      <c r="S282" s="182"/>
      <c r="U282" s="182"/>
      <c r="V282" s="182"/>
      <c r="W282" s="182"/>
      <c r="X282"/>
      <c r="Y282"/>
      <c r="Z282"/>
      <c r="AA282"/>
      <c r="AB282"/>
      <c r="AC282"/>
      <c r="AD282"/>
      <c r="AH282"/>
      <c r="AI282"/>
      <c r="AJ282"/>
    </row>
    <row r="283" spans="17:36" ht="15" customHeight="1" x14ac:dyDescent="0.35">
      <c r="Q283" s="182"/>
      <c r="R283" s="182"/>
      <c r="S283" s="182"/>
      <c r="U283" s="182"/>
      <c r="V283" s="182"/>
      <c r="W283" s="182"/>
      <c r="X283"/>
      <c r="Y283"/>
      <c r="Z283"/>
      <c r="AA283"/>
      <c r="AB283"/>
      <c r="AC283"/>
      <c r="AD283"/>
      <c r="AH283"/>
      <c r="AI283"/>
      <c r="AJ283"/>
    </row>
    <row r="284" spans="17:36" ht="15" customHeight="1" x14ac:dyDescent="0.35">
      <c r="Q284" s="182"/>
      <c r="R284" s="182"/>
      <c r="S284" s="182"/>
      <c r="U284" s="182"/>
      <c r="V284" s="182"/>
      <c r="W284" s="182"/>
      <c r="X284"/>
      <c r="Y284"/>
      <c r="Z284"/>
      <c r="AA284"/>
      <c r="AB284"/>
      <c r="AC284"/>
      <c r="AD284"/>
      <c r="AH284"/>
      <c r="AI284"/>
      <c r="AJ284"/>
    </row>
    <row r="285" spans="17:36" ht="15" customHeight="1" x14ac:dyDescent="0.35">
      <c r="Q285" s="182"/>
      <c r="R285" s="182"/>
      <c r="S285" s="182"/>
      <c r="U285" s="182"/>
      <c r="V285" s="182"/>
      <c r="W285" s="182"/>
      <c r="X285"/>
      <c r="Y285"/>
      <c r="Z285"/>
      <c r="AA285"/>
      <c r="AB285"/>
      <c r="AC285"/>
      <c r="AD285"/>
      <c r="AH285"/>
      <c r="AI285"/>
      <c r="AJ285"/>
    </row>
    <row r="286" spans="17:36" ht="15" customHeight="1" x14ac:dyDescent="0.35">
      <c r="Q286" s="182"/>
      <c r="R286" s="182"/>
      <c r="S286" s="182"/>
      <c r="U286" s="182"/>
      <c r="V286" s="182"/>
      <c r="W286" s="182"/>
      <c r="X286"/>
      <c r="Y286"/>
      <c r="Z286"/>
      <c r="AA286"/>
      <c r="AB286"/>
      <c r="AC286"/>
      <c r="AD286"/>
      <c r="AH286"/>
      <c r="AI286"/>
      <c r="AJ286"/>
    </row>
    <row r="287" spans="17:36" ht="15" customHeight="1" x14ac:dyDescent="0.35">
      <c r="Q287" s="182"/>
      <c r="R287" s="182"/>
      <c r="S287" s="182"/>
      <c r="U287" s="182"/>
      <c r="V287" s="182"/>
      <c r="W287" s="182"/>
      <c r="X287"/>
      <c r="Y287"/>
      <c r="Z287"/>
      <c r="AA287"/>
      <c r="AB287"/>
      <c r="AC287"/>
      <c r="AD287"/>
      <c r="AH287"/>
      <c r="AI287"/>
      <c r="AJ287"/>
    </row>
    <row r="288" spans="17:36" ht="15" customHeight="1" x14ac:dyDescent="0.35">
      <c r="Q288" s="182"/>
      <c r="R288" s="182"/>
      <c r="S288" s="182"/>
      <c r="U288" s="182"/>
      <c r="V288" s="182"/>
      <c r="W288" s="182"/>
      <c r="X288"/>
      <c r="Y288"/>
      <c r="Z288"/>
      <c r="AA288"/>
      <c r="AB288"/>
      <c r="AC288"/>
      <c r="AD288"/>
      <c r="AH288"/>
      <c r="AI288"/>
      <c r="AJ288"/>
    </row>
    <row r="289" spans="17:36" ht="15" customHeight="1" x14ac:dyDescent="0.35">
      <c r="Q289" s="182"/>
      <c r="R289" s="182"/>
      <c r="S289" s="182"/>
      <c r="U289" s="182"/>
      <c r="V289" s="182"/>
      <c r="W289" s="182"/>
      <c r="X289"/>
      <c r="Y289"/>
      <c r="Z289"/>
      <c r="AA289"/>
      <c r="AB289"/>
      <c r="AC289"/>
      <c r="AD289"/>
      <c r="AH289"/>
      <c r="AI289"/>
      <c r="AJ289"/>
    </row>
    <row r="290" spans="17:36" ht="15" customHeight="1" x14ac:dyDescent="0.35">
      <c r="Q290" s="182"/>
      <c r="R290" s="182"/>
      <c r="S290" s="182"/>
      <c r="U290" s="182"/>
      <c r="V290" s="182"/>
      <c r="W290" s="182"/>
      <c r="X290"/>
      <c r="Y290"/>
      <c r="Z290"/>
      <c r="AA290"/>
      <c r="AB290"/>
      <c r="AC290"/>
      <c r="AD290"/>
      <c r="AH290"/>
      <c r="AI290"/>
      <c r="AJ290"/>
    </row>
    <row r="291" spans="17:36" ht="15" customHeight="1" x14ac:dyDescent="0.35">
      <c r="Q291" s="182"/>
      <c r="R291" s="182"/>
      <c r="S291" s="182"/>
      <c r="U291" s="182"/>
      <c r="V291" s="182"/>
      <c r="W291" s="182"/>
      <c r="X291"/>
      <c r="Y291"/>
      <c r="Z291"/>
      <c r="AA291"/>
      <c r="AB291"/>
      <c r="AC291"/>
      <c r="AD291"/>
      <c r="AH291"/>
      <c r="AI291"/>
      <c r="AJ291"/>
    </row>
    <row r="292" spans="17:36" ht="15" customHeight="1" x14ac:dyDescent="0.35">
      <c r="Q292" s="182"/>
      <c r="R292" s="182"/>
      <c r="S292" s="182"/>
      <c r="U292" s="182"/>
      <c r="V292" s="182"/>
      <c r="W292" s="182"/>
      <c r="X292"/>
      <c r="Y292"/>
      <c r="Z292"/>
      <c r="AA292"/>
      <c r="AB292"/>
      <c r="AC292"/>
      <c r="AD292"/>
      <c r="AH292"/>
      <c r="AI292"/>
      <c r="AJ292"/>
    </row>
    <row r="293" spans="17:36" ht="15" customHeight="1" x14ac:dyDescent="0.35">
      <c r="Q293" s="182"/>
      <c r="R293" s="182"/>
      <c r="S293" s="182"/>
      <c r="U293" s="182"/>
      <c r="V293" s="182"/>
      <c r="W293" s="182"/>
      <c r="X293"/>
      <c r="Y293"/>
      <c r="Z293"/>
      <c r="AA293"/>
      <c r="AB293"/>
      <c r="AC293"/>
      <c r="AD293"/>
      <c r="AH293"/>
      <c r="AI293"/>
      <c r="AJ293"/>
    </row>
    <row r="294" spans="17:36" ht="15" customHeight="1" x14ac:dyDescent="0.35">
      <c r="Q294" s="182"/>
      <c r="R294" s="182"/>
      <c r="S294" s="182"/>
      <c r="U294" s="182"/>
      <c r="V294" s="182"/>
      <c r="W294" s="182"/>
      <c r="X294"/>
      <c r="Y294"/>
      <c r="Z294"/>
      <c r="AA294"/>
      <c r="AB294"/>
      <c r="AC294"/>
      <c r="AD294"/>
      <c r="AH294"/>
      <c r="AI294"/>
      <c r="AJ294"/>
    </row>
    <row r="295" spans="17:36" ht="15" customHeight="1" x14ac:dyDescent="0.35">
      <c r="Q295" s="182"/>
      <c r="R295" s="182"/>
      <c r="S295" s="182"/>
      <c r="U295" s="182"/>
      <c r="V295" s="182"/>
      <c r="W295" s="182"/>
      <c r="X295"/>
      <c r="Y295"/>
      <c r="Z295"/>
      <c r="AA295"/>
      <c r="AB295"/>
      <c r="AC295"/>
      <c r="AD295"/>
      <c r="AH295"/>
      <c r="AI295"/>
      <c r="AJ295"/>
    </row>
    <row r="296" spans="17:36" ht="15" customHeight="1" x14ac:dyDescent="0.35">
      <c r="Q296" s="182"/>
      <c r="R296" s="182"/>
      <c r="S296" s="182"/>
      <c r="U296" s="182"/>
      <c r="V296" s="182"/>
      <c r="W296" s="182"/>
      <c r="X296"/>
      <c r="Y296"/>
      <c r="Z296"/>
      <c r="AA296"/>
      <c r="AB296"/>
      <c r="AC296"/>
      <c r="AD296"/>
      <c r="AH296"/>
      <c r="AI296"/>
      <c r="AJ296"/>
    </row>
    <row r="297" spans="17:36" ht="15" customHeight="1" x14ac:dyDescent="0.35">
      <c r="Q297" s="182"/>
      <c r="R297" s="182"/>
      <c r="S297" s="182"/>
      <c r="U297" s="182"/>
      <c r="V297" s="182"/>
      <c r="W297" s="182"/>
      <c r="X297"/>
      <c r="Y297"/>
      <c r="Z297"/>
      <c r="AA297"/>
      <c r="AB297"/>
      <c r="AC297"/>
      <c r="AD297"/>
      <c r="AH297"/>
      <c r="AI297"/>
      <c r="AJ297"/>
    </row>
    <row r="298" spans="17:36" ht="15" customHeight="1" x14ac:dyDescent="0.35">
      <c r="Q298" s="182"/>
      <c r="R298" s="182"/>
      <c r="S298" s="182"/>
      <c r="U298" s="182"/>
      <c r="V298" s="182"/>
      <c r="W298" s="182"/>
      <c r="X298"/>
      <c r="Y298"/>
      <c r="Z298"/>
      <c r="AA298"/>
      <c r="AB298"/>
      <c r="AC298"/>
      <c r="AD298"/>
      <c r="AH298"/>
      <c r="AI298"/>
      <c r="AJ298"/>
    </row>
    <row r="299" spans="17:36" ht="15" customHeight="1" x14ac:dyDescent="0.35">
      <c r="Q299" s="182"/>
      <c r="R299" s="182"/>
      <c r="S299" s="182"/>
      <c r="U299" s="182"/>
      <c r="V299" s="182"/>
      <c r="W299" s="182"/>
      <c r="X299"/>
      <c r="Y299"/>
      <c r="Z299"/>
      <c r="AA299"/>
      <c r="AB299"/>
      <c r="AC299"/>
      <c r="AD299"/>
      <c r="AH299"/>
      <c r="AI299"/>
      <c r="AJ299"/>
    </row>
    <row r="300" spans="17:36" ht="15" customHeight="1" x14ac:dyDescent="0.35">
      <c r="Q300" s="182"/>
      <c r="R300" s="182"/>
      <c r="S300" s="182"/>
      <c r="U300" s="182"/>
      <c r="V300" s="182"/>
      <c r="W300" s="182"/>
      <c r="X300"/>
      <c r="Y300"/>
      <c r="Z300"/>
      <c r="AA300"/>
      <c r="AB300"/>
      <c r="AC300"/>
      <c r="AD300"/>
      <c r="AH300"/>
      <c r="AI300"/>
      <c r="AJ300"/>
    </row>
    <row r="301" spans="17:36" ht="15" customHeight="1" x14ac:dyDescent="0.35">
      <c r="Q301" s="182"/>
      <c r="R301" s="182"/>
      <c r="S301" s="182"/>
      <c r="U301" s="182"/>
      <c r="V301" s="182"/>
      <c r="W301" s="182"/>
      <c r="X301"/>
      <c r="Y301"/>
      <c r="Z301"/>
      <c r="AA301"/>
      <c r="AB301"/>
      <c r="AC301"/>
      <c r="AD301"/>
      <c r="AH301"/>
      <c r="AI301"/>
      <c r="AJ301"/>
    </row>
    <row r="302" spans="17:36" ht="15" customHeight="1" x14ac:dyDescent="0.35">
      <c r="Q302" s="182"/>
      <c r="R302" s="182"/>
      <c r="S302" s="182"/>
      <c r="U302" s="182"/>
      <c r="V302" s="182"/>
      <c r="W302" s="182"/>
      <c r="X302"/>
      <c r="Y302"/>
      <c r="Z302"/>
      <c r="AA302"/>
      <c r="AB302"/>
      <c r="AC302"/>
      <c r="AD302"/>
      <c r="AH302"/>
      <c r="AI302"/>
      <c r="AJ302"/>
    </row>
    <row r="303" spans="17:36" ht="15" customHeight="1" x14ac:dyDescent="0.35">
      <c r="Q303" s="182"/>
      <c r="R303" s="182"/>
      <c r="S303" s="182"/>
      <c r="U303" s="182"/>
      <c r="V303" s="182"/>
      <c r="W303" s="182"/>
      <c r="X303"/>
      <c r="Y303"/>
      <c r="Z303"/>
      <c r="AA303"/>
      <c r="AB303"/>
      <c r="AC303"/>
      <c r="AD303"/>
      <c r="AH303"/>
      <c r="AI303"/>
      <c r="AJ303"/>
    </row>
    <row r="304" spans="17:36" ht="15" customHeight="1" x14ac:dyDescent="0.35">
      <c r="Q304" s="182"/>
      <c r="R304" s="182"/>
      <c r="S304" s="182"/>
      <c r="U304" s="182"/>
      <c r="V304" s="182"/>
      <c r="W304" s="182"/>
      <c r="X304"/>
      <c r="Y304"/>
      <c r="Z304"/>
      <c r="AA304"/>
      <c r="AB304"/>
      <c r="AC304"/>
      <c r="AD304"/>
      <c r="AH304"/>
      <c r="AI304"/>
      <c r="AJ304"/>
    </row>
    <row r="305" spans="17:36" ht="15" customHeight="1" x14ac:dyDescent="0.35">
      <c r="Q305" s="182"/>
      <c r="R305" s="182"/>
      <c r="S305" s="182"/>
      <c r="U305" s="182"/>
      <c r="V305" s="182"/>
      <c r="W305" s="182"/>
      <c r="X305"/>
      <c r="Y305"/>
      <c r="Z305"/>
      <c r="AA305"/>
      <c r="AB305"/>
      <c r="AC305"/>
      <c r="AD305"/>
      <c r="AH305"/>
      <c r="AI305"/>
      <c r="AJ305"/>
    </row>
    <row r="306" spans="17:36" ht="15" customHeight="1" x14ac:dyDescent="0.35">
      <c r="Q306" s="182"/>
      <c r="R306" s="182"/>
      <c r="S306" s="182"/>
      <c r="U306" s="182"/>
      <c r="V306" s="182"/>
      <c r="W306" s="182"/>
      <c r="X306"/>
      <c r="Y306"/>
      <c r="Z306"/>
      <c r="AA306"/>
      <c r="AB306"/>
      <c r="AC306"/>
      <c r="AD306"/>
      <c r="AH306"/>
      <c r="AI306"/>
      <c r="AJ306"/>
    </row>
    <row r="307" spans="17:36" ht="15" customHeight="1" x14ac:dyDescent="0.35">
      <c r="Q307" s="182"/>
      <c r="R307" s="182"/>
      <c r="S307" s="182"/>
      <c r="U307" s="182"/>
      <c r="V307" s="182"/>
      <c r="W307" s="182"/>
      <c r="X307"/>
      <c r="Y307"/>
      <c r="Z307"/>
      <c r="AA307"/>
      <c r="AB307"/>
      <c r="AC307"/>
      <c r="AD307"/>
      <c r="AH307"/>
      <c r="AI307"/>
      <c r="AJ307"/>
    </row>
    <row r="308" spans="17:36" ht="15" customHeight="1" x14ac:dyDescent="0.35">
      <c r="Q308" s="182"/>
      <c r="R308" s="182"/>
      <c r="S308" s="182"/>
      <c r="U308" s="182"/>
      <c r="V308" s="182"/>
      <c r="W308" s="182"/>
      <c r="X308"/>
      <c r="Y308"/>
      <c r="Z308"/>
      <c r="AA308"/>
      <c r="AB308"/>
      <c r="AC308"/>
      <c r="AD308"/>
      <c r="AH308"/>
      <c r="AI308"/>
      <c r="AJ308"/>
    </row>
    <row r="309" spans="17:36" ht="15" customHeight="1" x14ac:dyDescent="0.35">
      <c r="Q309" s="182"/>
      <c r="R309" s="182"/>
      <c r="S309" s="182"/>
      <c r="U309" s="182"/>
      <c r="V309" s="182"/>
      <c r="W309" s="182"/>
      <c r="X309"/>
      <c r="Y309"/>
      <c r="Z309"/>
      <c r="AA309"/>
      <c r="AB309"/>
      <c r="AC309"/>
      <c r="AD309"/>
      <c r="AH309"/>
      <c r="AI309"/>
      <c r="AJ309"/>
    </row>
    <row r="310" spans="17:36" ht="15" customHeight="1" x14ac:dyDescent="0.35">
      <c r="Q310" s="182"/>
      <c r="R310" s="182"/>
      <c r="S310" s="182"/>
      <c r="U310" s="182"/>
      <c r="V310" s="182"/>
      <c r="W310" s="182"/>
      <c r="X310"/>
      <c r="Y310"/>
      <c r="Z310"/>
      <c r="AA310"/>
      <c r="AB310"/>
      <c r="AC310"/>
      <c r="AD310"/>
      <c r="AH310"/>
      <c r="AI310"/>
      <c r="AJ310"/>
    </row>
    <row r="311" spans="17:36" ht="15" customHeight="1" x14ac:dyDescent="0.35">
      <c r="Q311" s="182"/>
      <c r="R311" s="182"/>
      <c r="S311" s="182"/>
      <c r="U311" s="182"/>
      <c r="V311" s="182"/>
      <c r="W311" s="182"/>
      <c r="X311"/>
      <c r="Y311"/>
      <c r="Z311"/>
      <c r="AA311"/>
      <c r="AB311"/>
      <c r="AC311"/>
      <c r="AD311"/>
      <c r="AH311"/>
      <c r="AI311"/>
      <c r="AJ311"/>
    </row>
    <row r="312" spans="17:36" ht="15" customHeight="1" x14ac:dyDescent="0.35">
      <c r="Q312" s="182"/>
      <c r="R312" s="182"/>
      <c r="S312" s="182"/>
      <c r="U312" s="182"/>
      <c r="V312" s="182"/>
      <c r="W312" s="182"/>
      <c r="X312"/>
      <c r="Y312"/>
      <c r="Z312"/>
      <c r="AA312"/>
      <c r="AB312"/>
      <c r="AC312"/>
      <c r="AD312"/>
      <c r="AH312"/>
      <c r="AI312"/>
      <c r="AJ312"/>
    </row>
    <row r="313" spans="17:36" ht="15" customHeight="1" x14ac:dyDescent="0.35">
      <c r="Q313" s="182"/>
      <c r="R313" s="182"/>
      <c r="S313" s="182"/>
      <c r="U313" s="182"/>
      <c r="V313" s="182"/>
      <c r="W313" s="182"/>
      <c r="X313"/>
      <c r="Y313"/>
      <c r="Z313"/>
      <c r="AA313"/>
      <c r="AB313"/>
      <c r="AC313"/>
      <c r="AD313"/>
      <c r="AH313"/>
      <c r="AI313"/>
      <c r="AJ313"/>
    </row>
    <row r="314" spans="17:36" ht="15" customHeight="1" x14ac:dyDescent="0.35">
      <c r="Q314" s="182"/>
      <c r="R314" s="182"/>
      <c r="S314" s="182"/>
      <c r="U314" s="182"/>
      <c r="V314" s="182"/>
      <c r="W314" s="182"/>
      <c r="X314"/>
      <c r="Y314"/>
      <c r="Z314"/>
      <c r="AA314"/>
      <c r="AB314"/>
      <c r="AC314"/>
      <c r="AD314"/>
      <c r="AH314"/>
      <c r="AI314"/>
      <c r="AJ314"/>
    </row>
    <row r="315" spans="17:36" ht="15" customHeight="1" x14ac:dyDescent="0.35">
      <c r="Q315" s="182"/>
      <c r="R315" s="182"/>
      <c r="S315" s="182"/>
      <c r="U315" s="182"/>
      <c r="V315" s="182"/>
      <c r="W315" s="182"/>
      <c r="X315"/>
      <c r="Y315"/>
      <c r="Z315"/>
      <c r="AA315"/>
      <c r="AB315"/>
      <c r="AC315"/>
      <c r="AD315"/>
      <c r="AH315"/>
      <c r="AI315"/>
      <c r="AJ315"/>
    </row>
    <row r="316" spans="17:36" ht="15" customHeight="1" x14ac:dyDescent="0.35">
      <c r="Q316" s="182"/>
      <c r="R316" s="182"/>
      <c r="S316" s="182"/>
      <c r="U316" s="182"/>
      <c r="V316" s="182"/>
      <c r="W316" s="182"/>
      <c r="X316"/>
      <c r="Y316"/>
      <c r="Z316"/>
      <c r="AA316"/>
      <c r="AB316"/>
      <c r="AC316"/>
      <c r="AD316"/>
      <c r="AH316"/>
      <c r="AI316"/>
      <c r="AJ316"/>
    </row>
    <row r="317" spans="17:36" ht="15" customHeight="1" x14ac:dyDescent="0.35">
      <c r="Q317" s="182"/>
      <c r="R317" s="182"/>
      <c r="S317" s="182"/>
      <c r="U317" s="182"/>
      <c r="V317" s="182"/>
      <c r="W317" s="182"/>
      <c r="X317"/>
      <c r="Y317"/>
      <c r="Z317"/>
      <c r="AA317"/>
      <c r="AB317"/>
      <c r="AC317"/>
      <c r="AD317"/>
      <c r="AH317"/>
      <c r="AI317"/>
      <c r="AJ317"/>
    </row>
    <row r="318" spans="17:36" ht="15" customHeight="1" x14ac:dyDescent="0.35">
      <c r="Q318" s="182"/>
      <c r="R318" s="182"/>
      <c r="S318" s="182"/>
      <c r="U318" s="182"/>
      <c r="V318" s="182"/>
      <c r="W318" s="182"/>
      <c r="X318"/>
      <c r="Y318"/>
      <c r="Z318"/>
      <c r="AA318"/>
      <c r="AB318"/>
      <c r="AC318"/>
      <c r="AD318"/>
      <c r="AH318"/>
      <c r="AI318"/>
      <c r="AJ318"/>
    </row>
    <row r="319" spans="17:36" ht="15" customHeight="1" x14ac:dyDescent="0.35">
      <c r="Q319" s="182"/>
      <c r="R319" s="182"/>
      <c r="S319" s="182"/>
      <c r="U319" s="182"/>
      <c r="V319" s="182"/>
      <c r="W319" s="182"/>
      <c r="X319"/>
      <c r="Y319"/>
      <c r="Z319"/>
      <c r="AA319"/>
      <c r="AB319"/>
      <c r="AC319"/>
      <c r="AD319"/>
      <c r="AH319"/>
      <c r="AI319"/>
      <c r="AJ319"/>
    </row>
    <row r="320" spans="17:36" ht="15" customHeight="1" x14ac:dyDescent="0.35">
      <c r="Q320" s="182"/>
      <c r="R320" s="182"/>
      <c r="S320" s="182"/>
      <c r="U320" s="182"/>
      <c r="V320" s="182"/>
      <c r="W320" s="182"/>
      <c r="X320"/>
      <c r="Y320"/>
      <c r="Z320"/>
      <c r="AA320"/>
      <c r="AB320"/>
      <c r="AC320"/>
      <c r="AD320"/>
      <c r="AH320"/>
      <c r="AI320"/>
      <c r="AJ320"/>
    </row>
    <row r="321" spans="17:36" ht="15" customHeight="1" x14ac:dyDescent="0.35">
      <c r="Q321" s="182"/>
      <c r="R321" s="182"/>
      <c r="S321" s="182"/>
      <c r="U321" s="182"/>
      <c r="V321" s="182"/>
      <c r="W321" s="182"/>
      <c r="X321"/>
      <c r="Y321"/>
      <c r="Z321"/>
      <c r="AA321"/>
      <c r="AB321"/>
      <c r="AC321"/>
      <c r="AD321"/>
      <c r="AH321"/>
      <c r="AI321"/>
      <c r="AJ321"/>
    </row>
    <row r="322" spans="17:36" ht="15" customHeight="1" x14ac:dyDescent="0.35">
      <c r="Q322" s="182"/>
      <c r="R322" s="182"/>
      <c r="S322" s="182"/>
      <c r="U322" s="182"/>
      <c r="V322" s="182"/>
      <c r="W322" s="182"/>
      <c r="X322"/>
      <c r="Y322"/>
      <c r="Z322"/>
      <c r="AA322"/>
      <c r="AB322"/>
      <c r="AC322"/>
      <c r="AD322"/>
      <c r="AH322"/>
      <c r="AI322"/>
      <c r="AJ322"/>
    </row>
    <row r="323" spans="17:36" ht="15" customHeight="1" x14ac:dyDescent="0.35">
      <c r="Q323" s="182"/>
      <c r="R323" s="182"/>
      <c r="S323" s="182"/>
      <c r="U323" s="182"/>
      <c r="V323" s="182"/>
      <c r="W323" s="182"/>
      <c r="X323"/>
      <c r="Y323"/>
      <c r="Z323"/>
      <c r="AA323"/>
      <c r="AB323"/>
      <c r="AC323"/>
      <c r="AD323"/>
      <c r="AH323"/>
      <c r="AI323"/>
      <c r="AJ323"/>
    </row>
    <row r="324" spans="17:36" ht="15" customHeight="1" x14ac:dyDescent="0.35">
      <c r="Q324" s="182"/>
      <c r="R324" s="182"/>
      <c r="S324" s="182"/>
      <c r="U324" s="182"/>
      <c r="V324" s="182"/>
      <c r="W324" s="182"/>
      <c r="X324"/>
      <c r="Y324"/>
      <c r="Z324"/>
      <c r="AA324"/>
      <c r="AB324"/>
      <c r="AC324"/>
      <c r="AD324"/>
      <c r="AH324"/>
      <c r="AI324"/>
      <c r="AJ324"/>
    </row>
    <row r="325" spans="17:36" ht="15" customHeight="1" x14ac:dyDescent="0.35">
      <c r="Q325" s="182"/>
      <c r="R325" s="182"/>
      <c r="S325" s="182"/>
      <c r="U325" s="182"/>
      <c r="V325" s="182"/>
      <c r="W325" s="182"/>
      <c r="X325"/>
      <c r="Y325"/>
      <c r="Z325"/>
      <c r="AA325"/>
      <c r="AB325"/>
      <c r="AC325"/>
      <c r="AD325"/>
      <c r="AH325"/>
      <c r="AI325"/>
      <c r="AJ325"/>
    </row>
    <row r="326" spans="17:36" ht="15" customHeight="1" x14ac:dyDescent="0.35">
      <c r="Q326" s="182"/>
      <c r="R326" s="182"/>
      <c r="S326" s="182"/>
      <c r="U326" s="182"/>
      <c r="V326" s="182"/>
      <c r="W326" s="182"/>
      <c r="X326"/>
      <c r="Y326"/>
      <c r="Z326"/>
      <c r="AA326"/>
      <c r="AB326"/>
      <c r="AC326"/>
      <c r="AD326"/>
      <c r="AH326"/>
      <c r="AI326"/>
      <c r="AJ326"/>
    </row>
    <row r="327" spans="17:36" ht="15" customHeight="1" x14ac:dyDescent="0.35">
      <c r="Q327" s="182"/>
      <c r="R327" s="182"/>
      <c r="S327" s="182"/>
      <c r="U327" s="182"/>
      <c r="V327" s="182"/>
      <c r="W327" s="182"/>
      <c r="X327"/>
      <c r="Y327"/>
      <c r="Z327"/>
      <c r="AA327"/>
      <c r="AB327"/>
      <c r="AC327"/>
      <c r="AD327"/>
      <c r="AH327"/>
      <c r="AI327"/>
      <c r="AJ327"/>
    </row>
    <row r="328" spans="17:36" ht="15" customHeight="1" x14ac:dyDescent="0.35">
      <c r="Q328" s="182"/>
      <c r="R328" s="182"/>
      <c r="S328" s="182"/>
      <c r="U328" s="182"/>
      <c r="V328" s="182"/>
      <c r="W328" s="182"/>
      <c r="X328"/>
      <c r="Y328"/>
      <c r="Z328"/>
      <c r="AA328"/>
      <c r="AB328"/>
      <c r="AC328"/>
      <c r="AD328"/>
      <c r="AH328"/>
      <c r="AI328"/>
      <c r="AJ328"/>
    </row>
    <row r="329" spans="17:36" ht="15" customHeight="1" x14ac:dyDescent="0.35">
      <c r="Q329" s="182"/>
      <c r="R329" s="182"/>
      <c r="S329" s="182"/>
      <c r="U329" s="182"/>
      <c r="V329" s="182"/>
      <c r="W329" s="182"/>
      <c r="X329"/>
      <c r="Y329"/>
      <c r="Z329"/>
      <c r="AA329"/>
      <c r="AB329"/>
      <c r="AC329"/>
      <c r="AD329"/>
      <c r="AH329"/>
      <c r="AI329"/>
      <c r="AJ329"/>
    </row>
    <row r="330" spans="17:36" ht="15" customHeight="1" x14ac:dyDescent="0.35">
      <c r="Q330" s="182"/>
      <c r="R330" s="182"/>
      <c r="S330" s="182"/>
      <c r="U330" s="182"/>
      <c r="V330" s="182"/>
      <c r="W330" s="182"/>
      <c r="X330"/>
      <c r="Y330"/>
      <c r="Z330"/>
      <c r="AA330"/>
      <c r="AB330"/>
      <c r="AC330"/>
      <c r="AD330"/>
      <c r="AH330"/>
      <c r="AI330"/>
      <c r="AJ330"/>
    </row>
    <row r="331" spans="17:36" ht="15" customHeight="1" x14ac:dyDescent="0.35">
      <c r="Q331" s="182"/>
      <c r="R331" s="182"/>
      <c r="S331" s="182"/>
      <c r="U331" s="182"/>
      <c r="V331" s="182"/>
      <c r="W331" s="182"/>
      <c r="X331"/>
      <c r="Y331"/>
      <c r="Z331"/>
      <c r="AA331"/>
      <c r="AB331"/>
      <c r="AC331"/>
      <c r="AD331"/>
      <c r="AH331"/>
      <c r="AI331"/>
      <c r="AJ331"/>
    </row>
    <row r="332" spans="17:36" ht="15" customHeight="1" x14ac:dyDescent="0.35">
      <c r="Q332" s="182"/>
      <c r="R332" s="182"/>
      <c r="S332" s="182"/>
      <c r="U332" s="182"/>
      <c r="V332" s="182"/>
      <c r="W332" s="182"/>
      <c r="X332"/>
      <c r="Y332"/>
      <c r="Z332"/>
      <c r="AA332"/>
      <c r="AB332"/>
      <c r="AC332"/>
      <c r="AD332"/>
      <c r="AH332"/>
      <c r="AI332"/>
      <c r="AJ332"/>
    </row>
    <row r="333" spans="17:36" ht="15" customHeight="1" x14ac:dyDescent="0.35">
      <c r="Q333" s="182"/>
      <c r="R333" s="182"/>
      <c r="S333" s="182"/>
      <c r="U333" s="182"/>
      <c r="V333" s="182"/>
      <c r="W333" s="182"/>
      <c r="X333"/>
      <c r="Y333"/>
      <c r="Z333"/>
      <c r="AA333"/>
      <c r="AB333"/>
      <c r="AC333"/>
      <c r="AD333"/>
      <c r="AH333"/>
      <c r="AI333"/>
      <c r="AJ333"/>
    </row>
    <row r="334" spans="17:36" ht="15" customHeight="1" x14ac:dyDescent="0.35">
      <c r="Q334" s="182"/>
      <c r="R334" s="182"/>
      <c r="S334" s="182"/>
      <c r="U334" s="182"/>
      <c r="V334" s="182"/>
      <c r="W334" s="182"/>
      <c r="X334"/>
      <c r="Y334"/>
      <c r="Z334"/>
      <c r="AA334"/>
      <c r="AB334"/>
      <c r="AC334"/>
      <c r="AD334"/>
      <c r="AH334"/>
      <c r="AI334"/>
      <c r="AJ334"/>
    </row>
    <row r="335" spans="17:36" ht="15" customHeight="1" x14ac:dyDescent="0.35">
      <c r="Q335" s="182"/>
      <c r="R335" s="182"/>
      <c r="S335" s="182"/>
      <c r="U335" s="182"/>
      <c r="V335" s="182"/>
      <c r="W335" s="182"/>
      <c r="X335"/>
      <c r="Y335"/>
      <c r="Z335"/>
      <c r="AA335"/>
      <c r="AB335"/>
      <c r="AC335"/>
      <c r="AD335"/>
      <c r="AH335"/>
      <c r="AI335"/>
      <c r="AJ335"/>
    </row>
    <row r="336" spans="17:36" ht="15" customHeight="1" x14ac:dyDescent="0.35">
      <c r="Q336" s="182"/>
      <c r="R336" s="182"/>
      <c r="S336" s="182"/>
      <c r="U336" s="182"/>
      <c r="V336" s="182"/>
      <c r="W336" s="182"/>
      <c r="X336"/>
      <c r="Y336"/>
      <c r="Z336"/>
      <c r="AA336"/>
      <c r="AB336"/>
      <c r="AC336"/>
      <c r="AD336"/>
      <c r="AH336"/>
      <c r="AI336"/>
      <c r="AJ336"/>
    </row>
    <row r="337" spans="17:36" ht="15" customHeight="1" x14ac:dyDescent="0.35">
      <c r="Q337" s="182"/>
      <c r="R337" s="182"/>
      <c r="S337" s="182"/>
      <c r="U337" s="182"/>
      <c r="V337" s="182"/>
      <c r="W337" s="182"/>
      <c r="X337"/>
      <c r="Y337"/>
      <c r="Z337"/>
      <c r="AA337"/>
      <c r="AB337"/>
      <c r="AC337"/>
      <c r="AD337"/>
      <c r="AH337"/>
      <c r="AI337"/>
      <c r="AJ337"/>
    </row>
    <row r="338" spans="17:36" ht="15" customHeight="1" x14ac:dyDescent="0.35">
      <c r="Q338" s="182"/>
      <c r="R338" s="182"/>
      <c r="S338" s="182"/>
      <c r="U338" s="182"/>
      <c r="V338" s="182"/>
      <c r="W338" s="182"/>
      <c r="X338"/>
      <c r="Y338"/>
      <c r="Z338"/>
      <c r="AA338"/>
      <c r="AB338"/>
      <c r="AC338"/>
      <c r="AD338"/>
      <c r="AH338"/>
      <c r="AI338"/>
      <c r="AJ338"/>
    </row>
    <row r="339" spans="17:36" ht="15" customHeight="1" x14ac:dyDescent="0.35">
      <c r="Q339" s="182"/>
      <c r="R339" s="182"/>
      <c r="S339" s="182"/>
      <c r="U339" s="182"/>
      <c r="V339" s="182"/>
      <c r="W339" s="182"/>
      <c r="X339"/>
      <c r="Y339"/>
      <c r="Z339"/>
      <c r="AA339"/>
      <c r="AB339"/>
      <c r="AC339"/>
      <c r="AD339"/>
      <c r="AH339"/>
      <c r="AI339"/>
      <c r="AJ339"/>
    </row>
    <row r="340" spans="17:36" ht="15" customHeight="1" x14ac:dyDescent="0.35">
      <c r="Q340" s="182"/>
      <c r="R340" s="182"/>
      <c r="S340" s="182"/>
      <c r="U340" s="182"/>
      <c r="V340" s="182"/>
      <c r="W340" s="182"/>
      <c r="X340"/>
      <c r="Y340"/>
      <c r="Z340"/>
      <c r="AA340"/>
      <c r="AB340"/>
      <c r="AC340"/>
      <c r="AD340"/>
      <c r="AH340"/>
      <c r="AI340"/>
      <c r="AJ340"/>
    </row>
    <row r="341" spans="17:36" ht="15" customHeight="1" x14ac:dyDescent="0.35">
      <c r="Q341" s="182"/>
      <c r="R341" s="182"/>
      <c r="S341" s="182"/>
      <c r="U341" s="182"/>
      <c r="V341" s="182"/>
      <c r="W341" s="182"/>
      <c r="X341"/>
      <c r="Y341"/>
      <c r="Z341"/>
      <c r="AA341"/>
      <c r="AB341"/>
      <c r="AC341"/>
      <c r="AD341"/>
      <c r="AH341"/>
      <c r="AI341"/>
      <c r="AJ341"/>
    </row>
    <row r="342" spans="17:36" ht="15" customHeight="1" x14ac:dyDescent="0.35">
      <c r="Q342" s="182"/>
      <c r="R342" s="182"/>
      <c r="S342" s="182"/>
      <c r="U342" s="182"/>
      <c r="V342" s="182"/>
      <c r="W342" s="182"/>
      <c r="X342"/>
      <c r="Y342"/>
      <c r="Z342"/>
      <c r="AA342"/>
      <c r="AB342"/>
      <c r="AC342"/>
      <c r="AD342"/>
      <c r="AH342"/>
      <c r="AI342"/>
      <c r="AJ342"/>
    </row>
    <row r="343" spans="17:36" ht="15" customHeight="1" x14ac:dyDescent="0.35">
      <c r="Q343" s="182"/>
      <c r="R343" s="182"/>
      <c r="S343" s="182"/>
      <c r="U343" s="182"/>
      <c r="V343" s="182"/>
      <c r="W343" s="182"/>
      <c r="X343"/>
      <c r="Y343"/>
      <c r="Z343"/>
      <c r="AA343"/>
      <c r="AB343"/>
      <c r="AC343"/>
      <c r="AD343"/>
      <c r="AH343"/>
      <c r="AI343"/>
      <c r="AJ343"/>
    </row>
    <row r="344" spans="17:36" ht="15" customHeight="1" x14ac:dyDescent="0.35">
      <c r="Q344" s="182"/>
      <c r="R344" s="182"/>
      <c r="S344" s="182"/>
      <c r="U344" s="182"/>
      <c r="V344" s="182"/>
      <c r="W344" s="182"/>
      <c r="X344"/>
      <c r="Y344"/>
      <c r="Z344"/>
      <c r="AA344"/>
      <c r="AB344"/>
      <c r="AC344"/>
      <c r="AD344"/>
      <c r="AH344"/>
      <c r="AI344"/>
      <c r="AJ344"/>
    </row>
    <row r="345" spans="17:36" ht="15" customHeight="1" x14ac:dyDescent="0.35">
      <c r="Q345" s="182"/>
      <c r="R345" s="182"/>
      <c r="S345" s="182"/>
      <c r="U345" s="182"/>
      <c r="V345" s="182"/>
      <c r="W345" s="182"/>
      <c r="X345"/>
      <c r="Y345"/>
      <c r="Z345"/>
      <c r="AA345"/>
      <c r="AB345"/>
      <c r="AC345"/>
      <c r="AD345"/>
      <c r="AH345"/>
      <c r="AI345"/>
      <c r="AJ345"/>
    </row>
    <row r="346" spans="17:36" ht="15" customHeight="1" x14ac:dyDescent="0.35">
      <c r="Q346" s="182"/>
      <c r="R346" s="182"/>
      <c r="S346" s="182"/>
      <c r="U346" s="182"/>
      <c r="V346" s="182"/>
      <c r="W346" s="182"/>
      <c r="X346"/>
      <c r="Y346"/>
      <c r="Z346"/>
      <c r="AA346"/>
      <c r="AB346"/>
      <c r="AC346"/>
      <c r="AD346"/>
      <c r="AH346"/>
      <c r="AI346"/>
      <c r="AJ346"/>
    </row>
    <row r="347" spans="17:36" ht="15" customHeight="1" x14ac:dyDescent="0.35">
      <c r="Q347" s="182"/>
      <c r="R347" s="182"/>
      <c r="S347" s="182"/>
      <c r="U347" s="182"/>
      <c r="V347" s="182"/>
      <c r="W347" s="182"/>
      <c r="X347"/>
      <c r="Y347"/>
      <c r="Z347"/>
      <c r="AA347"/>
      <c r="AB347"/>
      <c r="AC347"/>
      <c r="AD347"/>
      <c r="AH347"/>
      <c r="AI347"/>
      <c r="AJ347"/>
    </row>
    <row r="348" spans="17:36" ht="15" customHeight="1" x14ac:dyDescent="0.35">
      <c r="Q348" s="182"/>
      <c r="R348" s="182"/>
      <c r="S348" s="182"/>
      <c r="U348" s="182"/>
      <c r="V348" s="182"/>
      <c r="W348" s="182"/>
      <c r="X348"/>
      <c r="Y348"/>
      <c r="Z348"/>
      <c r="AA348"/>
      <c r="AB348"/>
      <c r="AC348"/>
      <c r="AD348"/>
      <c r="AH348"/>
      <c r="AI348"/>
      <c r="AJ348"/>
    </row>
    <row r="349" spans="17:36" ht="15" customHeight="1" x14ac:dyDescent="0.35">
      <c r="Q349" s="182"/>
      <c r="R349" s="182"/>
      <c r="S349" s="182"/>
      <c r="U349" s="182"/>
      <c r="V349" s="182"/>
      <c r="W349" s="182"/>
      <c r="X349"/>
      <c r="Y349"/>
      <c r="Z349"/>
      <c r="AA349"/>
      <c r="AB349"/>
      <c r="AC349"/>
      <c r="AD349"/>
      <c r="AH349"/>
      <c r="AI349"/>
      <c r="AJ349"/>
    </row>
    <row r="350" spans="17:36" ht="15" customHeight="1" x14ac:dyDescent="0.35">
      <c r="Q350" s="182"/>
      <c r="R350" s="182"/>
      <c r="S350" s="182"/>
      <c r="U350" s="182"/>
      <c r="V350" s="182"/>
      <c r="W350" s="182"/>
      <c r="X350"/>
      <c r="Y350"/>
      <c r="Z350"/>
      <c r="AA350"/>
      <c r="AB350"/>
      <c r="AC350"/>
      <c r="AD350"/>
      <c r="AH350"/>
      <c r="AI350"/>
      <c r="AJ350"/>
    </row>
    <row r="351" spans="17:36" ht="15" customHeight="1" x14ac:dyDescent="0.35">
      <c r="Q351" s="182"/>
      <c r="R351" s="182"/>
      <c r="S351" s="182"/>
      <c r="U351" s="182"/>
      <c r="V351" s="182"/>
      <c r="W351" s="182"/>
      <c r="X351"/>
      <c r="Y351"/>
      <c r="Z351"/>
      <c r="AA351"/>
      <c r="AB351"/>
      <c r="AC351"/>
      <c r="AD351"/>
      <c r="AH351"/>
      <c r="AI351"/>
      <c r="AJ351"/>
    </row>
    <row r="352" spans="17:36" ht="15" customHeight="1" x14ac:dyDescent="0.35">
      <c r="Q352" s="182"/>
      <c r="R352" s="182"/>
      <c r="S352" s="182"/>
      <c r="U352" s="182"/>
      <c r="V352" s="182"/>
      <c r="W352" s="182"/>
      <c r="X352"/>
      <c r="Y352"/>
      <c r="Z352"/>
      <c r="AA352"/>
      <c r="AB352"/>
      <c r="AC352"/>
      <c r="AD352"/>
      <c r="AH352"/>
      <c r="AI352"/>
      <c r="AJ352"/>
    </row>
    <row r="353" spans="17:36" ht="15" customHeight="1" x14ac:dyDescent="0.35">
      <c r="Q353" s="182"/>
      <c r="R353" s="182"/>
      <c r="S353" s="182"/>
      <c r="U353" s="182"/>
      <c r="V353" s="182"/>
      <c r="W353" s="182"/>
      <c r="X353"/>
      <c r="Y353"/>
      <c r="Z353"/>
      <c r="AA353"/>
      <c r="AB353"/>
      <c r="AC353"/>
      <c r="AD353"/>
      <c r="AH353"/>
      <c r="AI353"/>
      <c r="AJ353"/>
    </row>
    <row r="354" spans="17:36" ht="15" customHeight="1" x14ac:dyDescent="0.35">
      <c r="Q354" s="182"/>
      <c r="R354" s="182"/>
      <c r="S354" s="182"/>
      <c r="U354" s="182"/>
      <c r="V354" s="182"/>
      <c r="W354" s="182"/>
      <c r="X354"/>
      <c r="Y354"/>
      <c r="Z354"/>
      <c r="AA354"/>
      <c r="AB354"/>
      <c r="AC354"/>
      <c r="AD354"/>
      <c r="AH354"/>
      <c r="AI354"/>
      <c r="AJ354"/>
    </row>
    <row r="355" spans="17:36" ht="15" customHeight="1" x14ac:dyDescent="0.35">
      <c r="Q355" s="182"/>
      <c r="R355" s="182"/>
      <c r="S355" s="182"/>
      <c r="U355" s="182"/>
      <c r="V355" s="182"/>
      <c r="W355" s="182"/>
      <c r="X355"/>
      <c r="Y355"/>
      <c r="Z355"/>
      <c r="AA355"/>
      <c r="AB355"/>
      <c r="AC355"/>
      <c r="AD355"/>
      <c r="AH355"/>
      <c r="AI355"/>
      <c r="AJ355"/>
    </row>
    <row r="356" spans="17:36" ht="15" customHeight="1" x14ac:dyDescent="0.35">
      <c r="Q356" s="182"/>
      <c r="R356" s="182"/>
      <c r="S356" s="182"/>
      <c r="U356" s="182"/>
      <c r="V356" s="182"/>
      <c r="W356" s="182"/>
      <c r="X356"/>
      <c r="Y356"/>
      <c r="Z356"/>
      <c r="AA356"/>
      <c r="AB356"/>
      <c r="AC356"/>
      <c r="AD356"/>
      <c r="AH356"/>
      <c r="AI356"/>
      <c r="AJ356"/>
    </row>
    <row r="357" spans="17:36" ht="15" customHeight="1" x14ac:dyDescent="0.35">
      <c r="Q357" s="182"/>
      <c r="R357" s="182"/>
      <c r="S357" s="182"/>
      <c r="U357" s="182"/>
      <c r="V357" s="182"/>
      <c r="W357" s="182"/>
      <c r="X357"/>
      <c r="Y357"/>
      <c r="Z357"/>
      <c r="AA357"/>
      <c r="AB357"/>
      <c r="AC357"/>
      <c r="AD357"/>
      <c r="AH357"/>
      <c r="AI357"/>
      <c r="AJ357"/>
    </row>
    <row r="358" spans="17:36" ht="15" customHeight="1" x14ac:dyDescent="0.35">
      <c r="Q358" s="182"/>
      <c r="R358" s="182"/>
      <c r="S358" s="182"/>
      <c r="U358" s="182"/>
      <c r="V358" s="182"/>
      <c r="W358" s="182"/>
      <c r="X358"/>
      <c r="Y358"/>
      <c r="Z358"/>
      <c r="AA358"/>
      <c r="AB358"/>
      <c r="AC358"/>
      <c r="AD358"/>
      <c r="AH358"/>
      <c r="AI358"/>
      <c r="AJ358"/>
    </row>
    <row r="359" spans="17:36" ht="15" customHeight="1" x14ac:dyDescent="0.35">
      <c r="Q359" s="182"/>
      <c r="R359" s="182"/>
      <c r="S359" s="182"/>
      <c r="U359" s="182"/>
      <c r="V359" s="182"/>
      <c r="W359" s="182"/>
      <c r="X359"/>
      <c r="Y359"/>
      <c r="Z359"/>
      <c r="AA359"/>
      <c r="AB359"/>
      <c r="AC359"/>
      <c r="AD359"/>
      <c r="AH359"/>
      <c r="AI359"/>
      <c r="AJ359"/>
    </row>
    <row r="360" spans="17:36" ht="15" customHeight="1" x14ac:dyDescent="0.35">
      <c r="Q360" s="182"/>
      <c r="R360" s="182"/>
      <c r="S360" s="182"/>
      <c r="U360" s="182"/>
      <c r="V360" s="182"/>
      <c r="W360" s="182"/>
      <c r="X360"/>
      <c r="Y360"/>
      <c r="Z360"/>
      <c r="AA360"/>
      <c r="AB360"/>
      <c r="AC360"/>
      <c r="AD360"/>
      <c r="AH360"/>
      <c r="AI360"/>
      <c r="AJ360"/>
    </row>
    <row r="361" spans="17:36" ht="15" customHeight="1" x14ac:dyDescent="0.35">
      <c r="Q361" s="182"/>
      <c r="R361" s="182"/>
      <c r="S361" s="182"/>
      <c r="U361" s="182"/>
      <c r="V361" s="182"/>
      <c r="W361" s="182"/>
      <c r="X361"/>
      <c r="Y361"/>
      <c r="Z361"/>
      <c r="AA361"/>
      <c r="AB361"/>
      <c r="AC361"/>
      <c r="AD361"/>
      <c r="AH361"/>
      <c r="AI361"/>
      <c r="AJ361"/>
    </row>
    <row r="362" spans="17:36" ht="15" customHeight="1" x14ac:dyDescent="0.35">
      <c r="Q362" s="182"/>
      <c r="R362" s="182"/>
      <c r="S362" s="182"/>
      <c r="U362" s="182"/>
      <c r="V362" s="182"/>
      <c r="W362" s="182"/>
      <c r="X362"/>
      <c r="Y362"/>
      <c r="Z362"/>
      <c r="AA362"/>
      <c r="AB362"/>
      <c r="AC362"/>
      <c r="AD362"/>
      <c r="AH362"/>
      <c r="AI362"/>
      <c r="AJ362"/>
    </row>
    <row r="363" spans="17:36" ht="15" customHeight="1" x14ac:dyDescent="0.35">
      <c r="Q363" s="182"/>
      <c r="R363" s="182"/>
      <c r="S363" s="182"/>
      <c r="U363" s="182"/>
      <c r="V363" s="182"/>
      <c r="W363" s="182"/>
      <c r="X363"/>
      <c r="Y363"/>
      <c r="Z363"/>
      <c r="AA363"/>
      <c r="AB363"/>
      <c r="AC363"/>
      <c r="AD363"/>
      <c r="AH363"/>
      <c r="AI363"/>
      <c r="AJ363"/>
    </row>
    <row r="364" spans="17:36" ht="15" customHeight="1" x14ac:dyDescent="0.35">
      <c r="Q364" s="182"/>
      <c r="R364" s="182"/>
      <c r="S364" s="182"/>
      <c r="U364" s="182"/>
      <c r="V364" s="182"/>
      <c r="W364" s="182"/>
      <c r="X364"/>
      <c r="Y364"/>
      <c r="Z364"/>
      <c r="AA364"/>
      <c r="AB364"/>
      <c r="AC364"/>
      <c r="AD364"/>
      <c r="AH364"/>
      <c r="AI364"/>
      <c r="AJ364"/>
    </row>
    <row r="365" spans="17:36" ht="15" customHeight="1" x14ac:dyDescent="0.35">
      <c r="Q365" s="182"/>
      <c r="R365" s="182"/>
      <c r="S365" s="182"/>
      <c r="U365" s="182"/>
      <c r="V365" s="182"/>
      <c r="W365" s="182"/>
      <c r="X365"/>
      <c r="Y365"/>
      <c r="Z365"/>
      <c r="AA365"/>
      <c r="AB365"/>
      <c r="AC365"/>
      <c r="AD365"/>
      <c r="AH365"/>
      <c r="AI365"/>
      <c r="AJ365"/>
    </row>
    <row r="366" spans="17:36" ht="15" customHeight="1" x14ac:dyDescent="0.35">
      <c r="Q366" s="182"/>
      <c r="R366" s="182"/>
      <c r="S366" s="182"/>
      <c r="U366" s="182"/>
      <c r="V366" s="182"/>
      <c r="W366" s="182"/>
      <c r="X366"/>
      <c r="Y366"/>
      <c r="Z366"/>
      <c r="AA366"/>
      <c r="AB366"/>
      <c r="AC366"/>
      <c r="AD366"/>
      <c r="AH366"/>
      <c r="AI366"/>
      <c r="AJ366"/>
    </row>
    <row r="367" spans="17:36" ht="15" customHeight="1" x14ac:dyDescent="0.35">
      <c r="Q367" s="182"/>
      <c r="R367" s="182"/>
      <c r="S367" s="182"/>
      <c r="U367" s="182"/>
      <c r="V367" s="182"/>
      <c r="W367" s="182"/>
      <c r="X367"/>
      <c r="Y367"/>
      <c r="Z367"/>
      <c r="AA367"/>
      <c r="AB367"/>
      <c r="AC367"/>
      <c r="AD367"/>
      <c r="AH367"/>
      <c r="AI367"/>
      <c r="AJ367"/>
    </row>
    <row r="368" spans="17:36" ht="15" customHeight="1" x14ac:dyDescent="0.35">
      <c r="Q368" s="182"/>
      <c r="R368" s="182"/>
      <c r="S368" s="182"/>
      <c r="U368" s="182"/>
      <c r="V368" s="182"/>
      <c r="W368" s="182"/>
      <c r="X368"/>
      <c r="Y368"/>
      <c r="Z368"/>
      <c r="AA368"/>
      <c r="AB368"/>
      <c r="AC368"/>
      <c r="AD368"/>
      <c r="AH368"/>
      <c r="AI368"/>
      <c r="AJ368"/>
    </row>
    <row r="369" spans="17:36" ht="15" customHeight="1" x14ac:dyDescent="0.35">
      <c r="Q369" s="182"/>
      <c r="R369" s="182"/>
      <c r="S369" s="182"/>
      <c r="U369" s="182"/>
      <c r="V369" s="182"/>
      <c r="W369" s="182"/>
      <c r="X369"/>
      <c r="Y369"/>
      <c r="Z369"/>
      <c r="AA369"/>
      <c r="AB369"/>
      <c r="AC369"/>
      <c r="AD369"/>
      <c r="AH369"/>
      <c r="AI369"/>
      <c r="AJ369"/>
    </row>
    <row r="370" spans="17:36" ht="15" customHeight="1" x14ac:dyDescent="0.35">
      <c r="Q370" s="182"/>
      <c r="R370" s="182"/>
      <c r="S370" s="182"/>
      <c r="U370" s="182"/>
      <c r="V370" s="182"/>
      <c r="W370" s="182"/>
      <c r="X370"/>
      <c r="Y370"/>
      <c r="Z370"/>
      <c r="AA370"/>
      <c r="AB370"/>
      <c r="AC370"/>
      <c r="AD370"/>
      <c r="AH370"/>
      <c r="AI370"/>
      <c r="AJ370"/>
    </row>
    <row r="371" spans="17:36" ht="15" customHeight="1" x14ac:dyDescent="0.35">
      <c r="Q371" s="182"/>
      <c r="R371" s="182"/>
      <c r="S371" s="182"/>
      <c r="U371" s="182"/>
      <c r="V371" s="182"/>
      <c r="W371" s="182"/>
      <c r="X371"/>
      <c r="Y371"/>
      <c r="Z371"/>
      <c r="AA371"/>
      <c r="AB371"/>
      <c r="AC371"/>
      <c r="AD371"/>
      <c r="AH371"/>
      <c r="AI371"/>
      <c r="AJ371"/>
    </row>
    <row r="372" spans="17:36" ht="15" customHeight="1" x14ac:dyDescent="0.35">
      <c r="Q372" s="182"/>
      <c r="R372" s="182"/>
      <c r="S372" s="182"/>
      <c r="U372" s="182"/>
      <c r="V372" s="182"/>
      <c r="W372" s="182"/>
      <c r="X372"/>
      <c r="Y372"/>
      <c r="Z372"/>
      <c r="AA372"/>
      <c r="AB372"/>
      <c r="AC372"/>
      <c r="AD372"/>
      <c r="AH372"/>
      <c r="AI372"/>
      <c r="AJ372"/>
    </row>
    <row r="373" spans="17:36" ht="15" customHeight="1" x14ac:dyDescent="0.35">
      <c r="Q373" s="182"/>
      <c r="R373" s="182"/>
      <c r="S373" s="182"/>
      <c r="U373" s="182"/>
      <c r="V373" s="182"/>
      <c r="W373" s="182"/>
      <c r="X373"/>
      <c r="Y373"/>
      <c r="Z373"/>
      <c r="AA373"/>
      <c r="AB373"/>
      <c r="AC373"/>
      <c r="AD373"/>
      <c r="AH373"/>
      <c r="AI373"/>
      <c r="AJ373"/>
    </row>
    <row r="374" spans="17:36" ht="15" customHeight="1" x14ac:dyDescent="0.35">
      <c r="Q374" s="182"/>
      <c r="R374" s="182"/>
      <c r="S374" s="182"/>
      <c r="U374" s="182"/>
      <c r="V374" s="182"/>
      <c r="W374" s="182"/>
      <c r="X374"/>
      <c r="Y374"/>
      <c r="Z374"/>
      <c r="AA374"/>
      <c r="AB374"/>
      <c r="AC374"/>
      <c r="AD374"/>
      <c r="AH374"/>
      <c r="AI374"/>
      <c r="AJ374"/>
    </row>
    <row r="375" spans="17:36" ht="15" customHeight="1" x14ac:dyDescent="0.35">
      <c r="Q375" s="182"/>
      <c r="R375" s="182"/>
      <c r="S375" s="182"/>
      <c r="U375" s="182"/>
      <c r="V375" s="182"/>
      <c r="W375" s="182"/>
      <c r="X375"/>
      <c r="Y375"/>
      <c r="Z375"/>
      <c r="AA375"/>
      <c r="AB375"/>
      <c r="AC375"/>
      <c r="AD375"/>
      <c r="AH375"/>
      <c r="AI375"/>
      <c r="AJ375"/>
    </row>
    <row r="376" spans="17:36" ht="15" customHeight="1" x14ac:dyDescent="0.35">
      <c r="Q376" s="182"/>
      <c r="R376" s="182"/>
      <c r="S376" s="182"/>
      <c r="U376" s="182"/>
      <c r="V376" s="182"/>
      <c r="W376" s="182"/>
      <c r="X376"/>
      <c r="Y376"/>
      <c r="Z376"/>
      <c r="AA376"/>
      <c r="AB376"/>
      <c r="AC376"/>
      <c r="AD376"/>
      <c r="AH376"/>
      <c r="AI376"/>
      <c r="AJ376"/>
    </row>
    <row r="377" spans="17:36" ht="15" customHeight="1" x14ac:dyDescent="0.35">
      <c r="Q377" s="182"/>
      <c r="R377" s="182"/>
      <c r="S377" s="182"/>
      <c r="U377" s="182"/>
      <c r="V377" s="182"/>
      <c r="W377" s="182"/>
      <c r="X377"/>
      <c r="Y377"/>
      <c r="Z377"/>
      <c r="AA377"/>
      <c r="AB377"/>
      <c r="AC377"/>
      <c r="AD377"/>
      <c r="AH377"/>
      <c r="AI377"/>
      <c r="AJ377"/>
    </row>
    <row r="378" spans="17:36" ht="15" customHeight="1" x14ac:dyDescent="0.35">
      <c r="Q378" s="182"/>
      <c r="R378" s="182"/>
      <c r="S378" s="182"/>
      <c r="U378" s="182"/>
      <c r="V378" s="182"/>
      <c r="W378" s="182"/>
      <c r="X378"/>
      <c r="Y378"/>
      <c r="Z378"/>
      <c r="AA378"/>
      <c r="AB378"/>
      <c r="AC378"/>
      <c r="AD378"/>
      <c r="AH378"/>
      <c r="AI378"/>
      <c r="AJ378"/>
    </row>
    <row r="379" spans="17:36" ht="15" customHeight="1" x14ac:dyDescent="0.35">
      <c r="Q379" s="182"/>
      <c r="R379" s="182"/>
      <c r="S379" s="182"/>
      <c r="U379" s="182"/>
      <c r="V379" s="182"/>
      <c r="W379" s="182"/>
      <c r="X379"/>
      <c r="Y379"/>
      <c r="Z379"/>
      <c r="AA379"/>
      <c r="AB379"/>
      <c r="AC379"/>
      <c r="AD379"/>
      <c r="AH379"/>
      <c r="AI379"/>
      <c r="AJ379"/>
    </row>
    <row r="380" spans="17:36" ht="15" customHeight="1" x14ac:dyDescent="0.35">
      <c r="Q380" s="182"/>
      <c r="R380" s="182"/>
      <c r="S380" s="182"/>
      <c r="U380" s="182"/>
      <c r="V380" s="182"/>
      <c r="W380" s="182"/>
      <c r="X380"/>
      <c r="Y380"/>
      <c r="Z380"/>
      <c r="AA380"/>
      <c r="AB380"/>
      <c r="AC380"/>
      <c r="AD380"/>
      <c r="AH380"/>
      <c r="AI380"/>
      <c r="AJ380"/>
    </row>
    <row r="381" spans="17:36" ht="15" customHeight="1" x14ac:dyDescent="0.35">
      <c r="Q381" s="182"/>
      <c r="R381" s="182"/>
      <c r="S381" s="182"/>
      <c r="U381" s="182"/>
      <c r="V381" s="182"/>
      <c r="W381" s="182"/>
      <c r="X381"/>
      <c r="Y381"/>
      <c r="Z381"/>
      <c r="AA381"/>
      <c r="AB381"/>
      <c r="AC381"/>
      <c r="AD381"/>
      <c r="AH381"/>
      <c r="AI381"/>
      <c r="AJ381"/>
    </row>
    <row r="382" spans="17:36" ht="15" customHeight="1" x14ac:dyDescent="0.35">
      <c r="Q382" s="182"/>
      <c r="R382" s="182"/>
      <c r="S382" s="182"/>
      <c r="U382" s="182"/>
      <c r="V382" s="182"/>
      <c r="W382" s="182"/>
      <c r="X382"/>
      <c r="Y382"/>
      <c r="Z382"/>
      <c r="AA382"/>
      <c r="AB382"/>
      <c r="AC382"/>
      <c r="AD382"/>
      <c r="AH382"/>
      <c r="AI382"/>
      <c r="AJ382"/>
    </row>
    <row r="383" spans="17:36" ht="15" customHeight="1" x14ac:dyDescent="0.35">
      <c r="Q383" s="182"/>
      <c r="R383" s="182"/>
      <c r="S383" s="182"/>
      <c r="U383" s="182"/>
      <c r="V383" s="182"/>
      <c r="W383" s="182"/>
      <c r="X383"/>
      <c r="Y383"/>
      <c r="Z383"/>
      <c r="AA383"/>
      <c r="AB383"/>
      <c r="AC383"/>
      <c r="AD383"/>
      <c r="AH383"/>
      <c r="AI383"/>
      <c r="AJ383"/>
    </row>
    <row r="384" spans="17:36" ht="15" customHeight="1" x14ac:dyDescent="0.35">
      <c r="Q384" s="182"/>
      <c r="R384" s="182"/>
      <c r="S384" s="182"/>
      <c r="U384" s="182"/>
      <c r="V384" s="182"/>
      <c r="W384" s="182"/>
      <c r="X384"/>
      <c r="Y384"/>
      <c r="Z384"/>
      <c r="AA384"/>
      <c r="AB384"/>
      <c r="AC384"/>
      <c r="AD384"/>
      <c r="AH384"/>
      <c r="AI384"/>
      <c r="AJ384"/>
    </row>
    <row r="385" spans="17:36" ht="15" customHeight="1" x14ac:dyDescent="0.35">
      <c r="Q385" s="182"/>
      <c r="R385" s="182"/>
      <c r="S385" s="182"/>
      <c r="U385" s="182"/>
      <c r="V385" s="182"/>
      <c r="W385" s="182"/>
      <c r="X385"/>
      <c r="Y385"/>
      <c r="Z385"/>
      <c r="AA385"/>
      <c r="AB385"/>
      <c r="AC385"/>
      <c r="AD385"/>
      <c r="AH385"/>
      <c r="AI385"/>
      <c r="AJ385"/>
    </row>
    <row r="386" spans="17:36" ht="15" customHeight="1" x14ac:dyDescent="0.35">
      <c r="Q386" s="182"/>
      <c r="R386" s="182"/>
      <c r="S386" s="182"/>
      <c r="U386" s="182"/>
      <c r="V386" s="182"/>
      <c r="W386" s="182"/>
      <c r="X386"/>
      <c r="Y386"/>
      <c r="Z386"/>
      <c r="AA386"/>
      <c r="AB386"/>
      <c r="AC386"/>
      <c r="AD386"/>
      <c r="AH386"/>
      <c r="AI386"/>
      <c r="AJ386"/>
    </row>
    <row r="387" spans="17:36" ht="15" customHeight="1" x14ac:dyDescent="0.35">
      <c r="Q387" s="182"/>
      <c r="R387" s="182"/>
      <c r="S387" s="182"/>
      <c r="U387" s="182"/>
      <c r="V387" s="182"/>
      <c r="W387" s="182"/>
      <c r="X387"/>
      <c r="Y387"/>
      <c r="Z387"/>
      <c r="AA387"/>
      <c r="AB387"/>
      <c r="AC387"/>
      <c r="AD387"/>
      <c r="AH387"/>
      <c r="AI387"/>
      <c r="AJ387"/>
    </row>
    <row r="388" spans="17:36" ht="15" customHeight="1" x14ac:dyDescent="0.35">
      <c r="Q388" s="182"/>
      <c r="R388" s="182"/>
      <c r="S388" s="182"/>
      <c r="U388" s="182"/>
      <c r="V388" s="182"/>
      <c r="W388" s="182"/>
      <c r="X388"/>
      <c r="Y388"/>
      <c r="Z388"/>
      <c r="AA388"/>
      <c r="AB388"/>
      <c r="AC388"/>
      <c r="AD388"/>
      <c r="AH388"/>
      <c r="AI388"/>
      <c r="AJ388"/>
    </row>
    <row r="389" spans="17:36" ht="15" customHeight="1" x14ac:dyDescent="0.35">
      <c r="Q389" s="182"/>
      <c r="R389" s="182"/>
      <c r="S389" s="182"/>
      <c r="U389" s="182"/>
      <c r="V389" s="182"/>
      <c r="W389" s="182"/>
      <c r="X389"/>
      <c r="Y389"/>
      <c r="Z389"/>
      <c r="AA389"/>
      <c r="AB389"/>
      <c r="AC389"/>
      <c r="AD389"/>
      <c r="AH389"/>
      <c r="AI389"/>
      <c r="AJ389"/>
    </row>
    <row r="390" spans="17:36" ht="15" customHeight="1" x14ac:dyDescent="0.35">
      <c r="Q390" s="182"/>
      <c r="R390" s="182"/>
      <c r="S390" s="182"/>
      <c r="U390" s="182"/>
      <c r="V390" s="182"/>
      <c r="W390" s="182"/>
      <c r="X390"/>
      <c r="Y390"/>
      <c r="Z390"/>
      <c r="AA390"/>
      <c r="AB390"/>
      <c r="AC390"/>
      <c r="AD390"/>
      <c r="AH390"/>
      <c r="AI390"/>
      <c r="AJ390"/>
    </row>
    <row r="391" spans="17:36" ht="15" customHeight="1" x14ac:dyDescent="0.35">
      <c r="Q391" s="182"/>
      <c r="R391" s="182"/>
      <c r="S391" s="182"/>
      <c r="U391" s="182"/>
      <c r="V391" s="182"/>
      <c r="W391" s="182"/>
      <c r="X391"/>
      <c r="Y391"/>
      <c r="Z391"/>
      <c r="AA391"/>
      <c r="AB391"/>
      <c r="AC391"/>
      <c r="AD391"/>
      <c r="AH391"/>
      <c r="AI391"/>
      <c r="AJ391"/>
    </row>
    <row r="392" spans="17:36" ht="15" customHeight="1" x14ac:dyDescent="0.35">
      <c r="Q392" s="182"/>
      <c r="R392" s="182"/>
      <c r="S392" s="182"/>
      <c r="U392" s="182"/>
      <c r="V392" s="182"/>
      <c r="W392" s="182"/>
      <c r="X392"/>
      <c r="Y392"/>
      <c r="Z392"/>
      <c r="AA392"/>
      <c r="AB392"/>
      <c r="AC392"/>
      <c r="AD392"/>
      <c r="AH392"/>
      <c r="AI392"/>
      <c r="AJ392"/>
    </row>
    <row r="393" spans="17:36" ht="15" customHeight="1" x14ac:dyDescent="0.35">
      <c r="Q393" s="182"/>
      <c r="R393" s="182"/>
      <c r="S393" s="182"/>
      <c r="U393" s="182"/>
      <c r="V393" s="182"/>
      <c r="W393" s="182"/>
      <c r="X393"/>
      <c r="Y393"/>
      <c r="Z393"/>
      <c r="AA393"/>
      <c r="AB393"/>
      <c r="AC393"/>
      <c r="AD393"/>
      <c r="AH393"/>
      <c r="AI393"/>
      <c r="AJ393"/>
    </row>
    <row r="394" spans="17:36" ht="15" customHeight="1" x14ac:dyDescent="0.35">
      <c r="Q394" s="182"/>
      <c r="R394" s="182"/>
      <c r="S394" s="182"/>
      <c r="U394" s="182"/>
      <c r="V394" s="182"/>
      <c r="W394" s="182"/>
      <c r="X394"/>
      <c r="Y394"/>
      <c r="Z394"/>
      <c r="AA394"/>
      <c r="AB394"/>
      <c r="AC394"/>
      <c r="AD394"/>
      <c r="AH394"/>
      <c r="AI394"/>
      <c r="AJ394"/>
    </row>
    <row r="395" spans="17:36" ht="15" customHeight="1" x14ac:dyDescent="0.35">
      <c r="Q395" s="182"/>
      <c r="R395" s="182"/>
      <c r="S395" s="182"/>
      <c r="U395" s="182"/>
      <c r="V395" s="182"/>
      <c r="W395" s="182"/>
      <c r="X395"/>
      <c r="Y395"/>
      <c r="Z395"/>
      <c r="AA395"/>
      <c r="AB395"/>
      <c r="AC395"/>
      <c r="AD395"/>
      <c r="AH395"/>
      <c r="AI395"/>
      <c r="AJ395"/>
    </row>
    <row r="396" spans="17:36" ht="15" customHeight="1" x14ac:dyDescent="0.35">
      <c r="Q396" s="182"/>
      <c r="R396" s="182"/>
      <c r="S396" s="182"/>
      <c r="U396" s="182"/>
      <c r="V396" s="182"/>
      <c r="W396" s="182"/>
      <c r="X396"/>
      <c r="Y396"/>
      <c r="Z396"/>
      <c r="AA396"/>
      <c r="AB396"/>
      <c r="AC396"/>
      <c r="AD396"/>
      <c r="AH396"/>
      <c r="AI396"/>
      <c r="AJ396"/>
    </row>
    <row r="397" spans="17:36" ht="15" customHeight="1" x14ac:dyDescent="0.35">
      <c r="Q397" s="182"/>
      <c r="R397" s="182"/>
      <c r="S397" s="182"/>
      <c r="U397" s="182"/>
      <c r="V397" s="182"/>
      <c r="W397" s="182"/>
      <c r="X397"/>
      <c r="Y397"/>
      <c r="Z397"/>
      <c r="AA397"/>
      <c r="AB397"/>
      <c r="AC397"/>
      <c r="AD397"/>
      <c r="AH397"/>
      <c r="AI397"/>
      <c r="AJ397"/>
    </row>
    <row r="398" spans="17:36" ht="15" customHeight="1" x14ac:dyDescent="0.35">
      <c r="Q398" s="182"/>
      <c r="R398" s="182"/>
      <c r="S398" s="182"/>
      <c r="U398" s="182"/>
      <c r="V398" s="182"/>
      <c r="W398" s="182"/>
      <c r="X398"/>
      <c r="Y398"/>
      <c r="Z398"/>
      <c r="AA398"/>
      <c r="AB398"/>
      <c r="AC398"/>
      <c r="AD398"/>
      <c r="AH398"/>
      <c r="AI398"/>
      <c r="AJ398"/>
    </row>
    <row r="399" spans="17:36" ht="15" customHeight="1" x14ac:dyDescent="0.35">
      <c r="Q399" s="182"/>
      <c r="R399" s="182"/>
      <c r="S399" s="182"/>
      <c r="U399" s="182"/>
      <c r="V399" s="182"/>
      <c r="W399" s="182"/>
      <c r="X399"/>
      <c r="Y399"/>
      <c r="Z399"/>
      <c r="AA399"/>
      <c r="AB399"/>
      <c r="AC399"/>
      <c r="AD399"/>
      <c r="AH399"/>
      <c r="AI399"/>
      <c r="AJ399"/>
    </row>
    <row r="400" spans="17:36" ht="15" customHeight="1" x14ac:dyDescent="0.35">
      <c r="Q400" s="182"/>
      <c r="R400" s="182"/>
      <c r="S400" s="182"/>
      <c r="U400" s="182"/>
      <c r="V400" s="182"/>
      <c r="W400" s="182"/>
      <c r="X400"/>
      <c r="Y400"/>
      <c r="Z400"/>
      <c r="AA400"/>
      <c r="AB400"/>
      <c r="AC400"/>
      <c r="AD400"/>
      <c r="AH400"/>
      <c r="AI400"/>
      <c r="AJ400"/>
    </row>
    <row r="401" spans="17:36" ht="15" customHeight="1" x14ac:dyDescent="0.35">
      <c r="Q401" s="182"/>
      <c r="R401" s="182"/>
      <c r="S401" s="182"/>
      <c r="U401" s="182"/>
      <c r="V401" s="182"/>
      <c r="W401" s="182"/>
      <c r="X401"/>
      <c r="Y401"/>
      <c r="Z401"/>
      <c r="AA401"/>
      <c r="AB401"/>
      <c r="AC401"/>
      <c r="AD401"/>
      <c r="AH401"/>
      <c r="AI401"/>
      <c r="AJ401"/>
    </row>
    <row r="402" spans="17:36" ht="15" customHeight="1" x14ac:dyDescent="0.35">
      <c r="Q402" s="182"/>
      <c r="R402" s="182"/>
      <c r="S402" s="182"/>
      <c r="U402" s="182"/>
      <c r="V402" s="182"/>
      <c r="W402" s="182"/>
      <c r="X402"/>
      <c r="Y402"/>
      <c r="Z402"/>
      <c r="AA402"/>
      <c r="AB402"/>
      <c r="AC402"/>
      <c r="AD402"/>
      <c r="AH402"/>
      <c r="AI402"/>
      <c r="AJ402"/>
    </row>
    <row r="403" spans="17:36" ht="15" customHeight="1" x14ac:dyDescent="0.35">
      <c r="Q403" s="182"/>
      <c r="R403" s="182"/>
      <c r="S403" s="182"/>
      <c r="U403" s="182"/>
      <c r="V403" s="182"/>
      <c r="W403" s="182"/>
      <c r="X403"/>
      <c r="Y403"/>
      <c r="Z403"/>
      <c r="AA403"/>
      <c r="AB403"/>
      <c r="AC403"/>
      <c r="AD403"/>
      <c r="AH403"/>
      <c r="AI403"/>
      <c r="AJ403"/>
    </row>
    <row r="404" spans="17:36" ht="15" customHeight="1" x14ac:dyDescent="0.35">
      <c r="Q404" s="182"/>
      <c r="R404" s="182"/>
      <c r="S404" s="182"/>
      <c r="U404" s="182"/>
      <c r="V404" s="182"/>
      <c r="W404" s="182"/>
      <c r="X404"/>
      <c r="Y404"/>
      <c r="Z404"/>
      <c r="AA404"/>
      <c r="AB404"/>
      <c r="AC404"/>
      <c r="AD404"/>
      <c r="AH404"/>
      <c r="AI404"/>
      <c r="AJ404"/>
    </row>
    <row r="405" spans="17:36" ht="15" customHeight="1" x14ac:dyDescent="0.35">
      <c r="Q405" s="182"/>
      <c r="R405" s="182"/>
      <c r="S405" s="182"/>
      <c r="U405" s="182"/>
      <c r="V405" s="182"/>
      <c r="W405" s="182"/>
      <c r="X405"/>
      <c r="Y405"/>
      <c r="Z405"/>
      <c r="AA405"/>
      <c r="AB405"/>
      <c r="AC405"/>
      <c r="AD405"/>
      <c r="AH405"/>
      <c r="AI405"/>
      <c r="AJ405"/>
    </row>
    <row r="406" spans="17:36" ht="15" customHeight="1" x14ac:dyDescent="0.35">
      <c r="Q406" s="182"/>
      <c r="R406" s="182"/>
      <c r="S406" s="182"/>
      <c r="U406" s="182"/>
      <c r="V406" s="182"/>
      <c r="W406" s="182"/>
      <c r="X406"/>
      <c r="Y406"/>
      <c r="Z406"/>
      <c r="AA406"/>
      <c r="AB406"/>
      <c r="AC406"/>
      <c r="AD406"/>
      <c r="AH406"/>
      <c r="AI406"/>
      <c r="AJ406"/>
    </row>
    <row r="407" spans="17:36" ht="15" customHeight="1" x14ac:dyDescent="0.35">
      <c r="Q407" s="182"/>
      <c r="R407" s="182"/>
      <c r="S407" s="182"/>
      <c r="U407" s="182"/>
      <c r="V407" s="182"/>
      <c r="W407" s="182"/>
      <c r="X407"/>
      <c r="Y407"/>
      <c r="Z407"/>
      <c r="AA407"/>
      <c r="AB407"/>
      <c r="AC407"/>
      <c r="AD407"/>
      <c r="AH407"/>
      <c r="AI407"/>
      <c r="AJ407"/>
    </row>
    <row r="408" spans="17:36" ht="15" customHeight="1" x14ac:dyDescent="0.35">
      <c r="Q408" s="182"/>
      <c r="R408" s="182"/>
      <c r="S408" s="182"/>
      <c r="U408" s="182"/>
      <c r="V408" s="182"/>
      <c r="W408" s="182"/>
      <c r="X408"/>
      <c r="Y408"/>
      <c r="Z408"/>
      <c r="AA408"/>
      <c r="AB408"/>
      <c r="AC408"/>
      <c r="AD408"/>
      <c r="AH408"/>
      <c r="AI408"/>
      <c r="AJ408"/>
    </row>
    <row r="409" spans="17:36" ht="15" customHeight="1" x14ac:dyDescent="0.35">
      <c r="Q409" s="182"/>
      <c r="R409" s="182"/>
      <c r="S409" s="182"/>
      <c r="U409" s="182"/>
      <c r="V409" s="182"/>
      <c r="W409" s="182"/>
      <c r="X409"/>
      <c r="Y409"/>
      <c r="Z409"/>
      <c r="AA409"/>
      <c r="AB409"/>
      <c r="AC409"/>
      <c r="AD409"/>
      <c r="AH409"/>
      <c r="AI409"/>
      <c r="AJ409"/>
    </row>
    <row r="410" spans="17:36" ht="15" customHeight="1" x14ac:dyDescent="0.35">
      <c r="Q410" s="182"/>
      <c r="R410" s="182"/>
      <c r="S410" s="182"/>
      <c r="U410" s="182"/>
      <c r="V410" s="182"/>
      <c r="W410" s="182"/>
      <c r="X410"/>
      <c r="Y410"/>
      <c r="Z410"/>
      <c r="AA410"/>
      <c r="AB410"/>
      <c r="AC410"/>
      <c r="AD410"/>
      <c r="AH410"/>
      <c r="AI410"/>
      <c r="AJ410"/>
    </row>
    <row r="411" spans="17:36" ht="15" customHeight="1" x14ac:dyDescent="0.35">
      <c r="Q411" s="182"/>
      <c r="R411" s="182"/>
      <c r="S411" s="182"/>
      <c r="U411" s="182"/>
      <c r="V411" s="182"/>
      <c r="W411" s="182"/>
      <c r="X411"/>
      <c r="Y411"/>
      <c r="Z411"/>
      <c r="AA411"/>
      <c r="AB411"/>
      <c r="AC411"/>
      <c r="AD411"/>
      <c r="AH411"/>
      <c r="AI411"/>
      <c r="AJ411"/>
    </row>
    <row r="412" spans="17:36" ht="15" customHeight="1" x14ac:dyDescent="0.35">
      <c r="Q412" s="182"/>
      <c r="R412" s="182"/>
      <c r="S412" s="182"/>
      <c r="U412" s="182"/>
      <c r="V412" s="182"/>
      <c r="W412" s="182"/>
      <c r="X412"/>
      <c r="Y412"/>
      <c r="Z412"/>
      <c r="AA412"/>
      <c r="AB412"/>
      <c r="AC412"/>
      <c r="AD412"/>
      <c r="AH412"/>
      <c r="AI412"/>
      <c r="AJ412"/>
    </row>
    <row r="413" spans="17:36" ht="15" customHeight="1" x14ac:dyDescent="0.35">
      <c r="Q413" s="182"/>
      <c r="R413" s="182"/>
      <c r="S413" s="182"/>
      <c r="U413" s="182"/>
      <c r="V413" s="182"/>
      <c r="W413" s="182"/>
      <c r="X413"/>
      <c r="Y413"/>
      <c r="Z413"/>
      <c r="AA413"/>
      <c r="AB413"/>
      <c r="AC413"/>
      <c r="AD413"/>
      <c r="AH413"/>
      <c r="AI413"/>
      <c r="AJ413"/>
    </row>
    <row r="414" spans="17:36" ht="15" customHeight="1" x14ac:dyDescent="0.35">
      <c r="Q414" s="182"/>
      <c r="R414" s="182"/>
      <c r="S414" s="182"/>
      <c r="U414" s="182"/>
      <c r="V414" s="182"/>
      <c r="W414" s="182"/>
      <c r="X414"/>
      <c r="Y414"/>
      <c r="Z414"/>
      <c r="AA414"/>
      <c r="AB414"/>
      <c r="AC414"/>
      <c r="AD414"/>
      <c r="AH414"/>
      <c r="AI414"/>
      <c r="AJ414"/>
    </row>
    <row r="415" spans="17:36" ht="15" customHeight="1" x14ac:dyDescent="0.35">
      <c r="Q415" s="182"/>
      <c r="R415" s="182"/>
      <c r="S415" s="182"/>
      <c r="U415" s="182"/>
      <c r="V415" s="182"/>
      <c r="W415" s="182"/>
      <c r="X415"/>
      <c r="Y415"/>
      <c r="Z415"/>
      <c r="AA415"/>
      <c r="AB415"/>
      <c r="AC415"/>
      <c r="AD415"/>
      <c r="AH415"/>
      <c r="AI415"/>
      <c r="AJ415"/>
    </row>
    <row r="416" spans="17:36" ht="15" customHeight="1" x14ac:dyDescent="0.35">
      <c r="R416" s="182"/>
      <c r="S416" s="182"/>
      <c r="U416" s="182"/>
      <c r="V416" s="182"/>
      <c r="W416" s="182"/>
      <c r="X416"/>
      <c r="Y416"/>
      <c r="Z416"/>
      <c r="AA416"/>
      <c r="AB416"/>
      <c r="AC416"/>
      <c r="AD416"/>
      <c r="AH416"/>
      <c r="AI416"/>
      <c r="AJ416"/>
    </row>
    <row r="417" spans="19:36" ht="15" customHeight="1" x14ac:dyDescent="0.35">
      <c r="S417" s="182"/>
      <c r="U417" s="182"/>
      <c r="V417" s="182"/>
      <c r="W417" s="182"/>
      <c r="X417"/>
      <c r="Y417"/>
      <c r="Z417"/>
      <c r="AA417"/>
      <c r="AB417"/>
      <c r="AC417"/>
      <c r="AD417"/>
      <c r="AH417"/>
      <c r="AI417"/>
      <c r="AJ417"/>
    </row>
    <row r="418" spans="19:36" ht="15" customHeight="1" x14ac:dyDescent="0.35">
      <c r="U418" s="182"/>
      <c r="V418" s="182"/>
      <c r="W418" s="182"/>
      <c r="X418"/>
      <c r="Y418"/>
      <c r="Z418"/>
      <c r="AA418"/>
      <c r="AB418"/>
      <c r="AC418"/>
      <c r="AD418"/>
      <c r="AH418"/>
      <c r="AI418"/>
      <c r="AJ418"/>
    </row>
    <row r="419" spans="19:36" ht="15" customHeight="1" x14ac:dyDescent="0.35">
      <c r="U419" s="182"/>
      <c r="V419" s="182"/>
      <c r="W419" s="182"/>
      <c r="X419"/>
      <c r="Y419"/>
      <c r="Z419"/>
      <c r="AA419"/>
      <c r="AB419"/>
      <c r="AC419"/>
      <c r="AD419"/>
      <c r="AH419"/>
      <c r="AI419"/>
      <c r="AJ419"/>
    </row>
    <row r="420" spans="19:36" ht="15" customHeight="1" x14ac:dyDescent="0.35">
      <c r="W420" s="182"/>
      <c r="X420"/>
      <c r="Y420"/>
      <c r="Z420"/>
      <c r="AA420"/>
      <c r="AB420"/>
      <c r="AC420"/>
      <c r="AD420"/>
      <c r="AH420"/>
      <c r="AI420"/>
      <c r="AJ420"/>
    </row>
    <row r="421" spans="19:36" ht="15" customHeight="1" x14ac:dyDescent="0.3">
      <c r="X421"/>
      <c r="Y421"/>
      <c r="Z421"/>
      <c r="AA421"/>
      <c r="AB421"/>
      <c r="AC421"/>
      <c r="AD421"/>
      <c r="AH421"/>
      <c r="AI421"/>
      <c r="AJ421"/>
    </row>
    <row r="422" spans="19:36" ht="15" customHeight="1" x14ac:dyDescent="0.3">
      <c r="Y422"/>
      <c r="Z422"/>
      <c r="AA422"/>
      <c r="AB422"/>
      <c r="AC422"/>
      <c r="AD422"/>
      <c r="AH422"/>
      <c r="AI422"/>
      <c r="AJ422"/>
    </row>
    <row r="423" spans="19:36" ht="15" customHeight="1" x14ac:dyDescent="0.3">
      <c r="Z423"/>
      <c r="AA423"/>
      <c r="AB423"/>
      <c r="AC423"/>
      <c r="AD423"/>
      <c r="AH423"/>
      <c r="AI423"/>
      <c r="AJ423"/>
    </row>
    <row r="424" spans="19:36" ht="15" customHeight="1" x14ac:dyDescent="0.3">
      <c r="AA424"/>
      <c r="AB424"/>
      <c r="AC424"/>
      <c r="AD424"/>
      <c r="AH424"/>
      <c r="AI424"/>
      <c r="AJ424"/>
    </row>
    <row r="425" spans="19:36" ht="15" customHeight="1" x14ac:dyDescent="0.3">
      <c r="AB425"/>
      <c r="AC425"/>
      <c r="AD425"/>
      <c r="AH425"/>
      <c r="AI425"/>
      <c r="AJ425"/>
    </row>
    <row r="426" spans="19:36" ht="15" customHeight="1" x14ac:dyDescent="0.3">
      <c r="AC426"/>
      <c r="AD426"/>
      <c r="AH426"/>
      <c r="AI426"/>
      <c r="AJ426"/>
    </row>
    <row r="427" spans="19:36" ht="15" customHeight="1" x14ac:dyDescent="0.3">
      <c r="AD427"/>
      <c r="AH427"/>
      <c r="AI427"/>
      <c r="AJ427"/>
    </row>
    <row r="428" spans="19:36" ht="15" customHeight="1" x14ac:dyDescent="0.3">
      <c r="AH428"/>
      <c r="AI428"/>
      <c r="AJ428"/>
    </row>
    <row r="429" spans="19:36" ht="15" customHeight="1" x14ac:dyDescent="0.3">
      <c r="AH429"/>
      <c r="AI429"/>
      <c r="AJ429"/>
    </row>
    <row r="430" spans="19:36" ht="15" customHeight="1" x14ac:dyDescent="0.3">
      <c r="AH430"/>
      <c r="AI430"/>
      <c r="AJ430"/>
    </row>
    <row r="431" spans="19:36" ht="15" customHeight="1" x14ac:dyDescent="0.3"/>
    <row r="432" spans="19:36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</sheetData>
  <sortState xmlns:xlrd2="http://schemas.microsoft.com/office/spreadsheetml/2017/richdata2" ref="V2:V400">
    <sortCondition ref="V1"/>
  </sortState>
  <mergeCells count="1">
    <mergeCell ref="F1:G1"/>
  </mergeCell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9">
    <tabColor rgb="FFE2EFDA"/>
  </sheetPr>
  <dimension ref="A1:J72"/>
  <sheetViews>
    <sheetView showGridLines="0" topLeftCell="A36" workbookViewId="0">
      <selection activeCell="B23" sqref="B23"/>
    </sheetView>
  </sheetViews>
  <sheetFormatPr baseColWidth="10" defaultColWidth="11" defaultRowHeight="21" x14ac:dyDescent="0.35"/>
  <cols>
    <col min="1" max="1" width="15" style="148" customWidth="1"/>
    <col min="2" max="2" width="3.625" style="155" customWidth="1"/>
    <col min="3" max="3" width="13.625" style="149" customWidth="1"/>
    <col min="4" max="4" width="3.625" style="155" customWidth="1"/>
    <col min="5" max="5" width="14.375" style="148" customWidth="1"/>
    <col min="6" max="6" width="3.625" style="155" customWidth="1"/>
    <col min="7" max="7" width="15" style="83" customWidth="1"/>
    <col min="8" max="8" width="3.625" style="83" customWidth="1"/>
    <col min="9" max="9" width="15" style="83" customWidth="1"/>
    <col min="10" max="10" width="3.625" style="83" customWidth="1"/>
    <col min="11" max="16384" width="11" style="83"/>
  </cols>
  <sheetData>
    <row r="1" spans="1:10" x14ac:dyDescent="0.25">
      <c r="A1" s="424" t="s">
        <v>183</v>
      </c>
      <c r="B1" s="424"/>
      <c r="C1" s="424"/>
      <c r="D1" s="424"/>
      <c r="E1" s="424"/>
      <c r="F1" s="424"/>
      <c r="G1" s="424"/>
      <c r="H1" s="424"/>
      <c r="I1" s="424"/>
      <c r="J1" s="424"/>
    </row>
    <row r="2" spans="1:10" x14ac:dyDescent="0.25">
      <c r="A2" s="437" t="s">
        <v>111</v>
      </c>
      <c r="B2" s="437"/>
      <c r="C2" s="437"/>
      <c r="D2" s="437"/>
      <c r="E2" s="437"/>
      <c r="F2" s="437"/>
      <c r="G2" s="435" t="s">
        <v>112</v>
      </c>
      <c r="H2" s="435"/>
      <c r="I2" s="436">
        <f ca="1">TODAY()</f>
        <v>46136</v>
      </c>
      <c r="J2" s="436"/>
    </row>
    <row r="3" spans="1:10" ht="13.5" customHeight="1" x14ac:dyDescent="0.25">
      <c r="A3" s="283" t="s">
        <v>113</v>
      </c>
      <c r="B3" s="284">
        <f>SUM(B4:B14)</f>
        <v>0</v>
      </c>
      <c r="C3" s="283" t="s">
        <v>114</v>
      </c>
      <c r="D3" s="284">
        <f>SUM(D4:D25)</f>
        <v>0</v>
      </c>
      <c r="E3" s="283" t="s">
        <v>115</v>
      </c>
      <c r="F3" s="284">
        <f>SUM(F4:F25)</f>
        <v>0</v>
      </c>
      <c r="G3" s="283" t="s">
        <v>117</v>
      </c>
      <c r="H3" s="284">
        <f>SUM(H4:H25)</f>
        <v>0</v>
      </c>
      <c r="I3" s="285" t="s">
        <v>118</v>
      </c>
      <c r="J3" s="286">
        <f>SUM(J4:J24)</f>
        <v>0</v>
      </c>
    </row>
    <row r="4" spans="1:10" ht="13.5" customHeight="1" x14ac:dyDescent="0.25">
      <c r="A4" s="159"/>
      <c r="B4" s="165">
        <f t="shared" ref="B4:B14" si="0">COUNTIF(PUESTOBENITEZ,A4)</f>
        <v>0</v>
      </c>
      <c r="C4" s="165"/>
      <c r="D4" s="165">
        <f t="shared" ref="D4:D25" si="1">COUNTIF(PUESTOBENITEZ,C4)</f>
        <v>0</v>
      </c>
      <c r="E4" s="159"/>
      <c r="F4" s="165">
        <f t="shared" ref="F4:F25" si="2">COUNTIF(PUESTOBENITEZ,E4)</f>
        <v>0</v>
      </c>
      <c r="G4" s="159"/>
      <c r="H4" s="165">
        <f t="shared" ref="H4:H25" si="3">COUNTIF(PUESTOBENITEZ,G4)</f>
        <v>0</v>
      </c>
      <c r="I4" s="160"/>
      <c r="J4" s="158">
        <f t="shared" ref="J4:J24" si="4">COUNTIF(PUESTOBENITEZ,I4)</f>
        <v>0</v>
      </c>
    </row>
    <row r="5" spans="1:10" ht="13.5" customHeight="1" x14ac:dyDescent="0.25">
      <c r="A5" s="183"/>
      <c r="B5" s="165">
        <f t="shared" si="0"/>
        <v>0</v>
      </c>
      <c r="C5" s="165"/>
      <c r="D5" s="165">
        <f t="shared" si="1"/>
        <v>0</v>
      </c>
      <c r="E5" s="159"/>
      <c r="F5" s="165">
        <f t="shared" si="2"/>
        <v>0</v>
      </c>
      <c r="G5" s="160"/>
      <c r="H5" s="165">
        <f t="shared" si="3"/>
        <v>0</v>
      </c>
      <c r="I5" s="160"/>
      <c r="J5" s="158">
        <f t="shared" si="4"/>
        <v>0</v>
      </c>
    </row>
    <row r="6" spans="1:10" ht="13.5" customHeight="1" x14ac:dyDescent="0.25">
      <c r="A6" s="160"/>
      <c r="B6" s="165">
        <f t="shared" si="0"/>
        <v>0</v>
      </c>
      <c r="C6" s="165"/>
      <c r="D6" s="165">
        <f t="shared" si="1"/>
        <v>0</v>
      </c>
      <c r="E6" s="165"/>
      <c r="F6" s="165">
        <f t="shared" si="2"/>
        <v>0</v>
      </c>
      <c r="G6" s="160"/>
      <c r="H6" s="165">
        <f t="shared" si="3"/>
        <v>0</v>
      </c>
      <c r="I6" s="169"/>
      <c r="J6" s="158">
        <f t="shared" si="4"/>
        <v>0</v>
      </c>
    </row>
    <row r="7" spans="1:10" ht="13.5" customHeight="1" x14ac:dyDescent="0.25">
      <c r="A7" s="160"/>
      <c r="B7" s="165">
        <f t="shared" si="0"/>
        <v>0</v>
      </c>
      <c r="C7" s="165"/>
      <c r="D7" s="165">
        <f t="shared" si="1"/>
        <v>0</v>
      </c>
      <c r="E7" s="165"/>
      <c r="F7" s="165">
        <f t="shared" si="2"/>
        <v>0</v>
      </c>
      <c r="G7" s="160"/>
      <c r="H7" s="165">
        <f t="shared" si="3"/>
        <v>0</v>
      </c>
      <c r="I7" s="169"/>
      <c r="J7" s="158">
        <f t="shared" si="4"/>
        <v>0</v>
      </c>
    </row>
    <row r="8" spans="1:10" ht="13.5" customHeight="1" x14ac:dyDescent="0.25">
      <c r="A8" s="160"/>
      <c r="B8" s="165">
        <f t="shared" si="0"/>
        <v>0</v>
      </c>
      <c r="C8" s="165"/>
      <c r="D8" s="165">
        <f t="shared" si="1"/>
        <v>0</v>
      </c>
      <c r="E8" s="165"/>
      <c r="F8" s="165">
        <f t="shared" si="2"/>
        <v>0</v>
      </c>
      <c r="G8" s="160"/>
      <c r="H8" s="165">
        <f t="shared" si="3"/>
        <v>0</v>
      </c>
      <c r="I8" s="172"/>
      <c r="J8" s="158">
        <f t="shared" si="4"/>
        <v>0</v>
      </c>
    </row>
    <row r="9" spans="1:10" ht="13.5" customHeight="1" x14ac:dyDescent="0.25">
      <c r="A9" s="160"/>
      <c r="B9" s="165">
        <f t="shared" si="0"/>
        <v>0</v>
      </c>
      <c r="C9" s="165"/>
      <c r="D9" s="165">
        <f t="shared" si="1"/>
        <v>0</v>
      </c>
      <c r="E9" s="165"/>
      <c r="F9" s="165">
        <f t="shared" si="2"/>
        <v>0</v>
      </c>
      <c r="G9" s="160"/>
      <c r="H9" s="165">
        <f t="shared" si="3"/>
        <v>0</v>
      </c>
      <c r="I9" s="173"/>
      <c r="J9" s="158">
        <f t="shared" si="4"/>
        <v>0</v>
      </c>
    </row>
    <row r="10" spans="1:10" ht="13.5" customHeight="1" x14ac:dyDescent="0.25">
      <c r="A10" s="161"/>
      <c r="B10" s="165">
        <f t="shared" si="0"/>
        <v>0</v>
      </c>
      <c r="C10" s="165"/>
      <c r="D10" s="165">
        <f t="shared" si="1"/>
        <v>0</v>
      </c>
      <c r="E10" s="165"/>
      <c r="F10" s="165">
        <f t="shared" si="2"/>
        <v>0</v>
      </c>
      <c r="G10" s="160"/>
      <c r="H10" s="165">
        <f t="shared" si="3"/>
        <v>0</v>
      </c>
      <c r="I10" s="174"/>
      <c r="J10" s="158">
        <f t="shared" si="4"/>
        <v>0</v>
      </c>
    </row>
    <row r="11" spans="1:10" ht="13.5" customHeight="1" x14ac:dyDescent="0.25">
      <c r="A11" s="161"/>
      <c r="B11" s="165">
        <f t="shared" si="0"/>
        <v>0</v>
      </c>
      <c r="C11" s="165"/>
      <c r="D11" s="165">
        <f t="shared" si="1"/>
        <v>0</v>
      </c>
      <c r="E11" s="165"/>
      <c r="F11" s="165">
        <f t="shared" si="2"/>
        <v>0</v>
      </c>
      <c r="G11" s="160"/>
      <c r="H11" s="165">
        <f t="shared" si="3"/>
        <v>0</v>
      </c>
      <c r="I11" s="174"/>
      <c r="J11" s="158">
        <f t="shared" si="4"/>
        <v>0</v>
      </c>
    </row>
    <row r="12" spans="1:10" ht="13.5" customHeight="1" x14ac:dyDescent="0.25">
      <c r="A12" s="161"/>
      <c r="B12" s="165">
        <f t="shared" si="0"/>
        <v>0</v>
      </c>
      <c r="C12" s="165"/>
      <c r="D12" s="165">
        <f t="shared" si="1"/>
        <v>0</v>
      </c>
      <c r="E12" s="165"/>
      <c r="F12" s="165">
        <f t="shared" si="2"/>
        <v>0</v>
      </c>
      <c r="G12" s="169"/>
      <c r="H12" s="165">
        <f t="shared" si="3"/>
        <v>0</v>
      </c>
      <c r="I12" s="174"/>
      <c r="J12" s="158">
        <f t="shared" si="4"/>
        <v>0</v>
      </c>
    </row>
    <row r="13" spans="1:10" ht="13.5" customHeight="1" x14ac:dyDescent="0.35">
      <c r="A13" s="162"/>
      <c r="B13" s="165">
        <f t="shared" si="0"/>
        <v>0</v>
      </c>
      <c r="C13" s="165"/>
      <c r="D13" s="165">
        <f t="shared" si="1"/>
        <v>0</v>
      </c>
      <c r="E13" s="165"/>
      <c r="F13" s="165">
        <f t="shared" si="2"/>
        <v>0</v>
      </c>
      <c r="G13" s="169"/>
      <c r="H13" s="165">
        <f t="shared" si="3"/>
        <v>0</v>
      </c>
      <c r="I13" s="163"/>
      <c r="J13" s="158">
        <f t="shared" si="4"/>
        <v>0</v>
      </c>
    </row>
    <row r="14" spans="1:10" ht="13.5" customHeight="1" x14ac:dyDescent="0.35">
      <c r="A14" s="162"/>
      <c r="B14" s="165">
        <f t="shared" si="0"/>
        <v>0</v>
      </c>
      <c r="C14" s="165"/>
      <c r="D14" s="165">
        <f t="shared" si="1"/>
        <v>0</v>
      </c>
      <c r="E14" s="165"/>
      <c r="F14" s="165">
        <f t="shared" si="2"/>
        <v>0</v>
      </c>
      <c r="G14" s="170"/>
      <c r="H14" s="165">
        <f t="shared" si="3"/>
        <v>0</v>
      </c>
      <c r="I14" s="163"/>
      <c r="J14" s="158">
        <f t="shared" si="4"/>
        <v>0</v>
      </c>
    </row>
    <row r="15" spans="1:10" ht="13.5" customHeight="1" x14ac:dyDescent="0.35">
      <c r="A15" s="283" t="s">
        <v>158</v>
      </c>
      <c r="B15" s="284">
        <f>SUM(B16:B25)</f>
        <v>0</v>
      </c>
      <c r="C15" s="165"/>
      <c r="D15" s="165">
        <f t="shared" si="1"/>
        <v>0</v>
      </c>
      <c r="E15" s="165"/>
      <c r="F15" s="165">
        <f t="shared" si="2"/>
        <v>0</v>
      </c>
      <c r="G15" s="170"/>
      <c r="H15" s="165">
        <f t="shared" si="3"/>
        <v>0</v>
      </c>
      <c r="I15" s="163"/>
      <c r="J15" s="158">
        <f t="shared" si="4"/>
        <v>0</v>
      </c>
    </row>
    <row r="16" spans="1:10" ht="13.5" customHeight="1" x14ac:dyDescent="0.35">
      <c r="A16" s="159"/>
      <c r="B16" s="165">
        <f t="shared" ref="B16:B25" si="5">COUNTIF(PUESTOBENITEZ,A16)</f>
        <v>0</v>
      </c>
      <c r="C16" s="165"/>
      <c r="D16" s="165">
        <f t="shared" si="1"/>
        <v>0</v>
      </c>
      <c r="E16" s="165"/>
      <c r="F16" s="165">
        <f t="shared" si="2"/>
        <v>0</v>
      </c>
      <c r="G16" s="170"/>
      <c r="H16" s="165">
        <f t="shared" si="3"/>
        <v>0</v>
      </c>
      <c r="I16" s="163"/>
      <c r="J16" s="158">
        <f t="shared" si="4"/>
        <v>0</v>
      </c>
    </row>
    <row r="17" spans="1:10" ht="13.5" customHeight="1" x14ac:dyDescent="0.35">
      <c r="A17" s="159"/>
      <c r="B17" s="165">
        <f t="shared" si="5"/>
        <v>0</v>
      </c>
      <c r="C17" s="165"/>
      <c r="D17" s="165">
        <f t="shared" si="1"/>
        <v>0</v>
      </c>
      <c r="E17" s="165"/>
      <c r="F17" s="165">
        <f t="shared" si="2"/>
        <v>0</v>
      </c>
      <c r="G17" s="170"/>
      <c r="H17" s="165">
        <f t="shared" si="3"/>
        <v>0</v>
      </c>
      <c r="I17" s="163"/>
      <c r="J17" s="158">
        <f t="shared" si="4"/>
        <v>0</v>
      </c>
    </row>
    <row r="18" spans="1:10" ht="13.5" customHeight="1" x14ac:dyDescent="0.35">
      <c r="A18" s="162"/>
      <c r="B18" s="165">
        <f t="shared" si="5"/>
        <v>0</v>
      </c>
      <c r="C18" s="165"/>
      <c r="D18" s="165">
        <f t="shared" si="1"/>
        <v>0</v>
      </c>
      <c r="E18" s="165"/>
      <c r="F18" s="165">
        <f t="shared" si="2"/>
        <v>0</v>
      </c>
      <c r="G18" s="170"/>
      <c r="H18" s="165">
        <f t="shared" si="3"/>
        <v>0</v>
      </c>
      <c r="I18" s="163"/>
      <c r="J18" s="158">
        <f t="shared" si="4"/>
        <v>0</v>
      </c>
    </row>
    <row r="19" spans="1:10" ht="13.5" customHeight="1" x14ac:dyDescent="0.35">
      <c r="A19" s="162"/>
      <c r="B19" s="165">
        <f t="shared" si="5"/>
        <v>0</v>
      </c>
      <c r="C19" s="165"/>
      <c r="D19" s="165">
        <f t="shared" si="1"/>
        <v>0</v>
      </c>
      <c r="E19" s="165"/>
      <c r="F19" s="165">
        <f t="shared" si="2"/>
        <v>0</v>
      </c>
      <c r="G19" s="170"/>
      <c r="H19" s="165">
        <f t="shared" si="3"/>
        <v>0</v>
      </c>
      <c r="I19" s="163"/>
      <c r="J19" s="158">
        <f t="shared" si="4"/>
        <v>0</v>
      </c>
    </row>
    <row r="20" spans="1:10" ht="13.5" customHeight="1" x14ac:dyDescent="0.35">
      <c r="A20" s="162"/>
      <c r="B20" s="165">
        <f t="shared" si="5"/>
        <v>0</v>
      </c>
      <c r="C20" s="165"/>
      <c r="D20" s="165">
        <f t="shared" si="1"/>
        <v>0</v>
      </c>
      <c r="E20" s="165"/>
      <c r="F20" s="165">
        <f t="shared" si="2"/>
        <v>0</v>
      </c>
      <c r="G20" s="170"/>
      <c r="H20" s="165">
        <f t="shared" si="3"/>
        <v>0</v>
      </c>
      <c r="I20" s="163"/>
      <c r="J20" s="158">
        <f t="shared" si="4"/>
        <v>0</v>
      </c>
    </row>
    <row r="21" spans="1:10" ht="13.5" customHeight="1" x14ac:dyDescent="0.35">
      <c r="A21" s="162"/>
      <c r="B21" s="165">
        <f t="shared" si="5"/>
        <v>0</v>
      </c>
      <c r="C21" s="165"/>
      <c r="D21" s="165">
        <f t="shared" si="1"/>
        <v>0</v>
      </c>
      <c r="E21" s="165"/>
      <c r="F21" s="165">
        <f t="shared" si="2"/>
        <v>0</v>
      </c>
      <c r="G21" s="170"/>
      <c r="H21" s="165">
        <f t="shared" si="3"/>
        <v>0</v>
      </c>
      <c r="I21" s="163"/>
      <c r="J21" s="158">
        <f t="shared" si="4"/>
        <v>0</v>
      </c>
    </row>
    <row r="22" spans="1:10" ht="13.5" customHeight="1" x14ac:dyDescent="0.35">
      <c r="A22" s="163"/>
      <c r="B22" s="165">
        <f t="shared" si="5"/>
        <v>0</v>
      </c>
      <c r="C22" s="165"/>
      <c r="D22" s="165">
        <f t="shared" si="1"/>
        <v>0</v>
      </c>
      <c r="E22" s="165"/>
      <c r="F22" s="165">
        <f t="shared" si="2"/>
        <v>0</v>
      </c>
      <c r="G22" s="170"/>
      <c r="H22" s="165">
        <f t="shared" si="3"/>
        <v>0</v>
      </c>
      <c r="I22" s="163"/>
      <c r="J22" s="158">
        <f t="shared" si="4"/>
        <v>0</v>
      </c>
    </row>
    <row r="23" spans="1:10" ht="13.5" customHeight="1" x14ac:dyDescent="0.35">
      <c r="A23" s="163"/>
      <c r="B23" s="165">
        <f t="shared" si="5"/>
        <v>0</v>
      </c>
      <c r="C23" s="165"/>
      <c r="D23" s="165">
        <f t="shared" si="1"/>
        <v>0</v>
      </c>
      <c r="E23" s="165"/>
      <c r="F23" s="165">
        <f t="shared" si="2"/>
        <v>0</v>
      </c>
      <c r="G23" s="170"/>
      <c r="H23" s="165">
        <f t="shared" si="3"/>
        <v>0</v>
      </c>
      <c r="I23" s="163"/>
      <c r="J23" s="158">
        <f t="shared" si="4"/>
        <v>0</v>
      </c>
    </row>
    <row r="24" spans="1:10" ht="13.5" customHeight="1" x14ac:dyDescent="0.35">
      <c r="A24" s="163"/>
      <c r="B24" s="165">
        <f t="shared" si="5"/>
        <v>0</v>
      </c>
      <c r="C24" s="165"/>
      <c r="D24" s="165">
        <f t="shared" si="1"/>
        <v>0</v>
      </c>
      <c r="E24" s="165"/>
      <c r="F24" s="165">
        <f t="shared" si="2"/>
        <v>0</v>
      </c>
      <c r="G24" s="170"/>
      <c r="H24" s="165">
        <f t="shared" si="3"/>
        <v>0</v>
      </c>
      <c r="I24" s="170"/>
      <c r="J24" s="158">
        <f t="shared" si="4"/>
        <v>0</v>
      </c>
    </row>
    <row r="25" spans="1:10" ht="13.5" customHeight="1" x14ac:dyDescent="0.35">
      <c r="A25" s="164"/>
      <c r="B25" s="168">
        <f t="shared" si="5"/>
        <v>0</v>
      </c>
      <c r="C25" s="168"/>
      <c r="D25" s="168">
        <f t="shared" si="1"/>
        <v>0</v>
      </c>
      <c r="E25" s="168"/>
      <c r="F25" s="168">
        <f t="shared" si="2"/>
        <v>0</v>
      </c>
      <c r="G25" s="171"/>
      <c r="H25" s="168">
        <f t="shared" si="3"/>
        <v>0</v>
      </c>
      <c r="I25" s="287" t="s">
        <v>97</v>
      </c>
      <c r="J25" s="288">
        <f>B3+D3+F3+H3+J3+B15</f>
        <v>0</v>
      </c>
    </row>
    <row r="26" spans="1:10" ht="13.5" customHeight="1" x14ac:dyDescent="0.35">
      <c r="C26" s="175"/>
      <c r="D26" s="176"/>
      <c r="E26" s="175"/>
      <c r="F26" s="176"/>
      <c r="I26" s="177"/>
      <c r="J26" s="149"/>
    </row>
    <row r="27" spans="1:10" x14ac:dyDescent="0.25">
      <c r="A27" s="430" t="s">
        <v>157</v>
      </c>
      <c r="B27" s="431"/>
      <c r="C27" s="431"/>
      <c r="D27" s="431"/>
      <c r="E27" s="431"/>
      <c r="F27" s="431"/>
      <c r="G27" s="432" t="s">
        <v>112</v>
      </c>
      <c r="H27" s="432"/>
      <c r="I27" s="433">
        <f ca="1">TODAY()</f>
        <v>46136</v>
      </c>
      <c r="J27" s="434"/>
    </row>
    <row r="28" spans="1:10" ht="13.5" customHeight="1" x14ac:dyDescent="0.25">
      <c r="A28" s="283" t="s">
        <v>164</v>
      </c>
      <c r="B28" s="284">
        <f>SUM(B29:B46)</f>
        <v>0</v>
      </c>
      <c r="C28" s="283"/>
      <c r="D28" s="284">
        <f>SUM(D29:D50)</f>
        <v>0</v>
      </c>
      <c r="E28" s="283"/>
      <c r="F28" s="284">
        <f>SUM(F29:F50)</f>
        <v>0</v>
      </c>
      <c r="G28" s="283"/>
      <c r="H28" s="284">
        <f>SUM(H29:H38)</f>
        <v>0</v>
      </c>
      <c r="I28" s="285"/>
      <c r="J28" s="286">
        <f>SUM(J29:J37)</f>
        <v>0</v>
      </c>
    </row>
    <row r="29" spans="1:10" ht="13.5" customHeight="1" x14ac:dyDescent="0.25">
      <c r="A29" s="337"/>
      <c r="B29" s="165">
        <f t="shared" ref="B29:B50" si="6">COUNTIF(EDGAR,A29)</f>
        <v>0</v>
      </c>
      <c r="C29" s="165"/>
      <c r="D29" s="165">
        <f t="shared" ref="D29:D50" si="7">COUNTIF(EDGAR,C29)</f>
        <v>0</v>
      </c>
      <c r="E29" s="165"/>
      <c r="F29" s="165">
        <f t="shared" ref="F29:F50" si="8">COUNTIF(EDGAR,E29)</f>
        <v>0</v>
      </c>
      <c r="G29" s="159"/>
      <c r="H29" s="165">
        <f t="shared" ref="H29:H50" si="9">COUNTIF(EDGAR,G29)</f>
        <v>0</v>
      </c>
      <c r="I29" s="160"/>
      <c r="J29" s="239">
        <f t="shared" ref="J29:J49" si="10">COUNTIF(EDGAR,I29)</f>
        <v>0</v>
      </c>
    </row>
    <row r="30" spans="1:10" ht="13.5" customHeight="1" x14ac:dyDescent="0.25">
      <c r="A30" s="338"/>
      <c r="B30" s="165">
        <f t="shared" si="6"/>
        <v>0</v>
      </c>
      <c r="C30" s="165"/>
      <c r="D30" s="165">
        <f t="shared" si="7"/>
        <v>0</v>
      </c>
      <c r="E30" s="165"/>
      <c r="F30" s="165">
        <f t="shared" si="8"/>
        <v>0</v>
      </c>
      <c r="G30" s="160"/>
      <c r="H30" s="165">
        <f t="shared" si="9"/>
        <v>0</v>
      </c>
      <c r="I30" s="160"/>
      <c r="J30" s="158">
        <f t="shared" si="10"/>
        <v>0</v>
      </c>
    </row>
    <row r="31" spans="1:10" ht="13.5" customHeight="1" x14ac:dyDescent="0.25">
      <c r="A31" s="337"/>
      <c r="B31" s="165">
        <f t="shared" si="6"/>
        <v>0</v>
      </c>
      <c r="C31" s="165"/>
      <c r="D31" s="165">
        <f t="shared" si="7"/>
        <v>0</v>
      </c>
      <c r="E31" s="165"/>
      <c r="F31" s="165">
        <f t="shared" si="8"/>
        <v>0</v>
      </c>
      <c r="G31" s="160"/>
      <c r="H31" s="165">
        <f t="shared" si="9"/>
        <v>0</v>
      </c>
      <c r="I31" s="169"/>
      <c r="J31" s="158">
        <f t="shared" si="10"/>
        <v>0</v>
      </c>
    </row>
    <row r="32" spans="1:10" ht="13.5" customHeight="1" x14ac:dyDescent="0.25">
      <c r="A32" s="180"/>
      <c r="B32" s="165">
        <f t="shared" si="6"/>
        <v>0</v>
      </c>
      <c r="C32" s="165"/>
      <c r="D32" s="165">
        <f t="shared" si="7"/>
        <v>0</v>
      </c>
      <c r="E32" s="165"/>
      <c r="F32" s="165">
        <f t="shared" si="8"/>
        <v>0</v>
      </c>
      <c r="G32" s="160"/>
      <c r="H32" s="165">
        <f t="shared" si="9"/>
        <v>0</v>
      </c>
      <c r="I32" s="169"/>
      <c r="J32" s="158">
        <f t="shared" si="10"/>
        <v>0</v>
      </c>
    </row>
    <row r="33" spans="1:10" ht="13.5" customHeight="1" x14ac:dyDescent="0.25">
      <c r="A33" s="160"/>
      <c r="B33" s="165">
        <f t="shared" si="6"/>
        <v>0</v>
      </c>
      <c r="C33" s="165"/>
      <c r="D33" s="165">
        <f t="shared" si="7"/>
        <v>0</v>
      </c>
      <c r="E33" s="165"/>
      <c r="F33" s="165">
        <f t="shared" si="8"/>
        <v>0</v>
      </c>
      <c r="G33" s="160"/>
      <c r="H33" s="165">
        <f t="shared" si="9"/>
        <v>0</v>
      </c>
      <c r="I33" s="172"/>
      <c r="J33" s="158">
        <f t="shared" si="10"/>
        <v>0</v>
      </c>
    </row>
    <row r="34" spans="1:10" ht="13.5" customHeight="1" x14ac:dyDescent="0.25">
      <c r="A34" s="160"/>
      <c r="B34" s="165">
        <f t="shared" si="6"/>
        <v>0</v>
      </c>
      <c r="C34" s="165"/>
      <c r="D34" s="165">
        <f t="shared" si="7"/>
        <v>0</v>
      </c>
      <c r="E34" s="165"/>
      <c r="F34" s="165">
        <f t="shared" si="8"/>
        <v>0</v>
      </c>
      <c r="G34" s="160"/>
      <c r="H34" s="165">
        <f t="shared" si="9"/>
        <v>0</v>
      </c>
      <c r="I34" s="173"/>
      <c r="J34" s="158">
        <f t="shared" si="10"/>
        <v>0</v>
      </c>
    </row>
    <row r="35" spans="1:10" ht="13.5" customHeight="1" x14ac:dyDescent="0.25">
      <c r="A35" s="161"/>
      <c r="B35" s="165">
        <f t="shared" si="6"/>
        <v>0</v>
      </c>
      <c r="C35" s="165"/>
      <c r="D35" s="165">
        <f t="shared" si="7"/>
        <v>0</v>
      </c>
      <c r="E35" s="165"/>
      <c r="F35" s="165">
        <f t="shared" si="8"/>
        <v>0</v>
      </c>
      <c r="G35" s="160"/>
      <c r="H35" s="165">
        <f t="shared" si="9"/>
        <v>0</v>
      </c>
      <c r="I35" s="174"/>
      <c r="J35" s="158">
        <f t="shared" si="10"/>
        <v>0</v>
      </c>
    </row>
    <row r="36" spans="1:10" ht="13.5" customHeight="1" x14ac:dyDescent="0.25">
      <c r="A36" s="161"/>
      <c r="B36" s="165">
        <f t="shared" si="6"/>
        <v>0</v>
      </c>
      <c r="C36" s="165"/>
      <c r="D36" s="165">
        <f t="shared" si="7"/>
        <v>0</v>
      </c>
      <c r="E36" s="165"/>
      <c r="F36" s="165">
        <f t="shared" si="8"/>
        <v>0</v>
      </c>
      <c r="G36" s="160"/>
      <c r="H36" s="165">
        <f t="shared" si="9"/>
        <v>0</v>
      </c>
      <c r="I36" s="174"/>
      <c r="J36" s="158">
        <f t="shared" si="10"/>
        <v>0</v>
      </c>
    </row>
    <row r="37" spans="1:10" ht="13.5" customHeight="1" x14ac:dyDescent="0.25">
      <c r="A37" s="161"/>
      <c r="B37" s="165">
        <f t="shared" si="6"/>
        <v>0</v>
      </c>
      <c r="C37" s="165"/>
      <c r="D37" s="165">
        <f t="shared" si="7"/>
        <v>0</v>
      </c>
      <c r="E37" s="165"/>
      <c r="F37" s="165">
        <f t="shared" si="8"/>
        <v>0</v>
      </c>
      <c r="G37" s="169"/>
      <c r="H37" s="165">
        <f t="shared" si="9"/>
        <v>0</v>
      </c>
      <c r="I37" s="174"/>
      <c r="J37" s="158">
        <f t="shared" si="10"/>
        <v>0</v>
      </c>
    </row>
    <row r="38" spans="1:10" ht="13.5" customHeight="1" x14ac:dyDescent="0.35">
      <c r="A38" s="162"/>
      <c r="B38" s="165">
        <f t="shared" si="6"/>
        <v>0</v>
      </c>
      <c r="C38" s="165"/>
      <c r="D38" s="165">
        <f t="shared" si="7"/>
        <v>0</v>
      </c>
      <c r="E38" s="165"/>
      <c r="F38" s="165">
        <f t="shared" si="8"/>
        <v>0</v>
      </c>
      <c r="G38" s="169"/>
      <c r="H38" s="165">
        <f t="shared" si="9"/>
        <v>0</v>
      </c>
      <c r="I38" s="163"/>
      <c r="J38" s="158">
        <f t="shared" si="10"/>
        <v>0</v>
      </c>
    </row>
    <row r="39" spans="1:10" ht="13.5" customHeight="1" x14ac:dyDescent="0.35">
      <c r="A39" s="162"/>
      <c r="B39" s="165">
        <f t="shared" si="6"/>
        <v>0</v>
      </c>
      <c r="C39" s="165"/>
      <c r="D39" s="165">
        <f t="shared" si="7"/>
        <v>0</v>
      </c>
      <c r="E39" s="165"/>
      <c r="F39" s="165">
        <f t="shared" si="8"/>
        <v>0</v>
      </c>
      <c r="G39" s="170"/>
      <c r="H39" s="165">
        <f t="shared" si="9"/>
        <v>0</v>
      </c>
      <c r="I39" s="163"/>
      <c r="J39" s="158">
        <f t="shared" si="10"/>
        <v>0</v>
      </c>
    </row>
    <row r="40" spans="1:10" ht="13.5" customHeight="1" x14ac:dyDescent="0.35">
      <c r="A40" s="162"/>
      <c r="B40" s="165">
        <f t="shared" si="6"/>
        <v>0</v>
      </c>
      <c r="C40" s="165"/>
      <c r="D40" s="165">
        <f t="shared" si="7"/>
        <v>0</v>
      </c>
      <c r="E40" s="165"/>
      <c r="F40" s="165">
        <f t="shared" si="8"/>
        <v>0</v>
      </c>
      <c r="G40" s="170"/>
      <c r="H40" s="165">
        <f t="shared" si="9"/>
        <v>0</v>
      </c>
      <c r="I40" s="163"/>
      <c r="J40" s="158">
        <f t="shared" si="10"/>
        <v>0</v>
      </c>
    </row>
    <row r="41" spans="1:10" ht="13.5" customHeight="1" x14ac:dyDescent="0.35">
      <c r="A41" s="162"/>
      <c r="B41" s="165">
        <f t="shared" si="6"/>
        <v>0</v>
      </c>
      <c r="C41" s="165"/>
      <c r="D41" s="165">
        <f t="shared" si="7"/>
        <v>0</v>
      </c>
      <c r="E41" s="165"/>
      <c r="F41" s="165">
        <f t="shared" si="8"/>
        <v>0</v>
      </c>
      <c r="G41" s="170"/>
      <c r="H41" s="165">
        <f t="shared" si="9"/>
        <v>0</v>
      </c>
      <c r="I41" s="163"/>
      <c r="J41" s="158">
        <f t="shared" si="10"/>
        <v>0</v>
      </c>
    </row>
    <row r="42" spans="1:10" ht="13.5" customHeight="1" x14ac:dyDescent="0.35">
      <c r="A42" s="162"/>
      <c r="B42" s="165">
        <f t="shared" si="6"/>
        <v>0</v>
      </c>
      <c r="C42" s="165"/>
      <c r="D42" s="165">
        <f t="shared" si="7"/>
        <v>0</v>
      </c>
      <c r="E42" s="165"/>
      <c r="F42" s="165">
        <f t="shared" si="8"/>
        <v>0</v>
      </c>
      <c r="G42" s="170"/>
      <c r="H42" s="165">
        <f t="shared" si="9"/>
        <v>0</v>
      </c>
      <c r="I42" s="163"/>
      <c r="J42" s="158">
        <f t="shared" si="10"/>
        <v>0</v>
      </c>
    </row>
    <row r="43" spans="1:10" ht="13.5" customHeight="1" x14ac:dyDescent="0.35">
      <c r="A43" s="162"/>
      <c r="B43" s="165">
        <f t="shared" si="6"/>
        <v>0</v>
      </c>
      <c r="C43" s="165"/>
      <c r="D43" s="165">
        <f t="shared" si="7"/>
        <v>0</v>
      </c>
      <c r="E43" s="165"/>
      <c r="F43" s="165">
        <f t="shared" si="8"/>
        <v>0</v>
      </c>
      <c r="G43" s="170"/>
      <c r="H43" s="165">
        <f t="shared" si="9"/>
        <v>0</v>
      </c>
      <c r="I43" s="163"/>
      <c r="J43" s="158">
        <f t="shared" si="10"/>
        <v>0</v>
      </c>
    </row>
    <row r="44" spans="1:10" ht="13.5" customHeight="1" x14ac:dyDescent="0.35">
      <c r="A44" s="162"/>
      <c r="B44" s="165">
        <f t="shared" si="6"/>
        <v>0</v>
      </c>
      <c r="C44" s="165"/>
      <c r="D44" s="165">
        <f t="shared" si="7"/>
        <v>0</v>
      </c>
      <c r="E44" s="165"/>
      <c r="F44" s="165">
        <f t="shared" si="8"/>
        <v>0</v>
      </c>
      <c r="G44" s="170"/>
      <c r="H44" s="165">
        <f t="shared" si="9"/>
        <v>0</v>
      </c>
      <c r="I44" s="163"/>
      <c r="J44" s="158">
        <f t="shared" si="10"/>
        <v>0</v>
      </c>
    </row>
    <row r="45" spans="1:10" ht="13.5" customHeight="1" x14ac:dyDescent="0.35">
      <c r="A45" s="162"/>
      <c r="B45" s="165">
        <f t="shared" si="6"/>
        <v>0</v>
      </c>
      <c r="C45" s="165"/>
      <c r="D45" s="165">
        <f t="shared" si="7"/>
        <v>0</v>
      </c>
      <c r="E45" s="165"/>
      <c r="F45" s="165">
        <f t="shared" si="8"/>
        <v>0</v>
      </c>
      <c r="G45" s="170"/>
      <c r="H45" s="165">
        <f t="shared" si="9"/>
        <v>0</v>
      </c>
      <c r="I45" s="163"/>
      <c r="J45" s="158">
        <f t="shared" si="10"/>
        <v>0</v>
      </c>
    </row>
    <row r="46" spans="1:10" ht="13.5" customHeight="1" x14ac:dyDescent="0.35">
      <c r="A46" s="162"/>
      <c r="B46" s="165">
        <f t="shared" si="6"/>
        <v>0</v>
      </c>
      <c r="C46" s="165"/>
      <c r="D46" s="165">
        <f t="shared" si="7"/>
        <v>0</v>
      </c>
      <c r="E46" s="165"/>
      <c r="F46" s="165">
        <f t="shared" si="8"/>
        <v>0</v>
      </c>
      <c r="G46" s="170"/>
      <c r="H46" s="165">
        <f t="shared" si="9"/>
        <v>0</v>
      </c>
      <c r="I46" s="163"/>
      <c r="J46" s="158">
        <f t="shared" si="10"/>
        <v>0</v>
      </c>
    </row>
    <row r="47" spans="1:10" ht="13.5" customHeight="1" x14ac:dyDescent="0.35">
      <c r="A47" s="163"/>
      <c r="B47" s="165">
        <f t="shared" si="6"/>
        <v>0</v>
      </c>
      <c r="C47" s="165"/>
      <c r="D47" s="165">
        <f t="shared" si="7"/>
        <v>0</v>
      </c>
      <c r="E47" s="165"/>
      <c r="F47" s="165">
        <f t="shared" si="8"/>
        <v>0</v>
      </c>
      <c r="G47" s="170"/>
      <c r="H47" s="165">
        <f t="shared" si="9"/>
        <v>0</v>
      </c>
      <c r="I47" s="163"/>
      <c r="J47" s="158">
        <f t="shared" si="10"/>
        <v>0</v>
      </c>
    </row>
    <row r="48" spans="1:10" ht="13.5" customHeight="1" x14ac:dyDescent="0.35">
      <c r="A48" s="163"/>
      <c r="B48" s="165">
        <f t="shared" si="6"/>
        <v>0</v>
      </c>
      <c r="C48" s="165"/>
      <c r="D48" s="165">
        <f t="shared" si="7"/>
        <v>0</v>
      </c>
      <c r="E48" s="165"/>
      <c r="F48" s="165">
        <f t="shared" si="8"/>
        <v>0</v>
      </c>
      <c r="G48" s="170"/>
      <c r="H48" s="165">
        <f t="shared" si="9"/>
        <v>0</v>
      </c>
      <c r="I48" s="163"/>
      <c r="J48" s="158">
        <f t="shared" si="10"/>
        <v>0</v>
      </c>
    </row>
    <row r="49" spans="1:10" ht="13.5" customHeight="1" x14ac:dyDescent="0.35">
      <c r="A49" s="163"/>
      <c r="B49" s="165">
        <f t="shared" si="6"/>
        <v>0</v>
      </c>
      <c r="C49" s="165"/>
      <c r="D49" s="165">
        <f t="shared" si="7"/>
        <v>0</v>
      </c>
      <c r="E49" s="165"/>
      <c r="F49" s="165">
        <f t="shared" si="8"/>
        <v>0</v>
      </c>
      <c r="G49" s="170"/>
      <c r="H49" s="165">
        <f t="shared" si="9"/>
        <v>0</v>
      </c>
      <c r="I49" s="170"/>
      <c r="J49" s="158">
        <f t="shared" si="10"/>
        <v>0</v>
      </c>
    </row>
    <row r="50" spans="1:10" ht="13.5" customHeight="1" x14ac:dyDescent="0.35">
      <c r="A50" s="164"/>
      <c r="B50" s="168">
        <f t="shared" si="6"/>
        <v>0</v>
      </c>
      <c r="C50" s="168"/>
      <c r="D50" s="168">
        <f t="shared" si="7"/>
        <v>0</v>
      </c>
      <c r="E50" s="168"/>
      <c r="F50" s="168">
        <f t="shared" si="8"/>
        <v>0</v>
      </c>
      <c r="G50" s="171"/>
      <c r="H50" s="168">
        <f t="shared" si="9"/>
        <v>0</v>
      </c>
      <c r="I50" s="287" t="s">
        <v>97</v>
      </c>
      <c r="J50" s="288">
        <f>B28+D28+F28+H28+J28</f>
        <v>0</v>
      </c>
    </row>
    <row r="51" spans="1:10" ht="13.5" customHeight="1" x14ac:dyDescent="0.25">
      <c r="A51" s="157"/>
      <c r="B51" s="147"/>
      <c r="C51" s="175"/>
      <c r="D51" s="176"/>
      <c r="E51" s="147"/>
      <c r="F51" s="147"/>
    </row>
    <row r="52" spans="1:10" ht="13.5" customHeight="1" x14ac:dyDescent="0.25">
      <c r="A52" s="175"/>
      <c r="B52" s="147"/>
      <c r="C52" s="147"/>
      <c r="D52" s="147"/>
      <c r="E52" s="147"/>
      <c r="F52" s="147"/>
    </row>
    <row r="53" spans="1:10" ht="13.5" customHeight="1" x14ac:dyDescent="0.25">
      <c r="A53" s="178"/>
      <c r="B53" s="147"/>
      <c r="C53" s="147"/>
      <c r="D53" s="147"/>
      <c r="E53" s="147"/>
      <c r="F53" s="147"/>
    </row>
    <row r="54" spans="1:10" ht="13.5" customHeight="1" x14ac:dyDescent="0.25">
      <c r="A54" s="178"/>
      <c r="B54" s="176"/>
      <c r="C54" s="147"/>
      <c r="D54" s="147"/>
      <c r="E54" s="147"/>
      <c r="F54" s="147"/>
    </row>
    <row r="55" spans="1:10" ht="13.5" customHeight="1" x14ac:dyDescent="0.25">
      <c r="A55" s="156"/>
      <c r="B55" s="147"/>
      <c r="C55" s="147"/>
      <c r="D55" s="147"/>
      <c r="E55" s="147"/>
      <c r="F55" s="147"/>
    </row>
    <row r="56" spans="1:10" ht="13.5" customHeight="1" x14ac:dyDescent="0.25">
      <c r="A56" s="157"/>
      <c r="B56" s="147"/>
      <c r="C56" s="147"/>
      <c r="D56" s="147"/>
      <c r="E56" s="147"/>
      <c r="F56" s="147"/>
    </row>
    <row r="57" spans="1:10" ht="13.5" customHeight="1" x14ac:dyDescent="0.25">
      <c r="A57" s="157"/>
      <c r="B57" s="147"/>
      <c r="C57" s="147"/>
      <c r="D57" s="147"/>
      <c r="E57" s="147"/>
      <c r="F57" s="147"/>
    </row>
    <row r="58" spans="1:10" ht="13.5" customHeight="1" x14ac:dyDescent="0.25">
      <c r="A58" s="175"/>
      <c r="B58" s="147"/>
      <c r="C58" s="147"/>
      <c r="D58" s="147"/>
      <c r="E58" s="147"/>
      <c r="F58" s="147"/>
    </row>
    <row r="59" spans="1:10" ht="13.5" customHeight="1" x14ac:dyDescent="0.25">
      <c r="A59" s="175"/>
      <c r="B59" s="147"/>
      <c r="C59" s="175"/>
      <c r="D59" s="176"/>
      <c r="E59" s="147"/>
      <c r="F59" s="147"/>
    </row>
    <row r="60" spans="1:10" ht="13.5" customHeight="1" x14ac:dyDescent="0.25">
      <c r="A60" s="175"/>
      <c r="B60" s="147"/>
      <c r="C60" s="147"/>
      <c r="D60" s="147"/>
      <c r="E60" s="147"/>
      <c r="F60" s="147"/>
    </row>
    <row r="61" spans="1:10" ht="13.5" customHeight="1" x14ac:dyDescent="0.25">
      <c r="A61" s="175"/>
      <c r="B61" s="147"/>
      <c r="C61" s="147"/>
      <c r="D61" s="147"/>
      <c r="E61" s="147"/>
      <c r="F61" s="147"/>
    </row>
    <row r="62" spans="1:10" ht="13.5" customHeight="1" x14ac:dyDescent="0.25">
      <c r="A62" s="175"/>
      <c r="B62" s="147"/>
      <c r="C62" s="147"/>
      <c r="D62" s="147"/>
      <c r="E62" s="156"/>
      <c r="F62" s="147"/>
    </row>
    <row r="63" spans="1:10" ht="13.5" customHeight="1" x14ac:dyDescent="0.25">
      <c r="A63" s="175"/>
      <c r="B63" s="147"/>
      <c r="C63" s="147"/>
      <c r="D63" s="147"/>
      <c r="E63" s="156"/>
      <c r="F63" s="147"/>
    </row>
    <row r="64" spans="1:10" ht="13.5" customHeight="1" x14ac:dyDescent="0.25">
      <c r="A64" s="175"/>
      <c r="B64" s="147"/>
      <c r="C64" s="147"/>
      <c r="D64" s="147"/>
      <c r="E64" s="156"/>
      <c r="F64" s="147"/>
    </row>
    <row r="65" spans="1:6" ht="12.2" hidden="1" customHeight="1" x14ac:dyDescent="0.25">
      <c r="A65" s="175"/>
      <c r="B65" s="147"/>
      <c r="C65" s="179"/>
      <c r="D65" s="147"/>
      <c r="E65" s="156"/>
      <c r="F65" s="147"/>
    </row>
    <row r="66" spans="1:6" ht="12.2" customHeight="1" x14ac:dyDescent="0.35">
      <c r="A66" s="175"/>
      <c r="B66" s="147"/>
      <c r="C66" s="179"/>
      <c r="D66" s="147"/>
    </row>
    <row r="67" spans="1:6" ht="13.5" customHeight="1" x14ac:dyDescent="0.35">
      <c r="B67" s="147"/>
      <c r="D67" s="147"/>
    </row>
    <row r="68" spans="1:6" ht="13.5" customHeight="1" x14ac:dyDescent="0.35">
      <c r="B68" s="147"/>
      <c r="D68" s="147"/>
    </row>
    <row r="69" spans="1:6" ht="13.5" customHeight="1" x14ac:dyDescent="0.35">
      <c r="B69" s="147"/>
      <c r="D69" s="147"/>
    </row>
    <row r="70" spans="1:6" ht="13.5" customHeight="1" x14ac:dyDescent="0.35">
      <c r="B70" s="147">
        <f>COUNTIF(PUESTOS,A70)</f>
        <v>0</v>
      </c>
    </row>
    <row r="71" spans="1:6" ht="13.5" customHeight="1" x14ac:dyDescent="0.35">
      <c r="B71" s="147">
        <f>COUNTIF(PUESTOS,A71)</f>
        <v>0</v>
      </c>
    </row>
    <row r="72" spans="1:6" ht="13.5" customHeight="1" x14ac:dyDescent="0.35">
      <c r="B72" s="147">
        <f>COUNTIF(PUESTOS,A72)</f>
        <v>0</v>
      </c>
    </row>
  </sheetData>
  <mergeCells count="7">
    <mergeCell ref="A1:J1"/>
    <mergeCell ref="A2:F2"/>
    <mergeCell ref="G2:H2"/>
    <mergeCell ref="I2:J2"/>
    <mergeCell ref="A27:F27"/>
    <mergeCell ref="G27:H27"/>
    <mergeCell ref="I27:J27"/>
  </mergeCells>
  <conditionalFormatting sqref="B3 D3 F3 J3 D51 H3 B54">
    <cfRule type="cellIs" dxfId="254" priority="54" operator="equal">
      <formula>0</formula>
    </cfRule>
  </conditionalFormatting>
  <conditionalFormatting sqref="D52:D69 F51:F65 B55:B72 B51:B53 B4:B14 B16:B25 D4:D25 F4:F25 H4:H25 J4:J24">
    <cfRule type="cellIs" dxfId="253" priority="53" operator="equal">
      <formula>0</formula>
    </cfRule>
  </conditionalFormatting>
  <conditionalFormatting sqref="A10:A14 I6:I7 A56:A57 A51 G12:G13 A18:A21">
    <cfRule type="containsText" dxfId="252" priority="41" operator="containsText" text="1014">
      <formula>NOT(ISERROR(SEARCH("1014",A6)))</formula>
    </cfRule>
    <cfRule type="containsText" dxfId="251" priority="42" operator="containsText" text="OLIMPICA">
      <formula>NOT(ISERROR(SEARCH("OLIMPICA",A6)))</formula>
    </cfRule>
    <cfRule type="containsText" dxfId="250" priority="43" operator="containsText" text="02 san">
      <formula>NOT(ISERROR(SEARCH("02 san",A6)))</formula>
    </cfRule>
    <cfRule type="containsText" dxfId="249" priority="44" operator="containsText" text="02san">
      <formula>NOT(ISERROR(SEARCH("02san",A6)))</formula>
    </cfRule>
    <cfRule type="containsText" dxfId="248" priority="45" operator="containsText" text="2107">
      <formula>NOT(ISERROR(SEARCH("2107",A6)))</formula>
    </cfRule>
    <cfRule type="containsText" dxfId="247" priority="46" operator="containsText" text="3105">
      <formula>NOT(ISERROR(SEARCH("3105",A6)))</formula>
    </cfRule>
    <cfRule type="containsText" dxfId="246" priority="47" operator="containsText" text="asur">
      <formula>NOT(ISERROR(SEARCH("asur",A6)))</formula>
    </cfRule>
    <cfRule type="containsText" dxfId="245" priority="48" operator="containsText" text="deri">
      <formula>NOT(ISERROR(SEARCH("deri",A6)))</formula>
    </cfRule>
    <cfRule type="containsText" dxfId="244" priority="49" operator="containsText" text="ruth">
      <formula>NOT(ISERROR(SEARCH("ruth",A6)))</formula>
    </cfRule>
    <cfRule type="containsText" dxfId="243" priority="50" operator="containsText" text="salom">
      <formula>NOT(ISERROR(SEARCH("salom",A6)))</formula>
    </cfRule>
    <cfRule type="expression" dxfId="242" priority="51">
      <formula>#REF!="PETROCASINOS S.A."</formula>
    </cfRule>
    <cfRule type="expression" dxfId="241" priority="52">
      <formula>#REF!="PRODUCTOS OFACOL SAS"</formula>
    </cfRule>
  </conditionalFormatting>
  <conditionalFormatting sqref="C59">
    <cfRule type="containsText" dxfId="240" priority="29" operator="containsText" text="1014">
      <formula>NOT(ISERROR(SEARCH("1014",C59)))</formula>
    </cfRule>
    <cfRule type="containsText" dxfId="239" priority="30" operator="containsText" text="OLIMPICA">
      <formula>NOT(ISERROR(SEARCH("OLIMPICA",C59)))</formula>
    </cfRule>
    <cfRule type="containsText" dxfId="238" priority="31" operator="containsText" text="02 san">
      <formula>NOT(ISERROR(SEARCH("02 san",C59)))</formula>
    </cfRule>
    <cfRule type="containsText" dxfId="237" priority="32" operator="containsText" text="02san">
      <formula>NOT(ISERROR(SEARCH("02san",C59)))</formula>
    </cfRule>
    <cfRule type="containsText" dxfId="236" priority="33" operator="containsText" text="2107">
      <formula>NOT(ISERROR(SEARCH("2107",C59)))</formula>
    </cfRule>
    <cfRule type="containsText" dxfId="235" priority="34" operator="containsText" text="3105">
      <formula>NOT(ISERROR(SEARCH("3105",C59)))</formula>
    </cfRule>
    <cfRule type="containsText" dxfId="234" priority="35" operator="containsText" text="asur">
      <formula>NOT(ISERROR(SEARCH("asur",C59)))</formula>
    </cfRule>
    <cfRule type="containsText" dxfId="233" priority="36" operator="containsText" text="deri">
      <formula>NOT(ISERROR(SEARCH("deri",C59)))</formula>
    </cfRule>
    <cfRule type="containsText" dxfId="232" priority="37" operator="containsText" text="ruth">
      <formula>NOT(ISERROR(SEARCH("ruth",C59)))</formula>
    </cfRule>
    <cfRule type="containsText" dxfId="231" priority="38" operator="containsText" text="salom">
      <formula>NOT(ISERROR(SEARCH("salom",C59)))</formula>
    </cfRule>
    <cfRule type="expression" dxfId="230" priority="39">
      <formula>#REF!="PETROCASINOS S.A."</formula>
    </cfRule>
    <cfRule type="expression" dxfId="229" priority="40">
      <formula>#REF!="PRODUCTOS OFACOL SAS"</formula>
    </cfRule>
  </conditionalFormatting>
  <conditionalFormatting sqref="D59">
    <cfRule type="cellIs" dxfId="228" priority="26" operator="equal">
      <formula>0</formula>
    </cfRule>
  </conditionalFormatting>
  <conditionalFormatting sqref="D26">
    <cfRule type="cellIs" dxfId="227" priority="28" operator="equal">
      <formula>0</formula>
    </cfRule>
  </conditionalFormatting>
  <conditionalFormatting sqref="F26">
    <cfRule type="cellIs" dxfId="226" priority="27" operator="equal">
      <formula>0</formula>
    </cfRule>
  </conditionalFormatting>
  <conditionalFormatting sqref="C52:C58">
    <cfRule type="cellIs" dxfId="225" priority="25" operator="equal">
      <formula>0</formula>
    </cfRule>
  </conditionalFormatting>
  <conditionalFormatting sqref="C60:C64">
    <cfRule type="cellIs" dxfId="224" priority="24" operator="equal">
      <formula>0</formula>
    </cfRule>
  </conditionalFormatting>
  <conditionalFormatting sqref="E51:E61">
    <cfRule type="cellIs" dxfId="223" priority="23" operator="equal">
      <formula>0</formula>
    </cfRule>
  </conditionalFormatting>
  <conditionalFormatting sqref="C4:C25">
    <cfRule type="cellIs" dxfId="222" priority="22" operator="equal">
      <formula>0</formula>
    </cfRule>
  </conditionalFormatting>
  <conditionalFormatting sqref="E6:E25">
    <cfRule type="cellIs" dxfId="221" priority="21" operator="equal">
      <formula>0</formula>
    </cfRule>
  </conditionalFormatting>
  <conditionalFormatting sqref="J25">
    <cfRule type="cellIs" dxfId="220" priority="20" operator="equal">
      <formula>0</formula>
    </cfRule>
  </conditionalFormatting>
  <conditionalFormatting sqref="B28 D28 F28 J28 H28">
    <cfRule type="cellIs" dxfId="219" priority="19" operator="equal">
      <formula>0</formula>
    </cfRule>
  </conditionalFormatting>
  <conditionalFormatting sqref="B29:B50 D29:D50 F29:F50 H29:H50 J29:J49">
    <cfRule type="cellIs" dxfId="218" priority="18" operator="equal">
      <formula>0</formula>
    </cfRule>
  </conditionalFormatting>
  <conditionalFormatting sqref="A35:A46 I31:I32 G37:G38">
    <cfRule type="containsText" dxfId="217" priority="6" operator="containsText" text="1014">
      <formula>NOT(ISERROR(SEARCH("1014",A31)))</formula>
    </cfRule>
    <cfRule type="containsText" dxfId="216" priority="7" operator="containsText" text="OLIMPICA">
      <formula>NOT(ISERROR(SEARCH("OLIMPICA",A31)))</formula>
    </cfRule>
    <cfRule type="containsText" dxfId="215" priority="8" operator="containsText" text="02 san">
      <formula>NOT(ISERROR(SEARCH("02 san",A31)))</formula>
    </cfRule>
    <cfRule type="containsText" dxfId="214" priority="9" operator="containsText" text="02san">
      <formula>NOT(ISERROR(SEARCH("02san",A31)))</formula>
    </cfRule>
    <cfRule type="containsText" dxfId="213" priority="10" operator="containsText" text="2107">
      <formula>NOT(ISERROR(SEARCH("2107",A31)))</formula>
    </cfRule>
    <cfRule type="containsText" dxfId="212" priority="11" operator="containsText" text="3105">
      <formula>NOT(ISERROR(SEARCH("3105",A31)))</formula>
    </cfRule>
    <cfRule type="containsText" dxfId="211" priority="12" operator="containsText" text="asur">
      <formula>NOT(ISERROR(SEARCH("asur",A31)))</formula>
    </cfRule>
    <cfRule type="containsText" dxfId="210" priority="13" operator="containsText" text="deri">
      <formula>NOT(ISERROR(SEARCH("deri",A31)))</formula>
    </cfRule>
    <cfRule type="containsText" dxfId="209" priority="14" operator="containsText" text="ruth">
      <formula>NOT(ISERROR(SEARCH("ruth",A31)))</formula>
    </cfRule>
    <cfRule type="containsText" dxfId="208" priority="15" operator="containsText" text="salom">
      <formula>NOT(ISERROR(SEARCH("salom",A31)))</formula>
    </cfRule>
    <cfRule type="expression" dxfId="207" priority="16">
      <formula>#REF!="PETROCASINOS S.A."</formula>
    </cfRule>
    <cfRule type="expression" dxfId="206" priority="17">
      <formula>#REF!="PRODUCTOS OFACOL SAS"</formula>
    </cfRule>
  </conditionalFormatting>
  <conditionalFormatting sqref="C29:C50">
    <cfRule type="cellIs" dxfId="205" priority="5" operator="equal">
      <formula>0</formula>
    </cfRule>
  </conditionalFormatting>
  <conditionalFormatting sqref="E29:E50">
    <cfRule type="cellIs" dxfId="204" priority="4" operator="equal">
      <formula>0</formula>
    </cfRule>
  </conditionalFormatting>
  <conditionalFormatting sqref="J50">
    <cfRule type="cellIs" dxfId="203" priority="3" operator="equal">
      <formula>0</formula>
    </cfRule>
  </conditionalFormatting>
  <conditionalFormatting sqref="B15">
    <cfRule type="cellIs" dxfId="202" priority="1" operator="equal">
      <formula>0</formula>
    </cfRule>
  </conditionalFormatting>
  <printOptions horizontalCentered="1" verticalCentered="1"/>
  <pageMargins left="0" right="0" top="0" bottom="0" header="0" footer="0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Enviar_datos_CrudasE">
                <anchor moveWithCells="1" sizeWithCells="1">
                  <from>
                    <xdr:col>10</xdr:col>
                    <xdr:colOff>381000</xdr:colOff>
                    <xdr:row>1</xdr:row>
                    <xdr:rowOff>228600</xdr:rowOff>
                  </from>
                  <to>
                    <xdr:col>12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0"/>
  <dimension ref="A1:AM616"/>
  <sheetViews>
    <sheetView workbookViewId="0">
      <selection activeCell="A2" sqref="A2"/>
    </sheetView>
  </sheetViews>
  <sheetFormatPr baseColWidth="10" defaultColWidth="11" defaultRowHeight="20.25" x14ac:dyDescent="0.3"/>
  <cols>
    <col min="1" max="1" width="14" style="45" bestFit="1" customWidth="1"/>
    <col min="2" max="2" width="26" style="45" bestFit="1" customWidth="1"/>
    <col min="3" max="3" width="20.25" style="303" bestFit="1" customWidth="1"/>
    <col min="4" max="4" width="20.375" style="45" bestFit="1" customWidth="1"/>
    <col min="5" max="5" width="8.375" style="45" hidden="1" customWidth="1"/>
    <col min="6" max="6" width="8.25" style="45" hidden="1" customWidth="1"/>
    <col min="7" max="7" width="8" style="45" hidden="1" customWidth="1"/>
    <col min="8" max="8" width="12.125" style="45" hidden="1" customWidth="1"/>
    <col min="9" max="9" width="8" style="45" hidden="1" customWidth="1"/>
    <col min="10" max="10" width="15.25" style="45" hidden="1" customWidth="1"/>
    <col min="11" max="11" width="4.375" style="45" hidden="1" customWidth="1"/>
    <col min="12" max="12" width="6.5" style="45" hidden="1" customWidth="1"/>
    <col min="13" max="13" width="4.5" style="45" hidden="1" customWidth="1"/>
    <col min="14" max="14" width="4.25" style="45" hidden="1" customWidth="1"/>
    <col min="15" max="15" width="8.375" style="45" customWidth="1"/>
    <col min="16" max="16" width="13.125" style="71" bestFit="1" customWidth="1"/>
    <col min="17" max="17" width="19.25" style="195" bestFit="1" customWidth="1"/>
    <col min="18" max="18" width="11.5" style="195" bestFit="1" customWidth="1"/>
    <col min="19" max="19" width="10.75" style="195" bestFit="1" customWidth="1"/>
    <col min="20" max="20" width="16.75" style="195" bestFit="1" customWidth="1"/>
    <col min="21" max="21" width="9.25" style="195" bestFit="1" customWidth="1"/>
    <col min="22" max="22" width="11" style="195"/>
    <col min="23" max="23" width="10.25" style="195" bestFit="1" customWidth="1"/>
    <col min="24" max="16384" width="11" style="45"/>
  </cols>
  <sheetData>
    <row r="1" spans="1:39" ht="17.25" customHeight="1" x14ac:dyDescent="0.35">
      <c r="A1" s="213" t="s">
        <v>1</v>
      </c>
      <c r="B1" s="213" t="s">
        <v>52</v>
      </c>
      <c r="C1" s="214" t="s">
        <v>53</v>
      </c>
      <c r="D1" s="214" t="s">
        <v>141</v>
      </c>
      <c r="F1" s="429" t="s">
        <v>34</v>
      </c>
      <c r="G1" s="429"/>
      <c r="L1" s="71"/>
      <c r="M1" s="104" t="s">
        <v>91</v>
      </c>
      <c r="N1" s="104" t="s">
        <v>41</v>
      </c>
      <c r="O1" s="104" t="s">
        <v>38</v>
      </c>
      <c r="P1" s="104" t="s">
        <v>42</v>
      </c>
      <c r="Q1" s="104" t="s">
        <v>39</v>
      </c>
      <c r="R1" s="153" t="s">
        <v>158</v>
      </c>
      <c r="S1" s="104"/>
      <c r="T1" s="152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52"/>
      <c r="AI1" s="152"/>
    </row>
    <row r="2" spans="1:39" ht="15" customHeight="1" x14ac:dyDescent="0.35">
      <c r="A2" s="213"/>
      <c r="B2" s="213"/>
      <c r="C2" s="214"/>
      <c r="D2" s="214"/>
      <c r="F2" s="68" t="s">
        <v>93</v>
      </c>
      <c r="G2" s="68">
        <f ca="1">TODAY()</f>
        <v>46136</v>
      </c>
      <c r="L2" s="71"/>
      <c r="M2" s="153"/>
      <c r="N2" s="151"/>
      <c r="O2" s="153"/>
      <c r="P2" s="152"/>
      <c r="Q2" s="153"/>
      <c r="R2" s="153"/>
      <c r="S2" s="151"/>
      <c r="T2" s="151"/>
      <c r="U2" s="330"/>
      <c r="V2" s="151"/>
      <c r="W2" s="151"/>
      <c r="X2" s="151"/>
      <c r="Y2" s="151"/>
      <c r="Z2" s="151"/>
      <c r="AA2" s="152"/>
      <c r="AB2" s="152"/>
      <c r="AC2" s="152"/>
      <c r="AD2" s="151"/>
      <c r="AE2" s="151"/>
      <c r="AF2" s="151"/>
      <c r="AG2" s="152"/>
      <c r="AH2" s="152"/>
      <c r="AI2" s="152"/>
    </row>
    <row r="3" spans="1:39" ht="15" customHeight="1" x14ac:dyDescent="0.35">
      <c r="E3" s="98"/>
      <c r="F3" s="98"/>
      <c r="G3" s="98"/>
      <c r="J3" s="456" t="s">
        <v>8</v>
      </c>
      <c r="K3" s="456" t="s">
        <v>9</v>
      </c>
      <c r="L3"/>
      <c r="Q3" s="324"/>
      <c r="R3" s="151"/>
      <c r="S3" s="324"/>
      <c r="T3" s="152"/>
      <c r="U3" s="153"/>
      <c r="V3" s="153"/>
      <c r="W3" s="151"/>
      <c r="X3" s="151"/>
      <c r="Y3" s="324"/>
      <c r="Z3" s="324"/>
      <c r="AA3" s="324"/>
      <c r="AB3" s="324"/>
      <c r="AC3" s="324"/>
      <c r="AD3" s="151"/>
      <c r="AE3" s="152"/>
      <c r="AF3" s="152"/>
      <c r="AG3" s="152"/>
      <c r="AH3" s="151"/>
      <c r="AI3" s="330"/>
      <c r="AJ3" s="113"/>
      <c r="AK3" s="113"/>
      <c r="AL3" s="113"/>
      <c r="AM3" s="113"/>
    </row>
    <row r="4" spans="1:39" ht="15" customHeight="1" x14ac:dyDescent="0.35">
      <c r="E4" s="98"/>
      <c r="F4" s="98"/>
      <c r="G4" s="98"/>
      <c r="J4" s="458" t="s">
        <v>165</v>
      </c>
      <c r="K4" s="457">
        <v>2</v>
      </c>
      <c r="L4"/>
      <c r="Q4" s="324"/>
      <c r="R4" s="324"/>
      <c r="S4" s="324"/>
      <c r="T4" s="152"/>
      <c r="U4" s="324"/>
      <c r="V4" s="324"/>
      <c r="W4" s="151"/>
      <c r="X4" s="151"/>
      <c r="Y4" s="324"/>
      <c r="Z4" s="324"/>
      <c r="AA4" s="324"/>
      <c r="AB4" s="324"/>
      <c r="AC4" s="324"/>
      <c r="AD4" s="324"/>
      <c r="AE4" s="152"/>
      <c r="AF4" s="152"/>
      <c r="AG4" s="152"/>
      <c r="AH4" s="151"/>
      <c r="AI4" s="330"/>
      <c r="AJ4" s="114"/>
      <c r="AK4" s="113"/>
      <c r="AL4" s="113"/>
      <c r="AM4" s="113"/>
    </row>
    <row r="5" spans="1:39" ht="15" customHeight="1" x14ac:dyDescent="0.35">
      <c r="E5" s="98"/>
      <c r="F5" s="98"/>
      <c r="G5" s="98"/>
      <c r="J5" s="460" t="s">
        <v>144</v>
      </c>
      <c r="K5" s="454">
        <v>0</v>
      </c>
      <c r="L5"/>
      <c r="M5" s="69"/>
      <c r="Q5" s="324"/>
      <c r="R5" s="324"/>
      <c r="S5" s="324"/>
      <c r="T5" s="152"/>
      <c r="U5" s="324"/>
      <c r="V5" s="324"/>
      <c r="W5" s="151"/>
      <c r="X5" s="151"/>
      <c r="Y5" s="324"/>
      <c r="Z5" s="324"/>
      <c r="AA5" s="324"/>
      <c r="AB5" s="324"/>
      <c r="AC5" s="324"/>
      <c r="AD5" s="324"/>
      <c r="AE5" s="152"/>
      <c r="AF5" s="152"/>
      <c r="AG5" s="152"/>
      <c r="AH5" s="151"/>
      <c r="AI5" s="324"/>
      <c r="AJ5" s="114"/>
      <c r="AK5" s="113"/>
      <c r="AL5" s="113"/>
      <c r="AM5" s="113"/>
    </row>
    <row r="6" spans="1:39" ht="15" customHeight="1" x14ac:dyDescent="0.35">
      <c r="E6" s="98"/>
      <c r="F6" s="98"/>
      <c r="G6" s="98"/>
      <c r="H6" s="70"/>
      <c r="J6" s="452" t="s">
        <v>721</v>
      </c>
      <c r="K6" s="454">
        <v>2</v>
      </c>
      <c r="L6"/>
      <c r="Q6" s="324"/>
      <c r="R6" s="324"/>
      <c r="S6" s="324"/>
      <c r="T6" s="152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152"/>
      <c r="AF6" s="152"/>
      <c r="AG6" s="152"/>
      <c r="AH6" s="151"/>
      <c r="AI6" s="324"/>
      <c r="AJ6" s="114"/>
      <c r="AK6" s="113"/>
      <c r="AL6" s="113"/>
      <c r="AM6" s="113"/>
    </row>
    <row r="7" spans="1:39" ht="15" customHeight="1" x14ac:dyDescent="0.35">
      <c r="E7" s="98"/>
      <c r="F7" s="98"/>
      <c r="G7" s="98"/>
      <c r="H7" s="70"/>
      <c r="J7" s="458" t="s">
        <v>740</v>
      </c>
      <c r="K7" s="453">
        <v>5</v>
      </c>
      <c r="L7"/>
      <c r="Q7" s="324"/>
      <c r="R7" s="324"/>
      <c r="S7" s="324"/>
      <c r="T7" s="152"/>
      <c r="U7" s="324"/>
      <c r="V7" s="324"/>
      <c r="W7" s="324"/>
      <c r="X7" s="324"/>
      <c r="Y7" s="324"/>
      <c r="Z7" s="324"/>
      <c r="AA7" s="324"/>
      <c r="AB7" s="324"/>
      <c r="AC7" s="324"/>
      <c r="AD7" s="324"/>
      <c r="AE7" s="152"/>
      <c r="AF7" s="152"/>
      <c r="AG7" s="152"/>
      <c r="AH7" s="324"/>
      <c r="AI7" s="324"/>
      <c r="AJ7" s="114"/>
      <c r="AK7" s="113"/>
      <c r="AL7" s="113"/>
      <c r="AM7" s="113"/>
    </row>
    <row r="8" spans="1:39" ht="15" customHeight="1" x14ac:dyDescent="0.35">
      <c r="E8" s="98"/>
      <c r="F8" s="98"/>
      <c r="G8" s="98"/>
      <c r="J8" s="460" t="s">
        <v>717</v>
      </c>
      <c r="K8" s="454">
        <v>5</v>
      </c>
      <c r="L8"/>
      <c r="Q8" s="324"/>
      <c r="R8" s="324"/>
      <c r="S8" s="324"/>
      <c r="T8" s="152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152"/>
      <c r="AF8" s="152"/>
      <c r="AG8" s="152"/>
      <c r="AH8" s="324"/>
      <c r="AI8" s="324"/>
      <c r="AJ8" s="114"/>
      <c r="AK8" s="113"/>
      <c r="AL8" s="113"/>
      <c r="AM8" s="113"/>
    </row>
    <row r="9" spans="1:39" ht="15" customHeight="1" x14ac:dyDescent="0.35">
      <c r="E9" s="98"/>
      <c r="F9" s="98"/>
      <c r="G9" s="98"/>
      <c r="J9" s="458" t="s">
        <v>155</v>
      </c>
      <c r="K9" s="453">
        <v>9</v>
      </c>
      <c r="L9"/>
      <c r="Q9" s="324"/>
      <c r="R9" s="324"/>
      <c r="S9" s="324"/>
      <c r="T9" s="152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152"/>
      <c r="AF9" s="152"/>
      <c r="AG9" s="152"/>
      <c r="AH9" s="324"/>
      <c r="AI9" s="324"/>
      <c r="AJ9" s="114"/>
      <c r="AK9" s="113"/>
      <c r="AL9" s="113"/>
      <c r="AM9" s="113"/>
    </row>
    <row r="10" spans="1:39" ht="15" customHeight="1" x14ac:dyDescent="0.35">
      <c r="E10" s="98"/>
      <c r="F10" s="98"/>
      <c r="G10" s="98"/>
      <c r="J10" s="460" t="s">
        <v>718</v>
      </c>
      <c r="K10" s="454">
        <v>9</v>
      </c>
      <c r="L10"/>
      <c r="Q10" s="324"/>
      <c r="R10" s="324"/>
      <c r="S10" s="324"/>
      <c r="T10" s="152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152"/>
      <c r="AF10" s="152"/>
      <c r="AG10" s="152"/>
      <c r="AH10" s="324"/>
      <c r="AI10" s="324"/>
      <c r="AJ10" s="114"/>
      <c r="AK10" s="113"/>
      <c r="AL10" s="113"/>
      <c r="AM10" s="113"/>
    </row>
    <row r="11" spans="1:39" ht="15" customHeight="1" x14ac:dyDescent="0.35">
      <c r="E11" s="98"/>
      <c r="F11" s="98"/>
      <c r="G11" s="98"/>
      <c r="J11" s="458" t="s">
        <v>741</v>
      </c>
      <c r="K11" s="453">
        <v>7</v>
      </c>
      <c r="L11"/>
      <c r="Q11" s="324"/>
      <c r="R11" s="324"/>
      <c r="S11" s="324"/>
      <c r="T11" s="152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152"/>
      <c r="AF11" s="152"/>
      <c r="AG11" s="152"/>
      <c r="AH11" s="324"/>
      <c r="AI11" s="324"/>
      <c r="AJ11" s="114"/>
      <c r="AK11" s="113"/>
      <c r="AL11" s="113"/>
      <c r="AM11" s="113"/>
    </row>
    <row r="12" spans="1:39" ht="15" customHeight="1" x14ac:dyDescent="0.35">
      <c r="E12" s="98"/>
      <c r="F12" s="98"/>
      <c r="G12" s="98"/>
      <c r="J12" s="460" t="s">
        <v>719</v>
      </c>
      <c r="K12" s="454">
        <v>7</v>
      </c>
      <c r="L12"/>
      <c r="Q12" s="324"/>
      <c r="R12" s="324"/>
      <c r="S12" s="324"/>
      <c r="T12" s="152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152"/>
      <c r="AF12" s="152"/>
      <c r="AG12" s="152"/>
      <c r="AH12" s="324"/>
      <c r="AI12" s="324"/>
      <c r="AJ12" s="114"/>
      <c r="AK12" s="113"/>
      <c r="AL12" s="113"/>
      <c r="AM12" s="113"/>
    </row>
    <row r="13" spans="1:39" ht="15" customHeight="1" x14ac:dyDescent="0.35">
      <c r="E13" s="98"/>
      <c r="F13" s="98"/>
      <c r="G13" s="98"/>
      <c r="J13" s="458" t="s">
        <v>738</v>
      </c>
      <c r="K13" s="453">
        <v>17</v>
      </c>
      <c r="L13"/>
      <c r="Q13" s="324"/>
      <c r="R13" s="324"/>
      <c r="S13" s="324"/>
      <c r="T13" s="152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152"/>
      <c r="AF13" s="152"/>
      <c r="AG13" s="152"/>
      <c r="AH13" s="324"/>
      <c r="AI13" s="324"/>
      <c r="AJ13" s="114"/>
      <c r="AK13" s="113"/>
      <c r="AL13" s="113"/>
      <c r="AM13" s="113"/>
    </row>
    <row r="14" spans="1:39" ht="15" customHeight="1" x14ac:dyDescent="0.35">
      <c r="E14" s="98"/>
      <c r="F14" s="98"/>
      <c r="G14" s="98"/>
      <c r="J14" s="460" t="s">
        <v>720</v>
      </c>
      <c r="K14" s="454">
        <v>17</v>
      </c>
      <c r="L14"/>
      <c r="Q14" s="324"/>
      <c r="R14" s="324"/>
      <c r="S14" s="324"/>
      <c r="T14" s="152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152"/>
      <c r="AF14" s="152"/>
      <c r="AG14" s="152"/>
      <c r="AH14" s="324"/>
      <c r="AI14" s="324"/>
      <c r="AJ14" s="114"/>
      <c r="AK14" s="113"/>
      <c r="AL14" s="113"/>
      <c r="AM14" s="113"/>
    </row>
    <row r="15" spans="1:39" ht="15" customHeight="1" x14ac:dyDescent="0.35">
      <c r="E15" s="98"/>
      <c r="F15" s="98"/>
      <c r="G15" s="98"/>
      <c r="J15" s="458" t="s">
        <v>739</v>
      </c>
      <c r="K15" s="453">
        <v>4</v>
      </c>
      <c r="L15"/>
      <c r="Q15" s="324"/>
      <c r="R15" s="324"/>
      <c r="S15" s="324"/>
      <c r="T15" s="152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152"/>
      <c r="AF15" s="152"/>
      <c r="AG15" s="152"/>
      <c r="AH15" s="324"/>
      <c r="AI15" s="324"/>
      <c r="AJ15" s="114"/>
      <c r="AK15" s="113"/>
      <c r="AL15" s="113"/>
      <c r="AM15" s="113"/>
    </row>
    <row r="16" spans="1:39" ht="15" customHeight="1" x14ac:dyDescent="0.35">
      <c r="E16" s="98"/>
      <c r="F16" s="98"/>
      <c r="G16" s="98"/>
      <c r="J16" s="460" t="s">
        <v>722</v>
      </c>
      <c r="K16" s="454">
        <v>4</v>
      </c>
      <c r="L16"/>
      <c r="Q16" s="324"/>
      <c r="R16" s="324"/>
      <c r="S16" s="324"/>
      <c r="T16" s="152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152"/>
      <c r="AF16" s="152"/>
      <c r="AG16" s="152"/>
      <c r="AH16" s="324"/>
      <c r="AI16" s="324"/>
      <c r="AJ16" s="114"/>
      <c r="AK16" s="113"/>
      <c r="AL16" s="113"/>
      <c r="AM16" s="113"/>
    </row>
    <row r="17" spans="5:39" ht="15" customHeight="1" x14ac:dyDescent="0.35">
      <c r="E17" s="98"/>
      <c r="F17" s="98"/>
      <c r="G17" s="98"/>
      <c r="J17" s="459" t="s">
        <v>100</v>
      </c>
      <c r="K17" s="455">
        <v>44</v>
      </c>
      <c r="L17"/>
      <c r="Q17" s="324"/>
      <c r="R17" s="324"/>
      <c r="S17" s="324"/>
      <c r="T17" s="152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152"/>
      <c r="AF17" s="152"/>
      <c r="AG17" s="152"/>
      <c r="AH17" s="324"/>
      <c r="AI17" s="324"/>
      <c r="AJ17" s="114"/>
      <c r="AK17" s="113"/>
      <c r="AL17" s="113"/>
      <c r="AM17" s="113"/>
    </row>
    <row r="18" spans="5:39" ht="15" customHeight="1" x14ac:dyDescent="0.35">
      <c r="E18" s="98"/>
      <c r="F18" s="98"/>
      <c r="G18" s="98"/>
      <c r="J18"/>
      <c r="K18"/>
      <c r="L18"/>
      <c r="Q18" s="324"/>
      <c r="R18" s="324"/>
      <c r="S18" s="324"/>
      <c r="T18" s="152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152"/>
      <c r="AF18" s="152"/>
      <c r="AG18" s="152"/>
      <c r="AH18" s="324"/>
      <c r="AI18" s="324"/>
      <c r="AJ18" s="114"/>
      <c r="AK18" s="113"/>
      <c r="AL18" s="113"/>
      <c r="AM18" s="113"/>
    </row>
    <row r="19" spans="5:39" ht="15" customHeight="1" x14ac:dyDescent="0.35">
      <c r="E19" s="98"/>
      <c r="F19" s="98"/>
      <c r="G19" s="98"/>
      <c r="J19"/>
      <c r="K19"/>
      <c r="L19"/>
      <c r="Q19" s="324"/>
      <c r="R19" s="324"/>
      <c r="S19" s="324"/>
      <c r="T19" s="152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152"/>
      <c r="AF19" s="152"/>
      <c r="AG19" s="152"/>
      <c r="AH19" s="324"/>
      <c r="AI19" s="324"/>
      <c r="AJ19" s="114"/>
      <c r="AK19" s="113"/>
      <c r="AL19" s="113"/>
      <c r="AM19" s="113"/>
    </row>
    <row r="20" spans="5:39" ht="15" customHeight="1" x14ac:dyDescent="0.35">
      <c r="E20" s="98"/>
      <c r="F20" s="98"/>
      <c r="G20" s="98"/>
      <c r="J20"/>
      <c r="K20"/>
      <c r="L20"/>
      <c r="Q20" s="324"/>
      <c r="R20" s="324"/>
      <c r="S20" s="324"/>
      <c r="T20" s="152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152"/>
      <c r="AF20" s="152"/>
      <c r="AG20" s="152"/>
      <c r="AH20" s="324"/>
      <c r="AI20" s="324"/>
      <c r="AJ20" s="114"/>
      <c r="AK20" s="113"/>
      <c r="AL20" s="113"/>
      <c r="AM20" s="113"/>
    </row>
    <row r="21" spans="5:39" ht="15" customHeight="1" x14ac:dyDescent="0.35">
      <c r="E21" s="98"/>
      <c r="F21" s="98"/>
      <c r="G21" s="98"/>
      <c r="J21"/>
      <c r="K21"/>
      <c r="Q21" s="324"/>
      <c r="R21" s="324"/>
      <c r="S21" s="324"/>
      <c r="T21" s="152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152"/>
      <c r="AF21" s="152"/>
      <c r="AG21" s="152"/>
      <c r="AH21" s="324"/>
      <c r="AI21" s="324"/>
      <c r="AJ21" s="114"/>
      <c r="AK21" s="113"/>
      <c r="AL21" s="113"/>
      <c r="AM21" s="113"/>
    </row>
    <row r="22" spans="5:39" ht="15" customHeight="1" x14ac:dyDescent="0.35">
      <c r="E22" s="98"/>
      <c r="F22" s="98"/>
      <c r="G22" s="98"/>
      <c r="J22"/>
      <c r="K22"/>
      <c r="Q22" s="324"/>
      <c r="R22" s="324"/>
      <c r="S22" s="324"/>
      <c r="T22" s="152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152"/>
      <c r="AF22" s="152"/>
      <c r="AG22" s="152"/>
      <c r="AH22" s="324"/>
      <c r="AI22" s="324"/>
      <c r="AJ22" s="114"/>
      <c r="AK22" s="113"/>
      <c r="AL22" s="113"/>
      <c r="AM22" s="113"/>
    </row>
    <row r="23" spans="5:39" ht="15" customHeight="1" x14ac:dyDescent="0.35">
      <c r="E23" s="98"/>
      <c r="F23" s="98"/>
      <c r="G23" s="98"/>
      <c r="J23"/>
      <c r="K23"/>
      <c r="Q23" s="324"/>
      <c r="R23" s="324"/>
      <c r="S23" s="324"/>
      <c r="T23" s="152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152"/>
      <c r="AF23" s="152"/>
      <c r="AG23" s="152"/>
      <c r="AH23" s="324"/>
      <c r="AI23" s="324"/>
      <c r="AJ23" s="114"/>
      <c r="AK23" s="113"/>
      <c r="AL23" s="113"/>
      <c r="AM23" s="113"/>
    </row>
    <row r="24" spans="5:39" ht="15" customHeight="1" x14ac:dyDescent="0.35">
      <c r="E24" s="98"/>
      <c r="F24" s="98"/>
      <c r="G24" s="98"/>
      <c r="J24"/>
      <c r="K24"/>
      <c r="Q24" s="324"/>
      <c r="R24" s="324"/>
      <c r="S24" s="324"/>
      <c r="T24" s="152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152"/>
      <c r="AF24" s="152"/>
      <c r="AG24" s="152"/>
      <c r="AH24" s="324"/>
      <c r="AI24" s="324"/>
      <c r="AJ24" s="114"/>
      <c r="AK24" s="113"/>
      <c r="AL24" s="113"/>
      <c r="AM24" s="113"/>
    </row>
    <row r="25" spans="5:39" ht="15" customHeight="1" x14ac:dyDescent="0.35">
      <c r="E25" s="98"/>
      <c r="F25" s="98"/>
      <c r="G25" s="98"/>
      <c r="J25"/>
      <c r="K25"/>
      <c r="Q25" s="324"/>
      <c r="R25" s="324"/>
      <c r="S25" s="324"/>
      <c r="T25" s="152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152"/>
      <c r="AF25" s="152"/>
      <c r="AG25" s="152"/>
      <c r="AH25" s="324"/>
      <c r="AI25" s="324"/>
      <c r="AJ25" s="114"/>
      <c r="AK25" s="113"/>
      <c r="AL25" s="113"/>
      <c r="AM25" s="113"/>
    </row>
    <row r="26" spans="5:39" ht="15" customHeight="1" x14ac:dyDescent="0.35">
      <c r="E26" s="98"/>
      <c r="F26" s="98"/>
      <c r="G26" s="98"/>
      <c r="J26"/>
      <c r="K26"/>
      <c r="Q26" s="324"/>
      <c r="R26" s="324"/>
      <c r="S26" s="324"/>
      <c r="T26" s="152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152"/>
      <c r="AF26" s="152"/>
      <c r="AG26" s="152"/>
      <c r="AH26" s="324"/>
      <c r="AI26" s="324"/>
      <c r="AJ26" s="114"/>
      <c r="AK26" s="113"/>
      <c r="AL26" s="113"/>
      <c r="AM26" s="113"/>
    </row>
    <row r="27" spans="5:39" ht="15" customHeight="1" x14ac:dyDescent="0.35">
      <c r="E27" s="98"/>
      <c r="F27" s="98"/>
      <c r="G27" s="98"/>
      <c r="J27"/>
      <c r="K27"/>
      <c r="Q27" s="324"/>
      <c r="R27" s="324"/>
      <c r="S27" s="324"/>
      <c r="T27" s="152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152"/>
      <c r="AF27" s="152"/>
      <c r="AG27" s="152"/>
      <c r="AH27" s="324"/>
      <c r="AI27" s="324"/>
      <c r="AJ27" s="114"/>
      <c r="AK27" s="113"/>
      <c r="AL27" s="113"/>
      <c r="AM27" s="113"/>
    </row>
    <row r="28" spans="5:39" ht="15" customHeight="1" x14ac:dyDescent="0.35">
      <c r="E28" s="98"/>
      <c r="F28" s="98"/>
      <c r="G28" s="98"/>
      <c r="J28"/>
      <c r="K28"/>
      <c r="Q28" s="324"/>
      <c r="R28" s="324"/>
      <c r="S28" s="324"/>
      <c r="T28" s="152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152"/>
      <c r="AF28" s="152"/>
      <c r="AG28" s="152"/>
      <c r="AH28" s="324"/>
      <c r="AI28" s="324"/>
      <c r="AJ28" s="114"/>
      <c r="AK28" s="113"/>
      <c r="AL28" s="113"/>
      <c r="AM28" s="113"/>
    </row>
    <row r="29" spans="5:39" ht="15" customHeight="1" x14ac:dyDescent="0.35">
      <c r="E29" s="98"/>
      <c r="F29" s="98"/>
      <c r="G29" s="98"/>
      <c r="J29"/>
      <c r="K29"/>
      <c r="Q29" s="324"/>
      <c r="R29" s="324"/>
      <c r="S29" s="324"/>
      <c r="T29" s="152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152"/>
      <c r="AF29" s="152"/>
      <c r="AG29" s="152"/>
      <c r="AH29" s="324"/>
      <c r="AI29" s="324"/>
      <c r="AJ29" s="114"/>
      <c r="AK29" s="113"/>
      <c r="AL29" s="113"/>
      <c r="AM29" s="113"/>
    </row>
    <row r="30" spans="5:39" ht="15" customHeight="1" x14ac:dyDescent="0.35">
      <c r="E30" s="98"/>
      <c r="F30" s="98"/>
      <c r="G30" s="98"/>
      <c r="J30"/>
      <c r="K30"/>
      <c r="Q30" s="324"/>
      <c r="R30" s="324"/>
      <c r="S30" s="324"/>
      <c r="T30" s="152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152"/>
      <c r="AF30" s="152"/>
      <c r="AG30" s="152"/>
      <c r="AH30" s="324"/>
      <c r="AI30" s="324"/>
      <c r="AJ30" s="114"/>
      <c r="AK30" s="113"/>
      <c r="AL30" s="113"/>
      <c r="AM30" s="113"/>
    </row>
    <row r="31" spans="5:39" ht="15" customHeight="1" x14ac:dyDescent="0.35">
      <c r="E31" s="98"/>
      <c r="F31" s="98"/>
      <c r="G31" s="98"/>
      <c r="J31"/>
      <c r="K31"/>
      <c r="Q31" s="324"/>
      <c r="R31" s="324"/>
      <c r="S31" s="324"/>
      <c r="T31" s="152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152"/>
      <c r="AF31" s="152"/>
      <c r="AG31" s="152"/>
      <c r="AH31" s="324"/>
      <c r="AI31" s="324"/>
      <c r="AJ31" s="114"/>
      <c r="AK31" s="113"/>
      <c r="AL31" s="113"/>
      <c r="AM31" s="113"/>
    </row>
    <row r="32" spans="5:39" ht="15" customHeight="1" x14ac:dyDescent="0.35">
      <c r="E32" s="98"/>
      <c r="F32" s="98"/>
      <c r="G32" s="98"/>
      <c r="J32"/>
      <c r="K32"/>
      <c r="Q32" s="324"/>
      <c r="R32" s="324"/>
      <c r="S32" s="324"/>
      <c r="T32" s="152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152"/>
      <c r="AF32" s="152"/>
      <c r="AG32" s="152"/>
      <c r="AH32" s="324"/>
      <c r="AI32" s="324"/>
      <c r="AJ32" s="114"/>
      <c r="AK32" s="113"/>
      <c r="AL32" s="113"/>
      <c r="AM32" s="113"/>
    </row>
    <row r="33" spans="5:39" ht="15" customHeight="1" x14ac:dyDescent="0.35">
      <c r="E33" s="98"/>
      <c r="F33" s="98"/>
      <c r="G33" s="98"/>
      <c r="J33"/>
      <c r="K33"/>
      <c r="Q33" s="324"/>
      <c r="R33" s="324"/>
      <c r="S33" s="324"/>
      <c r="T33" s="152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152"/>
      <c r="AF33" s="152"/>
      <c r="AG33" s="152"/>
      <c r="AH33" s="324"/>
      <c r="AI33" s="324"/>
      <c r="AJ33" s="114"/>
      <c r="AK33" s="113"/>
      <c r="AL33" s="113"/>
      <c r="AM33" s="113"/>
    </row>
    <row r="34" spans="5:39" ht="15" customHeight="1" x14ac:dyDescent="0.35">
      <c r="E34" s="98"/>
      <c r="F34" s="98"/>
      <c r="G34" s="98"/>
      <c r="J34"/>
      <c r="K34"/>
      <c r="Q34" s="324"/>
      <c r="R34" s="324"/>
      <c r="S34" s="324"/>
      <c r="T34" s="152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152"/>
      <c r="AF34" s="152"/>
      <c r="AG34" s="152"/>
      <c r="AH34" s="324"/>
      <c r="AI34" s="324"/>
      <c r="AJ34" s="114"/>
      <c r="AK34" s="113"/>
      <c r="AL34" s="113"/>
      <c r="AM34" s="113"/>
    </row>
    <row r="35" spans="5:39" ht="15" customHeight="1" x14ac:dyDescent="0.35">
      <c r="E35" s="98"/>
      <c r="F35" s="98"/>
      <c r="G35" s="98"/>
      <c r="J35"/>
      <c r="K35"/>
      <c r="Q35" s="324"/>
      <c r="R35" s="324"/>
      <c r="S35" s="324"/>
      <c r="T35" s="152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152"/>
      <c r="AF35" s="152"/>
      <c r="AG35" s="152"/>
      <c r="AH35" s="324"/>
      <c r="AI35" s="324"/>
      <c r="AJ35" s="114"/>
      <c r="AK35" s="113"/>
      <c r="AL35" s="113"/>
      <c r="AM35" s="113"/>
    </row>
    <row r="36" spans="5:39" ht="15" customHeight="1" x14ac:dyDescent="0.35">
      <c r="E36" s="98"/>
      <c r="F36" s="98"/>
      <c r="G36" s="98"/>
      <c r="J36"/>
      <c r="K36"/>
      <c r="Q36" s="324"/>
      <c r="R36" s="324"/>
      <c r="S36" s="324"/>
      <c r="T36" s="152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152"/>
      <c r="AF36" s="152"/>
      <c r="AG36" s="152"/>
      <c r="AH36" s="324"/>
      <c r="AI36" s="324"/>
      <c r="AJ36" s="114"/>
      <c r="AK36" s="113"/>
      <c r="AL36" s="113"/>
      <c r="AM36" s="113"/>
    </row>
    <row r="37" spans="5:39" ht="15" customHeight="1" x14ac:dyDescent="0.35">
      <c r="E37" s="98"/>
      <c r="F37" s="98"/>
      <c r="G37" s="98"/>
      <c r="J37"/>
      <c r="K37"/>
      <c r="Q37" s="324"/>
      <c r="R37" s="324"/>
      <c r="S37" s="324"/>
      <c r="T37" s="152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152"/>
      <c r="AF37" s="152"/>
      <c r="AG37" s="152"/>
      <c r="AH37" s="324"/>
      <c r="AI37" s="324"/>
      <c r="AJ37" s="114"/>
      <c r="AK37" s="113"/>
      <c r="AL37" s="113"/>
      <c r="AM37" s="113"/>
    </row>
    <row r="38" spans="5:39" ht="15" customHeight="1" x14ac:dyDescent="0.35">
      <c r="E38" s="98"/>
      <c r="F38" s="98"/>
      <c r="G38" s="98"/>
      <c r="J38"/>
      <c r="K38"/>
      <c r="Q38" s="324"/>
      <c r="R38" s="324"/>
      <c r="S38" s="324"/>
      <c r="T38" s="152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152"/>
      <c r="AF38" s="152"/>
      <c r="AG38" s="152"/>
      <c r="AH38" s="324"/>
      <c r="AI38" s="324"/>
      <c r="AJ38" s="114"/>
      <c r="AK38" s="113"/>
      <c r="AL38" s="113"/>
      <c r="AM38" s="113"/>
    </row>
    <row r="39" spans="5:39" ht="15" customHeight="1" x14ac:dyDescent="0.35">
      <c r="E39" s="98"/>
      <c r="F39" s="98"/>
      <c r="G39" s="98"/>
      <c r="J39"/>
      <c r="K39"/>
      <c r="Q39" s="324"/>
      <c r="R39" s="324"/>
      <c r="S39" s="324"/>
      <c r="T39" s="152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152"/>
      <c r="AF39" s="152"/>
      <c r="AG39" s="152"/>
      <c r="AH39" s="324"/>
      <c r="AI39" s="324"/>
      <c r="AJ39" s="114"/>
      <c r="AK39" s="113"/>
      <c r="AL39" s="113"/>
      <c r="AM39" s="113"/>
    </row>
    <row r="40" spans="5:39" ht="15" customHeight="1" x14ac:dyDescent="0.35">
      <c r="E40" s="98"/>
      <c r="F40" s="98"/>
      <c r="G40" s="98"/>
      <c r="J40"/>
      <c r="K40"/>
      <c r="Q40" s="324"/>
      <c r="R40" s="324"/>
      <c r="S40" s="324"/>
      <c r="T40" s="152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152"/>
      <c r="AF40" s="152"/>
      <c r="AG40" s="152"/>
      <c r="AH40" s="324"/>
      <c r="AI40" s="324"/>
      <c r="AJ40" s="114"/>
      <c r="AK40" s="113"/>
      <c r="AL40" s="113"/>
      <c r="AM40" s="113"/>
    </row>
    <row r="41" spans="5:39" ht="15" customHeight="1" x14ac:dyDescent="0.35">
      <c r="E41" s="98"/>
      <c r="F41" s="98"/>
      <c r="G41" s="98"/>
      <c r="J41"/>
      <c r="K41"/>
      <c r="Q41" s="324"/>
      <c r="R41" s="324"/>
      <c r="S41" s="324"/>
      <c r="T41" s="152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152"/>
      <c r="AF41" s="152"/>
      <c r="AG41" s="152"/>
      <c r="AH41" s="324"/>
      <c r="AI41" s="324"/>
      <c r="AJ41" s="114"/>
      <c r="AK41" s="113"/>
      <c r="AL41" s="113"/>
      <c r="AM41" s="113"/>
    </row>
    <row r="42" spans="5:39" ht="15" customHeight="1" x14ac:dyDescent="0.35">
      <c r="E42" s="98"/>
      <c r="F42" s="98"/>
      <c r="G42" s="98"/>
      <c r="J42"/>
      <c r="K42"/>
      <c r="Q42" s="324"/>
      <c r="R42" s="324"/>
      <c r="S42" s="324"/>
      <c r="T42" s="152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152"/>
      <c r="AF42" s="152"/>
      <c r="AG42" s="152"/>
      <c r="AH42" s="324"/>
      <c r="AI42" s="324"/>
      <c r="AJ42" s="114"/>
      <c r="AK42" s="113"/>
      <c r="AL42" s="113"/>
      <c r="AM42" s="113"/>
    </row>
    <row r="43" spans="5:39" ht="15" customHeight="1" x14ac:dyDescent="0.35">
      <c r="E43" s="98"/>
      <c r="F43" s="98"/>
      <c r="G43" s="98"/>
      <c r="J43"/>
      <c r="K43"/>
      <c r="Q43" s="324"/>
      <c r="R43" s="324"/>
      <c r="S43" s="324"/>
      <c r="T43" s="152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152"/>
      <c r="AF43" s="152"/>
      <c r="AG43" s="152"/>
      <c r="AH43" s="324"/>
      <c r="AI43" s="324"/>
      <c r="AJ43" s="114"/>
      <c r="AK43" s="113"/>
      <c r="AL43" s="113"/>
      <c r="AM43" s="113"/>
    </row>
    <row r="44" spans="5:39" ht="15" customHeight="1" x14ac:dyDescent="0.35">
      <c r="E44" s="98"/>
      <c r="F44" s="98"/>
      <c r="G44" s="98"/>
      <c r="J44"/>
      <c r="K44"/>
      <c r="Q44" s="324"/>
      <c r="R44" s="324"/>
      <c r="S44" s="324"/>
      <c r="T44" s="152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152"/>
      <c r="AF44" s="152"/>
      <c r="AG44" s="152"/>
      <c r="AH44" s="324"/>
      <c r="AI44" s="324"/>
      <c r="AJ44" s="114"/>
      <c r="AK44" s="113"/>
      <c r="AL44" s="113"/>
      <c r="AM44" s="113"/>
    </row>
    <row r="45" spans="5:39" ht="15" customHeight="1" x14ac:dyDescent="0.35">
      <c r="E45" s="98"/>
      <c r="F45" s="98"/>
      <c r="G45" s="98"/>
      <c r="J45"/>
      <c r="K45"/>
      <c r="Q45" s="324"/>
      <c r="R45" s="324"/>
      <c r="S45" s="324"/>
      <c r="T45" s="152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152"/>
      <c r="AF45" s="152"/>
      <c r="AG45" s="152"/>
      <c r="AH45" s="324"/>
      <c r="AI45" s="324"/>
      <c r="AJ45" s="114"/>
      <c r="AK45" s="113"/>
      <c r="AL45" s="113"/>
      <c r="AM45" s="113"/>
    </row>
    <row r="46" spans="5:39" ht="15" customHeight="1" x14ac:dyDescent="0.35">
      <c r="E46" s="98"/>
      <c r="F46" s="98"/>
      <c r="G46" s="98"/>
      <c r="J46"/>
      <c r="K46"/>
      <c r="Q46" s="324"/>
      <c r="R46" s="324"/>
      <c r="S46" s="324"/>
      <c r="T46" s="152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152"/>
      <c r="AF46" s="152"/>
      <c r="AG46" s="152"/>
      <c r="AH46" s="324"/>
      <c r="AI46" s="324"/>
      <c r="AJ46" s="114"/>
      <c r="AK46" s="113"/>
      <c r="AL46" s="113"/>
      <c r="AM46" s="113"/>
    </row>
    <row r="47" spans="5:39" ht="15" customHeight="1" x14ac:dyDescent="0.35">
      <c r="E47" s="98"/>
      <c r="F47" s="98"/>
      <c r="G47" s="98"/>
      <c r="J47"/>
      <c r="K47"/>
      <c r="Q47" s="324"/>
      <c r="R47" s="324"/>
      <c r="S47" s="324"/>
      <c r="T47" s="152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152"/>
      <c r="AF47" s="152"/>
      <c r="AG47" s="152"/>
      <c r="AH47" s="324"/>
      <c r="AI47" s="324"/>
      <c r="AJ47" s="114"/>
      <c r="AK47" s="113"/>
      <c r="AL47" s="113"/>
      <c r="AM47" s="113"/>
    </row>
    <row r="48" spans="5:39" ht="15" customHeight="1" x14ac:dyDescent="0.35">
      <c r="E48" s="98"/>
      <c r="F48" s="98"/>
      <c r="G48" s="98"/>
      <c r="J48"/>
      <c r="K48"/>
      <c r="Q48" s="324"/>
      <c r="R48" s="324"/>
      <c r="S48" s="324"/>
      <c r="T48" s="152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152"/>
      <c r="AF48" s="152"/>
      <c r="AG48" s="152"/>
      <c r="AH48" s="324"/>
      <c r="AI48" s="324"/>
      <c r="AJ48" s="114"/>
      <c r="AK48" s="113"/>
      <c r="AL48" s="113"/>
      <c r="AM48" s="113"/>
    </row>
    <row r="49" spans="5:39" ht="15" customHeight="1" x14ac:dyDescent="0.35">
      <c r="E49" s="98"/>
      <c r="F49" s="98"/>
      <c r="G49" s="98"/>
      <c r="J49"/>
      <c r="K49"/>
      <c r="Q49" s="324"/>
      <c r="R49" s="324"/>
      <c r="S49" s="324"/>
      <c r="T49" s="152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152"/>
      <c r="AF49" s="152"/>
      <c r="AG49" s="152"/>
      <c r="AH49" s="324"/>
      <c r="AI49" s="324"/>
      <c r="AJ49" s="114"/>
      <c r="AK49" s="113"/>
      <c r="AL49" s="113"/>
      <c r="AM49" s="113"/>
    </row>
    <row r="50" spans="5:39" ht="15" customHeight="1" x14ac:dyDescent="0.35">
      <c r="E50" s="98"/>
      <c r="F50" s="98"/>
      <c r="G50" s="98"/>
      <c r="J50"/>
      <c r="K50"/>
      <c r="Q50" s="324"/>
      <c r="R50" s="324"/>
      <c r="S50" s="324"/>
      <c r="T50" s="152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152"/>
      <c r="AF50" s="152"/>
      <c r="AG50" s="152"/>
      <c r="AH50" s="324"/>
      <c r="AI50" s="324"/>
      <c r="AJ50" s="114"/>
      <c r="AK50" s="113"/>
      <c r="AL50" s="113"/>
      <c r="AM50" s="113"/>
    </row>
    <row r="51" spans="5:39" ht="15" customHeight="1" x14ac:dyDescent="0.35">
      <c r="E51" s="98"/>
      <c r="F51" s="98"/>
      <c r="G51" s="98"/>
      <c r="J51"/>
      <c r="K51"/>
      <c r="Q51" s="324"/>
      <c r="R51" s="324"/>
      <c r="S51" s="324"/>
      <c r="T51" s="152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152"/>
      <c r="AF51" s="152"/>
      <c r="AG51" s="152"/>
      <c r="AH51" s="324"/>
      <c r="AI51" s="324"/>
      <c r="AJ51" s="114"/>
      <c r="AK51" s="113"/>
      <c r="AL51" s="113"/>
      <c r="AM51" s="113"/>
    </row>
    <row r="52" spans="5:39" ht="15" customHeight="1" x14ac:dyDescent="0.35">
      <c r="E52" s="98"/>
      <c r="F52" s="98"/>
      <c r="G52" s="98"/>
      <c r="J52"/>
      <c r="K52"/>
      <c r="Q52" s="324"/>
      <c r="R52" s="324"/>
      <c r="S52" s="324"/>
      <c r="T52" s="152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152"/>
      <c r="AF52" s="152"/>
      <c r="AG52" s="152"/>
      <c r="AH52" s="324"/>
      <c r="AI52" s="324"/>
      <c r="AJ52" s="114"/>
      <c r="AK52" s="113"/>
      <c r="AL52" s="113"/>
      <c r="AM52" s="113"/>
    </row>
    <row r="53" spans="5:39" ht="15" customHeight="1" x14ac:dyDescent="0.35">
      <c r="E53" s="98"/>
      <c r="F53" s="98"/>
      <c r="G53" s="98"/>
      <c r="J53"/>
      <c r="K53"/>
      <c r="Q53" s="324"/>
      <c r="R53" s="324"/>
      <c r="S53" s="324"/>
      <c r="T53" s="152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152"/>
      <c r="AF53" s="152"/>
      <c r="AG53" s="152"/>
      <c r="AH53" s="324"/>
      <c r="AI53" s="324"/>
      <c r="AJ53" s="114"/>
      <c r="AK53" s="113"/>
      <c r="AL53" s="113"/>
      <c r="AM53" s="113"/>
    </row>
    <row r="54" spans="5:39" ht="17.25" customHeight="1" x14ac:dyDescent="0.35">
      <c r="E54" s="98"/>
      <c r="F54" s="98"/>
      <c r="G54" s="98"/>
      <c r="J54"/>
      <c r="K54"/>
      <c r="Q54" s="324"/>
      <c r="R54" s="324"/>
      <c r="S54" s="324"/>
      <c r="T54" s="152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152"/>
      <c r="AF54" s="152"/>
      <c r="AG54" s="152"/>
      <c r="AH54" s="324"/>
      <c r="AI54" s="324"/>
      <c r="AJ54" s="114"/>
      <c r="AK54" s="113"/>
      <c r="AL54" s="113"/>
      <c r="AM54" s="113"/>
    </row>
    <row r="55" spans="5:39" ht="17.25" customHeight="1" x14ac:dyDescent="0.35">
      <c r="E55" s="98"/>
      <c r="F55" s="98"/>
      <c r="G55" s="98"/>
      <c r="J55"/>
      <c r="K55"/>
      <c r="Q55" s="182"/>
      <c r="R55" s="182"/>
      <c r="S55" s="182"/>
      <c r="U55" s="182"/>
      <c r="V55" s="182"/>
      <c r="W55" s="182"/>
      <c r="X55"/>
      <c r="Y55"/>
      <c r="Z55"/>
      <c r="AA55"/>
      <c r="AB55"/>
      <c r="AC55"/>
      <c r="AD55"/>
      <c r="AH55"/>
      <c r="AI55"/>
      <c r="AJ55"/>
    </row>
    <row r="56" spans="5:39" ht="17.25" customHeight="1" x14ac:dyDescent="0.35">
      <c r="E56" s="98"/>
      <c r="F56" s="98"/>
      <c r="G56" s="98"/>
      <c r="J56"/>
      <c r="K56"/>
      <c r="Q56" s="182"/>
      <c r="R56" s="182"/>
      <c r="S56" s="182"/>
      <c r="U56" s="182"/>
      <c r="V56" s="182"/>
      <c r="W56" s="182"/>
      <c r="X56"/>
      <c r="Y56"/>
      <c r="Z56"/>
      <c r="AA56"/>
      <c r="AB56"/>
      <c r="AC56"/>
      <c r="AD56"/>
      <c r="AH56"/>
      <c r="AI56"/>
      <c r="AJ56"/>
    </row>
    <row r="57" spans="5:39" ht="17.25" customHeight="1" x14ac:dyDescent="0.35">
      <c r="E57" s="98"/>
      <c r="F57" s="98"/>
      <c r="G57" s="98"/>
      <c r="J57"/>
      <c r="K57"/>
      <c r="Q57" s="182"/>
      <c r="R57" s="182"/>
      <c r="S57" s="182"/>
      <c r="U57" s="182"/>
      <c r="V57" s="182"/>
      <c r="W57" s="182"/>
      <c r="X57"/>
      <c r="Y57"/>
      <c r="Z57"/>
      <c r="AA57"/>
      <c r="AB57"/>
      <c r="AC57"/>
      <c r="AD57"/>
      <c r="AH57"/>
      <c r="AI57"/>
      <c r="AJ57"/>
    </row>
    <row r="58" spans="5:39" ht="17.25" customHeight="1" x14ac:dyDescent="0.35">
      <c r="E58" s="98"/>
      <c r="F58" s="98"/>
      <c r="G58" s="98"/>
      <c r="J58"/>
      <c r="K58"/>
      <c r="Q58" s="182"/>
      <c r="R58" s="182"/>
      <c r="S58" s="182"/>
      <c r="U58" s="182"/>
      <c r="V58" s="182"/>
      <c r="W58" s="182"/>
      <c r="X58"/>
      <c r="Y58"/>
      <c r="Z58"/>
      <c r="AA58"/>
      <c r="AB58"/>
      <c r="AC58"/>
      <c r="AD58"/>
      <c r="AH58"/>
      <c r="AI58"/>
      <c r="AJ58"/>
    </row>
    <row r="59" spans="5:39" ht="17.25" customHeight="1" x14ac:dyDescent="0.35">
      <c r="E59" s="98"/>
      <c r="F59" s="98"/>
      <c r="G59" s="98"/>
      <c r="J59"/>
      <c r="K59"/>
      <c r="Q59" s="182"/>
      <c r="R59" s="182"/>
      <c r="S59" s="182"/>
      <c r="U59" s="182"/>
      <c r="V59" s="182"/>
      <c r="W59" s="182"/>
      <c r="X59"/>
      <c r="Y59"/>
      <c r="Z59"/>
      <c r="AA59"/>
      <c r="AB59"/>
      <c r="AC59"/>
      <c r="AD59"/>
      <c r="AH59"/>
      <c r="AI59"/>
      <c r="AJ59"/>
    </row>
    <row r="60" spans="5:39" ht="17.25" customHeight="1" x14ac:dyDescent="0.35">
      <c r="E60" s="98"/>
      <c r="F60" s="98"/>
      <c r="G60" s="98"/>
      <c r="J60"/>
      <c r="K60"/>
      <c r="Q60" s="182"/>
      <c r="R60" s="182"/>
      <c r="S60" s="182"/>
      <c r="U60" s="182"/>
      <c r="V60" s="182"/>
      <c r="W60" s="182"/>
      <c r="X60"/>
      <c r="Y60"/>
      <c r="Z60"/>
      <c r="AA60"/>
      <c r="AB60"/>
      <c r="AC60"/>
      <c r="AD60"/>
      <c r="AH60"/>
      <c r="AI60"/>
      <c r="AJ60"/>
    </row>
    <row r="61" spans="5:39" ht="17.25" customHeight="1" x14ac:dyDescent="0.35">
      <c r="E61" s="98"/>
      <c r="F61" s="98"/>
      <c r="G61" s="98"/>
      <c r="J61"/>
      <c r="K61"/>
      <c r="Q61" s="182"/>
      <c r="R61" s="182"/>
      <c r="S61" s="182"/>
      <c r="U61" s="182"/>
      <c r="V61" s="182"/>
      <c r="W61" s="182"/>
      <c r="X61"/>
      <c r="Y61"/>
      <c r="Z61"/>
      <c r="AA61"/>
      <c r="AB61"/>
      <c r="AC61"/>
      <c r="AD61"/>
      <c r="AH61"/>
      <c r="AI61"/>
      <c r="AJ61"/>
    </row>
    <row r="62" spans="5:39" ht="17.25" customHeight="1" x14ac:dyDescent="0.35">
      <c r="E62" s="98"/>
      <c r="F62" s="98"/>
      <c r="G62" s="98"/>
      <c r="J62"/>
      <c r="K62"/>
      <c r="Q62" s="182"/>
      <c r="R62" s="182"/>
      <c r="S62" s="182"/>
      <c r="U62" s="182"/>
      <c r="V62" s="182"/>
      <c r="W62" s="182"/>
      <c r="X62"/>
      <c r="Y62"/>
      <c r="Z62"/>
      <c r="AA62"/>
      <c r="AB62"/>
      <c r="AC62"/>
      <c r="AD62"/>
      <c r="AH62"/>
      <c r="AI62"/>
      <c r="AJ62"/>
    </row>
    <row r="63" spans="5:39" ht="17.25" customHeight="1" x14ac:dyDescent="0.35">
      <c r="E63" s="98"/>
      <c r="F63" s="98"/>
      <c r="G63" s="98"/>
      <c r="J63"/>
      <c r="K63"/>
      <c r="Q63" s="182"/>
      <c r="R63" s="182"/>
      <c r="S63" s="182"/>
      <c r="U63" s="182"/>
      <c r="V63" s="182"/>
      <c r="W63" s="182"/>
      <c r="X63"/>
      <c r="Y63"/>
      <c r="Z63"/>
      <c r="AA63"/>
      <c r="AB63"/>
      <c r="AC63"/>
      <c r="AD63"/>
      <c r="AH63"/>
      <c r="AI63"/>
      <c r="AJ63"/>
    </row>
    <row r="64" spans="5:39" ht="17.25" customHeight="1" x14ac:dyDescent="0.35">
      <c r="E64" s="98"/>
      <c r="F64" s="98"/>
      <c r="G64" s="98"/>
      <c r="J64"/>
      <c r="K64"/>
      <c r="Q64" s="182"/>
      <c r="R64" s="182"/>
      <c r="S64" s="182"/>
      <c r="U64" s="182"/>
      <c r="V64" s="182"/>
      <c r="W64" s="182"/>
      <c r="X64"/>
      <c r="Y64"/>
      <c r="Z64"/>
      <c r="AA64"/>
      <c r="AB64"/>
      <c r="AC64"/>
      <c r="AD64"/>
      <c r="AH64"/>
      <c r="AI64"/>
      <c r="AJ64"/>
    </row>
    <row r="65" spans="5:36" ht="17.25" customHeight="1" x14ac:dyDescent="0.35">
      <c r="E65" s="98"/>
      <c r="F65" s="98"/>
      <c r="G65" s="98"/>
      <c r="J65"/>
      <c r="K65"/>
      <c r="Q65" s="182"/>
      <c r="R65" s="182"/>
      <c r="S65" s="182"/>
      <c r="U65" s="182"/>
      <c r="V65" s="182"/>
      <c r="W65" s="182"/>
      <c r="X65"/>
      <c r="Y65"/>
      <c r="Z65"/>
      <c r="AA65"/>
      <c r="AB65"/>
      <c r="AC65"/>
      <c r="AD65"/>
      <c r="AH65"/>
      <c r="AI65"/>
      <c r="AJ65"/>
    </row>
    <row r="66" spans="5:36" ht="17.25" customHeight="1" x14ac:dyDescent="0.35">
      <c r="E66" s="98"/>
      <c r="F66" s="98"/>
      <c r="G66" s="98"/>
      <c r="J66"/>
      <c r="K66"/>
      <c r="Q66" s="182"/>
      <c r="R66" s="182"/>
      <c r="S66" s="182"/>
      <c r="U66" s="182"/>
      <c r="V66" s="182"/>
      <c r="W66" s="182"/>
      <c r="X66"/>
      <c r="Y66"/>
      <c r="Z66"/>
      <c r="AA66"/>
      <c r="AB66"/>
      <c r="AC66"/>
      <c r="AD66"/>
      <c r="AH66"/>
      <c r="AI66"/>
      <c r="AJ66"/>
    </row>
    <row r="67" spans="5:36" ht="17.25" customHeight="1" x14ac:dyDescent="0.35">
      <c r="E67" s="98"/>
      <c r="F67" s="98"/>
      <c r="G67" s="98"/>
      <c r="J67"/>
      <c r="K67"/>
      <c r="Q67" s="182"/>
      <c r="R67" s="182"/>
      <c r="S67" s="182"/>
      <c r="U67" s="182"/>
      <c r="V67" s="182"/>
      <c r="W67" s="182"/>
      <c r="X67"/>
      <c r="Y67"/>
      <c r="Z67"/>
      <c r="AA67"/>
      <c r="AB67"/>
      <c r="AC67"/>
      <c r="AD67"/>
      <c r="AH67"/>
      <c r="AI67"/>
      <c r="AJ67"/>
    </row>
    <row r="68" spans="5:36" ht="17.25" customHeight="1" x14ac:dyDescent="0.35">
      <c r="E68" s="98"/>
      <c r="F68" s="98"/>
      <c r="G68" s="98"/>
      <c r="J68"/>
      <c r="K68"/>
      <c r="Q68" s="182"/>
      <c r="R68" s="182"/>
      <c r="S68" s="182"/>
      <c r="U68" s="182"/>
      <c r="V68" s="182"/>
      <c r="W68" s="182"/>
      <c r="X68"/>
      <c r="Y68"/>
      <c r="Z68"/>
      <c r="AA68"/>
      <c r="AB68"/>
      <c r="AC68"/>
      <c r="AD68"/>
      <c r="AH68"/>
      <c r="AI68"/>
      <c r="AJ68"/>
    </row>
    <row r="69" spans="5:36" ht="17.25" customHeight="1" x14ac:dyDescent="0.35">
      <c r="E69" s="98"/>
      <c r="F69" s="98"/>
      <c r="G69" s="98"/>
      <c r="J69"/>
      <c r="K69"/>
      <c r="Q69" s="182"/>
      <c r="R69" s="182"/>
      <c r="S69" s="182"/>
      <c r="U69" s="182"/>
      <c r="V69" s="182"/>
      <c r="W69" s="182"/>
      <c r="X69"/>
      <c r="Y69"/>
      <c r="Z69"/>
      <c r="AA69"/>
      <c r="AB69"/>
      <c r="AC69"/>
      <c r="AD69"/>
      <c r="AH69"/>
      <c r="AI69"/>
      <c r="AJ69"/>
    </row>
    <row r="70" spans="5:36" ht="17.25" customHeight="1" x14ac:dyDescent="0.35">
      <c r="E70" s="98"/>
      <c r="F70" s="98"/>
      <c r="G70" s="98"/>
      <c r="J70"/>
      <c r="K70"/>
      <c r="Q70" s="182"/>
      <c r="R70" s="182"/>
      <c r="S70" s="182"/>
      <c r="U70" s="182"/>
      <c r="V70" s="182"/>
      <c r="W70" s="182"/>
      <c r="X70"/>
      <c r="Y70"/>
      <c r="Z70"/>
      <c r="AA70"/>
      <c r="AB70"/>
      <c r="AC70"/>
      <c r="AD70"/>
      <c r="AH70"/>
      <c r="AI70"/>
      <c r="AJ70"/>
    </row>
    <row r="71" spans="5:36" ht="17.25" customHeight="1" x14ac:dyDescent="0.35">
      <c r="E71" s="98"/>
      <c r="F71" s="98"/>
      <c r="G71" s="98"/>
      <c r="J71"/>
      <c r="K71"/>
      <c r="Q71" s="182"/>
      <c r="R71" s="182"/>
      <c r="S71" s="182"/>
      <c r="U71" s="182"/>
      <c r="V71" s="182"/>
      <c r="W71" s="182"/>
      <c r="X71"/>
      <c r="Y71"/>
      <c r="Z71"/>
      <c r="AA71"/>
      <c r="AB71"/>
      <c r="AC71"/>
      <c r="AD71"/>
      <c r="AH71"/>
      <c r="AI71"/>
      <c r="AJ71"/>
    </row>
    <row r="72" spans="5:36" ht="17.25" customHeight="1" x14ac:dyDescent="0.35">
      <c r="E72" s="98"/>
      <c r="F72" s="98"/>
      <c r="G72" s="98"/>
      <c r="J72"/>
      <c r="K72"/>
      <c r="Q72" s="182"/>
      <c r="R72" s="182"/>
      <c r="S72" s="182"/>
      <c r="U72" s="182"/>
      <c r="V72" s="182"/>
      <c r="W72" s="182"/>
      <c r="X72"/>
      <c r="Y72"/>
      <c r="Z72"/>
      <c r="AA72"/>
      <c r="AB72"/>
      <c r="AC72"/>
      <c r="AD72"/>
      <c r="AH72"/>
      <c r="AI72"/>
      <c r="AJ72"/>
    </row>
    <row r="73" spans="5:36" ht="15" customHeight="1" x14ac:dyDescent="0.35">
      <c r="E73" s="98"/>
      <c r="F73" s="98"/>
      <c r="G73" s="98"/>
      <c r="J73"/>
      <c r="K73"/>
      <c r="Q73" s="182"/>
      <c r="R73" s="182"/>
      <c r="S73" s="182"/>
      <c r="U73" s="182"/>
      <c r="V73" s="182"/>
      <c r="W73" s="182"/>
      <c r="X73"/>
      <c r="Y73"/>
      <c r="Z73"/>
      <c r="AA73"/>
      <c r="AB73"/>
      <c r="AC73"/>
      <c r="AD73"/>
      <c r="AH73"/>
      <c r="AI73"/>
      <c r="AJ73"/>
    </row>
    <row r="74" spans="5:36" ht="15" customHeight="1" x14ac:dyDescent="0.35">
      <c r="E74" s="98"/>
      <c r="F74" s="98"/>
      <c r="G74" s="98"/>
      <c r="J74"/>
      <c r="K74"/>
      <c r="Q74" s="182"/>
      <c r="R74" s="182"/>
      <c r="S74" s="182"/>
      <c r="U74" s="182"/>
      <c r="V74" s="182"/>
      <c r="W74" s="182"/>
      <c r="X74"/>
      <c r="Y74"/>
      <c r="Z74"/>
      <c r="AA74"/>
      <c r="AB74"/>
      <c r="AC74"/>
      <c r="AD74"/>
      <c r="AH74"/>
      <c r="AI74"/>
      <c r="AJ74"/>
    </row>
    <row r="75" spans="5:36" ht="15" customHeight="1" x14ac:dyDescent="0.35">
      <c r="E75" s="98"/>
      <c r="F75" s="98"/>
      <c r="G75" s="98"/>
      <c r="J75"/>
      <c r="K75"/>
      <c r="Q75" s="182"/>
      <c r="R75" s="182"/>
      <c r="S75" s="182"/>
      <c r="U75" s="182"/>
      <c r="V75" s="182"/>
      <c r="W75" s="182"/>
      <c r="X75"/>
      <c r="Y75"/>
      <c r="Z75"/>
      <c r="AA75"/>
      <c r="AB75"/>
      <c r="AC75"/>
      <c r="AD75"/>
      <c r="AH75"/>
      <c r="AI75"/>
      <c r="AJ75"/>
    </row>
    <row r="76" spans="5:36" ht="15" customHeight="1" x14ac:dyDescent="0.35">
      <c r="E76" s="98"/>
      <c r="F76" s="98"/>
      <c r="G76" s="98"/>
      <c r="J76"/>
      <c r="K76"/>
      <c r="Q76" s="182"/>
      <c r="R76" s="182"/>
      <c r="S76" s="182"/>
      <c r="U76" s="182"/>
      <c r="V76" s="182"/>
      <c r="W76" s="182"/>
      <c r="X76"/>
      <c r="Y76"/>
      <c r="Z76"/>
      <c r="AA76"/>
      <c r="AB76"/>
      <c r="AC76"/>
      <c r="AD76"/>
      <c r="AH76"/>
      <c r="AI76"/>
      <c r="AJ76"/>
    </row>
    <row r="77" spans="5:36" ht="15" customHeight="1" x14ac:dyDescent="0.35">
      <c r="E77" s="98"/>
      <c r="F77" s="98"/>
      <c r="G77" s="98"/>
      <c r="J77"/>
      <c r="K77"/>
      <c r="Q77" s="182"/>
      <c r="R77" s="182"/>
      <c r="S77" s="182"/>
      <c r="U77" s="182"/>
      <c r="V77" s="182"/>
      <c r="W77" s="182"/>
      <c r="X77"/>
      <c r="Y77"/>
      <c r="Z77"/>
      <c r="AA77"/>
      <c r="AB77"/>
      <c r="AC77"/>
      <c r="AD77"/>
      <c r="AH77"/>
      <c r="AI77"/>
      <c r="AJ77"/>
    </row>
    <row r="78" spans="5:36" ht="15" customHeight="1" x14ac:dyDescent="0.35">
      <c r="E78" s="98"/>
      <c r="F78" s="98"/>
      <c r="G78" s="98"/>
      <c r="J78"/>
      <c r="K78"/>
      <c r="Q78" s="182"/>
      <c r="R78" s="182"/>
      <c r="S78" s="182"/>
      <c r="U78" s="182"/>
      <c r="V78" s="182"/>
      <c r="W78" s="182"/>
      <c r="X78"/>
      <c r="Y78"/>
      <c r="Z78"/>
      <c r="AA78"/>
      <c r="AB78"/>
      <c r="AC78"/>
      <c r="AD78"/>
      <c r="AH78"/>
      <c r="AI78"/>
      <c r="AJ78"/>
    </row>
    <row r="79" spans="5:36" ht="15" customHeight="1" x14ac:dyDescent="0.35">
      <c r="E79" s="98"/>
      <c r="F79" s="98"/>
      <c r="G79" s="98"/>
      <c r="J79"/>
      <c r="K79"/>
      <c r="Q79" s="182"/>
      <c r="R79" s="182"/>
      <c r="S79" s="182"/>
      <c r="U79" s="182"/>
      <c r="V79" s="182"/>
      <c r="W79" s="182"/>
      <c r="X79"/>
      <c r="Y79"/>
      <c r="Z79"/>
      <c r="AA79"/>
      <c r="AB79"/>
      <c r="AC79"/>
      <c r="AD79"/>
      <c r="AH79"/>
      <c r="AI79"/>
      <c r="AJ79"/>
    </row>
    <row r="80" spans="5:36" ht="15" customHeight="1" x14ac:dyDescent="0.35">
      <c r="E80" s="98"/>
      <c r="F80" s="98"/>
      <c r="G80" s="98"/>
      <c r="J80"/>
      <c r="K80"/>
      <c r="Q80" s="182"/>
      <c r="R80" s="182"/>
      <c r="S80" s="182"/>
      <c r="U80" s="182"/>
      <c r="V80" s="182"/>
      <c r="W80" s="182"/>
      <c r="X80"/>
      <c r="Y80"/>
      <c r="Z80"/>
      <c r="AA80"/>
      <c r="AB80"/>
      <c r="AC80"/>
      <c r="AD80"/>
      <c r="AH80"/>
      <c r="AI80"/>
      <c r="AJ80"/>
    </row>
    <row r="81" spans="5:36" ht="15" customHeight="1" x14ac:dyDescent="0.35">
      <c r="E81" s="98"/>
      <c r="F81" s="98"/>
      <c r="G81" s="98"/>
      <c r="J81"/>
      <c r="K81"/>
      <c r="Q81" s="182"/>
      <c r="R81" s="182"/>
      <c r="S81" s="182"/>
      <c r="U81" s="182"/>
      <c r="V81" s="182"/>
      <c r="W81" s="182"/>
      <c r="X81"/>
      <c r="Y81"/>
      <c r="Z81"/>
      <c r="AA81"/>
      <c r="AB81"/>
      <c r="AC81"/>
      <c r="AD81"/>
      <c r="AH81"/>
      <c r="AI81"/>
      <c r="AJ81"/>
    </row>
    <row r="82" spans="5:36" ht="15" customHeight="1" x14ac:dyDescent="0.35">
      <c r="E82" s="98"/>
      <c r="F82" s="98"/>
      <c r="G82" s="98"/>
      <c r="J82"/>
      <c r="K82"/>
      <c r="Q82" s="182"/>
      <c r="R82" s="182"/>
      <c r="S82" s="182"/>
      <c r="U82" s="182"/>
      <c r="V82" s="182"/>
      <c r="W82" s="182"/>
      <c r="X82"/>
      <c r="Y82"/>
      <c r="Z82"/>
      <c r="AA82"/>
      <c r="AB82"/>
      <c r="AC82"/>
      <c r="AD82"/>
      <c r="AH82"/>
      <c r="AI82"/>
      <c r="AJ82"/>
    </row>
    <row r="83" spans="5:36" ht="15" customHeight="1" x14ac:dyDescent="0.35">
      <c r="E83" s="98"/>
      <c r="F83" s="98"/>
      <c r="G83" s="98"/>
      <c r="J83"/>
      <c r="K83"/>
      <c r="Q83" s="182"/>
      <c r="R83" s="182"/>
      <c r="S83" s="182"/>
      <c r="U83" s="182"/>
      <c r="V83" s="182"/>
      <c r="W83" s="182"/>
      <c r="X83"/>
      <c r="Y83"/>
      <c r="Z83"/>
      <c r="AA83"/>
      <c r="AB83"/>
      <c r="AC83"/>
      <c r="AD83"/>
      <c r="AH83"/>
      <c r="AI83"/>
      <c r="AJ83"/>
    </row>
    <row r="84" spans="5:36" ht="15" customHeight="1" x14ac:dyDescent="0.35">
      <c r="E84" s="98"/>
      <c r="F84" s="98"/>
      <c r="G84" s="98"/>
      <c r="J84"/>
      <c r="K84"/>
      <c r="Q84" s="182"/>
      <c r="R84" s="182"/>
      <c r="S84" s="182"/>
      <c r="U84" s="182"/>
      <c r="V84" s="182"/>
      <c r="W84" s="182"/>
      <c r="X84"/>
      <c r="Y84"/>
      <c r="Z84"/>
      <c r="AA84"/>
      <c r="AB84"/>
      <c r="AC84"/>
      <c r="AD84"/>
      <c r="AH84"/>
      <c r="AI84"/>
      <c r="AJ84"/>
    </row>
    <row r="85" spans="5:36" ht="15" customHeight="1" x14ac:dyDescent="0.35">
      <c r="E85" s="98"/>
      <c r="F85" s="98"/>
      <c r="G85" s="98"/>
      <c r="J85"/>
      <c r="K85"/>
      <c r="Q85" s="182"/>
      <c r="R85" s="182"/>
      <c r="S85" s="182"/>
      <c r="U85" s="182"/>
      <c r="V85" s="182"/>
      <c r="W85" s="182"/>
      <c r="X85"/>
      <c r="Y85"/>
      <c r="Z85"/>
      <c r="AA85"/>
      <c r="AB85"/>
      <c r="AC85"/>
      <c r="AD85"/>
      <c r="AH85"/>
      <c r="AI85"/>
      <c r="AJ85"/>
    </row>
    <row r="86" spans="5:36" ht="15" customHeight="1" x14ac:dyDescent="0.35">
      <c r="E86" s="98"/>
      <c r="F86" s="98"/>
      <c r="G86" s="98"/>
      <c r="J86"/>
      <c r="K86"/>
      <c r="Q86" s="182"/>
      <c r="R86" s="182"/>
      <c r="S86" s="182"/>
      <c r="U86" s="182"/>
      <c r="V86" s="182"/>
      <c r="W86" s="182"/>
      <c r="X86"/>
      <c r="Y86"/>
      <c r="Z86"/>
      <c r="AA86"/>
      <c r="AB86"/>
      <c r="AC86"/>
      <c r="AD86"/>
      <c r="AH86"/>
      <c r="AI86"/>
      <c r="AJ86"/>
    </row>
    <row r="87" spans="5:36" ht="15" customHeight="1" x14ac:dyDescent="0.35">
      <c r="E87" s="98"/>
      <c r="F87" s="98"/>
      <c r="G87" s="98"/>
      <c r="J87"/>
      <c r="K87"/>
      <c r="Q87" s="182"/>
      <c r="R87" s="182"/>
      <c r="S87" s="182"/>
      <c r="U87" s="182"/>
      <c r="V87" s="182"/>
      <c r="W87" s="182"/>
      <c r="X87"/>
      <c r="Y87"/>
      <c r="Z87"/>
      <c r="AA87"/>
      <c r="AB87"/>
      <c r="AC87"/>
      <c r="AD87"/>
      <c r="AH87"/>
      <c r="AI87"/>
      <c r="AJ87"/>
    </row>
    <row r="88" spans="5:36" ht="15" customHeight="1" x14ac:dyDescent="0.35">
      <c r="E88" s="98"/>
      <c r="F88" s="98"/>
      <c r="G88" s="98"/>
      <c r="J88"/>
      <c r="K88"/>
      <c r="Q88" s="182"/>
      <c r="R88" s="182"/>
      <c r="S88" s="182"/>
      <c r="U88" s="182"/>
      <c r="V88" s="182"/>
      <c r="W88" s="182"/>
      <c r="X88"/>
      <c r="Y88"/>
      <c r="Z88"/>
      <c r="AA88"/>
      <c r="AB88"/>
      <c r="AC88"/>
      <c r="AD88"/>
      <c r="AH88"/>
      <c r="AI88"/>
      <c r="AJ88"/>
    </row>
    <row r="89" spans="5:36" ht="15" customHeight="1" x14ac:dyDescent="0.35">
      <c r="E89" s="98"/>
      <c r="F89" s="98"/>
      <c r="G89" s="98"/>
      <c r="J89"/>
      <c r="K89"/>
      <c r="Q89" s="182"/>
      <c r="R89" s="182"/>
      <c r="S89" s="182"/>
      <c r="U89" s="182"/>
      <c r="V89" s="182"/>
      <c r="W89" s="182"/>
      <c r="X89"/>
      <c r="Y89"/>
      <c r="Z89"/>
      <c r="AA89"/>
      <c r="AB89"/>
      <c r="AC89"/>
      <c r="AD89"/>
      <c r="AH89"/>
      <c r="AI89"/>
      <c r="AJ89"/>
    </row>
    <row r="90" spans="5:36" ht="15" customHeight="1" x14ac:dyDescent="0.35">
      <c r="E90" s="98"/>
      <c r="F90" s="98"/>
      <c r="G90" s="98"/>
      <c r="J90"/>
      <c r="K90"/>
      <c r="Q90" s="182"/>
      <c r="R90" s="182"/>
      <c r="S90" s="182"/>
      <c r="U90" s="182"/>
      <c r="V90" s="182"/>
      <c r="W90" s="182"/>
      <c r="X90"/>
      <c r="Y90"/>
      <c r="Z90"/>
      <c r="AA90"/>
      <c r="AB90"/>
      <c r="AC90"/>
      <c r="AD90"/>
      <c r="AH90"/>
      <c r="AI90"/>
      <c r="AJ90"/>
    </row>
    <row r="91" spans="5:36" ht="15" customHeight="1" x14ac:dyDescent="0.35">
      <c r="E91" s="98"/>
      <c r="F91" s="98"/>
      <c r="G91" s="98"/>
      <c r="J91"/>
      <c r="K91"/>
      <c r="Q91" s="182"/>
      <c r="R91" s="182"/>
      <c r="S91" s="182"/>
      <c r="U91" s="182"/>
      <c r="V91" s="182"/>
      <c r="W91" s="182"/>
      <c r="X91"/>
      <c r="Y91"/>
      <c r="Z91"/>
      <c r="AA91"/>
      <c r="AB91"/>
      <c r="AC91"/>
      <c r="AD91"/>
      <c r="AH91"/>
      <c r="AI91"/>
      <c r="AJ91"/>
    </row>
    <row r="92" spans="5:36" ht="15" customHeight="1" x14ac:dyDescent="0.35">
      <c r="E92" s="98"/>
      <c r="F92" s="98"/>
      <c r="G92" s="98"/>
      <c r="J92"/>
      <c r="K92"/>
      <c r="Q92" s="182"/>
      <c r="R92" s="182"/>
      <c r="S92" s="182"/>
      <c r="U92" s="182"/>
      <c r="V92" s="182"/>
      <c r="W92" s="182"/>
      <c r="X92"/>
      <c r="Y92"/>
      <c r="Z92"/>
      <c r="AA92"/>
      <c r="AB92"/>
      <c r="AC92"/>
      <c r="AD92"/>
      <c r="AH92"/>
      <c r="AI92"/>
      <c r="AJ92"/>
    </row>
    <row r="93" spans="5:36" ht="15" customHeight="1" x14ac:dyDescent="0.35">
      <c r="E93" s="98"/>
      <c r="F93" s="98"/>
      <c r="G93" s="98"/>
      <c r="J93"/>
      <c r="K93"/>
      <c r="Q93" s="182"/>
      <c r="R93" s="182"/>
      <c r="S93" s="182"/>
      <c r="U93" s="182"/>
      <c r="V93" s="182"/>
      <c r="W93" s="182"/>
      <c r="X93"/>
      <c r="Y93"/>
      <c r="Z93"/>
      <c r="AA93"/>
      <c r="AB93"/>
      <c r="AC93"/>
      <c r="AD93"/>
      <c r="AH93"/>
      <c r="AI93"/>
      <c r="AJ93"/>
    </row>
    <row r="94" spans="5:36" ht="15" customHeight="1" x14ac:dyDescent="0.35">
      <c r="E94" s="98"/>
      <c r="F94" s="98"/>
      <c r="G94" s="98"/>
      <c r="J94"/>
      <c r="K94"/>
      <c r="Q94" s="182"/>
      <c r="R94" s="182"/>
      <c r="S94" s="182"/>
      <c r="U94" s="182"/>
      <c r="V94" s="182"/>
      <c r="W94" s="182"/>
      <c r="X94"/>
      <c r="Y94"/>
      <c r="Z94"/>
      <c r="AA94"/>
      <c r="AB94"/>
      <c r="AC94"/>
      <c r="AD94"/>
      <c r="AH94"/>
      <c r="AI94"/>
      <c r="AJ94"/>
    </row>
    <row r="95" spans="5:36" ht="15" customHeight="1" x14ac:dyDescent="0.35">
      <c r="E95" s="98"/>
      <c r="F95" s="98"/>
      <c r="G95" s="98"/>
      <c r="J95"/>
      <c r="K95"/>
      <c r="Q95" s="182"/>
      <c r="R95" s="182"/>
      <c r="S95" s="182"/>
      <c r="U95" s="182"/>
      <c r="V95" s="182"/>
      <c r="W95" s="182"/>
      <c r="X95"/>
      <c r="Y95"/>
      <c r="Z95"/>
      <c r="AA95"/>
      <c r="AB95"/>
      <c r="AC95"/>
      <c r="AD95"/>
      <c r="AH95"/>
      <c r="AI95"/>
      <c r="AJ95"/>
    </row>
    <row r="96" spans="5:36" ht="15" customHeight="1" x14ac:dyDescent="0.35">
      <c r="E96" s="98"/>
      <c r="F96" s="98"/>
      <c r="G96" s="98"/>
      <c r="J96"/>
      <c r="K96"/>
      <c r="Q96" s="182"/>
      <c r="R96" s="182"/>
      <c r="S96" s="182"/>
      <c r="U96" s="182"/>
      <c r="V96" s="182"/>
      <c r="W96" s="182"/>
      <c r="X96"/>
      <c r="Y96"/>
      <c r="Z96"/>
      <c r="AA96"/>
      <c r="AB96"/>
      <c r="AC96"/>
      <c r="AD96"/>
      <c r="AH96"/>
      <c r="AI96"/>
      <c r="AJ96"/>
    </row>
    <row r="97" spans="5:36" ht="15" customHeight="1" x14ac:dyDescent="0.35">
      <c r="E97" s="98"/>
      <c r="F97" s="98"/>
      <c r="G97" s="98"/>
      <c r="J97"/>
      <c r="K97"/>
      <c r="Q97" s="182"/>
      <c r="R97" s="182"/>
      <c r="S97" s="182"/>
      <c r="U97" s="182"/>
      <c r="V97" s="182"/>
      <c r="W97" s="182"/>
      <c r="X97"/>
      <c r="Y97"/>
      <c r="Z97"/>
      <c r="AA97"/>
      <c r="AB97"/>
      <c r="AC97"/>
      <c r="AD97"/>
      <c r="AH97"/>
      <c r="AI97"/>
      <c r="AJ97"/>
    </row>
    <row r="98" spans="5:36" ht="15" customHeight="1" x14ac:dyDescent="0.35">
      <c r="E98" s="98"/>
      <c r="F98" s="98"/>
      <c r="G98" s="98"/>
      <c r="J98"/>
      <c r="K98"/>
      <c r="Q98" s="182"/>
      <c r="R98" s="182"/>
      <c r="S98" s="182"/>
      <c r="U98" s="182"/>
      <c r="V98" s="182"/>
      <c r="W98" s="182"/>
      <c r="X98"/>
      <c r="Y98"/>
      <c r="Z98"/>
      <c r="AA98"/>
      <c r="AB98"/>
      <c r="AC98"/>
      <c r="AD98"/>
      <c r="AH98"/>
      <c r="AI98"/>
      <c r="AJ98"/>
    </row>
    <row r="99" spans="5:36" ht="15" customHeight="1" x14ac:dyDescent="0.35">
      <c r="E99" s="98"/>
      <c r="F99" s="98"/>
      <c r="G99" s="98"/>
      <c r="J99"/>
      <c r="K99"/>
      <c r="Q99" s="182"/>
      <c r="R99" s="182"/>
      <c r="S99" s="182"/>
      <c r="U99" s="182"/>
      <c r="V99" s="182"/>
      <c r="W99" s="182"/>
      <c r="X99"/>
      <c r="Y99"/>
      <c r="Z99"/>
      <c r="AA99"/>
      <c r="AB99"/>
      <c r="AC99"/>
      <c r="AD99"/>
      <c r="AH99"/>
      <c r="AI99"/>
      <c r="AJ99"/>
    </row>
    <row r="100" spans="5:36" ht="15" customHeight="1" x14ac:dyDescent="0.35">
      <c r="E100" s="98"/>
      <c r="F100" s="98"/>
      <c r="G100" s="98"/>
      <c r="J100"/>
      <c r="K100"/>
      <c r="Q100" s="182"/>
      <c r="R100" s="182"/>
      <c r="S100" s="182"/>
      <c r="U100" s="182"/>
      <c r="V100" s="182"/>
      <c r="W100" s="182"/>
      <c r="X100"/>
      <c r="Y100"/>
      <c r="Z100"/>
      <c r="AA100"/>
      <c r="AB100"/>
      <c r="AC100"/>
      <c r="AD100"/>
      <c r="AH100"/>
      <c r="AI100"/>
      <c r="AJ100"/>
    </row>
    <row r="101" spans="5:36" ht="15" customHeight="1" x14ac:dyDescent="0.35">
      <c r="E101" s="98"/>
      <c r="F101" s="98"/>
      <c r="G101" s="98"/>
      <c r="J101"/>
      <c r="K101"/>
      <c r="Q101" s="182"/>
      <c r="R101" s="182"/>
      <c r="S101" s="182"/>
      <c r="U101" s="182"/>
      <c r="V101" s="182"/>
      <c r="W101" s="182"/>
      <c r="X101"/>
      <c r="Y101"/>
      <c r="Z101"/>
      <c r="AA101"/>
      <c r="AB101"/>
      <c r="AC101"/>
      <c r="AD101"/>
      <c r="AH101"/>
      <c r="AI101"/>
      <c r="AJ101"/>
    </row>
    <row r="102" spans="5:36" ht="15" customHeight="1" x14ac:dyDescent="0.35">
      <c r="E102" s="98"/>
      <c r="F102" s="98"/>
      <c r="G102" s="98"/>
      <c r="J102"/>
      <c r="K102"/>
      <c r="Q102" s="182"/>
      <c r="R102" s="182"/>
      <c r="S102" s="182"/>
      <c r="U102" s="182"/>
      <c r="V102" s="182"/>
      <c r="W102" s="182"/>
      <c r="X102"/>
      <c r="Y102"/>
      <c r="Z102"/>
      <c r="AA102"/>
      <c r="AB102"/>
      <c r="AC102"/>
      <c r="AD102"/>
      <c r="AH102"/>
      <c r="AI102"/>
      <c r="AJ102"/>
    </row>
    <row r="103" spans="5:36" ht="15" customHeight="1" x14ac:dyDescent="0.35">
      <c r="E103" s="98"/>
      <c r="F103" s="98"/>
      <c r="G103" s="98"/>
      <c r="J103"/>
      <c r="K103"/>
      <c r="Q103" s="182"/>
      <c r="R103" s="182"/>
      <c r="S103" s="182"/>
      <c r="U103" s="182"/>
      <c r="V103" s="182"/>
      <c r="W103" s="182"/>
      <c r="X103"/>
      <c r="Y103"/>
      <c r="Z103"/>
      <c r="AA103"/>
      <c r="AB103"/>
      <c r="AC103"/>
      <c r="AD103"/>
      <c r="AH103"/>
      <c r="AI103"/>
      <c r="AJ103"/>
    </row>
    <row r="104" spans="5:36" ht="15" customHeight="1" x14ac:dyDescent="0.35">
      <c r="E104" s="98"/>
      <c r="F104" s="98"/>
      <c r="G104" s="98"/>
      <c r="J104"/>
      <c r="K104"/>
      <c r="Q104" s="182"/>
      <c r="R104" s="182"/>
      <c r="S104" s="182"/>
      <c r="U104" s="182"/>
      <c r="V104" s="182"/>
      <c r="W104" s="182"/>
      <c r="X104"/>
      <c r="Y104"/>
      <c r="Z104"/>
      <c r="AA104"/>
      <c r="AB104"/>
      <c r="AC104"/>
      <c r="AD104"/>
      <c r="AH104"/>
      <c r="AI104"/>
      <c r="AJ104"/>
    </row>
    <row r="105" spans="5:36" ht="15" customHeight="1" x14ac:dyDescent="0.35">
      <c r="E105" s="98"/>
      <c r="F105" s="98"/>
      <c r="G105" s="98"/>
      <c r="J105"/>
      <c r="K105"/>
      <c r="Q105" s="182"/>
      <c r="R105" s="182"/>
      <c r="S105" s="182"/>
      <c r="U105" s="182"/>
      <c r="V105" s="182"/>
      <c r="W105" s="182"/>
      <c r="X105"/>
      <c r="Y105"/>
      <c r="Z105"/>
      <c r="AA105"/>
      <c r="AB105"/>
      <c r="AC105"/>
      <c r="AD105"/>
      <c r="AH105"/>
      <c r="AI105"/>
      <c r="AJ105"/>
    </row>
    <row r="106" spans="5:36" ht="15" customHeight="1" x14ac:dyDescent="0.35">
      <c r="E106" s="98"/>
      <c r="F106" s="98"/>
      <c r="G106" s="98"/>
      <c r="J106"/>
      <c r="K106"/>
      <c r="Q106" s="182"/>
      <c r="R106" s="182"/>
      <c r="S106" s="182"/>
      <c r="U106" s="182"/>
      <c r="V106" s="182"/>
      <c r="W106" s="182"/>
      <c r="X106"/>
      <c r="Y106"/>
      <c r="Z106"/>
      <c r="AA106"/>
      <c r="AB106"/>
      <c r="AC106"/>
      <c r="AD106"/>
      <c r="AH106"/>
      <c r="AI106"/>
      <c r="AJ106"/>
    </row>
    <row r="107" spans="5:36" ht="15" customHeight="1" x14ac:dyDescent="0.35">
      <c r="E107" s="98"/>
      <c r="F107" s="98"/>
      <c r="G107" s="98"/>
      <c r="J107"/>
      <c r="K107"/>
      <c r="Q107" s="182"/>
      <c r="R107" s="182"/>
      <c r="S107" s="182"/>
      <c r="U107" s="182"/>
      <c r="V107" s="182"/>
      <c r="W107" s="182"/>
      <c r="X107"/>
      <c r="Y107"/>
      <c r="Z107"/>
      <c r="AA107"/>
      <c r="AB107"/>
      <c r="AC107"/>
      <c r="AD107"/>
      <c r="AH107"/>
      <c r="AI107"/>
      <c r="AJ107"/>
    </row>
    <row r="108" spans="5:36" ht="15" customHeight="1" x14ac:dyDescent="0.35">
      <c r="E108" s="98"/>
      <c r="F108" s="98"/>
      <c r="G108" s="98"/>
      <c r="J108"/>
      <c r="K108"/>
      <c r="Q108" s="182"/>
      <c r="R108" s="182"/>
      <c r="S108" s="182"/>
      <c r="U108" s="182"/>
      <c r="V108" s="182"/>
      <c r="W108" s="182"/>
      <c r="X108"/>
      <c r="Y108"/>
      <c r="Z108"/>
      <c r="AA108"/>
      <c r="AB108"/>
      <c r="AC108"/>
      <c r="AD108"/>
      <c r="AH108"/>
      <c r="AI108"/>
      <c r="AJ108"/>
    </row>
    <row r="109" spans="5:36" ht="15" customHeight="1" x14ac:dyDescent="0.35">
      <c r="E109" s="98"/>
      <c r="F109" s="98"/>
      <c r="G109" s="98"/>
      <c r="J109"/>
      <c r="K109"/>
      <c r="Q109" s="182"/>
      <c r="R109" s="182"/>
      <c r="S109" s="182"/>
      <c r="U109" s="182"/>
      <c r="V109" s="182"/>
      <c r="W109" s="182"/>
      <c r="X109"/>
      <c r="Y109"/>
      <c r="Z109"/>
      <c r="AA109"/>
      <c r="AB109"/>
      <c r="AC109"/>
      <c r="AD109"/>
      <c r="AH109"/>
      <c r="AI109"/>
      <c r="AJ109"/>
    </row>
    <row r="110" spans="5:36" ht="15" customHeight="1" x14ac:dyDescent="0.35">
      <c r="E110" s="98"/>
      <c r="F110" s="98"/>
      <c r="G110" s="98"/>
      <c r="J110"/>
      <c r="K110"/>
      <c r="Q110" s="182"/>
      <c r="R110" s="182"/>
      <c r="S110" s="182"/>
      <c r="U110" s="182"/>
      <c r="V110" s="182"/>
      <c r="W110" s="182"/>
      <c r="X110"/>
      <c r="Y110"/>
      <c r="Z110"/>
      <c r="AA110"/>
      <c r="AB110"/>
      <c r="AC110"/>
      <c r="AD110"/>
      <c r="AH110"/>
      <c r="AI110"/>
      <c r="AJ110"/>
    </row>
    <row r="111" spans="5:36" ht="15" customHeight="1" x14ac:dyDescent="0.35">
      <c r="E111" s="98"/>
      <c r="F111" s="98"/>
      <c r="G111" s="98"/>
      <c r="J111"/>
      <c r="K111"/>
      <c r="Q111" s="182"/>
      <c r="R111" s="182"/>
      <c r="S111" s="182"/>
      <c r="U111" s="182"/>
      <c r="V111" s="182"/>
      <c r="W111" s="182"/>
      <c r="X111"/>
      <c r="Y111"/>
      <c r="Z111"/>
      <c r="AA111"/>
      <c r="AB111"/>
      <c r="AC111"/>
      <c r="AD111"/>
      <c r="AH111"/>
      <c r="AI111"/>
      <c r="AJ111"/>
    </row>
    <row r="112" spans="5:36" ht="15" customHeight="1" x14ac:dyDescent="0.35">
      <c r="E112" s="98"/>
      <c r="F112" s="98"/>
      <c r="G112" s="98"/>
      <c r="J112"/>
      <c r="K112"/>
      <c r="Q112" s="182"/>
      <c r="R112" s="182"/>
      <c r="S112" s="182"/>
      <c r="U112" s="182"/>
      <c r="V112" s="182"/>
      <c r="W112" s="182"/>
      <c r="X112"/>
      <c r="Y112"/>
      <c r="Z112"/>
      <c r="AA112"/>
      <c r="AB112"/>
      <c r="AC112"/>
      <c r="AD112"/>
      <c r="AH112"/>
      <c r="AI112"/>
      <c r="AJ112"/>
    </row>
    <row r="113" spans="5:36" ht="15" customHeight="1" x14ac:dyDescent="0.35">
      <c r="E113" s="98"/>
      <c r="F113" s="98"/>
      <c r="G113" s="98"/>
      <c r="J113"/>
      <c r="K113"/>
      <c r="Q113" s="182"/>
      <c r="R113" s="182"/>
      <c r="S113" s="182"/>
      <c r="U113" s="182"/>
      <c r="V113" s="182"/>
      <c r="W113" s="182"/>
      <c r="X113"/>
      <c r="Y113"/>
      <c r="Z113"/>
      <c r="AA113"/>
      <c r="AB113"/>
      <c r="AC113"/>
      <c r="AD113"/>
      <c r="AH113"/>
      <c r="AI113"/>
      <c r="AJ113"/>
    </row>
    <row r="114" spans="5:36" ht="15" customHeight="1" x14ac:dyDescent="0.35">
      <c r="E114" s="98"/>
      <c r="F114" s="98"/>
      <c r="G114" s="98"/>
      <c r="J114"/>
      <c r="K114"/>
      <c r="Q114" s="182"/>
      <c r="R114" s="182"/>
      <c r="S114" s="182"/>
      <c r="U114" s="182"/>
      <c r="V114" s="182"/>
      <c r="W114" s="182"/>
      <c r="X114"/>
      <c r="Y114"/>
      <c r="Z114"/>
      <c r="AA114"/>
      <c r="AB114"/>
      <c r="AC114"/>
      <c r="AD114"/>
      <c r="AH114"/>
      <c r="AI114"/>
      <c r="AJ114"/>
    </row>
    <row r="115" spans="5:36" ht="15" customHeight="1" x14ac:dyDescent="0.35">
      <c r="E115" s="98"/>
      <c r="F115" s="98"/>
      <c r="G115" s="98"/>
      <c r="J115"/>
      <c r="K115"/>
      <c r="Q115" s="182"/>
      <c r="R115" s="182"/>
      <c r="S115" s="182"/>
      <c r="U115" s="182"/>
      <c r="V115" s="182"/>
      <c r="W115" s="182"/>
      <c r="X115"/>
      <c r="Y115"/>
      <c r="Z115"/>
      <c r="AA115"/>
      <c r="AB115"/>
      <c r="AC115"/>
      <c r="AD115"/>
      <c r="AH115"/>
      <c r="AI115"/>
      <c r="AJ115"/>
    </row>
    <row r="116" spans="5:36" ht="15" customHeight="1" x14ac:dyDescent="0.35">
      <c r="E116" s="98"/>
      <c r="F116" s="98"/>
      <c r="G116" s="98"/>
      <c r="J116"/>
      <c r="K116"/>
      <c r="Q116" s="182"/>
      <c r="R116" s="182"/>
      <c r="S116" s="182"/>
      <c r="U116" s="182"/>
      <c r="V116" s="182"/>
      <c r="W116" s="182"/>
      <c r="X116"/>
      <c r="Y116"/>
      <c r="Z116"/>
      <c r="AA116"/>
      <c r="AB116"/>
      <c r="AC116"/>
      <c r="AD116"/>
      <c r="AH116"/>
      <c r="AI116"/>
      <c r="AJ116"/>
    </row>
    <row r="117" spans="5:36" ht="15" customHeight="1" x14ac:dyDescent="0.35">
      <c r="E117" s="98"/>
      <c r="F117" s="98"/>
      <c r="G117" s="98"/>
      <c r="J117"/>
      <c r="K117"/>
      <c r="Q117" s="182"/>
      <c r="R117" s="182"/>
      <c r="S117" s="182"/>
      <c r="U117" s="182"/>
      <c r="V117" s="182"/>
      <c r="W117" s="182"/>
      <c r="X117"/>
      <c r="Y117"/>
      <c r="Z117"/>
      <c r="AA117"/>
      <c r="AB117"/>
      <c r="AC117"/>
      <c r="AD117"/>
      <c r="AH117"/>
      <c r="AI117"/>
      <c r="AJ117"/>
    </row>
    <row r="118" spans="5:36" ht="15" customHeight="1" x14ac:dyDescent="0.35">
      <c r="E118" s="98"/>
      <c r="F118" s="98"/>
      <c r="G118" s="98"/>
      <c r="J118"/>
      <c r="K118"/>
      <c r="Q118" s="182"/>
      <c r="R118" s="182"/>
      <c r="S118" s="182"/>
      <c r="U118" s="182"/>
      <c r="V118" s="182"/>
      <c r="W118" s="182"/>
      <c r="X118"/>
      <c r="Y118"/>
      <c r="Z118"/>
      <c r="AA118"/>
      <c r="AB118"/>
      <c r="AC118"/>
      <c r="AD118"/>
      <c r="AH118"/>
      <c r="AI118"/>
      <c r="AJ118"/>
    </row>
    <row r="119" spans="5:36" ht="15" customHeight="1" x14ac:dyDescent="0.35">
      <c r="E119" s="98"/>
      <c r="F119" s="98"/>
      <c r="G119" s="98"/>
      <c r="J119"/>
      <c r="K119"/>
      <c r="Q119" s="182"/>
      <c r="R119" s="182"/>
      <c r="S119" s="182"/>
      <c r="U119" s="182"/>
      <c r="V119" s="182"/>
      <c r="W119" s="182"/>
      <c r="X119"/>
      <c r="Y119"/>
      <c r="Z119"/>
      <c r="AA119"/>
      <c r="AB119"/>
      <c r="AC119"/>
      <c r="AD119"/>
      <c r="AH119"/>
      <c r="AI119"/>
      <c r="AJ119"/>
    </row>
    <row r="120" spans="5:36" ht="15" customHeight="1" x14ac:dyDescent="0.35">
      <c r="E120" s="98"/>
      <c r="F120" s="98"/>
      <c r="G120" s="98"/>
      <c r="J120"/>
      <c r="K120"/>
      <c r="Q120" s="182"/>
      <c r="R120" s="182"/>
      <c r="S120" s="182"/>
      <c r="U120" s="182"/>
      <c r="V120" s="182"/>
      <c r="W120" s="182"/>
      <c r="X120"/>
      <c r="Y120"/>
      <c r="Z120"/>
      <c r="AA120"/>
      <c r="AB120"/>
      <c r="AC120"/>
      <c r="AD120"/>
      <c r="AH120"/>
      <c r="AI120"/>
      <c r="AJ120"/>
    </row>
    <row r="121" spans="5:36" ht="15" customHeight="1" x14ac:dyDescent="0.35">
      <c r="E121" s="98"/>
      <c r="F121" s="98"/>
      <c r="G121" s="98"/>
      <c r="J121"/>
      <c r="K121"/>
      <c r="Q121" s="182"/>
      <c r="R121" s="182"/>
      <c r="S121" s="182"/>
      <c r="U121" s="182"/>
      <c r="V121" s="182"/>
      <c r="W121" s="182"/>
      <c r="X121"/>
      <c r="Y121"/>
      <c r="Z121"/>
      <c r="AA121"/>
      <c r="AB121"/>
      <c r="AC121"/>
      <c r="AD121"/>
      <c r="AH121"/>
      <c r="AI121"/>
      <c r="AJ121"/>
    </row>
    <row r="122" spans="5:36" ht="15" customHeight="1" x14ac:dyDescent="0.35">
      <c r="E122" s="98"/>
      <c r="F122" s="98"/>
      <c r="G122" s="98"/>
      <c r="J122"/>
      <c r="K122"/>
      <c r="Q122" s="182"/>
      <c r="R122" s="182"/>
      <c r="S122" s="182"/>
      <c r="U122" s="182"/>
      <c r="V122" s="182"/>
      <c r="W122" s="182"/>
      <c r="X122"/>
      <c r="Y122"/>
      <c r="Z122"/>
      <c r="AA122"/>
      <c r="AB122"/>
      <c r="AC122"/>
      <c r="AD122"/>
      <c r="AH122"/>
      <c r="AI122"/>
      <c r="AJ122"/>
    </row>
    <row r="123" spans="5:36" ht="15" customHeight="1" x14ac:dyDescent="0.35">
      <c r="E123" s="98"/>
      <c r="F123" s="98"/>
      <c r="G123" s="98"/>
      <c r="J123"/>
      <c r="K123"/>
      <c r="Q123" s="182"/>
      <c r="R123" s="182"/>
      <c r="S123" s="182"/>
      <c r="U123" s="182"/>
      <c r="V123" s="182"/>
      <c r="W123" s="182"/>
      <c r="X123"/>
      <c r="Y123"/>
      <c r="Z123"/>
      <c r="AA123"/>
      <c r="AB123"/>
      <c r="AC123"/>
      <c r="AD123"/>
      <c r="AH123"/>
      <c r="AI123"/>
      <c r="AJ123"/>
    </row>
    <row r="124" spans="5:36" ht="15" customHeight="1" x14ac:dyDescent="0.35">
      <c r="E124" s="98"/>
      <c r="F124" s="98"/>
      <c r="G124" s="98"/>
      <c r="J124"/>
      <c r="K124"/>
      <c r="Q124" s="182"/>
      <c r="R124" s="182"/>
      <c r="S124" s="182"/>
      <c r="U124" s="182"/>
      <c r="V124" s="182"/>
      <c r="W124" s="182"/>
      <c r="X124"/>
      <c r="Y124"/>
      <c r="Z124"/>
      <c r="AA124"/>
      <c r="AB124"/>
      <c r="AC124"/>
      <c r="AD124"/>
      <c r="AH124"/>
      <c r="AI124"/>
      <c r="AJ124"/>
    </row>
    <row r="125" spans="5:36" ht="15" customHeight="1" x14ac:dyDescent="0.35">
      <c r="E125" s="98"/>
      <c r="F125" s="98"/>
      <c r="G125" s="98"/>
      <c r="J125"/>
      <c r="K125"/>
      <c r="Q125" s="182"/>
      <c r="R125" s="182"/>
      <c r="S125" s="182"/>
      <c r="U125" s="182"/>
      <c r="V125" s="182"/>
      <c r="W125" s="182"/>
      <c r="X125"/>
      <c r="Y125"/>
      <c r="Z125"/>
      <c r="AA125"/>
      <c r="AB125"/>
      <c r="AC125"/>
      <c r="AD125"/>
      <c r="AH125"/>
      <c r="AI125"/>
      <c r="AJ125"/>
    </row>
    <row r="126" spans="5:36" ht="15" customHeight="1" x14ac:dyDescent="0.35">
      <c r="E126" s="98"/>
      <c r="F126" s="98"/>
      <c r="G126" s="98"/>
      <c r="Q126" s="182"/>
      <c r="R126" s="182"/>
      <c r="S126" s="182"/>
      <c r="U126" s="182"/>
      <c r="V126" s="182"/>
      <c r="W126" s="182"/>
      <c r="X126"/>
      <c r="Y126"/>
      <c r="Z126"/>
      <c r="AA126"/>
      <c r="AB126"/>
      <c r="AC126"/>
      <c r="AD126"/>
      <c r="AH126"/>
      <c r="AI126"/>
      <c r="AJ126"/>
    </row>
    <row r="127" spans="5:36" ht="15" customHeight="1" x14ac:dyDescent="0.35">
      <c r="E127" s="98"/>
      <c r="F127" s="98"/>
      <c r="G127" s="98"/>
      <c r="Q127" s="182"/>
      <c r="R127" s="182"/>
      <c r="S127" s="182"/>
      <c r="U127" s="182"/>
      <c r="V127" s="182"/>
      <c r="W127" s="182"/>
      <c r="X127"/>
      <c r="Y127"/>
      <c r="Z127"/>
      <c r="AA127"/>
      <c r="AB127"/>
      <c r="AC127"/>
      <c r="AD127"/>
      <c r="AH127"/>
      <c r="AI127"/>
      <c r="AJ127"/>
    </row>
    <row r="128" spans="5:36" ht="15" customHeight="1" x14ac:dyDescent="0.35">
      <c r="E128" s="98"/>
      <c r="F128" s="98"/>
      <c r="G128" s="98"/>
      <c r="Q128" s="182"/>
      <c r="R128" s="182"/>
      <c r="S128" s="182"/>
      <c r="U128" s="182"/>
      <c r="V128" s="182"/>
      <c r="W128" s="182"/>
      <c r="X128"/>
      <c r="Y128"/>
      <c r="Z128"/>
      <c r="AA128"/>
      <c r="AB128"/>
      <c r="AC128"/>
      <c r="AD128"/>
      <c r="AH128"/>
      <c r="AI128"/>
      <c r="AJ128"/>
    </row>
    <row r="129" spans="5:36" ht="15" customHeight="1" x14ac:dyDescent="0.35">
      <c r="E129" s="98"/>
      <c r="F129" s="98"/>
      <c r="G129" s="98"/>
      <c r="Q129" s="182"/>
      <c r="R129" s="182"/>
      <c r="S129" s="182"/>
      <c r="U129" s="182"/>
      <c r="V129" s="182"/>
      <c r="W129" s="182"/>
      <c r="X129"/>
      <c r="Y129"/>
      <c r="Z129"/>
      <c r="AA129"/>
      <c r="AB129"/>
      <c r="AC129"/>
      <c r="AD129"/>
      <c r="AH129"/>
      <c r="AI129"/>
      <c r="AJ129"/>
    </row>
    <row r="130" spans="5:36" ht="15" customHeight="1" x14ac:dyDescent="0.35">
      <c r="E130" s="98"/>
      <c r="F130" s="98"/>
      <c r="G130" s="98"/>
      <c r="Q130" s="182"/>
      <c r="R130" s="182"/>
      <c r="S130" s="182"/>
      <c r="U130" s="182"/>
      <c r="V130" s="182"/>
      <c r="W130" s="182"/>
      <c r="X130"/>
      <c r="Y130"/>
      <c r="Z130"/>
      <c r="AA130"/>
      <c r="AB130"/>
      <c r="AC130"/>
      <c r="AD130"/>
      <c r="AH130"/>
      <c r="AI130"/>
      <c r="AJ130"/>
    </row>
    <row r="131" spans="5:36" ht="15" customHeight="1" x14ac:dyDescent="0.35">
      <c r="E131" s="98"/>
      <c r="F131" s="98"/>
      <c r="G131" s="98"/>
      <c r="Q131" s="182"/>
      <c r="R131" s="182"/>
      <c r="S131" s="182"/>
      <c r="U131" s="182"/>
      <c r="V131" s="182"/>
      <c r="W131" s="182"/>
      <c r="X131"/>
      <c r="Y131"/>
      <c r="Z131"/>
      <c r="AA131"/>
      <c r="AB131"/>
      <c r="AC131"/>
      <c r="AD131"/>
      <c r="AH131"/>
      <c r="AI131"/>
      <c r="AJ131"/>
    </row>
    <row r="132" spans="5:36" ht="15" customHeight="1" x14ac:dyDescent="0.35">
      <c r="E132" s="98"/>
      <c r="F132" s="98"/>
      <c r="G132" s="98"/>
      <c r="Q132" s="182"/>
      <c r="R132" s="182"/>
      <c r="S132" s="182"/>
      <c r="U132" s="182"/>
      <c r="V132" s="182"/>
      <c r="W132" s="182"/>
      <c r="X132"/>
      <c r="Y132"/>
      <c r="Z132"/>
      <c r="AA132"/>
      <c r="AB132"/>
      <c r="AC132"/>
      <c r="AD132"/>
      <c r="AH132"/>
      <c r="AI132"/>
      <c r="AJ132"/>
    </row>
    <row r="133" spans="5:36" ht="15" customHeight="1" x14ac:dyDescent="0.35">
      <c r="E133" s="98"/>
      <c r="F133" s="98"/>
      <c r="G133" s="98"/>
      <c r="Q133" s="182"/>
      <c r="R133" s="182"/>
      <c r="S133" s="182"/>
      <c r="U133" s="182"/>
      <c r="V133" s="182"/>
      <c r="W133" s="182"/>
      <c r="X133"/>
      <c r="Y133"/>
      <c r="Z133"/>
      <c r="AA133"/>
      <c r="AB133"/>
      <c r="AC133"/>
      <c r="AD133"/>
      <c r="AH133"/>
      <c r="AI133"/>
      <c r="AJ133"/>
    </row>
    <row r="134" spans="5:36" ht="15" customHeight="1" x14ac:dyDescent="0.35">
      <c r="E134" s="98"/>
      <c r="F134" s="98"/>
      <c r="G134" s="98"/>
      <c r="Q134" s="182"/>
      <c r="R134" s="182"/>
      <c r="S134" s="182"/>
      <c r="U134" s="182"/>
      <c r="V134" s="182"/>
      <c r="W134" s="182"/>
      <c r="X134"/>
      <c r="Y134"/>
      <c r="Z134"/>
      <c r="AA134"/>
      <c r="AB134"/>
      <c r="AC134"/>
      <c r="AD134"/>
      <c r="AH134"/>
      <c r="AI134"/>
      <c r="AJ134"/>
    </row>
    <row r="135" spans="5:36" ht="15" customHeight="1" x14ac:dyDescent="0.35">
      <c r="E135" s="98"/>
      <c r="F135" s="98"/>
      <c r="G135" s="98"/>
      <c r="Q135" s="182"/>
      <c r="R135" s="182"/>
      <c r="S135" s="182"/>
      <c r="U135" s="182"/>
      <c r="V135" s="182"/>
      <c r="W135" s="182"/>
      <c r="X135"/>
      <c r="Y135"/>
      <c r="Z135"/>
      <c r="AA135"/>
      <c r="AB135"/>
      <c r="AC135"/>
      <c r="AD135"/>
      <c r="AH135"/>
      <c r="AI135"/>
      <c r="AJ135"/>
    </row>
    <row r="136" spans="5:36" ht="15" customHeight="1" x14ac:dyDescent="0.35">
      <c r="E136" s="98"/>
      <c r="F136" s="98"/>
      <c r="G136" s="98"/>
      <c r="Q136" s="182"/>
      <c r="R136" s="182"/>
      <c r="S136" s="182"/>
      <c r="U136" s="182"/>
      <c r="V136" s="182"/>
      <c r="W136" s="182"/>
      <c r="X136"/>
      <c r="Y136"/>
      <c r="Z136"/>
      <c r="AA136"/>
      <c r="AB136"/>
      <c r="AC136"/>
      <c r="AD136"/>
      <c r="AH136"/>
      <c r="AI136"/>
      <c r="AJ136"/>
    </row>
    <row r="137" spans="5:36" ht="15" customHeight="1" x14ac:dyDescent="0.35">
      <c r="E137" s="98"/>
      <c r="F137" s="98"/>
      <c r="G137" s="98"/>
      <c r="Q137" s="182"/>
      <c r="R137" s="182"/>
      <c r="S137" s="182"/>
      <c r="U137" s="182"/>
      <c r="V137" s="182"/>
      <c r="W137" s="182"/>
      <c r="X137"/>
      <c r="Y137"/>
      <c r="Z137"/>
      <c r="AA137"/>
      <c r="AB137"/>
      <c r="AC137"/>
      <c r="AD137"/>
      <c r="AH137"/>
      <c r="AI137"/>
      <c r="AJ137"/>
    </row>
    <row r="138" spans="5:36" ht="15" customHeight="1" x14ac:dyDescent="0.35">
      <c r="E138" s="98"/>
      <c r="F138" s="98"/>
      <c r="G138" s="98"/>
      <c r="Q138" s="182"/>
      <c r="R138" s="182"/>
      <c r="S138" s="182"/>
      <c r="U138" s="182"/>
      <c r="V138" s="182"/>
      <c r="W138" s="182"/>
      <c r="X138"/>
      <c r="Y138"/>
      <c r="Z138"/>
      <c r="AA138"/>
      <c r="AB138"/>
      <c r="AC138"/>
      <c r="AD138"/>
      <c r="AH138"/>
      <c r="AI138"/>
      <c r="AJ138"/>
    </row>
    <row r="139" spans="5:36" ht="15" customHeight="1" x14ac:dyDescent="0.35">
      <c r="E139" s="98"/>
      <c r="F139" s="98"/>
      <c r="G139" s="98"/>
      <c r="Q139" s="182"/>
      <c r="R139" s="182"/>
      <c r="S139" s="182"/>
      <c r="U139" s="182"/>
      <c r="V139" s="182"/>
      <c r="W139" s="182"/>
      <c r="X139"/>
      <c r="Y139"/>
      <c r="Z139"/>
      <c r="AA139"/>
      <c r="AB139"/>
      <c r="AC139"/>
      <c r="AD139"/>
      <c r="AH139"/>
      <c r="AI139"/>
      <c r="AJ139"/>
    </row>
    <row r="140" spans="5:36" ht="15" customHeight="1" x14ac:dyDescent="0.35">
      <c r="E140" s="98"/>
      <c r="F140" s="98"/>
      <c r="G140" s="98"/>
      <c r="Q140" s="182"/>
      <c r="R140" s="182"/>
      <c r="S140" s="182"/>
      <c r="U140" s="182"/>
      <c r="V140" s="182"/>
      <c r="W140" s="182"/>
      <c r="X140"/>
      <c r="Y140"/>
      <c r="Z140"/>
      <c r="AA140"/>
      <c r="AB140"/>
      <c r="AC140"/>
      <c r="AD140"/>
      <c r="AH140"/>
      <c r="AI140"/>
      <c r="AJ140"/>
    </row>
    <row r="141" spans="5:36" ht="15" customHeight="1" x14ac:dyDescent="0.35">
      <c r="E141" s="98"/>
      <c r="F141" s="98"/>
      <c r="G141" s="98"/>
      <c r="Q141" s="182"/>
      <c r="R141" s="182"/>
      <c r="S141" s="182"/>
      <c r="U141" s="182"/>
      <c r="V141" s="182"/>
      <c r="W141" s="182"/>
      <c r="X141"/>
      <c r="Y141"/>
      <c r="Z141"/>
      <c r="AA141"/>
      <c r="AB141"/>
      <c r="AC141"/>
      <c r="AD141"/>
      <c r="AH141"/>
      <c r="AI141"/>
      <c r="AJ141"/>
    </row>
    <row r="142" spans="5:36" ht="15" customHeight="1" x14ac:dyDescent="0.35">
      <c r="E142" s="98"/>
      <c r="F142" s="98"/>
      <c r="G142" s="98"/>
      <c r="Q142" s="182"/>
      <c r="R142" s="182"/>
      <c r="S142" s="182"/>
      <c r="U142" s="182"/>
      <c r="V142" s="182"/>
      <c r="W142" s="182"/>
      <c r="X142"/>
      <c r="Y142"/>
      <c r="Z142"/>
      <c r="AA142"/>
      <c r="AB142"/>
      <c r="AC142"/>
      <c r="AD142"/>
      <c r="AH142"/>
      <c r="AI142"/>
      <c r="AJ142"/>
    </row>
    <row r="143" spans="5:36" ht="15" customHeight="1" x14ac:dyDescent="0.35">
      <c r="E143" s="98"/>
      <c r="F143" s="98"/>
      <c r="G143" s="98"/>
      <c r="Q143" s="182"/>
      <c r="R143" s="182"/>
      <c r="S143" s="182"/>
      <c r="U143" s="182"/>
      <c r="V143" s="182"/>
      <c r="W143" s="182"/>
      <c r="X143"/>
      <c r="Y143"/>
      <c r="Z143"/>
      <c r="AA143"/>
      <c r="AB143"/>
      <c r="AC143"/>
      <c r="AD143"/>
      <c r="AH143"/>
      <c r="AI143"/>
      <c r="AJ143"/>
    </row>
    <row r="144" spans="5:36" ht="15" customHeight="1" x14ac:dyDescent="0.35">
      <c r="Q144" s="182"/>
      <c r="R144" s="182"/>
      <c r="S144" s="182"/>
      <c r="U144" s="182"/>
      <c r="V144" s="182"/>
      <c r="W144" s="182"/>
      <c r="X144"/>
      <c r="Y144"/>
      <c r="Z144"/>
      <c r="AA144"/>
      <c r="AB144"/>
      <c r="AC144"/>
      <c r="AD144"/>
      <c r="AH144"/>
      <c r="AI144"/>
      <c r="AJ144"/>
    </row>
    <row r="145" spans="17:36" ht="15" customHeight="1" x14ac:dyDescent="0.35">
      <c r="Q145" s="182"/>
      <c r="R145" s="182"/>
      <c r="S145" s="182"/>
      <c r="U145" s="182"/>
      <c r="V145" s="182"/>
      <c r="W145" s="182"/>
      <c r="X145"/>
      <c r="Y145"/>
      <c r="Z145"/>
      <c r="AA145"/>
      <c r="AB145"/>
      <c r="AC145"/>
      <c r="AD145"/>
      <c r="AH145"/>
      <c r="AI145"/>
      <c r="AJ145"/>
    </row>
    <row r="146" spans="17:36" ht="15" customHeight="1" x14ac:dyDescent="0.35">
      <c r="Q146" s="182"/>
      <c r="R146" s="182"/>
      <c r="S146" s="182"/>
      <c r="U146" s="182"/>
      <c r="V146" s="182"/>
      <c r="W146" s="182"/>
      <c r="X146"/>
      <c r="Y146"/>
      <c r="Z146"/>
      <c r="AA146"/>
      <c r="AB146"/>
      <c r="AC146"/>
      <c r="AD146"/>
      <c r="AH146"/>
      <c r="AI146"/>
      <c r="AJ146"/>
    </row>
    <row r="147" spans="17:36" ht="15" customHeight="1" x14ac:dyDescent="0.35">
      <c r="Q147" s="182"/>
      <c r="R147" s="182"/>
      <c r="S147" s="182"/>
      <c r="U147" s="182"/>
      <c r="V147" s="182"/>
      <c r="W147" s="182"/>
      <c r="X147"/>
      <c r="Y147"/>
      <c r="Z147"/>
      <c r="AA147"/>
      <c r="AB147"/>
      <c r="AC147"/>
      <c r="AD147"/>
      <c r="AH147"/>
      <c r="AI147"/>
      <c r="AJ147"/>
    </row>
    <row r="148" spans="17:36" ht="15" customHeight="1" x14ac:dyDescent="0.35">
      <c r="Q148" s="182"/>
      <c r="R148" s="182"/>
      <c r="S148" s="182"/>
      <c r="U148" s="182"/>
      <c r="V148" s="182"/>
      <c r="W148" s="182"/>
      <c r="X148"/>
      <c r="Y148"/>
      <c r="Z148"/>
      <c r="AA148"/>
      <c r="AB148"/>
      <c r="AC148"/>
      <c r="AD148"/>
      <c r="AH148"/>
      <c r="AI148"/>
      <c r="AJ148"/>
    </row>
    <row r="149" spans="17:36" ht="15" customHeight="1" x14ac:dyDescent="0.35">
      <c r="Q149" s="182"/>
      <c r="R149" s="182"/>
      <c r="S149" s="182"/>
      <c r="U149" s="182"/>
      <c r="V149" s="182"/>
      <c r="W149" s="182"/>
      <c r="X149"/>
      <c r="Y149"/>
      <c r="Z149"/>
      <c r="AA149"/>
      <c r="AB149"/>
      <c r="AC149"/>
      <c r="AD149"/>
      <c r="AH149"/>
      <c r="AI149"/>
      <c r="AJ149"/>
    </row>
    <row r="150" spans="17:36" ht="15" customHeight="1" x14ac:dyDescent="0.35">
      <c r="Q150" s="182"/>
      <c r="R150" s="182"/>
      <c r="S150" s="182"/>
      <c r="U150" s="182"/>
      <c r="V150" s="182"/>
      <c r="W150" s="182"/>
      <c r="X150"/>
      <c r="Y150"/>
      <c r="Z150"/>
      <c r="AA150"/>
      <c r="AB150"/>
      <c r="AC150"/>
      <c r="AD150"/>
      <c r="AH150"/>
      <c r="AI150"/>
      <c r="AJ150"/>
    </row>
    <row r="151" spans="17:36" ht="15" customHeight="1" x14ac:dyDescent="0.35">
      <c r="Q151" s="182"/>
      <c r="R151" s="182"/>
      <c r="S151" s="182"/>
      <c r="U151" s="182"/>
      <c r="V151" s="182"/>
      <c r="W151" s="182"/>
      <c r="X151"/>
      <c r="Y151"/>
      <c r="Z151"/>
      <c r="AA151"/>
      <c r="AB151"/>
      <c r="AC151"/>
      <c r="AD151"/>
      <c r="AH151"/>
      <c r="AI151"/>
      <c r="AJ151"/>
    </row>
    <row r="152" spans="17:36" ht="15" customHeight="1" x14ac:dyDescent="0.35">
      <c r="Q152" s="182"/>
      <c r="R152" s="182"/>
      <c r="S152" s="182"/>
      <c r="U152" s="182"/>
      <c r="V152" s="182"/>
      <c r="W152" s="182"/>
      <c r="X152"/>
      <c r="Y152"/>
      <c r="Z152"/>
      <c r="AA152"/>
      <c r="AB152"/>
      <c r="AC152"/>
      <c r="AD152"/>
      <c r="AH152"/>
      <c r="AI152"/>
      <c r="AJ152"/>
    </row>
    <row r="153" spans="17:36" ht="15" customHeight="1" x14ac:dyDescent="0.35">
      <c r="Q153" s="182"/>
      <c r="R153" s="182"/>
      <c r="S153" s="182"/>
      <c r="U153" s="182"/>
      <c r="V153" s="182"/>
      <c r="W153" s="182"/>
      <c r="X153"/>
      <c r="Y153"/>
      <c r="Z153"/>
      <c r="AA153"/>
      <c r="AB153"/>
      <c r="AC153"/>
      <c r="AD153"/>
      <c r="AH153"/>
      <c r="AI153"/>
      <c r="AJ153"/>
    </row>
    <row r="154" spans="17:36" ht="15" customHeight="1" x14ac:dyDescent="0.35">
      <c r="Q154" s="182"/>
      <c r="R154" s="182"/>
      <c r="S154" s="182"/>
      <c r="U154" s="182"/>
      <c r="V154" s="182"/>
      <c r="W154" s="182"/>
      <c r="X154"/>
      <c r="Y154"/>
      <c r="Z154"/>
      <c r="AA154"/>
      <c r="AB154"/>
      <c r="AC154"/>
      <c r="AD154"/>
      <c r="AH154"/>
      <c r="AI154"/>
      <c r="AJ154"/>
    </row>
    <row r="155" spans="17:36" ht="15" customHeight="1" x14ac:dyDescent="0.35">
      <c r="Q155" s="182"/>
      <c r="R155" s="182"/>
      <c r="S155" s="182"/>
      <c r="U155" s="182"/>
      <c r="V155" s="182"/>
      <c r="W155" s="182"/>
      <c r="X155"/>
      <c r="Y155"/>
      <c r="Z155"/>
      <c r="AA155"/>
      <c r="AB155"/>
      <c r="AC155"/>
      <c r="AD155"/>
      <c r="AH155"/>
      <c r="AI155"/>
      <c r="AJ155"/>
    </row>
    <row r="156" spans="17:36" ht="15" customHeight="1" x14ac:dyDescent="0.35">
      <c r="Q156" s="182"/>
      <c r="R156" s="182"/>
      <c r="S156" s="182"/>
      <c r="U156" s="182"/>
      <c r="V156" s="182"/>
      <c r="W156" s="182"/>
      <c r="X156"/>
      <c r="Y156"/>
      <c r="Z156"/>
      <c r="AA156"/>
      <c r="AB156"/>
      <c r="AC156"/>
      <c r="AD156"/>
      <c r="AH156"/>
      <c r="AI156"/>
      <c r="AJ156"/>
    </row>
    <row r="157" spans="17:36" ht="15" customHeight="1" x14ac:dyDescent="0.35">
      <c r="Q157" s="182"/>
      <c r="R157" s="182"/>
      <c r="S157" s="182"/>
      <c r="U157" s="182"/>
      <c r="V157" s="182"/>
      <c r="W157" s="182"/>
      <c r="X157"/>
      <c r="Y157"/>
      <c r="Z157"/>
      <c r="AA157"/>
      <c r="AB157"/>
      <c r="AC157"/>
      <c r="AD157"/>
      <c r="AH157"/>
      <c r="AI157"/>
      <c r="AJ157"/>
    </row>
    <row r="158" spans="17:36" ht="15" customHeight="1" x14ac:dyDescent="0.35">
      <c r="Q158" s="182"/>
      <c r="R158" s="182"/>
      <c r="S158" s="182"/>
      <c r="U158" s="182"/>
      <c r="V158" s="182"/>
      <c r="W158" s="182"/>
      <c r="X158"/>
      <c r="Y158"/>
      <c r="Z158"/>
      <c r="AA158"/>
      <c r="AB158"/>
      <c r="AC158"/>
      <c r="AD158"/>
      <c r="AH158"/>
      <c r="AI158"/>
      <c r="AJ158"/>
    </row>
    <row r="159" spans="17:36" ht="15" customHeight="1" x14ac:dyDescent="0.35">
      <c r="Q159" s="182"/>
      <c r="R159" s="182"/>
      <c r="S159" s="182"/>
      <c r="U159" s="182"/>
      <c r="V159" s="182"/>
      <c r="W159" s="182"/>
      <c r="X159"/>
      <c r="Y159"/>
      <c r="Z159"/>
      <c r="AA159"/>
      <c r="AB159"/>
      <c r="AC159"/>
      <c r="AD159"/>
      <c r="AH159"/>
      <c r="AI159"/>
      <c r="AJ159"/>
    </row>
    <row r="160" spans="17:36" ht="15" customHeight="1" x14ac:dyDescent="0.35">
      <c r="Q160" s="182"/>
      <c r="R160" s="182"/>
      <c r="S160" s="182"/>
      <c r="U160" s="182"/>
      <c r="V160" s="182"/>
      <c r="W160" s="182"/>
      <c r="X160"/>
      <c r="Y160"/>
      <c r="Z160"/>
      <c r="AA160"/>
      <c r="AB160"/>
      <c r="AC160"/>
      <c r="AD160"/>
      <c r="AH160"/>
      <c r="AI160"/>
      <c r="AJ160"/>
    </row>
    <row r="161" spans="17:36" ht="15" customHeight="1" x14ac:dyDescent="0.35">
      <c r="Q161" s="182"/>
      <c r="R161" s="182"/>
      <c r="S161" s="182"/>
      <c r="U161" s="182"/>
      <c r="V161" s="182"/>
      <c r="W161" s="182"/>
      <c r="X161"/>
      <c r="Y161"/>
      <c r="Z161"/>
      <c r="AA161"/>
      <c r="AB161"/>
      <c r="AC161"/>
      <c r="AD161"/>
      <c r="AH161"/>
      <c r="AI161"/>
      <c r="AJ161"/>
    </row>
    <row r="162" spans="17:36" ht="15" customHeight="1" x14ac:dyDescent="0.35">
      <c r="Q162" s="182"/>
      <c r="R162" s="182"/>
      <c r="S162" s="182"/>
      <c r="U162" s="182"/>
      <c r="V162" s="182"/>
      <c r="W162" s="182"/>
      <c r="X162"/>
      <c r="Y162"/>
      <c r="Z162"/>
      <c r="AA162"/>
      <c r="AB162"/>
      <c r="AC162"/>
      <c r="AD162"/>
      <c r="AH162"/>
      <c r="AI162"/>
      <c r="AJ162"/>
    </row>
    <row r="163" spans="17:36" ht="15" customHeight="1" x14ac:dyDescent="0.35">
      <c r="Q163" s="182"/>
      <c r="R163" s="182"/>
      <c r="S163" s="182"/>
      <c r="U163" s="182"/>
      <c r="V163" s="182"/>
      <c r="W163" s="182"/>
      <c r="X163"/>
      <c r="Y163"/>
      <c r="Z163"/>
      <c r="AA163"/>
      <c r="AB163"/>
      <c r="AC163"/>
      <c r="AD163"/>
      <c r="AH163"/>
      <c r="AI163"/>
      <c r="AJ163"/>
    </row>
    <row r="164" spans="17:36" ht="15" customHeight="1" x14ac:dyDescent="0.35">
      <c r="Q164" s="182"/>
      <c r="R164" s="182"/>
      <c r="S164" s="182"/>
      <c r="U164" s="182"/>
      <c r="V164" s="182"/>
      <c r="W164" s="182"/>
      <c r="X164"/>
      <c r="Y164"/>
      <c r="Z164"/>
      <c r="AA164"/>
      <c r="AB164"/>
      <c r="AC164"/>
      <c r="AD164"/>
      <c r="AH164"/>
      <c r="AI164"/>
      <c r="AJ164"/>
    </row>
    <row r="165" spans="17:36" ht="15" customHeight="1" x14ac:dyDescent="0.35">
      <c r="Q165" s="182"/>
      <c r="R165" s="182"/>
      <c r="S165" s="182"/>
      <c r="U165" s="182"/>
      <c r="V165" s="182"/>
      <c r="W165" s="182"/>
      <c r="X165"/>
      <c r="Y165"/>
      <c r="Z165"/>
      <c r="AA165"/>
      <c r="AB165"/>
      <c r="AC165"/>
      <c r="AD165"/>
      <c r="AH165"/>
      <c r="AI165"/>
      <c r="AJ165"/>
    </row>
    <row r="166" spans="17:36" ht="15" customHeight="1" x14ac:dyDescent="0.35">
      <c r="Q166" s="182"/>
      <c r="R166" s="182"/>
      <c r="S166" s="182"/>
      <c r="U166" s="182"/>
      <c r="V166" s="182"/>
      <c r="W166" s="182"/>
      <c r="X166"/>
      <c r="Y166"/>
      <c r="Z166"/>
      <c r="AA166"/>
      <c r="AB166"/>
      <c r="AC166"/>
      <c r="AD166"/>
      <c r="AH166"/>
      <c r="AI166"/>
      <c r="AJ166"/>
    </row>
    <row r="167" spans="17:36" ht="15" customHeight="1" x14ac:dyDescent="0.35">
      <c r="Q167" s="182"/>
      <c r="R167" s="182"/>
      <c r="S167" s="182"/>
      <c r="U167" s="182"/>
      <c r="V167" s="182"/>
      <c r="W167" s="182"/>
      <c r="X167"/>
      <c r="Y167"/>
      <c r="Z167"/>
      <c r="AA167"/>
      <c r="AB167"/>
      <c r="AC167"/>
      <c r="AD167"/>
      <c r="AH167"/>
      <c r="AI167"/>
      <c r="AJ167"/>
    </row>
    <row r="168" spans="17:36" ht="15" customHeight="1" x14ac:dyDescent="0.35">
      <c r="Q168" s="182"/>
      <c r="R168" s="182"/>
      <c r="S168" s="182"/>
      <c r="U168" s="182"/>
      <c r="V168" s="182"/>
      <c r="W168" s="182"/>
      <c r="X168"/>
      <c r="Y168"/>
      <c r="Z168"/>
      <c r="AA168"/>
      <c r="AB168"/>
      <c r="AC168"/>
      <c r="AD168"/>
      <c r="AH168"/>
      <c r="AI168"/>
      <c r="AJ168"/>
    </row>
    <row r="169" spans="17:36" ht="15" customHeight="1" x14ac:dyDescent="0.35">
      <c r="Q169" s="182"/>
      <c r="R169" s="182"/>
      <c r="S169" s="182"/>
      <c r="U169" s="182"/>
      <c r="V169" s="182"/>
      <c r="W169" s="182"/>
      <c r="X169"/>
      <c r="Y169"/>
      <c r="Z169"/>
      <c r="AA169"/>
      <c r="AB169"/>
      <c r="AC169"/>
      <c r="AD169"/>
      <c r="AH169"/>
      <c r="AI169"/>
      <c r="AJ169"/>
    </row>
    <row r="170" spans="17:36" ht="15" customHeight="1" x14ac:dyDescent="0.35">
      <c r="Q170" s="182"/>
      <c r="R170" s="182"/>
      <c r="S170" s="182"/>
      <c r="U170" s="182"/>
      <c r="V170" s="182"/>
      <c r="W170" s="182"/>
      <c r="X170"/>
      <c r="Y170"/>
      <c r="Z170"/>
      <c r="AA170"/>
      <c r="AB170"/>
      <c r="AC170"/>
      <c r="AD170"/>
      <c r="AH170"/>
      <c r="AI170"/>
      <c r="AJ170"/>
    </row>
    <row r="171" spans="17:36" ht="15" customHeight="1" x14ac:dyDescent="0.35">
      <c r="Q171" s="182"/>
      <c r="R171" s="182"/>
      <c r="S171" s="182"/>
      <c r="U171" s="182"/>
      <c r="V171" s="182"/>
      <c r="W171" s="182"/>
      <c r="X171"/>
      <c r="Y171"/>
      <c r="Z171"/>
      <c r="AA171"/>
      <c r="AB171"/>
      <c r="AC171"/>
      <c r="AD171"/>
      <c r="AH171"/>
      <c r="AI171"/>
      <c r="AJ171"/>
    </row>
    <row r="172" spans="17:36" ht="15" customHeight="1" x14ac:dyDescent="0.35">
      <c r="Q172" s="182"/>
      <c r="R172" s="182"/>
      <c r="S172" s="182"/>
      <c r="U172" s="182"/>
      <c r="V172" s="182"/>
      <c r="W172" s="182"/>
      <c r="X172"/>
      <c r="Y172"/>
      <c r="Z172"/>
      <c r="AA172"/>
      <c r="AB172"/>
      <c r="AC172"/>
      <c r="AD172"/>
      <c r="AH172"/>
      <c r="AI172"/>
      <c r="AJ172"/>
    </row>
    <row r="173" spans="17:36" ht="15" customHeight="1" x14ac:dyDescent="0.35">
      <c r="Q173" s="182"/>
      <c r="R173" s="182"/>
      <c r="S173" s="182"/>
      <c r="U173" s="182"/>
      <c r="V173" s="182"/>
      <c r="W173" s="182"/>
      <c r="X173"/>
      <c r="Y173"/>
      <c r="Z173"/>
      <c r="AA173"/>
      <c r="AB173"/>
      <c r="AC173"/>
      <c r="AD173"/>
      <c r="AH173"/>
      <c r="AI173"/>
      <c r="AJ173"/>
    </row>
    <row r="174" spans="17:36" ht="15" customHeight="1" x14ac:dyDescent="0.35">
      <c r="Q174" s="182"/>
      <c r="R174" s="182"/>
      <c r="S174" s="182"/>
      <c r="U174" s="182"/>
      <c r="V174" s="182"/>
      <c r="W174" s="182"/>
      <c r="X174"/>
      <c r="Y174"/>
      <c r="Z174"/>
      <c r="AA174"/>
      <c r="AB174"/>
      <c r="AC174"/>
      <c r="AD174"/>
      <c r="AH174"/>
      <c r="AI174"/>
      <c r="AJ174"/>
    </row>
    <row r="175" spans="17:36" ht="15" customHeight="1" x14ac:dyDescent="0.35">
      <c r="Q175" s="182"/>
      <c r="R175" s="182"/>
      <c r="S175" s="182"/>
      <c r="U175" s="182"/>
      <c r="V175" s="182"/>
      <c r="W175" s="182"/>
      <c r="X175"/>
      <c r="Y175"/>
      <c r="Z175"/>
      <c r="AA175"/>
      <c r="AB175"/>
      <c r="AC175"/>
      <c r="AD175"/>
      <c r="AH175"/>
      <c r="AI175"/>
      <c r="AJ175"/>
    </row>
    <row r="176" spans="17:36" ht="15" customHeight="1" x14ac:dyDescent="0.35">
      <c r="Q176" s="182"/>
      <c r="R176" s="182"/>
      <c r="S176" s="182"/>
      <c r="U176" s="182"/>
      <c r="V176" s="182"/>
      <c r="W176" s="182"/>
      <c r="X176"/>
      <c r="Y176"/>
      <c r="Z176"/>
      <c r="AA176"/>
      <c r="AB176"/>
      <c r="AC176"/>
      <c r="AD176"/>
      <c r="AH176"/>
      <c r="AI176"/>
      <c r="AJ176"/>
    </row>
    <row r="177" spans="17:36" ht="15" customHeight="1" x14ac:dyDescent="0.35">
      <c r="Q177" s="182"/>
      <c r="R177" s="182"/>
      <c r="S177" s="182"/>
      <c r="U177" s="182"/>
      <c r="V177" s="182"/>
      <c r="W177" s="182"/>
      <c r="X177"/>
      <c r="Y177"/>
      <c r="Z177"/>
      <c r="AA177"/>
      <c r="AB177"/>
      <c r="AC177"/>
      <c r="AD177"/>
      <c r="AH177"/>
      <c r="AI177"/>
      <c r="AJ177"/>
    </row>
    <row r="178" spans="17:36" ht="15" customHeight="1" x14ac:dyDescent="0.35">
      <c r="Q178" s="182"/>
      <c r="R178" s="182"/>
      <c r="S178" s="182"/>
      <c r="U178" s="182"/>
      <c r="V178" s="182"/>
      <c r="W178" s="182"/>
      <c r="X178"/>
      <c r="Y178"/>
      <c r="Z178"/>
      <c r="AA178"/>
      <c r="AB178"/>
      <c r="AC178"/>
      <c r="AD178"/>
      <c r="AH178"/>
      <c r="AI178"/>
      <c r="AJ178"/>
    </row>
    <row r="179" spans="17:36" ht="15" customHeight="1" x14ac:dyDescent="0.35">
      <c r="Q179" s="182"/>
      <c r="R179" s="182"/>
      <c r="S179" s="182"/>
      <c r="U179" s="182"/>
      <c r="V179" s="182"/>
      <c r="W179" s="182"/>
      <c r="X179"/>
      <c r="Y179"/>
      <c r="Z179"/>
      <c r="AA179"/>
      <c r="AB179"/>
      <c r="AC179"/>
      <c r="AD179"/>
      <c r="AH179"/>
      <c r="AI179"/>
      <c r="AJ179"/>
    </row>
    <row r="180" spans="17:36" ht="15" customHeight="1" x14ac:dyDescent="0.35">
      <c r="Q180" s="182"/>
      <c r="R180" s="182"/>
      <c r="S180" s="182"/>
      <c r="U180" s="182"/>
      <c r="V180" s="182"/>
      <c r="W180" s="182"/>
      <c r="X180"/>
      <c r="Y180"/>
      <c r="Z180"/>
      <c r="AA180"/>
      <c r="AB180"/>
      <c r="AC180"/>
      <c r="AD180"/>
      <c r="AH180"/>
      <c r="AI180"/>
      <c r="AJ180"/>
    </row>
    <row r="181" spans="17:36" ht="15" customHeight="1" x14ac:dyDescent="0.35">
      <c r="Q181" s="182"/>
      <c r="R181" s="182"/>
      <c r="S181" s="182"/>
      <c r="U181" s="182"/>
      <c r="V181" s="182"/>
      <c r="W181" s="182"/>
      <c r="X181"/>
      <c r="Y181"/>
      <c r="Z181"/>
      <c r="AA181"/>
      <c r="AB181"/>
      <c r="AC181"/>
      <c r="AD181"/>
      <c r="AH181"/>
      <c r="AI181"/>
      <c r="AJ181"/>
    </row>
    <row r="182" spans="17:36" ht="15" customHeight="1" x14ac:dyDescent="0.35">
      <c r="Q182" s="182"/>
      <c r="R182" s="182"/>
      <c r="S182" s="182"/>
      <c r="U182" s="182"/>
      <c r="V182" s="182"/>
      <c r="W182" s="182"/>
      <c r="X182"/>
      <c r="Y182"/>
      <c r="Z182"/>
      <c r="AA182"/>
      <c r="AB182"/>
      <c r="AC182"/>
      <c r="AD182"/>
      <c r="AH182"/>
      <c r="AI182"/>
      <c r="AJ182"/>
    </row>
    <row r="183" spans="17:36" ht="15" customHeight="1" x14ac:dyDescent="0.35">
      <c r="Q183" s="182"/>
      <c r="R183" s="182"/>
      <c r="S183" s="182"/>
      <c r="U183" s="182"/>
      <c r="V183" s="182"/>
      <c r="W183" s="182"/>
      <c r="X183"/>
      <c r="Y183"/>
      <c r="Z183"/>
      <c r="AA183"/>
      <c r="AB183"/>
      <c r="AC183"/>
      <c r="AD183"/>
      <c r="AH183"/>
      <c r="AI183"/>
      <c r="AJ183"/>
    </row>
    <row r="184" spans="17:36" ht="15" customHeight="1" x14ac:dyDescent="0.35">
      <c r="Q184" s="182"/>
      <c r="R184" s="182"/>
      <c r="S184" s="182"/>
      <c r="U184" s="182"/>
      <c r="V184" s="182"/>
      <c r="W184" s="182"/>
      <c r="X184"/>
      <c r="Y184"/>
      <c r="Z184"/>
      <c r="AA184"/>
      <c r="AB184"/>
      <c r="AC184"/>
      <c r="AD184"/>
      <c r="AH184"/>
      <c r="AI184"/>
      <c r="AJ184"/>
    </row>
    <row r="185" spans="17:36" ht="15" customHeight="1" x14ac:dyDescent="0.35">
      <c r="Q185" s="182"/>
      <c r="R185" s="182"/>
      <c r="S185" s="182"/>
      <c r="U185" s="182"/>
      <c r="V185" s="182"/>
      <c r="W185" s="182"/>
      <c r="X185"/>
      <c r="Y185"/>
      <c r="Z185"/>
      <c r="AA185"/>
      <c r="AB185"/>
      <c r="AC185"/>
      <c r="AD185"/>
      <c r="AH185"/>
      <c r="AI185"/>
      <c r="AJ185"/>
    </row>
    <row r="186" spans="17:36" ht="15" customHeight="1" x14ac:dyDescent="0.35">
      <c r="Q186" s="182"/>
      <c r="R186" s="182"/>
      <c r="S186" s="182"/>
      <c r="U186" s="182"/>
      <c r="V186" s="182"/>
      <c r="W186" s="182"/>
      <c r="X186"/>
      <c r="Y186"/>
      <c r="Z186"/>
      <c r="AA186"/>
      <c r="AB186"/>
      <c r="AC186"/>
      <c r="AD186"/>
      <c r="AH186"/>
      <c r="AI186"/>
      <c r="AJ186"/>
    </row>
    <row r="187" spans="17:36" ht="15" customHeight="1" x14ac:dyDescent="0.35">
      <c r="Q187" s="182"/>
      <c r="R187" s="182"/>
      <c r="S187" s="182"/>
      <c r="U187" s="182"/>
      <c r="V187" s="182"/>
      <c r="W187" s="182"/>
      <c r="X187"/>
      <c r="Y187"/>
      <c r="Z187"/>
      <c r="AA187"/>
      <c r="AB187"/>
      <c r="AC187"/>
      <c r="AD187"/>
      <c r="AH187"/>
      <c r="AI187"/>
      <c r="AJ187"/>
    </row>
    <row r="188" spans="17:36" ht="15" customHeight="1" x14ac:dyDescent="0.35">
      <c r="Q188" s="182"/>
      <c r="R188" s="182"/>
      <c r="S188" s="182"/>
      <c r="U188" s="182"/>
      <c r="V188" s="182"/>
      <c r="W188" s="182"/>
      <c r="X188"/>
      <c r="Y188"/>
      <c r="Z188"/>
      <c r="AA188"/>
      <c r="AB188"/>
      <c r="AC188"/>
      <c r="AD188"/>
      <c r="AH188"/>
      <c r="AI188"/>
      <c r="AJ188"/>
    </row>
    <row r="189" spans="17:36" ht="15" customHeight="1" x14ac:dyDescent="0.35">
      <c r="Q189" s="182"/>
      <c r="R189" s="182"/>
      <c r="S189" s="182"/>
      <c r="U189" s="182"/>
      <c r="V189" s="182"/>
      <c r="W189" s="182"/>
      <c r="X189"/>
      <c r="Y189"/>
      <c r="Z189"/>
      <c r="AA189"/>
      <c r="AB189"/>
      <c r="AC189"/>
      <c r="AD189"/>
      <c r="AH189"/>
      <c r="AI189"/>
      <c r="AJ189"/>
    </row>
    <row r="190" spans="17:36" ht="15" customHeight="1" x14ac:dyDescent="0.35">
      <c r="Q190" s="182"/>
      <c r="R190" s="182"/>
      <c r="S190" s="182"/>
      <c r="U190" s="182"/>
      <c r="V190" s="182"/>
      <c r="W190" s="182"/>
      <c r="X190"/>
      <c r="Y190"/>
      <c r="Z190"/>
      <c r="AA190"/>
      <c r="AB190"/>
      <c r="AC190"/>
      <c r="AD190"/>
      <c r="AH190"/>
      <c r="AI190"/>
      <c r="AJ190"/>
    </row>
    <row r="191" spans="17:36" ht="15" customHeight="1" x14ac:dyDescent="0.35">
      <c r="Q191" s="182"/>
      <c r="R191" s="182"/>
      <c r="S191" s="182"/>
      <c r="U191" s="182"/>
      <c r="V191" s="182"/>
      <c r="W191" s="182"/>
      <c r="X191"/>
      <c r="Y191"/>
      <c r="Z191"/>
      <c r="AA191"/>
      <c r="AB191"/>
      <c r="AC191"/>
      <c r="AD191"/>
      <c r="AH191"/>
      <c r="AI191"/>
      <c r="AJ191"/>
    </row>
    <row r="192" spans="17:36" ht="15" customHeight="1" x14ac:dyDescent="0.35">
      <c r="Q192" s="182"/>
      <c r="R192" s="182"/>
      <c r="S192" s="182"/>
      <c r="U192" s="182"/>
      <c r="V192" s="182"/>
      <c r="W192" s="182"/>
      <c r="X192"/>
      <c r="Y192"/>
      <c r="Z192"/>
      <c r="AA192"/>
      <c r="AB192"/>
      <c r="AC192"/>
      <c r="AD192"/>
      <c r="AH192"/>
      <c r="AI192"/>
      <c r="AJ192"/>
    </row>
    <row r="193" spans="17:36" ht="15" customHeight="1" x14ac:dyDescent="0.35">
      <c r="Q193" s="182"/>
      <c r="R193" s="182"/>
      <c r="S193" s="182"/>
      <c r="U193" s="182"/>
      <c r="V193" s="182"/>
      <c r="W193" s="182"/>
      <c r="X193"/>
      <c r="Y193"/>
      <c r="Z193"/>
      <c r="AA193"/>
      <c r="AB193"/>
      <c r="AC193"/>
      <c r="AD193"/>
      <c r="AH193"/>
      <c r="AI193"/>
      <c r="AJ193"/>
    </row>
    <row r="194" spans="17:36" ht="15" customHeight="1" x14ac:dyDescent="0.35">
      <c r="Q194" s="182"/>
      <c r="R194" s="182"/>
      <c r="S194" s="182"/>
      <c r="U194" s="182"/>
      <c r="V194" s="182"/>
      <c r="W194" s="182"/>
      <c r="X194"/>
      <c r="Y194"/>
      <c r="Z194"/>
      <c r="AA194"/>
      <c r="AB194"/>
      <c r="AC194"/>
      <c r="AD194"/>
      <c r="AH194"/>
      <c r="AI194"/>
      <c r="AJ194"/>
    </row>
    <row r="195" spans="17:36" ht="15" customHeight="1" x14ac:dyDescent="0.35">
      <c r="Q195" s="182"/>
      <c r="R195" s="182"/>
      <c r="S195" s="182"/>
      <c r="U195" s="182"/>
      <c r="V195" s="182"/>
      <c r="W195" s="182"/>
      <c r="X195"/>
      <c r="Y195"/>
      <c r="Z195"/>
      <c r="AA195"/>
      <c r="AB195"/>
      <c r="AC195"/>
      <c r="AD195"/>
      <c r="AH195"/>
      <c r="AI195"/>
      <c r="AJ195"/>
    </row>
    <row r="196" spans="17:36" ht="15" customHeight="1" x14ac:dyDescent="0.35">
      <c r="Q196" s="182"/>
      <c r="R196" s="182"/>
      <c r="S196" s="182"/>
      <c r="U196" s="182"/>
      <c r="V196" s="182"/>
      <c r="W196" s="182"/>
      <c r="X196"/>
      <c r="Y196"/>
      <c r="Z196"/>
      <c r="AA196"/>
      <c r="AB196"/>
      <c r="AC196"/>
      <c r="AD196"/>
      <c r="AH196"/>
      <c r="AI196"/>
      <c r="AJ196"/>
    </row>
    <row r="197" spans="17:36" ht="15" customHeight="1" x14ac:dyDescent="0.35">
      <c r="Q197" s="182"/>
      <c r="R197" s="182"/>
      <c r="S197" s="182"/>
      <c r="U197" s="182"/>
      <c r="V197" s="182"/>
      <c r="W197" s="182"/>
      <c r="X197"/>
      <c r="Y197"/>
      <c r="Z197"/>
      <c r="AA197"/>
      <c r="AB197"/>
      <c r="AC197"/>
      <c r="AD197"/>
      <c r="AH197"/>
      <c r="AI197"/>
      <c r="AJ197"/>
    </row>
    <row r="198" spans="17:36" ht="15" customHeight="1" x14ac:dyDescent="0.35">
      <c r="Q198" s="182"/>
      <c r="R198" s="182"/>
      <c r="S198" s="182"/>
      <c r="U198" s="182"/>
      <c r="V198" s="182"/>
      <c r="W198" s="182"/>
      <c r="X198"/>
      <c r="Y198"/>
      <c r="Z198"/>
      <c r="AA198"/>
      <c r="AB198"/>
      <c r="AC198"/>
      <c r="AD198"/>
      <c r="AH198"/>
      <c r="AI198"/>
      <c r="AJ198"/>
    </row>
    <row r="199" spans="17:36" ht="15" customHeight="1" x14ac:dyDescent="0.35">
      <c r="Q199" s="182"/>
      <c r="R199" s="182"/>
      <c r="S199" s="182"/>
      <c r="U199" s="182"/>
      <c r="V199" s="182"/>
      <c r="W199" s="182"/>
      <c r="X199"/>
      <c r="Y199"/>
      <c r="Z199"/>
      <c r="AA199"/>
      <c r="AB199"/>
      <c r="AC199"/>
      <c r="AD199"/>
      <c r="AH199"/>
      <c r="AI199"/>
      <c r="AJ199"/>
    </row>
    <row r="200" spans="17:36" ht="15" customHeight="1" x14ac:dyDescent="0.35">
      <c r="Q200" s="182"/>
      <c r="R200" s="182"/>
      <c r="S200" s="182"/>
      <c r="U200" s="182"/>
      <c r="V200" s="182"/>
      <c r="W200" s="182"/>
      <c r="X200"/>
      <c r="Y200"/>
      <c r="Z200"/>
      <c r="AA200"/>
      <c r="AB200"/>
      <c r="AC200"/>
      <c r="AD200"/>
      <c r="AH200"/>
      <c r="AI200"/>
      <c r="AJ200"/>
    </row>
    <row r="201" spans="17:36" ht="15" customHeight="1" x14ac:dyDescent="0.35">
      <c r="Q201" s="182"/>
      <c r="R201" s="182"/>
      <c r="S201" s="182"/>
      <c r="U201" s="182"/>
      <c r="V201" s="182"/>
      <c r="W201" s="182"/>
      <c r="X201"/>
      <c r="Y201"/>
      <c r="Z201"/>
      <c r="AA201"/>
      <c r="AB201"/>
      <c r="AC201"/>
      <c r="AD201"/>
      <c r="AH201"/>
      <c r="AI201"/>
      <c r="AJ201"/>
    </row>
    <row r="202" spans="17:36" ht="15" customHeight="1" x14ac:dyDescent="0.35">
      <c r="Q202" s="182"/>
      <c r="R202" s="182"/>
      <c r="S202" s="182"/>
      <c r="U202" s="182"/>
      <c r="V202" s="182"/>
      <c r="W202" s="182"/>
      <c r="X202"/>
      <c r="Y202"/>
      <c r="Z202"/>
      <c r="AA202"/>
      <c r="AB202"/>
      <c r="AC202"/>
      <c r="AD202"/>
      <c r="AH202"/>
      <c r="AI202"/>
      <c r="AJ202"/>
    </row>
    <row r="203" spans="17:36" ht="15" customHeight="1" x14ac:dyDescent="0.35">
      <c r="Q203" s="182"/>
      <c r="R203" s="182"/>
      <c r="S203" s="182"/>
      <c r="U203" s="182"/>
      <c r="V203" s="182"/>
      <c r="W203" s="182"/>
      <c r="X203"/>
      <c r="Y203"/>
      <c r="Z203"/>
      <c r="AA203"/>
      <c r="AB203"/>
      <c r="AC203"/>
      <c r="AD203"/>
      <c r="AH203"/>
      <c r="AI203"/>
      <c r="AJ203"/>
    </row>
    <row r="204" spans="17:36" ht="15" customHeight="1" x14ac:dyDescent="0.35">
      <c r="Q204" s="182"/>
      <c r="R204" s="182"/>
      <c r="S204" s="182"/>
      <c r="U204" s="182"/>
      <c r="V204" s="182"/>
      <c r="W204" s="182"/>
      <c r="X204"/>
      <c r="Y204"/>
      <c r="Z204"/>
      <c r="AA204"/>
      <c r="AB204"/>
      <c r="AC204"/>
      <c r="AD204"/>
      <c r="AH204"/>
      <c r="AI204"/>
      <c r="AJ204"/>
    </row>
    <row r="205" spans="17:36" ht="15" customHeight="1" x14ac:dyDescent="0.35">
      <c r="Q205" s="182"/>
      <c r="R205" s="182"/>
      <c r="S205" s="182"/>
      <c r="U205" s="182"/>
      <c r="V205" s="182"/>
      <c r="W205" s="182"/>
      <c r="X205"/>
      <c r="Y205"/>
      <c r="Z205"/>
      <c r="AA205"/>
      <c r="AB205"/>
      <c r="AC205"/>
      <c r="AD205"/>
      <c r="AH205"/>
      <c r="AI205"/>
      <c r="AJ205"/>
    </row>
    <row r="206" spans="17:36" ht="15" customHeight="1" x14ac:dyDescent="0.35">
      <c r="Q206" s="182"/>
      <c r="R206" s="182"/>
      <c r="S206" s="182"/>
      <c r="U206" s="182"/>
      <c r="V206" s="182"/>
      <c r="W206" s="182"/>
      <c r="X206"/>
      <c r="Y206"/>
      <c r="Z206"/>
      <c r="AA206"/>
      <c r="AB206"/>
      <c r="AC206"/>
      <c r="AD206"/>
      <c r="AH206"/>
      <c r="AI206"/>
      <c r="AJ206"/>
    </row>
    <row r="207" spans="17:36" ht="15" customHeight="1" x14ac:dyDescent="0.35">
      <c r="Q207" s="182"/>
      <c r="R207" s="182"/>
      <c r="S207" s="182"/>
      <c r="U207" s="182"/>
      <c r="V207" s="182"/>
      <c r="W207" s="182"/>
      <c r="X207"/>
      <c r="Y207"/>
      <c r="Z207"/>
      <c r="AA207"/>
      <c r="AB207"/>
      <c r="AC207"/>
      <c r="AD207"/>
      <c r="AH207"/>
      <c r="AI207"/>
      <c r="AJ207"/>
    </row>
    <row r="208" spans="17:36" ht="15" customHeight="1" x14ac:dyDescent="0.35">
      <c r="Q208" s="182"/>
      <c r="R208" s="182"/>
      <c r="S208" s="182"/>
      <c r="U208" s="182"/>
      <c r="V208" s="182"/>
      <c r="W208" s="182"/>
      <c r="X208"/>
      <c r="Y208"/>
      <c r="Z208"/>
      <c r="AA208"/>
      <c r="AB208"/>
      <c r="AC208"/>
      <c r="AD208"/>
      <c r="AH208"/>
      <c r="AI208"/>
      <c r="AJ208"/>
    </row>
    <row r="209" spans="17:36" ht="15" customHeight="1" x14ac:dyDescent="0.35">
      <c r="Q209" s="182"/>
      <c r="R209" s="182"/>
      <c r="S209" s="182"/>
      <c r="U209" s="182"/>
      <c r="V209" s="182"/>
      <c r="W209" s="182"/>
      <c r="X209"/>
      <c r="Y209"/>
      <c r="Z209"/>
      <c r="AA209"/>
      <c r="AB209"/>
      <c r="AC209"/>
      <c r="AD209"/>
      <c r="AH209"/>
      <c r="AI209"/>
      <c r="AJ209"/>
    </row>
    <row r="210" spans="17:36" ht="15" customHeight="1" x14ac:dyDescent="0.35">
      <c r="Q210" s="182"/>
      <c r="R210" s="182"/>
      <c r="S210" s="182"/>
      <c r="U210" s="182"/>
      <c r="V210" s="182"/>
      <c r="W210" s="182"/>
      <c r="X210"/>
      <c r="Y210"/>
      <c r="Z210"/>
      <c r="AA210"/>
      <c r="AB210"/>
      <c r="AC210"/>
      <c r="AD210"/>
      <c r="AH210"/>
      <c r="AI210"/>
      <c r="AJ210"/>
    </row>
    <row r="211" spans="17:36" ht="15" customHeight="1" x14ac:dyDescent="0.35">
      <c r="Q211" s="182"/>
      <c r="R211" s="182"/>
      <c r="S211" s="182"/>
      <c r="U211" s="182"/>
      <c r="V211" s="182"/>
      <c r="W211" s="182"/>
      <c r="X211"/>
      <c r="Y211"/>
      <c r="Z211"/>
      <c r="AA211"/>
      <c r="AB211"/>
      <c r="AC211"/>
      <c r="AD211"/>
      <c r="AH211"/>
      <c r="AI211"/>
      <c r="AJ211"/>
    </row>
    <row r="212" spans="17:36" ht="15" customHeight="1" x14ac:dyDescent="0.35">
      <c r="Q212" s="182"/>
      <c r="R212" s="182"/>
      <c r="S212" s="182"/>
      <c r="U212" s="182"/>
      <c r="V212" s="182"/>
      <c r="W212" s="182"/>
      <c r="X212"/>
      <c r="Y212"/>
      <c r="Z212"/>
      <c r="AA212"/>
      <c r="AB212"/>
      <c r="AC212"/>
      <c r="AD212"/>
      <c r="AH212"/>
      <c r="AI212"/>
      <c r="AJ212"/>
    </row>
    <row r="213" spans="17:36" ht="15" customHeight="1" x14ac:dyDescent="0.35">
      <c r="Q213" s="182"/>
      <c r="R213" s="182"/>
      <c r="S213" s="182"/>
      <c r="U213" s="182"/>
      <c r="V213" s="182"/>
      <c r="W213" s="182"/>
      <c r="X213"/>
      <c r="Y213"/>
      <c r="Z213"/>
      <c r="AA213"/>
      <c r="AB213"/>
      <c r="AC213"/>
      <c r="AD213"/>
      <c r="AH213"/>
      <c r="AI213"/>
      <c r="AJ213"/>
    </row>
    <row r="214" spans="17:36" ht="15" customHeight="1" x14ac:dyDescent="0.35">
      <c r="Q214" s="182"/>
      <c r="R214" s="182"/>
      <c r="S214" s="182"/>
      <c r="U214" s="182"/>
      <c r="V214" s="182"/>
      <c r="W214" s="182"/>
      <c r="X214"/>
      <c r="Y214"/>
      <c r="Z214"/>
      <c r="AA214"/>
      <c r="AB214"/>
      <c r="AC214"/>
      <c r="AD214"/>
      <c r="AH214"/>
      <c r="AI214"/>
      <c r="AJ214"/>
    </row>
    <row r="215" spans="17:36" ht="15" customHeight="1" x14ac:dyDescent="0.35">
      <c r="Q215" s="182"/>
      <c r="R215" s="182"/>
      <c r="S215" s="182"/>
      <c r="U215" s="182"/>
      <c r="V215" s="182"/>
      <c r="W215" s="182"/>
      <c r="X215"/>
      <c r="Y215"/>
      <c r="Z215"/>
      <c r="AA215"/>
      <c r="AB215"/>
      <c r="AC215"/>
      <c r="AD215"/>
      <c r="AH215"/>
      <c r="AI215"/>
      <c r="AJ215"/>
    </row>
    <row r="216" spans="17:36" ht="15" customHeight="1" x14ac:dyDescent="0.35">
      <c r="Q216" s="182"/>
      <c r="R216" s="182"/>
      <c r="S216" s="182"/>
      <c r="U216" s="182"/>
      <c r="V216" s="182"/>
      <c r="W216" s="182"/>
      <c r="X216"/>
      <c r="Y216"/>
      <c r="Z216"/>
      <c r="AA216"/>
      <c r="AB216"/>
      <c r="AC216"/>
      <c r="AD216"/>
      <c r="AH216"/>
      <c r="AI216"/>
      <c r="AJ216"/>
    </row>
    <row r="217" spans="17:36" ht="15" customHeight="1" x14ac:dyDescent="0.35">
      <c r="Q217" s="182"/>
      <c r="R217" s="182"/>
      <c r="S217" s="182"/>
      <c r="U217" s="182"/>
      <c r="V217" s="182"/>
      <c r="W217" s="182"/>
      <c r="X217"/>
      <c r="Y217"/>
      <c r="Z217"/>
      <c r="AA217"/>
      <c r="AB217"/>
      <c r="AC217"/>
      <c r="AD217"/>
      <c r="AH217"/>
      <c r="AI217"/>
      <c r="AJ217"/>
    </row>
    <row r="218" spans="17:36" ht="15" customHeight="1" x14ac:dyDescent="0.35">
      <c r="Q218" s="182"/>
      <c r="R218" s="182"/>
      <c r="S218" s="182"/>
      <c r="U218" s="182"/>
      <c r="V218" s="182"/>
      <c r="W218" s="182"/>
      <c r="X218"/>
      <c r="Y218"/>
      <c r="Z218"/>
      <c r="AA218"/>
      <c r="AB218"/>
      <c r="AC218"/>
      <c r="AD218"/>
      <c r="AH218"/>
      <c r="AI218"/>
      <c r="AJ218"/>
    </row>
    <row r="219" spans="17:36" ht="15" customHeight="1" x14ac:dyDescent="0.35">
      <c r="Q219" s="182"/>
      <c r="R219" s="182"/>
      <c r="S219" s="182"/>
      <c r="U219" s="182"/>
      <c r="V219" s="182"/>
      <c r="W219" s="182"/>
      <c r="X219"/>
      <c r="Y219"/>
      <c r="Z219"/>
      <c r="AA219"/>
      <c r="AB219"/>
      <c r="AC219"/>
      <c r="AD219"/>
      <c r="AH219"/>
      <c r="AI219"/>
      <c r="AJ219"/>
    </row>
    <row r="220" spans="17:36" ht="15" customHeight="1" x14ac:dyDescent="0.35">
      <c r="Q220" s="182"/>
      <c r="R220" s="182"/>
      <c r="S220" s="182"/>
      <c r="U220" s="182"/>
      <c r="V220" s="182"/>
      <c r="W220" s="182"/>
      <c r="X220"/>
      <c r="Y220"/>
      <c r="Z220"/>
      <c r="AA220"/>
      <c r="AB220"/>
      <c r="AC220"/>
      <c r="AD220"/>
      <c r="AH220"/>
      <c r="AI220"/>
      <c r="AJ220"/>
    </row>
    <row r="221" spans="17:36" ht="15" customHeight="1" x14ac:dyDescent="0.35">
      <c r="Q221" s="182"/>
      <c r="R221" s="182"/>
      <c r="S221" s="182"/>
      <c r="U221" s="182"/>
      <c r="V221" s="182"/>
      <c r="W221" s="182"/>
      <c r="X221"/>
      <c r="Y221"/>
      <c r="Z221"/>
      <c r="AA221"/>
      <c r="AB221"/>
      <c r="AC221"/>
      <c r="AD221"/>
      <c r="AH221"/>
      <c r="AI221"/>
      <c r="AJ221"/>
    </row>
    <row r="222" spans="17:36" ht="15" customHeight="1" x14ac:dyDescent="0.35">
      <c r="Q222" s="182"/>
      <c r="R222" s="182"/>
      <c r="S222" s="182"/>
      <c r="U222" s="182"/>
      <c r="V222" s="182"/>
      <c r="W222" s="182"/>
      <c r="X222"/>
      <c r="Y222"/>
      <c r="Z222"/>
      <c r="AA222"/>
      <c r="AB222"/>
      <c r="AC222"/>
      <c r="AD222"/>
      <c r="AH222"/>
      <c r="AI222"/>
      <c r="AJ222"/>
    </row>
    <row r="223" spans="17:36" ht="15" customHeight="1" x14ac:dyDescent="0.35">
      <c r="Q223" s="182"/>
      <c r="R223" s="182"/>
      <c r="S223" s="182"/>
      <c r="U223" s="182"/>
      <c r="V223" s="182"/>
      <c r="W223" s="182"/>
      <c r="X223"/>
      <c r="Y223"/>
      <c r="Z223"/>
      <c r="AA223"/>
      <c r="AB223"/>
      <c r="AC223"/>
      <c r="AD223"/>
      <c r="AH223"/>
      <c r="AI223"/>
      <c r="AJ223"/>
    </row>
    <row r="224" spans="17:36" ht="15" customHeight="1" x14ac:dyDescent="0.35">
      <c r="Q224" s="182"/>
      <c r="R224" s="182"/>
      <c r="S224" s="182"/>
      <c r="U224" s="182"/>
      <c r="V224" s="182"/>
      <c r="W224" s="182"/>
      <c r="X224"/>
      <c r="Y224"/>
      <c r="Z224"/>
      <c r="AA224"/>
      <c r="AB224"/>
      <c r="AC224"/>
      <c r="AD224"/>
      <c r="AH224"/>
      <c r="AI224"/>
      <c r="AJ224"/>
    </row>
    <row r="225" spans="17:36" ht="15" customHeight="1" x14ac:dyDescent="0.35">
      <c r="Q225" s="182"/>
      <c r="R225" s="182"/>
      <c r="S225" s="182"/>
      <c r="U225" s="182"/>
      <c r="V225" s="182"/>
      <c r="W225" s="182"/>
      <c r="X225"/>
      <c r="Y225"/>
      <c r="Z225"/>
      <c r="AA225"/>
      <c r="AB225"/>
      <c r="AC225"/>
      <c r="AD225"/>
      <c r="AH225"/>
      <c r="AI225"/>
      <c r="AJ225"/>
    </row>
    <row r="226" spans="17:36" ht="15" customHeight="1" x14ac:dyDescent="0.35">
      <c r="Q226" s="182"/>
      <c r="R226" s="182"/>
      <c r="S226" s="182"/>
      <c r="U226" s="182"/>
      <c r="V226" s="182"/>
      <c r="W226" s="182"/>
      <c r="X226"/>
      <c r="Y226"/>
      <c r="Z226"/>
      <c r="AA226"/>
      <c r="AB226"/>
      <c r="AC226"/>
      <c r="AD226"/>
      <c r="AH226"/>
      <c r="AI226"/>
      <c r="AJ226"/>
    </row>
    <row r="227" spans="17:36" ht="15" customHeight="1" x14ac:dyDescent="0.35">
      <c r="Q227" s="182"/>
      <c r="R227" s="182"/>
      <c r="S227" s="182"/>
      <c r="U227" s="182"/>
      <c r="V227" s="182"/>
      <c r="W227" s="182"/>
      <c r="X227"/>
      <c r="Y227"/>
      <c r="Z227"/>
      <c r="AA227"/>
      <c r="AB227"/>
      <c r="AC227"/>
      <c r="AD227"/>
      <c r="AH227"/>
      <c r="AI227"/>
      <c r="AJ227"/>
    </row>
    <row r="228" spans="17:36" ht="15" customHeight="1" x14ac:dyDescent="0.35">
      <c r="Q228" s="182"/>
      <c r="R228" s="182"/>
      <c r="S228" s="182"/>
      <c r="U228" s="182"/>
      <c r="V228" s="182"/>
      <c r="W228" s="182"/>
      <c r="X228"/>
      <c r="Y228"/>
      <c r="Z228"/>
      <c r="AA228"/>
      <c r="AB228"/>
      <c r="AC228"/>
      <c r="AD228"/>
      <c r="AH228"/>
      <c r="AI228"/>
      <c r="AJ228"/>
    </row>
    <row r="229" spans="17:36" ht="15" customHeight="1" x14ac:dyDescent="0.35">
      <c r="Q229" s="182"/>
      <c r="R229" s="182"/>
      <c r="S229" s="182"/>
      <c r="U229" s="182"/>
      <c r="V229" s="182"/>
      <c r="W229" s="182"/>
      <c r="X229"/>
      <c r="Y229"/>
      <c r="Z229"/>
      <c r="AA229"/>
      <c r="AB229"/>
      <c r="AC229"/>
      <c r="AD229"/>
      <c r="AH229"/>
      <c r="AI229"/>
      <c r="AJ229"/>
    </row>
    <row r="230" spans="17:36" ht="15" customHeight="1" x14ac:dyDescent="0.35">
      <c r="Q230" s="182"/>
      <c r="R230" s="182"/>
      <c r="S230" s="182"/>
      <c r="U230" s="182"/>
      <c r="V230" s="182"/>
      <c r="W230" s="182"/>
      <c r="X230"/>
      <c r="Y230"/>
      <c r="Z230"/>
      <c r="AA230"/>
      <c r="AB230"/>
      <c r="AC230"/>
      <c r="AD230"/>
      <c r="AH230"/>
      <c r="AI230"/>
      <c r="AJ230"/>
    </row>
    <row r="231" spans="17:36" ht="15" customHeight="1" x14ac:dyDescent="0.35">
      <c r="Q231" s="182"/>
      <c r="R231" s="182"/>
      <c r="S231" s="182"/>
      <c r="U231" s="182"/>
      <c r="V231" s="182"/>
      <c r="W231" s="182"/>
      <c r="X231"/>
      <c r="Y231"/>
      <c r="Z231"/>
      <c r="AA231"/>
      <c r="AB231"/>
      <c r="AC231"/>
      <c r="AD231"/>
      <c r="AH231"/>
      <c r="AI231"/>
      <c r="AJ231"/>
    </row>
    <row r="232" spans="17:36" ht="15" customHeight="1" x14ac:dyDescent="0.35">
      <c r="Q232" s="182"/>
      <c r="R232" s="182"/>
      <c r="S232" s="182"/>
      <c r="U232" s="182"/>
      <c r="V232" s="182"/>
      <c r="W232" s="182"/>
      <c r="X232"/>
      <c r="Y232"/>
      <c r="Z232"/>
      <c r="AA232"/>
      <c r="AB232"/>
      <c r="AC232"/>
      <c r="AD232"/>
      <c r="AH232"/>
      <c r="AI232"/>
      <c r="AJ232"/>
    </row>
    <row r="233" spans="17:36" ht="15" customHeight="1" x14ac:dyDescent="0.35">
      <c r="Q233" s="182"/>
      <c r="R233" s="182"/>
      <c r="S233" s="182"/>
      <c r="U233" s="182"/>
      <c r="V233" s="182"/>
      <c r="W233" s="182"/>
      <c r="X233"/>
      <c r="Y233"/>
      <c r="Z233"/>
      <c r="AA233"/>
      <c r="AB233"/>
      <c r="AC233"/>
      <c r="AD233"/>
      <c r="AH233"/>
      <c r="AI233"/>
      <c r="AJ233"/>
    </row>
    <row r="234" spans="17:36" ht="15" customHeight="1" x14ac:dyDescent="0.35">
      <c r="Q234" s="182"/>
      <c r="R234" s="182"/>
      <c r="S234" s="182"/>
      <c r="U234" s="182"/>
      <c r="V234" s="182"/>
      <c r="W234" s="182"/>
      <c r="X234"/>
      <c r="Y234"/>
      <c r="Z234"/>
      <c r="AA234"/>
      <c r="AB234"/>
      <c r="AC234"/>
      <c r="AD234"/>
      <c r="AH234"/>
      <c r="AI234"/>
      <c r="AJ234"/>
    </row>
    <row r="235" spans="17:36" ht="15" customHeight="1" x14ac:dyDescent="0.35">
      <c r="Q235" s="182"/>
      <c r="R235" s="182"/>
      <c r="S235" s="182"/>
      <c r="U235" s="182"/>
      <c r="V235" s="182"/>
      <c r="W235" s="182"/>
      <c r="X235"/>
      <c r="Y235"/>
      <c r="Z235"/>
      <c r="AA235"/>
      <c r="AB235"/>
      <c r="AC235"/>
      <c r="AD235"/>
      <c r="AH235"/>
      <c r="AI235"/>
      <c r="AJ235"/>
    </row>
    <row r="236" spans="17:36" ht="15" customHeight="1" x14ac:dyDescent="0.35">
      <c r="Q236" s="182"/>
      <c r="R236" s="182"/>
      <c r="S236" s="182"/>
      <c r="U236" s="182"/>
      <c r="V236" s="182"/>
      <c r="W236" s="182"/>
      <c r="X236"/>
      <c r="Y236"/>
      <c r="Z236"/>
      <c r="AA236"/>
      <c r="AB236"/>
      <c r="AC236"/>
      <c r="AD236"/>
      <c r="AH236"/>
      <c r="AI236"/>
      <c r="AJ236"/>
    </row>
    <row r="237" spans="17:36" ht="15" customHeight="1" x14ac:dyDescent="0.35">
      <c r="Q237" s="182"/>
      <c r="R237" s="182"/>
      <c r="S237" s="182"/>
      <c r="U237" s="182"/>
      <c r="V237" s="182"/>
      <c r="W237" s="182"/>
      <c r="X237"/>
      <c r="Y237"/>
      <c r="Z237"/>
      <c r="AA237"/>
      <c r="AB237"/>
      <c r="AC237"/>
      <c r="AD237"/>
      <c r="AH237"/>
      <c r="AI237"/>
      <c r="AJ237"/>
    </row>
    <row r="238" spans="17:36" ht="15" customHeight="1" x14ac:dyDescent="0.35">
      <c r="Q238" s="182"/>
      <c r="R238" s="182"/>
      <c r="S238" s="182"/>
      <c r="U238" s="182"/>
      <c r="V238" s="182"/>
      <c r="W238" s="182"/>
      <c r="X238"/>
      <c r="Y238"/>
      <c r="Z238"/>
      <c r="AA238"/>
      <c r="AB238"/>
      <c r="AC238"/>
      <c r="AD238"/>
      <c r="AH238"/>
      <c r="AI238"/>
      <c r="AJ238"/>
    </row>
    <row r="239" spans="17:36" ht="15" customHeight="1" x14ac:dyDescent="0.35">
      <c r="Q239" s="182"/>
      <c r="R239" s="182"/>
      <c r="S239" s="182"/>
      <c r="U239" s="182"/>
      <c r="V239" s="182"/>
      <c r="W239" s="182"/>
      <c r="X239"/>
      <c r="Y239"/>
      <c r="Z239"/>
      <c r="AA239"/>
      <c r="AB239"/>
      <c r="AC239"/>
      <c r="AD239"/>
      <c r="AH239"/>
      <c r="AI239"/>
      <c r="AJ239"/>
    </row>
    <row r="240" spans="17:36" ht="15" customHeight="1" x14ac:dyDescent="0.35">
      <c r="Q240" s="182"/>
      <c r="R240" s="182"/>
      <c r="S240" s="182"/>
      <c r="U240" s="182"/>
      <c r="V240" s="182"/>
      <c r="W240" s="182"/>
      <c r="X240"/>
      <c r="Y240"/>
      <c r="Z240"/>
      <c r="AA240"/>
      <c r="AB240"/>
      <c r="AC240"/>
      <c r="AD240"/>
      <c r="AH240"/>
      <c r="AI240"/>
      <c r="AJ240"/>
    </row>
    <row r="241" spans="17:36" ht="15" customHeight="1" x14ac:dyDescent="0.35">
      <c r="Q241" s="182"/>
      <c r="R241" s="182"/>
      <c r="S241" s="182"/>
      <c r="U241" s="182"/>
      <c r="V241" s="182"/>
      <c r="W241" s="182"/>
      <c r="X241"/>
      <c r="Y241"/>
      <c r="Z241"/>
      <c r="AA241"/>
      <c r="AB241"/>
      <c r="AC241"/>
      <c r="AD241"/>
      <c r="AH241"/>
      <c r="AI241"/>
      <c r="AJ241"/>
    </row>
    <row r="242" spans="17:36" ht="15" customHeight="1" x14ac:dyDescent="0.35">
      <c r="Q242" s="182"/>
      <c r="R242" s="182"/>
      <c r="S242" s="182"/>
      <c r="U242" s="182"/>
      <c r="V242" s="182"/>
      <c r="W242" s="182"/>
      <c r="X242"/>
      <c r="Y242"/>
      <c r="Z242"/>
      <c r="AA242"/>
      <c r="AB242"/>
      <c r="AC242"/>
      <c r="AD242"/>
      <c r="AH242"/>
      <c r="AI242"/>
      <c r="AJ242"/>
    </row>
    <row r="243" spans="17:36" ht="15" customHeight="1" x14ac:dyDescent="0.35">
      <c r="Q243" s="182"/>
      <c r="R243" s="182"/>
      <c r="S243" s="182"/>
      <c r="U243" s="182"/>
      <c r="V243" s="182"/>
      <c r="W243" s="182"/>
      <c r="X243"/>
      <c r="Y243"/>
      <c r="Z243"/>
      <c r="AA243"/>
      <c r="AB243"/>
      <c r="AC243"/>
      <c r="AD243"/>
      <c r="AH243"/>
      <c r="AI243"/>
      <c r="AJ243"/>
    </row>
    <row r="244" spans="17:36" ht="15" customHeight="1" x14ac:dyDescent="0.35">
      <c r="Q244" s="182"/>
      <c r="R244" s="182"/>
      <c r="S244" s="182"/>
      <c r="U244" s="182"/>
      <c r="V244" s="182"/>
      <c r="W244" s="182"/>
      <c r="X244"/>
      <c r="Y244"/>
      <c r="Z244"/>
      <c r="AA244"/>
      <c r="AB244"/>
      <c r="AC244"/>
      <c r="AD244"/>
      <c r="AH244"/>
      <c r="AI244"/>
      <c r="AJ244"/>
    </row>
    <row r="245" spans="17:36" ht="15" customHeight="1" x14ac:dyDescent="0.35">
      <c r="Q245" s="182"/>
      <c r="R245" s="182"/>
      <c r="S245" s="182"/>
      <c r="U245" s="182"/>
      <c r="V245" s="182"/>
      <c r="W245" s="182"/>
      <c r="X245"/>
      <c r="Y245"/>
      <c r="Z245"/>
      <c r="AA245"/>
      <c r="AB245"/>
      <c r="AC245"/>
      <c r="AD245"/>
      <c r="AH245"/>
      <c r="AI245"/>
      <c r="AJ245"/>
    </row>
    <row r="246" spans="17:36" ht="15" customHeight="1" x14ac:dyDescent="0.35">
      <c r="Q246" s="182"/>
      <c r="R246" s="182"/>
      <c r="S246" s="182"/>
      <c r="U246" s="182"/>
      <c r="V246" s="182"/>
      <c r="W246" s="182"/>
      <c r="X246"/>
      <c r="Y246"/>
      <c r="Z246"/>
      <c r="AA246"/>
      <c r="AB246"/>
      <c r="AC246"/>
      <c r="AD246"/>
      <c r="AH246"/>
      <c r="AI246"/>
      <c r="AJ246"/>
    </row>
    <row r="247" spans="17:36" ht="15" customHeight="1" x14ac:dyDescent="0.35">
      <c r="Q247" s="182"/>
      <c r="R247" s="182"/>
      <c r="S247" s="182"/>
      <c r="U247" s="182"/>
      <c r="V247" s="182"/>
      <c r="W247" s="182"/>
      <c r="X247"/>
      <c r="Y247"/>
      <c r="Z247"/>
      <c r="AA247"/>
      <c r="AB247"/>
      <c r="AC247"/>
      <c r="AD247"/>
      <c r="AH247"/>
      <c r="AI247"/>
      <c r="AJ247"/>
    </row>
    <row r="248" spans="17:36" ht="15" customHeight="1" x14ac:dyDescent="0.35">
      <c r="Q248" s="182"/>
      <c r="R248" s="182"/>
      <c r="S248" s="182"/>
      <c r="U248" s="182"/>
      <c r="V248" s="182"/>
      <c r="W248" s="182"/>
      <c r="X248"/>
      <c r="Y248"/>
      <c r="Z248"/>
      <c r="AA248"/>
      <c r="AB248"/>
      <c r="AC248"/>
      <c r="AD248"/>
      <c r="AH248"/>
      <c r="AI248"/>
      <c r="AJ248"/>
    </row>
    <row r="249" spans="17:36" ht="15" customHeight="1" x14ac:dyDescent="0.35">
      <c r="Q249" s="182"/>
      <c r="R249" s="182"/>
      <c r="S249" s="182"/>
      <c r="U249" s="182"/>
      <c r="V249" s="182"/>
      <c r="W249" s="182"/>
      <c r="X249"/>
      <c r="Y249"/>
      <c r="Z249"/>
      <c r="AA249"/>
      <c r="AB249"/>
      <c r="AC249"/>
      <c r="AD249"/>
      <c r="AH249"/>
      <c r="AI249"/>
      <c r="AJ249"/>
    </row>
    <row r="250" spans="17:36" ht="15" customHeight="1" x14ac:dyDescent="0.35">
      <c r="Q250" s="182"/>
      <c r="R250" s="182"/>
      <c r="S250" s="182"/>
      <c r="U250" s="182"/>
      <c r="V250" s="182"/>
      <c r="W250" s="182"/>
      <c r="X250"/>
      <c r="Y250"/>
      <c r="Z250"/>
      <c r="AA250"/>
      <c r="AB250"/>
      <c r="AC250"/>
      <c r="AD250"/>
      <c r="AH250"/>
      <c r="AI250"/>
      <c r="AJ250"/>
    </row>
    <row r="251" spans="17:36" ht="15" customHeight="1" x14ac:dyDescent="0.35">
      <c r="Q251" s="182"/>
      <c r="R251" s="182"/>
      <c r="S251" s="182"/>
      <c r="U251" s="182"/>
      <c r="V251" s="182"/>
      <c r="W251" s="182"/>
      <c r="X251"/>
      <c r="Y251"/>
      <c r="Z251"/>
      <c r="AA251"/>
      <c r="AB251"/>
      <c r="AC251"/>
      <c r="AD251"/>
      <c r="AH251"/>
      <c r="AI251"/>
      <c r="AJ251"/>
    </row>
    <row r="252" spans="17:36" ht="15" customHeight="1" x14ac:dyDescent="0.35">
      <c r="Q252" s="182"/>
      <c r="R252" s="182"/>
      <c r="S252" s="182"/>
      <c r="U252" s="182"/>
      <c r="V252" s="182"/>
      <c r="W252" s="182"/>
      <c r="X252"/>
      <c r="Y252"/>
      <c r="Z252"/>
      <c r="AA252"/>
      <c r="AB252"/>
      <c r="AC252"/>
      <c r="AD252"/>
      <c r="AH252"/>
      <c r="AI252"/>
      <c r="AJ252"/>
    </row>
    <row r="253" spans="17:36" ht="15" customHeight="1" x14ac:dyDescent="0.35">
      <c r="Q253" s="182"/>
      <c r="R253" s="182"/>
      <c r="S253" s="182"/>
      <c r="U253" s="182"/>
      <c r="V253" s="182"/>
      <c r="W253" s="182"/>
      <c r="X253"/>
      <c r="Y253"/>
      <c r="Z253"/>
      <c r="AA253"/>
      <c r="AB253"/>
      <c r="AC253"/>
      <c r="AD253"/>
      <c r="AH253"/>
      <c r="AI253"/>
      <c r="AJ253"/>
    </row>
    <row r="254" spans="17:36" ht="15" customHeight="1" x14ac:dyDescent="0.35">
      <c r="Q254" s="182"/>
      <c r="R254" s="182"/>
      <c r="S254" s="182"/>
      <c r="U254" s="182"/>
      <c r="V254" s="182"/>
      <c r="W254" s="182"/>
      <c r="X254"/>
      <c r="Y254"/>
      <c r="Z254"/>
      <c r="AA254"/>
      <c r="AB254"/>
      <c r="AC254"/>
      <c r="AD254"/>
      <c r="AH254"/>
      <c r="AI254"/>
      <c r="AJ254"/>
    </row>
    <row r="255" spans="17:36" ht="15" customHeight="1" x14ac:dyDescent="0.35">
      <c r="Q255" s="182"/>
      <c r="R255" s="182"/>
      <c r="S255" s="182"/>
      <c r="U255" s="182"/>
      <c r="V255" s="182"/>
      <c r="W255" s="182"/>
      <c r="X255"/>
      <c r="Y255"/>
      <c r="Z255"/>
      <c r="AA255"/>
      <c r="AB255"/>
      <c r="AC255"/>
      <c r="AD255"/>
      <c r="AH255"/>
      <c r="AI255"/>
      <c r="AJ255"/>
    </row>
    <row r="256" spans="17:36" ht="15" customHeight="1" x14ac:dyDescent="0.35">
      <c r="Q256" s="182"/>
      <c r="R256" s="182"/>
      <c r="S256" s="182"/>
      <c r="U256" s="182"/>
      <c r="V256" s="182"/>
      <c r="W256" s="182"/>
      <c r="X256"/>
      <c r="Y256"/>
      <c r="Z256"/>
      <c r="AA256"/>
      <c r="AB256"/>
      <c r="AC256"/>
      <c r="AD256"/>
      <c r="AH256"/>
      <c r="AI256"/>
      <c r="AJ256"/>
    </row>
    <row r="257" spans="17:36" ht="15" customHeight="1" x14ac:dyDescent="0.35">
      <c r="Q257" s="182"/>
      <c r="R257" s="182"/>
      <c r="S257" s="182"/>
      <c r="U257" s="182"/>
      <c r="V257" s="182"/>
      <c r="W257" s="182"/>
      <c r="X257"/>
      <c r="Y257"/>
      <c r="Z257"/>
      <c r="AA257"/>
      <c r="AB257"/>
      <c r="AC257"/>
      <c r="AD257"/>
      <c r="AH257"/>
      <c r="AI257"/>
      <c r="AJ257"/>
    </row>
    <row r="258" spans="17:36" ht="15" customHeight="1" x14ac:dyDescent="0.35">
      <c r="Q258" s="182"/>
      <c r="R258" s="182"/>
      <c r="S258" s="182"/>
      <c r="U258" s="182"/>
      <c r="V258" s="182"/>
      <c r="W258" s="182"/>
      <c r="X258"/>
      <c r="Y258"/>
      <c r="Z258"/>
      <c r="AA258"/>
      <c r="AB258"/>
      <c r="AC258"/>
      <c r="AD258"/>
      <c r="AH258"/>
      <c r="AI258"/>
      <c r="AJ258"/>
    </row>
    <row r="259" spans="17:36" ht="15" customHeight="1" x14ac:dyDescent="0.35">
      <c r="Q259" s="182"/>
      <c r="R259" s="182"/>
      <c r="S259" s="182"/>
      <c r="U259" s="182"/>
      <c r="V259" s="182"/>
      <c r="W259" s="182"/>
      <c r="X259"/>
      <c r="Y259"/>
      <c r="Z259"/>
      <c r="AA259"/>
      <c r="AB259"/>
      <c r="AC259"/>
      <c r="AD259"/>
      <c r="AH259"/>
      <c r="AI259"/>
      <c r="AJ259"/>
    </row>
    <row r="260" spans="17:36" ht="15" customHeight="1" x14ac:dyDescent="0.35">
      <c r="Q260" s="182"/>
      <c r="R260" s="182"/>
      <c r="S260" s="182"/>
      <c r="U260" s="182"/>
      <c r="V260" s="182"/>
      <c r="W260" s="182"/>
      <c r="X260"/>
      <c r="Y260"/>
      <c r="Z260"/>
      <c r="AA260"/>
      <c r="AB260"/>
      <c r="AC260"/>
      <c r="AD260"/>
      <c r="AH260"/>
      <c r="AI260"/>
      <c r="AJ260"/>
    </row>
    <row r="261" spans="17:36" ht="15" customHeight="1" x14ac:dyDescent="0.35">
      <c r="Q261" s="182"/>
      <c r="R261" s="182"/>
      <c r="S261" s="182"/>
      <c r="U261" s="182"/>
      <c r="V261" s="182"/>
      <c r="W261" s="182"/>
      <c r="X261"/>
      <c r="Y261"/>
      <c r="Z261"/>
      <c r="AA261"/>
      <c r="AB261"/>
      <c r="AC261"/>
      <c r="AD261"/>
      <c r="AH261"/>
      <c r="AI261"/>
      <c r="AJ261"/>
    </row>
    <row r="262" spans="17:36" ht="15" customHeight="1" x14ac:dyDescent="0.35">
      <c r="Q262" s="182"/>
      <c r="R262" s="182"/>
      <c r="S262" s="182"/>
      <c r="U262" s="182"/>
      <c r="V262" s="182"/>
      <c r="W262" s="182"/>
      <c r="X262"/>
      <c r="Y262"/>
      <c r="Z262"/>
      <c r="AA262"/>
      <c r="AB262"/>
      <c r="AC262"/>
      <c r="AD262"/>
      <c r="AH262"/>
      <c r="AI262"/>
      <c r="AJ262"/>
    </row>
    <row r="263" spans="17:36" ht="15" customHeight="1" x14ac:dyDescent="0.35">
      <c r="Q263" s="182"/>
      <c r="R263" s="182"/>
      <c r="S263" s="182"/>
      <c r="U263" s="182"/>
      <c r="V263" s="182"/>
      <c r="W263" s="182"/>
      <c r="X263"/>
      <c r="Y263"/>
      <c r="Z263"/>
      <c r="AA263"/>
      <c r="AB263"/>
      <c r="AC263"/>
      <c r="AD263"/>
      <c r="AH263"/>
      <c r="AI263"/>
      <c r="AJ263"/>
    </row>
    <row r="264" spans="17:36" ht="15" customHeight="1" x14ac:dyDescent="0.35">
      <c r="Q264" s="182"/>
      <c r="R264" s="182"/>
      <c r="S264" s="182"/>
      <c r="U264" s="182"/>
      <c r="V264" s="182"/>
      <c r="W264" s="182"/>
      <c r="X264"/>
      <c r="Y264"/>
      <c r="Z264"/>
      <c r="AA264"/>
      <c r="AB264"/>
      <c r="AC264"/>
      <c r="AD264"/>
      <c r="AH264"/>
      <c r="AI264"/>
      <c r="AJ264"/>
    </row>
    <row r="265" spans="17:36" ht="15" customHeight="1" x14ac:dyDescent="0.35">
      <c r="Q265" s="182"/>
      <c r="R265" s="182"/>
      <c r="S265" s="182"/>
      <c r="U265" s="182"/>
      <c r="V265" s="182"/>
      <c r="W265" s="182"/>
      <c r="X265"/>
      <c r="Y265"/>
      <c r="Z265"/>
      <c r="AA265"/>
      <c r="AB265"/>
      <c r="AC265"/>
      <c r="AD265"/>
      <c r="AH265"/>
      <c r="AI265"/>
      <c r="AJ265"/>
    </row>
    <row r="266" spans="17:36" ht="15" customHeight="1" x14ac:dyDescent="0.35">
      <c r="Q266" s="182"/>
      <c r="R266" s="182"/>
      <c r="S266" s="182"/>
      <c r="U266" s="182"/>
      <c r="V266" s="182"/>
      <c r="W266" s="182"/>
      <c r="X266"/>
      <c r="Y266"/>
      <c r="Z266"/>
      <c r="AA266"/>
      <c r="AB266"/>
      <c r="AC266"/>
      <c r="AD266"/>
      <c r="AH266"/>
      <c r="AI266"/>
      <c r="AJ266"/>
    </row>
    <row r="267" spans="17:36" ht="15" customHeight="1" x14ac:dyDescent="0.35">
      <c r="Q267" s="182"/>
      <c r="R267" s="182"/>
      <c r="S267" s="182"/>
      <c r="U267" s="182"/>
      <c r="V267" s="182"/>
      <c r="W267" s="182"/>
      <c r="X267"/>
      <c r="Y267"/>
      <c r="Z267"/>
      <c r="AA267"/>
      <c r="AB267"/>
      <c r="AC267"/>
      <c r="AD267"/>
      <c r="AH267"/>
      <c r="AI267"/>
      <c r="AJ267"/>
    </row>
    <row r="268" spans="17:36" ht="15" customHeight="1" x14ac:dyDescent="0.35">
      <c r="Q268" s="182"/>
      <c r="R268" s="182"/>
      <c r="S268" s="182"/>
      <c r="U268" s="182"/>
      <c r="V268" s="182"/>
      <c r="W268" s="182"/>
      <c r="X268"/>
      <c r="Y268"/>
      <c r="Z268"/>
      <c r="AA268"/>
      <c r="AB268"/>
      <c r="AC268"/>
      <c r="AD268"/>
      <c r="AH268"/>
      <c r="AI268"/>
      <c r="AJ268"/>
    </row>
    <row r="269" spans="17:36" ht="15" customHeight="1" x14ac:dyDescent="0.35">
      <c r="Q269" s="182"/>
      <c r="R269" s="182"/>
      <c r="S269" s="182"/>
      <c r="U269" s="182"/>
      <c r="V269" s="182"/>
      <c r="W269" s="182"/>
      <c r="X269"/>
      <c r="Y269"/>
      <c r="Z269"/>
      <c r="AA269"/>
      <c r="AB269"/>
      <c r="AC269"/>
      <c r="AD269"/>
      <c r="AH269"/>
      <c r="AI269"/>
      <c r="AJ269"/>
    </row>
    <row r="270" spans="17:36" ht="15" customHeight="1" x14ac:dyDescent="0.35">
      <c r="Q270" s="182"/>
      <c r="R270" s="182"/>
      <c r="S270" s="182"/>
      <c r="U270" s="182"/>
      <c r="V270" s="182"/>
      <c r="W270" s="182"/>
      <c r="X270"/>
      <c r="Y270"/>
      <c r="Z270"/>
      <c r="AA270"/>
      <c r="AB270"/>
      <c r="AC270"/>
      <c r="AD270"/>
      <c r="AH270"/>
      <c r="AI270"/>
      <c r="AJ270"/>
    </row>
    <row r="271" spans="17:36" ht="15" customHeight="1" x14ac:dyDescent="0.35">
      <c r="Q271" s="182"/>
      <c r="R271" s="182"/>
      <c r="S271" s="182"/>
      <c r="U271" s="182"/>
      <c r="V271" s="182"/>
      <c r="W271" s="182"/>
      <c r="X271"/>
      <c r="Y271"/>
      <c r="Z271"/>
      <c r="AA271"/>
      <c r="AB271"/>
      <c r="AC271"/>
      <c r="AD271"/>
      <c r="AH271"/>
      <c r="AI271"/>
      <c r="AJ271"/>
    </row>
    <row r="272" spans="17:36" ht="15" customHeight="1" x14ac:dyDescent="0.35">
      <c r="Q272" s="182"/>
      <c r="R272" s="182"/>
      <c r="S272" s="182"/>
      <c r="U272" s="182"/>
      <c r="V272" s="182"/>
      <c r="W272" s="182"/>
      <c r="X272"/>
      <c r="Y272"/>
      <c r="Z272"/>
      <c r="AA272"/>
      <c r="AB272"/>
      <c r="AC272"/>
      <c r="AD272"/>
      <c r="AH272"/>
      <c r="AI272"/>
      <c r="AJ272"/>
    </row>
    <row r="273" spans="17:36" ht="15" customHeight="1" x14ac:dyDescent="0.35">
      <c r="Q273" s="182"/>
      <c r="R273" s="182"/>
      <c r="S273" s="182"/>
      <c r="U273" s="182"/>
      <c r="V273" s="182"/>
      <c r="W273" s="182"/>
      <c r="X273"/>
      <c r="Y273"/>
      <c r="Z273"/>
      <c r="AA273"/>
      <c r="AB273"/>
      <c r="AC273"/>
      <c r="AD273"/>
      <c r="AH273"/>
      <c r="AI273"/>
      <c r="AJ273"/>
    </row>
    <row r="274" spans="17:36" ht="15" customHeight="1" x14ac:dyDescent="0.35">
      <c r="Q274" s="182"/>
      <c r="R274" s="182"/>
      <c r="S274" s="182"/>
      <c r="U274" s="182"/>
      <c r="V274" s="182"/>
      <c r="W274" s="182"/>
      <c r="X274"/>
      <c r="Y274"/>
      <c r="Z274"/>
      <c r="AA274"/>
      <c r="AB274"/>
      <c r="AC274"/>
      <c r="AD274"/>
      <c r="AH274"/>
      <c r="AI274"/>
      <c r="AJ274"/>
    </row>
    <row r="275" spans="17:36" ht="15" customHeight="1" x14ac:dyDescent="0.35">
      <c r="Q275" s="182"/>
      <c r="R275" s="182"/>
      <c r="S275" s="182"/>
      <c r="U275" s="182"/>
      <c r="V275" s="182"/>
      <c r="W275" s="182"/>
      <c r="X275"/>
      <c r="Y275"/>
      <c r="Z275"/>
      <c r="AA275"/>
      <c r="AB275"/>
      <c r="AC275"/>
      <c r="AD275"/>
      <c r="AH275"/>
      <c r="AI275"/>
      <c r="AJ275"/>
    </row>
    <row r="276" spans="17:36" ht="15" customHeight="1" x14ac:dyDescent="0.35">
      <c r="Q276" s="182"/>
      <c r="R276" s="182"/>
      <c r="S276" s="182"/>
      <c r="U276" s="182"/>
      <c r="V276" s="182"/>
      <c r="W276" s="182"/>
      <c r="X276"/>
      <c r="Y276"/>
      <c r="Z276"/>
      <c r="AA276"/>
      <c r="AB276"/>
      <c r="AC276"/>
      <c r="AD276"/>
      <c r="AH276"/>
      <c r="AI276"/>
      <c r="AJ276"/>
    </row>
    <row r="277" spans="17:36" ht="15" customHeight="1" x14ac:dyDescent="0.35">
      <c r="Q277" s="182"/>
      <c r="R277" s="182"/>
      <c r="S277" s="182"/>
      <c r="U277" s="182"/>
      <c r="V277" s="182"/>
      <c r="W277" s="182"/>
      <c r="X277"/>
      <c r="Y277"/>
      <c r="Z277"/>
      <c r="AA277"/>
      <c r="AB277"/>
      <c r="AC277"/>
      <c r="AD277"/>
      <c r="AH277"/>
      <c r="AI277"/>
      <c r="AJ277"/>
    </row>
    <row r="278" spans="17:36" ht="15" customHeight="1" x14ac:dyDescent="0.35">
      <c r="Q278" s="182"/>
      <c r="R278" s="182"/>
      <c r="S278" s="182"/>
      <c r="U278" s="182"/>
      <c r="V278" s="182"/>
      <c r="W278" s="182"/>
      <c r="X278"/>
      <c r="Y278"/>
      <c r="Z278"/>
      <c r="AA278"/>
      <c r="AB278"/>
      <c r="AC278"/>
      <c r="AD278"/>
      <c r="AH278"/>
      <c r="AI278"/>
      <c r="AJ278"/>
    </row>
    <row r="279" spans="17:36" ht="15" customHeight="1" x14ac:dyDescent="0.35">
      <c r="Q279" s="182"/>
      <c r="R279" s="182"/>
      <c r="S279" s="182"/>
      <c r="U279" s="182"/>
      <c r="V279" s="182"/>
      <c r="W279" s="182"/>
      <c r="X279"/>
      <c r="Y279"/>
      <c r="Z279"/>
      <c r="AA279"/>
      <c r="AB279"/>
      <c r="AC279"/>
      <c r="AD279"/>
      <c r="AH279"/>
      <c r="AI279"/>
      <c r="AJ279"/>
    </row>
    <row r="280" spans="17:36" ht="15" customHeight="1" x14ac:dyDescent="0.35">
      <c r="Q280" s="182"/>
      <c r="R280" s="182"/>
      <c r="S280" s="182"/>
      <c r="U280" s="182"/>
      <c r="V280" s="182"/>
      <c r="W280" s="182"/>
      <c r="X280"/>
      <c r="Y280"/>
      <c r="Z280"/>
      <c r="AA280"/>
      <c r="AB280"/>
      <c r="AC280"/>
      <c r="AD280"/>
      <c r="AH280"/>
      <c r="AI280"/>
      <c r="AJ280"/>
    </row>
    <row r="281" spans="17:36" ht="15" customHeight="1" x14ac:dyDescent="0.35">
      <c r="Q281" s="182"/>
      <c r="R281" s="182"/>
      <c r="S281" s="182"/>
      <c r="U281" s="182"/>
      <c r="V281" s="182"/>
      <c r="W281" s="182"/>
      <c r="X281"/>
      <c r="Y281"/>
      <c r="Z281"/>
      <c r="AA281"/>
      <c r="AB281"/>
      <c r="AC281"/>
      <c r="AD281"/>
      <c r="AH281"/>
      <c r="AI281"/>
      <c r="AJ281"/>
    </row>
    <row r="282" spans="17:36" ht="15" customHeight="1" x14ac:dyDescent="0.35">
      <c r="Q282" s="182"/>
      <c r="R282" s="182"/>
      <c r="S282" s="182"/>
      <c r="U282" s="182"/>
      <c r="V282" s="182"/>
      <c r="W282" s="182"/>
      <c r="X282"/>
      <c r="Y282"/>
      <c r="Z282"/>
      <c r="AA282"/>
      <c r="AB282"/>
      <c r="AC282"/>
      <c r="AD282"/>
      <c r="AH282"/>
      <c r="AI282"/>
      <c r="AJ282"/>
    </row>
    <row r="283" spans="17:36" ht="15" customHeight="1" x14ac:dyDescent="0.35">
      <c r="Q283" s="182"/>
      <c r="R283" s="182"/>
      <c r="S283" s="182"/>
      <c r="U283" s="182"/>
      <c r="V283" s="182"/>
      <c r="W283" s="182"/>
      <c r="X283"/>
      <c r="Y283"/>
      <c r="Z283"/>
      <c r="AA283"/>
      <c r="AB283"/>
      <c r="AC283"/>
      <c r="AD283"/>
      <c r="AH283"/>
      <c r="AI283"/>
      <c r="AJ283"/>
    </row>
    <row r="284" spans="17:36" ht="15" customHeight="1" x14ac:dyDescent="0.35">
      <c r="Q284" s="182"/>
      <c r="R284" s="182"/>
      <c r="S284" s="182"/>
      <c r="U284" s="182"/>
      <c r="V284" s="182"/>
      <c r="W284" s="182"/>
      <c r="X284"/>
      <c r="Y284"/>
      <c r="Z284"/>
      <c r="AA284"/>
      <c r="AB284"/>
      <c r="AC284"/>
      <c r="AD284"/>
      <c r="AH284"/>
      <c r="AI284"/>
      <c r="AJ284"/>
    </row>
    <row r="285" spans="17:36" ht="15" customHeight="1" x14ac:dyDescent="0.35">
      <c r="Q285" s="182"/>
      <c r="R285" s="182"/>
      <c r="S285" s="182"/>
      <c r="U285" s="182"/>
      <c r="V285" s="182"/>
      <c r="W285" s="182"/>
      <c r="X285"/>
      <c r="Y285"/>
      <c r="Z285"/>
      <c r="AA285"/>
      <c r="AB285"/>
      <c r="AC285"/>
      <c r="AD285"/>
      <c r="AH285"/>
      <c r="AI285"/>
      <c r="AJ285"/>
    </row>
    <row r="286" spans="17:36" ht="15" customHeight="1" x14ac:dyDescent="0.35">
      <c r="Q286" s="182"/>
      <c r="R286" s="182"/>
      <c r="S286" s="182"/>
      <c r="U286" s="182"/>
      <c r="V286" s="182"/>
      <c r="W286" s="182"/>
      <c r="X286"/>
      <c r="Y286"/>
      <c r="Z286"/>
      <c r="AA286"/>
      <c r="AB286"/>
      <c r="AC286"/>
      <c r="AD286"/>
      <c r="AH286"/>
      <c r="AI286"/>
      <c r="AJ286"/>
    </row>
    <row r="287" spans="17:36" ht="15" customHeight="1" x14ac:dyDescent="0.35">
      <c r="Q287" s="182"/>
      <c r="R287" s="182"/>
      <c r="S287" s="182"/>
      <c r="U287" s="182"/>
      <c r="V287" s="182"/>
      <c r="W287" s="182"/>
      <c r="X287"/>
      <c r="Y287"/>
      <c r="Z287"/>
      <c r="AA287"/>
      <c r="AB287"/>
      <c r="AC287"/>
      <c r="AD287"/>
      <c r="AH287"/>
      <c r="AI287"/>
      <c r="AJ287"/>
    </row>
    <row r="288" spans="17:36" ht="15" customHeight="1" x14ac:dyDescent="0.35">
      <c r="Q288" s="182"/>
      <c r="R288" s="182"/>
      <c r="S288" s="182"/>
      <c r="U288" s="182"/>
      <c r="V288" s="182"/>
      <c r="W288" s="182"/>
      <c r="X288"/>
      <c r="Y288"/>
      <c r="Z288"/>
      <c r="AA288"/>
      <c r="AB288"/>
      <c r="AC288"/>
      <c r="AD288"/>
      <c r="AH288"/>
      <c r="AI288"/>
      <c r="AJ288"/>
    </row>
    <row r="289" spans="17:36" ht="15" customHeight="1" x14ac:dyDescent="0.35">
      <c r="Q289" s="182"/>
      <c r="R289" s="182"/>
      <c r="S289" s="182"/>
      <c r="U289" s="182"/>
      <c r="V289" s="182"/>
      <c r="W289" s="182"/>
      <c r="X289"/>
      <c r="Y289"/>
      <c r="Z289"/>
      <c r="AA289"/>
      <c r="AB289"/>
      <c r="AC289"/>
      <c r="AD289"/>
      <c r="AH289"/>
      <c r="AI289"/>
      <c r="AJ289"/>
    </row>
    <row r="290" spans="17:36" ht="15" customHeight="1" x14ac:dyDescent="0.35">
      <c r="Q290" s="182"/>
      <c r="R290" s="182"/>
      <c r="S290" s="182"/>
      <c r="U290" s="182"/>
      <c r="V290" s="182"/>
      <c r="W290" s="182"/>
      <c r="X290"/>
      <c r="Y290"/>
      <c r="Z290"/>
      <c r="AA290"/>
      <c r="AB290"/>
      <c r="AC290"/>
      <c r="AD290"/>
      <c r="AH290"/>
      <c r="AI290"/>
      <c r="AJ290"/>
    </row>
    <row r="291" spans="17:36" ht="15" customHeight="1" x14ac:dyDescent="0.35">
      <c r="Q291" s="182"/>
      <c r="R291" s="182"/>
      <c r="S291" s="182"/>
      <c r="U291" s="182"/>
      <c r="V291" s="182"/>
      <c r="W291" s="182"/>
      <c r="X291"/>
      <c r="Y291"/>
      <c r="Z291"/>
      <c r="AA291"/>
      <c r="AB291"/>
      <c r="AC291"/>
      <c r="AD291"/>
      <c r="AH291"/>
      <c r="AI291"/>
      <c r="AJ291"/>
    </row>
    <row r="292" spans="17:36" ht="15" customHeight="1" x14ac:dyDescent="0.35">
      <c r="Q292" s="182"/>
      <c r="R292" s="182"/>
      <c r="S292" s="182"/>
      <c r="U292" s="182"/>
      <c r="V292" s="182"/>
      <c r="W292" s="182"/>
      <c r="X292"/>
      <c r="Y292"/>
      <c r="Z292"/>
      <c r="AA292"/>
      <c r="AB292"/>
      <c r="AC292"/>
      <c r="AD292"/>
      <c r="AH292"/>
      <c r="AI292"/>
      <c r="AJ292"/>
    </row>
    <row r="293" spans="17:36" ht="15" customHeight="1" x14ac:dyDescent="0.35">
      <c r="Q293" s="182"/>
      <c r="R293" s="182"/>
      <c r="S293" s="182"/>
      <c r="U293" s="182"/>
      <c r="V293" s="182"/>
      <c r="W293" s="182"/>
      <c r="X293"/>
      <c r="Y293"/>
      <c r="Z293"/>
      <c r="AA293"/>
      <c r="AB293"/>
      <c r="AC293"/>
      <c r="AD293"/>
      <c r="AH293"/>
      <c r="AI293"/>
      <c r="AJ293"/>
    </row>
    <row r="294" spans="17:36" ht="15" customHeight="1" x14ac:dyDescent="0.35">
      <c r="Q294" s="182"/>
      <c r="R294" s="182"/>
      <c r="S294" s="182"/>
      <c r="U294" s="182"/>
      <c r="V294" s="182"/>
      <c r="W294" s="182"/>
      <c r="X294"/>
      <c r="Y294"/>
      <c r="Z294"/>
      <c r="AA294"/>
      <c r="AB294"/>
      <c r="AC294"/>
      <c r="AD294"/>
      <c r="AH294"/>
      <c r="AI294"/>
      <c r="AJ294"/>
    </row>
    <row r="295" spans="17:36" ht="15" customHeight="1" x14ac:dyDescent="0.35">
      <c r="Q295" s="182"/>
      <c r="R295" s="182"/>
      <c r="S295" s="182"/>
      <c r="U295" s="182"/>
      <c r="V295" s="182"/>
      <c r="W295" s="182"/>
      <c r="X295"/>
      <c r="Y295"/>
      <c r="Z295"/>
      <c r="AA295"/>
      <c r="AB295"/>
      <c r="AC295"/>
      <c r="AD295"/>
      <c r="AH295"/>
      <c r="AI295"/>
      <c r="AJ295"/>
    </row>
    <row r="296" spans="17:36" ht="15" customHeight="1" x14ac:dyDescent="0.35">
      <c r="Q296" s="182"/>
      <c r="R296" s="182"/>
      <c r="S296" s="182"/>
      <c r="U296" s="182"/>
      <c r="V296" s="182"/>
      <c r="W296" s="182"/>
      <c r="X296"/>
      <c r="Y296"/>
      <c r="Z296"/>
      <c r="AA296"/>
      <c r="AB296"/>
      <c r="AC296"/>
      <c r="AD296"/>
      <c r="AH296"/>
      <c r="AI296"/>
      <c r="AJ296"/>
    </row>
    <row r="297" spans="17:36" ht="15" customHeight="1" x14ac:dyDescent="0.35">
      <c r="Q297" s="182"/>
      <c r="R297" s="182"/>
      <c r="S297" s="182"/>
      <c r="U297" s="182"/>
      <c r="V297" s="182"/>
      <c r="W297" s="182"/>
      <c r="X297"/>
      <c r="Y297"/>
      <c r="Z297"/>
      <c r="AA297"/>
      <c r="AB297"/>
      <c r="AC297"/>
      <c r="AD297"/>
      <c r="AH297"/>
      <c r="AI297"/>
      <c r="AJ297"/>
    </row>
    <row r="298" spans="17:36" ht="15" customHeight="1" x14ac:dyDescent="0.35">
      <c r="Q298" s="182"/>
      <c r="R298" s="182"/>
      <c r="S298" s="182"/>
      <c r="U298" s="182"/>
      <c r="V298" s="182"/>
      <c r="W298" s="182"/>
      <c r="X298"/>
      <c r="Y298"/>
      <c r="Z298"/>
      <c r="AA298"/>
      <c r="AB298"/>
      <c r="AC298"/>
      <c r="AD298"/>
      <c r="AH298"/>
      <c r="AI298"/>
      <c r="AJ298"/>
    </row>
    <row r="299" spans="17:36" ht="15" customHeight="1" x14ac:dyDescent="0.35">
      <c r="Q299" s="182"/>
      <c r="R299" s="182"/>
      <c r="S299" s="182"/>
      <c r="U299" s="182"/>
      <c r="V299" s="182"/>
      <c r="W299" s="182"/>
      <c r="X299"/>
      <c r="Y299"/>
      <c r="Z299"/>
      <c r="AA299"/>
      <c r="AB299"/>
      <c r="AC299"/>
      <c r="AD299"/>
      <c r="AH299"/>
      <c r="AI299"/>
      <c r="AJ299"/>
    </row>
    <row r="300" spans="17:36" ht="15" customHeight="1" x14ac:dyDescent="0.35">
      <c r="Q300" s="182"/>
      <c r="R300" s="182"/>
      <c r="S300" s="182"/>
      <c r="U300" s="182"/>
      <c r="V300" s="182"/>
      <c r="W300" s="182"/>
      <c r="X300"/>
      <c r="Y300"/>
      <c r="Z300"/>
      <c r="AA300"/>
      <c r="AB300"/>
      <c r="AC300"/>
      <c r="AD300"/>
      <c r="AH300"/>
      <c r="AI300"/>
      <c r="AJ300"/>
    </row>
    <row r="301" spans="17:36" ht="15" customHeight="1" x14ac:dyDescent="0.35">
      <c r="Q301" s="182"/>
      <c r="R301" s="182"/>
      <c r="S301" s="182"/>
      <c r="U301" s="182"/>
      <c r="V301" s="182"/>
      <c r="W301" s="182"/>
      <c r="X301"/>
      <c r="Y301"/>
      <c r="Z301"/>
      <c r="AA301"/>
      <c r="AB301"/>
      <c r="AC301"/>
      <c r="AD301"/>
      <c r="AH301"/>
      <c r="AI301"/>
      <c r="AJ301"/>
    </row>
    <row r="302" spans="17:36" ht="15" customHeight="1" x14ac:dyDescent="0.35">
      <c r="Q302" s="182"/>
      <c r="R302" s="182"/>
      <c r="S302" s="182"/>
      <c r="U302" s="182"/>
      <c r="V302" s="182"/>
      <c r="W302" s="182"/>
      <c r="X302"/>
      <c r="Y302"/>
      <c r="Z302"/>
      <c r="AA302"/>
      <c r="AB302"/>
      <c r="AC302"/>
      <c r="AD302"/>
      <c r="AH302"/>
      <c r="AI302"/>
      <c r="AJ302"/>
    </row>
    <row r="303" spans="17:36" ht="15" customHeight="1" x14ac:dyDescent="0.35">
      <c r="Q303" s="182"/>
      <c r="R303" s="182"/>
      <c r="S303" s="182"/>
      <c r="U303" s="182"/>
      <c r="V303" s="182"/>
      <c r="W303" s="182"/>
      <c r="X303"/>
      <c r="Y303"/>
      <c r="Z303"/>
      <c r="AA303"/>
      <c r="AB303"/>
      <c r="AC303"/>
      <c r="AD303"/>
      <c r="AH303"/>
      <c r="AI303"/>
      <c r="AJ303"/>
    </row>
    <row r="304" spans="17:36" ht="15" customHeight="1" x14ac:dyDescent="0.35">
      <c r="Q304" s="182"/>
      <c r="R304" s="182"/>
      <c r="S304" s="182"/>
      <c r="U304" s="182"/>
      <c r="V304" s="182"/>
      <c r="W304" s="182"/>
      <c r="X304"/>
      <c r="Y304"/>
      <c r="Z304"/>
      <c r="AA304"/>
      <c r="AB304"/>
      <c r="AC304"/>
      <c r="AD304"/>
      <c r="AH304"/>
      <c r="AI304"/>
      <c r="AJ304"/>
    </row>
    <row r="305" spans="17:36" ht="15" customHeight="1" x14ac:dyDescent="0.35">
      <c r="Q305" s="182"/>
      <c r="R305" s="182"/>
      <c r="S305" s="182"/>
      <c r="U305" s="182"/>
      <c r="V305" s="182"/>
      <c r="W305" s="182"/>
      <c r="X305"/>
      <c r="Y305"/>
      <c r="Z305"/>
      <c r="AA305"/>
      <c r="AB305"/>
      <c r="AC305"/>
      <c r="AD305"/>
      <c r="AH305"/>
      <c r="AI305"/>
      <c r="AJ305"/>
    </row>
    <row r="306" spans="17:36" ht="15" customHeight="1" x14ac:dyDescent="0.35">
      <c r="Q306" s="182"/>
      <c r="R306" s="182"/>
      <c r="S306" s="182"/>
      <c r="U306" s="182"/>
      <c r="V306" s="182"/>
      <c r="W306" s="182"/>
      <c r="X306"/>
      <c r="Y306"/>
      <c r="Z306"/>
      <c r="AA306"/>
      <c r="AB306"/>
      <c r="AC306"/>
      <c r="AD306"/>
      <c r="AH306"/>
      <c r="AI306"/>
      <c r="AJ306"/>
    </row>
    <row r="307" spans="17:36" ht="15" customHeight="1" x14ac:dyDescent="0.35">
      <c r="Q307" s="182"/>
      <c r="R307" s="182"/>
      <c r="S307" s="182"/>
      <c r="U307" s="182"/>
      <c r="V307" s="182"/>
      <c r="W307" s="182"/>
      <c r="X307"/>
      <c r="Y307"/>
      <c r="Z307"/>
      <c r="AA307"/>
      <c r="AB307"/>
      <c r="AC307"/>
      <c r="AD307"/>
      <c r="AH307"/>
      <c r="AI307"/>
      <c r="AJ307"/>
    </row>
    <row r="308" spans="17:36" ht="15" customHeight="1" x14ac:dyDescent="0.35">
      <c r="Q308" s="182"/>
      <c r="R308" s="182"/>
      <c r="S308" s="182"/>
      <c r="U308" s="182"/>
      <c r="V308" s="182"/>
      <c r="W308" s="182"/>
      <c r="X308"/>
      <c r="Y308"/>
      <c r="Z308"/>
      <c r="AA308"/>
      <c r="AB308"/>
      <c r="AC308"/>
      <c r="AD308"/>
      <c r="AH308"/>
      <c r="AI308"/>
      <c r="AJ308"/>
    </row>
    <row r="309" spans="17:36" ht="15" customHeight="1" x14ac:dyDescent="0.35">
      <c r="Q309" s="182"/>
      <c r="R309" s="182"/>
      <c r="S309" s="182"/>
      <c r="U309" s="182"/>
      <c r="V309" s="182"/>
      <c r="W309" s="182"/>
      <c r="X309"/>
      <c r="Y309"/>
      <c r="Z309"/>
      <c r="AA309"/>
      <c r="AB309"/>
      <c r="AC309"/>
      <c r="AD309"/>
      <c r="AH309"/>
      <c r="AI309"/>
      <c r="AJ309"/>
    </row>
    <row r="310" spans="17:36" ht="15" customHeight="1" x14ac:dyDescent="0.35">
      <c r="Q310" s="182"/>
      <c r="R310" s="182"/>
      <c r="S310" s="182"/>
      <c r="U310" s="182"/>
      <c r="V310" s="182"/>
      <c r="W310" s="182"/>
      <c r="X310"/>
      <c r="Y310"/>
      <c r="Z310"/>
      <c r="AA310"/>
      <c r="AB310"/>
      <c r="AC310"/>
      <c r="AD310"/>
      <c r="AH310"/>
      <c r="AI310"/>
      <c r="AJ310"/>
    </row>
    <row r="311" spans="17:36" ht="15" customHeight="1" x14ac:dyDescent="0.35">
      <c r="Q311" s="182"/>
      <c r="R311" s="182"/>
      <c r="S311" s="182"/>
      <c r="U311" s="182"/>
      <c r="V311" s="182"/>
      <c r="W311" s="182"/>
      <c r="X311"/>
      <c r="Y311"/>
      <c r="Z311"/>
      <c r="AA311"/>
      <c r="AB311"/>
      <c r="AC311"/>
      <c r="AD311"/>
      <c r="AH311"/>
      <c r="AI311"/>
      <c r="AJ311"/>
    </row>
    <row r="312" spans="17:36" ht="15" customHeight="1" x14ac:dyDescent="0.35">
      <c r="Q312" s="182"/>
      <c r="R312" s="182"/>
      <c r="S312" s="182"/>
      <c r="U312" s="182"/>
      <c r="V312" s="182"/>
      <c r="W312" s="182"/>
      <c r="X312"/>
      <c r="Y312"/>
      <c r="Z312"/>
      <c r="AA312"/>
      <c r="AB312"/>
      <c r="AC312"/>
      <c r="AD312"/>
      <c r="AH312"/>
      <c r="AI312"/>
      <c r="AJ312"/>
    </row>
    <row r="313" spans="17:36" ht="15" customHeight="1" x14ac:dyDescent="0.35">
      <c r="Q313" s="182"/>
      <c r="R313" s="182"/>
      <c r="S313" s="182"/>
      <c r="U313" s="182"/>
      <c r="V313" s="182"/>
      <c r="W313" s="182"/>
      <c r="X313"/>
      <c r="Y313"/>
      <c r="Z313"/>
      <c r="AA313"/>
      <c r="AB313"/>
      <c r="AC313"/>
      <c r="AD313"/>
      <c r="AH313"/>
      <c r="AI313"/>
      <c r="AJ313"/>
    </row>
    <row r="314" spans="17:36" ht="15" customHeight="1" x14ac:dyDescent="0.35">
      <c r="Q314" s="182"/>
      <c r="R314" s="182"/>
      <c r="S314" s="182"/>
      <c r="U314" s="182"/>
      <c r="V314" s="182"/>
      <c r="W314" s="182"/>
      <c r="X314"/>
      <c r="Y314"/>
      <c r="Z314"/>
      <c r="AA314"/>
      <c r="AB314"/>
      <c r="AC314"/>
      <c r="AD314"/>
      <c r="AH314"/>
      <c r="AI314"/>
      <c r="AJ314"/>
    </row>
    <row r="315" spans="17:36" ht="15" customHeight="1" x14ac:dyDescent="0.35">
      <c r="Q315" s="182"/>
      <c r="R315" s="182"/>
      <c r="S315" s="182"/>
      <c r="U315" s="182"/>
      <c r="V315" s="182"/>
      <c r="W315" s="182"/>
      <c r="X315"/>
      <c r="Y315"/>
      <c r="Z315"/>
      <c r="AA315"/>
      <c r="AB315"/>
      <c r="AC315"/>
      <c r="AD315"/>
      <c r="AH315"/>
      <c r="AI315"/>
      <c r="AJ315"/>
    </row>
    <row r="316" spans="17:36" ht="15" customHeight="1" x14ac:dyDescent="0.35">
      <c r="Q316" s="182"/>
      <c r="R316" s="182"/>
      <c r="S316" s="182"/>
      <c r="U316" s="182"/>
      <c r="V316" s="182"/>
      <c r="W316" s="182"/>
      <c r="X316"/>
      <c r="Y316"/>
      <c r="Z316"/>
      <c r="AA316"/>
      <c r="AB316"/>
      <c r="AC316"/>
      <c r="AD316"/>
      <c r="AH316"/>
      <c r="AI316"/>
      <c r="AJ316"/>
    </row>
    <row r="317" spans="17:36" ht="15" customHeight="1" x14ac:dyDescent="0.35">
      <c r="Q317" s="182"/>
      <c r="R317" s="182"/>
      <c r="S317" s="182"/>
      <c r="U317" s="182"/>
      <c r="V317" s="182"/>
      <c r="W317" s="182"/>
      <c r="X317"/>
      <c r="Y317"/>
      <c r="Z317"/>
      <c r="AA317"/>
      <c r="AB317"/>
      <c r="AC317"/>
      <c r="AD317"/>
      <c r="AH317"/>
      <c r="AI317"/>
      <c r="AJ317"/>
    </row>
    <row r="318" spans="17:36" ht="15" customHeight="1" x14ac:dyDescent="0.35">
      <c r="Q318" s="182"/>
      <c r="R318" s="182"/>
      <c r="S318" s="182"/>
      <c r="U318" s="182"/>
      <c r="V318" s="182"/>
      <c r="W318" s="182"/>
      <c r="X318"/>
      <c r="Y318"/>
      <c r="Z318"/>
      <c r="AA318"/>
      <c r="AB318"/>
      <c r="AC318"/>
      <c r="AD318"/>
      <c r="AH318"/>
      <c r="AI318"/>
      <c r="AJ318"/>
    </row>
    <row r="319" spans="17:36" ht="15" customHeight="1" x14ac:dyDescent="0.35">
      <c r="Q319" s="182"/>
      <c r="R319" s="182"/>
      <c r="S319" s="182"/>
      <c r="U319" s="182"/>
      <c r="V319" s="182"/>
      <c r="W319" s="182"/>
      <c r="X319"/>
      <c r="Y319"/>
      <c r="Z319"/>
      <c r="AA319"/>
      <c r="AB319"/>
      <c r="AC319"/>
      <c r="AD319"/>
      <c r="AH319"/>
      <c r="AI319"/>
      <c r="AJ319"/>
    </row>
    <row r="320" spans="17:36" ht="15" customHeight="1" x14ac:dyDescent="0.35">
      <c r="Q320" s="182"/>
      <c r="R320" s="182"/>
      <c r="S320" s="182"/>
      <c r="U320" s="182"/>
      <c r="V320" s="182"/>
      <c r="W320" s="182"/>
      <c r="X320"/>
      <c r="Y320"/>
      <c r="Z320"/>
      <c r="AA320"/>
      <c r="AB320"/>
      <c r="AC320"/>
      <c r="AD320"/>
      <c r="AH320"/>
      <c r="AI320"/>
      <c r="AJ320"/>
    </row>
    <row r="321" spans="17:36" ht="15" customHeight="1" x14ac:dyDescent="0.35">
      <c r="Q321" s="182"/>
      <c r="R321" s="182"/>
      <c r="S321" s="182"/>
      <c r="U321" s="182"/>
      <c r="V321" s="182"/>
      <c r="W321" s="182"/>
      <c r="X321"/>
      <c r="Y321"/>
      <c r="Z321"/>
      <c r="AA321"/>
      <c r="AB321"/>
      <c r="AC321"/>
      <c r="AD321"/>
      <c r="AH321"/>
      <c r="AI321"/>
      <c r="AJ321"/>
    </row>
    <row r="322" spans="17:36" ht="15" customHeight="1" x14ac:dyDescent="0.35">
      <c r="Q322" s="182"/>
      <c r="R322" s="182"/>
      <c r="S322" s="182"/>
      <c r="U322" s="182"/>
      <c r="V322" s="182"/>
      <c r="W322" s="182"/>
      <c r="X322"/>
      <c r="Y322"/>
      <c r="Z322"/>
      <c r="AA322"/>
      <c r="AB322"/>
      <c r="AC322"/>
      <c r="AD322"/>
      <c r="AH322"/>
      <c r="AI322"/>
      <c r="AJ322"/>
    </row>
    <row r="323" spans="17:36" ht="15" customHeight="1" x14ac:dyDescent="0.35">
      <c r="Q323" s="182"/>
      <c r="R323" s="182"/>
      <c r="S323" s="182"/>
      <c r="U323" s="182"/>
      <c r="V323" s="182"/>
      <c r="W323" s="182"/>
      <c r="X323"/>
      <c r="Y323"/>
      <c r="Z323"/>
      <c r="AA323"/>
      <c r="AB323"/>
      <c r="AC323"/>
      <c r="AD323"/>
      <c r="AH323"/>
      <c r="AI323"/>
      <c r="AJ323"/>
    </row>
    <row r="324" spans="17:36" ht="15" customHeight="1" x14ac:dyDescent="0.35">
      <c r="Q324" s="182"/>
      <c r="R324" s="182"/>
      <c r="S324" s="182"/>
      <c r="U324" s="182"/>
      <c r="V324" s="182"/>
      <c r="W324" s="182"/>
      <c r="X324"/>
      <c r="Y324"/>
      <c r="Z324"/>
      <c r="AA324"/>
      <c r="AB324"/>
      <c r="AC324"/>
      <c r="AD324"/>
      <c r="AH324"/>
      <c r="AI324"/>
      <c r="AJ324"/>
    </row>
    <row r="325" spans="17:36" ht="15" customHeight="1" x14ac:dyDescent="0.35">
      <c r="Q325" s="182"/>
      <c r="R325" s="182"/>
      <c r="S325" s="182"/>
      <c r="U325" s="182"/>
      <c r="V325" s="182"/>
      <c r="W325" s="182"/>
      <c r="X325"/>
      <c r="Y325"/>
      <c r="Z325"/>
      <c r="AA325"/>
      <c r="AB325"/>
      <c r="AC325"/>
      <c r="AD325"/>
      <c r="AH325"/>
      <c r="AI325"/>
      <c r="AJ325"/>
    </row>
    <row r="326" spans="17:36" ht="15" customHeight="1" x14ac:dyDescent="0.35">
      <c r="Q326" s="182"/>
      <c r="R326" s="182"/>
      <c r="S326" s="182"/>
      <c r="U326" s="182"/>
      <c r="V326" s="182"/>
      <c r="W326" s="182"/>
      <c r="X326"/>
      <c r="Y326"/>
      <c r="Z326"/>
      <c r="AA326"/>
      <c r="AB326"/>
      <c r="AC326"/>
      <c r="AD326"/>
      <c r="AH326"/>
      <c r="AI326"/>
      <c r="AJ326"/>
    </row>
    <row r="327" spans="17:36" ht="15" customHeight="1" x14ac:dyDescent="0.35">
      <c r="Q327" s="182"/>
      <c r="R327" s="182"/>
      <c r="S327" s="182"/>
      <c r="U327" s="182"/>
      <c r="V327" s="182"/>
      <c r="W327" s="182"/>
      <c r="X327"/>
      <c r="Y327"/>
      <c r="Z327"/>
      <c r="AA327"/>
      <c r="AB327"/>
      <c r="AC327"/>
      <c r="AD327"/>
      <c r="AH327"/>
      <c r="AI327"/>
      <c r="AJ327"/>
    </row>
    <row r="328" spans="17:36" ht="15" customHeight="1" x14ac:dyDescent="0.35">
      <c r="Q328" s="182"/>
      <c r="R328" s="182"/>
      <c r="S328" s="182"/>
      <c r="U328" s="182"/>
      <c r="V328" s="182"/>
      <c r="W328" s="182"/>
      <c r="X328"/>
      <c r="Y328"/>
      <c r="Z328"/>
      <c r="AA328"/>
      <c r="AB328"/>
      <c r="AC328"/>
      <c r="AD328"/>
      <c r="AH328"/>
      <c r="AI328"/>
      <c r="AJ328"/>
    </row>
    <row r="329" spans="17:36" ht="15" customHeight="1" x14ac:dyDescent="0.35">
      <c r="Q329" s="182"/>
      <c r="R329" s="182"/>
      <c r="S329" s="182"/>
      <c r="U329" s="182"/>
      <c r="V329" s="182"/>
      <c r="W329" s="182"/>
      <c r="X329"/>
      <c r="Y329"/>
      <c r="Z329"/>
      <c r="AA329"/>
      <c r="AB329"/>
      <c r="AC329"/>
      <c r="AD329"/>
      <c r="AH329"/>
      <c r="AI329"/>
      <c r="AJ329"/>
    </row>
    <row r="330" spans="17:36" ht="15" customHeight="1" x14ac:dyDescent="0.35">
      <c r="Q330" s="182"/>
      <c r="R330" s="182"/>
      <c r="S330" s="182"/>
      <c r="U330" s="182"/>
      <c r="V330" s="182"/>
      <c r="W330" s="182"/>
      <c r="X330"/>
      <c r="Y330"/>
      <c r="Z330"/>
      <c r="AA330"/>
      <c r="AB330"/>
      <c r="AC330"/>
      <c r="AD330"/>
      <c r="AH330"/>
      <c r="AI330"/>
      <c r="AJ330"/>
    </row>
    <row r="331" spans="17:36" ht="15" customHeight="1" x14ac:dyDescent="0.35">
      <c r="Q331" s="182"/>
      <c r="R331" s="182"/>
      <c r="S331" s="182"/>
      <c r="U331" s="182"/>
      <c r="V331" s="182"/>
      <c r="W331" s="182"/>
      <c r="X331"/>
      <c r="Y331"/>
      <c r="Z331"/>
      <c r="AA331"/>
      <c r="AB331"/>
      <c r="AC331"/>
      <c r="AD331"/>
      <c r="AH331"/>
      <c r="AI331"/>
      <c r="AJ331"/>
    </row>
    <row r="332" spans="17:36" ht="15" customHeight="1" x14ac:dyDescent="0.35">
      <c r="Q332" s="182"/>
      <c r="R332" s="182"/>
      <c r="S332" s="182"/>
      <c r="U332" s="182"/>
      <c r="V332" s="182"/>
      <c r="W332" s="182"/>
      <c r="X332"/>
      <c r="Y332"/>
      <c r="Z332"/>
      <c r="AA332"/>
      <c r="AB332"/>
      <c r="AC332"/>
      <c r="AD332"/>
      <c r="AH332"/>
      <c r="AI332"/>
      <c r="AJ332"/>
    </row>
    <row r="333" spans="17:36" ht="15" customHeight="1" x14ac:dyDescent="0.35">
      <c r="Q333" s="182"/>
      <c r="R333" s="182"/>
      <c r="S333" s="182"/>
      <c r="U333" s="182"/>
      <c r="V333" s="182"/>
      <c r="W333" s="182"/>
      <c r="X333"/>
      <c r="Y333"/>
      <c r="Z333"/>
      <c r="AA333"/>
      <c r="AB333"/>
      <c r="AC333"/>
      <c r="AD333"/>
      <c r="AH333"/>
      <c r="AI333"/>
      <c r="AJ333"/>
    </row>
    <row r="334" spans="17:36" ht="15" customHeight="1" x14ac:dyDescent="0.35">
      <c r="Q334" s="182"/>
      <c r="R334" s="182"/>
      <c r="S334" s="182"/>
      <c r="U334" s="182"/>
      <c r="V334" s="182"/>
      <c r="W334" s="182"/>
      <c r="X334"/>
      <c r="Y334"/>
      <c r="Z334"/>
      <c r="AA334"/>
      <c r="AB334"/>
      <c r="AC334"/>
      <c r="AD334"/>
      <c r="AH334"/>
      <c r="AI334"/>
      <c r="AJ334"/>
    </row>
    <row r="335" spans="17:36" ht="15" customHeight="1" x14ac:dyDescent="0.35">
      <c r="Q335" s="182"/>
      <c r="R335" s="182"/>
      <c r="S335" s="182"/>
      <c r="U335" s="182"/>
      <c r="V335" s="182"/>
      <c r="W335" s="182"/>
      <c r="X335"/>
      <c r="Y335"/>
      <c r="Z335"/>
      <c r="AA335"/>
      <c r="AB335"/>
      <c r="AC335"/>
      <c r="AD335"/>
      <c r="AH335"/>
      <c r="AI335"/>
      <c r="AJ335"/>
    </row>
    <row r="336" spans="17:36" ht="15" customHeight="1" x14ac:dyDescent="0.35">
      <c r="Q336" s="182"/>
      <c r="R336" s="182"/>
      <c r="S336" s="182"/>
      <c r="U336" s="182"/>
      <c r="V336" s="182"/>
      <c r="W336" s="182"/>
      <c r="X336"/>
      <c r="Y336"/>
      <c r="Z336"/>
      <c r="AA336"/>
      <c r="AB336"/>
      <c r="AC336"/>
      <c r="AD336"/>
      <c r="AH336"/>
      <c r="AI336"/>
      <c r="AJ336"/>
    </row>
    <row r="337" spans="17:36" ht="15" customHeight="1" x14ac:dyDescent="0.35">
      <c r="Q337" s="182"/>
      <c r="R337" s="182"/>
      <c r="S337" s="182"/>
      <c r="U337" s="182"/>
      <c r="V337" s="182"/>
      <c r="W337" s="182"/>
      <c r="X337"/>
      <c r="Y337"/>
      <c r="Z337"/>
      <c r="AA337"/>
      <c r="AB337"/>
      <c r="AC337"/>
      <c r="AD337"/>
      <c r="AH337"/>
      <c r="AI337"/>
      <c r="AJ337"/>
    </row>
    <row r="338" spans="17:36" ht="15" customHeight="1" x14ac:dyDescent="0.35">
      <c r="Q338" s="182"/>
      <c r="R338" s="182"/>
      <c r="S338" s="182"/>
      <c r="U338" s="182"/>
      <c r="V338" s="182"/>
      <c r="W338" s="182"/>
      <c r="X338"/>
      <c r="Y338"/>
      <c r="Z338"/>
      <c r="AA338"/>
      <c r="AB338"/>
      <c r="AC338"/>
      <c r="AD338"/>
      <c r="AH338"/>
      <c r="AI338"/>
      <c r="AJ338"/>
    </row>
    <row r="339" spans="17:36" ht="15" customHeight="1" x14ac:dyDescent="0.35">
      <c r="Q339" s="182"/>
      <c r="R339" s="182"/>
      <c r="S339" s="182"/>
      <c r="U339" s="182"/>
      <c r="V339" s="182"/>
      <c r="W339" s="182"/>
      <c r="X339"/>
      <c r="Y339"/>
      <c r="Z339"/>
      <c r="AA339"/>
      <c r="AB339"/>
      <c r="AC339"/>
      <c r="AD339"/>
      <c r="AH339"/>
      <c r="AI339"/>
      <c r="AJ339"/>
    </row>
    <row r="340" spans="17:36" ht="15" customHeight="1" x14ac:dyDescent="0.35">
      <c r="Q340" s="182"/>
      <c r="R340" s="182"/>
      <c r="S340" s="182"/>
      <c r="U340" s="182"/>
      <c r="V340" s="182"/>
      <c r="W340" s="182"/>
      <c r="X340"/>
      <c r="Y340"/>
      <c r="Z340"/>
      <c r="AA340"/>
      <c r="AB340"/>
      <c r="AC340"/>
      <c r="AD340"/>
      <c r="AH340"/>
      <c r="AI340"/>
      <c r="AJ340"/>
    </row>
    <row r="341" spans="17:36" ht="15" customHeight="1" x14ac:dyDescent="0.35">
      <c r="Q341" s="182"/>
      <c r="R341" s="182"/>
      <c r="S341" s="182"/>
      <c r="U341" s="182"/>
      <c r="V341" s="182"/>
      <c r="W341" s="182"/>
      <c r="X341"/>
      <c r="Y341"/>
      <c r="Z341"/>
      <c r="AA341"/>
      <c r="AB341"/>
      <c r="AC341"/>
      <c r="AD341"/>
      <c r="AH341"/>
      <c r="AI341"/>
      <c r="AJ341"/>
    </row>
    <row r="342" spans="17:36" ht="15" customHeight="1" x14ac:dyDescent="0.35">
      <c r="Q342" s="182"/>
      <c r="R342" s="182"/>
      <c r="S342" s="182"/>
      <c r="U342" s="182"/>
      <c r="V342" s="182"/>
      <c r="W342" s="182"/>
      <c r="X342"/>
      <c r="Y342"/>
      <c r="Z342"/>
      <c r="AA342"/>
      <c r="AB342"/>
      <c r="AC342"/>
      <c r="AD342"/>
      <c r="AH342"/>
      <c r="AI342"/>
      <c r="AJ342"/>
    </row>
    <row r="343" spans="17:36" ht="15" customHeight="1" x14ac:dyDescent="0.35">
      <c r="Q343" s="182"/>
      <c r="R343" s="182"/>
      <c r="S343" s="182"/>
      <c r="U343" s="182"/>
      <c r="V343" s="182"/>
      <c r="W343" s="182"/>
      <c r="X343"/>
      <c r="Y343"/>
      <c r="Z343"/>
      <c r="AA343"/>
      <c r="AB343"/>
      <c r="AC343"/>
      <c r="AD343"/>
      <c r="AH343"/>
      <c r="AI343"/>
      <c r="AJ343"/>
    </row>
    <row r="344" spans="17:36" ht="15" customHeight="1" x14ac:dyDescent="0.35">
      <c r="Q344" s="182"/>
      <c r="R344" s="182"/>
      <c r="S344" s="182"/>
      <c r="U344" s="182"/>
      <c r="V344" s="182"/>
      <c r="W344" s="182"/>
      <c r="X344"/>
      <c r="Y344"/>
      <c r="Z344"/>
      <c r="AA344"/>
      <c r="AB344"/>
      <c r="AC344"/>
      <c r="AD344"/>
      <c r="AH344"/>
      <c r="AI344"/>
      <c r="AJ344"/>
    </row>
    <row r="345" spans="17:36" ht="15" customHeight="1" x14ac:dyDescent="0.35">
      <c r="Q345" s="182"/>
      <c r="R345" s="182"/>
      <c r="S345" s="182"/>
      <c r="U345" s="182"/>
      <c r="V345" s="182"/>
      <c r="W345" s="182"/>
      <c r="X345"/>
      <c r="Y345"/>
      <c r="Z345"/>
      <c r="AA345"/>
      <c r="AB345"/>
      <c r="AC345"/>
      <c r="AD345"/>
      <c r="AH345"/>
      <c r="AI345"/>
      <c r="AJ345"/>
    </row>
    <row r="346" spans="17:36" ht="15" customHeight="1" x14ac:dyDescent="0.35">
      <c r="Q346" s="182"/>
      <c r="R346" s="182"/>
      <c r="S346" s="182"/>
      <c r="U346" s="182"/>
      <c r="V346" s="182"/>
      <c r="W346" s="182"/>
      <c r="X346"/>
      <c r="Y346"/>
      <c r="Z346"/>
      <c r="AA346"/>
      <c r="AB346"/>
      <c r="AC346"/>
      <c r="AD346"/>
      <c r="AH346"/>
      <c r="AI346"/>
      <c r="AJ346"/>
    </row>
    <row r="347" spans="17:36" ht="15" customHeight="1" x14ac:dyDescent="0.35">
      <c r="Q347" s="182"/>
      <c r="R347" s="182"/>
      <c r="S347" s="182"/>
      <c r="U347" s="182"/>
      <c r="V347" s="182"/>
      <c r="W347" s="182"/>
      <c r="X347"/>
      <c r="Y347"/>
      <c r="Z347"/>
      <c r="AA347"/>
      <c r="AB347"/>
      <c r="AC347"/>
      <c r="AD347"/>
      <c r="AH347"/>
      <c r="AI347"/>
      <c r="AJ347"/>
    </row>
    <row r="348" spans="17:36" ht="15" customHeight="1" x14ac:dyDescent="0.35">
      <c r="Q348" s="182"/>
      <c r="R348" s="182"/>
      <c r="S348" s="182"/>
      <c r="U348" s="182"/>
      <c r="V348" s="182"/>
      <c r="W348" s="182"/>
      <c r="X348"/>
      <c r="Y348"/>
      <c r="Z348"/>
      <c r="AA348"/>
      <c r="AB348"/>
      <c r="AC348"/>
      <c r="AD348"/>
      <c r="AH348"/>
      <c r="AI348"/>
      <c r="AJ348"/>
    </row>
    <row r="349" spans="17:36" ht="15" customHeight="1" x14ac:dyDescent="0.35">
      <c r="Q349" s="182"/>
      <c r="R349" s="182"/>
      <c r="S349" s="182"/>
      <c r="U349" s="182"/>
      <c r="V349" s="182"/>
      <c r="W349" s="182"/>
      <c r="X349"/>
      <c r="Y349"/>
      <c r="Z349"/>
      <c r="AA349"/>
      <c r="AB349"/>
      <c r="AC349"/>
      <c r="AD349"/>
      <c r="AH349"/>
      <c r="AI349"/>
      <c r="AJ349"/>
    </row>
    <row r="350" spans="17:36" ht="15" customHeight="1" x14ac:dyDescent="0.35">
      <c r="Q350" s="182"/>
      <c r="R350" s="182"/>
      <c r="S350" s="182"/>
      <c r="U350" s="182"/>
      <c r="V350" s="182"/>
      <c r="W350" s="182"/>
      <c r="X350"/>
      <c r="Y350"/>
      <c r="Z350"/>
      <c r="AA350"/>
      <c r="AB350"/>
      <c r="AC350"/>
      <c r="AD350"/>
      <c r="AH350"/>
      <c r="AI350"/>
      <c r="AJ350"/>
    </row>
    <row r="351" spans="17:36" ht="15" customHeight="1" x14ac:dyDescent="0.35">
      <c r="Q351" s="182"/>
      <c r="R351" s="182"/>
      <c r="S351" s="182"/>
      <c r="U351" s="182"/>
      <c r="V351" s="182"/>
      <c r="W351" s="182"/>
      <c r="X351"/>
      <c r="Y351"/>
      <c r="Z351"/>
      <c r="AA351"/>
      <c r="AB351"/>
      <c r="AC351"/>
      <c r="AD351"/>
      <c r="AH351"/>
      <c r="AI351"/>
      <c r="AJ351"/>
    </row>
    <row r="352" spans="17:36" ht="15" customHeight="1" x14ac:dyDescent="0.35">
      <c r="Q352" s="182"/>
      <c r="R352" s="182"/>
      <c r="S352" s="182"/>
      <c r="U352" s="182"/>
      <c r="V352" s="182"/>
      <c r="W352" s="182"/>
      <c r="X352"/>
      <c r="Y352"/>
      <c r="Z352"/>
      <c r="AA352"/>
      <c r="AB352"/>
      <c r="AC352"/>
      <c r="AD352"/>
      <c r="AH352"/>
      <c r="AI352"/>
      <c r="AJ352"/>
    </row>
    <row r="353" spans="17:36" ht="15" customHeight="1" x14ac:dyDescent="0.35">
      <c r="Q353" s="182"/>
      <c r="R353" s="182"/>
      <c r="S353" s="182"/>
      <c r="U353" s="182"/>
      <c r="V353" s="182"/>
      <c r="W353" s="182"/>
      <c r="X353"/>
      <c r="Y353"/>
      <c r="Z353"/>
      <c r="AA353"/>
      <c r="AB353"/>
      <c r="AC353"/>
      <c r="AD353"/>
      <c r="AH353"/>
      <c r="AI353"/>
      <c r="AJ353"/>
    </row>
    <row r="354" spans="17:36" ht="15" customHeight="1" x14ac:dyDescent="0.35">
      <c r="Q354" s="182"/>
      <c r="R354" s="182"/>
      <c r="S354" s="182"/>
      <c r="U354" s="182"/>
      <c r="V354" s="182"/>
      <c r="W354" s="182"/>
      <c r="X354"/>
      <c r="Y354"/>
      <c r="Z354"/>
      <c r="AA354"/>
      <c r="AB354"/>
      <c r="AC354"/>
      <c r="AD354"/>
      <c r="AH354"/>
      <c r="AI354"/>
      <c r="AJ354"/>
    </row>
    <row r="355" spans="17:36" ht="15" customHeight="1" x14ac:dyDescent="0.35">
      <c r="Q355" s="182"/>
      <c r="R355" s="182"/>
      <c r="S355" s="182"/>
      <c r="U355" s="182"/>
      <c r="V355" s="182"/>
      <c r="W355" s="182"/>
      <c r="X355"/>
      <c r="Y355"/>
      <c r="Z355"/>
      <c r="AA355"/>
      <c r="AB355"/>
      <c r="AC355"/>
      <c r="AD355"/>
      <c r="AH355"/>
      <c r="AI355"/>
      <c r="AJ355"/>
    </row>
    <row r="356" spans="17:36" ht="15" customHeight="1" x14ac:dyDescent="0.35">
      <c r="Q356" s="182"/>
      <c r="R356" s="182"/>
      <c r="S356" s="182"/>
      <c r="U356" s="182"/>
      <c r="V356" s="182"/>
      <c r="W356" s="182"/>
      <c r="X356"/>
      <c r="Y356"/>
      <c r="Z356"/>
      <c r="AA356"/>
      <c r="AB356"/>
      <c r="AC356"/>
      <c r="AD356"/>
      <c r="AH356"/>
      <c r="AI356"/>
      <c r="AJ356"/>
    </row>
    <row r="357" spans="17:36" ht="15" customHeight="1" x14ac:dyDescent="0.35">
      <c r="Q357" s="182"/>
      <c r="R357" s="182"/>
      <c r="S357" s="182"/>
      <c r="U357" s="182"/>
      <c r="V357" s="182"/>
      <c r="W357" s="182"/>
      <c r="X357"/>
      <c r="Y357"/>
      <c r="Z357"/>
      <c r="AA357"/>
      <c r="AB357"/>
      <c r="AC357"/>
      <c r="AD357"/>
      <c r="AH357"/>
      <c r="AI357"/>
      <c r="AJ357"/>
    </row>
    <row r="358" spans="17:36" ht="15" customHeight="1" x14ac:dyDescent="0.35">
      <c r="Q358" s="182"/>
      <c r="R358" s="182"/>
      <c r="S358" s="182"/>
      <c r="U358" s="182"/>
      <c r="V358" s="182"/>
      <c r="W358" s="182"/>
      <c r="X358"/>
      <c r="Y358"/>
      <c r="Z358"/>
      <c r="AA358"/>
      <c r="AB358"/>
      <c r="AC358"/>
      <c r="AD358"/>
      <c r="AH358"/>
      <c r="AI358"/>
      <c r="AJ358"/>
    </row>
    <row r="359" spans="17:36" ht="15" customHeight="1" x14ac:dyDescent="0.35">
      <c r="Q359" s="182"/>
      <c r="R359" s="182"/>
      <c r="S359" s="182"/>
      <c r="U359" s="182"/>
      <c r="V359" s="182"/>
      <c r="W359" s="182"/>
      <c r="X359"/>
      <c r="Y359"/>
      <c r="Z359"/>
      <c r="AA359"/>
      <c r="AB359"/>
      <c r="AC359"/>
      <c r="AD359"/>
      <c r="AH359"/>
      <c r="AI359"/>
      <c r="AJ359"/>
    </row>
    <row r="360" spans="17:36" ht="15" customHeight="1" x14ac:dyDescent="0.35">
      <c r="Q360" s="182"/>
      <c r="R360" s="182"/>
      <c r="S360" s="182"/>
      <c r="U360" s="182"/>
      <c r="V360" s="182"/>
      <c r="W360" s="182"/>
      <c r="X360"/>
      <c r="Y360"/>
      <c r="Z360"/>
      <c r="AA360"/>
      <c r="AB360"/>
      <c r="AC360"/>
      <c r="AD360"/>
      <c r="AH360"/>
      <c r="AI360"/>
      <c r="AJ360"/>
    </row>
    <row r="361" spans="17:36" ht="15" customHeight="1" x14ac:dyDescent="0.35">
      <c r="Q361" s="182"/>
      <c r="R361" s="182"/>
      <c r="S361" s="182"/>
      <c r="U361" s="182"/>
      <c r="V361" s="182"/>
      <c r="W361" s="182"/>
      <c r="X361"/>
      <c r="Y361"/>
      <c r="Z361"/>
      <c r="AA361"/>
      <c r="AB361"/>
      <c r="AC361"/>
      <c r="AD361"/>
      <c r="AH361"/>
      <c r="AI361"/>
      <c r="AJ361"/>
    </row>
    <row r="362" spans="17:36" ht="15" customHeight="1" x14ac:dyDescent="0.35">
      <c r="Q362" s="182"/>
      <c r="R362" s="182"/>
      <c r="S362" s="182"/>
      <c r="U362" s="182"/>
      <c r="V362" s="182"/>
      <c r="W362" s="182"/>
      <c r="X362"/>
      <c r="Y362"/>
      <c r="Z362"/>
      <c r="AA362"/>
      <c r="AB362"/>
      <c r="AC362"/>
      <c r="AD362"/>
      <c r="AH362"/>
      <c r="AI362"/>
      <c r="AJ362"/>
    </row>
    <row r="363" spans="17:36" ht="15" customHeight="1" x14ac:dyDescent="0.35">
      <c r="Q363" s="182"/>
      <c r="R363" s="182"/>
      <c r="S363" s="182"/>
      <c r="U363" s="182"/>
      <c r="V363" s="182"/>
      <c r="W363" s="182"/>
      <c r="X363"/>
      <c r="Y363"/>
      <c r="Z363"/>
      <c r="AA363"/>
      <c r="AB363"/>
      <c r="AC363"/>
      <c r="AD363"/>
      <c r="AH363"/>
      <c r="AI363"/>
      <c r="AJ363"/>
    </row>
    <row r="364" spans="17:36" ht="15" customHeight="1" x14ac:dyDescent="0.35">
      <c r="Q364" s="182"/>
      <c r="R364" s="182"/>
      <c r="S364" s="182"/>
      <c r="U364" s="182"/>
      <c r="V364" s="182"/>
      <c r="W364" s="182"/>
      <c r="X364"/>
      <c r="Y364"/>
      <c r="Z364"/>
      <c r="AA364"/>
      <c r="AB364"/>
      <c r="AC364"/>
      <c r="AD364"/>
      <c r="AH364"/>
      <c r="AI364"/>
      <c r="AJ364"/>
    </row>
    <row r="365" spans="17:36" ht="15" customHeight="1" x14ac:dyDescent="0.35">
      <c r="Q365" s="182"/>
      <c r="R365" s="182"/>
      <c r="S365" s="182"/>
      <c r="U365" s="182"/>
      <c r="V365" s="182"/>
      <c r="W365" s="182"/>
      <c r="X365"/>
      <c r="Y365"/>
      <c r="Z365"/>
      <c r="AA365"/>
      <c r="AB365"/>
      <c r="AC365"/>
      <c r="AD365"/>
      <c r="AH365"/>
      <c r="AI365"/>
      <c r="AJ365"/>
    </row>
    <row r="366" spans="17:36" ht="15" customHeight="1" x14ac:dyDescent="0.35">
      <c r="Q366" s="182"/>
      <c r="R366" s="182"/>
      <c r="S366" s="182"/>
      <c r="U366" s="182"/>
      <c r="V366" s="182"/>
      <c r="W366" s="182"/>
      <c r="X366"/>
      <c r="Y366"/>
      <c r="Z366"/>
      <c r="AA366"/>
      <c r="AB366"/>
      <c r="AC366"/>
      <c r="AD366"/>
      <c r="AH366"/>
      <c r="AI366"/>
      <c r="AJ366"/>
    </row>
    <row r="367" spans="17:36" ht="15" customHeight="1" x14ac:dyDescent="0.35">
      <c r="Q367" s="182"/>
      <c r="R367" s="182"/>
      <c r="S367" s="182"/>
      <c r="U367" s="182"/>
      <c r="V367" s="182"/>
      <c r="W367" s="182"/>
      <c r="X367"/>
      <c r="Y367"/>
      <c r="Z367"/>
      <c r="AA367"/>
      <c r="AB367"/>
      <c r="AC367"/>
      <c r="AD367"/>
      <c r="AH367"/>
      <c r="AI367"/>
      <c r="AJ367"/>
    </row>
    <row r="368" spans="17:36" ht="15" customHeight="1" x14ac:dyDescent="0.35">
      <c r="Q368" s="182"/>
      <c r="R368" s="182"/>
      <c r="S368" s="182"/>
      <c r="U368" s="182"/>
      <c r="V368" s="182"/>
      <c r="W368" s="182"/>
      <c r="X368"/>
      <c r="Y368"/>
      <c r="Z368"/>
      <c r="AA368"/>
      <c r="AB368"/>
      <c r="AC368"/>
      <c r="AD368"/>
      <c r="AH368"/>
      <c r="AI368"/>
      <c r="AJ368"/>
    </row>
    <row r="369" spans="17:36" ht="15" customHeight="1" x14ac:dyDescent="0.35">
      <c r="Q369" s="182"/>
      <c r="R369" s="182"/>
      <c r="S369" s="182"/>
      <c r="U369" s="182"/>
      <c r="V369" s="182"/>
      <c r="W369" s="182"/>
      <c r="X369"/>
      <c r="Y369"/>
      <c r="Z369"/>
      <c r="AA369"/>
      <c r="AB369"/>
      <c r="AC369"/>
      <c r="AD369"/>
      <c r="AH369"/>
      <c r="AI369"/>
      <c r="AJ369"/>
    </row>
    <row r="370" spans="17:36" ht="15" customHeight="1" x14ac:dyDescent="0.35">
      <c r="Q370" s="182"/>
      <c r="R370" s="182"/>
      <c r="S370" s="182"/>
      <c r="U370" s="182"/>
      <c r="V370" s="182"/>
      <c r="W370" s="182"/>
      <c r="X370"/>
      <c r="Y370"/>
      <c r="Z370"/>
      <c r="AA370"/>
      <c r="AB370"/>
      <c r="AC370"/>
      <c r="AD370"/>
      <c r="AH370"/>
      <c r="AI370"/>
      <c r="AJ370"/>
    </row>
    <row r="371" spans="17:36" ht="15" customHeight="1" x14ac:dyDescent="0.35">
      <c r="Q371" s="182"/>
      <c r="R371" s="182"/>
      <c r="S371" s="182"/>
      <c r="U371" s="182"/>
      <c r="V371" s="182"/>
      <c r="W371" s="182"/>
      <c r="X371"/>
      <c r="Y371"/>
      <c r="Z371"/>
      <c r="AA371"/>
      <c r="AB371"/>
      <c r="AC371"/>
      <c r="AD371"/>
      <c r="AH371"/>
      <c r="AI371"/>
      <c r="AJ371"/>
    </row>
    <row r="372" spans="17:36" ht="15" customHeight="1" x14ac:dyDescent="0.35">
      <c r="Q372" s="182"/>
      <c r="R372" s="182"/>
      <c r="S372" s="182"/>
      <c r="U372" s="182"/>
      <c r="V372" s="182"/>
      <c r="W372" s="182"/>
      <c r="X372"/>
      <c r="Y372"/>
      <c r="Z372"/>
      <c r="AA372"/>
      <c r="AB372"/>
      <c r="AC372"/>
      <c r="AD372"/>
      <c r="AH372"/>
      <c r="AI372"/>
      <c r="AJ372"/>
    </row>
    <row r="373" spans="17:36" ht="15" customHeight="1" x14ac:dyDescent="0.35">
      <c r="Q373" s="182"/>
      <c r="R373" s="182"/>
      <c r="S373" s="182"/>
      <c r="U373" s="182"/>
      <c r="V373" s="182"/>
      <c r="W373" s="182"/>
      <c r="X373"/>
      <c r="Y373"/>
      <c r="Z373"/>
      <c r="AA373"/>
      <c r="AB373"/>
      <c r="AC373"/>
      <c r="AD373"/>
      <c r="AH373"/>
      <c r="AI373"/>
      <c r="AJ373"/>
    </row>
    <row r="374" spans="17:36" ht="15" customHeight="1" x14ac:dyDescent="0.35">
      <c r="Q374" s="182"/>
      <c r="R374" s="182"/>
      <c r="S374" s="182"/>
      <c r="U374" s="182"/>
      <c r="V374" s="182"/>
      <c r="W374" s="182"/>
      <c r="X374"/>
      <c r="Y374"/>
      <c r="Z374"/>
      <c r="AA374"/>
      <c r="AB374"/>
      <c r="AC374"/>
      <c r="AD374"/>
      <c r="AH374"/>
      <c r="AI374"/>
      <c r="AJ374"/>
    </row>
    <row r="375" spans="17:36" ht="15" customHeight="1" x14ac:dyDescent="0.35">
      <c r="Q375" s="182"/>
      <c r="R375" s="182"/>
      <c r="S375" s="182"/>
      <c r="U375" s="182"/>
      <c r="V375" s="182"/>
      <c r="W375" s="182"/>
      <c r="X375"/>
      <c r="Y375"/>
      <c r="Z375"/>
      <c r="AA375"/>
      <c r="AB375"/>
      <c r="AC375"/>
      <c r="AD375"/>
      <c r="AH375"/>
      <c r="AI375"/>
      <c r="AJ375"/>
    </row>
    <row r="376" spans="17:36" ht="15" customHeight="1" x14ac:dyDescent="0.35">
      <c r="Q376" s="182"/>
      <c r="R376" s="182"/>
      <c r="S376" s="182"/>
      <c r="U376" s="182"/>
      <c r="V376" s="182"/>
      <c r="W376" s="182"/>
      <c r="X376"/>
      <c r="Y376"/>
      <c r="Z376"/>
      <c r="AA376"/>
      <c r="AB376"/>
      <c r="AC376"/>
      <c r="AD376"/>
      <c r="AH376"/>
      <c r="AI376"/>
      <c r="AJ376"/>
    </row>
    <row r="377" spans="17:36" ht="15" customHeight="1" x14ac:dyDescent="0.35">
      <c r="Q377" s="182"/>
      <c r="R377" s="182"/>
      <c r="S377" s="182"/>
      <c r="U377" s="182"/>
      <c r="V377" s="182"/>
      <c r="W377" s="182"/>
      <c r="X377"/>
      <c r="Y377"/>
      <c r="Z377"/>
      <c r="AA377"/>
      <c r="AB377"/>
      <c r="AC377"/>
      <c r="AD377"/>
      <c r="AH377"/>
      <c r="AI377"/>
      <c r="AJ377"/>
    </row>
    <row r="378" spans="17:36" ht="15" customHeight="1" x14ac:dyDescent="0.35">
      <c r="Q378" s="182"/>
      <c r="R378" s="182"/>
      <c r="S378" s="182"/>
      <c r="U378" s="182"/>
      <c r="V378" s="182"/>
      <c r="W378" s="182"/>
      <c r="X378"/>
      <c r="Y378"/>
      <c r="Z378"/>
      <c r="AA378"/>
      <c r="AB378"/>
      <c r="AC378"/>
      <c r="AD378"/>
      <c r="AH378"/>
      <c r="AI378"/>
      <c r="AJ378"/>
    </row>
    <row r="379" spans="17:36" ht="15" customHeight="1" x14ac:dyDescent="0.35">
      <c r="Q379" s="182"/>
      <c r="R379" s="182"/>
      <c r="S379" s="182"/>
      <c r="U379" s="182"/>
      <c r="V379" s="182"/>
      <c r="W379" s="182"/>
      <c r="X379"/>
      <c r="Y379"/>
      <c r="Z379"/>
      <c r="AA379"/>
      <c r="AB379"/>
      <c r="AC379"/>
      <c r="AD379"/>
      <c r="AH379"/>
      <c r="AI379"/>
      <c r="AJ379"/>
    </row>
    <row r="380" spans="17:36" ht="15" customHeight="1" x14ac:dyDescent="0.35">
      <c r="Q380" s="182"/>
      <c r="R380" s="182"/>
      <c r="S380" s="182"/>
      <c r="U380" s="182"/>
      <c r="V380" s="182"/>
      <c r="W380" s="182"/>
      <c r="X380"/>
      <c r="Y380"/>
      <c r="Z380"/>
      <c r="AA380"/>
      <c r="AB380"/>
      <c r="AC380"/>
      <c r="AD380"/>
      <c r="AH380"/>
      <c r="AI380"/>
      <c r="AJ380"/>
    </row>
    <row r="381" spans="17:36" ht="15" customHeight="1" x14ac:dyDescent="0.35">
      <c r="Q381" s="182"/>
      <c r="R381" s="182"/>
      <c r="S381" s="182"/>
      <c r="U381" s="182"/>
      <c r="V381" s="182"/>
      <c r="W381" s="182"/>
      <c r="X381"/>
      <c r="Y381"/>
      <c r="Z381"/>
      <c r="AA381"/>
      <c r="AB381"/>
      <c r="AC381"/>
      <c r="AD381"/>
      <c r="AH381"/>
      <c r="AI381"/>
      <c r="AJ381"/>
    </row>
    <row r="382" spans="17:36" ht="15" customHeight="1" x14ac:dyDescent="0.35">
      <c r="Q382" s="182"/>
      <c r="R382" s="182"/>
      <c r="S382" s="182"/>
      <c r="U382" s="182"/>
      <c r="V382" s="182"/>
      <c r="W382" s="182"/>
      <c r="X382"/>
      <c r="Y382"/>
      <c r="Z382"/>
      <c r="AA382"/>
      <c r="AB382"/>
      <c r="AC382"/>
      <c r="AD382"/>
      <c r="AH382"/>
      <c r="AI382"/>
      <c r="AJ382"/>
    </row>
    <row r="383" spans="17:36" ht="15" customHeight="1" x14ac:dyDescent="0.35">
      <c r="Q383" s="182"/>
      <c r="R383" s="182"/>
      <c r="S383" s="182"/>
      <c r="U383" s="182"/>
      <c r="V383" s="182"/>
      <c r="W383" s="182"/>
      <c r="X383"/>
      <c r="Y383"/>
      <c r="Z383"/>
      <c r="AA383"/>
      <c r="AB383"/>
      <c r="AC383"/>
      <c r="AD383"/>
      <c r="AH383"/>
      <c r="AI383"/>
      <c r="AJ383"/>
    </row>
    <row r="384" spans="17:36" ht="15" customHeight="1" x14ac:dyDescent="0.35">
      <c r="Q384" s="182"/>
      <c r="R384" s="182"/>
      <c r="S384" s="182"/>
      <c r="U384" s="182"/>
      <c r="V384" s="182"/>
      <c r="W384" s="182"/>
      <c r="X384"/>
      <c r="Y384"/>
      <c r="Z384"/>
      <c r="AA384"/>
      <c r="AB384"/>
      <c r="AC384"/>
      <c r="AD384"/>
      <c r="AH384"/>
      <c r="AI384"/>
      <c r="AJ384"/>
    </row>
    <row r="385" spans="17:36" ht="15" customHeight="1" x14ac:dyDescent="0.35">
      <c r="Q385" s="182"/>
      <c r="R385" s="182"/>
      <c r="S385" s="182"/>
      <c r="U385" s="182"/>
      <c r="V385" s="182"/>
      <c r="W385" s="182"/>
      <c r="X385"/>
      <c r="Y385"/>
      <c r="Z385"/>
      <c r="AA385"/>
      <c r="AB385"/>
      <c r="AC385"/>
      <c r="AD385"/>
      <c r="AH385"/>
      <c r="AI385"/>
      <c r="AJ385"/>
    </row>
    <row r="386" spans="17:36" ht="15" customHeight="1" x14ac:dyDescent="0.35">
      <c r="Q386" s="182"/>
      <c r="R386" s="182"/>
      <c r="S386" s="182"/>
      <c r="U386" s="182"/>
      <c r="V386" s="182"/>
      <c r="W386" s="182"/>
      <c r="X386"/>
      <c r="Y386"/>
      <c r="Z386"/>
      <c r="AA386"/>
      <c r="AB386"/>
      <c r="AC386"/>
      <c r="AD386"/>
      <c r="AH386"/>
      <c r="AI386"/>
      <c r="AJ386"/>
    </row>
    <row r="387" spans="17:36" ht="15" customHeight="1" x14ac:dyDescent="0.35">
      <c r="Q387" s="182"/>
      <c r="R387" s="182"/>
      <c r="S387" s="182"/>
      <c r="U387" s="182"/>
      <c r="V387" s="182"/>
      <c r="W387" s="182"/>
      <c r="X387"/>
      <c r="Y387"/>
      <c r="Z387"/>
      <c r="AA387"/>
      <c r="AB387"/>
      <c r="AC387"/>
      <c r="AD387"/>
      <c r="AH387"/>
      <c r="AI387"/>
      <c r="AJ387"/>
    </row>
    <row r="388" spans="17:36" ht="15" customHeight="1" x14ac:dyDescent="0.35">
      <c r="Q388" s="182"/>
      <c r="R388" s="182"/>
      <c r="S388" s="182"/>
      <c r="U388" s="182"/>
      <c r="V388" s="182"/>
      <c r="W388" s="182"/>
      <c r="X388"/>
      <c r="Y388"/>
      <c r="Z388"/>
      <c r="AA388"/>
      <c r="AB388"/>
      <c r="AC388"/>
      <c r="AD388"/>
      <c r="AH388"/>
      <c r="AI388"/>
      <c r="AJ388"/>
    </row>
    <row r="389" spans="17:36" ht="15" customHeight="1" x14ac:dyDescent="0.35">
      <c r="Q389" s="182"/>
      <c r="R389" s="182"/>
      <c r="S389" s="182"/>
      <c r="U389" s="182"/>
      <c r="V389" s="182"/>
      <c r="W389" s="182"/>
      <c r="X389"/>
      <c r="Y389"/>
      <c r="Z389"/>
      <c r="AA389"/>
      <c r="AB389"/>
      <c r="AC389"/>
      <c r="AD389"/>
      <c r="AH389"/>
      <c r="AI389"/>
      <c r="AJ389"/>
    </row>
    <row r="390" spans="17:36" ht="15" customHeight="1" x14ac:dyDescent="0.35">
      <c r="Q390" s="182"/>
      <c r="R390" s="182"/>
      <c r="S390" s="182"/>
      <c r="U390" s="182"/>
      <c r="V390" s="182"/>
      <c r="W390" s="182"/>
      <c r="X390"/>
      <c r="Y390"/>
      <c r="Z390"/>
      <c r="AA390"/>
      <c r="AB390"/>
      <c r="AC390"/>
      <c r="AD390"/>
      <c r="AH390"/>
      <c r="AI390"/>
      <c r="AJ390"/>
    </row>
    <row r="391" spans="17:36" ht="15" customHeight="1" x14ac:dyDescent="0.35">
      <c r="Q391" s="182"/>
      <c r="R391" s="182"/>
      <c r="S391" s="182"/>
      <c r="U391" s="182"/>
      <c r="V391" s="182"/>
      <c r="W391" s="182"/>
      <c r="X391"/>
      <c r="Y391"/>
      <c r="Z391"/>
      <c r="AA391"/>
      <c r="AB391"/>
      <c r="AC391"/>
      <c r="AD391"/>
      <c r="AH391"/>
      <c r="AI391"/>
      <c r="AJ391"/>
    </row>
    <row r="392" spans="17:36" ht="15" customHeight="1" x14ac:dyDescent="0.35">
      <c r="Q392" s="182"/>
      <c r="R392" s="182"/>
      <c r="S392" s="182"/>
      <c r="U392" s="182"/>
      <c r="V392" s="182"/>
      <c r="W392" s="182"/>
      <c r="X392"/>
      <c r="Y392"/>
      <c r="Z392"/>
      <c r="AA392"/>
      <c r="AB392"/>
      <c r="AC392"/>
      <c r="AD392"/>
      <c r="AH392"/>
      <c r="AI392"/>
      <c r="AJ392"/>
    </row>
    <row r="393" spans="17:36" ht="15" customHeight="1" x14ac:dyDescent="0.35">
      <c r="Q393" s="182"/>
      <c r="R393" s="182"/>
      <c r="S393" s="182"/>
      <c r="U393" s="182"/>
      <c r="V393" s="182"/>
      <c r="W393" s="182"/>
      <c r="X393"/>
      <c r="Y393"/>
      <c r="Z393"/>
      <c r="AA393"/>
      <c r="AB393"/>
      <c r="AC393"/>
      <c r="AD393"/>
      <c r="AH393"/>
      <c r="AI393"/>
      <c r="AJ393"/>
    </row>
    <row r="394" spans="17:36" ht="15" customHeight="1" x14ac:dyDescent="0.35">
      <c r="Q394" s="182"/>
      <c r="R394" s="182"/>
      <c r="S394" s="182"/>
      <c r="U394" s="182"/>
      <c r="V394" s="182"/>
      <c r="W394" s="182"/>
      <c r="X394"/>
      <c r="Y394"/>
      <c r="Z394"/>
      <c r="AA394"/>
      <c r="AB394"/>
      <c r="AC394"/>
      <c r="AD394"/>
      <c r="AH394"/>
      <c r="AI394"/>
      <c r="AJ394"/>
    </row>
    <row r="395" spans="17:36" ht="15" customHeight="1" x14ac:dyDescent="0.35">
      <c r="Q395" s="182"/>
      <c r="R395" s="182"/>
      <c r="S395" s="182"/>
      <c r="U395" s="182"/>
      <c r="V395" s="182"/>
      <c r="W395" s="182"/>
      <c r="X395"/>
      <c r="Y395"/>
      <c r="Z395"/>
      <c r="AA395"/>
      <c r="AB395"/>
      <c r="AC395"/>
      <c r="AD395"/>
      <c r="AH395"/>
      <c r="AI395"/>
      <c r="AJ395"/>
    </row>
    <row r="396" spans="17:36" ht="15" customHeight="1" x14ac:dyDescent="0.35">
      <c r="Q396" s="182"/>
      <c r="R396" s="182"/>
      <c r="S396" s="182"/>
      <c r="U396" s="182"/>
      <c r="V396" s="182"/>
      <c r="W396" s="182"/>
      <c r="X396"/>
      <c r="Y396"/>
      <c r="Z396"/>
      <c r="AA396"/>
      <c r="AB396"/>
      <c r="AC396"/>
      <c r="AD396"/>
      <c r="AH396"/>
      <c r="AI396"/>
      <c r="AJ396"/>
    </row>
    <row r="397" spans="17:36" ht="15" customHeight="1" x14ac:dyDescent="0.35">
      <c r="Q397" s="182"/>
      <c r="R397" s="182"/>
      <c r="S397" s="182"/>
      <c r="U397" s="182"/>
      <c r="V397" s="182"/>
      <c r="W397" s="182"/>
      <c r="X397"/>
      <c r="Y397"/>
      <c r="Z397"/>
      <c r="AA397"/>
      <c r="AB397"/>
      <c r="AC397"/>
      <c r="AD397"/>
      <c r="AH397"/>
      <c r="AI397"/>
      <c r="AJ397"/>
    </row>
    <row r="398" spans="17:36" ht="15" customHeight="1" x14ac:dyDescent="0.35">
      <c r="Q398" s="182"/>
      <c r="R398" s="182"/>
      <c r="S398" s="182"/>
      <c r="U398" s="182"/>
      <c r="V398" s="182"/>
      <c r="W398" s="182"/>
      <c r="X398"/>
      <c r="Y398"/>
      <c r="Z398"/>
      <c r="AA398"/>
      <c r="AB398"/>
      <c r="AC398"/>
      <c r="AD398"/>
      <c r="AH398"/>
      <c r="AI398"/>
      <c r="AJ398"/>
    </row>
    <row r="399" spans="17:36" ht="15" customHeight="1" x14ac:dyDescent="0.35">
      <c r="Q399" s="182"/>
      <c r="R399" s="182"/>
      <c r="S399" s="182"/>
      <c r="U399" s="182"/>
      <c r="V399" s="182"/>
      <c r="W399" s="182"/>
      <c r="X399"/>
      <c r="Y399"/>
      <c r="Z399"/>
      <c r="AA399"/>
      <c r="AB399"/>
      <c r="AC399"/>
      <c r="AD399"/>
      <c r="AH399"/>
      <c r="AI399"/>
      <c r="AJ399"/>
    </row>
    <row r="400" spans="17:36" ht="15" customHeight="1" x14ac:dyDescent="0.35">
      <c r="Q400" s="182"/>
      <c r="R400" s="182"/>
      <c r="S400" s="182"/>
      <c r="U400" s="182"/>
      <c r="V400" s="182"/>
      <c r="W400" s="182"/>
      <c r="X400"/>
      <c r="Y400"/>
      <c r="Z400"/>
      <c r="AA400"/>
      <c r="AB400"/>
      <c r="AC400"/>
      <c r="AD400"/>
      <c r="AH400"/>
      <c r="AI400"/>
      <c r="AJ400"/>
    </row>
    <row r="401" spans="17:36" ht="15" customHeight="1" x14ac:dyDescent="0.35">
      <c r="Q401" s="182"/>
      <c r="R401" s="182"/>
      <c r="S401" s="182"/>
      <c r="U401" s="182"/>
      <c r="V401" s="182"/>
      <c r="W401" s="182"/>
      <c r="X401"/>
      <c r="Y401"/>
      <c r="Z401"/>
      <c r="AA401"/>
      <c r="AB401"/>
      <c r="AC401"/>
      <c r="AD401"/>
      <c r="AH401"/>
      <c r="AI401"/>
      <c r="AJ401"/>
    </row>
    <row r="402" spans="17:36" ht="15" customHeight="1" x14ac:dyDescent="0.35">
      <c r="Q402" s="182"/>
      <c r="R402" s="182"/>
      <c r="S402" s="182"/>
      <c r="U402" s="182"/>
      <c r="V402" s="182"/>
      <c r="W402" s="182"/>
      <c r="X402"/>
      <c r="Y402"/>
      <c r="Z402"/>
      <c r="AA402"/>
      <c r="AB402"/>
      <c r="AC402"/>
      <c r="AD402"/>
      <c r="AH402"/>
      <c r="AI402"/>
      <c r="AJ402"/>
    </row>
    <row r="403" spans="17:36" ht="15" customHeight="1" x14ac:dyDescent="0.35">
      <c r="Q403" s="182"/>
      <c r="R403" s="182"/>
      <c r="S403" s="182"/>
      <c r="U403" s="182"/>
      <c r="V403" s="182"/>
      <c r="W403" s="182"/>
      <c r="X403"/>
      <c r="Y403"/>
      <c r="Z403"/>
      <c r="AA403"/>
      <c r="AB403"/>
      <c r="AC403"/>
      <c r="AD403"/>
      <c r="AH403"/>
      <c r="AI403"/>
      <c r="AJ403"/>
    </row>
    <row r="404" spans="17:36" ht="15" customHeight="1" x14ac:dyDescent="0.35">
      <c r="Q404" s="182"/>
      <c r="R404" s="182"/>
      <c r="S404" s="182"/>
      <c r="U404" s="182"/>
      <c r="V404" s="182"/>
      <c r="W404" s="182"/>
      <c r="X404"/>
      <c r="Y404"/>
      <c r="Z404"/>
      <c r="AA404"/>
      <c r="AB404"/>
      <c r="AC404"/>
      <c r="AD404"/>
      <c r="AH404"/>
      <c r="AI404"/>
      <c r="AJ404"/>
    </row>
    <row r="405" spans="17:36" ht="15" customHeight="1" x14ac:dyDescent="0.35">
      <c r="Q405" s="182"/>
      <c r="R405" s="182"/>
      <c r="S405" s="182"/>
      <c r="U405" s="182"/>
      <c r="V405" s="182"/>
      <c r="W405" s="182"/>
      <c r="X405"/>
      <c r="Y405"/>
      <c r="Z405"/>
      <c r="AA405"/>
      <c r="AB405"/>
      <c r="AC405"/>
      <c r="AD405"/>
      <c r="AH405"/>
      <c r="AI405"/>
      <c r="AJ405"/>
    </row>
    <row r="406" spans="17:36" ht="15" customHeight="1" x14ac:dyDescent="0.35">
      <c r="Q406" s="182"/>
      <c r="R406" s="182"/>
      <c r="S406" s="182"/>
      <c r="U406" s="182"/>
      <c r="V406" s="182"/>
      <c r="W406" s="182"/>
      <c r="X406"/>
      <c r="Y406"/>
      <c r="Z406"/>
      <c r="AA406"/>
      <c r="AB406"/>
      <c r="AC406"/>
      <c r="AD406"/>
      <c r="AH406"/>
      <c r="AI406"/>
      <c r="AJ406"/>
    </row>
    <row r="407" spans="17:36" ht="15" customHeight="1" x14ac:dyDescent="0.35">
      <c r="Q407" s="182"/>
      <c r="R407" s="182"/>
      <c r="S407" s="182"/>
      <c r="U407" s="182"/>
      <c r="V407" s="182"/>
      <c r="W407" s="182"/>
      <c r="X407"/>
      <c r="Y407"/>
      <c r="Z407"/>
      <c r="AA407"/>
      <c r="AB407"/>
      <c r="AC407"/>
      <c r="AD407"/>
      <c r="AH407"/>
      <c r="AI407"/>
      <c r="AJ407"/>
    </row>
    <row r="408" spans="17:36" ht="15" customHeight="1" x14ac:dyDescent="0.35">
      <c r="Q408" s="182"/>
      <c r="R408" s="182"/>
      <c r="S408" s="182"/>
      <c r="U408" s="182"/>
      <c r="V408" s="182"/>
      <c r="W408" s="182"/>
      <c r="X408"/>
      <c r="Y408"/>
      <c r="Z408"/>
      <c r="AA408"/>
      <c r="AB408"/>
      <c r="AC408"/>
      <c r="AD408"/>
      <c r="AH408"/>
      <c r="AI408"/>
      <c r="AJ408"/>
    </row>
    <row r="409" spans="17:36" ht="15" customHeight="1" x14ac:dyDescent="0.35">
      <c r="Q409" s="182"/>
      <c r="R409" s="182"/>
      <c r="S409" s="182"/>
      <c r="U409" s="182"/>
      <c r="V409" s="182"/>
      <c r="W409" s="182"/>
      <c r="X409"/>
      <c r="Y409"/>
      <c r="Z409"/>
      <c r="AA409"/>
      <c r="AB409"/>
      <c r="AC409"/>
      <c r="AD409"/>
      <c r="AH409"/>
      <c r="AI409"/>
      <c r="AJ409"/>
    </row>
    <row r="410" spans="17:36" ht="15" customHeight="1" x14ac:dyDescent="0.35">
      <c r="Q410" s="182"/>
      <c r="R410" s="182"/>
      <c r="S410" s="182"/>
      <c r="U410" s="182"/>
      <c r="V410" s="182"/>
      <c r="W410" s="182"/>
      <c r="X410"/>
      <c r="Y410"/>
      <c r="Z410"/>
      <c r="AA410"/>
      <c r="AB410"/>
      <c r="AC410"/>
      <c r="AD410"/>
      <c r="AH410"/>
      <c r="AI410"/>
      <c r="AJ410"/>
    </row>
    <row r="411" spans="17:36" ht="15" customHeight="1" x14ac:dyDescent="0.35">
      <c r="Q411" s="182"/>
      <c r="R411" s="182"/>
      <c r="S411" s="182"/>
      <c r="U411" s="182"/>
      <c r="V411" s="182"/>
      <c r="W411" s="182"/>
      <c r="X411"/>
      <c r="Y411"/>
      <c r="Z411"/>
      <c r="AA411"/>
      <c r="AB411"/>
      <c r="AC411"/>
      <c r="AD411"/>
      <c r="AH411"/>
      <c r="AI411"/>
      <c r="AJ411"/>
    </row>
    <row r="412" spans="17:36" ht="15" customHeight="1" x14ac:dyDescent="0.35">
      <c r="Q412" s="182"/>
      <c r="R412" s="182"/>
      <c r="S412" s="182"/>
      <c r="U412" s="182"/>
      <c r="V412" s="182"/>
      <c r="W412" s="182"/>
      <c r="X412"/>
      <c r="Y412"/>
      <c r="Z412"/>
      <c r="AA412"/>
      <c r="AB412"/>
      <c r="AC412"/>
      <c r="AD412"/>
      <c r="AH412"/>
      <c r="AI412"/>
      <c r="AJ412"/>
    </row>
    <row r="413" spans="17:36" ht="15" customHeight="1" x14ac:dyDescent="0.35">
      <c r="Q413" s="182"/>
      <c r="R413" s="182"/>
      <c r="S413" s="182"/>
      <c r="U413" s="182"/>
      <c r="V413" s="182"/>
      <c r="W413" s="182"/>
      <c r="X413"/>
      <c r="Y413"/>
      <c r="Z413"/>
      <c r="AA413"/>
      <c r="AB413"/>
      <c r="AC413"/>
      <c r="AD413"/>
      <c r="AH413"/>
      <c r="AI413"/>
      <c r="AJ413"/>
    </row>
    <row r="414" spans="17:36" ht="15" customHeight="1" x14ac:dyDescent="0.35">
      <c r="Q414" s="182"/>
      <c r="R414" s="182"/>
      <c r="S414" s="182"/>
      <c r="U414" s="182"/>
      <c r="V414" s="182"/>
      <c r="W414" s="182"/>
      <c r="X414"/>
      <c r="Y414"/>
      <c r="Z414"/>
      <c r="AA414"/>
      <c r="AB414"/>
      <c r="AC414"/>
      <c r="AD414"/>
      <c r="AH414"/>
      <c r="AI414"/>
      <c r="AJ414"/>
    </row>
    <row r="415" spans="17:36" ht="15" customHeight="1" x14ac:dyDescent="0.35">
      <c r="Q415" s="182"/>
      <c r="R415" s="182"/>
      <c r="S415" s="182"/>
      <c r="U415" s="182"/>
      <c r="V415" s="182"/>
      <c r="W415" s="182"/>
      <c r="X415"/>
      <c r="Y415"/>
      <c r="Z415"/>
      <c r="AA415"/>
      <c r="AB415"/>
      <c r="AC415"/>
      <c r="AD415"/>
      <c r="AH415"/>
      <c r="AI415"/>
      <c r="AJ415"/>
    </row>
    <row r="416" spans="17:36" ht="15" customHeight="1" x14ac:dyDescent="0.35">
      <c r="R416" s="182"/>
      <c r="S416" s="182"/>
      <c r="U416" s="182"/>
      <c r="V416" s="182"/>
      <c r="W416" s="182"/>
      <c r="X416"/>
      <c r="Y416"/>
      <c r="Z416"/>
      <c r="AA416"/>
      <c r="AB416"/>
      <c r="AC416"/>
      <c r="AD416"/>
      <c r="AH416"/>
      <c r="AI416"/>
      <c r="AJ416"/>
    </row>
    <row r="417" spans="19:36" ht="15" customHeight="1" x14ac:dyDescent="0.35">
      <c r="S417" s="182"/>
      <c r="U417" s="182"/>
      <c r="V417" s="182"/>
      <c r="W417" s="182"/>
      <c r="X417"/>
      <c r="Y417"/>
      <c r="Z417"/>
      <c r="AA417"/>
      <c r="AB417"/>
      <c r="AC417"/>
      <c r="AD417"/>
      <c r="AH417"/>
      <c r="AI417"/>
      <c r="AJ417"/>
    </row>
    <row r="418" spans="19:36" ht="15" customHeight="1" x14ac:dyDescent="0.35">
      <c r="U418" s="182"/>
      <c r="V418" s="182"/>
      <c r="W418" s="182"/>
      <c r="X418"/>
      <c r="Y418"/>
      <c r="Z418"/>
      <c r="AA418"/>
      <c r="AB418"/>
      <c r="AC418"/>
      <c r="AD418"/>
      <c r="AH418"/>
      <c r="AI418"/>
      <c r="AJ418"/>
    </row>
    <row r="419" spans="19:36" ht="15" customHeight="1" x14ac:dyDescent="0.35">
      <c r="U419" s="182"/>
      <c r="V419" s="182"/>
      <c r="W419" s="182"/>
      <c r="X419"/>
      <c r="Y419"/>
      <c r="Z419"/>
      <c r="AA419"/>
      <c r="AB419"/>
      <c r="AC419"/>
      <c r="AD419"/>
      <c r="AH419"/>
      <c r="AI419"/>
      <c r="AJ419"/>
    </row>
    <row r="420" spans="19:36" ht="15" customHeight="1" x14ac:dyDescent="0.35">
      <c r="W420" s="182"/>
      <c r="X420"/>
      <c r="Y420"/>
      <c r="Z420"/>
      <c r="AA420"/>
      <c r="AB420"/>
      <c r="AC420"/>
      <c r="AD420"/>
      <c r="AH420"/>
      <c r="AI420"/>
      <c r="AJ420"/>
    </row>
    <row r="421" spans="19:36" ht="15" customHeight="1" x14ac:dyDescent="0.3">
      <c r="X421"/>
      <c r="Y421"/>
      <c r="Z421"/>
      <c r="AA421"/>
      <c r="AB421"/>
      <c r="AC421"/>
      <c r="AD421"/>
      <c r="AH421"/>
      <c r="AI421"/>
      <c r="AJ421"/>
    </row>
    <row r="422" spans="19:36" ht="15" customHeight="1" x14ac:dyDescent="0.3">
      <c r="Y422"/>
      <c r="Z422"/>
      <c r="AA422"/>
      <c r="AB422"/>
      <c r="AC422"/>
      <c r="AD422"/>
      <c r="AH422"/>
      <c r="AI422"/>
      <c r="AJ422"/>
    </row>
    <row r="423" spans="19:36" ht="15" customHeight="1" x14ac:dyDescent="0.3">
      <c r="Z423"/>
      <c r="AA423"/>
      <c r="AB423"/>
      <c r="AC423"/>
      <c r="AD423"/>
      <c r="AH423"/>
      <c r="AI423"/>
      <c r="AJ423"/>
    </row>
    <row r="424" spans="19:36" ht="15" customHeight="1" x14ac:dyDescent="0.3">
      <c r="AA424"/>
      <c r="AB424"/>
      <c r="AC424"/>
      <c r="AD424"/>
      <c r="AH424"/>
      <c r="AI424"/>
      <c r="AJ424"/>
    </row>
    <row r="425" spans="19:36" ht="15" customHeight="1" x14ac:dyDescent="0.3">
      <c r="AB425"/>
      <c r="AC425"/>
      <c r="AD425"/>
      <c r="AH425"/>
      <c r="AI425"/>
      <c r="AJ425"/>
    </row>
    <row r="426" spans="19:36" ht="15" customHeight="1" x14ac:dyDescent="0.3">
      <c r="AC426"/>
      <c r="AD426"/>
      <c r="AH426"/>
      <c r="AI426"/>
      <c r="AJ426"/>
    </row>
    <row r="427" spans="19:36" ht="15" customHeight="1" x14ac:dyDescent="0.3">
      <c r="AD427"/>
      <c r="AH427"/>
      <c r="AI427"/>
      <c r="AJ427"/>
    </row>
    <row r="428" spans="19:36" ht="15" customHeight="1" x14ac:dyDescent="0.3">
      <c r="AH428"/>
      <c r="AI428"/>
      <c r="AJ428"/>
    </row>
    <row r="429" spans="19:36" ht="15" customHeight="1" x14ac:dyDescent="0.3">
      <c r="AH429"/>
      <c r="AI429"/>
      <c r="AJ429"/>
    </row>
    <row r="430" spans="19:36" ht="15" customHeight="1" x14ac:dyDescent="0.3">
      <c r="AH430"/>
      <c r="AI430"/>
      <c r="AJ430"/>
    </row>
    <row r="431" spans="19:36" ht="15" customHeight="1" x14ac:dyDescent="0.3"/>
    <row r="432" spans="19:36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</sheetData>
  <sortState xmlns:xlrd2="http://schemas.microsoft.com/office/spreadsheetml/2017/richdata2" ref="V2:V400">
    <sortCondition ref="V1"/>
  </sortState>
  <mergeCells count="1">
    <mergeCell ref="F1:G1"/>
  </mergeCell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1"/>
  <dimension ref="A1:Q10"/>
  <sheetViews>
    <sheetView workbookViewId="0">
      <selection activeCell="Q2" sqref="Q2:Q4"/>
    </sheetView>
  </sheetViews>
  <sheetFormatPr baseColWidth="10" defaultRowHeight="21" x14ac:dyDescent="0.35"/>
  <cols>
    <col min="1" max="1" width="14" bestFit="1" customWidth="1"/>
    <col min="2" max="2" width="26" bestFit="1" customWidth="1"/>
    <col min="3" max="3" width="20.25" bestFit="1" customWidth="1"/>
    <col min="4" max="4" width="20.375" bestFit="1" customWidth="1"/>
    <col min="5" max="15" width="11" hidden="1" customWidth="1"/>
    <col min="16" max="16" width="18.5" customWidth="1"/>
    <col min="17" max="17" width="21.875" style="182" bestFit="1" customWidth="1"/>
  </cols>
  <sheetData>
    <row r="1" spans="1:17" x14ac:dyDescent="0.25">
      <c r="A1" s="75" t="s">
        <v>1</v>
      </c>
      <c r="B1" s="75" t="s">
        <v>52</v>
      </c>
      <c r="C1" s="328" t="s">
        <v>53</v>
      </c>
      <c r="D1" s="75" t="s">
        <v>4</v>
      </c>
      <c r="E1" s="75" t="s">
        <v>5</v>
      </c>
      <c r="F1" s="75" t="s">
        <v>6</v>
      </c>
      <c r="G1" s="75" t="s">
        <v>7</v>
      </c>
      <c r="H1" s="45"/>
      <c r="I1" s="45"/>
      <c r="J1" s="429" t="s">
        <v>34</v>
      </c>
      <c r="K1" s="429"/>
      <c r="L1" s="45"/>
      <c r="M1" s="45"/>
      <c r="N1" s="45"/>
      <c r="O1" s="45"/>
      <c r="P1" s="45"/>
      <c r="Q1" s="104" t="s">
        <v>91</v>
      </c>
    </row>
    <row r="2" spans="1:17" x14ac:dyDescent="0.25">
      <c r="A2" s="62"/>
      <c r="B2" s="322"/>
      <c r="C2" s="322"/>
      <c r="D2" s="331"/>
      <c r="E2" s="332"/>
      <c r="F2" s="332"/>
      <c r="G2" s="332"/>
      <c r="H2" s="45"/>
      <c r="I2" s="45"/>
      <c r="J2" s="68" t="s">
        <v>93</v>
      </c>
      <c r="K2" s="68">
        <f>DATOS!D1</f>
        <v>46136</v>
      </c>
      <c r="L2" s="45"/>
      <c r="M2" s="45"/>
      <c r="N2" s="45"/>
      <c r="O2" s="45"/>
      <c r="P2" s="45"/>
      <c r="Q2" s="337"/>
    </row>
    <row r="3" spans="1:17" ht="20.25" x14ac:dyDescent="0.3">
      <c r="E3" s="98"/>
      <c r="F3" s="98"/>
      <c r="G3" s="98"/>
      <c r="H3" s="45"/>
      <c r="I3" s="45"/>
      <c r="J3" s="333" t="s">
        <v>154</v>
      </c>
      <c r="K3" s="334">
        <v>4</v>
      </c>
      <c r="M3" s="45"/>
      <c r="N3" s="45"/>
      <c r="O3" s="45"/>
      <c r="P3" s="45"/>
      <c r="Q3" s="338"/>
    </row>
    <row r="4" spans="1:17" ht="20.25" x14ac:dyDescent="0.25">
      <c r="E4" s="98"/>
      <c r="F4" s="98"/>
      <c r="G4" s="98"/>
      <c r="H4" s="45"/>
      <c r="I4" s="45"/>
      <c r="J4" s="335">
        <v>2083</v>
      </c>
      <c r="K4" s="336">
        <v>4</v>
      </c>
      <c r="M4" s="69"/>
      <c r="N4" s="45"/>
      <c r="O4" s="45"/>
      <c r="P4" s="45"/>
      <c r="Q4" s="337"/>
    </row>
    <row r="5" spans="1:17" x14ac:dyDescent="0.35">
      <c r="E5" s="98"/>
      <c r="F5" s="98"/>
      <c r="G5" s="98"/>
      <c r="H5" s="70"/>
      <c r="I5" s="45"/>
      <c r="J5" s="333" t="s">
        <v>159</v>
      </c>
      <c r="K5" s="334">
        <v>2</v>
      </c>
      <c r="M5" s="45"/>
      <c r="N5" s="45"/>
      <c r="O5" s="45"/>
      <c r="P5" s="45"/>
    </row>
    <row r="6" spans="1:17" x14ac:dyDescent="0.35">
      <c r="E6" s="98"/>
      <c r="F6" s="98"/>
      <c r="G6" s="98"/>
      <c r="H6" s="70"/>
      <c r="I6" s="45"/>
      <c r="J6" s="335" t="s">
        <v>160</v>
      </c>
      <c r="K6" s="336">
        <v>1</v>
      </c>
      <c r="M6" s="45"/>
      <c r="N6" s="45"/>
      <c r="O6" s="45"/>
      <c r="P6" s="45"/>
    </row>
    <row r="7" spans="1:17" x14ac:dyDescent="0.35">
      <c r="E7" s="98"/>
      <c r="F7" s="98"/>
      <c r="G7" s="98"/>
      <c r="H7" s="45"/>
      <c r="I7" s="45"/>
      <c r="J7" s="335" t="s">
        <v>162</v>
      </c>
      <c r="K7" s="336">
        <v>1</v>
      </c>
      <c r="M7" s="45"/>
      <c r="N7" s="45"/>
      <c r="O7" s="45"/>
      <c r="P7" s="45"/>
    </row>
    <row r="8" spans="1:17" x14ac:dyDescent="0.35">
      <c r="E8" s="98"/>
      <c r="F8" s="98"/>
      <c r="G8" s="98"/>
      <c r="H8" s="45"/>
      <c r="I8" s="45"/>
      <c r="J8" s="333" t="s">
        <v>163</v>
      </c>
      <c r="K8" s="334">
        <v>1</v>
      </c>
      <c r="M8" s="45"/>
      <c r="N8" s="45"/>
      <c r="O8" s="45"/>
      <c r="P8" s="45"/>
    </row>
    <row r="9" spans="1:17" x14ac:dyDescent="0.35">
      <c r="E9" s="98"/>
      <c r="F9" s="98"/>
      <c r="G9" s="98"/>
      <c r="H9" s="45"/>
      <c r="I9" s="45"/>
      <c r="J9" s="335" t="s">
        <v>161</v>
      </c>
      <c r="K9" s="336">
        <v>1</v>
      </c>
      <c r="M9" s="45"/>
      <c r="N9" s="45"/>
      <c r="O9" s="45"/>
      <c r="P9" s="45"/>
    </row>
    <row r="10" spans="1:17" x14ac:dyDescent="0.35">
      <c r="E10" s="98"/>
      <c r="F10" s="98"/>
      <c r="G10" s="98"/>
      <c r="H10" s="45"/>
      <c r="I10" s="45"/>
      <c r="J10" s="333" t="s">
        <v>155</v>
      </c>
      <c r="K10" s="334">
        <v>3</v>
      </c>
      <c r="M10" s="45"/>
      <c r="N10" s="45"/>
      <c r="O10" s="45"/>
      <c r="P10" s="45"/>
    </row>
  </sheetData>
  <sortState xmlns:xlrd2="http://schemas.microsoft.com/office/spreadsheetml/2017/richdata2" ref="Q2:Q10">
    <sortCondition ref="Q1"/>
  </sortState>
  <mergeCells count="1">
    <mergeCell ref="J1:K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82081-6DCC-4811-B5C6-236FDA214DC1}">
  <sheetPr codeName="Hoja25">
    <tabColor theme="2" tint="-9.9978637043366805E-2"/>
  </sheetPr>
  <dimension ref="A1:J72"/>
  <sheetViews>
    <sheetView showGridLines="0" topLeftCell="A6" workbookViewId="0">
      <selection activeCell="L25" sqref="L25"/>
    </sheetView>
  </sheetViews>
  <sheetFormatPr baseColWidth="10" defaultColWidth="11" defaultRowHeight="21" x14ac:dyDescent="0.35"/>
  <cols>
    <col min="1" max="1" width="15" style="148" customWidth="1"/>
    <col min="2" max="2" width="3.625" style="155" customWidth="1"/>
    <col min="3" max="3" width="13.625" style="149" customWidth="1"/>
    <col min="4" max="4" width="3.625" style="155" customWidth="1"/>
    <col min="5" max="5" width="14.375" style="148" customWidth="1"/>
    <col min="6" max="6" width="3.625" style="155" customWidth="1"/>
    <col min="7" max="7" width="15" style="83" customWidth="1"/>
    <col min="8" max="8" width="3.625" style="83" customWidth="1"/>
    <col min="9" max="9" width="15" style="83" customWidth="1"/>
    <col min="10" max="10" width="3.625" style="83" customWidth="1"/>
    <col min="11" max="16384" width="11" style="83"/>
  </cols>
  <sheetData>
    <row r="1" spans="1:10" x14ac:dyDescent="0.25">
      <c r="A1" s="424" t="s">
        <v>205</v>
      </c>
      <c r="B1" s="424"/>
      <c r="C1" s="424"/>
      <c r="D1" s="424"/>
      <c r="E1" s="424"/>
      <c r="F1" s="424"/>
      <c r="G1" s="424"/>
      <c r="H1" s="424"/>
      <c r="I1" s="424"/>
      <c r="J1" s="424"/>
    </row>
    <row r="2" spans="1:10" x14ac:dyDescent="0.25">
      <c r="A2" s="437" t="s">
        <v>111</v>
      </c>
      <c r="B2" s="437"/>
      <c r="C2" s="437"/>
      <c r="D2" s="437"/>
      <c r="E2" s="437"/>
      <c r="F2" s="437"/>
      <c r="G2" s="435" t="s">
        <v>112</v>
      </c>
      <c r="H2" s="435"/>
      <c r="I2" s="436">
        <f ca="1">TODAY()</f>
        <v>46136</v>
      </c>
      <c r="J2" s="436"/>
    </row>
    <row r="3" spans="1:10" ht="13.5" customHeight="1" x14ac:dyDescent="0.25">
      <c r="A3" s="283" t="s">
        <v>113</v>
      </c>
      <c r="B3" s="284">
        <f>SUM(B4:B8)</f>
        <v>0</v>
      </c>
      <c r="C3" s="283" t="s">
        <v>114</v>
      </c>
      <c r="D3" s="284">
        <f>SUM(D4:D25)</f>
        <v>0</v>
      </c>
      <c r="E3" s="283" t="s">
        <v>115</v>
      </c>
      <c r="F3" s="284">
        <f>SUM(F4:F25)</f>
        <v>0</v>
      </c>
      <c r="G3" s="283" t="s">
        <v>117</v>
      </c>
      <c r="H3" s="284">
        <f>SUM(H4:H25)</f>
        <v>0</v>
      </c>
      <c r="I3" s="285" t="s">
        <v>118</v>
      </c>
      <c r="J3" s="286">
        <f>SUM(J4:J24)</f>
        <v>0</v>
      </c>
    </row>
    <row r="4" spans="1:10" ht="13.5" customHeight="1" x14ac:dyDescent="0.25">
      <c r="A4" s="159"/>
      <c r="B4" s="165">
        <f t="shared" ref="B4:B16" si="0">COUNTIF(PUESTOAVILA,A4)</f>
        <v>0</v>
      </c>
      <c r="C4" s="165"/>
      <c r="D4" s="165">
        <f t="shared" ref="D4:D25" si="1">COUNTIF(PUESTOAVILA,C4)</f>
        <v>0</v>
      </c>
      <c r="E4" s="159"/>
      <c r="F4" s="165">
        <f t="shared" ref="F4:F25" si="2">COUNTIF(PUESTOAVILA,E4)</f>
        <v>0</v>
      </c>
      <c r="G4" s="159"/>
      <c r="H4" s="165">
        <f t="shared" ref="H4:H25" si="3">COUNTIF(PUESTOAVILA,G4)</f>
        <v>0</v>
      </c>
      <c r="I4" s="160"/>
      <c r="J4" s="158">
        <f t="shared" ref="J4:J24" si="4">COUNTIF(PUESTOAVILA,I4)</f>
        <v>0</v>
      </c>
    </row>
    <row r="5" spans="1:10" ht="13.5" customHeight="1" x14ac:dyDescent="0.25">
      <c r="A5" s="183"/>
      <c r="B5" s="165">
        <f t="shared" si="0"/>
        <v>0</v>
      </c>
      <c r="C5" s="165"/>
      <c r="D5" s="165">
        <f t="shared" si="1"/>
        <v>0</v>
      </c>
      <c r="E5" s="159"/>
      <c r="F5" s="165">
        <f t="shared" si="2"/>
        <v>0</v>
      </c>
      <c r="G5" s="160"/>
      <c r="H5" s="165">
        <f t="shared" si="3"/>
        <v>0</v>
      </c>
      <c r="I5" s="160"/>
      <c r="J5" s="158">
        <f t="shared" si="4"/>
        <v>0</v>
      </c>
    </row>
    <row r="6" spans="1:10" ht="13.5" customHeight="1" x14ac:dyDescent="0.25">
      <c r="A6" s="160"/>
      <c r="B6" s="165">
        <f t="shared" si="0"/>
        <v>0</v>
      </c>
      <c r="C6" s="165"/>
      <c r="D6" s="165">
        <f t="shared" si="1"/>
        <v>0</v>
      </c>
      <c r="E6" s="165"/>
      <c r="F6" s="165">
        <f t="shared" si="2"/>
        <v>0</v>
      </c>
      <c r="G6" s="160"/>
      <c r="H6" s="165">
        <f t="shared" si="3"/>
        <v>0</v>
      </c>
      <c r="I6" s="169"/>
      <c r="J6" s="158">
        <f t="shared" si="4"/>
        <v>0</v>
      </c>
    </row>
    <row r="7" spans="1:10" ht="13.5" customHeight="1" x14ac:dyDescent="0.25">
      <c r="A7" s="160"/>
      <c r="B7" s="165">
        <f t="shared" si="0"/>
        <v>0</v>
      </c>
      <c r="C7" s="165"/>
      <c r="D7" s="165">
        <f t="shared" si="1"/>
        <v>0</v>
      </c>
      <c r="E7" s="165"/>
      <c r="F7" s="165">
        <f t="shared" si="2"/>
        <v>0</v>
      </c>
      <c r="G7" s="160"/>
      <c r="H7" s="165">
        <f t="shared" si="3"/>
        <v>0</v>
      </c>
      <c r="I7" s="169"/>
      <c r="J7" s="158">
        <f t="shared" si="4"/>
        <v>0</v>
      </c>
    </row>
    <row r="8" spans="1:10" ht="13.5" customHeight="1" x14ac:dyDescent="0.25">
      <c r="A8" s="160"/>
      <c r="B8" s="165">
        <f t="shared" si="0"/>
        <v>0</v>
      </c>
      <c r="C8" s="165"/>
      <c r="D8" s="165">
        <f t="shared" si="1"/>
        <v>0</v>
      </c>
      <c r="E8" s="165"/>
      <c r="F8" s="165">
        <f t="shared" si="2"/>
        <v>0</v>
      </c>
      <c r="G8" s="160"/>
      <c r="H8" s="165">
        <f t="shared" si="3"/>
        <v>0</v>
      </c>
      <c r="I8" s="172"/>
      <c r="J8" s="158">
        <f t="shared" si="4"/>
        <v>0</v>
      </c>
    </row>
    <row r="9" spans="1:10" ht="13.5" customHeight="1" x14ac:dyDescent="0.25">
      <c r="A9" s="283" t="s">
        <v>158</v>
      </c>
      <c r="B9" s="284">
        <f>SUM(B10:B25)</f>
        <v>0</v>
      </c>
      <c r="C9" s="165"/>
      <c r="D9" s="165">
        <f t="shared" si="1"/>
        <v>0</v>
      </c>
      <c r="E9" s="165"/>
      <c r="F9" s="165">
        <f t="shared" si="2"/>
        <v>0</v>
      </c>
      <c r="G9" s="160"/>
      <c r="H9" s="165">
        <f t="shared" si="3"/>
        <v>0</v>
      </c>
      <c r="I9" s="173"/>
      <c r="J9" s="158">
        <f t="shared" si="4"/>
        <v>0</v>
      </c>
    </row>
    <row r="10" spans="1:10" ht="13.5" customHeight="1" x14ac:dyDescent="0.25">
      <c r="A10" s="161"/>
      <c r="B10" s="165">
        <f t="shared" si="0"/>
        <v>0</v>
      </c>
      <c r="C10" s="165"/>
      <c r="D10" s="165">
        <f t="shared" si="1"/>
        <v>0</v>
      </c>
      <c r="E10" s="165"/>
      <c r="F10" s="165">
        <f t="shared" si="2"/>
        <v>0</v>
      </c>
      <c r="G10" s="160"/>
      <c r="H10" s="165">
        <f t="shared" si="3"/>
        <v>0</v>
      </c>
      <c r="I10" s="174"/>
      <c r="J10" s="158">
        <f t="shared" si="4"/>
        <v>0</v>
      </c>
    </row>
    <row r="11" spans="1:10" ht="13.5" customHeight="1" x14ac:dyDescent="0.25">
      <c r="A11" s="161"/>
      <c r="B11" s="165">
        <f t="shared" si="0"/>
        <v>0</v>
      </c>
      <c r="C11" s="165"/>
      <c r="D11" s="165">
        <f t="shared" si="1"/>
        <v>0</v>
      </c>
      <c r="E11" s="165"/>
      <c r="F11" s="165">
        <f t="shared" si="2"/>
        <v>0</v>
      </c>
      <c r="G11" s="160"/>
      <c r="H11" s="165">
        <f t="shared" si="3"/>
        <v>0</v>
      </c>
      <c r="I11" s="174"/>
      <c r="J11" s="158">
        <f t="shared" si="4"/>
        <v>0</v>
      </c>
    </row>
    <row r="12" spans="1:10" ht="13.5" customHeight="1" x14ac:dyDescent="0.25">
      <c r="A12" s="161"/>
      <c r="B12" s="165">
        <f t="shared" si="0"/>
        <v>0</v>
      </c>
      <c r="C12" s="165"/>
      <c r="D12" s="165">
        <f t="shared" si="1"/>
        <v>0</v>
      </c>
      <c r="E12" s="165"/>
      <c r="F12" s="165">
        <f t="shared" si="2"/>
        <v>0</v>
      </c>
      <c r="G12" s="169"/>
      <c r="H12" s="165">
        <f t="shared" si="3"/>
        <v>0</v>
      </c>
      <c r="I12" s="174"/>
      <c r="J12" s="158">
        <f t="shared" si="4"/>
        <v>0</v>
      </c>
    </row>
    <row r="13" spans="1:10" ht="13.5" customHeight="1" x14ac:dyDescent="0.35">
      <c r="A13" s="162"/>
      <c r="B13" s="165">
        <f t="shared" si="0"/>
        <v>0</v>
      </c>
      <c r="C13" s="165"/>
      <c r="D13" s="165">
        <f t="shared" si="1"/>
        <v>0</v>
      </c>
      <c r="E13" s="165"/>
      <c r="F13" s="165">
        <f t="shared" si="2"/>
        <v>0</v>
      </c>
      <c r="G13" s="169"/>
      <c r="H13" s="165">
        <f t="shared" si="3"/>
        <v>0</v>
      </c>
      <c r="I13" s="163"/>
      <c r="J13" s="158">
        <f t="shared" si="4"/>
        <v>0</v>
      </c>
    </row>
    <row r="14" spans="1:10" ht="13.5" customHeight="1" x14ac:dyDescent="0.35">
      <c r="A14" s="162"/>
      <c r="B14" s="165">
        <f t="shared" si="0"/>
        <v>0</v>
      </c>
      <c r="C14" s="165"/>
      <c r="D14" s="165">
        <f t="shared" si="1"/>
        <v>0</v>
      </c>
      <c r="E14" s="165"/>
      <c r="F14" s="165">
        <f t="shared" si="2"/>
        <v>0</v>
      </c>
      <c r="G14" s="170"/>
      <c r="H14" s="165">
        <f t="shared" si="3"/>
        <v>0</v>
      </c>
      <c r="I14" s="163"/>
      <c r="J14" s="158">
        <f t="shared" si="4"/>
        <v>0</v>
      </c>
    </row>
    <row r="15" spans="1:10" ht="13.5" customHeight="1" x14ac:dyDescent="0.35">
      <c r="B15" s="165">
        <f t="shared" si="0"/>
        <v>0</v>
      </c>
      <c r="C15" s="165"/>
      <c r="D15" s="165">
        <f t="shared" si="1"/>
        <v>0</v>
      </c>
      <c r="E15" s="165"/>
      <c r="F15" s="165">
        <f t="shared" si="2"/>
        <v>0</v>
      </c>
      <c r="G15" s="170"/>
      <c r="H15" s="165">
        <f t="shared" si="3"/>
        <v>0</v>
      </c>
      <c r="I15" s="163"/>
      <c r="J15" s="158">
        <f t="shared" si="4"/>
        <v>0</v>
      </c>
    </row>
    <row r="16" spans="1:10" ht="13.5" customHeight="1" x14ac:dyDescent="0.35">
      <c r="A16" s="159"/>
      <c r="B16" s="165">
        <f t="shared" si="0"/>
        <v>0</v>
      </c>
      <c r="C16" s="165"/>
      <c r="D16" s="165">
        <f t="shared" si="1"/>
        <v>0</v>
      </c>
      <c r="E16" s="165"/>
      <c r="F16" s="165">
        <f t="shared" si="2"/>
        <v>0</v>
      </c>
      <c r="G16" s="170"/>
      <c r="H16" s="165">
        <f t="shared" si="3"/>
        <v>0</v>
      </c>
      <c r="I16" s="163"/>
      <c r="J16" s="158">
        <f t="shared" si="4"/>
        <v>0</v>
      </c>
    </row>
    <row r="17" spans="1:10" ht="13.5" customHeight="1" x14ac:dyDescent="0.35">
      <c r="A17" s="159"/>
      <c r="B17" s="165">
        <f t="shared" ref="B17:B25" si="5">COUNTIF(PUESTOAVILA,A17)</f>
        <v>0</v>
      </c>
      <c r="C17" s="165"/>
      <c r="D17" s="165">
        <f t="shared" si="1"/>
        <v>0</v>
      </c>
      <c r="E17" s="165"/>
      <c r="F17" s="165">
        <f t="shared" si="2"/>
        <v>0</v>
      </c>
      <c r="G17" s="170"/>
      <c r="H17" s="165">
        <f t="shared" si="3"/>
        <v>0</v>
      </c>
      <c r="I17" s="163"/>
      <c r="J17" s="158">
        <f t="shared" si="4"/>
        <v>0</v>
      </c>
    </row>
    <row r="18" spans="1:10" ht="13.5" customHeight="1" x14ac:dyDescent="0.35">
      <c r="A18" s="162"/>
      <c r="B18" s="165">
        <f t="shared" si="5"/>
        <v>0</v>
      </c>
      <c r="C18" s="165"/>
      <c r="D18" s="165">
        <f t="shared" si="1"/>
        <v>0</v>
      </c>
      <c r="E18" s="165"/>
      <c r="F18" s="165">
        <f t="shared" si="2"/>
        <v>0</v>
      </c>
      <c r="G18" s="170"/>
      <c r="H18" s="165">
        <f t="shared" si="3"/>
        <v>0</v>
      </c>
      <c r="I18" s="163"/>
      <c r="J18" s="158">
        <f t="shared" si="4"/>
        <v>0</v>
      </c>
    </row>
    <row r="19" spans="1:10" ht="13.5" customHeight="1" x14ac:dyDescent="0.35">
      <c r="A19" s="162"/>
      <c r="B19" s="165">
        <f t="shared" si="5"/>
        <v>0</v>
      </c>
      <c r="C19" s="165"/>
      <c r="D19" s="165">
        <f t="shared" si="1"/>
        <v>0</v>
      </c>
      <c r="E19" s="165"/>
      <c r="F19" s="165">
        <f t="shared" si="2"/>
        <v>0</v>
      </c>
      <c r="G19" s="170"/>
      <c r="H19" s="165">
        <f t="shared" si="3"/>
        <v>0</v>
      </c>
      <c r="I19" s="163"/>
      <c r="J19" s="158">
        <f t="shared" si="4"/>
        <v>0</v>
      </c>
    </row>
    <row r="20" spans="1:10" ht="13.5" customHeight="1" x14ac:dyDescent="0.35">
      <c r="A20" s="162"/>
      <c r="B20" s="165">
        <f t="shared" si="5"/>
        <v>0</v>
      </c>
      <c r="C20" s="165"/>
      <c r="D20" s="165">
        <f t="shared" si="1"/>
        <v>0</v>
      </c>
      <c r="E20" s="165"/>
      <c r="F20" s="165">
        <f t="shared" si="2"/>
        <v>0</v>
      </c>
      <c r="G20" s="170"/>
      <c r="H20" s="165">
        <f t="shared" si="3"/>
        <v>0</v>
      </c>
      <c r="I20" s="163"/>
      <c r="J20" s="158">
        <f t="shared" si="4"/>
        <v>0</v>
      </c>
    </row>
    <row r="21" spans="1:10" ht="13.5" customHeight="1" x14ac:dyDescent="0.35">
      <c r="A21" s="162"/>
      <c r="B21" s="165">
        <f t="shared" si="5"/>
        <v>0</v>
      </c>
      <c r="C21" s="165"/>
      <c r="D21" s="165">
        <f t="shared" si="1"/>
        <v>0</v>
      </c>
      <c r="E21" s="165"/>
      <c r="F21" s="165">
        <f t="shared" si="2"/>
        <v>0</v>
      </c>
      <c r="G21" s="170"/>
      <c r="H21" s="165">
        <f t="shared" si="3"/>
        <v>0</v>
      </c>
      <c r="I21" s="163"/>
      <c r="J21" s="158">
        <f t="shared" si="4"/>
        <v>0</v>
      </c>
    </row>
    <row r="22" spans="1:10" ht="13.5" customHeight="1" x14ac:dyDescent="0.35">
      <c r="A22" s="163"/>
      <c r="B22" s="165">
        <f t="shared" si="5"/>
        <v>0</v>
      </c>
      <c r="C22" s="165"/>
      <c r="D22" s="165">
        <f t="shared" si="1"/>
        <v>0</v>
      </c>
      <c r="E22" s="165"/>
      <c r="F22" s="165">
        <f t="shared" si="2"/>
        <v>0</v>
      </c>
      <c r="G22" s="170"/>
      <c r="H22" s="165">
        <f t="shared" si="3"/>
        <v>0</v>
      </c>
      <c r="I22" s="163"/>
      <c r="J22" s="158">
        <f t="shared" si="4"/>
        <v>0</v>
      </c>
    </row>
    <row r="23" spans="1:10" ht="13.5" customHeight="1" x14ac:dyDescent="0.35">
      <c r="A23" s="163"/>
      <c r="B23" s="165">
        <f t="shared" si="5"/>
        <v>0</v>
      </c>
      <c r="C23" s="165"/>
      <c r="D23" s="165">
        <f t="shared" si="1"/>
        <v>0</v>
      </c>
      <c r="E23" s="165"/>
      <c r="F23" s="165">
        <f t="shared" si="2"/>
        <v>0</v>
      </c>
      <c r="G23" s="170"/>
      <c r="H23" s="165">
        <f t="shared" si="3"/>
        <v>0</v>
      </c>
      <c r="I23" s="163"/>
      <c r="J23" s="158">
        <f t="shared" si="4"/>
        <v>0</v>
      </c>
    </row>
    <row r="24" spans="1:10" ht="13.5" customHeight="1" x14ac:dyDescent="0.35">
      <c r="A24" s="163"/>
      <c r="B24" s="165">
        <f t="shared" si="5"/>
        <v>0</v>
      </c>
      <c r="C24" s="165"/>
      <c r="D24" s="165">
        <f t="shared" si="1"/>
        <v>0</v>
      </c>
      <c r="E24" s="165"/>
      <c r="F24" s="165">
        <f t="shared" si="2"/>
        <v>0</v>
      </c>
      <c r="G24" s="170"/>
      <c r="H24" s="165">
        <f t="shared" si="3"/>
        <v>0</v>
      </c>
      <c r="I24" s="170"/>
      <c r="J24" s="158">
        <f t="shared" si="4"/>
        <v>0</v>
      </c>
    </row>
    <row r="25" spans="1:10" ht="13.5" customHeight="1" x14ac:dyDescent="0.35">
      <c r="A25" s="164"/>
      <c r="B25" s="168">
        <f t="shared" si="5"/>
        <v>0</v>
      </c>
      <c r="C25" s="168"/>
      <c r="D25" s="168">
        <f t="shared" si="1"/>
        <v>0</v>
      </c>
      <c r="E25" s="168"/>
      <c r="F25" s="168">
        <f t="shared" si="2"/>
        <v>0</v>
      </c>
      <c r="G25" s="171"/>
      <c r="H25" s="168">
        <f t="shared" si="3"/>
        <v>0</v>
      </c>
      <c r="I25" s="287" t="s">
        <v>97</v>
      </c>
      <c r="J25" s="288">
        <f>B3+D3+F3+H3+J3+B9</f>
        <v>0</v>
      </c>
    </row>
    <row r="26" spans="1:10" ht="13.5" customHeight="1" x14ac:dyDescent="0.35">
      <c r="C26" s="175"/>
      <c r="D26" s="176"/>
      <c r="E26" s="175"/>
      <c r="F26" s="176"/>
      <c r="I26" s="177"/>
      <c r="J26" s="149"/>
    </row>
    <row r="27" spans="1:10" x14ac:dyDescent="0.25">
      <c r="A27" s="430" t="s">
        <v>157</v>
      </c>
      <c r="B27" s="431"/>
      <c r="C27" s="431"/>
      <c r="D27" s="431"/>
      <c r="E27" s="431"/>
      <c r="F27" s="431"/>
      <c r="G27" s="432" t="s">
        <v>112</v>
      </c>
      <c r="H27" s="432"/>
      <c r="I27" s="433">
        <f ca="1">TODAY()</f>
        <v>46136</v>
      </c>
      <c r="J27" s="434"/>
    </row>
    <row r="28" spans="1:10" ht="13.5" customHeight="1" x14ac:dyDescent="0.25">
      <c r="A28" s="283" t="s">
        <v>164</v>
      </c>
      <c r="B28" s="284">
        <f>SUM(B29:B46)</f>
        <v>0</v>
      </c>
      <c r="C28" s="283"/>
      <c r="D28" s="284">
        <f>SUM(D29:D50)</f>
        <v>0</v>
      </c>
      <c r="E28" s="283"/>
      <c r="F28" s="284">
        <f>SUM(F29:F50)</f>
        <v>0</v>
      </c>
      <c r="G28" s="283"/>
      <c r="H28" s="284">
        <f>SUM(H29:H38)</f>
        <v>0</v>
      </c>
      <c r="I28" s="285"/>
      <c r="J28" s="286">
        <f>SUM(J29:J37)</f>
        <v>0</v>
      </c>
    </row>
    <row r="29" spans="1:10" ht="13.5" customHeight="1" x14ac:dyDescent="0.25">
      <c r="A29" s="337"/>
      <c r="B29" s="165">
        <f t="shared" ref="B29:B50" si="6">COUNTIF(CAVILA,A29)</f>
        <v>0</v>
      </c>
      <c r="C29" s="165"/>
      <c r="D29" s="165">
        <f t="shared" ref="D29:D50" si="7">COUNTIF(CAVILA,C29)</f>
        <v>0</v>
      </c>
      <c r="E29" s="165"/>
      <c r="F29" s="165">
        <f t="shared" ref="F29:F50" si="8">COUNTIF(CAVILA,E29)</f>
        <v>0</v>
      </c>
      <c r="G29" s="159"/>
      <c r="H29" s="165">
        <f t="shared" ref="H29:H50" si="9">COUNTIF(CAVILA,G29)</f>
        <v>0</v>
      </c>
      <c r="I29" s="160"/>
      <c r="J29" s="239">
        <f t="shared" ref="J29:J49" si="10">COUNTIF(CAVILA,I29)</f>
        <v>0</v>
      </c>
    </row>
    <row r="30" spans="1:10" ht="13.5" customHeight="1" x14ac:dyDescent="0.25">
      <c r="A30" s="338"/>
      <c r="B30" s="165">
        <f t="shared" si="6"/>
        <v>0</v>
      </c>
      <c r="C30" s="165"/>
      <c r="D30" s="165">
        <f t="shared" si="7"/>
        <v>0</v>
      </c>
      <c r="E30" s="165"/>
      <c r="F30" s="165">
        <f t="shared" si="8"/>
        <v>0</v>
      </c>
      <c r="G30" s="160"/>
      <c r="H30" s="165">
        <f t="shared" si="9"/>
        <v>0</v>
      </c>
      <c r="I30" s="160"/>
      <c r="J30" s="158">
        <f t="shared" si="10"/>
        <v>0</v>
      </c>
    </row>
    <row r="31" spans="1:10" ht="13.5" customHeight="1" x14ac:dyDescent="0.25">
      <c r="A31" s="337"/>
      <c r="B31" s="165">
        <f t="shared" si="6"/>
        <v>0</v>
      </c>
      <c r="C31" s="165"/>
      <c r="D31" s="165">
        <f t="shared" si="7"/>
        <v>0</v>
      </c>
      <c r="E31" s="165"/>
      <c r="F31" s="165">
        <f t="shared" si="8"/>
        <v>0</v>
      </c>
      <c r="G31" s="160"/>
      <c r="H31" s="165">
        <f t="shared" si="9"/>
        <v>0</v>
      </c>
      <c r="I31" s="169"/>
      <c r="J31" s="158">
        <f t="shared" si="10"/>
        <v>0</v>
      </c>
    </row>
    <row r="32" spans="1:10" ht="13.5" customHeight="1" x14ac:dyDescent="0.25">
      <c r="A32" s="180"/>
      <c r="B32" s="165">
        <f t="shared" si="6"/>
        <v>0</v>
      </c>
      <c r="C32" s="165"/>
      <c r="D32" s="165">
        <f t="shared" si="7"/>
        <v>0</v>
      </c>
      <c r="E32" s="165"/>
      <c r="F32" s="165">
        <f t="shared" si="8"/>
        <v>0</v>
      </c>
      <c r="G32" s="160"/>
      <c r="H32" s="165">
        <f t="shared" si="9"/>
        <v>0</v>
      </c>
      <c r="I32" s="169"/>
      <c r="J32" s="158">
        <f t="shared" si="10"/>
        <v>0</v>
      </c>
    </row>
    <row r="33" spans="1:10" ht="13.5" customHeight="1" x14ac:dyDescent="0.25">
      <c r="A33" s="160"/>
      <c r="B33" s="165">
        <f t="shared" si="6"/>
        <v>0</v>
      </c>
      <c r="C33" s="165"/>
      <c r="D33" s="165">
        <f t="shared" si="7"/>
        <v>0</v>
      </c>
      <c r="E33" s="165"/>
      <c r="F33" s="165">
        <f t="shared" si="8"/>
        <v>0</v>
      </c>
      <c r="G33" s="160"/>
      <c r="H33" s="165">
        <f t="shared" si="9"/>
        <v>0</v>
      </c>
      <c r="I33" s="172"/>
      <c r="J33" s="158">
        <f t="shared" si="10"/>
        <v>0</v>
      </c>
    </row>
    <row r="34" spans="1:10" ht="13.5" customHeight="1" x14ac:dyDescent="0.25">
      <c r="A34" s="160"/>
      <c r="B34" s="165">
        <f t="shared" si="6"/>
        <v>0</v>
      </c>
      <c r="C34" s="165"/>
      <c r="D34" s="165">
        <f t="shared" si="7"/>
        <v>0</v>
      </c>
      <c r="E34" s="165"/>
      <c r="F34" s="165">
        <f t="shared" si="8"/>
        <v>0</v>
      </c>
      <c r="G34" s="160"/>
      <c r="H34" s="165">
        <f t="shared" si="9"/>
        <v>0</v>
      </c>
      <c r="I34" s="173"/>
      <c r="J34" s="158">
        <f t="shared" si="10"/>
        <v>0</v>
      </c>
    </row>
    <row r="35" spans="1:10" ht="13.5" customHeight="1" x14ac:dyDescent="0.25">
      <c r="A35" s="161"/>
      <c r="B35" s="165">
        <f t="shared" si="6"/>
        <v>0</v>
      </c>
      <c r="C35" s="165"/>
      <c r="D35" s="165">
        <f t="shared" si="7"/>
        <v>0</v>
      </c>
      <c r="E35" s="165"/>
      <c r="F35" s="165">
        <f t="shared" si="8"/>
        <v>0</v>
      </c>
      <c r="G35" s="160"/>
      <c r="H35" s="165">
        <f t="shared" si="9"/>
        <v>0</v>
      </c>
      <c r="I35" s="174"/>
      <c r="J35" s="158">
        <f t="shared" si="10"/>
        <v>0</v>
      </c>
    </row>
    <row r="36" spans="1:10" ht="13.5" customHeight="1" x14ac:dyDescent="0.25">
      <c r="A36" s="161"/>
      <c r="B36" s="165">
        <f t="shared" si="6"/>
        <v>0</v>
      </c>
      <c r="C36" s="165"/>
      <c r="D36" s="165">
        <f t="shared" si="7"/>
        <v>0</v>
      </c>
      <c r="E36" s="165"/>
      <c r="F36" s="165">
        <f t="shared" si="8"/>
        <v>0</v>
      </c>
      <c r="G36" s="160"/>
      <c r="H36" s="165">
        <f t="shared" si="9"/>
        <v>0</v>
      </c>
      <c r="I36" s="174"/>
      <c r="J36" s="158">
        <f t="shared" si="10"/>
        <v>0</v>
      </c>
    </row>
    <row r="37" spans="1:10" ht="13.5" customHeight="1" x14ac:dyDescent="0.25">
      <c r="A37" s="161"/>
      <c r="B37" s="165">
        <f t="shared" si="6"/>
        <v>0</v>
      </c>
      <c r="C37" s="165"/>
      <c r="D37" s="165">
        <f t="shared" si="7"/>
        <v>0</v>
      </c>
      <c r="E37" s="165"/>
      <c r="F37" s="165">
        <f t="shared" si="8"/>
        <v>0</v>
      </c>
      <c r="G37" s="169"/>
      <c r="H37" s="165">
        <f t="shared" si="9"/>
        <v>0</v>
      </c>
      <c r="I37" s="174"/>
      <c r="J37" s="158">
        <f t="shared" si="10"/>
        <v>0</v>
      </c>
    </row>
    <row r="38" spans="1:10" ht="13.5" customHeight="1" x14ac:dyDescent="0.35">
      <c r="A38" s="162"/>
      <c r="B38" s="165">
        <f t="shared" si="6"/>
        <v>0</v>
      </c>
      <c r="C38" s="165"/>
      <c r="D38" s="165">
        <f t="shared" si="7"/>
        <v>0</v>
      </c>
      <c r="E38" s="165"/>
      <c r="F38" s="165">
        <f t="shared" si="8"/>
        <v>0</v>
      </c>
      <c r="G38" s="169"/>
      <c r="H38" s="165">
        <f t="shared" si="9"/>
        <v>0</v>
      </c>
      <c r="I38" s="163"/>
      <c r="J38" s="158">
        <f t="shared" si="10"/>
        <v>0</v>
      </c>
    </row>
    <row r="39" spans="1:10" ht="13.5" customHeight="1" x14ac:dyDescent="0.35">
      <c r="A39" s="162"/>
      <c r="B39" s="165">
        <f t="shared" si="6"/>
        <v>0</v>
      </c>
      <c r="C39" s="165"/>
      <c r="D39" s="165">
        <f t="shared" si="7"/>
        <v>0</v>
      </c>
      <c r="E39" s="165"/>
      <c r="F39" s="165">
        <f t="shared" si="8"/>
        <v>0</v>
      </c>
      <c r="G39" s="170"/>
      <c r="H39" s="165">
        <f t="shared" si="9"/>
        <v>0</v>
      </c>
      <c r="I39" s="163"/>
      <c r="J39" s="158">
        <f t="shared" si="10"/>
        <v>0</v>
      </c>
    </row>
    <row r="40" spans="1:10" ht="13.5" customHeight="1" x14ac:dyDescent="0.35">
      <c r="A40" s="162"/>
      <c r="B40" s="165">
        <f t="shared" si="6"/>
        <v>0</v>
      </c>
      <c r="C40" s="165"/>
      <c r="D40" s="165">
        <f t="shared" si="7"/>
        <v>0</v>
      </c>
      <c r="E40" s="165"/>
      <c r="F40" s="165">
        <f t="shared" si="8"/>
        <v>0</v>
      </c>
      <c r="G40" s="170"/>
      <c r="H40" s="165">
        <f t="shared" si="9"/>
        <v>0</v>
      </c>
      <c r="I40" s="163"/>
      <c r="J40" s="158">
        <f t="shared" si="10"/>
        <v>0</v>
      </c>
    </row>
    <row r="41" spans="1:10" ht="13.5" customHeight="1" x14ac:dyDescent="0.35">
      <c r="A41" s="162"/>
      <c r="B41" s="165">
        <f t="shared" si="6"/>
        <v>0</v>
      </c>
      <c r="C41" s="165"/>
      <c r="D41" s="165">
        <f t="shared" si="7"/>
        <v>0</v>
      </c>
      <c r="E41" s="165"/>
      <c r="F41" s="165">
        <f t="shared" si="8"/>
        <v>0</v>
      </c>
      <c r="G41" s="170"/>
      <c r="H41" s="165">
        <f t="shared" si="9"/>
        <v>0</v>
      </c>
      <c r="I41" s="163"/>
      <c r="J41" s="158">
        <f t="shared" si="10"/>
        <v>0</v>
      </c>
    </row>
    <row r="42" spans="1:10" ht="13.5" customHeight="1" x14ac:dyDescent="0.35">
      <c r="A42" s="162"/>
      <c r="B42" s="165">
        <f t="shared" si="6"/>
        <v>0</v>
      </c>
      <c r="C42" s="165"/>
      <c r="D42" s="165">
        <f t="shared" si="7"/>
        <v>0</v>
      </c>
      <c r="E42" s="165"/>
      <c r="F42" s="165">
        <f t="shared" si="8"/>
        <v>0</v>
      </c>
      <c r="G42" s="170"/>
      <c r="H42" s="165">
        <f t="shared" si="9"/>
        <v>0</v>
      </c>
      <c r="I42" s="163"/>
      <c r="J42" s="158">
        <f t="shared" si="10"/>
        <v>0</v>
      </c>
    </row>
    <row r="43" spans="1:10" ht="13.5" customHeight="1" x14ac:dyDescent="0.35">
      <c r="A43" s="162"/>
      <c r="B43" s="165">
        <f t="shared" si="6"/>
        <v>0</v>
      </c>
      <c r="C43" s="165"/>
      <c r="D43" s="165">
        <f t="shared" si="7"/>
        <v>0</v>
      </c>
      <c r="E43" s="165"/>
      <c r="F43" s="165">
        <f t="shared" si="8"/>
        <v>0</v>
      </c>
      <c r="G43" s="170"/>
      <c r="H43" s="165">
        <f t="shared" si="9"/>
        <v>0</v>
      </c>
      <c r="I43" s="163"/>
      <c r="J43" s="158">
        <f t="shared" si="10"/>
        <v>0</v>
      </c>
    </row>
    <row r="44" spans="1:10" ht="13.5" customHeight="1" x14ac:dyDescent="0.35">
      <c r="A44" s="162"/>
      <c r="B44" s="165">
        <f t="shared" si="6"/>
        <v>0</v>
      </c>
      <c r="C44" s="165"/>
      <c r="D44" s="165">
        <f t="shared" si="7"/>
        <v>0</v>
      </c>
      <c r="E44" s="165"/>
      <c r="F44" s="165">
        <f t="shared" si="8"/>
        <v>0</v>
      </c>
      <c r="G44" s="170"/>
      <c r="H44" s="165">
        <f t="shared" si="9"/>
        <v>0</v>
      </c>
      <c r="I44" s="163"/>
      <c r="J44" s="158">
        <f t="shared" si="10"/>
        <v>0</v>
      </c>
    </row>
    <row r="45" spans="1:10" ht="13.5" customHeight="1" x14ac:dyDescent="0.35">
      <c r="A45" s="162"/>
      <c r="B45" s="165">
        <f t="shared" si="6"/>
        <v>0</v>
      </c>
      <c r="C45" s="165"/>
      <c r="D45" s="165">
        <f t="shared" si="7"/>
        <v>0</v>
      </c>
      <c r="E45" s="165"/>
      <c r="F45" s="165">
        <f t="shared" si="8"/>
        <v>0</v>
      </c>
      <c r="G45" s="170"/>
      <c r="H45" s="165">
        <f t="shared" si="9"/>
        <v>0</v>
      </c>
      <c r="I45" s="163"/>
      <c r="J45" s="158">
        <f t="shared" si="10"/>
        <v>0</v>
      </c>
    </row>
    <row r="46" spans="1:10" ht="13.5" customHeight="1" x14ac:dyDescent="0.35">
      <c r="A46" s="162"/>
      <c r="B46" s="165">
        <f t="shared" si="6"/>
        <v>0</v>
      </c>
      <c r="C46" s="165"/>
      <c r="D46" s="165">
        <f t="shared" si="7"/>
        <v>0</v>
      </c>
      <c r="E46" s="165"/>
      <c r="F46" s="165">
        <f t="shared" si="8"/>
        <v>0</v>
      </c>
      <c r="G46" s="170"/>
      <c r="H46" s="165">
        <f t="shared" si="9"/>
        <v>0</v>
      </c>
      <c r="I46" s="163"/>
      <c r="J46" s="158">
        <f t="shared" si="10"/>
        <v>0</v>
      </c>
    </row>
    <row r="47" spans="1:10" ht="13.5" customHeight="1" x14ac:dyDescent="0.35">
      <c r="A47" s="163"/>
      <c r="B47" s="165">
        <f t="shared" si="6"/>
        <v>0</v>
      </c>
      <c r="C47" s="165"/>
      <c r="D47" s="165">
        <f t="shared" si="7"/>
        <v>0</v>
      </c>
      <c r="E47" s="165"/>
      <c r="F47" s="165">
        <f t="shared" si="8"/>
        <v>0</v>
      </c>
      <c r="G47" s="170"/>
      <c r="H47" s="165">
        <f t="shared" si="9"/>
        <v>0</v>
      </c>
      <c r="I47" s="163"/>
      <c r="J47" s="158">
        <f t="shared" si="10"/>
        <v>0</v>
      </c>
    </row>
    <row r="48" spans="1:10" ht="13.5" customHeight="1" x14ac:dyDescent="0.35">
      <c r="A48" s="163"/>
      <c r="B48" s="165">
        <f t="shared" si="6"/>
        <v>0</v>
      </c>
      <c r="C48" s="165"/>
      <c r="D48" s="165">
        <f t="shared" si="7"/>
        <v>0</v>
      </c>
      <c r="E48" s="165"/>
      <c r="F48" s="165">
        <f t="shared" si="8"/>
        <v>0</v>
      </c>
      <c r="G48" s="170"/>
      <c r="H48" s="165">
        <f t="shared" si="9"/>
        <v>0</v>
      </c>
      <c r="I48" s="163"/>
      <c r="J48" s="158">
        <f t="shared" si="10"/>
        <v>0</v>
      </c>
    </row>
    <row r="49" spans="1:10" ht="13.5" customHeight="1" x14ac:dyDescent="0.35">
      <c r="A49" s="163"/>
      <c r="B49" s="165">
        <f t="shared" si="6"/>
        <v>0</v>
      </c>
      <c r="C49" s="165"/>
      <c r="D49" s="165">
        <f t="shared" si="7"/>
        <v>0</v>
      </c>
      <c r="E49" s="165"/>
      <c r="F49" s="165">
        <f t="shared" si="8"/>
        <v>0</v>
      </c>
      <c r="G49" s="170"/>
      <c r="H49" s="165">
        <f t="shared" si="9"/>
        <v>0</v>
      </c>
      <c r="I49" s="170"/>
      <c r="J49" s="158">
        <f t="shared" si="10"/>
        <v>0</v>
      </c>
    </row>
    <row r="50" spans="1:10" ht="13.5" customHeight="1" x14ac:dyDescent="0.35">
      <c r="A50" s="164"/>
      <c r="B50" s="168">
        <f t="shared" si="6"/>
        <v>0</v>
      </c>
      <c r="C50" s="168"/>
      <c r="D50" s="168">
        <f t="shared" si="7"/>
        <v>0</v>
      </c>
      <c r="E50" s="168"/>
      <c r="F50" s="168">
        <f t="shared" si="8"/>
        <v>0</v>
      </c>
      <c r="G50" s="171"/>
      <c r="H50" s="168">
        <f t="shared" si="9"/>
        <v>0</v>
      </c>
      <c r="I50" s="287" t="s">
        <v>97</v>
      </c>
      <c r="J50" s="288">
        <f>B28+D28+F28+H28+J28</f>
        <v>0</v>
      </c>
    </row>
    <row r="51" spans="1:10" ht="13.5" customHeight="1" x14ac:dyDescent="0.25">
      <c r="A51" s="157"/>
      <c r="B51" s="147"/>
      <c r="C51" s="175"/>
      <c r="D51" s="176"/>
      <c r="E51" s="147"/>
      <c r="F51" s="147"/>
    </row>
    <row r="52" spans="1:10" ht="13.5" customHeight="1" x14ac:dyDescent="0.25">
      <c r="A52" s="175"/>
      <c r="B52" s="147"/>
      <c r="C52" s="147"/>
      <c r="D52" s="147"/>
      <c r="E52" s="147"/>
      <c r="F52" s="147"/>
    </row>
    <row r="53" spans="1:10" ht="13.5" customHeight="1" x14ac:dyDescent="0.25">
      <c r="A53" s="178"/>
      <c r="B53" s="147"/>
      <c r="C53" s="147"/>
      <c r="D53" s="147"/>
      <c r="E53" s="147"/>
      <c r="F53" s="147"/>
    </row>
    <row r="54" spans="1:10" ht="13.5" customHeight="1" x14ac:dyDescent="0.25">
      <c r="A54" s="178"/>
      <c r="B54" s="176"/>
      <c r="C54" s="147"/>
      <c r="D54" s="147"/>
      <c r="E54" s="147"/>
      <c r="F54" s="147"/>
    </row>
    <row r="55" spans="1:10" ht="13.5" customHeight="1" x14ac:dyDescent="0.25">
      <c r="A55" s="156"/>
      <c r="B55" s="147"/>
      <c r="C55" s="147"/>
      <c r="D55" s="147"/>
      <c r="E55" s="147"/>
      <c r="F55" s="147"/>
    </row>
    <row r="56" spans="1:10" ht="13.5" customHeight="1" x14ac:dyDescent="0.25">
      <c r="A56" s="157"/>
      <c r="B56" s="147"/>
      <c r="C56" s="147"/>
      <c r="D56" s="147"/>
      <c r="E56" s="147"/>
      <c r="F56" s="147"/>
    </row>
    <row r="57" spans="1:10" ht="13.5" customHeight="1" x14ac:dyDescent="0.25">
      <c r="A57" s="157"/>
      <c r="B57" s="147"/>
      <c r="C57" s="147"/>
      <c r="D57" s="147"/>
      <c r="E57" s="147"/>
      <c r="F57" s="147"/>
    </row>
    <row r="58" spans="1:10" ht="13.5" customHeight="1" x14ac:dyDescent="0.25">
      <c r="A58" s="175"/>
      <c r="B58" s="147"/>
      <c r="C58" s="147"/>
      <c r="D58" s="147"/>
      <c r="E58" s="147"/>
      <c r="F58" s="147"/>
    </row>
    <row r="59" spans="1:10" ht="13.5" customHeight="1" x14ac:dyDescent="0.25">
      <c r="A59" s="175"/>
      <c r="B59" s="147"/>
      <c r="C59" s="175"/>
      <c r="D59" s="176"/>
      <c r="E59" s="147"/>
      <c r="F59" s="147"/>
    </row>
    <row r="60" spans="1:10" ht="13.5" customHeight="1" x14ac:dyDescent="0.25">
      <c r="A60" s="175"/>
      <c r="B60" s="147"/>
      <c r="C60" s="147"/>
      <c r="D60" s="147"/>
      <c r="E60" s="147"/>
      <c r="F60" s="147"/>
    </row>
    <row r="61" spans="1:10" ht="13.5" customHeight="1" x14ac:dyDescent="0.25">
      <c r="A61" s="175"/>
      <c r="B61" s="147"/>
      <c r="C61" s="147"/>
      <c r="D61" s="147"/>
      <c r="E61" s="147"/>
      <c r="F61" s="147"/>
    </row>
    <row r="62" spans="1:10" ht="13.5" customHeight="1" x14ac:dyDescent="0.25">
      <c r="A62" s="175"/>
      <c r="B62" s="147"/>
      <c r="C62" s="147"/>
      <c r="D62" s="147"/>
      <c r="E62" s="156"/>
      <c r="F62" s="147"/>
    </row>
    <row r="63" spans="1:10" ht="13.5" customHeight="1" x14ac:dyDescent="0.25">
      <c r="A63" s="175"/>
      <c r="B63" s="147"/>
      <c r="C63" s="147"/>
      <c r="D63" s="147"/>
      <c r="E63" s="156"/>
      <c r="F63" s="147"/>
    </row>
    <row r="64" spans="1:10" ht="13.5" customHeight="1" x14ac:dyDescent="0.25">
      <c r="A64" s="175"/>
      <c r="B64" s="147"/>
      <c r="C64" s="147"/>
      <c r="D64" s="147"/>
      <c r="E64" s="156"/>
      <c r="F64" s="147"/>
    </row>
    <row r="65" spans="1:6" ht="12.2" hidden="1" customHeight="1" x14ac:dyDescent="0.25">
      <c r="A65" s="175"/>
      <c r="B65" s="147"/>
      <c r="C65" s="179"/>
      <c r="D65" s="147"/>
      <c r="E65" s="156"/>
      <c r="F65" s="147"/>
    </row>
    <row r="66" spans="1:6" ht="12.2" customHeight="1" x14ac:dyDescent="0.35">
      <c r="A66" s="175"/>
      <c r="B66" s="147"/>
      <c r="C66" s="179"/>
      <c r="D66" s="147"/>
    </row>
    <row r="67" spans="1:6" ht="13.5" customHeight="1" x14ac:dyDescent="0.35">
      <c r="B67" s="147"/>
      <c r="D67" s="147"/>
    </row>
    <row r="68" spans="1:6" ht="13.5" customHeight="1" x14ac:dyDescent="0.35">
      <c r="B68" s="147"/>
      <c r="D68" s="147"/>
    </row>
    <row r="69" spans="1:6" ht="13.5" customHeight="1" x14ac:dyDescent="0.35">
      <c r="B69" s="147"/>
      <c r="D69" s="147"/>
    </row>
    <row r="70" spans="1:6" ht="13.5" customHeight="1" x14ac:dyDescent="0.35">
      <c r="B70" s="147">
        <f>COUNTIF(PUESTOS,A70)</f>
        <v>0</v>
      </c>
    </row>
    <row r="71" spans="1:6" ht="13.5" customHeight="1" x14ac:dyDescent="0.35">
      <c r="B71" s="147">
        <f>COUNTIF(PUESTOS,A71)</f>
        <v>0</v>
      </c>
    </row>
    <row r="72" spans="1:6" ht="13.5" customHeight="1" x14ac:dyDescent="0.35">
      <c r="B72" s="147">
        <f>COUNTIF(PUESTOS,A72)</f>
        <v>0</v>
      </c>
    </row>
  </sheetData>
  <mergeCells count="7">
    <mergeCell ref="A1:J1"/>
    <mergeCell ref="A2:F2"/>
    <mergeCell ref="G2:H2"/>
    <mergeCell ref="I2:J2"/>
    <mergeCell ref="A27:F27"/>
    <mergeCell ref="G27:H27"/>
    <mergeCell ref="I27:J27"/>
  </mergeCells>
  <conditionalFormatting sqref="B3 D3 F3 J3 D51 H3 B54">
    <cfRule type="cellIs" dxfId="201" priority="53" operator="equal">
      <formula>0</formula>
    </cfRule>
  </conditionalFormatting>
  <conditionalFormatting sqref="D52:D69 F51:F65 B55:B72 B51:B53 D4:D25 F4:F25 H4:H25 J4:J24 B4:B25">
    <cfRule type="cellIs" dxfId="200" priority="52" operator="equal">
      <formula>0</formula>
    </cfRule>
  </conditionalFormatting>
  <conditionalFormatting sqref="A10:A14 I6:I7 A56:A57 A51 G12:G13 A18:A21">
    <cfRule type="containsText" dxfId="199" priority="40" operator="containsText" text="1014">
      <formula>NOT(ISERROR(SEARCH("1014",A6)))</formula>
    </cfRule>
    <cfRule type="containsText" dxfId="198" priority="41" operator="containsText" text="OLIMPICA">
      <formula>NOT(ISERROR(SEARCH("OLIMPICA",A6)))</formula>
    </cfRule>
    <cfRule type="containsText" dxfId="197" priority="42" operator="containsText" text="02 san">
      <formula>NOT(ISERROR(SEARCH("02 san",A6)))</formula>
    </cfRule>
    <cfRule type="containsText" dxfId="196" priority="43" operator="containsText" text="02san">
      <formula>NOT(ISERROR(SEARCH("02san",A6)))</formula>
    </cfRule>
    <cfRule type="containsText" dxfId="195" priority="44" operator="containsText" text="2107">
      <formula>NOT(ISERROR(SEARCH("2107",A6)))</formula>
    </cfRule>
    <cfRule type="containsText" dxfId="194" priority="45" operator="containsText" text="3105">
      <formula>NOT(ISERROR(SEARCH("3105",A6)))</formula>
    </cfRule>
    <cfRule type="containsText" dxfId="193" priority="46" operator="containsText" text="asur">
      <formula>NOT(ISERROR(SEARCH("asur",A6)))</formula>
    </cfRule>
    <cfRule type="containsText" dxfId="192" priority="47" operator="containsText" text="deri">
      <formula>NOT(ISERROR(SEARCH("deri",A6)))</formula>
    </cfRule>
    <cfRule type="containsText" dxfId="191" priority="48" operator="containsText" text="ruth">
      <formula>NOT(ISERROR(SEARCH("ruth",A6)))</formula>
    </cfRule>
    <cfRule type="containsText" dxfId="190" priority="49" operator="containsText" text="salom">
      <formula>NOT(ISERROR(SEARCH("salom",A6)))</formula>
    </cfRule>
    <cfRule type="expression" dxfId="189" priority="50">
      <formula>#REF!="PETROCASINOS S.A."</formula>
    </cfRule>
    <cfRule type="expression" dxfId="188" priority="51">
      <formula>#REF!="PRODUCTOS OFACOL SAS"</formula>
    </cfRule>
  </conditionalFormatting>
  <conditionalFormatting sqref="C59">
    <cfRule type="containsText" dxfId="187" priority="28" operator="containsText" text="1014">
      <formula>NOT(ISERROR(SEARCH("1014",C59)))</formula>
    </cfRule>
    <cfRule type="containsText" dxfId="186" priority="29" operator="containsText" text="OLIMPICA">
      <formula>NOT(ISERROR(SEARCH("OLIMPICA",C59)))</formula>
    </cfRule>
    <cfRule type="containsText" dxfId="185" priority="30" operator="containsText" text="02 san">
      <formula>NOT(ISERROR(SEARCH("02 san",C59)))</formula>
    </cfRule>
    <cfRule type="containsText" dxfId="184" priority="31" operator="containsText" text="02san">
      <formula>NOT(ISERROR(SEARCH("02san",C59)))</formula>
    </cfRule>
    <cfRule type="containsText" dxfId="183" priority="32" operator="containsText" text="2107">
      <formula>NOT(ISERROR(SEARCH("2107",C59)))</formula>
    </cfRule>
    <cfRule type="containsText" dxfId="182" priority="33" operator="containsText" text="3105">
      <formula>NOT(ISERROR(SEARCH("3105",C59)))</formula>
    </cfRule>
    <cfRule type="containsText" dxfId="181" priority="34" operator="containsText" text="asur">
      <formula>NOT(ISERROR(SEARCH("asur",C59)))</formula>
    </cfRule>
    <cfRule type="containsText" dxfId="180" priority="35" operator="containsText" text="deri">
      <formula>NOT(ISERROR(SEARCH("deri",C59)))</formula>
    </cfRule>
    <cfRule type="containsText" dxfId="179" priority="36" operator="containsText" text="ruth">
      <formula>NOT(ISERROR(SEARCH("ruth",C59)))</formula>
    </cfRule>
    <cfRule type="containsText" dxfId="178" priority="37" operator="containsText" text="salom">
      <formula>NOT(ISERROR(SEARCH("salom",C59)))</formula>
    </cfRule>
    <cfRule type="expression" dxfId="177" priority="38">
      <formula>#REF!="PETROCASINOS S.A."</formula>
    </cfRule>
    <cfRule type="expression" dxfId="176" priority="39">
      <formula>#REF!="PRODUCTOS OFACOL SAS"</formula>
    </cfRule>
  </conditionalFormatting>
  <conditionalFormatting sqref="D59">
    <cfRule type="cellIs" dxfId="175" priority="25" operator="equal">
      <formula>0</formula>
    </cfRule>
  </conditionalFormatting>
  <conditionalFormatting sqref="D26">
    <cfRule type="cellIs" dxfId="174" priority="27" operator="equal">
      <formula>0</formula>
    </cfRule>
  </conditionalFormatting>
  <conditionalFormatting sqref="F26">
    <cfRule type="cellIs" dxfId="173" priority="26" operator="equal">
      <formula>0</formula>
    </cfRule>
  </conditionalFormatting>
  <conditionalFormatting sqref="C52:C58">
    <cfRule type="cellIs" dxfId="172" priority="24" operator="equal">
      <formula>0</formula>
    </cfRule>
  </conditionalFormatting>
  <conditionalFormatting sqref="C60:C64">
    <cfRule type="cellIs" dxfId="171" priority="23" operator="equal">
      <formula>0</formula>
    </cfRule>
  </conditionalFormatting>
  <conditionalFormatting sqref="E51:E61">
    <cfRule type="cellIs" dxfId="170" priority="22" operator="equal">
      <formula>0</formula>
    </cfRule>
  </conditionalFormatting>
  <conditionalFormatting sqref="C4:C25">
    <cfRule type="cellIs" dxfId="169" priority="21" operator="equal">
      <formula>0</formula>
    </cfRule>
  </conditionalFormatting>
  <conditionalFormatting sqref="E6:E25">
    <cfRule type="cellIs" dxfId="168" priority="20" operator="equal">
      <formula>0</formula>
    </cfRule>
  </conditionalFormatting>
  <conditionalFormatting sqref="J25">
    <cfRule type="cellIs" dxfId="167" priority="19" operator="equal">
      <formula>0</formula>
    </cfRule>
  </conditionalFormatting>
  <conditionalFormatting sqref="B28 D28 F28 J28 H28">
    <cfRule type="cellIs" dxfId="166" priority="18" operator="equal">
      <formula>0</formula>
    </cfRule>
  </conditionalFormatting>
  <conditionalFormatting sqref="B29:B50 D29:D50 F29:F50 H29:H50 J29:J49">
    <cfRule type="cellIs" dxfId="165" priority="17" operator="equal">
      <formula>0</formula>
    </cfRule>
  </conditionalFormatting>
  <conditionalFormatting sqref="A35:A46 I31:I32 G37:G38">
    <cfRule type="containsText" dxfId="164" priority="5" operator="containsText" text="1014">
      <formula>NOT(ISERROR(SEARCH("1014",A31)))</formula>
    </cfRule>
    <cfRule type="containsText" dxfId="163" priority="6" operator="containsText" text="OLIMPICA">
      <formula>NOT(ISERROR(SEARCH("OLIMPICA",A31)))</formula>
    </cfRule>
    <cfRule type="containsText" dxfId="162" priority="7" operator="containsText" text="02 san">
      <formula>NOT(ISERROR(SEARCH("02 san",A31)))</formula>
    </cfRule>
    <cfRule type="containsText" dxfId="161" priority="8" operator="containsText" text="02san">
      <formula>NOT(ISERROR(SEARCH("02san",A31)))</formula>
    </cfRule>
    <cfRule type="containsText" dxfId="160" priority="9" operator="containsText" text="2107">
      <formula>NOT(ISERROR(SEARCH("2107",A31)))</formula>
    </cfRule>
    <cfRule type="containsText" dxfId="159" priority="10" operator="containsText" text="3105">
      <formula>NOT(ISERROR(SEARCH("3105",A31)))</formula>
    </cfRule>
    <cfRule type="containsText" dxfId="158" priority="11" operator="containsText" text="asur">
      <formula>NOT(ISERROR(SEARCH("asur",A31)))</formula>
    </cfRule>
    <cfRule type="containsText" dxfId="157" priority="12" operator="containsText" text="deri">
      <formula>NOT(ISERROR(SEARCH("deri",A31)))</formula>
    </cfRule>
    <cfRule type="containsText" dxfId="156" priority="13" operator="containsText" text="ruth">
      <formula>NOT(ISERROR(SEARCH("ruth",A31)))</formula>
    </cfRule>
    <cfRule type="containsText" dxfId="155" priority="14" operator="containsText" text="salom">
      <formula>NOT(ISERROR(SEARCH("salom",A31)))</formula>
    </cfRule>
    <cfRule type="expression" dxfId="154" priority="15">
      <formula>#REF!="PETROCASINOS S.A."</formula>
    </cfRule>
    <cfRule type="expression" dxfId="153" priority="16">
      <formula>#REF!="PRODUCTOS OFACOL SAS"</formula>
    </cfRule>
  </conditionalFormatting>
  <conditionalFormatting sqref="C29:C50">
    <cfRule type="cellIs" dxfId="152" priority="4" operator="equal">
      <formula>0</formula>
    </cfRule>
  </conditionalFormatting>
  <conditionalFormatting sqref="E29:E50">
    <cfRule type="cellIs" dxfId="151" priority="3" operator="equal">
      <formula>0</formula>
    </cfRule>
  </conditionalFormatting>
  <conditionalFormatting sqref="J50">
    <cfRule type="cellIs" dxfId="150" priority="2" operator="equal">
      <formula>0</formula>
    </cfRule>
  </conditionalFormatting>
  <conditionalFormatting sqref="B9">
    <cfRule type="cellIs" dxfId="149" priority="1" operator="equal">
      <formula>0</formula>
    </cfRule>
  </conditionalFormatting>
  <printOptions horizontalCentered="1" verticalCentered="1"/>
  <pageMargins left="0" right="0" top="0" bottom="0" header="0" footer="0"/>
  <pageSetup scale="105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Enviar_datos_CrudasE">
                <anchor moveWithCells="1" sizeWithCells="1">
                  <from>
                    <xdr:col>10</xdr:col>
                    <xdr:colOff>381000</xdr:colOff>
                    <xdr:row>1</xdr:row>
                    <xdr:rowOff>228600</xdr:rowOff>
                  </from>
                  <to>
                    <xdr:col>12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B032B-FCEA-4AD6-AC79-E003A930A1A8}">
  <sheetPr codeName="Hoja26"/>
  <dimension ref="A1:AM616"/>
  <sheetViews>
    <sheetView topLeftCell="A2" workbookViewId="0">
      <selection activeCell="C11" sqref="C11"/>
    </sheetView>
  </sheetViews>
  <sheetFormatPr baseColWidth="10" defaultColWidth="11" defaultRowHeight="20.25" x14ac:dyDescent="0.3"/>
  <cols>
    <col min="1" max="1" width="14" style="45" bestFit="1" customWidth="1"/>
    <col min="2" max="2" width="26" style="45" bestFit="1" customWidth="1"/>
    <col min="3" max="3" width="20.25" style="303" bestFit="1" customWidth="1"/>
    <col min="4" max="4" width="20.375" style="45" bestFit="1" customWidth="1"/>
    <col min="5" max="5" width="8.375" style="45" hidden="1" customWidth="1"/>
    <col min="6" max="6" width="8.25" style="45" hidden="1" customWidth="1"/>
    <col min="7" max="7" width="8" style="45" hidden="1" customWidth="1"/>
    <col min="8" max="8" width="12.125" style="45" hidden="1" customWidth="1"/>
    <col min="9" max="9" width="8" style="45" hidden="1" customWidth="1"/>
    <col min="10" max="10" width="15.25" style="45" hidden="1" customWidth="1"/>
    <col min="11" max="11" width="4.375" style="45" hidden="1" customWidth="1"/>
    <col min="12" max="12" width="6.5" style="45" hidden="1" customWidth="1"/>
    <col min="13" max="13" width="4.5" style="45" hidden="1" customWidth="1"/>
    <col min="14" max="14" width="4.25" style="45" hidden="1" customWidth="1"/>
    <col min="15" max="15" width="8.375" style="45" customWidth="1"/>
    <col min="16" max="16" width="13.125" style="71" bestFit="1" customWidth="1"/>
    <col min="17" max="17" width="19.25" style="195" bestFit="1" customWidth="1"/>
    <col min="18" max="18" width="11.5" style="195" bestFit="1" customWidth="1"/>
    <col min="19" max="19" width="10.75" style="195" bestFit="1" customWidth="1"/>
    <col min="20" max="20" width="16.75" style="195" bestFit="1" customWidth="1"/>
    <col min="21" max="21" width="9.25" style="195" bestFit="1" customWidth="1"/>
    <col min="22" max="22" width="11" style="195"/>
    <col min="23" max="23" width="10.25" style="195" bestFit="1" customWidth="1"/>
    <col min="24" max="16384" width="11" style="45"/>
  </cols>
  <sheetData>
    <row r="1" spans="1:39" ht="17.25" customHeight="1" x14ac:dyDescent="0.35">
      <c r="A1" s="213" t="s">
        <v>1</v>
      </c>
      <c r="B1" s="213" t="s">
        <v>52</v>
      </c>
      <c r="C1" s="214" t="s">
        <v>53</v>
      </c>
      <c r="D1" s="214" t="s">
        <v>141</v>
      </c>
      <c r="F1" s="429" t="s">
        <v>34</v>
      </c>
      <c r="G1" s="429"/>
      <c r="L1" s="71"/>
      <c r="M1" s="104" t="s">
        <v>91</v>
      </c>
      <c r="N1" s="104" t="s">
        <v>41</v>
      </c>
      <c r="O1" s="104" t="s">
        <v>38</v>
      </c>
      <c r="P1" s="104" t="s">
        <v>42</v>
      </c>
      <c r="Q1" s="104" t="s">
        <v>39</v>
      </c>
      <c r="R1" s="153" t="s">
        <v>158</v>
      </c>
      <c r="S1" s="104"/>
      <c r="T1" s="152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52"/>
      <c r="AI1" s="152"/>
    </row>
    <row r="2" spans="1:39" ht="15" customHeight="1" x14ac:dyDescent="0.35">
      <c r="A2" s="213"/>
      <c r="B2" s="213"/>
      <c r="C2" s="214"/>
      <c r="D2" s="214"/>
      <c r="F2" s="68" t="s">
        <v>93</v>
      </c>
      <c r="G2" s="68">
        <f ca="1">TODAY()</f>
        <v>46136</v>
      </c>
      <c r="L2" s="71"/>
      <c r="M2" s="153"/>
      <c r="N2" s="151"/>
      <c r="O2" s="153"/>
      <c r="P2" s="152"/>
      <c r="Q2" s="153"/>
      <c r="R2" s="153"/>
      <c r="S2" s="151"/>
      <c r="T2" s="151"/>
      <c r="U2" s="330"/>
      <c r="V2" s="151"/>
      <c r="W2" s="151"/>
      <c r="X2" s="151"/>
      <c r="Y2" s="151"/>
      <c r="Z2" s="151"/>
      <c r="AA2" s="152"/>
      <c r="AB2" s="152"/>
      <c r="AC2" s="152"/>
      <c r="AD2" s="151"/>
      <c r="AE2" s="151"/>
      <c r="AF2" s="151"/>
      <c r="AG2" s="152"/>
      <c r="AH2" s="152"/>
      <c r="AI2" s="152"/>
    </row>
    <row r="3" spans="1:39" ht="15" customHeight="1" x14ac:dyDescent="0.35">
      <c r="E3" s="98"/>
      <c r="F3" s="98"/>
      <c r="G3" s="98"/>
      <c r="J3" s="456" t="s">
        <v>8</v>
      </c>
      <c r="K3" s="456" t="s">
        <v>9</v>
      </c>
      <c r="L3"/>
      <c r="Q3" s="324"/>
      <c r="R3" s="151"/>
      <c r="S3" s="324"/>
      <c r="T3" s="152"/>
      <c r="U3" s="153"/>
      <c r="V3" s="153"/>
      <c r="W3" s="151"/>
      <c r="X3" s="151"/>
      <c r="Y3" s="324"/>
      <c r="Z3" s="324"/>
      <c r="AA3" s="324"/>
      <c r="AB3" s="324"/>
      <c r="AC3" s="324"/>
      <c r="AD3" s="151"/>
      <c r="AE3" s="152"/>
      <c r="AF3" s="152"/>
      <c r="AG3" s="152"/>
      <c r="AH3" s="151"/>
      <c r="AI3" s="330"/>
      <c r="AJ3" s="113"/>
      <c r="AK3" s="113"/>
      <c r="AL3" s="113"/>
      <c r="AM3" s="113"/>
    </row>
    <row r="4" spans="1:39" ht="15" customHeight="1" x14ac:dyDescent="0.35">
      <c r="E4" s="98"/>
      <c r="F4" s="98"/>
      <c r="G4" s="98"/>
      <c r="J4" s="458" t="s">
        <v>165</v>
      </c>
      <c r="K4" s="457">
        <v>2</v>
      </c>
      <c r="L4"/>
      <c r="Q4" s="324"/>
      <c r="R4" s="324"/>
      <c r="S4" s="324"/>
      <c r="T4" s="152"/>
      <c r="U4" s="324"/>
      <c r="V4" s="324"/>
      <c r="W4" s="151"/>
      <c r="X4" s="151"/>
      <c r="Y4" s="324"/>
      <c r="Z4" s="324"/>
      <c r="AA4" s="324"/>
      <c r="AB4" s="324"/>
      <c r="AC4" s="324"/>
      <c r="AD4" s="324"/>
      <c r="AE4" s="152"/>
      <c r="AF4" s="152"/>
      <c r="AG4" s="152"/>
      <c r="AH4" s="151"/>
      <c r="AI4" s="330"/>
      <c r="AJ4" s="114"/>
      <c r="AK4" s="113"/>
      <c r="AL4" s="113"/>
      <c r="AM4" s="113"/>
    </row>
    <row r="5" spans="1:39" ht="15" customHeight="1" x14ac:dyDescent="0.35">
      <c r="E5" s="98"/>
      <c r="F5" s="98"/>
      <c r="G5" s="98"/>
      <c r="J5" s="460" t="s">
        <v>144</v>
      </c>
      <c r="K5" s="454">
        <v>0</v>
      </c>
      <c r="L5"/>
      <c r="M5" s="69"/>
      <c r="Q5" s="324"/>
      <c r="R5" s="324"/>
      <c r="S5" s="324"/>
      <c r="T5" s="152"/>
      <c r="U5" s="324"/>
      <c r="V5" s="324"/>
      <c r="W5" s="151"/>
      <c r="X5" s="151"/>
      <c r="Y5" s="324"/>
      <c r="Z5" s="324"/>
      <c r="AA5" s="324"/>
      <c r="AB5" s="324"/>
      <c r="AC5" s="324"/>
      <c r="AD5" s="324"/>
      <c r="AE5" s="152"/>
      <c r="AF5" s="152"/>
      <c r="AG5" s="152"/>
      <c r="AH5" s="151"/>
      <c r="AI5" s="324"/>
      <c r="AJ5" s="114"/>
      <c r="AK5" s="113"/>
      <c r="AL5" s="113"/>
      <c r="AM5" s="113"/>
    </row>
    <row r="6" spans="1:39" ht="15" customHeight="1" x14ac:dyDescent="0.35">
      <c r="E6" s="98"/>
      <c r="F6" s="98"/>
      <c r="G6" s="98"/>
      <c r="H6" s="70"/>
      <c r="J6" s="452" t="s">
        <v>721</v>
      </c>
      <c r="K6" s="454">
        <v>2</v>
      </c>
      <c r="L6"/>
      <c r="Q6" s="324"/>
      <c r="R6" s="324"/>
      <c r="S6" s="324"/>
      <c r="T6" s="152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152"/>
      <c r="AF6" s="152"/>
      <c r="AG6" s="152"/>
      <c r="AH6" s="151"/>
      <c r="AI6" s="324"/>
      <c r="AJ6" s="114"/>
      <c r="AK6" s="113"/>
      <c r="AL6" s="113"/>
      <c r="AM6" s="113"/>
    </row>
    <row r="7" spans="1:39" ht="15" customHeight="1" x14ac:dyDescent="0.35">
      <c r="E7" s="98"/>
      <c r="F7" s="98"/>
      <c r="G7" s="98"/>
      <c r="H7" s="70"/>
      <c r="J7" s="458" t="s">
        <v>740</v>
      </c>
      <c r="K7" s="453">
        <v>5</v>
      </c>
      <c r="L7"/>
      <c r="Q7" s="324"/>
      <c r="R7" s="324"/>
      <c r="S7" s="324"/>
      <c r="T7" s="152"/>
      <c r="U7" s="324"/>
      <c r="V7" s="324"/>
      <c r="W7" s="324"/>
      <c r="X7" s="324"/>
      <c r="Y7" s="324"/>
      <c r="Z7" s="324"/>
      <c r="AA7" s="324"/>
      <c r="AB7" s="324"/>
      <c r="AC7" s="324"/>
      <c r="AD7" s="324"/>
      <c r="AE7" s="152"/>
      <c r="AF7" s="152"/>
      <c r="AG7" s="152"/>
      <c r="AH7" s="324"/>
      <c r="AI7" s="324"/>
      <c r="AJ7" s="114"/>
      <c r="AK7" s="113"/>
      <c r="AL7" s="113"/>
      <c r="AM7" s="113"/>
    </row>
    <row r="8" spans="1:39" ht="15" customHeight="1" x14ac:dyDescent="0.35">
      <c r="E8" s="98"/>
      <c r="F8" s="98"/>
      <c r="G8" s="98"/>
      <c r="J8" s="460" t="s">
        <v>717</v>
      </c>
      <c r="K8" s="454">
        <v>5</v>
      </c>
      <c r="L8"/>
      <c r="Q8" s="324"/>
      <c r="R8" s="324"/>
      <c r="S8" s="324"/>
      <c r="T8" s="152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152"/>
      <c r="AF8" s="152"/>
      <c r="AG8" s="152"/>
      <c r="AH8" s="324"/>
      <c r="AI8" s="324"/>
      <c r="AJ8" s="114"/>
      <c r="AK8" s="113"/>
      <c r="AL8" s="113"/>
      <c r="AM8" s="113"/>
    </row>
    <row r="9" spans="1:39" ht="15" customHeight="1" x14ac:dyDescent="0.35">
      <c r="E9" s="98"/>
      <c r="F9" s="98"/>
      <c r="G9" s="98"/>
      <c r="J9" s="458" t="s">
        <v>155</v>
      </c>
      <c r="K9" s="453">
        <v>9</v>
      </c>
      <c r="L9"/>
      <c r="Q9" s="324"/>
      <c r="R9" s="324"/>
      <c r="S9" s="324"/>
      <c r="T9" s="152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152"/>
      <c r="AF9" s="152"/>
      <c r="AG9" s="152"/>
      <c r="AH9" s="324"/>
      <c r="AI9" s="324"/>
      <c r="AJ9" s="114"/>
      <c r="AK9" s="113"/>
      <c r="AL9" s="113"/>
      <c r="AM9" s="113"/>
    </row>
    <row r="10" spans="1:39" ht="15" customHeight="1" x14ac:dyDescent="0.35">
      <c r="E10" s="98"/>
      <c r="F10" s="98"/>
      <c r="G10" s="98"/>
      <c r="J10" s="460" t="s">
        <v>718</v>
      </c>
      <c r="K10" s="454">
        <v>9</v>
      </c>
      <c r="L10"/>
      <c r="Q10" s="324"/>
      <c r="R10" s="324"/>
      <c r="S10" s="324"/>
      <c r="T10" s="152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152"/>
      <c r="AF10" s="152"/>
      <c r="AG10" s="152"/>
      <c r="AH10" s="324"/>
      <c r="AI10" s="324"/>
      <c r="AJ10" s="114"/>
      <c r="AK10" s="113"/>
      <c r="AL10" s="113"/>
      <c r="AM10" s="113"/>
    </row>
    <row r="11" spans="1:39" ht="15" customHeight="1" x14ac:dyDescent="0.35">
      <c r="E11" s="98"/>
      <c r="F11" s="98"/>
      <c r="G11" s="98"/>
      <c r="J11" s="458" t="s">
        <v>741</v>
      </c>
      <c r="K11" s="453">
        <v>7</v>
      </c>
      <c r="L11"/>
      <c r="Q11" s="324"/>
      <c r="R11" s="324"/>
      <c r="S11" s="324"/>
      <c r="T11" s="152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152"/>
      <c r="AF11" s="152"/>
      <c r="AG11" s="152"/>
      <c r="AH11" s="324"/>
      <c r="AI11" s="324"/>
      <c r="AJ11" s="114"/>
      <c r="AK11" s="113"/>
      <c r="AL11" s="113"/>
      <c r="AM11" s="113"/>
    </row>
    <row r="12" spans="1:39" ht="15" customHeight="1" x14ac:dyDescent="0.35">
      <c r="E12" s="98"/>
      <c r="F12" s="98"/>
      <c r="G12" s="98"/>
      <c r="J12" s="460" t="s">
        <v>719</v>
      </c>
      <c r="K12" s="454">
        <v>7</v>
      </c>
      <c r="L12"/>
      <c r="Q12" s="324"/>
      <c r="R12" s="324"/>
      <c r="S12" s="324"/>
      <c r="T12" s="152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152"/>
      <c r="AF12" s="152"/>
      <c r="AG12" s="152"/>
      <c r="AH12" s="324"/>
      <c r="AI12" s="324"/>
      <c r="AJ12" s="114"/>
      <c r="AK12" s="113"/>
      <c r="AL12" s="113"/>
      <c r="AM12" s="113"/>
    </row>
    <row r="13" spans="1:39" ht="15" customHeight="1" x14ac:dyDescent="0.35">
      <c r="E13" s="98"/>
      <c r="F13" s="98"/>
      <c r="G13" s="98"/>
      <c r="J13" s="458" t="s">
        <v>738</v>
      </c>
      <c r="K13" s="453">
        <v>17</v>
      </c>
      <c r="L13"/>
      <c r="Q13" s="324"/>
      <c r="R13" s="324"/>
      <c r="S13" s="324"/>
      <c r="T13" s="152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152"/>
      <c r="AF13" s="152"/>
      <c r="AG13" s="152"/>
      <c r="AH13" s="324"/>
      <c r="AI13" s="324"/>
      <c r="AJ13" s="114"/>
      <c r="AK13" s="113"/>
      <c r="AL13" s="113"/>
      <c r="AM13" s="113"/>
    </row>
    <row r="14" spans="1:39" ht="15" customHeight="1" x14ac:dyDescent="0.35">
      <c r="E14" s="98"/>
      <c r="F14" s="98"/>
      <c r="G14" s="98"/>
      <c r="J14" s="460" t="s">
        <v>720</v>
      </c>
      <c r="K14" s="454">
        <v>17</v>
      </c>
      <c r="L14"/>
      <c r="Q14" s="324"/>
      <c r="R14" s="324"/>
      <c r="S14" s="324"/>
      <c r="T14" s="152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152"/>
      <c r="AF14" s="152"/>
      <c r="AG14" s="152"/>
      <c r="AH14" s="324"/>
      <c r="AI14" s="324"/>
      <c r="AJ14" s="114"/>
      <c r="AK14" s="113"/>
      <c r="AL14" s="113"/>
      <c r="AM14" s="113"/>
    </row>
    <row r="15" spans="1:39" ht="15" customHeight="1" x14ac:dyDescent="0.35">
      <c r="E15" s="98"/>
      <c r="F15" s="98"/>
      <c r="G15" s="98"/>
      <c r="J15" s="458" t="s">
        <v>739</v>
      </c>
      <c r="K15" s="453">
        <v>4</v>
      </c>
      <c r="L15"/>
      <c r="Q15" s="324"/>
      <c r="R15" s="324"/>
      <c r="S15" s="324"/>
      <c r="T15" s="152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152"/>
      <c r="AF15" s="152"/>
      <c r="AG15" s="152"/>
      <c r="AH15" s="324"/>
      <c r="AI15" s="324"/>
      <c r="AJ15" s="114"/>
      <c r="AK15" s="113"/>
      <c r="AL15" s="113"/>
      <c r="AM15" s="113"/>
    </row>
    <row r="16" spans="1:39" ht="15" customHeight="1" x14ac:dyDescent="0.35">
      <c r="E16" s="98"/>
      <c r="F16" s="98"/>
      <c r="G16" s="98"/>
      <c r="J16" s="460" t="s">
        <v>722</v>
      </c>
      <c r="K16" s="454">
        <v>4</v>
      </c>
      <c r="L16"/>
      <c r="Q16" s="324"/>
      <c r="R16" s="324"/>
      <c r="S16" s="324"/>
      <c r="T16" s="152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152"/>
      <c r="AF16" s="152"/>
      <c r="AG16" s="152"/>
      <c r="AH16" s="324"/>
      <c r="AI16" s="324"/>
      <c r="AJ16" s="114"/>
      <c r="AK16" s="113"/>
      <c r="AL16" s="113"/>
      <c r="AM16" s="113"/>
    </row>
    <row r="17" spans="5:39" ht="15" customHeight="1" x14ac:dyDescent="0.35">
      <c r="E17" s="98"/>
      <c r="F17" s="98"/>
      <c r="G17" s="98"/>
      <c r="J17" s="459" t="s">
        <v>100</v>
      </c>
      <c r="K17" s="455">
        <v>44</v>
      </c>
      <c r="L17"/>
      <c r="Q17" s="324"/>
      <c r="R17" s="324"/>
      <c r="S17" s="324"/>
      <c r="T17" s="152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152"/>
      <c r="AF17" s="152"/>
      <c r="AG17" s="152"/>
      <c r="AH17" s="324"/>
      <c r="AI17" s="324"/>
      <c r="AJ17" s="114"/>
      <c r="AK17" s="113"/>
      <c r="AL17" s="113"/>
      <c r="AM17" s="113"/>
    </row>
    <row r="18" spans="5:39" ht="15" customHeight="1" x14ac:dyDescent="0.35">
      <c r="E18" s="98"/>
      <c r="F18" s="98"/>
      <c r="G18" s="98"/>
      <c r="J18"/>
      <c r="K18"/>
      <c r="L18"/>
      <c r="Q18" s="324"/>
      <c r="R18" s="324"/>
      <c r="S18" s="324"/>
      <c r="T18" s="152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152"/>
      <c r="AF18" s="152"/>
      <c r="AG18" s="152"/>
      <c r="AH18" s="324"/>
      <c r="AI18" s="324"/>
      <c r="AJ18" s="114"/>
      <c r="AK18" s="113"/>
      <c r="AL18" s="113"/>
      <c r="AM18" s="113"/>
    </row>
    <row r="19" spans="5:39" ht="15" customHeight="1" x14ac:dyDescent="0.35">
      <c r="E19" s="98"/>
      <c r="F19" s="98"/>
      <c r="G19" s="98"/>
      <c r="J19"/>
      <c r="K19"/>
      <c r="L19"/>
      <c r="Q19" s="324"/>
      <c r="R19" s="324"/>
      <c r="S19" s="324"/>
      <c r="T19" s="152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152"/>
      <c r="AF19" s="152"/>
      <c r="AG19" s="152"/>
      <c r="AH19" s="324"/>
      <c r="AI19" s="324"/>
      <c r="AJ19" s="114"/>
      <c r="AK19" s="113"/>
      <c r="AL19" s="113"/>
      <c r="AM19" s="113"/>
    </row>
    <row r="20" spans="5:39" ht="15" customHeight="1" x14ac:dyDescent="0.35">
      <c r="E20" s="98"/>
      <c r="F20" s="98"/>
      <c r="G20" s="98"/>
      <c r="J20"/>
      <c r="K20"/>
      <c r="L20"/>
      <c r="Q20" s="324"/>
      <c r="R20" s="324"/>
      <c r="S20" s="324"/>
      <c r="T20" s="152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152"/>
      <c r="AF20" s="152"/>
      <c r="AG20" s="152"/>
      <c r="AH20" s="324"/>
      <c r="AI20" s="324"/>
      <c r="AJ20" s="114"/>
      <c r="AK20" s="113"/>
      <c r="AL20" s="113"/>
      <c r="AM20" s="113"/>
    </row>
    <row r="21" spans="5:39" ht="15" customHeight="1" x14ac:dyDescent="0.35">
      <c r="E21" s="98"/>
      <c r="F21" s="98"/>
      <c r="G21" s="98"/>
      <c r="J21"/>
      <c r="K21"/>
      <c r="Q21" s="324"/>
      <c r="R21" s="324"/>
      <c r="S21" s="324"/>
      <c r="T21" s="152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152"/>
      <c r="AF21" s="152"/>
      <c r="AG21" s="152"/>
      <c r="AH21" s="324"/>
      <c r="AI21" s="324"/>
      <c r="AJ21" s="114"/>
      <c r="AK21" s="113"/>
      <c r="AL21" s="113"/>
      <c r="AM21" s="113"/>
    </row>
    <row r="22" spans="5:39" ht="15" customHeight="1" x14ac:dyDescent="0.35">
      <c r="E22" s="98"/>
      <c r="F22" s="98"/>
      <c r="G22" s="98"/>
      <c r="J22"/>
      <c r="K22"/>
      <c r="Q22" s="324"/>
      <c r="R22" s="324"/>
      <c r="S22" s="324"/>
      <c r="T22" s="152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152"/>
      <c r="AF22" s="152"/>
      <c r="AG22" s="152"/>
      <c r="AH22" s="324"/>
      <c r="AI22" s="324"/>
      <c r="AJ22" s="114"/>
      <c r="AK22" s="113"/>
      <c r="AL22" s="113"/>
      <c r="AM22" s="113"/>
    </row>
    <row r="23" spans="5:39" ht="15" customHeight="1" x14ac:dyDescent="0.35">
      <c r="E23" s="98"/>
      <c r="F23" s="98"/>
      <c r="G23" s="98"/>
      <c r="J23"/>
      <c r="K23"/>
      <c r="Q23" s="324"/>
      <c r="R23" s="324"/>
      <c r="S23" s="324"/>
      <c r="T23" s="152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152"/>
      <c r="AF23" s="152"/>
      <c r="AG23" s="152"/>
      <c r="AH23" s="324"/>
      <c r="AI23" s="324"/>
      <c r="AJ23" s="114"/>
      <c r="AK23" s="113"/>
      <c r="AL23" s="113"/>
      <c r="AM23" s="113"/>
    </row>
    <row r="24" spans="5:39" ht="15" customHeight="1" x14ac:dyDescent="0.35">
      <c r="E24" s="98"/>
      <c r="F24" s="98"/>
      <c r="G24" s="98"/>
      <c r="J24"/>
      <c r="K24"/>
      <c r="Q24" s="324"/>
      <c r="R24" s="324"/>
      <c r="S24" s="324"/>
      <c r="T24" s="152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152"/>
      <c r="AF24" s="152"/>
      <c r="AG24" s="152"/>
      <c r="AH24" s="324"/>
      <c r="AI24" s="324"/>
      <c r="AJ24" s="114"/>
      <c r="AK24" s="113"/>
      <c r="AL24" s="113"/>
      <c r="AM24" s="113"/>
    </row>
    <row r="25" spans="5:39" ht="15" customHeight="1" x14ac:dyDescent="0.35">
      <c r="E25" s="98"/>
      <c r="F25" s="98"/>
      <c r="G25" s="98"/>
      <c r="J25"/>
      <c r="K25"/>
      <c r="Q25" s="324"/>
      <c r="R25" s="324"/>
      <c r="S25" s="324"/>
      <c r="T25" s="152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152"/>
      <c r="AF25" s="152"/>
      <c r="AG25" s="152"/>
      <c r="AH25" s="324"/>
      <c r="AI25" s="324"/>
      <c r="AJ25" s="114"/>
      <c r="AK25" s="113"/>
      <c r="AL25" s="113"/>
      <c r="AM25" s="113"/>
    </row>
    <row r="26" spans="5:39" ht="15" customHeight="1" x14ac:dyDescent="0.35">
      <c r="E26" s="98"/>
      <c r="F26" s="98"/>
      <c r="G26" s="98"/>
      <c r="J26"/>
      <c r="K26"/>
      <c r="Q26" s="324"/>
      <c r="R26" s="324"/>
      <c r="S26" s="324"/>
      <c r="T26" s="152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152"/>
      <c r="AF26" s="152"/>
      <c r="AG26" s="152"/>
      <c r="AH26" s="324"/>
      <c r="AI26" s="324"/>
      <c r="AJ26" s="114"/>
      <c r="AK26" s="113"/>
      <c r="AL26" s="113"/>
      <c r="AM26" s="113"/>
    </row>
    <row r="27" spans="5:39" ht="15" customHeight="1" x14ac:dyDescent="0.35">
      <c r="E27" s="98"/>
      <c r="F27" s="98"/>
      <c r="G27" s="98"/>
      <c r="J27"/>
      <c r="K27"/>
      <c r="Q27" s="324"/>
      <c r="R27" s="324"/>
      <c r="S27" s="324"/>
      <c r="T27" s="152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152"/>
      <c r="AF27" s="152"/>
      <c r="AG27" s="152"/>
      <c r="AH27" s="324"/>
      <c r="AI27" s="324"/>
      <c r="AJ27" s="114"/>
      <c r="AK27" s="113"/>
      <c r="AL27" s="113"/>
      <c r="AM27" s="113"/>
    </row>
    <row r="28" spans="5:39" ht="15" customHeight="1" x14ac:dyDescent="0.35">
      <c r="E28" s="98"/>
      <c r="F28" s="98"/>
      <c r="G28" s="98"/>
      <c r="J28"/>
      <c r="K28"/>
      <c r="Q28" s="324"/>
      <c r="R28" s="324"/>
      <c r="S28" s="324"/>
      <c r="T28" s="152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152"/>
      <c r="AF28" s="152"/>
      <c r="AG28" s="152"/>
      <c r="AH28" s="324"/>
      <c r="AI28" s="324"/>
      <c r="AJ28" s="114"/>
      <c r="AK28" s="113"/>
      <c r="AL28" s="113"/>
      <c r="AM28" s="113"/>
    </row>
    <row r="29" spans="5:39" ht="15" customHeight="1" x14ac:dyDescent="0.35">
      <c r="E29" s="98"/>
      <c r="F29" s="98"/>
      <c r="G29" s="98"/>
      <c r="J29"/>
      <c r="K29"/>
      <c r="Q29" s="324"/>
      <c r="R29" s="324"/>
      <c r="S29" s="324"/>
      <c r="T29" s="152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152"/>
      <c r="AF29" s="152"/>
      <c r="AG29" s="152"/>
      <c r="AH29" s="324"/>
      <c r="AI29" s="324"/>
      <c r="AJ29" s="114"/>
      <c r="AK29" s="113"/>
      <c r="AL29" s="113"/>
      <c r="AM29" s="113"/>
    </row>
    <row r="30" spans="5:39" ht="15" customHeight="1" x14ac:dyDescent="0.35">
      <c r="E30" s="98"/>
      <c r="F30" s="98"/>
      <c r="G30" s="98"/>
      <c r="J30"/>
      <c r="K30"/>
      <c r="Q30" s="324"/>
      <c r="R30" s="324"/>
      <c r="S30" s="324"/>
      <c r="T30" s="152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152"/>
      <c r="AF30" s="152"/>
      <c r="AG30" s="152"/>
      <c r="AH30" s="324"/>
      <c r="AI30" s="324"/>
      <c r="AJ30" s="114"/>
      <c r="AK30" s="113"/>
      <c r="AL30" s="113"/>
      <c r="AM30" s="113"/>
    </row>
    <row r="31" spans="5:39" ht="15" customHeight="1" x14ac:dyDescent="0.35">
      <c r="E31" s="98"/>
      <c r="F31" s="98"/>
      <c r="G31" s="98"/>
      <c r="J31"/>
      <c r="K31"/>
      <c r="Q31" s="324"/>
      <c r="R31" s="324"/>
      <c r="S31" s="324"/>
      <c r="T31" s="152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152"/>
      <c r="AF31" s="152"/>
      <c r="AG31" s="152"/>
      <c r="AH31" s="324"/>
      <c r="AI31" s="324"/>
      <c r="AJ31" s="114"/>
      <c r="AK31" s="113"/>
      <c r="AL31" s="113"/>
      <c r="AM31" s="113"/>
    </row>
    <row r="32" spans="5:39" ht="15" customHeight="1" x14ac:dyDescent="0.35">
      <c r="E32" s="98"/>
      <c r="F32" s="98"/>
      <c r="G32" s="98"/>
      <c r="J32"/>
      <c r="K32"/>
      <c r="Q32" s="324"/>
      <c r="R32" s="324"/>
      <c r="S32" s="324"/>
      <c r="T32" s="152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152"/>
      <c r="AF32" s="152"/>
      <c r="AG32" s="152"/>
      <c r="AH32" s="324"/>
      <c r="AI32" s="324"/>
      <c r="AJ32" s="114"/>
      <c r="AK32" s="113"/>
      <c r="AL32" s="113"/>
      <c r="AM32" s="113"/>
    </row>
    <row r="33" spans="5:39" ht="15" customHeight="1" x14ac:dyDescent="0.35">
      <c r="E33" s="98"/>
      <c r="F33" s="98"/>
      <c r="G33" s="98"/>
      <c r="J33"/>
      <c r="K33"/>
      <c r="Q33" s="324"/>
      <c r="R33" s="324"/>
      <c r="S33" s="324"/>
      <c r="T33" s="152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152"/>
      <c r="AF33" s="152"/>
      <c r="AG33" s="152"/>
      <c r="AH33" s="324"/>
      <c r="AI33" s="324"/>
      <c r="AJ33" s="114"/>
      <c r="AK33" s="113"/>
      <c r="AL33" s="113"/>
      <c r="AM33" s="113"/>
    </row>
    <row r="34" spans="5:39" ht="15" customHeight="1" x14ac:dyDescent="0.35">
      <c r="E34" s="98"/>
      <c r="F34" s="98"/>
      <c r="G34" s="98"/>
      <c r="J34"/>
      <c r="K34"/>
      <c r="Q34" s="324"/>
      <c r="R34" s="324"/>
      <c r="S34" s="324"/>
      <c r="T34" s="152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152"/>
      <c r="AF34" s="152"/>
      <c r="AG34" s="152"/>
      <c r="AH34" s="324"/>
      <c r="AI34" s="324"/>
      <c r="AJ34" s="114"/>
      <c r="AK34" s="113"/>
      <c r="AL34" s="113"/>
      <c r="AM34" s="113"/>
    </row>
    <row r="35" spans="5:39" ht="15" customHeight="1" x14ac:dyDescent="0.35">
      <c r="E35" s="98"/>
      <c r="F35" s="98"/>
      <c r="G35" s="98"/>
      <c r="J35"/>
      <c r="K35"/>
      <c r="Q35" s="324"/>
      <c r="R35" s="324"/>
      <c r="S35" s="324"/>
      <c r="T35" s="152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152"/>
      <c r="AF35" s="152"/>
      <c r="AG35" s="152"/>
      <c r="AH35" s="324"/>
      <c r="AI35" s="324"/>
      <c r="AJ35" s="114"/>
      <c r="AK35" s="113"/>
      <c r="AL35" s="113"/>
      <c r="AM35" s="113"/>
    </row>
    <row r="36" spans="5:39" ht="15" customHeight="1" x14ac:dyDescent="0.35">
      <c r="E36" s="98"/>
      <c r="F36" s="98"/>
      <c r="G36" s="98"/>
      <c r="J36"/>
      <c r="K36"/>
      <c r="Q36" s="324"/>
      <c r="R36" s="324"/>
      <c r="S36" s="324"/>
      <c r="T36" s="152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152"/>
      <c r="AF36" s="152"/>
      <c r="AG36" s="152"/>
      <c r="AH36" s="324"/>
      <c r="AI36" s="324"/>
      <c r="AJ36" s="114"/>
      <c r="AK36" s="113"/>
      <c r="AL36" s="113"/>
      <c r="AM36" s="113"/>
    </row>
    <row r="37" spans="5:39" ht="15" customHeight="1" x14ac:dyDescent="0.35">
      <c r="E37" s="98"/>
      <c r="F37" s="98"/>
      <c r="G37" s="98"/>
      <c r="J37"/>
      <c r="K37"/>
      <c r="Q37" s="324"/>
      <c r="R37" s="324"/>
      <c r="S37" s="324"/>
      <c r="T37" s="152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152"/>
      <c r="AF37" s="152"/>
      <c r="AG37" s="152"/>
      <c r="AH37" s="324"/>
      <c r="AI37" s="324"/>
      <c r="AJ37" s="114"/>
      <c r="AK37" s="113"/>
      <c r="AL37" s="113"/>
      <c r="AM37" s="113"/>
    </row>
    <row r="38" spans="5:39" ht="15" customHeight="1" x14ac:dyDescent="0.35">
      <c r="E38" s="98"/>
      <c r="F38" s="98"/>
      <c r="G38" s="98"/>
      <c r="J38"/>
      <c r="K38"/>
      <c r="Q38" s="324"/>
      <c r="R38" s="324"/>
      <c r="S38" s="324"/>
      <c r="T38" s="152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152"/>
      <c r="AF38" s="152"/>
      <c r="AG38" s="152"/>
      <c r="AH38" s="324"/>
      <c r="AI38" s="324"/>
      <c r="AJ38" s="114"/>
      <c r="AK38" s="113"/>
      <c r="AL38" s="113"/>
      <c r="AM38" s="113"/>
    </row>
    <row r="39" spans="5:39" ht="15" customHeight="1" x14ac:dyDescent="0.35">
      <c r="E39" s="98"/>
      <c r="F39" s="98"/>
      <c r="G39" s="98"/>
      <c r="J39"/>
      <c r="K39"/>
      <c r="Q39" s="324"/>
      <c r="R39" s="324"/>
      <c r="S39" s="324"/>
      <c r="T39" s="152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152"/>
      <c r="AF39" s="152"/>
      <c r="AG39" s="152"/>
      <c r="AH39" s="324"/>
      <c r="AI39" s="324"/>
      <c r="AJ39" s="114"/>
      <c r="AK39" s="113"/>
      <c r="AL39" s="113"/>
      <c r="AM39" s="113"/>
    </row>
    <row r="40" spans="5:39" ht="15" customHeight="1" x14ac:dyDescent="0.35">
      <c r="E40" s="98"/>
      <c r="F40" s="98"/>
      <c r="G40" s="98"/>
      <c r="J40"/>
      <c r="K40"/>
      <c r="Q40" s="324"/>
      <c r="R40" s="324"/>
      <c r="S40" s="324"/>
      <c r="T40" s="152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152"/>
      <c r="AF40" s="152"/>
      <c r="AG40" s="152"/>
      <c r="AH40" s="324"/>
      <c r="AI40" s="324"/>
      <c r="AJ40" s="114"/>
      <c r="AK40" s="113"/>
      <c r="AL40" s="113"/>
      <c r="AM40" s="113"/>
    </row>
    <row r="41" spans="5:39" ht="15" customHeight="1" x14ac:dyDescent="0.35">
      <c r="E41" s="98"/>
      <c r="F41" s="98"/>
      <c r="G41" s="98"/>
      <c r="J41"/>
      <c r="K41"/>
      <c r="Q41" s="324"/>
      <c r="R41" s="324"/>
      <c r="S41" s="324"/>
      <c r="T41" s="152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152"/>
      <c r="AF41" s="152"/>
      <c r="AG41" s="152"/>
      <c r="AH41" s="324"/>
      <c r="AI41" s="324"/>
      <c r="AJ41" s="114"/>
      <c r="AK41" s="113"/>
      <c r="AL41" s="113"/>
      <c r="AM41" s="113"/>
    </row>
    <row r="42" spans="5:39" ht="15" customHeight="1" x14ac:dyDescent="0.35">
      <c r="E42" s="98"/>
      <c r="F42" s="98"/>
      <c r="G42" s="98"/>
      <c r="J42"/>
      <c r="K42"/>
      <c r="Q42" s="324"/>
      <c r="R42" s="324"/>
      <c r="S42" s="324"/>
      <c r="T42" s="152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152"/>
      <c r="AF42" s="152"/>
      <c r="AG42" s="152"/>
      <c r="AH42" s="324"/>
      <c r="AI42" s="324"/>
      <c r="AJ42" s="114"/>
      <c r="AK42" s="113"/>
      <c r="AL42" s="113"/>
      <c r="AM42" s="113"/>
    </row>
    <row r="43" spans="5:39" ht="15" customHeight="1" x14ac:dyDescent="0.35">
      <c r="E43" s="98"/>
      <c r="F43" s="98"/>
      <c r="G43" s="98"/>
      <c r="J43"/>
      <c r="K43"/>
      <c r="Q43" s="324"/>
      <c r="R43" s="324"/>
      <c r="S43" s="324"/>
      <c r="T43" s="152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152"/>
      <c r="AF43" s="152"/>
      <c r="AG43" s="152"/>
      <c r="AH43" s="324"/>
      <c r="AI43" s="324"/>
      <c r="AJ43" s="114"/>
      <c r="AK43" s="113"/>
      <c r="AL43" s="113"/>
      <c r="AM43" s="113"/>
    </row>
    <row r="44" spans="5:39" ht="15" customHeight="1" x14ac:dyDescent="0.35">
      <c r="E44" s="98"/>
      <c r="F44" s="98"/>
      <c r="G44" s="98"/>
      <c r="J44"/>
      <c r="K44"/>
      <c r="Q44" s="324"/>
      <c r="R44" s="324"/>
      <c r="S44" s="324"/>
      <c r="T44" s="152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152"/>
      <c r="AF44" s="152"/>
      <c r="AG44" s="152"/>
      <c r="AH44" s="324"/>
      <c r="AI44" s="324"/>
      <c r="AJ44" s="114"/>
      <c r="AK44" s="113"/>
      <c r="AL44" s="113"/>
      <c r="AM44" s="113"/>
    </row>
    <row r="45" spans="5:39" ht="15" customHeight="1" x14ac:dyDescent="0.35">
      <c r="E45" s="98"/>
      <c r="F45" s="98"/>
      <c r="G45" s="98"/>
      <c r="J45"/>
      <c r="K45"/>
      <c r="Q45" s="324"/>
      <c r="R45" s="324"/>
      <c r="S45" s="324"/>
      <c r="T45" s="152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152"/>
      <c r="AF45" s="152"/>
      <c r="AG45" s="152"/>
      <c r="AH45" s="324"/>
      <c r="AI45" s="324"/>
      <c r="AJ45" s="114"/>
      <c r="AK45" s="113"/>
      <c r="AL45" s="113"/>
      <c r="AM45" s="113"/>
    </row>
    <row r="46" spans="5:39" ht="15" customHeight="1" x14ac:dyDescent="0.35">
      <c r="E46" s="98"/>
      <c r="F46" s="98"/>
      <c r="G46" s="98"/>
      <c r="J46"/>
      <c r="K46"/>
      <c r="Q46" s="324"/>
      <c r="R46" s="324"/>
      <c r="S46" s="324"/>
      <c r="T46" s="152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152"/>
      <c r="AF46" s="152"/>
      <c r="AG46" s="152"/>
      <c r="AH46" s="324"/>
      <c r="AI46" s="324"/>
      <c r="AJ46" s="114"/>
      <c r="AK46" s="113"/>
      <c r="AL46" s="113"/>
      <c r="AM46" s="113"/>
    </row>
    <row r="47" spans="5:39" ht="15" customHeight="1" x14ac:dyDescent="0.35">
      <c r="E47" s="98"/>
      <c r="F47" s="98"/>
      <c r="G47" s="98"/>
      <c r="J47"/>
      <c r="K47"/>
      <c r="Q47" s="324"/>
      <c r="R47" s="324"/>
      <c r="S47" s="324"/>
      <c r="T47" s="152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152"/>
      <c r="AF47" s="152"/>
      <c r="AG47" s="152"/>
      <c r="AH47" s="324"/>
      <c r="AI47" s="324"/>
      <c r="AJ47" s="114"/>
      <c r="AK47" s="113"/>
      <c r="AL47" s="113"/>
      <c r="AM47" s="113"/>
    </row>
    <row r="48" spans="5:39" ht="15" customHeight="1" x14ac:dyDescent="0.35">
      <c r="E48" s="98"/>
      <c r="F48" s="98"/>
      <c r="G48" s="98"/>
      <c r="J48"/>
      <c r="K48"/>
      <c r="Q48" s="324"/>
      <c r="R48" s="324"/>
      <c r="S48" s="324"/>
      <c r="T48" s="152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152"/>
      <c r="AF48" s="152"/>
      <c r="AG48" s="152"/>
      <c r="AH48" s="324"/>
      <c r="AI48" s="324"/>
      <c r="AJ48" s="114"/>
      <c r="AK48" s="113"/>
      <c r="AL48" s="113"/>
      <c r="AM48" s="113"/>
    </row>
    <row r="49" spans="5:39" ht="15" customHeight="1" x14ac:dyDescent="0.35">
      <c r="E49" s="98"/>
      <c r="F49" s="98"/>
      <c r="G49" s="98"/>
      <c r="J49"/>
      <c r="K49"/>
      <c r="Q49" s="324"/>
      <c r="R49" s="324"/>
      <c r="S49" s="324"/>
      <c r="T49" s="152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152"/>
      <c r="AF49" s="152"/>
      <c r="AG49" s="152"/>
      <c r="AH49" s="324"/>
      <c r="AI49" s="324"/>
      <c r="AJ49" s="114"/>
      <c r="AK49" s="113"/>
      <c r="AL49" s="113"/>
      <c r="AM49" s="113"/>
    </row>
    <row r="50" spans="5:39" ht="15" customHeight="1" x14ac:dyDescent="0.35">
      <c r="E50" s="98"/>
      <c r="F50" s="98"/>
      <c r="G50" s="98"/>
      <c r="J50"/>
      <c r="K50"/>
      <c r="Q50" s="324"/>
      <c r="R50" s="324"/>
      <c r="S50" s="324"/>
      <c r="T50" s="152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152"/>
      <c r="AF50" s="152"/>
      <c r="AG50" s="152"/>
      <c r="AH50" s="324"/>
      <c r="AI50" s="324"/>
      <c r="AJ50" s="114"/>
      <c r="AK50" s="113"/>
      <c r="AL50" s="113"/>
      <c r="AM50" s="113"/>
    </row>
    <row r="51" spans="5:39" ht="15" customHeight="1" x14ac:dyDescent="0.35">
      <c r="E51" s="98"/>
      <c r="F51" s="98"/>
      <c r="G51" s="98"/>
      <c r="J51"/>
      <c r="K51"/>
      <c r="Q51" s="324"/>
      <c r="R51" s="324"/>
      <c r="S51" s="324"/>
      <c r="T51" s="152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152"/>
      <c r="AF51" s="152"/>
      <c r="AG51" s="152"/>
      <c r="AH51" s="324"/>
      <c r="AI51" s="324"/>
      <c r="AJ51" s="114"/>
      <c r="AK51" s="113"/>
      <c r="AL51" s="113"/>
      <c r="AM51" s="113"/>
    </row>
    <row r="52" spans="5:39" ht="15" customHeight="1" x14ac:dyDescent="0.35">
      <c r="E52" s="98"/>
      <c r="F52" s="98"/>
      <c r="G52" s="98"/>
      <c r="J52"/>
      <c r="K52"/>
      <c r="Q52" s="324"/>
      <c r="R52" s="324"/>
      <c r="S52" s="324"/>
      <c r="T52" s="152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152"/>
      <c r="AF52" s="152"/>
      <c r="AG52" s="152"/>
      <c r="AH52" s="324"/>
      <c r="AI52" s="324"/>
      <c r="AJ52" s="114"/>
      <c r="AK52" s="113"/>
      <c r="AL52" s="113"/>
      <c r="AM52" s="113"/>
    </row>
    <row r="53" spans="5:39" ht="15" customHeight="1" x14ac:dyDescent="0.35">
      <c r="E53" s="98"/>
      <c r="F53" s="98"/>
      <c r="G53" s="98"/>
      <c r="J53"/>
      <c r="K53"/>
      <c r="Q53" s="324"/>
      <c r="R53" s="324"/>
      <c r="S53" s="324"/>
      <c r="T53" s="152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152"/>
      <c r="AF53" s="152"/>
      <c r="AG53" s="152"/>
      <c r="AH53" s="324"/>
      <c r="AI53" s="324"/>
      <c r="AJ53" s="114"/>
      <c r="AK53" s="113"/>
      <c r="AL53" s="113"/>
      <c r="AM53" s="113"/>
    </row>
    <row r="54" spans="5:39" ht="17.25" customHeight="1" x14ac:dyDescent="0.35">
      <c r="E54" s="98"/>
      <c r="F54" s="98"/>
      <c r="G54" s="98"/>
      <c r="J54"/>
      <c r="K54"/>
      <c r="Q54" s="324"/>
      <c r="R54" s="324"/>
      <c r="S54" s="324"/>
      <c r="T54" s="152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152"/>
      <c r="AF54" s="152"/>
      <c r="AG54" s="152"/>
      <c r="AH54" s="324"/>
      <c r="AI54" s="324"/>
      <c r="AJ54" s="114"/>
      <c r="AK54" s="113"/>
      <c r="AL54" s="113"/>
      <c r="AM54" s="113"/>
    </row>
    <row r="55" spans="5:39" ht="17.25" customHeight="1" x14ac:dyDescent="0.35">
      <c r="E55" s="98"/>
      <c r="F55" s="98"/>
      <c r="G55" s="98"/>
      <c r="J55"/>
      <c r="K55"/>
      <c r="Q55" s="182"/>
      <c r="R55" s="182"/>
      <c r="S55" s="182"/>
      <c r="U55" s="182"/>
      <c r="V55" s="182"/>
      <c r="W55" s="182"/>
      <c r="X55"/>
      <c r="Y55"/>
      <c r="Z55"/>
      <c r="AA55"/>
      <c r="AB55"/>
      <c r="AC55"/>
      <c r="AD55"/>
      <c r="AH55"/>
      <c r="AI55"/>
      <c r="AJ55"/>
    </row>
    <row r="56" spans="5:39" ht="17.25" customHeight="1" x14ac:dyDescent="0.35">
      <c r="E56" s="98"/>
      <c r="F56" s="98"/>
      <c r="G56" s="98"/>
      <c r="J56"/>
      <c r="K56"/>
      <c r="Q56" s="182"/>
      <c r="R56" s="182"/>
      <c r="S56" s="182"/>
      <c r="U56" s="182"/>
      <c r="V56" s="182"/>
      <c r="W56" s="182"/>
      <c r="X56"/>
      <c r="Y56"/>
      <c r="Z56"/>
      <c r="AA56"/>
      <c r="AB56"/>
      <c r="AC56"/>
      <c r="AD56"/>
      <c r="AH56"/>
      <c r="AI56"/>
      <c r="AJ56"/>
    </row>
    <row r="57" spans="5:39" ht="17.25" customHeight="1" x14ac:dyDescent="0.35">
      <c r="E57" s="98"/>
      <c r="F57" s="98"/>
      <c r="G57" s="98"/>
      <c r="J57"/>
      <c r="K57"/>
      <c r="Q57" s="182"/>
      <c r="R57" s="182"/>
      <c r="S57" s="182"/>
      <c r="U57" s="182"/>
      <c r="V57" s="182"/>
      <c r="W57" s="182"/>
      <c r="X57"/>
      <c r="Y57"/>
      <c r="Z57"/>
      <c r="AA57"/>
      <c r="AB57"/>
      <c r="AC57"/>
      <c r="AD57"/>
      <c r="AH57"/>
      <c r="AI57"/>
      <c r="AJ57"/>
    </row>
    <row r="58" spans="5:39" ht="17.25" customHeight="1" x14ac:dyDescent="0.35">
      <c r="E58" s="98"/>
      <c r="F58" s="98"/>
      <c r="G58" s="98"/>
      <c r="J58"/>
      <c r="K58"/>
      <c r="Q58" s="182"/>
      <c r="R58" s="182"/>
      <c r="S58" s="182"/>
      <c r="U58" s="182"/>
      <c r="V58" s="182"/>
      <c r="W58" s="182"/>
      <c r="X58"/>
      <c r="Y58"/>
      <c r="Z58"/>
      <c r="AA58"/>
      <c r="AB58"/>
      <c r="AC58"/>
      <c r="AD58"/>
      <c r="AH58"/>
      <c r="AI58"/>
      <c r="AJ58"/>
    </row>
    <row r="59" spans="5:39" ht="17.25" customHeight="1" x14ac:dyDescent="0.35">
      <c r="E59" s="98"/>
      <c r="F59" s="98"/>
      <c r="G59" s="98"/>
      <c r="J59"/>
      <c r="K59"/>
      <c r="Q59" s="182"/>
      <c r="R59" s="182"/>
      <c r="S59" s="182"/>
      <c r="U59" s="182"/>
      <c r="V59" s="182"/>
      <c r="W59" s="182"/>
      <c r="X59"/>
      <c r="Y59"/>
      <c r="Z59"/>
      <c r="AA59"/>
      <c r="AB59"/>
      <c r="AC59"/>
      <c r="AD59"/>
      <c r="AH59"/>
      <c r="AI59"/>
      <c r="AJ59"/>
    </row>
    <row r="60" spans="5:39" ht="17.25" customHeight="1" x14ac:dyDescent="0.35">
      <c r="E60" s="98"/>
      <c r="F60" s="98"/>
      <c r="G60" s="98"/>
      <c r="J60"/>
      <c r="K60"/>
      <c r="Q60" s="182"/>
      <c r="R60" s="182"/>
      <c r="S60" s="182"/>
      <c r="U60" s="182"/>
      <c r="V60" s="182"/>
      <c r="W60" s="182"/>
      <c r="X60"/>
      <c r="Y60"/>
      <c r="Z60"/>
      <c r="AA60"/>
      <c r="AB60"/>
      <c r="AC60"/>
      <c r="AD60"/>
      <c r="AH60"/>
      <c r="AI60"/>
      <c r="AJ60"/>
    </row>
    <row r="61" spans="5:39" ht="17.25" customHeight="1" x14ac:dyDescent="0.35">
      <c r="E61" s="98"/>
      <c r="F61" s="98"/>
      <c r="G61" s="98"/>
      <c r="J61"/>
      <c r="K61"/>
      <c r="Q61" s="182"/>
      <c r="R61" s="182"/>
      <c r="S61" s="182"/>
      <c r="U61" s="182"/>
      <c r="V61" s="182"/>
      <c r="W61" s="182"/>
      <c r="X61"/>
      <c r="Y61"/>
      <c r="Z61"/>
      <c r="AA61"/>
      <c r="AB61"/>
      <c r="AC61"/>
      <c r="AD61"/>
      <c r="AH61"/>
      <c r="AI61"/>
      <c r="AJ61"/>
    </row>
    <row r="62" spans="5:39" ht="17.25" customHeight="1" x14ac:dyDescent="0.35">
      <c r="E62" s="98"/>
      <c r="F62" s="98"/>
      <c r="G62" s="98"/>
      <c r="J62"/>
      <c r="K62"/>
      <c r="Q62" s="182"/>
      <c r="R62" s="182"/>
      <c r="S62" s="182"/>
      <c r="U62" s="182"/>
      <c r="V62" s="182"/>
      <c r="W62" s="182"/>
      <c r="X62"/>
      <c r="Y62"/>
      <c r="Z62"/>
      <c r="AA62"/>
      <c r="AB62"/>
      <c r="AC62"/>
      <c r="AD62"/>
      <c r="AH62"/>
      <c r="AI62"/>
      <c r="AJ62"/>
    </row>
    <row r="63" spans="5:39" ht="17.25" customHeight="1" x14ac:dyDescent="0.35">
      <c r="E63" s="98"/>
      <c r="F63" s="98"/>
      <c r="G63" s="98"/>
      <c r="J63"/>
      <c r="K63"/>
      <c r="Q63" s="182"/>
      <c r="R63" s="182"/>
      <c r="S63" s="182"/>
      <c r="U63" s="182"/>
      <c r="V63" s="182"/>
      <c r="W63" s="182"/>
      <c r="X63"/>
      <c r="Y63"/>
      <c r="Z63"/>
      <c r="AA63"/>
      <c r="AB63"/>
      <c r="AC63"/>
      <c r="AD63"/>
      <c r="AH63"/>
      <c r="AI63"/>
      <c r="AJ63"/>
    </row>
    <row r="64" spans="5:39" ht="17.25" customHeight="1" x14ac:dyDescent="0.35">
      <c r="E64" s="98"/>
      <c r="F64" s="98"/>
      <c r="G64" s="98"/>
      <c r="J64"/>
      <c r="K64"/>
      <c r="Q64" s="182"/>
      <c r="R64" s="182"/>
      <c r="S64" s="182"/>
      <c r="U64" s="182"/>
      <c r="V64" s="182"/>
      <c r="W64" s="182"/>
      <c r="X64"/>
      <c r="Y64"/>
      <c r="Z64"/>
      <c r="AA64"/>
      <c r="AB64"/>
      <c r="AC64"/>
      <c r="AD64"/>
      <c r="AH64"/>
      <c r="AI64"/>
      <c r="AJ64"/>
    </row>
    <row r="65" spans="5:36" ht="17.25" customHeight="1" x14ac:dyDescent="0.35">
      <c r="E65" s="98"/>
      <c r="F65" s="98"/>
      <c r="G65" s="98"/>
      <c r="J65"/>
      <c r="K65"/>
      <c r="Q65" s="182"/>
      <c r="R65" s="182"/>
      <c r="S65" s="182"/>
      <c r="U65" s="182"/>
      <c r="V65" s="182"/>
      <c r="W65" s="182"/>
      <c r="X65"/>
      <c r="Y65"/>
      <c r="Z65"/>
      <c r="AA65"/>
      <c r="AB65"/>
      <c r="AC65"/>
      <c r="AD65"/>
      <c r="AH65"/>
      <c r="AI65"/>
      <c r="AJ65"/>
    </row>
    <row r="66" spans="5:36" ht="17.25" customHeight="1" x14ac:dyDescent="0.35">
      <c r="E66" s="98"/>
      <c r="F66" s="98"/>
      <c r="G66" s="98"/>
      <c r="J66"/>
      <c r="K66"/>
      <c r="Q66" s="182"/>
      <c r="R66" s="182"/>
      <c r="S66" s="182"/>
      <c r="U66" s="182"/>
      <c r="V66" s="182"/>
      <c r="W66" s="182"/>
      <c r="X66"/>
      <c r="Y66"/>
      <c r="Z66"/>
      <c r="AA66"/>
      <c r="AB66"/>
      <c r="AC66"/>
      <c r="AD66"/>
      <c r="AH66"/>
      <c r="AI66"/>
      <c r="AJ66"/>
    </row>
    <row r="67" spans="5:36" ht="17.25" customHeight="1" x14ac:dyDescent="0.35">
      <c r="E67" s="98"/>
      <c r="F67" s="98"/>
      <c r="G67" s="98"/>
      <c r="J67"/>
      <c r="K67"/>
      <c r="Q67" s="182"/>
      <c r="R67" s="182"/>
      <c r="S67" s="182"/>
      <c r="U67" s="182"/>
      <c r="V67" s="182"/>
      <c r="W67" s="182"/>
      <c r="X67"/>
      <c r="Y67"/>
      <c r="Z67"/>
      <c r="AA67"/>
      <c r="AB67"/>
      <c r="AC67"/>
      <c r="AD67"/>
      <c r="AH67"/>
      <c r="AI67"/>
      <c r="AJ67"/>
    </row>
    <row r="68" spans="5:36" ht="17.25" customHeight="1" x14ac:dyDescent="0.35">
      <c r="E68" s="98"/>
      <c r="F68" s="98"/>
      <c r="G68" s="98"/>
      <c r="J68"/>
      <c r="K68"/>
      <c r="Q68" s="182"/>
      <c r="R68" s="182"/>
      <c r="S68" s="182"/>
      <c r="U68" s="182"/>
      <c r="V68" s="182"/>
      <c r="W68" s="182"/>
      <c r="X68"/>
      <c r="Y68"/>
      <c r="Z68"/>
      <c r="AA68"/>
      <c r="AB68"/>
      <c r="AC68"/>
      <c r="AD68"/>
      <c r="AH68"/>
      <c r="AI68"/>
      <c r="AJ68"/>
    </row>
    <row r="69" spans="5:36" ht="17.25" customHeight="1" x14ac:dyDescent="0.35">
      <c r="E69" s="98"/>
      <c r="F69" s="98"/>
      <c r="G69" s="98"/>
      <c r="J69"/>
      <c r="K69"/>
      <c r="Q69" s="182"/>
      <c r="R69" s="182"/>
      <c r="S69" s="182"/>
      <c r="U69" s="182"/>
      <c r="V69" s="182"/>
      <c r="W69" s="182"/>
      <c r="X69"/>
      <c r="Y69"/>
      <c r="Z69"/>
      <c r="AA69"/>
      <c r="AB69"/>
      <c r="AC69"/>
      <c r="AD69"/>
      <c r="AH69"/>
      <c r="AI69"/>
      <c r="AJ69"/>
    </row>
    <row r="70" spans="5:36" ht="17.25" customHeight="1" x14ac:dyDescent="0.35">
      <c r="E70" s="98"/>
      <c r="F70" s="98"/>
      <c r="G70" s="98"/>
      <c r="J70"/>
      <c r="K70"/>
      <c r="Q70" s="182"/>
      <c r="R70" s="182"/>
      <c r="S70" s="182"/>
      <c r="U70" s="182"/>
      <c r="V70" s="182"/>
      <c r="W70" s="182"/>
      <c r="X70"/>
      <c r="Y70"/>
      <c r="Z70"/>
      <c r="AA70"/>
      <c r="AB70"/>
      <c r="AC70"/>
      <c r="AD70"/>
      <c r="AH70"/>
      <c r="AI70"/>
      <c r="AJ70"/>
    </row>
    <row r="71" spans="5:36" ht="17.25" customHeight="1" x14ac:dyDescent="0.35">
      <c r="E71" s="98"/>
      <c r="F71" s="98"/>
      <c r="G71" s="98"/>
      <c r="J71"/>
      <c r="K71"/>
      <c r="Q71" s="182"/>
      <c r="R71" s="182"/>
      <c r="S71" s="182"/>
      <c r="U71" s="182"/>
      <c r="V71" s="182"/>
      <c r="W71" s="182"/>
      <c r="X71"/>
      <c r="Y71"/>
      <c r="Z71"/>
      <c r="AA71"/>
      <c r="AB71"/>
      <c r="AC71"/>
      <c r="AD71"/>
      <c r="AH71"/>
      <c r="AI71"/>
      <c r="AJ71"/>
    </row>
    <row r="72" spans="5:36" ht="17.25" customHeight="1" x14ac:dyDescent="0.35">
      <c r="E72" s="98"/>
      <c r="F72" s="98"/>
      <c r="G72" s="98"/>
      <c r="J72"/>
      <c r="K72"/>
      <c r="Q72" s="182"/>
      <c r="R72" s="182"/>
      <c r="S72" s="182"/>
      <c r="U72" s="182"/>
      <c r="V72" s="182"/>
      <c r="W72" s="182"/>
      <c r="X72"/>
      <c r="Y72"/>
      <c r="Z72"/>
      <c r="AA72"/>
      <c r="AB72"/>
      <c r="AC72"/>
      <c r="AD72"/>
      <c r="AH72"/>
      <c r="AI72"/>
      <c r="AJ72"/>
    </row>
    <row r="73" spans="5:36" ht="15" customHeight="1" x14ac:dyDescent="0.35">
      <c r="E73" s="98"/>
      <c r="F73" s="98"/>
      <c r="G73" s="98"/>
      <c r="J73"/>
      <c r="K73"/>
      <c r="Q73" s="182"/>
      <c r="R73" s="182"/>
      <c r="S73" s="182"/>
      <c r="U73" s="182"/>
      <c r="V73" s="182"/>
      <c r="W73" s="182"/>
      <c r="X73"/>
      <c r="Y73"/>
      <c r="Z73"/>
      <c r="AA73"/>
      <c r="AB73"/>
      <c r="AC73"/>
      <c r="AD73"/>
      <c r="AH73"/>
      <c r="AI73"/>
      <c r="AJ73"/>
    </row>
    <row r="74" spans="5:36" ht="15" customHeight="1" x14ac:dyDescent="0.35">
      <c r="E74" s="98"/>
      <c r="F74" s="98"/>
      <c r="G74" s="98"/>
      <c r="J74"/>
      <c r="K74"/>
      <c r="Q74" s="182"/>
      <c r="R74" s="182"/>
      <c r="S74" s="182"/>
      <c r="U74" s="182"/>
      <c r="V74" s="182"/>
      <c r="W74" s="182"/>
      <c r="X74"/>
      <c r="Y74"/>
      <c r="Z74"/>
      <c r="AA74"/>
      <c r="AB74"/>
      <c r="AC74"/>
      <c r="AD74"/>
      <c r="AH74"/>
      <c r="AI74"/>
      <c r="AJ74"/>
    </row>
    <row r="75" spans="5:36" ht="15" customHeight="1" x14ac:dyDescent="0.35">
      <c r="E75" s="98"/>
      <c r="F75" s="98"/>
      <c r="G75" s="98"/>
      <c r="J75"/>
      <c r="K75"/>
      <c r="Q75" s="182"/>
      <c r="R75" s="182"/>
      <c r="S75" s="182"/>
      <c r="U75" s="182"/>
      <c r="V75" s="182"/>
      <c r="W75" s="182"/>
      <c r="X75"/>
      <c r="Y75"/>
      <c r="Z75"/>
      <c r="AA75"/>
      <c r="AB75"/>
      <c r="AC75"/>
      <c r="AD75"/>
      <c r="AH75"/>
      <c r="AI75"/>
      <c r="AJ75"/>
    </row>
    <row r="76" spans="5:36" ht="15" customHeight="1" x14ac:dyDescent="0.35">
      <c r="E76" s="98"/>
      <c r="F76" s="98"/>
      <c r="G76" s="98"/>
      <c r="J76"/>
      <c r="K76"/>
      <c r="Q76" s="182"/>
      <c r="R76" s="182"/>
      <c r="S76" s="182"/>
      <c r="U76" s="182"/>
      <c r="V76" s="182"/>
      <c r="W76" s="182"/>
      <c r="X76"/>
      <c r="Y76"/>
      <c r="Z76"/>
      <c r="AA76"/>
      <c r="AB76"/>
      <c r="AC76"/>
      <c r="AD76"/>
      <c r="AH76"/>
      <c r="AI76"/>
      <c r="AJ76"/>
    </row>
    <row r="77" spans="5:36" ht="15" customHeight="1" x14ac:dyDescent="0.35">
      <c r="E77" s="98"/>
      <c r="F77" s="98"/>
      <c r="G77" s="98"/>
      <c r="J77"/>
      <c r="K77"/>
      <c r="Q77" s="182"/>
      <c r="R77" s="182"/>
      <c r="S77" s="182"/>
      <c r="U77" s="182"/>
      <c r="V77" s="182"/>
      <c r="W77" s="182"/>
      <c r="X77"/>
      <c r="Y77"/>
      <c r="Z77"/>
      <c r="AA77"/>
      <c r="AB77"/>
      <c r="AC77"/>
      <c r="AD77"/>
      <c r="AH77"/>
      <c r="AI77"/>
      <c r="AJ77"/>
    </row>
    <row r="78" spans="5:36" ht="15" customHeight="1" x14ac:dyDescent="0.35">
      <c r="E78" s="98"/>
      <c r="F78" s="98"/>
      <c r="G78" s="98"/>
      <c r="J78"/>
      <c r="K78"/>
      <c r="Q78" s="182"/>
      <c r="R78" s="182"/>
      <c r="S78" s="182"/>
      <c r="U78" s="182"/>
      <c r="V78" s="182"/>
      <c r="W78" s="182"/>
      <c r="X78"/>
      <c r="Y78"/>
      <c r="Z78"/>
      <c r="AA78"/>
      <c r="AB78"/>
      <c r="AC78"/>
      <c r="AD78"/>
      <c r="AH78"/>
      <c r="AI78"/>
      <c r="AJ78"/>
    </row>
    <row r="79" spans="5:36" ht="15" customHeight="1" x14ac:dyDescent="0.35">
      <c r="E79" s="98"/>
      <c r="F79" s="98"/>
      <c r="G79" s="98"/>
      <c r="J79"/>
      <c r="K79"/>
      <c r="Q79" s="182"/>
      <c r="R79" s="182"/>
      <c r="S79" s="182"/>
      <c r="U79" s="182"/>
      <c r="V79" s="182"/>
      <c r="W79" s="182"/>
      <c r="X79"/>
      <c r="Y79"/>
      <c r="Z79"/>
      <c r="AA79"/>
      <c r="AB79"/>
      <c r="AC79"/>
      <c r="AD79"/>
      <c r="AH79"/>
      <c r="AI79"/>
      <c r="AJ79"/>
    </row>
    <row r="80" spans="5:36" ht="15" customHeight="1" x14ac:dyDescent="0.35">
      <c r="E80" s="98"/>
      <c r="F80" s="98"/>
      <c r="G80" s="98"/>
      <c r="J80"/>
      <c r="K80"/>
      <c r="Q80" s="182"/>
      <c r="R80" s="182"/>
      <c r="S80" s="182"/>
      <c r="U80" s="182"/>
      <c r="V80" s="182"/>
      <c r="W80" s="182"/>
      <c r="X80"/>
      <c r="Y80"/>
      <c r="Z80"/>
      <c r="AA80"/>
      <c r="AB80"/>
      <c r="AC80"/>
      <c r="AD80"/>
      <c r="AH80"/>
      <c r="AI80"/>
      <c r="AJ80"/>
    </row>
    <row r="81" spans="5:36" ht="15" customHeight="1" x14ac:dyDescent="0.35">
      <c r="E81" s="98"/>
      <c r="F81" s="98"/>
      <c r="G81" s="98"/>
      <c r="J81"/>
      <c r="K81"/>
      <c r="Q81" s="182"/>
      <c r="R81" s="182"/>
      <c r="S81" s="182"/>
      <c r="U81" s="182"/>
      <c r="V81" s="182"/>
      <c r="W81" s="182"/>
      <c r="X81"/>
      <c r="Y81"/>
      <c r="Z81"/>
      <c r="AA81"/>
      <c r="AB81"/>
      <c r="AC81"/>
      <c r="AD81"/>
      <c r="AH81"/>
      <c r="AI81"/>
      <c r="AJ81"/>
    </row>
    <row r="82" spans="5:36" ht="15" customHeight="1" x14ac:dyDescent="0.35">
      <c r="E82" s="98"/>
      <c r="F82" s="98"/>
      <c r="G82" s="98"/>
      <c r="J82"/>
      <c r="K82"/>
      <c r="Q82" s="182"/>
      <c r="R82" s="182"/>
      <c r="S82" s="182"/>
      <c r="U82" s="182"/>
      <c r="V82" s="182"/>
      <c r="W82" s="182"/>
      <c r="X82"/>
      <c r="Y82"/>
      <c r="Z82"/>
      <c r="AA82"/>
      <c r="AB82"/>
      <c r="AC82"/>
      <c r="AD82"/>
      <c r="AH82"/>
      <c r="AI82"/>
      <c r="AJ82"/>
    </row>
    <row r="83" spans="5:36" ht="15" customHeight="1" x14ac:dyDescent="0.35">
      <c r="E83" s="98"/>
      <c r="F83" s="98"/>
      <c r="G83" s="98"/>
      <c r="J83"/>
      <c r="K83"/>
      <c r="Q83" s="182"/>
      <c r="R83" s="182"/>
      <c r="S83" s="182"/>
      <c r="U83" s="182"/>
      <c r="V83" s="182"/>
      <c r="W83" s="182"/>
      <c r="X83"/>
      <c r="Y83"/>
      <c r="Z83"/>
      <c r="AA83"/>
      <c r="AB83"/>
      <c r="AC83"/>
      <c r="AD83"/>
      <c r="AH83"/>
      <c r="AI83"/>
      <c r="AJ83"/>
    </row>
    <row r="84" spans="5:36" ht="15" customHeight="1" x14ac:dyDescent="0.35">
      <c r="E84" s="98"/>
      <c r="F84" s="98"/>
      <c r="G84" s="98"/>
      <c r="J84"/>
      <c r="K84"/>
      <c r="Q84" s="182"/>
      <c r="R84" s="182"/>
      <c r="S84" s="182"/>
      <c r="U84" s="182"/>
      <c r="V84" s="182"/>
      <c r="W84" s="182"/>
      <c r="X84"/>
      <c r="Y84"/>
      <c r="Z84"/>
      <c r="AA84"/>
      <c r="AB84"/>
      <c r="AC84"/>
      <c r="AD84"/>
      <c r="AH84"/>
      <c r="AI84"/>
      <c r="AJ84"/>
    </row>
    <row r="85" spans="5:36" ht="15" customHeight="1" x14ac:dyDescent="0.35">
      <c r="E85" s="98"/>
      <c r="F85" s="98"/>
      <c r="G85" s="98"/>
      <c r="J85"/>
      <c r="K85"/>
      <c r="Q85" s="182"/>
      <c r="R85" s="182"/>
      <c r="S85" s="182"/>
      <c r="U85" s="182"/>
      <c r="V85" s="182"/>
      <c r="W85" s="182"/>
      <c r="X85"/>
      <c r="Y85"/>
      <c r="Z85"/>
      <c r="AA85"/>
      <c r="AB85"/>
      <c r="AC85"/>
      <c r="AD85"/>
      <c r="AH85"/>
      <c r="AI85"/>
      <c r="AJ85"/>
    </row>
    <row r="86" spans="5:36" ht="15" customHeight="1" x14ac:dyDescent="0.35">
      <c r="E86" s="98"/>
      <c r="F86" s="98"/>
      <c r="G86" s="98"/>
      <c r="J86"/>
      <c r="K86"/>
      <c r="Q86" s="182"/>
      <c r="R86" s="182"/>
      <c r="S86" s="182"/>
      <c r="U86" s="182"/>
      <c r="V86" s="182"/>
      <c r="W86" s="182"/>
      <c r="X86"/>
      <c r="Y86"/>
      <c r="Z86"/>
      <c r="AA86"/>
      <c r="AB86"/>
      <c r="AC86"/>
      <c r="AD86"/>
      <c r="AH86"/>
      <c r="AI86"/>
      <c r="AJ86"/>
    </row>
    <row r="87" spans="5:36" ht="15" customHeight="1" x14ac:dyDescent="0.35">
      <c r="E87" s="98"/>
      <c r="F87" s="98"/>
      <c r="G87" s="98"/>
      <c r="J87"/>
      <c r="K87"/>
      <c r="Q87" s="182"/>
      <c r="R87" s="182"/>
      <c r="S87" s="182"/>
      <c r="U87" s="182"/>
      <c r="V87" s="182"/>
      <c r="W87" s="182"/>
      <c r="X87"/>
      <c r="Y87"/>
      <c r="Z87"/>
      <c r="AA87"/>
      <c r="AB87"/>
      <c r="AC87"/>
      <c r="AD87"/>
      <c r="AH87"/>
      <c r="AI87"/>
      <c r="AJ87"/>
    </row>
    <row r="88" spans="5:36" ht="15" customHeight="1" x14ac:dyDescent="0.35">
      <c r="E88" s="98"/>
      <c r="F88" s="98"/>
      <c r="G88" s="98"/>
      <c r="J88"/>
      <c r="K88"/>
      <c r="Q88" s="182"/>
      <c r="R88" s="182"/>
      <c r="S88" s="182"/>
      <c r="U88" s="182"/>
      <c r="V88" s="182"/>
      <c r="W88" s="182"/>
      <c r="X88"/>
      <c r="Y88"/>
      <c r="Z88"/>
      <c r="AA88"/>
      <c r="AB88"/>
      <c r="AC88"/>
      <c r="AD88"/>
      <c r="AH88"/>
      <c r="AI88"/>
      <c r="AJ88"/>
    </row>
    <row r="89" spans="5:36" ht="15" customHeight="1" x14ac:dyDescent="0.35">
      <c r="E89" s="98"/>
      <c r="F89" s="98"/>
      <c r="G89" s="98"/>
      <c r="J89"/>
      <c r="K89"/>
      <c r="Q89" s="182"/>
      <c r="R89" s="182"/>
      <c r="S89" s="182"/>
      <c r="U89" s="182"/>
      <c r="V89" s="182"/>
      <c r="W89" s="182"/>
      <c r="X89"/>
      <c r="Y89"/>
      <c r="Z89"/>
      <c r="AA89"/>
      <c r="AB89"/>
      <c r="AC89"/>
      <c r="AD89"/>
      <c r="AH89"/>
      <c r="AI89"/>
      <c r="AJ89"/>
    </row>
    <row r="90" spans="5:36" ht="15" customHeight="1" x14ac:dyDescent="0.35">
      <c r="E90" s="98"/>
      <c r="F90" s="98"/>
      <c r="G90" s="98"/>
      <c r="J90"/>
      <c r="K90"/>
      <c r="Q90" s="182"/>
      <c r="R90" s="182"/>
      <c r="S90" s="182"/>
      <c r="U90" s="182"/>
      <c r="V90" s="182"/>
      <c r="W90" s="182"/>
      <c r="X90"/>
      <c r="Y90"/>
      <c r="Z90"/>
      <c r="AA90"/>
      <c r="AB90"/>
      <c r="AC90"/>
      <c r="AD90"/>
      <c r="AH90"/>
      <c r="AI90"/>
      <c r="AJ90"/>
    </row>
    <row r="91" spans="5:36" ht="15" customHeight="1" x14ac:dyDescent="0.35">
      <c r="E91" s="98"/>
      <c r="F91" s="98"/>
      <c r="G91" s="98"/>
      <c r="J91"/>
      <c r="K91"/>
      <c r="Q91" s="182"/>
      <c r="R91" s="182"/>
      <c r="S91" s="182"/>
      <c r="U91" s="182"/>
      <c r="V91" s="182"/>
      <c r="W91" s="182"/>
      <c r="X91"/>
      <c r="Y91"/>
      <c r="Z91"/>
      <c r="AA91"/>
      <c r="AB91"/>
      <c r="AC91"/>
      <c r="AD91"/>
      <c r="AH91"/>
      <c r="AI91"/>
      <c r="AJ91"/>
    </row>
    <row r="92" spans="5:36" ht="15" customHeight="1" x14ac:dyDescent="0.35">
      <c r="E92" s="98"/>
      <c r="F92" s="98"/>
      <c r="G92" s="98"/>
      <c r="J92"/>
      <c r="K92"/>
      <c r="Q92" s="182"/>
      <c r="R92" s="182"/>
      <c r="S92" s="182"/>
      <c r="U92" s="182"/>
      <c r="V92" s="182"/>
      <c r="W92" s="182"/>
      <c r="X92"/>
      <c r="Y92"/>
      <c r="Z92"/>
      <c r="AA92"/>
      <c r="AB92"/>
      <c r="AC92"/>
      <c r="AD92"/>
      <c r="AH92"/>
      <c r="AI92"/>
      <c r="AJ92"/>
    </row>
    <row r="93" spans="5:36" ht="15" customHeight="1" x14ac:dyDescent="0.35">
      <c r="E93" s="98"/>
      <c r="F93" s="98"/>
      <c r="G93" s="98"/>
      <c r="J93"/>
      <c r="K93"/>
      <c r="Q93" s="182"/>
      <c r="R93" s="182"/>
      <c r="S93" s="182"/>
      <c r="U93" s="182"/>
      <c r="V93" s="182"/>
      <c r="W93" s="182"/>
      <c r="X93"/>
      <c r="Y93"/>
      <c r="Z93"/>
      <c r="AA93"/>
      <c r="AB93"/>
      <c r="AC93"/>
      <c r="AD93"/>
      <c r="AH93"/>
      <c r="AI93"/>
      <c r="AJ93"/>
    </row>
    <row r="94" spans="5:36" ht="15" customHeight="1" x14ac:dyDescent="0.35">
      <c r="E94" s="98"/>
      <c r="F94" s="98"/>
      <c r="G94" s="98"/>
      <c r="J94"/>
      <c r="K94"/>
      <c r="Q94" s="182"/>
      <c r="R94" s="182"/>
      <c r="S94" s="182"/>
      <c r="U94" s="182"/>
      <c r="V94" s="182"/>
      <c r="W94" s="182"/>
      <c r="X94"/>
      <c r="Y94"/>
      <c r="Z94"/>
      <c r="AA94"/>
      <c r="AB94"/>
      <c r="AC94"/>
      <c r="AD94"/>
      <c r="AH94"/>
      <c r="AI94"/>
      <c r="AJ94"/>
    </row>
    <row r="95" spans="5:36" ht="15" customHeight="1" x14ac:dyDescent="0.35">
      <c r="E95" s="98"/>
      <c r="F95" s="98"/>
      <c r="G95" s="98"/>
      <c r="J95"/>
      <c r="K95"/>
      <c r="Q95" s="182"/>
      <c r="R95" s="182"/>
      <c r="S95" s="182"/>
      <c r="U95" s="182"/>
      <c r="V95" s="182"/>
      <c r="W95" s="182"/>
      <c r="X95"/>
      <c r="Y95"/>
      <c r="Z95"/>
      <c r="AA95"/>
      <c r="AB95"/>
      <c r="AC95"/>
      <c r="AD95"/>
      <c r="AH95"/>
      <c r="AI95"/>
      <c r="AJ95"/>
    </row>
    <row r="96" spans="5:36" ht="15" customHeight="1" x14ac:dyDescent="0.35">
      <c r="E96" s="98"/>
      <c r="F96" s="98"/>
      <c r="G96" s="98"/>
      <c r="J96"/>
      <c r="K96"/>
      <c r="Q96" s="182"/>
      <c r="R96" s="182"/>
      <c r="S96" s="182"/>
      <c r="U96" s="182"/>
      <c r="V96" s="182"/>
      <c r="W96" s="182"/>
      <c r="X96"/>
      <c r="Y96"/>
      <c r="Z96"/>
      <c r="AA96"/>
      <c r="AB96"/>
      <c r="AC96"/>
      <c r="AD96"/>
      <c r="AH96"/>
      <c r="AI96"/>
      <c r="AJ96"/>
    </row>
    <row r="97" spans="5:36" ht="15" customHeight="1" x14ac:dyDescent="0.35">
      <c r="E97" s="98"/>
      <c r="F97" s="98"/>
      <c r="G97" s="98"/>
      <c r="J97"/>
      <c r="K97"/>
      <c r="Q97" s="182"/>
      <c r="R97" s="182"/>
      <c r="S97" s="182"/>
      <c r="U97" s="182"/>
      <c r="V97" s="182"/>
      <c r="W97" s="182"/>
      <c r="X97"/>
      <c r="Y97"/>
      <c r="Z97"/>
      <c r="AA97"/>
      <c r="AB97"/>
      <c r="AC97"/>
      <c r="AD97"/>
      <c r="AH97"/>
      <c r="AI97"/>
      <c r="AJ97"/>
    </row>
    <row r="98" spans="5:36" ht="15" customHeight="1" x14ac:dyDescent="0.35">
      <c r="E98" s="98"/>
      <c r="F98" s="98"/>
      <c r="G98" s="98"/>
      <c r="J98"/>
      <c r="K98"/>
      <c r="Q98" s="182"/>
      <c r="R98" s="182"/>
      <c r="S98" s="182"/>
      <c r="U98" s="182"/>
      <c r="V98" s="182"/>
      <c r="W98" s="182"/>
      <c r="X98"/>
      <c r="Y98"/>
      <c r="Z98"/>
      <c r="AA98"/>
      <c r="AB98"/>
      <c r="AC98"/>
      <c r="AD98"/>
      <c r="AH98"/>
      <c r="AI98"/>
      <c r="AJ98"/>
    </row>
    <row r="99" spans="5:36" ht="15" customHeight="1" x14ac:dyDescent="0.35">
      <c r="E99" s="98"/>
      <c r="F99" s="98"/>
      <c r="G99" s="98"/>
      <c r="J99"/>
      <c r="K99"/>
      <c r="Q99" s="182"/>
      <c r="R99" s="182"/>
      <c r="S99" s="182"/>
      <c r="U99" s="182"/>
      <c r="V99" s="182"/>
      <c r="W99" s="182"/>
      <c r="X99"/>
      <c r="Y99"/>
      <c r="Z99"/>
      <c r="AA99"/>
      <c r="AB99"/>
      <c r="AC99"/>
      <c r="AD99"/>
      <c r="AH99"/>
      <c r="AI99"/>
      <c r="AJ99"/>
    </row>
    <row r="100" spans="5:36" ht="15" customHeight="1" x14ac:dyDescent="0.35">
      <c r="E100" s="98"/>
      <c r="F100" s="98"/>
      <c r="G100" s="98"/>
      <c r="J100"/>
      <c r="K100"/>
      <c r="Q100" s="182"/>
      <c r="R100" s="182"/>
      <c r="S100" s="182"/>
      <c r="U100" s="182"/>
      <c r="V100" s="182"/>
      <c r="W100" s="182"/>
      <c r="X100"/>
      <c r="Y100"/>
      <c r="Z100"/>
      <c r="AA100"/>
      <c r="AB100"/>
      <c r="AC100"/>
      <c r="AD100"/>
      <c r="AH100"/>
      <c r="AI100"/>
      <c r="AJ100"/>
    </row>
    <row r="101" spans="5:36" ht="15" customHeight="1" x14ac:dyDescent="0.35">
      <c r="E101" s="98"/>
      <c r="F101" s="98"/>
      <c r="G101" s="98"/>
      <c r="J101"/>
      <c r="K101"/>
      <c r="Q101" s="182"/>
      <c r="R101" s="182"/>
      <c r="S101" s="182"/>
      <c r="U101" s="182"/>
      <c r="V101" s="182"/>
      <c r="W101" s="182"/>
      <c r="X101"/>
      <c r="Y101"/>
      <c r="Z101"/>
      <c r="AA101"/>
      <c r="AB101"/>
      <c r="AC101"/>
      <c r="AD101"/>
      <c r="AH101"/>
      <c r="AI101"/>
      <c r="AJ101"/>
    </row>
    <row r="102" spans="5:36" ht="15" customHeight="1" x14ac:dyDescent="0.35">
      <c r="E102" s="98"/>
      <c r="F102" s="98"/>
      <c r="G102" s="98"/>
      <c r="J102"/>
      <c r="K102"/>
      <c r="Q102" s="182"/>
      <c r="R102" s="182"/>
      <c r="S102" s="182"/>
      <c r="U102" s="182"/>
      <c r="V102" s="182"/>
      <c r="W102" s="182"/>
      <c r="X102"/>
      <c r="Y102"/>
      <c r="Z102"/>
      <c r="AA102"/>
      <c r="AB102"/>
      <c r="AC102"/>
      <c r="AD102"/>
      <c r="AH102"/>
      <c r="AI102"/>
      <c r="AJ102"/>
    </row>
    <row r="103" spans="5:36" ht="15" customHeight="1" x14ac:dyDescent="0.35">
      <c r="E103" s="98"/>
      <c r="F103" s="98"/>
      <c r="G103" s="98"/>
      <c r="J103"/>
      <c r="K103"/>
      <c r="Q103" s="182"/>
      <c r="R103" s="182"/>
      <c r="S103" s="182"/>
      <c r="U103" s="182"/>
      <c r="V103" s="182"/>
      <c r="W103" s="182"/>
      <c r="X103"/>
      <c r="Y103"/>
      <c r="Z103"/>
      <c r="AA103"/>
      <c r="AB103"/>
      <c r="AC103"/>
      <c r="AD103"/>
      <c r="AH103"/>
      <c r="AI103"/>
      <c r="AJ103"/>
    </row>
    <row r="104" spans="5:36" ht="15" customHeight="1" x14ac:dyDescent="0.35">
      <c r="E104" s="98"/>
      <c r="F104" s="98"/>
      <c r="G104" s="98"/>
      <c r="J104"/>
      <c r="K104"/>
      <c r="Q104" s="182"/>
      <c r="R104" s="182"/>
      <c r="S104" s="182"/>
      <c r="U104" s="182"/>
      <c r="V104" s="182"/>
      <c r="W104" s="182"/>
      <c r="X104"/>
      <c r="Y104"/>
      <c r="Z104"/>
      <c r="AA104"/>
      <c r="AB104"/>
      <c r="AC104"/>
      <c r="AD104"/>
      <c r="AH104"/>
      <c r="AI104"/>
      <c r="AJ104"/>
    </row>
    <row r="105" spans="5:36" ht="15" customHeight="1" x14ac:dyDescent="0.35">
      <c r="E105" s="98"/>
      <c r="F105" s="98"/>
      <c r="G105" s="98"/>
      <c r="J105"/>
      <c r="K105"/>
      <c r="Q105" s="182"/>
      <c r="R105" s="182"/>
      <c r="S105" s="182"/>
      <c r="U105" s="182"/>
      <c r="V105" s="182"/>
      <c r="W105" s="182"/>
      <c r="X105"/>
      <c r="Y105"/>
      <c r="Z105"/>
      <c r="AA105"/>
      <c r="AB105"/>
      <c r="AC105"/>
      <c r="AD105"/>
      <c r="AH105"/>
      <c r="AI105"/>
      <c r="AJ105"/>
    </row>
    <row r="106" spans="5:36" ht="15" customHeight="1" x14ac:dyDescent="0.35">
      <c r="E106" s="98"/>
      <c r="F106" s="98"/>
      <c r="G106" s="98"/>
      <c r="J106"/>
      <c r="K106"/>
      <c r="Q106" s="182"/>
      <c r="R106" s="182"/>
      <c r="S106" s="182"/>
      <c r="U106" s="182"/>
      <c r="V106" s="182"/>
      <c r="W106" s="182"/>
      <c r="X106"/>
      <c r="Y106"/>
      <c r="Z106"/>
      <c r="AA106"/>
      <c r="AB106"/>
      <c r="AC106"/>
      <c r="AD106"/>
      <c r="AH106"/>
      <c r="AI106"/>
      <c r="AJ106"/>
    </row>
    <row r="107" spans="5:36" ht="15" customHeight="1" x14ac:dyDescent="0.35">
      <c r="E107" s="98"/>
      <c r="F107" s="98"/>
      <c r="G107" s="98"/>
      <c r="J107"/>
      <c r="K107"/>
      <c r="Q107" s="182"/>
      <c r="R107" s="182"/>
      <c r="S107" s="182"/>
      <c r="U107" s="182"/>
      <c r="V107" s="182"/>
      <c r="W107" s="182"/>
      <c r="X107"/>
      <c r="Y107"/>
      <c r="Z107"/>
      <c r="AA107"/>
      <c r="AB107"/>
      <c r="AC107"/>
      <c r="AD107"/>
      <c r="AH107"/>
      <c r="AI107"/>
      <c r="AJ107"/>
    </row>
    <row r="108" spans="5:36" ht="15" customHeight="1" x14ac:dyDescent="0.35">
      <c r="E108" s="98"/>
      <c r="F108" s="98"/>
      <c r="G108" s="98"/>
      <c r="J108"/>
      <c r="K108"/>
      <c r="Q108" s="182"/>
      <c r="R108" s="182"/>
      <c r="S108" s="182"/>
      <c r="U108" s="182"/>
      <c r="V108" s="182"/>
      <c r="W108" s="182"/>
      <c r="X108"/>
      <c r="Y108"/>
      <c r="Z108"/>
      <c r="AA108"/>
      <c r="AB108"/>
      <c r="AC108"/>
      <c r="AD108"/>
      <c r="AH108"/>
      <c r="AI108"/>
      <c r="AJ108"/>
    </row>
    <row r="109" spans="5:36" ht="15" customHeight="1" x14ac:dyDescent="0.35">
      <c r="E109" s="98"/>
      <c r="F109" s="98"/>
      <c r="G109" s="98"/>
      <c r="J109"/>
      <c r="K109"/>
      <c r="Q109" s="182"/>
      <c r="R109" s="182"/>
      <c r="S109" s="182"/>
      <c r="U109" s="182"/>
      <c r="V109" s="182"/>
      <c r="W109" s="182"/>
      <c r="X109"/>
      <c r="Y109"/>
      <c r="Z109"/>
      <c r="AA109"/>
      <c r="AB109"/>
      <c r="AC109"/>
      <c r="AD109"/>
      <c r="AH109"/>
      <c r="AI109"/>
      <c r="AJ109"/>
    </row>
    <row r="110" spans="5:36" ht="15" customHeight="1" x14ac:dyDescent="0.35">
      <c r="E110" s="98"/>
      <c r="F110" s="98"/>
      <c r="G110" s="98"/>
      <c r="J110"/>
      <c r="K110"/>
      <c r="Q110" s="182"/>
      <c r="R110" s="182"/>
      <c r="S110" s="182"/>
      <c r="U110" s="182"/>
      <c r="V110" s="182"/>
      <c r="W110" s="182"/>
      <c r="X110"/>
      <c r="Y110"/>
      <c r="Z110"/>
      <c r="AA110"/>
      <c r="AB110"/>
      <c r="AC110"/>
      <c r="AD110"/>
      <c r="AH110"/>
      <c r="AI110"/>
      <c r="AJ110"/>
    </row>
    <row r="111" spans="5:36" ht="15" customHeight="1" x14ac:dyDescent="0.35">
      <c r="E111" s="98"/>
      <c r="F111" s="98"/>
      <c r="G111" s="98"/>
      <c r="J111"/>
      <c r="K111"/>
      <c r="Q111" s="182"/>
      <c r="R111" s="182"/>
      <c r="S111" s="182"/>
      <c r="U111" s="182"/>
      <c r="V111" s="182"/>
      <c r="W111" s="182"/>
      <c r="X111"/>
      <c r="Y111"/>
      <c r="Z111"/>
      <c r="AA111"/>
      <c r="AB111"/>
      <c r="AC111"/>
      <c r="AD111"/>
      <c r="AH111"/>
      <c r="AI111"/>
      <c r="AJ111"/>
    </row>
    <row r="112" spans="5:36" ht="15" customHeight="1" x14ac:dyDescent="0.35">
      <c r="E112" s="98"/>
      <c r="F112" s="98"/>
      <c r="G112" s="98"/>
      <c r="J112"/>
      <c r="K112"/>
      <c r="Q112" s="182"/>
      <c r="R112" s="182"/>
      <c r="S112" s="182"/>
      <c r="U112" s="182"/>
      <c r="V112" s="182"/>
      <c r="W112" s="182"/>
      <c r="X112"/>
      <c r="Y112"/>
      <c r="Z112"/>
      <c r="AA112"/>
      <c r="AB112"/>
      <c r="AC112"/>
      <c r="AD112"/>
      <c r="AH112"/>
      <c r="AI112"/>
      <c r="AJ112"/>
    </row>
    <row r="113" spans="5:36" ht="15" customHeight="1" x14ac:dyDescent="0.35">
      <c r="E113" s="98"/>
      <c r="F113" s="98"/>
      <c r="G113" s="98"/>
      <c r="J113"/>
      <c r="K113"/>
      <c r="Q113" s="182"/>
      <c r="R113" s="182"/>
      <c r="S113" s="182"/>
      <c r="U113" s="182"/>
      <c r="V113" s="182"/>
      <c r="W113" s="182"/>
      <c r="X113"/>
      <c r="Y113"/>
      <c r="Z113"/>
      <c r="AA113"/>
      <c r="AB113"/>
      <c r="AC113"/>
      <c r="AD113"/>
      <c r="AH113"/>
      <c r="AI113"/>
      <c r="AJ113"/>
    </row>
    <row r="114" spans="5:36" ht="15" customHeight="1" x14ac:dyDescent="0.35">
      <c r="E114" s="98"/>
      <c r="F114" s="98"/>
      <c r="G114" s="98"/>
      <c r="J114"/>
      <c r="K114"/>
      <c r="Q114" s="182"/>
      <c r="R114" s="182"/>
      <c r="S114" s="182"/>
      <c r="U114" s="182"/>
      <c r="V114" s="182"/>
      <c r="W114" s="182"/>
      <c r="X114"/>
      <c r="Y114"/>
      <c r="Z114"/>
      <c r="AA114"/>
      <c r="AB114"/>
      <c r="AC114"/>
      <c r="AD114"/>
      <c r="AH114"/>
      <c r="AI114"/>
      <c r="AJ114"/>
    </row>
    <row r="115" spans="5:36" ht="15" customHeight="1" x14ac:dyDescent="0.35">
      <c r="E115" s="98"/>
      <c r="F115" s="98"/>
      <c r="G115" s="98"/>
      <c r="J115"/>
      <c r="K115"/>
      <c r="Q115" s="182"/>
      <c r="R115" s="182"/>
      <c r="S115" s="182"/>
      <c r="U115" s="182"/>
      <c r="V115" s="182"/>
      <c r="W115" s="182"/>
      <c r="X115"/>
      <c r="Y115"/>
      <c r="Z115"/>
      <c r="AA115"/>
      <c r="AB115"/>
      <c r="AC115"/>
      <c r="AD115"/>
      <c r="AH115"/>
      <c r="AI115"/>
      <c r="AJ115"/>
    </row>
    <row r="116" spans="5:36" ht="15" customHeight="1" x14ac:dyDescent="0.35">
      <c r="E116" s="98"/>
      <c r="F116" s="98"/>
      <c r="G116" s="98"/>
      <c r="J116"/>
      <c r="K116"/>
      <c r="Q116" s="182"/>
      <c r="R116" s="182"/>
      <c r="S116" s="182"/>
      <c r="U116" s="182"/>
      <c r="V116" s="182"/>
      <c r="W116" s="182"/>
      <c r="X116"/>
      <c r="Y116"/>
      <c r="Z116"/>
      <c r="AA116"/>
      <c r="AB116"/>
      <c r="AC116"/>
      <c r="AD116"/>
      <c r="AH116"/>
      <c r="AI116"/>
      <c r="AJ116"/>
    </row>
    <row r="117" spans="5:36" ht="15" customHeight="1" x14ac:dyDescent="0.35">
      <c r="E117" s="98"/>
      <c r="F117" s="98"/>
      <c r="G117" s="98"/>
      <c r="J117"/>
      <c r="K117"/>
      <c r="Q117" s="182"/>
      <c r="R117" s="182"/>
      <c r="S117" s="182"/>
      <c r="U117" s="182"/>
      <c r="V117" s="182"/>
      <c r="W117" s="182"/>
      <c r="X117"/>
      <c r="Y117"/>
      <c r="Z117"/>
      <c r="AA117"/>
      <c r="AB117"/>
      <c r="AC117"/>
      <c r="AD117"/>
      <c r="AH117"/>
      <c r="AI117"/>
      <c r="AJ117"/>
    </row>
    <row r="118" spans="5:36" ht="15" customHeight="1" x14ac:dyDescent="0.35">
      <c r="E118" s="98"/>
      <c r="F118" s="98"/>
      <c r="G118" s="98"/>
      <c r="J118"/>
      <c r="K118"/>
      <c r="Q118" s="182"/>
      <c r="R118" s="182"/>
      <c r="S118" s="182"/>
      <c r="U118" s="182"/>
      <c r="V118" s="182"/>
      <c r="W118" s="182"/>
      <c r="X118"/>
      <c r="Y118"/>
      <c r="Z118"/>
      <c r="AA118"/>
      <c r="AB118"/>
      <c r="AC118"/>
      <c r="AD118"/>
      <c r="AH118"/>
      <c r="AI118"/>
      <c r="AJ118"/>
    </row>
    <row r="119" spans="5:36" ht="15" customHeight="1" x14ac:dyDescent="0.35">
      <c r="E119" s="98"/>
      <c r="F119" s="98"/>
      <c r="G119" s="98"/>
      <c r="J119"/>
      <c r="K119"/>
      <c r="Q119" s="182"/>
      <c r="R119" s="182"/>
      <c r="S119" s="182"/>
      <c r="U119" s="182"/>
      <c r="V119" s="182"/>
      <c r="W119" s="182"/>
      <c r="X119"/>
      <c r="Y119"/>
      <c r="Z119"/>
      <c r="AA119"/>
      <c r="AB119"/>
      <c r="AC119"/>
      <c r="AD119"/>
      <c r="AH119"/>
      <c r="AI119"/>
      <c r="AJ119"/>
    </row>
    <row r="120" spans="5:36" ht="15" customHeight="1" x14ac:dyDescent="0.35">
      <c r="E120" s="98"/>
      <c r="F120" s="98"/>
      <c r="G120" s="98"/>
      <c r="J120"/>
      <c r="K120"/>
      <c r="Q120" s="182"/>
      <c r="R120" s="182"/>
      <c r="S120" s="182"/>
      <c r="U120" s="182"/>
      <c r="V120" s="182"/>
      <c r="W120" s="182"/>
      <c r="X120"/>
      <c r="Y120"/>
      <c r="Z120"/>
      <c r="AA120"/>
      <c r="AB120"/>
      <c r="AC120"/>
      <c r="AD120"/>
      <c r="AH120"/>
      <c r="AI120"/>
      <c r="AJ120"/>
    </row>
    <row r="121" spans="5:36" ht="15" customHeight="1" x14ac:dyDescent="0.35">
      <c r="E121" s="98"/>
      <c r="F121" s="98"/>
      <c r="G121" s="98"/>
      <c r="J121"/>
      <c r="K121"/>
      <c r="Q121" s="182"/>
      <c r="R121" s="182"/>
      <c r="S121" s="182"/>
      <c r="U121" s="182"/>
      <c r="V121" s="182"/>
      <c r="W121" s="182"/>
      <c r="X121"/>
      <c r="Y121"/>
      <c r="Z121"/>
      <c r="AA121"/>
      <c r="AB121"/>
      <c r="AC121"/>
      <c r="AD121"/>
      <c r="AH121"/>
      <c r="AI121"/>
      <c r="AJ121"/>
    </row>
    <row r="122" spans="5:36" ht="15" customHeight="1" x14ac:dyDescent="0.35">
      <c r="E122" s="98"/>
      <c r="F122" s="98"/>
      <c r="G122" s="98"/>
      <c r="J122"/>
      <c r="K122"/>
      <c r="Q122" s="182"/>
      <c r="R122" s="182"/>
      <c r="S122" s="182"/>
      <c r="U122" s="182"/>
      <c r="V122" s="182"/>
      <c r="W122" s="182"/>
      <c r="X122"/>
      <c r="Y122"/>
      <c r="Z122"/>
      <c r="AA122"/>
      <c r="AB122"/>
      <c r="AC122"/>
      <c r="AD122"/>
      <c r="AH122"/>
      <c r="AI122"/>
      <c r="AJ122"/>
    </row>
    <row r="123" spans="5:36" ht="15" customHeight="1" x14ac:dyDescent="0.35">
      <c r="E123" s="98"/>
      <c r="F123" s="98"/>
      <c r="G123" s="98"/>
      <c r="J123"/>
      <c r="K123"/>
      <c r="Q123" s="182"/>
      <c r="R123" s="182"/>
      <c r="S123" s="182"/>
      <c r="U123" s="182"/>
      <c r="V123" s="182"/>
      <c r="W123" s="182"/>
      <c r="X123"/>
      <c r="Y123"/>
      <c r="Z123"/>
      <c r="AA123"/>
      <c r="AB123"/>
      <c r="AC123"/>
      <c r="AD123"/>
      <c r="AH123"/>
      <c r="AI123"/>
      <c r="AJ123"/>
    </row>
    <row r="124" spans="5:36" ht="15" customHeight="1" x14ac:dyDescent="0.35">
      <c r="E124" s="98"/>
      <c r="F124" s="98"/>
      <c r="G124" s="98"/>
      <c r="J124"/>
      <c r="K124"/>
      <c r="Q124" s="182"/>
      <c r="R124" s="182"/>
      <c r="S124" s="182"/>
      <c r="U124" s="182"/>
      <c r="V124" s="182"/>
      <c r="W124" s="182"/>
      <c r="X124"/>
      <c r="Y124"/>
      <c r="Z124"/>
      <c r="AA124"/>
      <c r="AB124"/>
      <c r="AC124"/>
      <c r="AD124"/>
      <c r="AH124"/>
      <c r="AI124"/>
      <c r="AJ124"/>
    </row>
    <row r="125" spans="5:36" ht="15" customHeight="1" x14ac:dyDescent="0.35">
      <c r="E125" s="98"/>
      <c r="F125" s="98"/>
      <c r="G125" s="98"/>
      <c r="J125"/>
      <c r="K125"/>
      <c r="Q125" s="182"/>
      <c r="R125" s="182"/>
      <c r="S125" s="182"/>
      <c r="U125" s="182"/>
      <c r="V125" s="182"/>
      <c r="W125" s="182"/>
      <c r="X125"/>
      <c r="Y125"/>
      <c r="Z125"/>
      <c r="AA125"/>
      <c r="AB125"/>
      <c r="AC125"/>
      <c r="AD125"/>
      <c r="AH125"/>
      <c r="AI125"/>
      <c r="AJ125"/>
    </row>
    <row r="126" spans="5:36" ht="15" customHeight="1" x14ac:dyDescent="0.35">
      <c r="E126" s="98"/>
      <c r="F126" s="98"/>
      <c r="G126" s="98"/>
      <c r="Q126" s="182"/>
      <c r="R126" s="182"/>
      <c r="S126" s="182"/>
      <c r="U126" s="182"/>
      <c r="V126" s="182"/>
      <c r="W126" s="182"/>
      <c r="X126"/>
      <c r="Y126"/>
      <c r="Z126"/>
      <c r="AA126"/>
      <c r="AB126"/>
      <c r="AC126"/>
      <c r="AD126"/>
      <c r="AH126"/>
      <c r="AI126"/>
      <c r="AJ126"/>
    </row>
    <row r="127" spans="5:36" ht="15" customHeight="1" x14ac:dyDescent="0.35">
      <c r="E127" s="98"/>
      <c r="F127" s="98"/>
      <c r="G127" s="98"/>
      <c r="Q127" s="182"/>
      <c r="R127" s="182"/>
      <c r="S127" s="182"/>
      <c r="U127" s="182"/>
      <c r="V127" s="182"/>
      <c r="W127" s="182"/>
      <c r="X127"/>
      <c r="Y127"/>
      <c r="Z127"/>
      <c r="AA127"/>
      <c r="AB127"/>
      <c r="AC127"/>
      <c r="AD127"/>
      <c r="AH127"/>
      <c r="AI127"/>
      <c r="AJ127"/>
    </row>
    <row r="128" spans="5:36" ht="15" customHeight="1" x14ac:dyDescent="0.35">
      <c r="E128" s="98"/>
      <c r="F128" s="98"/>
      <c r="G128" s="98"/>
      <c r="Q128" s="182"/>
      <c r="R128" s="182"/>
      <c r="S128" s="182"/>
      <c r="U128" s="182"/>
      <c r="V128" s="182"/>
      <c r="W128" s="182"/>
      <c r="X128"/>
      <c r="Y128"/>
      <c r="Z128"/>
      <c r="AA128"/>
      <c r="AB128"/>
      <c r="AC128"/>
      <c r="AD128"/>
      <c r="AH128"/>
      <c r="AI128"/>
      <c r="AJ128"/>
    </row>
    <row r="129" spans="5:36" ht="15" customHeight="1" x14ac:dyDescent="0.35">
      <c r="E129" s="98"/>
      <c r="F129" s="98"/>
      <c r="G129" s="98"/>
      <c r="Q129" s="182"/>
      <c r="R129" s="182"/>
      <c r="S129" s="182"/>
      <c r="U129" s="182"/>
      <c r="V129" s="182"/>
      <c r="W129" s="182"/>
      <c r="X129"/>
      <c r="Y129"/>
      <c r="Z129"/>
      <c r="AA129"/>
      <c r="AB129"/>
      <c r="AC129"/>
      <c r="AD129"/>
      <c r="AH129"/>
      <c r="AI129"/>
      <c r="AJ129"/>
    </row>
    <row r="130" spans="5:36" ht="15" customHeight="1" x14ac:dyDescent="0.35">
      <c r="E130" s="98"/>
      <c r="F130" s="98"/>
      <c r="G130" s="98"/>
      <c r="Q130" s="182"/>
      <c r="R130" s="182"/>
      <c r="S130" s="182"/>
      <c r="U130" s="182"/>
      <c r="V130" s="182"/>
      <c r="W130" s="182"/>
      <c r="X130"/>
      <c r="Y130"/>
      <c r="Z130"/>
      <c r="AA130"/>
      <c r="AB130"/>
      <c r="AC130"/>
      <c r="AD130"/>
      <c r="AH130"/>
      <c r="AI130"/>
      <c r="AJ130"/>
    </row>
    <row r="131" spans="5:36" ht="15" customHeight="1" x14ac:dyDescent="0.35">
      <c r="E131" s="98"/>
      <c r="F131" s="98"/>
      <c r="G131" s="98"/>
      <c r="Q131" s="182"/>
      <c r="R131" s="182"/>
      <c r="S131" s="182"/>
      <c r="U131" s="182"/>
      <c r="V131" s="182"/>
      <c r="W131" s="182"/>
      <c r="X131"/>
      <c r="Y131"/>
      <c r="Z131"/>
      <c r="AA131"/>
      <c r="AB131"/>
      <c r="AC131"/>
      <c r="AD131"/>
      <c r="AH131"/>
      <c r="AI131"/>
      <c r="AJ131"/>
    </row>
    <row r="132" spans="5:36" ht="15" customHeight="1" x14ac:dyDescent="0.35">
      <c r="E132" s="98"/>
      <c r="F132" s="98"/>
      <c r="G132" s="98"/>
      <c r="Q132" s="182"/>
      <c r="R132" s="182"/>
      <c r="S132" s="182"/>
      <c r="U132" s="182"/>
      <c r="V132" s="182"/>
      <c r="W132" s="182"/>
      <c r="X132"/>
      <c r="Y132"/>
      <c r="Z132"/>
      <c r="AA132"/>
      <c r="AB132"/>
      <c r="AC132"/>
      <c r="AD132"/>
      <c r="AH132"/>
      <c r="AI132"/>
      <c r="AJ132"/>
    </row>
    <row r="133" spans="5:36" ht="15" customHeight="1" x14ac:dyDescent="0.35">
      <c r="E133" s="98"/>
      <c r="F133" s="98"/>
      <c r="G133" s="98"/>
      <c r="Q133" s="182"/>
      <c r="R133" s="182"/>
      <c r="S133" s="182"/>
      <c r="U133" s="182"/>
      <c r="V133" s="182"/>
      <c r="W133" s="182"/>
      <c r="X133"/>
      <c r="Y133"/>
      <c r="Z133"/>
      <c r="AA133"/>
      <c r="AB133"/>
      <c r="AC133"/>
      <c r="AD133"/>
      <c r="AH133"/>
      <c r="AI133"/>
      <c r="AJ133"/>
    </row>
    <row r="134" spans="5:36" ht="15" customHeight="1" x14ac:dyDescent="0.35">
      <c r="E134" s="98"/>
      <c r="F134" s="98"/>
      <c r="G134" s="98"/>
      <c r="Q134" s="182"/>
      <c r="R134" s="182"/>
      <c r="S134" s="182"/>
      <c r="U134" s="182"/>
      <c r="V134" s="182"/>
      <c r="W134" s="182"/>
      <c r="X134"/>
      <c r="Y134"/>
      <c r="Z134"/>
      <c r="AA134"/>
      <c r="AB134"/>
      <c r="AC134"/>
      <c r="AD134"/>
      <c r="AH134"/>
      <c r="AI134"/>
      <c r="AJ134"/>
    </row>
    <row r="135" spans="5:36" ht="15" customHeight="1" x14ac:dyDescent="0.35">
      <c r="E135" s="98"/>
      <c r="F135" s="98"/>
      <c r="G135" s="98"/>
      <c r="Q135" s="182"/>
      <c r="R135" s="182"/>
      <c r="S135" s="182"/>
      <c r="U135" s="182"/>
      <c r="V135" s="182"/>
      <c r="W135" s="182"/>
      <c r="X135"/>
      <c r="Y135"/>
      <c r="Z135"/>
      <c r="AA135"/>
      <c r="AB135"/>
      <c r="AC135"/>
      <c r="AD135"/>
      <c r="AH135"/>
      <c r="AI135"/>
      <c r="AJ135"/>
    </row>
    <row r="136" spans="5:36" ht="15" customHeight="1" x14ac:dyDescent="0.35">
      <c r="E136" s="98"/>
      <c r="F136" s="98"/>
      <c r="G136" s="98"/>
      <c r="Q136" s="182"/>
      <c r="R136" s="182"/>
      <c r="S136" s="182"/>
      <c r="U136" s="182"/>
      <c r="V136" s="182"/>
      <c r="W136" s="182"/>
      <c r="X136"/>
      <c r="Y136"/>
      <c r="Z136"/>
      <c r="AA136"/>
      <c r="AB136"/>
      <c r="AC136"/>
      <c r="AD136"/>
      <c r="AH136"/>
      <c r="AI136"/>
      <c r="AJ136"/>
    </row>
    <row r="137" spans="5:36" ht="15" customHeight="1" x14ac:dyDescent="0.35">
      <c r="E137" s="98"/>
      <c r="F137" s="98"/>
      <c r="G137" s="98"/>
      <c r="Q137" s="182"/>
      <c r="R137" s="182"/>
      <c r="S137" s="182"/>
      <c r="U137" s="182"/>
      <c r="V137" s="182"/>
      <c r="W137" s="182"/>
      <c r="X137"/>
      <c r="Y137"/>
      <c r="Z137"/>
      <c r="AA137"/>
      <c r="AB137"/>
      <c r="AC137"/>
      <c r="AD137"/>
      <c r="AH137"/>
      <c r="AI137"/>
      <c r="AJ137"/>
    </row>
    <row r="138" spans="5:36" ht="15" customHeight="1" x14ac:dyDescent="0.35">
      <c r="E138" s="98"/>
      <c r="F138" s="98"/>
      <c r="G138" s="98"/>
      <c r="Q138" s="182"/>
      <c r="R138" s="182"/>
      <c r="S138" s="182"/>
      <c r="U138" s="182"/>
      <c r="V138" s="182"/>
      <c r="W138" s="182"/>
      <c r="X138"/>
      <c r="Y138"/>
      <c r="Z138"/>
      <c r="AA138"/>
      <c r="AB138"/>
      <c r="AC138"/>
      <c r="AD138"/>
      <c r="AH138"/>
      <c r="AI138"/>
      <c r="AJ138"/>
    </row>
    <row r="139" spans="5:36" ht="15" customHeight="1" x14ac:dyDescent="0.35">
      <c r="E139" s="98"/>
      <c r="F139" s="98"/>
      <c r="G139" s="98"/>
      <c r="Q139" s="182"/>
      <c r="R139" s="182"/>
      <c r="S139" s="182"/>
      <c r="U139" s="182"/>
      <c r="V139" s="182"/>
      <c r="W139" s="182"/>
      <c r="X139"/>
      <c r="Y139"/>
      <c r="Z139"/>
      <c r="AA139"/>
      <c r="AB139"/>
      <c r="AC139"/>
      <c r="AD139"/>
      <c r="AH139"/>
      <c r="AI139"/>
      <c r="AJ139"/>
    </row>
    <row r="140" spans="5:36" ht="15" customHeight="1" x14ac:dyDescent="0.35">
      <c r="E140" s="98"/>
      <c r="F140" s="98"/>
      <c r="G140" s="98"/>
      <c r="Q140" s="182"/>
      <c r="R140" s="182"/>
      <c r="S140" s="182"/>
      <c r="U140" s="182"/>
      <c r="V140" s="182"/>
      <c r="W140" s="182"/>
      <c r="X140"/>
      <c r="Y140"/>
      <c r="Z140"/>
      <c r="AA140"/>
      <c r="AB140"/>
      <c r="AC140"/>
      <c r="AD140"/>
      <c r="AH140"/>
      <c r="AI140"/>
      <c r="AJ140"/>
    </row>
    <row r="141" spans="5:36" ht="15" customHeight="1" x14ac:dyDescent="0.35">
      <c r="E141" s="98"/>
      <c r="F141" s="98"/>
      <c r="G141" s="98"/>
      <c r="Q141" s="182"/>
      <c r="R141" s="182"/>
      <c r="S141" s="182"/>
      <c r="U141" s="182"/>
      <c r="V141" s="182"/>
      <c r="W141" s="182"/>
      <c r="X141"/>
      <c r="Y141"/>
      <c r="Z141"/>
      <c r="AA141"/>
      <c r="AB141"/>
      <c r="AC141"/>
      <c r="AD141"/>
      <c r="AH141"/>
      <c r="AI141"/>
      <c r="AJ141"/>
    </row>
    <row r="142" spans="5:36" ht="15" customHeight="1" x14ac:dyDescent="0.35">
      <c r="E142" s="98"/>
      <c r="F142" s="98"/>
      <c r="G142" s="98"/>
      <c r="Q142" s="182"/>
      <c r="R142" s="182"/>
      <c r="S142" s="182"/>
      <c r="U142" s="182"/>
      <c r="V142" s="182"/>
      <c r="W142" s="182"/>
      <c r="X142"/>
      <c r="Y142"/>
      <c r="Z142"/>
      <c r="AA142"/>
      <c r="AB142"/>
      <c r="AC142"/>
      <c r="AD142"/>
      <c r="AH142"/>
      <c r="AI142"/>
      <c r="AJ142"/>
    </row>
    <row r="143" spans="5:36" ht="15" customHeight="1" x14ac:dyDescent="0.35">
      <c r="E143" s="98"/>
      <c r="F143" s="98"/>
      <c r="G143" s="98"/>
      <c r="Q143" s="182"/>
      <c r="R143" s="182"/>
      <c r="S143" s="182"/>
      <c r="U143" s="182"/>
      <c r="V143" s="182"/>
      <c r="W143" s="182"/>
      <c r="X143"/>
      <c r="Y143"/>
      <c r="Z143"/>
      <c r="AA143"/>
      <c r="AB143"/>
      <c r="AC143"/>
      <c r="AD143"/>
      <c r="AH143"/>
      <c r="AI143"/>
      <c r="AJ143"/>
    </row>
    <row r="144" spans="5:36" ht="15" customHeight="1" x14ac:dyDescent="0.35">
      <c r="Q144" s="182"/>
      <c r="R144" s="182"/>
      <c r="S144" s="182"/>
      <c r="U144" s="182"/>
      <c r="V144" s="182"/>
      <c r="W144" s="182"/>
      <c r="X144"/>
      <c r="Y144"/>
      <c r="Z144"/>
      <c r="AA144"/>
      <c r="AB144"/>
      <c r="AC144"/>
      <c r="AD144"/>
      <c r="AH144"/>
      <c r="AI144"/>
      <c r="AJ144"/>
    </row>
    <row r="145" spans="17:36" ht="15" customHeight="1" x14ac:dyDescent="0.35">
      <c r="Q145" s="182"/>
      <c r="R145" s="182"/>
      <c r="S145" s="182"/>
      <c r="U145" s="182"/>
      <c r="V145" s="182"/>
      <c r="W145" s="182"/>
      <c r="X145"/>
      <c r="Y145"/>
      <c r="Z145"/>
      <c r="AA145"/>
      <c r="AB145"/>
      <c r="AC145"/>
      <c r="AD145"/>
      <c r="AH145"/>
      <c r="AI145"/>
      <c r="AJ145"/>
    </row>
    <row r="146" spans="17:36" ht="15" customHeight="1" x14ac:dyDescent="0.35">
      <c r="Q146" s="182"/>
      <c r="R146" s="182"/>
      <c r="S146" s="182"/>
      <c r="U146" s="182"/>
      <c r="V146" s="182"/>
      <c r="W146" s="182"/>
      <c r="X146"/>
      <c r="Y146"/>
      <c r="Z146"/>
      <c r="AA146"/>
      <c r="AB146"/>
      <c r="AC146"/>
      <c r="AD146"/>
      <c r="AH146"/>
      <c r="AI146"/>
      <c r="AJ146"/>
    </row>
    <row r="147" spans="17:36" ht="15" customHeight="1" x14ac:dyDescent="0.35">
      <c r="Q147" s="182"/>
      <c r="R147" s="182"/>
      <c r="S147" s="182"/>
      <c r="U147" s="182"/>
      <c r="V147" s="182"/>
      <c r="W147" s="182"/>
      <c r="X147"/>
      <c r="Y147"/>
      <c r="Z147"/>
      <c r="AA147"/>
      <c r="AB147"/>
      <c r="AC147"/>
      <c r="AD147"/>
      <c r="AH147"/>
      <c r="AI147"/>
      <c r="AJ147"/>
    </row>
    <row r="148" spans="17:36" ht="15" customHeight="1" x14ac:dyDescent="0.35">
      <c r="Q148" s="182"/>
      <c r="R148" s="182"/>
      <c r="S148" s="182"/>
      <c r="U148" s="182"/>
      <c r="V148" s="182"/>
      <c r="W148" s="182"/>
      <c r="X148"/>
      <c r="Y148"/>
      <c r="Z148"/>
      <c r="AA148"/>
      <c r="AB148"/>
      <c r="AC148"/>
      <c r="AD148"/>
      <c r="AH148"/>
      <c r="AI148"/>
      <c r="AJ148"/>
    </row>
    <row r="149" spans="17:36" ht="15" customHeight="1" x14ac:dyDescent="0.35">
      <c r="Q149" s="182"/>
      <c r="R149" s="182"/>
      <c r="S149" s="182"/>
      <c r="U149" s="182"/>
      <c r="V149" s="182"/>
      <c r="W149" s="182"/>
      <c r="X149"/>
      <c r="Y149"/>
      <c r="Z149"/>
      <c r="AA149"/>
      <c r="AB149"/>
      <c r="AC149"/>
      <c r="AD149"/>
      <c r="AH149"/>
      <c r="AI149"/>
      <c r="AJ149"/>
    </row>
    <row r="150" spans="17:36" ht="15" customHeight="1" x14ac:dyDescent="0.35">
      <c r="Q150" s="182"/>
      <c r="R150" s="182"/>
      <c r="S150" s="182"/>
      <c r="U150" s="182"/>
      <c r="V150" s="182"/>
      <c r="W150" s="182"/>
      <c r="X150"/>
      <c r="Y150"/>
      <c r="Z150"/>
      <c r="AA150"/>
      <c r="AB150"/>
      <c r="AC150"/>
      <c r="AD150"/>
      <c r="AH150"/>
      <c r="AI150"/>
      <c r="AJ150"/>
    </row>
    <row r="151" spans="17:36" ht="15" customHeight="1" x14ac:dyDescent="0.35">
      <c r="Q151" s="182"/>
      <c r="R151" s="182"/>
      <c r="S151" s="182"/>
      <c r="U151" s="182"/>
      <c r="V151" s="182"/>
      <c r="W151" s="182"/>
      <c r="X151"/>
      <c r="Y151"/>
      <c r="Z151"/>
      <c r="AA151"/>
      <c r="AB151"/>
      <c r="AC151"/>
      <c r="AD151"/>
      <c r="AH151"/>
      <c r="AI151"/>
      <c r="AJ151"/>
    </row>
    <row r="152" spans="17:36" ht="15" customHeight="1" x14ac:dyDescent="0.35">
      <c r="Q152" s="182"/>
      <c r="R152" s="182"/>
      <c r="S152" s="182"/>
      <c r="U152" s="182"/>
      <c r="V152" s="182"/>
      <c r="W152" s="182"/>
      <c r="X152"/>
      <c r="Y152"/>
      <c r="Z152"/>
      <c r="AA152"/>
      <c r="AB152"/>
      <c r="AC152"/>
      <c r="AD152"/>
      <c r="AH152"/>
      <c r="AI152"/>
      <c r="AJ152"/>
    </row>
    <row r="153" spans="17:36" ht="15" customHeight="1" x14ac:dyDescent="0.35">
      <c r="Q153" s="182"/>
      <c r="R153" s="182"/>
      <c r="S153" s="182"/>
      <c r="U153" s="182"/>
      <c r="V153" s="182"/>
      <c r="W153" s="182"/>
      <c r="X153"/>
      <c r="Y153"/>
      <c r="Z153"/>
      <c r="AA153"/>
      <c r="AB153"/>
      <c r="AC153"/>
      <c r="AD153"/>
      <c r="AH153"/>
      <c r="AI153"/>
      <c r="AJ153"/>
    </row>
    <row r="154" spans="17:36" ht="15" customHeight="1" x14ac:dyDescent="0.35">
      <c r="Q154" s="182"/>
      <c r="R154" s="182"/>
      <c r="S154" s="182"/>
      <c r="U154" s="182"/>
      <c r="V154" s="182"/>
      <c r="W154" s="182"/>
      <c r="X154"/>
      <c r="Y154"/>
      <c r="Z154"/>
      <c r="AA154"/>
      <c r="AB154"/>
      <c r="AC154"/>
      <c r="AD154"/>
      <c r="AH154"/>
      <c r="AI154"/>
      <c r="AJ154"/>
    </row>
    <row r="155" spans="17:36" ht="15" customHeight="1" x14ac:dyDescent="0.35">
      <c r="Q155" s="182"/>
      <c r="R155" s="182"/>
      <c r="S155" s="182"/>
      <c r="U155" s="182"/>
      <c r="V155" s="182"/>
      <c r="W155" s="182"/>
      <c r="X155"/>
      <c r="Y155"/>
      <c r="Z155"/>
      <c r="AA155"/>
      <c r="AB155"/>
      <c r="AC155"/>
      <c r="AD155"/>
      <c r="AH155"/>
      <c r="AI155"/>
      <c r="AJ155"/>
    </row>
    <row r="156" spans="17:36" ht="15" customHeight="1" x14ac:dyDescent="0.35">
      <c r="Q156" s="182"/>
      <c r="R156" s="182"/>
      <c r="S156" s="182"/>
      <c r="U156" s="182"/>
      <c r="V156" s="182"/>
      <c r="W156" s="182"/>
      <c r="X156"/>
      <c r="Y156"/>
      <c r="Z156"/>
      <c r="AA156"/>
      <c r="AB156"/>
      <c r="AC156"/>
      <c r="AD156"/>
      <c r="AH156"/>
      <c r="AI156"/>
      <c r="AJ156"/>
    </row>
    <row r="157" spans="17:36" ht="15" customHeight="1" x14ac:dyDescent="0.35">
      <c r="Q157" s="182"/>
      <c r="R157" s="182"/>
      <c r="S157" s="182"/>
      <c r="U157" s="182"/>
      <c r="V157" s="182"/>
      <c r="W157" s="182"/>
      <c r="X157"/>
      <c r="Y157"/>
      <c r="Z157"/>
      <c r="AA157"/>
      <c r="AB157"/>
      <c r="AC157"/>
      <c r="AD157"/>
      <c r="AH157"/>
      <c r="AI157"/>
      <c r="AJ157"/>
    </row>
    <row r="158" spans="17:36" ht="15" customHeight="1" x14ac:dyDescent="0.35">
      <c r="Q158" s="182"/>
      <c r="R158" s="182"/>
      <c r="S158" s="182"/>
      <c r="U158" s="182"/>
      <c r="V158" s="182"/>
      <c r="W158" s="182"/>
      <c r="X158"/>
      <c r="Y158"/>
      <c r="Z158"/>
      <c r="AA158"/>
      <c r="AB158"/>
      <c r="AC158"/>
      <c r="AD158"/>
      <c r="AH158"/>
      <c r="AI158"/>
      <c r="AJ158"/>
    </row>
    <row r="159" spans="17:36" ht="15" customHeight="1" x14ac:dyDescent="0.35">
      <c r="Q159" s="182"/>
      <c r="R159" s="182"/>
      <c r="S159" s="182"/>
      <c r="U159" s="182"/>
      <c r="V159" s="182"/>
      <c r="W159" s="182"/>
      <c r="X159"/>
      <c r="Y159"/>
      <c r="Z159"/>
      <c r="AA159"/>
      <c r="AB159"/>
      <c r="AC159"/>
      <c r="AD159"/>
      <c r="AH159"/>
      <c r="AI159"/>
      <c r="AJ159"/>
    </row>
    <row r="160" spans="17:36" ht="15" customHeight="1" x14ac:dyDescent="0.35">
      <c r="Q160" s="182"/>
      <c r="R160" s="182"/>
      <c r="S160" s="182"/>
      <c r="U160" s="182"/>
      <c r="V160" s="182"/>
      <c r="W160" s="182"/>
      <c r="X160"/>
      <c r="Y160"/>
      <c r="Z160"/>
      <c r="AA160"/>
      <c r="AB160"/>
      <c r="AC160"/>
      <c r="AD160"/>
      <c r="AH160"/>
      <c r="AI160"/>
      <c r="AJ160"/>
    </row>
    <row r="161" spans="17:36" ht="15" customHeight="1" x14ac:dyDescent="0.35">
      <c r="Q161" s="182"/>
      <c r="R161" s="182"/>
      <c r="S161" s="182"/>
      <c r="U161" s="182"/>
      <c r="V161" s="182"/>
      <c r="W161" s="182"/>
      <c r="X161"/>
      <c r="Y161"/>
      <c r="Z161"/>
      <c r="AA161"/>
      <c r="AB161"/>
      <c r="AC161"/>
      <c r="AD161"/>
      <c r="AH161"/>
      <c r="AI161"/>
      <c r="AJ161"/>
    </row>
    <row r="162" spans="17:36" ht="15" customHeight="1" x14ac:dyDescent="0.35">
      <c r="Q162" s="182"/>
      <c r="R162" s="182"/>
      <c r="S162" s="182"/>
      <c r="U162" s="182"/>
      <c r="V162" s="182"/>
      <c r="W162" s="182"/>
      <c r="X162"/>
      <c r="Y162"/>
      <c r="Z162"/>
      <c r="AA162"/>
      <c r="AB162"/>
      <c r="AC162"/>
      <c r="AD162"/>
      <c r="AH162"/>
      <c r="AI162"/>
      <c r="AJ162"/>
    </row>
    <row r="163" spans="17:36" ht="15" customHeight="1" x14ac:dyDescent="0.35">
      <c r="Q163" s="182"/>
      <c r="R163" s="182"/>
      <c r="S163" s="182"/>
      <c r="U163" s="182"/>
      <c r="V163" s="182"/>
      <c r="W163" s="182"/>
      <c r="X163"/>
      <c r="Y163"/>
      <c r="Z163"/>
      <c r="AA163"/>
      <c r="AB163"/>
      <c r="AC163"/>
      <c r="AD163"/>
      <c r="AH163"/>
      <c r="AI163"/>
      <c r="AJ163"/>
    </row>
    <row r="164" spans="17:36" ht="15" customHeight="1" x14ac:dyDescent="0.35">
      <c r="Q164" s="182"/>
      <c r="R164" s="182"/>
      <c r="S164" s="182"/>
      <c r="U164" s="182"/>
      <c r="V164" s="182"/>
      <c r="W164" s="182"/>
      <c r="X164"/>
      <c r="Y164"/>
      <c r="Z164"/>
      <c r="AA164"/>
      <c r="AB164"/>
      <c r="AC164"/>
      <c r="AD164"/>
      <c r="AH164"/>
      <c r="AI164"/>
      <c r="AJ164"/>
    </row>
    <row r="165" spans="17:36" ht="15" customHeight="1" x14ac:dyDescent="0.35">
      <c r="Q165" s="182"/>
      <c r="R165" s="182"/>
      <c r="S165" s="182"/>
      <c r="U165" s="182"/>
      <c r="V165" s="182"/>
      <c r="W165" s="182"/>
      <c r="X165"/>
      <c r="Y165"/>
      <c r="Z165"/>
      <c r="AA165"/>
      <c r="AB165"/>
      <c r="AC165"/>
      <c r="AD165"/>
      <c r="AH165"/>
      <c r="AI165"/>
      <c r="AJ165"/>
    </row>
    <row r="166" spans="17:36" ht="15" customHeight="1" x14ac:dyDescent="0.35">
      <c r="Q166" s="182"/>
      <c r="R166" s="182"/>
      <c r="S166" s="182"/>
      <c r="U166" s="182"/>
      <c r="V166" s="182"/>
      <c r="W166" s="182"/>
      <c r="X166"/>
      <c r="Y166"/>
      <c r="Z166"/>
      <c r="AA166"/>
      <c r="AB166"/>
      <c r="AC166"/>
      <c r="AD166"/>
      <c r="AH166"/>
      <c r="AI166"/>
      <c r="AJ166"/>
    </row>
    <row r="167" spans="17:36" ht="15" customHeight="1" x14ac:dyDescent="0.35">
      <c r="Q167" s="182"/>
      <c r="R167" s="182"/>
      <c r="S167" s="182"/>
      <c r="U167" s="182"/>
      <c r="V167" s="182"/>
      <c r="W167" s="182"/>
      <c r="X167"/>
      <c r="Y167"/>
      <c r="Z167"/>
      <c r="AA167"/>
      <c r="AB167"/>
      <c r="AC167"/>
      <c r="AD167"/>
      <c r="AH167"/>
      <c r="AI167"/>
      <c r="AJ167"/>
    </row>
    <row r="168" spans="17:36" ht="15" customHeight="1" x14ac:dyDescent="0.35">
      <c r="Q168" s="182"/>
      <c r="R168" s="182"/>
      <c r="S168" s="182"/>
      <c r="U168" s="182"/>
      <c r="V168" s="182"/>
      <c r="W168" s="182"/>
      <c r="X168"/>
      <c r="Y168"/>
      <c r="Z168"/>
      <c r="AA168"/>
      <c r="AB168"/>
      <c r="AC168"/>
      <c r="AD168"/>
      <c r="AH168"/>
      <c r="AI168"/>
      <c r="AJ168"/>
    </row>
    <row r="169" spans="17:36" ht="15" customHeight="1" x14ac:dyDescent="0.35">
      <c r="Q169" s="182"/>
      <c r="R169" s="182"/>
      <c r="S169" s="182"/>
      <c r="U169" s="182"/>
      <c r="V169" s="182"/>
      <c r="W169" s="182"/>
      <c r="X169"/>
      <c r="Y169"/>
      <c r="Z169"/>
      <c r="AA169"/>
      <c r="AB169"/>
      <c r="AC169"/>
      <c r="AD169"/>
      <c r="AH169"/>
      <c r="AI169"/>
      <c r="AJ169"/>
    </row>
    <row r="170" spans="17:36" ht="15" customHeight="1" x14ac:dyDescent="0.35">
      <c r="Q170" s="182"/>
      <c r="R170" s="182"/>
      <c r="S170" s="182"/>
      <c r="U170" s="182"/>
      <c r="V170" s="182"/>
      <c r="W170" s="182"/>
      <c r="X170"/>
      <c r="Y170"/>
      <c r="Z170"/>
      <c r="AA170"/>
      <c r="AB170"/>
      <c r="AC170"/>
      <c r="AD170"/>
      <c r="AH170"/>
      <c r="AI170"/>
      <c r="AJ170"/>
    </row>
    <row r="171" spans="17:36" ht="15" customHeight="1" x14ac:dyDescent="0.35">
      <c r="Q171" s="182"/>
      <c r="R171" s="182"/>
      <c r="S171" s="182"/>
      <c r="U171" s="182"/>
      <c r="V171" s="182"/>
      <c r="W171" s="182"/>
      <c r="X171"/>
      <c r="Y171"/>
      <c r="Z171"/>
      <c r="AA171"/>
      <c r="AB171"/>
      <c r="AC171"/>
      <c r="AD171"/>
      <c r="AH171"/>
      <c r="AI171"/>
      <c r="AJ171"/>
    </row>
    <row r="172" spans="17:36" ht="15" customHeight="1" x14ac:dyDescent="0.35">
      <c r="Q172" s="182"/>
      <c r="R172" s="182"/>
      <c r="S172" s="182"/>
      <c r="U172" s="182"/>
      <c r="V172" s="182"/>
      <c r="W172" s="182"/>
      <c r="X172"/>
      <c r="Y172"/>
      <c r="Z172"/>
      <c r="AA172"/>
      <c r="AB172"/>
      <c r="AC172"/>
      <c r="AD172"/>
      <c r="AH172"/>
      <c r="AI172"/>
      <c r="AJ172"/>
    </row>
    <row r="173" spans="17:36" ht="15" customHeight="1" x14ac:dyDescent="0.35">
      <c r="Q173" s="182"/>
      <c r="R173" s="182"/>
      <c r="S173" s="182"/>
      <c r="U173" s="182"/>
      <c r="V173" s="182"/>
      <c r="W173" s="182"/>
      <c r="X173"/>
      <c r="Y173"/>
      <c r="Z173"/>
      <c r="AA173"/>
      <c r="AB173"/>
      <c r="AC173"/>
      <c r="AD173"/>
      <c r="AH173"/>
      <c r="AI173"/>
      <c r="AJ173"/>
    </row>
    <row r="174" spans="17:36" ht="15" customHeight="1" x14ac:dyDescent="0.35">
      <c r="Q174" s="182"/>
      <c r="R174" s="182"/>
      <c r="S174" s="182"/>
      <c r="U174" s="182"/>
      <c r="V174" s="182"/>
      <c r="W174" s="182"/>
      <c r="X174"/>
      <c r="Y174"/>
      <c r="Z174"/>
      <c r="AA174"/>
      <c r="AB174"/>
      <c r="AC174"/>
      <c r="AD174"/>
      <c r="AH174"/>
      <c r="AI174"/>
      <c r="AJ174"/>
    </row>
    <row r="175" spans="17:36" ht="15" customHeight="1" x14ac:dyDescent="0.35">
      <c r="Q175" s="182"/>
      <c r="R175" s="182"/>
      <c r="S175" s="182"/>
      <c r="U175" s="182"/>
      <c r="V175" s="182"/>
      <c r="W175" s="182"/>
      <c r="X175"/>
      <c r="Y175"/>
      <c r="Z175"/>
      <c r="AA175"/>
      <c r="AB175"/>
      <c r="AC175"/>
      <c r="AD175"/>
      <c r="AH175"/>
      <c r="AI175"/>
      <c r="AJ175"/>
    </row>
    <row r="176" spans="17:36" ht="15" customHeight="1" x14ac:dyDescent="0.35">
      <c r="Q176" s="182"/>
      <c r="R176" s="182"/>
      <c r="S176" s="182"/>
      <c r="U176" s="182"/>
      <c r="V176" s="182"/>
      <c r="W176" s="182"/>
      <c r="X176"/>
      <c r="Y176"/>
      <c r="Z176"/>
      <c r="AA176"/>
      <c r="AB176"/>
      <c r="AC176"/>
      <c r="AD176"/>
      <c r="AH176"/>
      <c r="AI176"/>
      <c r="AJ176"/>
    </row>
    <row r="177" spans="17:36" ht="15" customHeight="1" x14ac:dyDescent="0.35">
      <c r="Q177" s="182"/>
      <c r="R177" s="182"/>
      <c r="S177" s="182"/>
      <c r="U177" s="182"/>
      <c r="V177" s="182"/>
      <c r="W177" s="182"/>
      <c r="X177"/>
      <c r="Y177"/>
      <c r="Z177"/>
      <c r="AA177"/>
      <c r="AB177"/>
      <c r="AC177"/>
      <c r="AD177"/>
      <c r="AH177"/>
      <c r="AI177"/>
      <c r="AJ177"/>
    </row>
    <row r="178" spans="17:36" ht="15" customHeight="1" x14ac:dyDescent="0.35">
      <c r="Q178" s="182"/>
      <c r="R178" s="182"/>
      <c r="S178" s="182"/>
      <c r="U178" s="182"/>
      <c r="V178" s="182"/>
      <c r="W178" s="182"/>
      <c r="X178"/>
      <c r="Y178"/>
      <c r="Z178"/>
      <c r="AA178"/>
      <c r="AB178"/>
      <c r="AC178"/>
      <c r="AD178"/>
      <c r="AH178"/>
      <c r="AI178"/>
      <c r="AJ178"/>
    </row>
    <row r="179" spans="17:36" ht="15" customHeight="1" x14ac:dyDescent="0.35">
      <c r="Q179" s="182"/>
      <c r="R179" s="182"/>
      <c r="S179" s="182"/>
      <c r="U179" s="182"/>
      <c r="V179" s="182"/>
      <c r="W179" s="182"/>
      <c r="X179"/>
      <c r="Y179"/>
      <c r="Z179"/>
      <c r="AA179"/>
      <c r="AB179"/>
      <c r="AC179"/>
      <c r="AD179"/>
      <c r="AH179"/>
      <c r="AI179"/>
      <c r="AJ179"/>
    </row>
    <row r="180" spans="17:36" ht="15" customHeight="1" x14ac:dyDescent="0.35">
      <c r="Q180" s="182"/>
      <c r="R180" s="182"/>
      <c r="S180" s="182"/>
      <c r="U180" s="182"/>
      <c r="V180" s="182"/>
      <c r="W180" s="182"/>
      <c r="X180"/>
      <c r="Y180"/>
      <c r="Z180"/>
      <c r="AA180"/>
      <c r="AB180"/>
      <c r="AC180"/>
      <c r="AD180"/>
      <c r="AH180"/>
      <c r="AI180"/>
      <c r="AJ180"/>
    </row>
    <row r="181" spans="17:36" ht="15" customHeight="1" x14ac:dyDescent="0.35">
      <c r="Q181" s="182"/>
      <c r="R181" s="182"/>
      <c r="S181" s="182"/>
      <c r="U181" s="182"/>
      <c r="V181" s="182"/>
      <c r="W181" s="182"/>
      <c r="X181"/>
      <c r="Y181"/>
      <c r="Z181"/>
      <c r="AA181"/>
      <c r="AB181"/>
      <c r="AC181"/>
      <c r="AD181"/>
      <c r="AH181"/>
      <c r="AI181"/>
      <c r="AJ181"/>
    </row>
    <row r="182" spans="17:36" ht="15" customHeight="1" x14ac:dyDescent="0.35">
      <c r="Q182" s="182"/>
      <c r="R182" s="182"/>
      <c r="S182" s="182"/>
      <c r="U182" s="182"/>
      <c r="V182" s="182"/>
      <c r="W182" s="182"/>
      <c r="X182"/>
      <c r="Y182"/>
      <c r="Z182"/>
      <c r="AA182"/>
      <c r="AB182"/>
      <c r="AC182"/>
      <c r="AD182"/>
      <c r="AH182"/>
      <c r="AI182"/>
      <c r="AJ182"/>
    </row>
    <row r="183" spans="17:36" ht="15" customHeight="1" x14ac:dyDescent="0.35">
      <c r="Q183" s="182"/>
      <c r="R183" s="182"/>
      <c r="S183" s="182"/>
      <c r="U183" s="182"/>
      <c r="V183" s="182"/>
      <c r="W183" s="182"/>
      <c r="X183"/>
      <c r="Y183"/>
      <c r="Z183"/>
      <c r="AA183"/>
      <c r="AB183"/>
      <c r="AC183"/>
      <c r="AD183"/>
      <c r="AH183"/>
      <c r="AI183"/>
      <c r="AJ183"/>
    </row>
    <row r="184" spans="17:36" ht="15" customHeight="1" x14ac:dyDescent="0.35">
      <c r="Q184" s="182"/>
      <c r="R184" s="182"/>
      <c r="S184" s="182"/>
      <c r="U184" s="182"/>
      <c r="V184" s="182"/>
      <c r="W184" s="182"/>
      <c r="X184"/>
      <c r="Y184"/>
      <c r="Z184"/>
      <c r="AA184"/>
      <c r="AB184"/>
      <c r="AC184"/>
      <c r="AD184"/>
      <c r="AH184"/>
      <c r="AI184"/>
      <c r="AJ184"/>
    </row>
    <row r="185" spans="17:36" ht="15" customHeight="1" x14ac:dyDescent="0.35">
      <c r="Q185" s="182"/>
      <c r="R185" s="182"/>
      <c r="S185" s="182"/>
      <c r="U185" s="182"/>
      <c r="V185" s="182"/>
      <c r="W185" s="182"/>
      <c r="X185"/>
      <c r="Y185"/>
      <c r="Z185"/>
      <c r="AA185"/>
      <c r="AB185"/>
      <c r="AC185"/>
      <c r="AD185"/>
      <c r="AH185"/>
      <c r="AI185"/>
      <c r="AJ185"/>
    </row>
    <row r="186" spans="17:36" ht="15" customHeight="1" x14ac:dyDescent="0.35">
      <c r="Q186" s="182"/>
      <c r="R186" s="182"/>
      <c r="S186" s="182"/>
      <c r="U186" s="182"/>
      <c r="V186" s="182"/>
      <c r="W186" s="182"/>
      <c r="X186"/>
      <c r="Y186"/>
      <c r="Z186"/>
      <c r="AA186"/>
      <c r="AB186"/>
      <c r="AC186"/>
      <c r="AD186"/>
      <c r="AH186"/>
      <c r="AI186"/>
      <c r="AJ186"/>
    </row>
    <row r="187" spans="17:36" ht="15" customHeight="1" x14ac:dyDescent="0.35">
      <c r="Q187" s="182"/>
      <c r="R187" s="182"/>
      <c r="S187" s="182"/>
      <c r="U187" s="182"/>
      <c r="V187" s="182"/>
      <c r="W187" s="182"/>
      <c r="X187"/>
      <c r="Y187"/>
      <c r="Z187"/>
      <c r="AA187"/>
      <c r="AB187"/>
      <c r="AC187"/>
      <c r="AD187"/>
      <c r="AH187"/>
      <c r="AI187"/>
      <c r="AJ187"/>
    </row>
    <row r="188" spans="17:36" ht="15" customHeight="1" x14ac:dyDescent="0.35">
      <c r="Q188" s="182"/>
      <c r="R188" s="182"/>
      <c r="S188" s="182"/>
      <c r="U188" s="182"/>
      <c r="V188" s="182"/>
      <c r="W188" s="182"/>
      <c r="X188"/>
      <c r="Y188"/>
      <c r="Z188"/>
      <c r="AA188"/>
      <c r="AB188"/>
      <c r="AC188"/>
      <c r="AD188"/>
      <c r="AH188"/>
      <c r="AI188"/>
      <c r="AJ188"/>
    </row>
    <row r="189" spans="17:36" ht="15" customHeight="1" x14ac:dyDescent="0.35">
      <c r="Q189" s="182"/>
      <c r="R189" s="182"/>
      <c r="S189" s="182"/>
      <c r="U189" s="182"/>
      <c r="V189" s="182"/>
      <c r="W189" s="182"/>
      <c r="X189"/>
      <c r="Y189"/>
      <c r="Z189"/>
      <c r="AA189"/>
      <c r="AB189"/>
      <c r="AC189"/>
      <c r="AD189"/>
      <c r="AH189"/>
      <c r="AI189"/>
      <c r="AJ189"/>
    </row>
    <row r="190" spans="17:36" ht="15" customHeight="1" x14ac:dyDescent="0.35">
      <c r="Q190" s="182"/>
      <c r="R190" s="182"/>
      <c r="S190" s="182"/>
      <c r="U190" s="182"/>
      <c r="V190" s="182"/>
      <c r="W190" s="182"/>
      <c r="X190"/>
      <c r="Y190"/>
      <c r="Z190"/>
      <c r="AA190"/>
      <c r="AB190"/>
      <c r="AC190"/>
      <c r="AD190"/>
      <c r="AH190"/>
      <c r="AI190"/>
      <c r="AJ190"/>
    </row>
    <row r="191" spans="17:36" ht="15" customHeight="1" x14ac:dyDescent="0.35">
      <c r="Q191" s="182"/>
      <c r="R191" s="182"/>
      <c r="S191" s="182"/>
      <c r="U191" s="182"/>
      <c r="V191" s="182"/>
      <c r="W191" s="182"/>
      <c r="X191"/>
      <c r="Y191"/>
      <c r="Z191"/>
      <c r="AA191"/>
      <c r="AB191"/>
      <c r="AC191"/>
      <c r="AD191"/>
      <c r="AH191"/>
      <c r="AI191"/>
      <c r="AJ191"/>
    </row>
    <row r="192" spans="17:36" ht="15" customHeight="1" x14ac:dyDescent="0.35">
      <c r="Q192" s="182"/>
      <c r="R192" s="182"/>
      <c r="S192" s="182"/>
      <c r="U192" s="182"/>
      <c r="V192" s="182"/>
      <c r="W192" s="182"/>
      <c r="X192"/>
      <c r="Y192"/>
      <c r="Z192"/>
      <c r="AA192"/>
      <c r="AB192"/>
      <c r="AC192"/>
      <c r="AD192"/>
      <c r="AH192"/>
      <c r="AI192"/>
      <c r="AJ192"/>
    </row>
    <row r="193" spans="17:36" ht="15" customHeight="1" x14ac:dyDescent="0.35">
      <c r="Q193" s="182"/>
      <c r="R193" s="182"/>
      <c r="S193" s="182"/>
      <c r="U193" s="182"/>
      <c r="V193" s="182"/>
      <c r="W193" s="182"/>
      <c r="X193"/>
      <c r="Y193"/>
      <c r="Z193"/>
      <c r="AA193"/>
      <c r="AB193"/>
      <c r="AC193"/>
      <c r="AD193"/>
      <c r="AH193"/>
      <c r="AI193"/>
      <c r="AJ193"/>
    </row>
    <row r="194" spans="17:36" ht="15" customHeight="1" x14ac:dyDescent="0.35">
      <c r="Q194" s="182"/>
      <c r="R194" s="182"/>
      <c r="S194" s="182"/>
      <c r="U194" s="182"/>
      <c r="V194" s="182"/>
      <c r="W194" s="182"/>
      <c r="X194"/>
      <c r="Y194"/>
      <c r="Z194"/>
      <c r="AA194"/>
      <c r="AB194"/>
      <c r="AC194"/>
      <c r="AD194"/>
      <c r="AH194"/>
      <c r="AI194"/>
      <c r="AJ194"/>
    </row>
    <row r="195" spans="17:36" ht="15" customHeight="1" x14ac:dyDescent="0.35">
      <c r="Q195" s="182"/>
      <c r="R195" s="182"/>
      <c r="S195" s="182"/>
      <c r="U195" s="182"/>
      <c r="V195" s="182"/>
      <c r="W195" s="182"/>
      <c r="X195"/>
      <c r="Y195"/>
      <c r="Z195"/>
      <c r="AA195"/>
      <c r="AB195"/>
      <c r="AC195"/>
      <c r="AD195"/>
      <c r="AH195"/>
      <c r="AI195"/>
      <c r="AJ195"/>
    </row>
    <row r="196" spans="17:36" ht="15" customHeight="1" x14ac:dyDescent="0.35">
      <c r="Q196" s="182"/>
      <c r="R196" s="182"/>
      <c r="S196" s="182"/>
      <c r="U196" s="182"/>
      <c r="V196" s="182"/>
      <c r="W196" s="182"/>
      <c r="X196"/>
      <c r="Y196"/>
      <c r="Z196"/>
      <c r="AA196"/>
      <c r="AB196"/>
      <c r="AC196"/>
      <c r="AD196"/>
      <c r="AH196"/>
      <c r="AI196"/>
      <c r="AJ196"/>
    </row>
    <row r="197" spans="17:36" ht="15" customHeight="1" x14ac:dyDescent="0.35">
      <c r="Q197" s="182"/>
      <c r="R197" s="182"/>
      <c r="S197" s="182"/>
      <c r="U197" s="182"/>
      <c r="V197" s="182"/>
      <c r="W197" s="182"/>
      <c r="X197"/>
      <c r="Y197"/>
      <c r="Z197"/>
      <c r="AA197"/>
      <c r="AB197"/>
      <c r="AC197"/>
      <c r="AD197"/>
      <c r="AH197"/>
      <c r="AI197"/>
      <c r="AJ197"/>
    </row>
    <row r="198" spans="17:36" ht="15" customHeight="1" x14ac:dyDescent="0.35">
      <c r="Q198" s="182"/>
      <c r="R198" s="182"/>
      <c r="S198" s="182"/>
      <c r="U198" s="182"/>
      <c r="V198" s="182"/>
      <c r="W198" s="182"/>
      <c r="X198"/>
      <c r="Y198"/>
      <c r="Z198"/>
      <c r="AA198"/>
      <c r="AB198"/>
      <c r="AC198"/>
      <c r="AD198"/>
      <c r="AH198"/>
      <c r="AI198"/>
      <c r="AJ198"/>
    </row>
    <row r="199" spans="17:36" ht="15" customHeight="1" x14ac:dyDescent="0.35">
      <c r="Q199" s="182"/>
      <c r="R199" s="182"/>
      <c r="S199" s="182"/>
      <c r="U199" s="182"/>
      <c r="V199" s="182"/>
      <c r="W199" s="182"/>
      <c r="X199"/>
      <c r="Y199"/>
      <c r="Z199"/>
      <c r="AA199"/>
      <c r="AB199"/>
      <c r="AC199"/>
      <c r="AD199"/>
      <c r="AH199"/>
      <c r="AI199"/>
      <c r="AJ199"/>
    </row>
    <row r="200" spans="17:36" ht="15" customHeight="1" x14ac:dyDescent="0.35">
      <c r="Q200" s="182"/>
      <c r="R200" s="182"/>
      <c r="S200" s="182"/>
      <c r="U200" s="182"/>
      <c r="V200" s="182"/>
      <c r="W200" s="182"/>
      <c r="X200"/>
      <c r="Y200"/>
      <c r="Z200"/>
      <c r="AA200"/>
      <c r="AB200"/>
      <c r="AC200"/>
      <c r="AD200"/>
      <c r="AH200"/>
      <c r="AI200"/>
      <c r="AJ200"/>
    </row>
    <row r="201" spans="17:36" ht="15" customHeight="1" x14ac:dyDescent="0.35">
      <c r="Q201" s="182"/>
      <c r="R201" s="182"/>
      <c r="S201" s="182"/>
      <c r="U201" s="182"/>
      <c r="V201" s="182"/>
      <c r="W201" s="182"/>
      <c r="X201"/>
      <c r="Y201"/>
      <c r="Z201"/>
      <c r="AA201"/>
      <c r="AB201"/>
      <c r="AC201"/>
      <c r="AD201"/>
      <c r="AH201"/>
      <c r="AI201"/>
      <c r="AJ201"/>
    </row>
    <row r="202" spans="17:36" ht="15" customHeight="1" x14ac:dyDescent="0.35">
      <c r="Q202" s="182"/>
      <c r="R202" s="182"/>
      <c r="S202" s="182"/>
      <c r="U202" s="182"/>
      <c r="V202" s="182"/>
      <c r="W202" s="182"/>
      <c r="X202"/>
      <c r="Y202"/>
      <c r="Z202"/>
      <c r="AA202"/>
      <c r="AB202"/>
      <c r="AC202"/>
      <c r="AD202"/>
      <c r="AH202"/>
      <c r="AI202"/>
      <c r="AJ202"/>
    </row>
    <row r="203" spans="17:36" ht="15" customHeight="1" x14ac:dyDescent="0.35">
      <c r="Q203" s="182"/>
      <c r="R203" s="182"/>
      <c r="S203" s="182"/>
      <c r="U203" s="182"/>
      <c r="V203" s="182"/>
      <c r="W203" s="182"/>
      <c r="X203"/>
      <c r="Y203"/>
      <c r="Z203"/>
      <c r="AA203"/>
      <c r="AB203"/>
      <c r="AC203"/>
      <c r="AD203"/>
      <c r="AH203"/>
      <c r="AI203"/>
      <c r="AJ203"/>
    </row>
    <row r="204" spans="17:36" ht="15" customHeight="1" x14ac:dyDescent="0.35">
      <c r="Q204" s="182"/>
      <c r="R204" s="182"/>
      <c r="S204" s="182"/>
      <c r="U204" s="182"/>
      <c r="V204" s="182"/>
      <c r="W204" s="182"/>
      <c r="X204"/>
      <c r="Y204"/>
      <c r="Z204"/>
      <c r="AA204"/>
      <c r="AB204"/>
      <c r="AC204"/>
      <c r="AD204"/>
      <c r="AH204"/>
      <c r="AI204"/>
      <c r="AJ204"/>
    </row>
    <row r="205" spans="17:36" ht="15" customHeight="1" x14ac:dyDescent="0.35">
      <c r="Q205" s="182"/>
      <c r="R205" s="182"/>
      <c r="S205" s="182"/>
      <c r="U205" s="182"/>
      <c r="V205" s="182"/>
      <c r="W205" s="182"/>
      <c r="X205"/>
      <c r="Y205"/>
      <c r="Z205"/>
      <c r="AA205"/>
      <c r="AB205"/>
      <c r="AC205"/>
      <c r="AD205"/>
      <c r="AH205"/>
      <c r="AI205"/>
      <c r="AJ205"/>
    </row>
    <row r="206" spans="17:36" ht="15" customHeight="1" x14ac:dyDescent="0.35">
      <c r="Q206" s="182"/>
      <c r="R206" s="182"/>
      <c r="S206" s="182"/>
      <c r="U206" s="182"/>
      <c r="V206" s="182"/>
      <c r="W206" s="182"/>
      <c r="X206"/>
      <c r="Y206"/>
      <c r="Z206"/>
      <c r="AA206"/>
      <c r="AB206"/>
      <c r="AC206"/>
      <c r="AD206"/>
      <c r="AH206"/>
      <c r="AI206"/>
      <c r="AJ206"/>
    </row>
    <row r="207" spans="17:36" ht="15" customHeight="1" x14ac:dyDescent="0.35">
      <c r="Q207" s="182"/>
      <c r="R207" s="182"/>
      <c r="S207" s="182"/>
      <c r="U207" s="182"/>
      <c r="V207" s="182"/>
      <c r="W207" s="182"/>
      <c r="X207"/>
      <c r="Y207"/>
      <c r="Z207"/>
      <c r="AA207"/>
      <c r="AB207"/>
      <c r="AC207"/>
      <c r="AD207"/>
      <c r="AH207"/>
      <c r="AI207"/>
      <c r="AJ207"/>
    </row>
    <row r="208" spans="17:36" ht="15" customHeight="1" x14ac:dyDescent="0.35">
      <c r="Q208" s="182"/>
      <c r="R208" s="182"/>
      <c r="S208" s="182"/>
      <c r="U208" s="182"/>
      <c r="V208" s="182"/>
      <c r="W208" s="182"/>
      <c r="X208"/>
      <c r="Y208"/>
      <c r="Z208"/>
      <c r="AA208"/>
      <c r="AB208"/>
      <c r="AC208"/>
      <c r="AD208"/>
      <c r="AH208"/>
      <c r="AI208"/>
      <c r="AJ208"/>
    </row>
    <row r="209" spans="17:36" ht="15" customHeight="1" x14ac:dyDescent="0.35">
      <c r="Q209" s="182"/>
      <c r="R209" s="182"/>
      <c r="S209" s="182"/>
      <c r="U209" s="182"/>
      <c r="V209" s="182"/>
      <c r="W209" s="182"/>
      <c r="X209"/>
      <c r="Y209"/>
      <c r="Z209"/>
      <c r="AA209"/>
      <c r="AB209"/>
      <c r="AC209"/>
      <c r="AD209"/>
      <c r="AH209"/>
      <c r="AI209"/>
      <c r="AJ209"/>
    </row>
    <row r="210" spans="17:36" ht="15" customHeight="1" x14ac:dyDescent="0.35">
      <c r="Q210" s="182"/>
      <c r="R210" s="182"/>
      <c r="S210" s="182"/>
      <c r="U210" s="182"/>
      <c r="V210" s="182"/>
      <c r="W210" s="182"/>
      <c r="X210"/>
      <c r="Y210"/>
      <c r="Z210"/>
      <c r="AA210"/>
      <c r="AB210"/>
      <c r="AC210"/>
      <c r="AD210"/>
      <c r="AH210"/>
      <c r="AI210"/>
      <c r="AJ210"/>
    </row>
    <row r="211" spans="17:36" ht="15" customHeight="1" x14ac:dyDescent="0.35">
      <c r="Q211" s="182"/>
      <c r="R211" s="182"/>
      <c r="S211" s="182"/>
      <c r="U211" s="182"/>
      <c r="V211" s="182"/>
      <c r="W211" s="182"/>
      <c r="X211"/>
      <c r="Y211"/>
      <c r="Z211"/>
      <c r="AA211"/>
      <c r="AB211"/>
      <c r="AC211"/>
      <c r="AD211"/>
      <c r="AH211"/>
      <c r="AI211"/>
      <c r="AJ211"/>
    </row>
    <row r="212" spans="17:36" ht="15" customHeight="1" x14ac:dyDescent="0.35">
      <c r="Q212" s="182"/>
      <c r="R212" s="182"/>
      <c r="S212" s="182"/>
      <c r="U212" s="182"/>
      <c r="V212" s="182"/>
      <c r="W212" s="182"/>
      <c r="X212"/>
      <c r="Y212"/>
      <c r="Z212"/>
      <c r="AA212"/>
      <c r="AB212"/>
      <c r="AC212"/>
      <c r="AD212"/>
      <c r="AH212"/>
      <c r="AI212"/>
      <c r="AJ212"/>
    </row>
    <row r="213" spans="17:36" ht="15" customHeight="1" x14ac:dyDescent="0.35">
      <c r="Q213" s="182"/>
      <c r="R213" s="182"/>
      <c r="S213" s="182"/>
      <c r="U213" s="182"/>
      <c r="V213" s="182"/>
      <c r="W213" s="182"/>
      <c r="X213"/>
      <c r="Y213"/>
      <c r="Z213"/>
      <c r="AA213"/>
      <c r="AB213"/>
      <c r="AC213"/>
      <c r="AD213"/>
      <c r="AH213"/>
      <c r="AI213"/>
      <c r="AJ213"/>
    </row>
    <row r="214" spans="17:36" ht="15" customHeight="1" x14ac:dyDescent="0.35">
      <c r="Q214" s="182"/>
      <c r="R214" s="182"/>
      <c r="S214" s="182"/>
      <c r="U214" s="182"/>
      <c r="V214" s="182"/>
      <c r="W214" s="182"/>
      <c r="X214"/>
      <c r="Y214"/>
      <c r="Z214"/>
      <c r="AA214"/>
      <c r="AB214"/>
      <c r="AC214"/>
      <c r="AD214"/>
      <c r="AH214"/>
      <c r="AI214"/>
      <c r="AJ214"/>
    </row>
    <row r="215" spans="17:36" ht="15" customHeight="1" x14ac:dyDescent="0.35">
      <c r="Q215" s="182"/>
      <c r="R215" s="182"/>
      <c r="S215" s="182"/>
      <c r="U215" s="182"/>
      <c r="V215" s="182"/>
      <c r="W215" s="182"/>
      <c r="X215"/>
      <c r="Y215"/>
      <c r="Z215"/>
      <c r="AA215"/>
      <c r="AB215"/>
      <c r="AC215"/>
      <c r="AD215"/>
      <c r="AH215"/>
      <c r="AI215"/>
      <c r="AJ215"/>
    </row>
    <row r="216" spans="17:36" ht="15" customHeight="1" x14ac:dyDescent="0.35">
      <c r="Q216" s="182"/>
      <c r="R216" s="182"/>
      <c r="S216" s="182"/>
      <c r="U216" s="182"/>
      <c r="V216" s="182"/>
      <c r="W216" s="182"/>
      <c r="X216"/>
      <c r="Y216"/>
      <c r="Z216"/>
      <c r="AA216"/>
      <c r="AB216"/>
      <c r="AC216"/>
      <c r="AD216"/>
      <c r="AH216"/>
      <c r="AI216"/>
      <c r="AJ216"/>
    </row>
    <row r="217" spans="17:36" ht="15" customHeight="1" x14ac:dyDescent="0.35">
      <c r="Q217" s="182"/>
      <c r="R217" s="182"/>
      <c r="S217" s="182"/>
      <c r="U217" s="182"/>
      <c r="V217" s="182"/>
      <c r="W217" s="182"/>
      <c r="X217"/>
      <c r="Y217"/>
      <c r="Z217"/>
      <c r="AA217"/>
      <c r="AB217"/>
      <c r="AC217"/>
      <c r="AD217"/>
      <c r="AH217"/>
      <c r="AI217"/>
      <c r="AJ217"/>
    </row>
    <row r="218" spans="17:36" ht="15" customHeight="1" x14ac:dyDescent="0.35">
      <c r="Q218" s="182"/>
      <c r="R218" s="182"/>
      <c r="S218" s="182"/>
      <c r="U218" s="182"/>
      <c r="V218" s="182"/>
      <c r="W218" s="182"/>
      <c r="X218"/>
      <c r="Y218"/>
      <c r="Z218"/>
      <c r="AA218"/>
      <c r="AB218"/>
      <c r="AC218"/>
      <c r="AD218"/>
      <c r="AH218"/>
      <c r="AI218"/>
      <c r="AJ218"/>
    </row>
    <row r="219" spans="17:36" ht="15" customHeight="1" x14ac:dyDescent="0.35">
      <c r="Q219" s="182"/>
      <c r="R219" s="182"/>
      <c r="S219" s="182"/>
      <c r="U219" s="182"/>
      <c r="V219" s="182"/>
      <c r="W219" s="182"/>
      <c r="X219"/>
      <c r="Y219"/>
      <c r="Z219"/>
      <c r="AA219"/>
      <c r="AB219"/>
      <c r="AC219"/>
      <c r="AD219"/>
      <c r="AH219"/>
      <c r="AI219"/>
      <c r="AJ219"/>
    </row>
    <row r="220" spans="17:36" ht="15" customHeight="1" x14ac:dyDescent="0.35">
      <c r="Q220" s="182"/>
      <c r="R220" s="182"/>
      <c r="S220" s="182"/>
      <c r="U220" s="182"/>
      <c r="V220" s="182"/>
      <c r="W220" s="182"/>
      <c r="X220"/>
      <c r="Y220"/>
      <c r="Z220"/>
      <c r="AA220"/>
      <c r="AB220"/>
      <c r="AC220"/>
      <c r="AD220"/>
      <c r="AH220"/>
      <c r="AI220"/>
      <c r="AJ220"/>
    </row>
    <row r="221" spans="17:36" ht="15" customHeight="1" x14ac:dyDescent="0.35">
      <c r="Q221" s="182"/>
      <c r="R221" s="182"/>
      <c r="S221" s="182"/>
      <c r="U221" s="182"/>
      <c r="V221" s="182"/>
      <c r="W221" s="182"/>
      <c r="X221"/>
      <c r="Y221"/>
      <c r="Z221"/>
      <c r="AA221"/>
      <c r="AB221"/>
      <c r="AC221"/>
      <c r="AD221"/>
      <c r="AH221"/>
      <c r="AI221"/>
      <c r="AJ221"/>
    </row>
    <row r="222" spans="17:36" ht="15" customHeight="1" x14ac:dyDescent="0.35">
      <c r="Q222" s="182"/>
      <c r="R222" s="182"/>
      <c r="S222" s="182"/>
      <c r="U222" s="182"/>
      <c r="V222" s="182"/>
      <c r="W222" s="182"/>
      <c r="X222"/>
      <c r="Y222"/>
      <c r="Z222"/>
      <c r="AA222"/>
      <c r="AB222"/>
      <c r="AC222"/>
      <c r="AD222"/>
      <c r="AH222"/>
      <c r="AI222"/>
      <c r="AJ222"/>
    </row>
    <row r="223" spans="17:36" ht="15" customHeight="1" x14ac:dyDescent="0.35">
      <c r="Q223" s="182"/>
      <c r="R223" s="182"/>
      <c r="S223" s="182"/>
      <c r="U223" s="182"/>
      <c r="V223" s="182"/>
      <c r="W223" s="182"/>
      <c r="X223"/>
      <c r="Y223"/>
      <c r="Z223"/>
      <c r="AA223"/>
      <c r="AB223"/>
      <c r="AC223"/>
      <c r="AD223"/>
      <c r="AH223"/>
      <c r="AI223"/>
      <c r="AJ223"/>
    </row>
    <row r="224" spans="17:36" ht="15" customHeight="1" x14ac:dyDescent="0.35">
      <c r="Q224" s="182"/>
      <c r="R224" s="182"/>
      <c r="S224" s="182"/>
      <c r="U224" s="182"/>
      <c r="V224" s="182"/>
      <c r="W224" s="182"/>
      <c r="X224"/>
      <c r="Y224"/>
      <c r="Z224"/>
      <c r="AA224"/>
      <c r="AB224"/>
      <c r="AC224"/>
      <c r="AD224"/>
      <c r="AH224"/>
      <c r="AI224"/>
      <c r="AJ224"/>
    </row>
    <row r="225" spans="17:36" ht="15" customHeight="1" x14ac:dyDescent="0.35">
      <c r="Q225" s="182"/>
      <c r="R225" s="182"/>
      <c r="S225" s="182"/>
      <c r="U225" s="182"/>
      <c r="V225" s="182"/>
      <c r="W225" s="182"/>
      <c r="X225"/>
      <c r="Y225"/>
      <c r="Z225"/>
      <c r="AA225"/>
      <c r="AB225"/>
      <c r="AC225"/>
      <c r="AD225"/>
      <c r="AH225"/>
      <c r="AI225"/>
      <c r="AJ225"/>
    </row>
    <row r="226" spans="17:36" ht="15" customHeight="1" x14ac:dyDescent="0.35">
      <c r="Q226" s="182"/>
      <c r="R226" s="182"/>
      <c r="S226" s="182"/>
      <c r="U226" s="182"/>
      <c r="V226" s="182"/>
      <c r="W226" s="182"/>
      <c r="X226"/>
      <c r="Y226"/>
      <c r="Z226"/>
      <c r="AA226"/>
      <c r="AB226"/>
      <c r="AC226"/>
      <c r="AD226"/>
      <c r="AH226"/>
      <c r="AI226"/>
      <c r="AJ226"/>
    </row>
    <row r="227" spans="17:36" ht="15" customHeight="1" x14ac:dyDescent="0.35">
      <c r="Q227" s="182"/>
      <c r="R227" s="182"/>
      <c r="S227" s="182"/>
      <c r="U227" s="182"/>
      <c r="V227" s="182"/>
      <c r="W227" s="182"/>
      <c r="X227"/>
      <c r="Y227"/>
      <c r="Z227"/>
      <c r="AA227"/>
      <c r="AB227"/>
      <c r="AC227"/>
      <c r="AD227"/>
      <c r="AH227"/>
      <c r="AI227"/>
      <c r="AJ227"/>
    </row>
    <row r="228" spans="17:36" ht="15" customHeight="1" x14ac:dyDescent="0.35">
      <c r="Q228" s="182"/>
      <c r="R228" s="182"/>
      <c r="S228" s="182"/>
      <c r="U228" s="182"/>
      <c r="V228" s="182"/>
      <c r="W228" s="182"/>
      <c r="X228"/>
      <c r="Y228"/>
      <c r="Z228"/>
      <c r="AA228"/>
      <c r="AB228"/>
      <c r="AC228"/>
      <c r="AD228"/>
      <c r="AH228"/>
      <c r="AI228"/>
      <c r="AJ228"/>
    </row>
    <row r="229" spans="17:36" ht="15" customHeight="1" x14ac:dyDescent="0.35">
      <c r="Q229" s="182"/>
      <c r="R229" s="182"/>
      <c r="S229" s="182"/>
      <c r="U229" s="182"/>
      <c r="V229" s="182"/>
      <c r="W229" s="182"/>
      <c r="X229"/>
      <c r="Y229"/>
      <c r="Z229"/>
      <c r="AA229"/>
      <c r="AB229"/>
      <c r="AC229"/>
      <c r="AD229"/>
      <c r="AH229"/>
      <c r="AI229"/>
      <c r="AJ229"/>
    </row>
    <row r="230" spans="17:36" ht="15" customHeight="1" x14ac:dyDescent="0.35">
      <c r="Q230" s="182"/>
      <c r="R230" s="182"/>
      <c r="S230" s="182"/>
      <c r="U230" s="182"/>
      <c r="V230" s="182"/>
      <c r="W230" s="182"/>
      <c r="X230"/>
      <c r="Y230"/>
      <c r="Z230"/>
      <c r="AA230"/>
      <c r="AB230"/>
      <c r="AC230"/>
      <c r="AD230"/>
      <c r="AH230"/>
      <c r="AI230"/>
      <c r="AJ230"/>
    </row>
    <row r="231" spans="17:36" ht="15" customHeight="1" x14ac:dyDescent="0.35">
      <c r="Q231" s="182"/>
      <c r="R231" s="182"/>
      <c r="S231" s="182"/>
      <c r="U231" s="182"/>
      <c r="V231" s="182"/>
      <c r="W231" s="182"/>
      <c r="X231"/>
      <c r="Y231"/>
      <c r="Z231"/>
      <c r="AA231"/>
      <c r="AB231"/>
      <c r="AC231"/>
      <c r="AD231"/>
      <c r="AH231"/>
      <c r="AI231"/>
      <c r="AJ231"/>
    </row>
    <row r="232" spans="17:36" ht="15" customHeight="1" x14ac:dyDescent="0.35">
      <c r="Q232" s="182"/>
      <c r="R232" s="182"/>
      <c r="S232" s="182"/>
      <c r="U232" s="182"/>
      <c r="V232" s="182"/>
      <c r="W232" s="182"/>
      <c r="X232"/>
      <c r="Y232"/>
      <c r="Z232"/>
      <c r="AA232"/>
      <c r="AB232"/>
      <c r="AC232"/>
      <c r="AD232"/>
      <c r="AH232"/>
      <c r="AI232"/>
      <c r="AJ232"/>
    </row>
    <row r="233" spans="17:36" ht="15" customHeight="1" x14ac:dyDescent="0.35">
      <c r="Q233" s="182"/>
      <c r="R233" s="182"/>
      <c r="S233" s="182"/>
      <c r="U233" s="182"/>
      <c r="V233" s="182"/>
      <c r="W233" s="182"/>
      <c r="X233"/>
      <c r="Y233"/>
      <c r="Z233"/>
      <c r="AA233"/>
      <c r="AB233"/>
      <c r="AC233"/>
      <c r="AD233"/>
      <c r="AH233"/>
      <c r="AI233"/>
      <c r="AJ233"/>
    </row>
    <row r="234" spans="17:36" ht="15" customHeight="1" x14ac:dyDescent="0.35">
      <c r="Q234" s="182"/>
      <c r="R234" s="182"/>
      <c r="S234" s="182"/>
      <c r="U234" s="182"/>
      <c r="V234" s="182"/>
      <c r="W234" s="182"/>
      <c r="X234"/>
      <c r="Y234"/>
      <c r="Z234"/>
      <c r="AA234"/>
      <c r="AB234"/>
      <c r="AC234"/>
      <c r="AD234"/>
      <c r="AH234"/>
      <c r="AI234"/>
      <c r="AJ234"/>
    </row>
    <row r="235" spans="17:36" ht="15" customHeight="1" x14ac:dyDescent="0.35">
      <c r="Q235" s="182"/>
      <c r="R235" s="182"/>
      <c r="S235" s="182"/>
      <c r="U235" s="182"/>
      <c r="V235" s="182"/>
      <c r="W235" s="182"/>
      <c r="X235"/>
      <c r="Y235"/>
      <c r="Z235"/>
      <c r="AA235"/>
      <c r="AB235"/>
      <c r="AC235"/>
      <c r="AD235"/>
      <c r="AH235"/>
      <c r="AI235"/>
      <c r="AJ235"/>
    </row>
    <row r="236" spans="17:36" ht="15" customHeight="1" x14ac:dyDescent="0.35">
      <c r="Q236" s="182"/>
      <c r="R236" s="182"/>
      <c r="S236" s="182"/>
      <c r="U236" s="182"/>
      <c r="V236" s="182"/>
      <c r="W236" s="182"/>
      <c r="X236"/>
      <c r="Y236"/>
      <c r="Z236"/>
      <c r="AA236"/>
      <c r="AB236"/>
      <c r="AC236"/>
      <c r="AD236"/>
      <c r="AH236"/>
      <c r="AI236"/>
      <c r="AJ236"/>
    </row>
    <row r="237" spans="17:36" ht="15" customHeight="1" x14ac:dyDescent="0.35">
      <c r="Q237" s="182"/>
      <c r="R237" s="182"/>
      <c r="S237" s="182"/>
      <c r="U237" s="182"/>
      <c r="V237" s="182"/>
      <c r="W237" s="182"/>
      <c r="X237"/>
      <c r="Y237"/>
      <c r="Z237"/>
      <c r="AA237"/>
      <c r="AB237"/>
      <c r="AC237"/>
      <c r="AD237"/>
      <c r="AH237"/>
      <c r="AI237"/>
      <c r="AJ237"/>
    </row>
    <row r="238" spans="17:36" ht="15" customHeight="1" x14ac:dyDescent="0.35">
      <c r="Q238" s="182"/>
      <c r="R238" s="182"/>
      <c r="S238" s="182"/>
      <c r="U238" s="182"/>
      <c r="V238" s="182"/>
      <c r="W238" s="182"/>
      <c r="X238"/>
      <c r="Y238"/>
      <c r="Z238"/>
      <c r="AA238"/>
      <c r="AB238"/>
      <c r="AC238"/>
      <c r="AD238"/>
      <c r="AH238"/>
      <c r="AI238"/>
      <c r="AJ238"/>
    </row>
    <row r="239" spans="17:36" ht="15" customHeight="1" x14ac:dyDescent="0.35">
      <c r="Q239" s="182"/>
      <c r="R239" s="182"/>
      <c r="S239" s="182"/>
      <c r="U239" s="182"/>
      <c r="V239" s="182"/>
      <c r="W239" s="182"/>
      <c r="X239"/>
      <c r="Y239"/>
      <c r="Z239"/>
      <c r="AA239"/>
      <c r="AB239"/>
      <c r="AC239"/>
      <c r="AD239"/>
      <c r="AH239"/>
      <c r="AI239"/>
      <c r="AJ239"/>
    </row>
    <row r="240" spans="17:36" ht="15" customHeight="1" x14ac:dyDescent="0.35">
      <c r="Q240" s="182"/>
      <c r="R240" s="182"/>
      <c r="S240" s="182"/>
      <c r="U240" s="182"/>
      <c r="V240" s="182"/>
      <c r="W240" s="182"/>
      <c r="X240"/>
      <c r="Y240"/>
      <c r="Z240"/>
      <c r="AA240"/>
      <c r="AB240"/>
      <c r="AC240"/>
      <c r="AD240"/>
      <c r="AH240"/>
      <c r="AI240"/>
      <c r="AJ240"/>
    </row>
    <row r="241" spans="17:36" ht="15" customHeight="1" x14ac:dyDescent="0.35">
      <c r="Q241" s="182"/>
      <c r="R241" s="182"/>
      <c r="S241" s="182"/>
      <c r="U241" s="182"/>
      <c r="V241" s="182"/>
      <c r="W241" s="182"/>
      <c r="X241"/>
      <c r="Y241"/>
      <c r="Z241"/>
      <c r="AA241"/>
      <c r="AB241"/>
      <c r="AC241"/>
      <c r="AD241"/>
      <c r="AH241"/>
      <c r="AI241"/>
      <c r="AJ241"/>
    </row>
    <row r="242" spans="17:36" ht="15" customHeight="1" x14ac:dyDescent="0.35">
      <c r="Q242" s="182"/>
      <c r="R242" s="182"/>
      <c r="S242" s="182"/>
      <c r="U242" s="182"/>
      <c r="V242" s="182"/>
      <c r="W242" s="182"/>
      <c r="X242"/>
      <c r="Y242"/>
      <c r="Z242"/>
      <c r="AA242"/>
      <c r="AB242"/>
      <c r="AC242"/>
      <c r="AD242"/>
      <c r="AH242"/>
      <c r="AI242"/>
      <c r="AJ242"/>
    </row>
    <row r="243" spans="17:36" ht="15" customHeight="1" x14ac:dyDescent="0.35">
      <c r="Q243" s="182"/>
      <c r="R243" s="182"/>
      <c r="S243" s="182"/>
      <c r="U243" s="182"/>
      <c r="V243" s="182"/>
      <c r="W243" s="182"/>
      <c r="X243"/>
      <c r="Y243"/>
      <c r="Z243"/>
      <c r="AA243"/>
      <c r="AB243"/>
      <c r="AC243"/>
      <c r="AD243"/>
      <c r="AH243"/>
      <c r="AI243"/>
      <c r="AJ243"/>
    </row>
    <row r="244" spans="17:36" ht="15" customHeight="1" x14ac:dyDescent="0.35">
      <c r="Q244" s="182"/>
      <c r="R244" s="182"/>
      <c r="S244" s="182"/>
      <c r="U244" s="182"/>
      <c r="V244" s="182"/>
      <c r="W244" s="182"/>
      <c r="X244"/>
      <c r="Y244"/>
      <c r="Z244"/>
      <c r="AA244"/>
      <c r="AB244"/>
      <c r="AC244"/>
      <c r="AD244"/>
      <c r="AH244"/>
      <c r="AI244"/>
      <c r="AJ244"/>
    </row>
    <row r="245" spans="17:36" ht="15" customHeight="1" x14ac:dyDescent="0.35">
      <c r="Q245" s="182"/>
      <c r="R245" s="182"/>
      <c r="S245" s="182"/>
      <c r="U245" s="182"/>
      <c r="V245" s="182"/>
      <c r="W245" s="182"/>
      <c r="X245"/>
      <c r="Y245"/>
      <c r="Z245"/>
      <c r="AA245"/>
      <c r="AB245"/>
      <c r="AC245"/>
      <c r="AD245"/>
      <c r="AH245"/>
      <c r="AI245"/>
      <c r="AJ245"/>
    </row>
    <row r="246" spans="17:36" ht="15" customHeight="1" x14ac:dyDescent="0.35">
      <c r="Q246" s="182"/>
      <c r="R246" s="182"/>
      <c r="S246" s="182"/>
      <c r="U246" s="182"/>
      <c r="V246" s="182"/>
      <c r="W246" s="182"/>
      <c r="X246"/>
      <c r="Y246"/>
      <c r="Z246"/>
      <c r="AA246"/>
      <c r="AB246"/>
      <c r="AC246"/>
      <c r="AD246"/>
      <c r="AH246"/>
      <c r="AI246"/>
      <c r="AJ246"/>
    </row>
    <row r="247" spans="17:36" ht="15" customHeight="1" x14ac:dyDescent="0.35">
      <c r="Q247" s="182"/>
      <c r="R247" s="182"/>
      <c r="S247" s="182"/>
      <c r="U247" s="182"/>
      <c r="V247" s="182"/>
      <c r="W247" s="182"/>
      <c r="X247"/>
      <c r="Y247"/>
      <c r="Z247"/>
      <c r="AA247"/>
      <c r="AB247"/>
      <c r="AC247"/>
      <c r="AD247"/>
      <c r="AH247"/>
      <c r="AI247"/>
      <c r="AJ247"/>
    </row>
    <row r="248" spans="17:36" ht="15" customHeight="1" x14ac:dyDescent="0.35">
      <c r="Q248" s="182"/>
      <c r="R248" s="182"/>
      <c r="S248" s="182"/>
      <c r="U248" s="182"/>
      <c r="V248" s="182"/>
      <c r="W248" s="182"/>
      <c r="X248"/>
      <c r="Y248"/>
      <c r="Z248"/>
      <c r="AA248"/>
      <c r="AB248"/>
      <c r="AC248"/>
      <c r="AD248"/>
      <c r="AH248"/>
      <c r="AI248"/>
      <c r="AJ248"/>
    </row>
    <row r="249" spans="17:36" ht="15" customHeight="1" x14ac:dyDescent="0.35">
      <c r="Q249" s="182"/>
      <c r="R249" s="182"/>
      <c r="S249" s="182"/>
      <c r="U249" s="182"/>
      <c r="V249" s="182"/>
      <c r="W249" s="182"/>
      <c r="X249"/>
      <c r="Y249"/>
      <c r="Z249"/>
      <c r="AA249"/>
      <c r="AB249"/>
      <c r="AC249"/>
      <c r="AD249"/>
      <c r="AH249"/>
      <c r="AI249"/>
      <c r="AJ249"/>
    </row>
    <row r="250" spans="17:36" ht="15" customHeight="1" x14ac:dyDescent="0.35">
      <c r="Q250" s="182"/>
      <c r="R250" s="182"/>
      <c r="S250" s="182"/>
      <c r="U250" s="182"/>
      <c r="V250" s="182"/>
      <c r="W250" s="182"/>
      <c r="X250"/>
      <c r="Y250"/>
      <c r="Z250"/>
      <c r="AA250"/>
      <c r="AB250"/>
      <c r="AC250"/>
      <c r="AD250"/>
      <c r="AH250"/>
      <c r="AI250"/>
      <c r="AJ250"/>
    </row>
    <row r="251" spans="17:36" ht="15" customHeight="1" x14ac:dyDescent="0.35">
      <c r="Q251" s="182"/>
      <c r="R251" s="182"/>
      <c r="S251" s="182"/>
      <c r="U251" s="182"/>
      <c r="V251" s="182"/>
      <c r="W251" s="182"/>
      <c r="X251"/>
      <c r="Y251"/>
      <c r="Z251"/>
      <c r="AA251"/>
      <c r="AB251"/>
      <c r="AC251"/>
      <c r="AD251"/>
      <c r="AH251"/>
      <c r="AI251"/>
      <c r="AJ251"/>
    </row>
    <row r="252" spans="17:36" ht="15" customHeight="1" x14ac:dyDescent="0.35">
      <c r="Q252" s="182"/>
      <c r="R252" s="182"/>
      <c r="S252" s="182"/>
      <c r="U252" s="182"/>
      <c r="V252" s="182"/>
      <c r="W252" s="182"/>
      <c r="X252"/>
      <c r="Y252"/>
      <c r="Z252"/>
      <c r="AA252"/>
      <c r="AB252"/>
      <c r="AC252"/>
      <c r="AD252"/>
      <c r="AH252"/>
      <c r="AI252"/>
      <c r="AJ252"/>
    </row>
    <row r="253" spans="17:36" ht="15" customHeight="1" x14ac:dyDescent="0.35">
      <c r="Q253" s="182"/>
      <c r="R253" s="182"/>
      <c r="S253" s="182"/>
      <c r="U253" s="182"/>
      <c r="V253" s="182"/>
      <c r="W253" s="182"/>
      <c r="X253"/>
      <c r="Y253"/>
      <c r="Z253"/>
      <c r="AA253"/>
      <c r="AB253"/>
      <c r="AC253"/>
      <c r="AD253"/>
      <c r="AH253"/>
      <c r="AI253"/>
      <c r="AJ253"/>
    </row>
    <row r="254" spans="17:36" ht="15" customHeight="1" x14ac:dyDescent="0.35">
      <c r="Q254" s="182"/>
      <c r="R254" s="182"/>
      <c r="S254" s="182"/>
      <c r="U254" s="182"/>
      <c r="V254" s="182"/>
      <c r="W254" s="182"/>
      <c r="X254"/>
      <c r="Y254"/>
      <c r="Z254"/>
      <c r="AA254"/>
      <c r="AB254"/>
      <c r="AC254"/>
      <c r="AD254"/>
      <c r="AH254"/>
      <c r="AI254"/>
      <c r="AJ254"/>
    </row>
    <row r="255" spans="17:36" ht="15" customHeight="1" x14ac:dyDescent="0.35">
      <c r="Q255" s="182"/>
      <c r="R255" s="182"/>
      <c r="S255" s="182"/>
      <c r="U255" s="182"/>
      <c r="V255" s="182"/>
      <c r="W255" s="182"/>
      <c r="X255"/>
      <c r="Y255"/>
      <c r="Z255"/>
      <c r="AA255"/>
      <c r="AB255"/>
      <c r="AC255"/>
      <c r="AD255"/>
      <c r="AH255"/>
      <c r="AI255"/>
      <c r="AJ255"/>
    </row>
    <row r="256" spans="17:36" ht="15" customHeight="1" x14ac:dyDescent="0.35">
      <c r="Q256" s="182"/>
      <c r="R256" s="182"/>
      <c r="S256" s="182"/>
      <c r="U256" s="182"/>
      <c r="V256" s="182"/>
      <c r="W256" s="182"/>
      <c r="X256"/>
      <c r="Y256"/>
      <c r="Z256"/>
      <c r="AA256"/>
      <c r="AB256"/>
      <c r="AC256"/>
      <c r="AD256"/>
      <c r="AH256"/>
      <c r="AI256"/>
      <c r="AJ256"/>
    </row>
    <row r="257" spans="17:36" ht="15" customHeight="1" x14ac:dyDescent="0.35">
      <c r="Q257" s="182"/>
      <c r="R257" s="182"/>
      <c r="S257" s="182"/>
      <c r="U257" s="182"/>
      <c r="V257" s="182"/>
      <c r="W257" s="182"/>
      <c r="X257"/>
      <c r="Y257"/>
      <c r="Z257"/>
      <c r="AA257"/>
      <c r="AB257"/>
      <c r="AC257"/>
      <c r="AD257"/>
      <c r="AH257"/>
      <c r="AI257"/>
      <c r="AJ257"/>
    </row>
    <row r="258" spans="17:36" ht="15" customHeight="1" x14ac:dyDescent="0.35">
      <c r="Q258" s="182"/>
      <c r="R258" s="182"/>
      <c r="S258" s="182"/>
      <c r="U258" s="182"/>
      <c r="V258" s="182"/>
      <c r="W258" s="182"/>
      <c r="X258"/>
      <c r="Y258"/>
      <c r="Z258"/>
      <c r="AA258"/>
      <c r="AB258"/>
      <c r="AC258"/>
      <c r="AD258"/>
      <c r="AH258"/>
      <c r="AI258"/>
      <c r="AJ258"/>
    </row>
    <row r="259" spans="17:36" ht="15" customHeight="1" x14ac:dyDescent="0.35">
      <c r="Q259" s="182"/>
      <c r="R259" s="182"/>
      <c r="S259" s="182"/>
      <c r="U259" s="182"/>
      <c r="V259" s="182"/>
      <c r="W259" s="182"/>
      <c r="X259"/>
      <c r="Y259"/>
      <c r="Z259"/>
      <c r="AA259"/>
      <c r="AB259"/>
      <c r="AC259"/>
      <c r="AD259"/>
      <c r="AH259"/>
      <c r="AI259"/>
      <c r="AJ259"/>
    </row>
    <row r="260" spans="17:36" ht="15" customHeight="1" x14ac:dyDescent="0.35">
      <c r="Q260" s="182"/>
      <c r="R260" s="182"/>
      <c r="S260" s="182"/>
      <c r="U260" s="182"/>
      <c r="V260" s="182"/>
      <c r="W260" s="182"/>
      <c r="X260"/>
      <c r="Y260"/>
      <c r="Z260"/>
      <c r="AA260"/>
      <c r="AB260"/>
      <c r="AC260"/>
      <c r="AD260"/>
      <c r="AH260"/>
      <c r="AI260"/>
      <c r="AJ260"/>
    </row>
    <row r="261" spans="17:36" ht="15" customHeight="1" x14ac:dyDescent="0.35">
      <c r="Q261" s="182"/>
      <c r="R261" s="182"/>
      <c r="S261" s="182"/>
      <c r="U261" s="182"/>
      <c r="V261" s="182"/>
      <c r="W261" s="182"/>
      <c r="X261"/>
      <c r="Y261"/>
      <c r="Z261"/>
      <c r="AA261"/>
      <c r="AB261"/>
      <c r="AC261"/>
      <c r="AD261"/>
      <c r="AH261"/>
      <c r="AI261"/>
      <c r="AJ261"/>
    </row>
    <row r="262" spans="17:36" ht="15" customHeight="1" x14ac:dyDescent="0.35">
      <c r="Q262" s="182"/>
      <c r="R262" s="182"/>
      <c r="S262" s="182"/>
      <c r="U262" s="182"/>
      <c r="V262" s="182"/>
      <c r="W262" s="182"/>
      <c r="X262"/>
      <c r="Y262"/>
      <c r="Z262"/>
      <c r="AA262"/>
      <c r="AB262"/>
      <c r="AC262"/>
      <c r="AD262"/>
      <c r="AH262"/>
      <c r="AI262"/>
      <c r="AJ262"/>
    </row>
    <row r="263" spans="17:36" ht="15" customHeight="1" x14ac:dyDescent="0.35">
      <c r="Q263" s="182"/>
      <c r="R263" s="182"/>
      <c r="S263" s="182"/>
      <c r="U263" s="182"/>
      <c r="V263" s="182"/>
      <c r="W263" s="182"/>
      <c r="X263"/>
      <c r="Y263"/>
      <c r="Z263"/>
      <c r="AA263"/>
      <c r="AB263"/>
      <c r="AC263"/>
      <c r="AD263"/>
      <c r="AH263"/>
      <c r="AI263"/>
      <c r="AJ263"/>
    </row>
    <row r="264" spans="17:36" ht="15" customHeight="1" x14ac:dyDescent="0.35">
      <c r="Q264" s="182"/>
      <c r="R264" s="182"/>
      <c r="S264" s="182"/>
      <c r="U264" s="182"/>
      <c r="V264" s="182"/>
      <c r="W264" s="182"/>
      <c r="X264"/>
      <c r="Y264"/>
      <c r="Z264"/>
      <c r="AA264"/>
      <c r="AB264"/>
      <c r="AC264"/>
      <c r="AD264"/>
      <c r="AH264"/>
      <c r="AI264"/>
      <c r="AJ264"/>
    </row>
    <row r="265" spans="17:36" ht="15" customHeight="1" x14ac:dyDescent="0.35">
      <c r="Q265" s="182"/>
      <c r="R265" s="182"/>
      <c r="S265" s="182"/>
      <c r="U265" s="182"/>
      <c r="V265" s="182"/>
      <c r="W265" s="182"/>
      <c r="X265"/>
      <c r="Y265"/>
      <c r="Z265"/>
      <c r="AA265"/>
      <c r="AB265"/>
      <c r="AC265"/>
      <c r="AD265"/>
      <c r="AH265"/>
      <c r="AI265"/>
      <c r="AJ265"/>
    </row>
    <row r="266" spans="17:36" ht="15" customHeight="1" x14ac:dyDescent="0.35">
      <c r="Q266" s="182"/>
      <c r="R266" s="182"/>
      <c r="S266" s="182"/>
      <c r="U266" s="182"/>
      <c r="V266" s="182"/>
      <c r="W266" s="182"/>
      <c r="X266"/>
      <c r="Y266"/>
      <c r="Z266"/>
      <c r="AA266"/>
      <c r="AB266"/>
      <c r="AC266"/>
      <c r="AD266"/>
      <c r="AH266"/>
      <c r="AI266"/>
      <c r="AJ266"/>
    </row>
    <row r="267" spans="17:36" ht="15" customHeight="1" x14ac:dyDescent="0.35">
      <c r="Q267" s="182"/>
      <c r="R267" s="182"/>
      <c r="S267" s="182"/>
      <c r="U267" s="182"/>
      <c r="V267" s="182"/>
      <c r="W267" s="182"/>
      <c r="X267"/>
      <c r="Y267"/>
      <c r="Z267"/>
      <c r="AA267"/>
      <c r="AB267"/>
      <c r="AC267"/>
      <c r="AD267"/>
      <c r="AH267"/>
      <c r="AI267"/>
      <c r="AJ267"/>
    </row>
    <row r="268" spans="17:36" ht="15" customHeight="1" x14ac:dyDescent="0.35">
      <c r="Q268" s="182"/>
      <c r="R268" s="182"/>
      <c r="S268" s="182"/>
      <c r="U268" s="182"/>
      <c r="V268" s="182"/>
      <c r="W268" s="182"/>
      <c r="X268"/>
      <c r="Y268"/>
      <c r="Z268"/>
      <c r="AA268"/>
      <c r="AB268"/>
      <c r="AC268"/>
      <c r="AD268"/>
      <c r="AH268"/>
      <c r="AI268"/>
      <c r="AJ268"/>
    </row>
    <row r="269" spans="17:36" ht="15" customHeight="1" x14ac:dyDescent="0.35">
      <c r="Q269" s="182"/>
      <c r="R269" s="182"/>
      <c r="S269" s="182"/>
      <c r="U269" s="182"/>
      <c r="V269" s="182"/>
      <c r="W269" s="182"/>
      <c r="X269"/>
      <c r="Y269"/>
      <c r="Z269"/>
      <c r="AA269"/>
      <c r="AB269"/>
      <c r="AC269"/>
      <c r="AD269"/>
      <c r="AH269"/>
      <c r="AI269"/>
      <c r="AJ269"/>
    </row>
    <row r="270" spans="17:36" ht="15" customHeight="1" x14ac:dyDescent="0.35">
      <c r="Q270" s="182"/>
      <c r="R270" s="182"/>
      <c r="S270" s="182"/>
      <c r="U270" s="182"/>
      <c r="V270" s="182"/>
      <c r="W270" s="182"/>
      <c r="X270"/>
      <c r="Y270"/>
      <c r="Z270"/>
      <c r="AA270"/>
      <c r="AB270"/>
      <c r="AC270"/>
      <c r="AD270"/>
      <c r="AH270"/>
      <c r="AI270"/>
      <c r="AJ270"/>
    </row>
    <row r="271" spans="17:36" ht="15" customHeight="1" x14ac:dyDescent="0.35">
      <c r="Q271" s="182"/>
      <c r="R271" s="182"/>
      <c r="S271" s="182"/>
      <c r="U271" s="182"/>
      <c r="V271" s="182"/>
      <c r="W271" s="182"/>
      <c r="X271"/>
      <c r="Y271"/>
      <c r="Z271"/>
      <c r="AA271"/>
      <c r="AB271"/>
      <c r="AC271"/>
      <c r="AD271"/>
      <c r="AH271"/>
      <c r="AI271"/>
      <c r="AJ271"/>
    </row>
    <row r="272" spans="17:36" ht="15" customHeight="1" x14ac:dyDescent="0.35">
      <c r="Q272" s="182"/>
      <c r="R272" s="182"/>
      <c r="S272" s="182"/>
      <c r="U272" s="182"/>
      <c r="V272" s="182"/>
      <c r="W272" s="182"/>
      <c r="X272"/>
      <c r="Y272"/>
      <c r="Z272"/>
      <c r="AA272"/>
      <c r="AB272"/>
      <c r="AC272"/>
      <c r="AD272"/>
      <c r="AH272"/>
      <c r="AI272"/>
      <c r="AJ272"/>
    </row>
    <row r="273" spans="17:36" ht="15" customHeight="1" x14ac:dyDescent="0.35">
      <c r="Q273" s="182"/>
      <c r="R273" s="182"/>
      <c r="S273" s="182"/>
      <c r="U273" s="182"/>
      <c r="V273" s="182"/>
      <c r="W273" s="182"/>
      <c r="X273"/>
      <c r="Y273"/>
      <c r="Z273"/>
      <c r="AA273"/>
      <c r="AB273"/>
      <c r="AC273"/>
      <c r="AD273"/>
      <c r="AH273"/>
      <c r="AI273"/>
      <c r="AJ273"/>
    </row>
    <row r="274" spans="17:36" ht="15" customHeight="1" x14ac:dyDescent="0.35">
      <c r="Q274" s="182"/>
      <c r="R274" s="182"/>
      <c r="S274" s="182"/>
      <c r="U274" s="182"/>
      <c r="V274" s="182"/>
      <c r="W274" s="182"/>
      <c r="X274"/>
      <c r="Y274"/>
      <c r="Z274"/>
      <c r="AA274"/>
      <c r="AB274"/>
      <c r="AC274"/>
      <c r="AD274"/>
      <c r="AH274"/>
      <c r="AI274"/>
      <c r="AJ274"/>
    </row>
    <row r="275" spans="17:36" ht="15" customHeight="1" x14ac:dyDescent="0.35">
      <c r="Q275" s="182"/>
      <c r="R275" s="182"/>
      <c r="S275" s="182"/>
      <c r="U275" s="182"/>
      <c r="V275" s="182"/>
      <c r="W275" s="182"/>
      <c r="X275"/>
      <c r="Y275"/>
      <c r="Z275"/>
      <c r="AA275"/>
      <c r="AB275"/>
      <c r="AC275"/>
      <c r="AD275"/>
      <c r="AH275"/>
      <c r="AI275"/>
      <c r="AJ275"/>
    </row>
    <row r="276" spans="17:36" ht="15" customHeight="1" x14ac:dyDescent="0.35">
      <c r="Q276" s="182"/>
      <c r="R276" s="182"/>
      <c r="S276" s="182"/>
      <c r="U276" s="182"/>
      <c r="V276" s="182"/>
      <c r="W276" s="182"/>
      <c r="X276"/>
      <c r="Y276"/>
      <c r="Z276"/>
      <c r="AA276"/>
      <c r="AB276"/>
      <c r="AC276"/>
      <c r="AD276"/>
      <c r="AH276"/>
      <c r="AI276"/>
      <c r="AJ276"/>
    </row>
    <row r="277" spans="17:36" ht="15" customHeight="1" x14ac:dyDescent="0.35">
      <c r="Q277" s="182"/>
      <c r="R277" s="182"/>
      <c r="S277" s="182"/>
      <c r="U277" s="182"/>
      <c r="V277" s="182"/>
      <c r="W277" s="182"/>
      <c r="X277"/>
      <c r="Y277"/>
      <c r="Z277"/>
      <c r="AA277"/>
      <c r="AB277"/>
      <c r="AC277"/>
      <c r="AD277"/>
      <c r="AH277"/>
      <c r="AI277"/>
      <c r="AJ277"/>
    </row>
    <row r="278" spans="17:36" ht="15" customHeight="1" x14ac:dyDescent="0.35">
      <c r="Q278" s="182"/>
      <c r="R278" s="182"/>
      <c r="S278" s="182"/>
      <c r="U278" s="182"/>
      <c r="V278" s="182"/>
      <c r="W278" s="182"/>
      <c r="X278"/>
      <c r="Y278"/>
      <c r="Z278"/>
      <c r="AA278"/>
      <c r="AB278"/>
      <c r="AC278"/>
      <c r="AD278"/>
      <c r="AH278"/>
      <c r="AI278"/>
      <c r="AJ278"/>
    </row>
    <row r="279" spans="17:36" ht="15" customHeight="1" x14ac:dyDescent="0.35">
      <c r="Q279" s="182"/>
      <c r="R279" s="182"/>
      <c r="S279" s="182"/>
      <c r="U279" s="182"/>
      <c r="V279" s="182"/>
      <c r="W279" s="182"/>
      <c r="X279"/>
      <c r="Y279"/>
      <c r="Z279"/>
      <c r="AA279"/>
      <c r="AB279"/>
      <c r="AC279"/>
      <c r="AD279"/>
      <c r="AH279"/>
      <c r="AI279"/>
      <c r="AJ279"/>
    </row>
    <row r="280" spans="17:36" ht="15" customHeight="1" x14ac:dyDescent="0.35">
      <c r="Q280" s="182"/>
      <c r="R280" s="182"/>
      <c r="S280" s="182"/>
      <c r="U280" s="182"/>
      <c r="V280" s="182"/>
      <c r="W280" s="182"/>
      <c r="X280"/>
      <c r="Y280"/>
      <c r="Z280"/>
      <c r="AA280"/>
      <c r="AB280"/>
      <c r="AC280"/>
      <c r="AD280"/>
      <c r="AH280"/>
      <c r="AI280"/>
      <c r="AJ280"/>
    </row>
    <row r="281" spans="17:36" ht="15" customHeight="1" x14ac:dyDescent="0.35">
      <c r="Q281" s="182"/>
      <c r="R281" s="182"/>
      <c r="S281" s="182"/>
      <c r="U281" s="182"/>
      <c r="V281" s="182"/>
      <c r="W281" s="182"/>
      <c r="X281"/>
      <c r="Y281"/>
      <c r="Z281"/>
      <c r="AA281"/>
      <c r="AB281"/>
      <c r="AC281"/>
      <c r="AD281"/>
      <c r="AH281"/>
      <c r="AI281"/>
      <c r="AJ281"/>
    </row>
    <row r="282" spans="17:36" ht="15" customHeight="1" x14ac:dyDescent="0.35">
      <c r="Q282" s="182"/>
      <c r="R282" s="182"/>
      <c r="S282" s="182"/>
      <c r="U282" s="182"/>
      <c r="V282" s="182"/>
      <c r="W282" s="182"/>
      <c r="X282"/>
      <c r="Y282"/>
      <c r="Z282"/>
      <c r="AA282"/>
      <c r="AB282"/>
      <c r="AC282"/>
      <c r="AD282"/>
      <c r="AH282"/>
      <c r="AI282"/>
      <c r="AJ282"/>
    </row>
    <row r="283" spans="17:36" ht="15" customHeight="1" x14ac:dyDescent="0.35">
      <c r="Q283" s="182"/>
      <c r="R283" s="182"/>
      <c r="S283" s="182"/>
      <c r="U283" s="182"/>
      <c r="V283" s="182"/>
      <c r="W283" s="182"/>
      <c r="X283"/>
      <c r="Y283"/>
      <c r="Z283"/>
      <c r="AA283"/>
      <c r="AB283"/>
      <c r="AC283"/>
      <c r="AD283"/>
      <c r="AH283"/>
      <c r="AI283"/>
      <c r="AJ283"/>
    </row>
    <row r="284" spans="17:36" ht="15" customHeight="1" x14ac:dyDescent="0.35">
      <c r="Q284" s="182"/>
      <c r="R284" s="182"/>
      <c r="S284" s="182"/>
      <c r="U284" s="182"/>
      <c r="V284" s="182"/>
      <c r="W284" s="182"/>
      <c r="X284"/>
      <c r="Y284"/>
      <c r="Z284"/>
      <c r="AA284"/>
      <c r="AB284"/>
      <c r="AC284"/>
      <c r="AD284"/>
      <c r="AH284"/>
      <c r="AI284"/>
      <c r="AJ284"/>
    </row>
    <row r="285" spans="17:36" ht="15" customHeight="1" x14ac:dyDescent="0.35">
      <c r="Q285" s="182"/>
      <c r="R285" s="182"/>
      <c r="S285" s="182"/>
      <c r="U285" s="182"/>
      <c r="V285" s="182"/>
      <c r="W285" s="182"/>
      <c r="X285"/>
      <c r="Y285"/>
      <c r="Z285"/>
      <c r="AA285"/>
      <c r="AB285"/>
      <c r="AC285"/>
      <c r="AD285"/>
      <c r="AH285"/>
      <c r="AI285"/>
      <c r="AJ285"/>
    </row>
    <row r="286" spans="17:36" ht="15" customHeight="1" x14ac:dyDescent="0.35">
      <c r="Q286" s="182"/>
      <c r="R286" s="182"/>
      <c r="S286" s="182"/>
      <c r="U286" s="182"/>
      <c r="V286" s="182"/>
      <c r="W286" s="182"/>
      <c r="X286"/>
      <c r="Y286"/>
      <c r="Z286"/>
      <c r="AA286"/>
      <c r="AB286"/>
      <c r="AC286"/>
      <c r="AD286"/>
      <c r="AH286"/>
      <c r="AI286"/>
      <c r="AJ286"/>
    </row>
    <row r="287" spans="17:36" ht="15" customHeight="1" x14ac:dyDescent="0.35">
      <c r="Q287" s="182"/>
      <c r="R287" s="182"/>
      <c r="S287" s="182"/>
      <c r="U287" s="182"/>
      <c r="V287" s="182"/>
      <c r="W287" s="182"/>
      <c r="X287"/>
      <c r="Y287"/>
      <c r="Z287"/>
      <c r="AA287"/>
      <c r="AB287"/>
      <c r="AC287"/>
      <c r="AD287"/>
      <c r="AH287"/>
      <c r="AI287"/>
      <c r="AJ287"/>
    </row>
    <row r="288" spans="17:36" ht="15" customHeight="1" x14ac:dyDescent="0.35">
      <c r="Q288" s="182"/>
      <c r="R288" s="182"/>
      <c r="S288" s="182"/>
      <c r="U288" s="182"/>
      <c r="V288" s="182"/>
      <c r="W288" s="182"/>
      <c r="X288"/>
      <c r="Y288"/>
      <c r="Z288"/>
      <c r="AA288"/>
      <c r="AB288"/>
      <c r="AC288"/>
      <c r="AD288"/>
      <c r="AH288"/>
      <c r="AI288"/>
      <c r="AJ288"/>
    </row>
    <row r="289" spans="17:36" ht="15" customHeight="1" x14ac:dyDescent="0.35">
      <c r="Q289" s="182"/>
      <c r="R289" s="182"/>
      <c r="S289" s="182"/>
      <c r="U289" s="182"/>
      <c r="V289" s="182"/>
      <c r="W289" s="182"/>
      <c r="X289"/>
      <c r="Y289"/>
      <c r="Z289"/>
      <c r="AA289"/>
      <c r="AB289"/>
      <c r="AC289"/>
      <c r="AD289"/>
      <c r="AH289"/>
      <c r="AI289"/>
      <c r="AJ289"/>
    </row>
    <row r="290" spans="17:36" ht="15" customHeight="1" x14ac:dyDescent="0.35">
      <c r="Q290" s="182"/>
      <c r="R290" s="182"/>
      <c r="S290" s="182"/>
      <c r="U290" s="182"/>
      <c r="V290" s="182"/>
      <c r="W290" s="182"/>
      <c r="X290"/>
      <c r="Y290"/>
      <c r="Z290"/>
      <c r="AA290"/>
      <c r="AB290"/>
      <c r="AC290"/>
      <c r="AD290"/>
      <c r="AH290"/>
      <c r="AI290"/>
      <c r="AJ290"/>
    </row>
    <row r="291" spans="17:36" ht="15" customHeight="1" x14ac:dyDescent="0.35">
      <c r="Q291" s="182"/>
      <c r="R291" s="182"/>
      <c r="S291" s="182"/>
      <c r="U291" s="182"/>
      <c r="V291" s="182"/>
      <c r="W291" s="182"/>
      <c r="X291"/>
      <c r="Y291"/>
      <c r="Z291"/>
      <c r="AA291"/>
      <c r="AB291"/>
      <c r="AC291"/>
      <c r="AD291"/>
      <c r="AH291"/>
      <c r="AI291"/>
      <c r="AJ291"/>
    </row>
    <row r="292" spans="17:36" ht="15" customHeight="1" x14ac:dyDescent="0.35">
      <c r="Q292" s="182"/>
      <c r="R292" s="182"/>
      <c r="S292" s="182"/>
      <c r="U292" s="182"/>
      <c r="V292" s="182"/>
      <c r="W292" s="182"/>
      <c r="X292"/>
      <c r="Y292"/>
      <c r="Z292"/>
      <c r="AA292"/>
      <c r="AB292"/>
      <c r="AC292"/>
      <c r="AD292"/>
      <c r="AH292"/>
      <c r="AI292"/>
      <c r="AJ292"/>
    </row>
    <row r="293" spans="17:36" ht="15" customHeight="1" x14ac:dyDescent="0.35">
      <c r="Q293" s="182"/>
      <c r="R293" s="182"/>
      <c r="S293" s="182"/>
      <c r="U293" s="182"/>
      <c r="V293" s="182"/>
      <c r="W293" s="182"/>
      <c r="X293"/>
      <c r="Y293"/>
      <c r="Z293"/>
      <c r="AA293"/>
      <c r="AB293"/>
      <c r="AC293"/>
      <c r="AD293"/>
      <c r="AH293"/>
      <c r="AI293"/>
      <c r="AJ293"/>
    </row>
    <row r="294" spans="17:36" ht="15" customHeight="1" x14ac:dyDescent="0.35">
      <c r="Q294" s="182"/>
      <c r="R294" s="182"/>
      <c r="S294" s="182"/>
      <c r="U294" s="182"/>
      <c r="V294" s="182"/>
      <c r="W294" s="182"/>
      <c r="X294"/>
      <c r="Y294"/>
      <c r="Z294"/>
      <c r="AA294"/>
      <c r="AB294"/>
      <c r="AC294"/>
      <c r="AD294"/>
      <c r="AH294"/>
      <c r="AI294"/>
      <c r="AJ294"/>
    </row>
    <row r="295" spans="17:36" ht="15" customHeight="1" x14ac:dyDescent="0.35">
      <c r="Q295" s="182"/>
      <c r="R295" s="182"/>
      <c r="S295" s="182"/>
      <c r="U295" s="182"/>
      <c r="V295" s="182"/>
      <c r="W295" s="182"/>
      <c r="X295"/>
      <c r="Y295"/>
      <c r="Z295"/>
      <c r="AA295"/>
      <c r="AB295"/>
      <c r="AC295"/>
      <c r="AD295"/>
      <c r="AH295"/>
      <c r="AI295"/>
      <c r="AJ295"/>
    </row>
    <row r="296" spans="17:36" ht="15" customHeight="1" x14ac:dyDescent="0.35">
      <c r="Q296" s="182"/>
      <c r="R296" s="182"/>
      <c r="S296" s="182"/>
      <c r="U296" s="182"/>
      <c r="V296" s="182"/>
      <c r="W296" s="182"/>
      <c r="X296"/>
      <c r="Y296"/>
      <c r="Z296"/>
      <c r="AA296"/>
      <c r="AB296"/>
      <c r="AC296"/>
      <c r="AD296"/>
      <c r="AH296"/>
      <c r="AI296"/>
      <c r="AJ296"/>
    </row>
    <row r="297" spans="17:36" ht="15" customHeight="1" x14ac:dyDescent="0.35">
      <c r="Q297" s="182"/>
      <c r="R297" s="182"/>
      <c r="S297" s="182"/>
      <c r="U297" s="182"/>
      <c r="V297" s="182"/>
      <c r="W297" s="182"/>
      <c r="X297"/>
      <c r="Y297"/>
      <c r="Z297"/>
      <c r="AA297"/>
      <c r="AB297"/>
      <c r="AC297"/>
      <c r="AD297"/>
      <c r="AH297"/>
      <c r="AI297"/>
      <c r="AJ297"/>
    </row>
    <row r="298" spans="17:36" ht="15" customHeight="1" x14ac:dyDescent="0.35">
      <c r="Q298" s="182"/>
      <c r="R298" s="182"/>
      <c r="S298" s="182"/>
      <c r="U298" s="182"/>
      <c r="V298" s="182"/>
      <c r="W298" s="182"/>
      <c r="X298"/>
      <c r="Y298"/>
      <c r="Z298"/>
      <c r="AA298"/>
      <c r="AB298"/>
      <c r="AC298"/>
      <c r="AD298"/>
      <c r="AH298"/>
      <c r="AI298"/>
      <c r="AJ298"/>
    </row>
    <row r="299" spans="17:36" ht="15" customHeight="1" x14ac:dyDescent="0.35">
      <c r="Q299" s="182"/>
      <c r="R299" s="182"/>
      <c r="S299" s="182"/>
      <c r="U299" s="182"/>
      <c r="V299" s="182"/>
      <c r="W299" s="182"/>
      <c r="X299"/>
      <c r="Y299"/>
      <c r="Z299"/>
      <c r="AA299"/>
      <c r="AB299"/>
      <c r="AC299"/>
      <c r="AD299"/>
      <c r="AH299"/>
      <c r="AI299"/>
      <c r="AJ299"/>
    </row>
    <row r="300" spans="17:36" ht="15" customHeight="1" x14ac:dyDescent="0.35">
      <c r="Q300" s="182"/>
      <c r="R300" s="182"/>
      <c r="S300" s="182"/>
      <c r="U300" s="182"/>
      <c r="V300" s="182"/>
      <c r="W300" s="182"/>
      <c r="X300"/>
      <c r="Y300"/>
      <c r="Z300"/>
      <c r="AA300"/>
      <c r="AB300"/>
      <c r="AC300"/>
      <c r="AD300"/>
      <c r="AH300"/>
      <c r="AI300"/>
      <c r="AJ300"/>
    </row>
    <row r="301" spans="17:36" ht="15" customHeight="1" x14ac:dyDescent="0.35">
      <c r="Q301" s="182"/>
      <c r="R301" s="182"/>
      <c r="S301" s="182"/>
      <c r="U301" s="182"/>
      <c r="V301" s="182"/>
      <c r="W301" s="182"/>
      <c r="X301"/>
      <c r="Y301"/>
      <c r="Z301"/>
      <c r="AA301"/>
      <c r="AB301"/>
      <c r="AC301"/>
      <c r="AD301"/>
      <c r="AH301"/>
      <c r="AI301"/>
      <c r="AJ301"/>
    </row>
    <row r="302" spans="17:36" ht="15" customHeight="1" x14ac:dyDescent="0.35">
      <c r="Q302" s="182"/>
      <c r="R302" s="182"/>
      <c r="S302" s="182"/>
      <c r="U302" s="182"/>
      <c r="V302" s="182"/>
      <c r="W302" s="182"/>
      <c r="X302"/>
      <c r="Y302"/>
      <c r="Z302"/>
      <c r="AA302"/>
      <c r="AB302"/>
      <c r="AC302"/>
      <c r="AD302"/>
      <c r="AH302"/>
      <c r="AI302"/>
      <c r="AJ302"/>
    </row>
    <row r="303" spans="17:36" ht="15" customHeight="1" x14ac:dyDescent="0.35">
      <c r="Q303" s="182"/>
      <c r="R303" s="182"/>
      <c r="S303" s="182"/>
      <c r="U303" s="182"/>
      <c r="V303" s="182"/>
      <c r="W303" s="182"/>
      <c r="X303"/>
      <c r="Y303"/>
      <c r="Z303"/>
      <c r="AA303"/>
      <c r="AB303"/>
      <c r="AC303"/>
      <c r="AD303"/>
      <c r="AH303"/>
      <c r="AI303"/>
      <c r="AJ303"/>
    </row>
    <row r="304" spans="17:36" ht="15" customHeight="1" x14ac:dyDescent="0.35">
      <c r="Q304" s="182"/>
      <c r="R304" s="182"/>
      <c r="S304" s="182"/>
      <c r="U304" s="182"/>
      <c r="V304" s="182"/>
      <c r="W304" s="182"/>
      <c r="X304"/>
      <c r="Y304"/>
      <c r="Z304"/>
      <c r="AA304"/>
      <c r="AB304"/>
      <c r="AC304"/>
      <c r="AD304"/>
      <c r="AH304"/>
      <c r="AI304"/>
      <c r="AJ304"/>
    </row>
    <row r="305" spans="17:36" ht="15" customHeight="1" x14ac:dyDescent="0.35">
      <c r="Q305" s="182"/>
      <c r="R305" s="182"/>
      <c r="S305" s="182"/>
      <c r="U305" s="182"/>
      <c r="V305" s="182"/>
      <c r="W305" s="182"/>
      <c r="X305"/>
      <c r="Y305"/>
      <c r="Z305"/>
      <c r="AA305"/>
      <c r="AB305"/>
      <c r="AC305"/>
      <c r="AD305"/>
      <c r="AH305"/>
      <c r="AI305"/>
      <c r="AJ305"/>
    </row>
    <row r="306" spans="17:36" ht="15" customHeight="1" x14ac:dyDescent="0.35">
      <c r="Q306" s="182"/>
      <c r="R306" s="182"/>
      <c r="S306" s="182"/>
      <c r="U306" s="182"/>
      <c r="V306" s="182"/>
      <c r="W306" s="182"/>
      <c r="X306"/>
      <c r="Y306"/>
      <c r="Z306"/>
      <c r="AA306"/>
      <c r="AB306"/>
      <c r="AC306"/>
      <c r="AD306"/>
      <c r="AH306"/>
      <c r="AI306"/>
      <c r="AJ306"/>
    </row>
    <row r="307" spans="17:36" ht="15" customHeight="1" x14ac:dyDescent="0.35">
      <c r="Q307" s="182"/>
      <c r="R307" s="182"/>
      <c r="S307" s="182"/>
      <c r="U307" s="182"/>
      <c r="V307" s="182"/>
      <c r="W307" s="182"/>
      <c r="X307"/>
      <c r="Y307"/>
      <c r="Z307"/>
      <c r="AA307"/>
      <c r="AB307"/>
      <c r="AC307"/>
      <c r="AD307"/>
      <c r="AH307"/>
      <c r="AI307"/>
      <c r="AJ307"/>
    </row>
    <row r="308" spans="17:36" ht="15" customHeight="1" x14ac:dyDescent="0.35">
      <c r="Q308" s="182"/>
      <c r="R308" s="182"/>
      <c r="S308" s="182"/>
      <c r="U308" s="182"/>
      <c r="V308" s="182"/>
      <c r="W308" s="182"/>
      <c r="X308"/>
      <c r="Y308"/>
      <c r="Z308"/>
      <c r="AA308"/>
      <c r="AB308"/>
      <c r="AC308"/>
      <c r="AD308"/>
      <c r="AH308"/>
      <c r="AI308"/>
      <c r="AJ308"/>
    </row>
    <row r="309" spans="17:36" ht="15" customHeight="1" x14ac:dyDescent="0.35">
      <c r="Q309" s="182"/>
      <c r="R309" s="182"/>
      <c r="S309" s="182"/>
      <c r="U309" s="182"/>
      <c r="V309" s="182"/>
      <c r="W309" s="182"/>
      <c r="X309"/>
      <c r="Y309"/>
      <c r="Z309"/>
      <c r="AA309"/>
      <c r="AB309"/>
      <c r="AC309"/>
      <c r="AD309"/>
      <c r="AH309"/>
      <c r="AI309"/>
      <c r="AJ309"/>
    </row>
    <row r="310" spans="17:36" ht="15" customHeight="1" x14ac:dyDescent="0.35">
      <c r="Q310" s="182"/>
      <c r="R310" s="182"/>
      <c r="S310" s="182"/>
      <c r="U310" s="182"/>
      <c r="V310" s="182"/>
      <c r="W310" s="182"/>
      <c r="X310"/>
      <c r="Y310"/>
      <c r="Z310"/>
      <c r="AA310"/>
      <c r="AB310"/>
      <c r="AC310"/>
      <c r="AD310"/>
      <c r="AH310"/>
      <c r="AI310"/>
      <c r="AJ310"/>
    </row>
    <row r="311" spans="17:36" ht="15" customHeight="1" x14ac:dyDescent="0.35">
      <c r="Q311" s="182"/>
      <c r="R311" s="182"/>
      <c r="S311" s="182"/>
      <c r="U311" s="182"/>
      <c r="V311" s="182"/>
      <c r="W311" s="182"/>
      <c r="X311"/>
      <c r="Y311"/>
      <c r="Z311"/>
      <c r="AA311"/>
      <c r="AB311"/>
      <c r="AC311"/>
      <c r="AD311"/>
      <c r="AH311"/>
      <c r="AI311"/>
      <c r="AJ311"/>
    </row>
    <row r="312" spans="17:36" ht="15" customHeight="1" x14ac:dyDescent="0.35">
      <c r="Q312" s="182"/>
      <c r="R312" s="182"/>
      <c r="S312" s="182"/>
      <c r="U312" s="182"/>
      <c r="V312" s="182"/>
      <c r="W312" s="182"/>
      <c r="X312"/>
      <c r="Y312"/>
      <c r="Z312"/>
      <c r="AA312"/>
      <c r="AB312"/>
      <c r="AC312"/>
      <c r="AD312"/>
      <c r="AH312"/>
      <c r="AI312"/>
      <c r="AJ312"/>
    </row>
    <row r="313" spans="17:36" ht="15" customHeight="1" x14ac:dyDescent="0.35">
      <c r="Q313" s="182"/>
      <c r="R313" s="182"/>
      <c r="S313" s="182"/>
      <c r="U313" s="182"/>
      <c r="V313" s="182"/>
      <c r="W313" s="182"/>
      <c r="X313"/>
      <c r="Y313"/>
      <c r="Z313"/>
      <c r="AA313"/>
      <c r="AB313"/>
      <c r="AC313"/>
      <c r="AD313"/>
      <c r="AH313"/>
      <c r="AI313"/>
      <c r="AJ313"/>
    </row>
    <row r="314" spans="17:36" ht="15" customHeight="1" x14ac:dyDescent="0.35">
      <c r="Q314" s="182"/>
      <c r="R314" s="182"/>
      <c r="S314" s="182"/>
      <c r="U314" s="182"/>
      <c r="V314" s="182"/>
      <c r="W314" s="182"/>
      <c r="X314"/>
      <c r="Y314"/>
      <c r="Z314"/>
      <c r="AA314"/>
      <c r="AB314"/>
      <c r="AC314"/>
      <c r="AD314"/>
      <c r="AH314"/>
      <c r="AI314"/>
      <c r="AJ314"/>
    </row>
    <row r="315" spans="17:36" ht="15" customHeight="1" x14ac:dyDescent="0.35">
      <c r="Q315" s="182"/>
      <c r="R315" s="182"/>
      <c r="S315" s="182"/>
      <c r="U315" s="182"/>
      <c r="V315" s="182"/>
      <c r="W315" s="182"/>
      <c r="X315"/>
      <c r="Y315"/>
      <c r="Z315"/>
      <c r="AA315"/>
      <c r="AB315"/>
      <c r="AC315"/>
      <c r="AD315"/>
      <c r="AH315"/>
      <c r="AI315"/>
      <c r="AJ315"/>
    </row>
    <row r="316" spans="17:36" ht="15" customHeight="1" x14ac:dyDescent="0.35">
      <c r="Q316" s="182"/>
      <c r="R316" s="182"/>
      <c r="S316" s="182"/>
      <c r="U316" s="182"/>
      <c r="V316" s="182"/>
      <c r="W316" s="182"/>
      <c r="X316"/>
      <c r="Y316"/>
      <c r="Z316"/>
      <c r="AA316"/>
      <c r="AB316"/>
      <c r="AC316"/>
      <c r="AD316"/>
      <c r="AH316"/>
      <c r="AI316"/>
      <c r="AJ316"/>
    </row>
    <row r="317" spans="17:36" ht="15" customHeight="1" x14ac:dyDescent="0.35">
      <c r="Q317" s="182"/>
      <c r="R317" s="182"/>
      <c r="S317" s="182"/>
      <c r="U317" s="182"/>
      <c r="V317" s="182"/>
      <c r="W317" s="182"/>
      <c r="X317"/>
      <c r="Y317"/>
      <c r="Z317"/>
      <c r="AA317"/>
      <c r="AB317"/>
      <c r="AC317"/>
      <c r="AD317"/>
      <c r="AH317"/>
      <c r="AI317"/>
      <c r="AJ317"/>
    </row>
    <row r="318" spans="17:36" ht="15" customHeight="1" x14ac:dyDescent="0.35">
      <c r="Q318" s="182"/>
      <c r="R318" s="182"/>
      <c r="S318" s="182"/>
      <c r="U318" s="182"/>
      <c r="V318" s="182"/>
      <c r="W318" s="182"/>
      <c r="X318"/>
      <c r="Y318"/>
      <c r="Z318"/>
      <c r="AA318"/>
      <c r="AB318"/>
      <c r="AC318"/>
      <c r="AD318"/>
      <c r="AH318"/>
      <c r="AI318"/>
      <c r="AJ318"/>
    </row>
    <row r="319" spans="17:36" ht="15" customHeight="1" x14ac:dyDescent="0.35">
      <c r="Q319" s="182"/>
      <c r="R319" s="182"/>
      <c r="S319" s="182"/>
      <c r="U319" s="182"/>
      <c r="V319" s="182"/>
      <c r="W319" s="182"/>
      <c r="X319"/>
      <c r="Y319"/>
      <c r="Z319"/>
      <c r="AA319"/>
      <c r="AB319"/>
      <c r="AC319"/>
      <c r="AD319"/>
      <c r="AH319"/>
      <c r="AI319"/>
      <c r="AJ319"/>
    </row>
    <row r="320" spans="17:36" ht="15" customHeight="1" x14ac:dyDescent="0.35">
      <c r="Q320" s="182"/>
      <c r="R320" s="182"/>
      <c r="S320" s="182"/>
      <c r="U320" s="182"/>
      <c r="V320" s="182"/>
      <c r="W320" s="182"/>
      <c r="X320"/>
      <c r="Y320"/>
      <c r="Z320"/>
      <c r="AA320"/>
      <c r="AB320"/>
      <c r="AC320"/>
      <c r="AD320"/>
      <c r="AH320"/>
      <c r="AI320"/>
      <c r="AJ320"/>
    </row>
    <row r="321" spans="17:36" ht="15" customHeight="1" x14ac:dyDescent="0.35">
      <c r="Q321" s="182"/>
      <c r="R321" s="182"/>
      <c r="S321" s="182"/>
      <c r="U321" s="182"/>
      <c r="V321" s="182"/>
      <c r="W321" s="182"/>
      <c r="X321"/>
      <c r="Y321"/>
      <c r="Z321"/>
      <c r="AA321"/>
      <c r="AB321"/>
      <c r="AC321"/>
      <c r="AD321"/>
      <c r="AH321"/>
      <c r="AI321"/>
      <c r="AJ321"/>
    </row>
    <row r="322" spans="17:36" ht="15" customHeight="1" x14ac:dyDescent="0.35">
      <c r="Q322" s="182"/>
      <c r="R322" s="182"/>
      <c r="S322" s="182"/>
      <c r="U322" s="182"/>
      <c r="V322" s="182"/>
      <c r="W322" s="182"/>
      <c r="X322"/>
      <c r="Y322"/>
      <c r="Z322"/>
      <c r="AA322"/>
      <c r="AB322"/>
      <c r="AC322"/>
      <c r="AD322"/>
      <c r="AH322"/>
      <c r="AI322"/>
      <c r="AJ322"/>
    </row>
    <row r="323" spans="17:36" ht="15" customHeight="1" x14ac:dyDescent="0.35">
      <c r="Q323" s="182"/>
      <c r="R323" s="182"/>
      <c r="S323" s="182"/>
      <c r="U323" s="182"/>
      <c r="V323" s="182"/>
      <c r="W323" s="182"/>
      <c r="X323"/>
      <c r="Y323"/>
      <c r="Z323"/>
      <c r="AA323"/>
      <c r="AB323"/>
      <c r="AC323"/>
      <c r="AD323"/>
      <c r="AH323"/>
      <c r="AI323"/>
      <c r="AJ323"/>
    </row>
    <row r="324" spans="17:36" ht="15" customHeight="1" x14ac:dyDescent="0.35">
      <c r="Q324" s="182"/>
      <c r="R324" s="182"/>
      <c r="S324" s="182"/>
      <c r="U324" s="182"/>
      <c r="V324" s="182"/>
      <c r="W324" s="182"/>
      <c r="X324"/>
      <c r="Y324"/>
      <c r="Z324"/>
      <c r="AA324"/>
      <c r="AB324"/>
      <c r="AC324"/>
      <c r="AD324"/>
      <c r="AH324"/>
      <c r="AI324"/>
      <c r="AJ324"/>
    </row>
    <row r="325" spans="17:36" ht="15" customHeight="1" x14ac:dyDescent="0.35">
      <c r="Q325" s="182"/>
      <c r="R325" s="182"/>
      <c r="S325" s="182"/>
      <c r="U325" s="182"/>
      <c r="V325" s="182"/>
      <c r="W325" s="182"/>
      <c r="X325"/>
      <c r="Y325"/>
      <c r="Z325"/>
      <c r="AA325"/>
      <c r="AB325"/>
      <c r="AC325"/>
      <c r="AD325"/>
      <c r="AH325"/>
      <c r="AI325"/>
      <c r="AJ325"/>
    </row>
    <row r="326" spans="17:36" ht="15" customHeight="1" x14ac:dyDescent="0.35">
      <c r="Q326" s="182"/>
      <c r="R326" s="182"/>
      <c r="S326" s="182"/>
      <c r="U326" s="182"/>
      <c r="V326" s="182"/>
      <c r="W326" s="182"/>
      <c r="X326"/>
      <c r="Y326"/>
      <c r="Z326"/>
      <c r="AA326"/>
      <c r="AB326"/>
      <c r="AC326"/>
      <c r="AD326"/>
      <c r="AH326"/>
      <c r="AI326"/>
      <c r="AJ326"/>
    </row>
    <row r="327" spans="17:36" ht="15" customHeight="1" x14ac:dyDescent="0.35">
      <c r="Q327" s="182"/>
      <c r="R327" s="182"/>
      <c r="S327" s="182"/>
      <c r="U327" s="182"/>
      <c r="V327" s="182"/>
      <c r="W327" s="182"/>
      <c r="X327"/>
      <c r="Y327"/>
      <c r="Z327"/>
      <c r="AA327"/>
      <c r="AB327"/>
      <c r="AC327"/>
      <c r="AD327"/>
      <c r="AH327"/>
      <c r="AI327"/>
      <c r="AJ327"/>
    </row>
    <row r="328" spans="17:36" ht="15" customHeight="1" x14ac:dyDescent="0.35">
      <c r="Q328" s="182"/>
      <c r="R328" s="182"/>
      <c r="S328" s="182"/>
      <c r="U328" s="182"/>
      <c r="V328" s="182"/>
      <c r="W328" s="182"/>
      <c r="X328"/>
      <c r="Y328"/>
      <c r="Z328"/>
      <c r="AA328"/>
      <c r="AB328"/>
      <c r="AC328"/>
      <c r="AD328"/>
      <c r="AH328"/>
      <c r="AI328"/>
      <c r="AJ328"/>
    </row>
    <row r="329" spans="17:36" ht="15" customHeight="1" x14ac:dyDescent="0.35">
      <c r="Q329" s="182"/>
      <c r="R329" s="182"/>
      <c r="S329" s="182"/>
      <c r="U329" s="182"/>
      <c r="V329" s="182"/>
      <c r="W329" s="182"/>
      <c r="X329"/>
      <c r="Y329"/>
      <c r="Z329"/>
      <c r="AA329"/>
      <c r="AB329"/>
      <c r="AC329"/>
      <c r="AD329"/>
      <c r="AH329"/>
      <c r="AI329"/>
      <c r="AJ329"/>
    </row>
    <row r="330" spans="17:36" ht="15" customHeight="1" x14ac:dyDescent="0.35">
      <c r="Q330" s="182"/>
      <c r="R330" s="182"/>
      <c r="S330" s="182"/>
      <c r="U330" s="182"/>
      <c r="V330" s="182"/>
      <c r="W330" s="182"/>
      <c r="X330"/>
      <c r="Y330"/>
      <c r="Z330"/>
      <c r="AA330"/>
      <c r="AB330"/>
      <c r="AC330"/>
      <c r="AD330"/>
      <c r="AH330"/>
      <c r="AI330"/>
      <c r="AJ330"/>
    </row>
    <row r="331" spans="17:36" ht="15" customHeight="1" x14ac:dyDescent="0.35">
      <c r="Q331" s="182"/>
      <c r="R331" s="182"/>
      <c r="S331" s="182"/>
      <c r="U331" s="182"/>
      <c r="V331" s="182"/>
      <c r="W331" s="182"/>
      <c r="X331"/>
      <c r="Y331"/>
      <c r="Z331"/>
      <c r="AA331"/>
      <c r="AB331"/>
      <c r="AC331"/>
      <c r="AD331"/>
      <c r="AH331"/>
      <c r="AI331"/>
      <c r="AJ331"/>
    </row>
    <row r="332" spans="17:36" ht="15" customHeight="1" x14ac:dyDescent="0.35">
      <c r="Q332" s="182"/>
      <c r="R332" s="182"/>
      <c r="S332" s="182"/>
      <c r="U332" s="182"/>
      <c r="V332" s="182"/>
      <c r="W332" s="182"/>
      <c r="X332"/>
      <c r="Y332"/>
      <c r="Z332"/>
      <c r="AA332"/>
      <c r="AB332"/>
      <c r="AC332"/>
      <c r="AD332"/>
      <c r="AH332"/>
      <c r="AI332"/>
      <c r="AJ332"/>
    </row>
    <row r="333" spans="17:36" ht="15" customHeight="1" x14ac:dyDescent="0.35">
      <c r="Q333" s="182"/>
      <c r="R333" s="182"/>
      <c r="S333" s="182"/>
      <c r="U333" s="182"/>
      <c r="V333" s="182"/>
      <c r="W333" s="182"/>
      <c r="X333"/>
      <c r="Y333"/>
      <c r="Z333"/>
      <c r="AA333"/>
      <c r="AB333"/>
      <c r="AC333"/>
      <c r="AD333"/>
      <c r="AH333"/>
      <c r="AI333"/>
      <c r="AJ333"/>
    </row>
    <row r="334" spans="17:36" ht="15" customHeight="1" x14ac:dyDescent="0.35">
      <c r="Q334" s="182"/>
      <c r="R334" s="182"/>
      <c r="S334" s="182"/>
      <c r="U334" s="182"/>
      <c r="V334" s="182"/>
      <c r="W334" s="182"/>
      <c r="X334"/>
      <c r="Y334"/>
      <c r="Z334"/>
      <c r="AA334"/>
      <c r="AB334"/>
      <c r="AC334"/>
      <c r="AD334"/>
      <c r="AH334"/>
      <c r="AI334"/>
      <c r="AJ334"/>
    </row>
    <row r="335" spans="17:36" ht="15" customHeight="1" x14ac:dyDescent="0.35">
      <c r="Q335" s="182"/>
      <c r="R335" s="182"/>
      <c r="S335" s="182"/>
      <c r="U335" s="182"/>
      <c r="V335" s="182"/>
      <c r="W335" s="182"/>
      <c r="X335"/>
      <c r="Y335"/>
      <c r="Z335"/>
      <c r="AA335"/>
      <c r="AB335"/>
      <c r="AC335"/>
      <c r="AD335"/>
      <c r="AH335"/>
      <c r="AI335"/>
      <c r="AJ335"/>
    </row>
    <row r="336" spans="17:36" ht="15" customHeight="1" x14ac:dyDescent="0.35">
      <c r="Q336" s="182"/>
      <c r="R336" s="182"/>
      <c r="S336" s="182"/>
      <c r="U336" s="182"/>
      <c r="V336" s="182"/>
      <c r="W336" s="182"/>
      <c r="X336"/>
      <c r="Y336"/>
      <c r="Z336"/>
      <c r="AA336"/>
      <c r="AB336"/>
      <c r="AC336"/>
      <c r="AD336"/>
      <c r="AH336"/>
      <c r="AI336"/>
      <c r="AJ336"/>
    </row>
    <row r="337" spans="17:36" ht="15" customHeight="1" x14ac:dyDescent="0.35">
      <c r="Q337" s="182"/>
      <c r="R337" s="182"/>
      <c r="S337" s="182"/>
      <c r="U337" s="182"/>
      <c r="V337" s="182"/>
      <c r="W337" s="182"/>
      <c r="X337"/>
      <c r="Y337"/>
      <c r="Z337"/>
      <c r="AA337"/>
      <c r="AB337"/>
      <c r="AC337"/>
      <c r="AD337"/>
      <c r="AH337"/>
      <c r="AI337"/>
      <c r="AJ337"/>
    </row>
    <row r="338" spans="17:36" ht="15" customHeight="1" x14ac:dyDescent="0.35">
      <c r="Q338" s="182"/>
      <c r="R338" s="182"/>
      <c r="S338" s="182"/>
      <c r="U338" s="182"/>
      <c r="V338" s="182"/>
      <c r="W338" s="182"/>
      <c r="X338"/>
      <c r="Y338"/>
      <c r="Z338"/>
      <c r="AA338"/>
      <c r="AB338"/>
      <c r="AC338"/>
      <c r="AD338"/>
      <c r="AH338"/>
      <c r="AI338"/>
      <c r="AJ338"/>
    </row>
    <row r="339" spans="17:36" ht="15" customHeight="1" x14ac:dyDescent="0.35">
      <c r="Q339" s="182"/>
      <c r="R339" s="182"/>
      <c r="S339" s="182"/>
      <c r="U339" s="182"/>
      <c r="V339" s="182"/>
      <c r="W339" s="182"/>
      <c r="X339"/>
      <c r="Y339"/>
      <c r="Z339"/>
      <c r="AA339"/>
      <c r="AB339"/>
      <c r="AC339"/>
      <c r="AD339"/>
      <c r="AH339"/>
      <c r="AI339"/>
      <c r="AJ339"/>
    </row>
    <row r="340" spans="17:36" ht="15" customHeight="1" x14ac:dyDescent="0.35">
      <c r="Q340" s="182"/>
      <c r="R340" s="182"/>
      <c r="S340" s="182"/>
      <c r="U340" s="182"/>
      <c r="V340" s="182"/>
      <c r="W340" s="182"/>
      <c r="X340"/>
      <c r="Y340"/>
      <c r="Z340"/>
      <c r="AA340"/>
      <c r="AB340"/>
      <c r="AC340"/>
      <c r="AD340"/>
      <c r="AH340"/>
      <c r="AI340"/>
      <c r="AJ340"/>
    </row>
    <row r="341" spans="17:36" ht="15" customHeight="1" x14ac:dyDescent="0.35">
      <c r="Q341" s="182"/>
      <c r="R341" s="182"/>
      <c r="S341" s="182"/>
      <c r="U341" s="182"/>
      <c r="V341" s="182"/>
      <c r="W341" s="182"/>
      <c r="X341"/>
      <c r="Y341"/>
      <c r="Z341"/>
      <c r="AA341"/>
      <c r="AB341"/>
      <c r="AC341"/>
      <c r="AD341"/>
      <c r="AH341"/>
      <c r="AI341"/>
      <c r="AJ341"/>
    </row>
    <row r="342" spans="17:36" ht="15" customHeight="1" x14ac:dyDescent="0.35">
      <c r="Q342" s="182"/>
      <c r="R342" s="182"/>
      <c r="S342" s="182"/>
      <c r="U342" s="182"/>
      <c r="V342" s="182"/>
      <c r="W342" s="182"/>
      <c r="X342"/>
      <c r="Y342"/>
      <c r="Z342"/>
      <c r="AA342"/>
      <c r="AB342"/>
      <c r="AC342"/>
      <c r="AD342"/>
      <c r="AH342"/>
      <c r="AI342"/>
      <c r="AJ342"/>
    </row>
    <row r="343" spans="17:36" ht="15" customHeight="1" x14ac:dyDescent="0.35">
      <c r="Q343" s="182"/>
      <c r="R343" s="182"/>
      <c r="S343" s="182"/>
      <c r="U343" s="182"/>
      <c r="V343" s="182"/>
      <c r="W343" s="182"/>
      <c r="X343"/>
      <c r="Y343"/>
      <c r="Z343"/>
      <c r="AA343"/>
      <c r="AB343"/>
      <c r="AC343"/>
      <c r="AD343"/>
      <c r="AH343"/>
      <c r="AI343"/>
      <c r="AJ343"/>
    </row>
    <row r="344" spans="17:36" ht="15" customHeight="1" x14ac:dyDescent="0.35">
      <c r="Q344" s="182"/>
      <c r="R344" s="182"/>
      <c r="S344" s="182"/>
      <c r="U344" s="182"/>
      <c r="V344" s="182"/>
      <c r="W344" s="182"/>
      <c r="X344"/>
      <c r="Y344"/>
      <c r="Z344"/>
      <c r="AA344"/>
      <c r="AB344"/>
      <c r="AC344"/>
      <c r="AD344"/>
      <c r="AH344"/>
      <c r="AI344"/>
      <c r="AJ344"/>
    </row>
    <row r="345" spans="17:36" ht="15" customHeight="1" x14ac:dyDescent="0.35">
      <c r="Q345" s="182"/>
      <c r="R345" s="182"/>
      <c r="S345" s="182"/>
      <c r="U345" s="182"/>
      <c r="V345" s="182"/>
      <c r="W345" s="182"/>
      <c r="X345"/>
      <c r="Y345"/>
      <c r="Z345"/>
      <c r="AA345"/>
      <c r="AB345"/>
      <c r="AC345"/>
      <c r="AD345"/>
      <c r="AH345"/>
      <c r="AI345"/>
      <c r="AJ345"/>
    </row>
    <row r="346" spans="17:36" ht="15" customHeight="1" x14ac:dyDescent="0.35">
      <c r="Q346" s="182"/>
      <c r="R346" s="182"/>
      <c r="S346" s="182"/>
      <c r="U346" s="182"/>
      <c r="V346" s="182"/>
      <c r="W346" s="182"/>
      <c r="X346"/>
      <c r="Y346"/>
      <c r="Z346"/>
      <c r="AA346"/>
      <c r="AB346"/>
      <c r="AC346"/>
      <c r="AD346"/>
      <c r="AH346"/>
      <c r="AI346"/>
      <c r="AJ346"/>
    </row>
    <row r="347" spans="17:36" ht="15" customHeight="1" x14ac:dyDescent="0.35">
      <c r="Q347" s="182"/>
      <c r="R347" s="182"/>
      <c r="S347" s="182"/>
      <c r="U347" s="182"/>
      <c r="V347" s="182"/>
      <c r="W347" s="182"/>
      <c r="X347"/>
      <c r="Y347"/>
      <c r="Z347"/>
      <c r="AA347"/>
      <c r="AB347"/>
      <c r="AC347"/>
      <c r="AD347"/>
      <c r="AH347"/>
      <c r="AI347"/>
      <c r="AJ347"/>
    </row>
    <row r="348" spans="17:36" ht="15" customHeight="1" x14ac:dyDescent="0.35">
      <c r="Q348" s="182"/>
      <c r="R348" s="182"/>
      <c r="S348" s="182"/>
      <c r="U348" s="182"/>
      <c r="V348" s="182"/>
      <c r="W348" s="182"/>
      <c r="X348"/>
      <c r="Y348"/>
      <c r="Z348"/>
      <c r="AA348"/>
      <c r="AB348"/>
      <c r="AC348"/>
      <c r="AD348"/>
      <c r="AH348"/>
      <c r="AI348"/>
      <c r="AJ348"/>
    </row>
    <row r="349" spans="17:36" ht="15" customHeight="1" x14ac:dyDescent="0.35">
      <c r="Q349" s="182"/>
      <c r="R349" s="182"/>
      <c r="S349" s="182"/>
      <c r="U349" s="182"/>
      <c r="V349" s="182"/>
      <c r="W349" s="182"/>
      <c r="X349"/>
      <c r="Y349"/>
      <c r="Z349"/>
      <c r="AA349"/>
      <c r="AB349"/>
      <c r="AC349"/>
      <c r="AD349"/>
      <c r="AH349"/>
      <c r="AI349"/>
      <c r="AJ349"/>
    </row>
    <row r="350" spans="17:36" ht="15" customHeight="1" x14ac:dyDescent="0.35">
      <c r="Q350" s="182"/>
      <c r="R350" s="182"/>
      <c r="S350" s="182"/>
      <c r="U350" s="182"/>
      <c r="V350" s="182"/>
      <c r="W350" s="182"/>
      <c r="X350"/>
      <c r="Y350"/>
      <c r="Z350"/>
      <c r="AA350"/>
      <c r="AB350"/>
      <c r="AC350"/>
      <c r="AD350"/>
      <c r="AH350"/>
      <c r="AI350"/>
      <c r="AJ350"/>
    </row>
    <row r="351" spans="17:36" ht="15" customHeight="1" x14ac:dyDescent="0.35">
      <c r="Q351" s="182"/>
      <c r="R351" s="182"/>
      <c r="S351" s="182"/>
      <c r="U351" s="182"/>
      <c r="V351" s="182"/>
      <c r="W351" s="182"/>
      <c r="X351"/>
      <c r="Y351"/>
      <c r="Z351"/>
      <c r="AA351"/>
      <c r="AB351"/>
      <c r="AC351"/>
      <c r="AD351"/>
      <c r="AH351"/>
      <c r="AI351"/>
      <c r="AJ351"/>
    </row>
    <row r="352" spans="17:36" ht="15" customHeight="1" x14ac:dyDescent="0.35">
      <c r="Q352" s="182"/>
      <c r="R352" s="182"/>
      <c r="S352" s="182"/>
      <c r="U352" s="182"/>
      <c r="V352" s="182"/>
      <c r="W352" s="182"/>
      <c r="X352"/>
      <c r="Y352"/>
      <c r="Z352"/>
      <c r="AA352"/>
      <c r="AB352"/>
      <c r="AC352"/>
      <c r="AD352"/>
      <c r="AH352"/>
      <c r="AI352"/>
      <c r="AJ352"/>
    </row>
    <row r="353" spans="17:36" ht="15" customHeight="1" x14ac:dyDescent="0.35">
      <c r="Q353" s="182"/>
      <c r="R353" s="182"/>
      <c r="S353" s="182"/>
      <c r="U353" s="182"/>
      <c r="V353" s="182"/>
      <c r="W353" s="182"/>
      <c r="X353"/>
      <c r="Y353"/>
      <c r="Z353"/>
      <c r="AA353"/>
      <c r="AB353"/>
      <c r="AC353"/>
      <c r="AD353"/>
      <c r="AH353"/>
      <c r="AI353"/>
      <c r="AJ353"/>
    </row>
    <row r="354" spans="17:36" ht="15" customHeight="1" x14ac:dyDescent="0.35">
      <c r="Q354" s="182"/>
      <c r="R354" s="182"/>
      <c r="S354" s="182"/>
      <c r="U354" s="182"/>
      <c r="V354" s="182"/>
      <c r="W354" s="182"/>
      <c r="X354"/>
      <c r="Y354"/>
      <c r="Z354"/>
      <c r="AA354"/>
      <c r="AB354"/>
      <c r="AC354"/>
      <c r="AD354"/>
      <c r="AH354"/>
      <c r="AI354"/>
      <c r="AJ354"/>
    </row>
    <row r="355" spans="17:36" ht="15" customHeight="1" x14ac:dyDescent="0.35">
      <c r="Q355" s="182"/>
      <c r="R355" s="182"/>
      <c r="S355" s="182"/>
      <c r="U355" s="182"/>
      <c r="V355" s="182"/>
      <c r="W355" s="182"/>
      <c r="X355"/>
      <c r="Y355"/>
      <c r="Z355"/>
      <c r="AA355"/>
      <c r="AB355"/>
      <c r="AC355"/>
      <c r="AD355"/>
      <c r="AH355"/>
      <c r="AI355"/>
      <c r="AJ355"/>
    </row>
    <row r="356" spans="17:36" ht="15" customHeight="1" x14ac:dyDescent="0.35">
      <c r="Q356" s="182"/>
      <c r="R356" s="182"/>
      <c r="S356" s="182"/>
      <c r="U356" s="182"/>
      <c r="V356" s="182"/>
      <c r="W356" s="182"/>
      <c r="X356"/>
      <c r="Y356"/>
      <c r="Z356"/>
      <c r="AA356"/>
      <c r="AB356"/>
      <c r="AC356"/>
      <c r="AD356"/>
      <c r="AH356"/>
      <c r="AI356"/>
      <c r="AJ356"/>
    </row>
    <row r="357" spans="17:36" ht="15" customHeight="1" x14ac:dyDescent="0.35">
      <c r="Q357" s="182"/>
      <c r="R357" s="182"/>
      <c r="S357" s="182"/>
      <c r="U357" s="182"/>
      <c r="V357" s="182"/>
      <c r="W357" s="182"/>
      <c r="X357"/>
      <c r="Y357"/>
      <c r="Z357"/>
      <c r="AA357"/>
      <c r="AB357"/>
      <c r="AC357"/>
      <c r="AD357"/>
      <c r="AH357"/>
      <c r="AI357"/>
      <c r="AJ357"/>
    </row>
    <row r="358" spans="17:36" ht="15" customHeight="1" x14ac:dyDescent="0.35">
      <c r="Q358" s="182"/>
      <c r="R358" s="182"/>
      <c r="S358" s="182"/>
      <c r="U358" s="182"/>
      <c r="V358" s="182"/>
      <c r="W358" s="182"/>
      <c r="X358"/>
      <c r="Y358"/>
      <c r="Z358"/>
      <c r="AA358"/>
      <c r="AB358"/>
      <c r="AC358"/>
      <c r="AD358"/>
      <c r="AH358"/>
      <c r="AI358"/>
      <c r="AJ358"/>
    </row>
    <row r="359" spans="17:36" ht="15" customHeight="1" x14ac:dyDescent="0.35">
      <c r="Q359" s="182"/>
      <c r="R359" s="182"/>
      <c r="S359" s="182"/>
      <c r="U359" s="182"/>
      <c r="V359" s="182"/>
      <c r="W359" s="182"/>
      <c r="X359"/>
      <c r="Y359"/>
      <c r="Z359"/>
      <c r="AA359"/>
      <c r="AB359"/>
      <c r="AC359"/>
      <c r="AD359"/>
      <c r="AH359"/>
      <c r="AI359"/>
      <c r="AJ359"/>
    </row>
    <row r="360" spans="17:36" ht="15" customHeight="1" x14ac:dyDescent="0.35">
      <c r="Q360" s="182"/>
      <c r="R360" s="182"/>
      <c r="S360" s="182"/>
      <c r="U360" s="182"/>
      <c r="V360" s="182"/>
      <c r="W360" s="182"/>
      <c r="X360"/>
      <c r="Y360"/>
      <c r="Z360"/>
      <c r="AA360"/>
      <c r="AB360"/>
      <c r="AC360"/>
      <c r="AD360"/>
      <c r="AH360"/>
      <c r="AI360"/>
      <c r="AJ360"/>
    </row>
    <row r="361" spans="17:36" ht="15" customHeight="1" x14ac:dyDescent="0.35">
      <c r="Q361" s="182"/>
      <c r="R361" s="182"/>
      <c r="S361" s="182"/>
      <c r="U361" s="182"/>
      <c r="V361" s="182"/>
      <c r="W361" s="182"/>
      <c r="X361"/>
      <c r="Y361"/>
      <c r="Z361"/>
      <c r="AA361"/>
      <c r="AB361"/>
      <c r="AC361"/>
      <c r="AD361"/>
      <c r="AH361"/>
      <c r="AI361"/>
      <c r="AJ361"/>
    </row>
    <row r="362" spans="17:36" ht="15" customHeight="1" x14ac:dyDescent="0.35">
      <c r="Q362" s="182"/>
      <c r="R362" s="182"/>
      <c r="S362" s="182"/>
      <c r="U362" s="182"/>
      <c r="V362" s="182"/>
      <c r="W362" s="182"/>
      <c r="X362"/>
      <c r="Y362"/>
      <c r="Z362"/>
      <c r="AA362"/>
      <c r="AB362"/>
      <c r="AC362"/>
      <c r="AD362"/>
      <c r="AH362"/>
      <c r="AI362"/>
      <c r="AJ362"/>
    </row>
    <row r="363" spans="17:36" ht="15" customHeight="1" x14ac:dyDescent="0.35">
      <c r="Q363" s="182"/>
      <c r="R363" s="182"/>
      <c r="S363" s="182"/>
      <c r="U363" s="182"/>
      <c r="V363" s="182"/>
      <c r="W363" s="182"/>
      <c r="X363"/>
      <c r="Y363"/>
      <c r="Z363"/>
      <c r="AA363"/>
      <c r="AB363"/>
      <c r="AC363"/>
      <c r="AD363"/>
      <c r="AH363"/>
      <c r="AI363"/>
      <c r="AJ363"/>
    </row>
    <row r="364" spans="17:36" ht="15" customHeight="1" x14ac:dyDescent="0.35">
      <c r="Q364" s="182"/>
      <c r="R364" s="182"/>
      <c r="S364" s="182"/>
      <c r="U364" s="182"/>
      <c r="V364" s="182"/>
      <c r="W364" s="182"/>
      <c r="X364"/>
      <c r="Y364"/>
      <c r="Z364"/>
      <c r="AA364"/>
      <c r="AB364"/>
      <c r="AC364"/>
      <c r="AD364"/>
      <c r="AH364"/>
      <c r="AI364"/>
      <c r="AJ364"/>
    </row>
    <row r="365" spans="17:36" ht="15" customHeight="1" x14ac:dyDescent="0.35">
      <c r="Q365" s="182"/>
      <c r="R365" s="182"/>
      <c r="S365" s="182"/>
      <c r="U365" s="182"/>
      <c r="V365" s="182"/>
      <c r="W365" s="182"/>
      <c r="X365"/>
      <c r="Y365"/>
      <c r="Z365"/>
      <c r="AA365"/>
      <c r="AB365"/>
      <c r="AC365"/>
      <c r="AD365"/>
      <c r="AH365"/>
      <c r="AI365"/>
      <c r="AJ365"/>
    </row>
    <row r="366" spans="17:36" ht="15" customHeight="1" x14ac:dyDescent="0.35">
      <c r="Q366" s="182"/>
      <c r="R366" s="182"/>
      <c r="S366" s="182"/>
      <c r="U366" s="182"/>
      <c r="V366" s="182"/>
      <c r="W366" s="182"/>
      <c r="X366"/>
      <c r="Y366"/>
      <c r="Z366"/>
      <c r="AA366"/>
      <c r="AB366"/>
      <c r="AC366"/>
      <c r="AD366"/>
      <c r="AH366"/>
      <c r="AI366"/>
      <c r="AJ366"/>
    </row>
    <row r="367" spans="17:36" ht="15" customHeight="1" x14ac:dyDescent="0.35">
      <c r="Q367" s="182"/>
      <c r="R367" s="182"/>
      <c r="S367" s="182"/>
      <c r="U367" s="182"/>
      <c r="V367" s="182"/>
      <c r="W367" s="182"/>
      <c r="X367"/>
      <c r="Y367"/>
      <c r="Z367"/>
      <c r="AA367"/>
      <c r="AB367"/>
      <c r="AC367"/>
      <c r="AD367"/>
      <c r="AH367"/>
      <c r="AI367"/>
      <c r="AJ367"/>
    </row>
    <row r="368" spans="17:36" ht="15" customHeight="1" x14ac:dyDescent="0.35">
      <c r="Q368" s="182"/>
      <c r="R368" s="182"/>
      <c r="S368" s="182"/>
      <c r="U368" s="182"/>
      <c r="V368" s="182"/>
      <c r="W368" s="182"/>
      <c r="X368"/>
      <c r="Y368"/>
      <c r="Z368"/>
      <c r="AA368"/>
      <c r="AB368"/>
      <c r="AC368"/>
      <c r="AD368"/>
      <c r="AH368"/>
      <c r="AI368"/>
      <c r="AJ368"/>
    </row>
    <row r="369" spans="17:36" ht="15" customHeight="1" x14ac:dyDescent="0.35">
      <c r="Q369" s="182"/>
      <c r="R369" s="182"/>
      <c r="S369" s="182"/>
      <c r="U369" s="182"/>
      <c r="V369" s="182"/>
      <c r="W369" s="182"/>
      <c r="X369"/>
      <c r="Y369"/>
      <c r="Z369"/>
      <c r="AA369"/>
      <c r="AB369"/>
      <c r="AC369"/>
      <c r="AD369"/>
      <c r="AH369"/>
      <c r="AI369"/>
      <c r="AJ369"/>
    </row>
    <row r="370" spans="17:36" ht="15" customHeight="1" x14ac:dyDescent="0.35">
      <c r="Q370" s="182"/>
      <c r="R370" s="182"/>
      <c r="S370" s="182"/>
      <c r="U370" s="182"/>
      <c r="V370" s="182"/>
      <c r="W370" s="182"/>
      <c r="X370"/>
      <c r="Y370"/>
      <c r="Z370"/>
      <c r="AA370"/>
      <c r="AB370"/>
      <c r="AC370"/>
      <c r="AD370"/>
      <c r="AH370"/>
      <c r="AI370"/>
      <c r="AJ370"/>
    </row>
    <row r="371" spans="17:36" ht="15" customHeight="1" x14ac:dyDescent="0.35">
      <c r="Q371" s="182"/>
      <c r="R371" s="182"/>
      <c r="S371" s="182"/>
      <c r="U371" s="182"/>
      <c r="V371" s="182"/>
      <c r="W371" s="182"/>
      <c r="X371"/>
      <c r="Y371"/>
      <c r="Z371"/>
      <c r="AA371"/>
      <c r="AB371"/>
      <c r="AC371"/>
      <c r="AD371"/>
      <c r="AH371"/>
      <c r="AI371"/>
      <c r="AJ371"/>
    </row>
    <row r="372" spans="17:36" ht="15" customHeight="1" x14ac:dyDescent="0.35">
      <c r="Q372" s="182"/>
      <c r="R372" s="182"/>
      <c r="S372" s="182"/>
      <c r="U372" s="182"/>
      <c r="V372" s="182"/>
      <c r="W372" s="182"/>
      <c r="X372"/>
      <c r="Y372"/>
      <c r="Z372"/>
      <c r="AA372"/>
      <c r="AB372"/>
      <c r="AC372"/>
      <c r="AD372"/>
      <c r="AH372"/>
      <c r="AI372"/>
      <c r="AJ372"/>
    </row>
    <row r="373" spans="17:36" ht="15" customHeight="1" x14ac:dyDescent="0.35">
      <c r="Q373" s="182"/>
      <c r="R373" s="182"/>
      <c r="S373" s="182"/>
      <c r="U373" s="182"/>
      <c r="V373" s="182"/>
      <c r="W373" s="182"/>
      <c r="X373"/>
      <c r="Y373"/>
      <c r="Z373"/>
      <c r="AA373"/>
      <c r="AB373"/>
      <c r="AC373"/>
      <c r="AD373"/>
      <c r="AH373"/>
      <c r="AI373"/>
      <c r="AJ373"/>
    </row>
    <row r="374" spans="17:36" ht="15" customHeight="1" x14ac:dyDescent="0.35">
      <c r="Q374" s="182"/>
      <c r="R374" s="182"/>
      <c r="S374" s="182"/>
      <c r="U374" s="182"/>
      <c r="V374" s="182"/>
      <c r="W374" s="182"/>
      <c r="X374"/>
      <c r="Y374"/>
      <c r="Z374"/>
      <c r="AA374"/>
      <c r="AB374"/>
      <c r="AC374"/>
      <c r="AD374"/>
      <c r="AH374"/>
      <c r="AI374"/>
      <c r="AJ374"/>
    </row>
    <row r="375" spans="17:36" ht="15" customHeight="1" x14ac:dyDescent="0.35">
      <c r="Q375" s="182"/>
      <c r="R375" s="182"/>
      <c r="S375" s="182"/>
      <c r="U375" s="182"/>
      <c r="V375" s="182"/>
      <c r="W375" s="182"/>
      <c r="X375"/>
      <c r="Y375"/>
      <c r="Z375"/>
      <c r="AA375"/>
      <c r="AB375"/>
      <c r="AC375"/>
      <c r="AD375"/>
      <c r="AH375"/>
      <c r="AI375"/>
      <c r="AJ375"/>
    </row>
    <row r="376" spans="17:36" ht="15" customHeight="1" x14ac:dyDescent="0.35">
      <c r="Q376" s="182"/>
      <c r="R376" s="182"/>
      <c r="S376" s="182"/>
      <c r="U376" s="182"/>
      <c r="V376" s="182"/>
      <c r="W376" s="182"/>
      <c r="X376"/>
      <c r="Y376"/>
      <c r="Z376"/>
      <c r="AA376"/>
      <c r="AB376"/>
      <c r="AC376"/>
      <c r="AD376"/>
      <c r="AH376"/>
      <c r="AI376"/>
      <c r="AJ376"/>
    </row>
    <row r="377" spans="17:36" ht="15" customHeight="1" x14ac:dyDescent="0.35">
      <c r="Q377" s="182"/>
      <c r="R377" s="182"/>
      <c r="S377" s="182"/>
      <c r="U377" s="182"/>
      <c r="V377" s="182"/>
      <c r="W377" s="182"/>
      <c r="X377"/>
      <c r="Y377"/>
      <c r="Z377"/>
      <c r="AA377"/>
      <c r="AB377"/>
      <c r="AC377"/>
      <c r="AD377"/>
      <c r="AH377"/>
      <c r="AI377"/>
      <c r="AJ377"/>
    </row>
    <row r="378" spans="17:36" ht="15" customHeight="1" x14ac:dyDescent="0.35">
      <c r="Q378" s="182"/>
      <c r="R378" s="182"/>
      <c r="S378" s="182"/>
      <c r="U378" s="182"/>
      <c r="V378" s="182"/>
      <c r="W378" s="182"/>
      <c r="X378"/>
      <c r="Y378"/>
      <c r="Z378"/>
      <c r="AA378"/>
      <c r="AB378"/>
      <c r="AC378"/>
      <c r="AD378"/>
      <c r="AH378"/>
      <c r="AI378"/>
      <c r="AJ378"/>
    </row>
    <row r="379" spans="17:36" ht="15" customHeight="1" x14ac:dyDescent="0.35">
      <c r="Q379" s="182"/>
      <c r="R379" s="182"/>
      <c r="S379" s="182"/>
      <c r="U379" s="182"/>
      <c r="V379" s="182"/>
      <c r="W379" s="182"/>
      <c r="X379"/>
      <c r="Y379"/>
      <c r="Z379"/>
      <c r="AA379"/>
      <c r="AB379"/>
      <c r="AC379"/>
      <c r="AD379"/>
      <c r="AH379"/>
      <c r="AI379"/>
      <c r="AJ379"/>
    </row>
    <row r="380" spans="17:36" ht="15" customHeight="1" x14ac:dyDescent="0.35">
      <c r="Q380" s="182"/>
      <c r="R380" s="182"/>
      <c r="S380" s="182"/>
      <c r="U380" s="182"/>
      <c r="V380" s="182"/>
      <c r="W380" s="182"/>
      <c r="X380"/>
      <c r="Y380"/>
      <c r="Z380"/>
      <c r="AA380"/>
      <c r="AB380"/>
      <c r="AC380"/>
      <c r="AD380"/>
      <c r="AH380"/>
      <c r="AI380"/>
      <c r="AJ380"/>
    </row>
    <row r="381" spans="17:36" ht="15" customHeight="1" x14ac:dyDescent="0.35">
      <c r="Q381" s="182"/>
      <c r="R381" s="182"/>
      <c r="S381" s="182"/>
      <c r="U381" s="182"/>
      <c r="V381" s="182"/>
      <c r="W381" s="182"/>
      <c r="X381"/>
      <c r="Y381"/>
      <c r="Z381"/>
      <c r="AA381"/>
      <c r="AB381"/>
      <c r="AC381"/>
      <c r="AD381"/>
      <c r="AH381"/>
      <c r="AI381"/>
      <c r="AJ381"/>
    </row>
    <row r="382" spans="17:36" ht="15" customHeight="1" x14ac:dyDescent="0.35">
      <c r="Q382" s="182"/>
      <c r="R382" s="182"/>
      <c r="S382" s="182"/>
      <c r="U382" s="182"/>
      <c r="V382" s="182"/>
      <c r="W382" s="182"/>
      <c r="X382"/>
      <c r="Y382"/>
      <c r="Z382"/>
      <c r="AA382"/>
      <c r="AB382"/>
      <c r="AC382"/>
      <c r="AD382"/>
      <c r="AH382"/>
      <c r="AI382"/>
      <c r="AJ382"/>
    </row>
    <row r="383" spans="17:36" ht="15" customHeight="1" x14ac:dyDescent="0.35">
      <c r="Q383" s="182"/>
      <c r="R383" s="182"/>
      <c r="S383" s="182"/>
      <c r="U383" s="182"/>
      <c r="V383" s="182"/>
      <c r="W383" s="182"/>
      <c r="X383"/>
      <c r="Y383"/>
      <c r="Z383"/>
      <c r="AA383"/>
      <c r="AB383"/>
      <c r="AC383"/>
      <c r="AD383"/>
      <c r="AH383"/>
      <c r="AI383"/>
      <c r="AJ383"/>
    </row>
    <row r="384" spans="17:36" ht="15" customHeight="1" x14ac:dyDescent="0.35">
      <c r="Q384" s="182"/>
      <c r="R384" s="182"/>
      <c r="S384" s="182"/>
      <c r="U384" s="182"/>
      <c r="V384" s="182"/>
      <c r="W384" s="182"/>
      <c r="X384"/>
      <c r="Y384"/>
      <c r="Z384"/>
      <c r="AA384"/>
      <c r="AB384"/>
      <c r="AC384"/>
      <c r="AD384"/>
      <c r="AH384"/>
      <c r="AI384"/>
      <c r="AJ384"/>
    </row>
    <row r="385" spans="17:36" ht="15" customHeight="1" x14ac:dyDescent="0.35">
      <c r="Q385" s="182"/>
      <c r="R385" s="182"/>
      <c r="S385" s="182"/>
      <c r="U385" s="182"/>
      <c r="V385" s="182"/>
      <c r="W385" s="182"/>
      <c r="X385"/>
      <c r="Y385"/>
      <c r="Z385"/>
      <c r="AA385"/>
      <c r="AB385"/>
      <c r="AC385"/>
      <c r="AD385"/>
      <c r="AH385"/>
      <c r="AI385"/>
      <c r="AJ385"/>
    </row>
    <row r="386" spans="17:36" ht="15" customHeight="1" x14ac:dyDescent="0.35">
      <c r="Q386" s="182"/>
      <c r="R386" s="182"/>
      <c r="S386" s="182"/>
      <c r="U386" s="182"/>
      <c r="V386" s="182"/>
      <c r="W386" s="182"/>
      <c r="X386"/>
      <c r="Y386"/>
      <c r="Z386"/>
      <c r="AA386"/>
      <c r="AB386"/>
      <c r="AC386"/>
      <c r="AD386"/>
      <c r="AH386"/>
      <c r="AI386"/>
      <c r="AJ386"/>
    </row>
    <row r="387" spans="17:36" ht="15" customHeight="1" x14ac:dyDescent="0.35">
      <c r="Q387" s="182"/>
      <c r="R387" s="182"/>
      <c r="S387" s="182"/>
      <c r="U387" s="182"/>
      <c r="V387" s="182"/>
      <c r="W387" s="182"/>
      <c r="X387"/>
      <c r="Y387"/>
      <c r="Z387"/>
      <c r="AA387"/>
      <c r="AB387"/>
      <c r="AC387"/>
      <c r="AD387"/>
      <c r="AH387"/>
      <c r="AI387"/>
      <c r="AJ387"/>
    </row>
    <row r="388" spans="17:36" ht="15" customHeight="1" x14ac:dyDescent="0.35">
      <c r="Q388" s="182"/>
      <c r="R388" s="182"/>
      <c r="S388" s="182"/>
      <c r="U388" s="182"/>
      <c r="V388" s="182"/>
      <c r="W388" s="182"/>
      <c r="X388"/>
      <c r="Y388"/>
      <c r="Z388"/>
      <c r="AA388"/>
      <c r="AB388"/>
      <c r="AC388"/>
      <c r="AD388"/>
      <c r="AH388"/>
      <c r="AI388"/>
      <c r="AJ388"/>
    </row>
    <row r="389" spans="17:36" ht="15" customHeight="1" x14ac:dyDescent="0.35">
      <c r="Q389" s="182"/>
      <c r="R389" s="182"/>
      <c r="S389" s="182"/>
      <c r="U389" s="182"/>
      <c r="V389" s="182"/>
      <c r="W389" s="182"/>
      <c r="X389"/>
      <c r="Y389"/>
      <c r="Z389"/>
      <c r="AA389"/>
      <c r="AB389"/>
      <c r="AC389"/>
      <c r="AD389"/>
      <c r="AH389"/>
      <c r="AI389"/>
      <c r="AJ389"/>
    </row>
    <row r="390" spans="17:36" ht="15" customHeight="1" x14ac:dyDescent="0.35">
      <c r="Q390" s="182"/>
      <c r="R390" s="182"/>
      <c r="S390" s="182"/>
      <c r="U390" s="182"/>
      <c r="V390" s="182"/>
      <c r="W390" s="182"/>
      <c r="X390"/>
      <c r="Y390"/>
      <c r="Z390"/>
      <c r="AA390"/>
      <c r="AB390"/>
      <c r="AC390"/>
      <c r="AD390"/>
      <c r="AH390"/>
      <c r="AI390"/>
      <c r="AJ390"/>
    </row>
    <row r="391" spans="17:36" ht="15" customHeight="1" x14ac:dyDescent="0.35">
      <c r="Q391" s="182"/>
      <c r="R391" s="182"/>
      <c r="S391" s="182"/>
      <c r="U391" s="182"/>
      <c r="V391" s="182"/>
      <c r="W391" s="182"/>
      <c r="X391"/>
      <c r="Y391"/>
      <c r="Z391"/>
      <c r="AA391"/>
      <c r="AB391"/>
      <c r="AC391"/>
      <c r="AD391"/>
      <c r="AH391"/>
      <c r="AI391"/>
      <c r="AJ391"/>
    </row>
    <row r="392" spans="17:36" ht="15" customHeight="1" x14ac:dyDescent="0.35">
      <c r="Q392" s="182"/>
      <c r="R392" s="182"/>
      <c r="S392" s="182"/>
      <c r="U392" s="182"/>
      <c r="V392" s="182"/>
      <c r="W392" s="182"/>
      <c r="X392"/>
      <c r="Y392"/>
      <c r="Z392"/>
      <c r="AA392"/>
      <c r="AB392"/>
      <c r="AC392"/>
      <c r="AD392"/>
      <c r="AH392"/>
      <c r="AI392"/>
      <c r="AJ392"/>
    </row>
    <row r="393" spans="17:36" ht="15" customHeight="1" x14ac:dyDescent="0.35">
      <c r="Q393" s="182"/>
      <c r="R393" s="182"/>
      <c r="S393" s="182"/>
      <c r="U393" s="182"/>
      <c r="V393" s="182"/>
      <c r="W393" s="182"/>
      <c r="X393"/>
      <c r="Y393"/>
      <c r="Z393"/>
      <c r="AA393"/>
      <c r="AB393"/>
      <c r="AC393"/>
      <c r="AD393"/>
      <c r="AH393"/>
      <c r="AI393"/>
      <c r="AJ393"/>
    </row>
    <row r="394" spans="17:36" ht="15" customHeight="1" x14ac:dyDescent="0.35">
      <c r="Q394" s="182"/>
      <c r="R394" s="182"/>
      <c r="S394" s="182"/>
      <c r="U394" s="182"/>
      <c r="V394" s="182"/>
      <c r="W394" s="182"/>
      <c r="X394"/>
      <c r="Y394"/>
      <c r="Z394"/>
      <c r="AA394"/>
      <c r="AB394"/>
      <c r="AC394"/>
      <c r="AD394"/>
      <c r="AH394"/>
      <c r="AI394"/>
      <c r="AJ394"/>
    </row>
    <row r="395" spans="17:36" ht="15" customHeight="1" x14ac:dyDescent="0.35">
      <c r="Q395" s="182"/>
      <c r="R395" s="182"/>
      <c r="S395" s="182"/>
      <c r="U395" s="182"/>
      <c r="V395" s="182"/>
      <c r="W395" s="182"/>
      <c r="X395"/>
      <c r="Y395"/>
      <c r="Z395"/>
      <c r="AA395"/>
      <c r="AB395"/>
      <c r="AC395"/>
      <c r="AD395"/>
      <c r="AH395"/>
      <c r="AI395"/>
      <c r="AJ395"/>
    </row>
    <row r="396" spans="17:36" ht="15" customHeight="1" x14ac:dyDescent="0.35">
      <c r="Q396" s="182"/>
      <c r="R396" s="182"/>
      <c r="S396" s="182"/>
      <c r="U396" s="182"/>
      <c r="V396" s="182"/>
      <c r="W396" s="182"/>
      <c r="X396"/>
      <c r="Y396"/>
      <c r="Z396"/>
      <c r="AA396"/>
      <c r="AB396"/>
      <c r="AC396"/>
      <c r="AD396"/>
      <c r="AH396"/>
      <c r="AI396"/>
      <c r="AJ396"/>
    </row>
    <row r="397" spans="17:36" ht="15" customHeight="1" x14ac:dyDescent="0.35">
      <c r="Q397" s="182"/>
      <c r="R397" s="182"/>
      <c r="S397" s="182"/>
      <c r="U397" s="182"/>
      <c r="V397" s="182"/>
      <c r="W397" s="182"/>
      <c r="X397"/>
      <c r="Y397"/>
      <c r="Z397"/>
      <c r="AA397"/>
      <c r="AB397"/>
      <c r="AC397"/>
      <c r="AD397"/>
      <c r="AH397"/>
      <c r="AI397"/>
      <c r="AJ397"/>
    </row>
    <row r="398" spans="17:36" ht="15" customHeight="1" x14ac:dyDescent="0.35">
      <c r="Q398" s="182"/>
      <c r="R398" s="182"/>
      <c r="S398" s="182"/>
      <c r="U398" s="182"/>
      <c r="V398" s="182"/>
      <c r="W398" s="182"/>
      <c r="X398"/>
      <c r="Y398"/>
      <c r="Z398"/>
      <c r="AA398"/>
      <c r="AB398"/>
      <c r="AC398"/>
      <c r="AD398"/>
      <c r="AH398"/>
      <c r="AI398"/>
      <c r="AJ398"/>
    </row>
    <row r="399" spans="17:36" ht="15" customHeight="1" x14ac:dyDescent="0.35">
      <c r="Q399" s="182"/>
      <c r="R399" s="182"/>
      <c r="S399" s="182"/>
      <c r="U399" s="182"/>
      <c r="V399" s="182"/>
      <c r="W399" s="182"/>
      <c r="X399"/>
      <c r="Y399"/>
      <c r="Z399"/>
      <c r="AA399"/>
      <c r="AB399"/>
      <c r="AC399"/>
      <c r="AD399"/>
      <c r="AH399"/>
      <c r="AI399"/>
      <c r="AJ399"/>
    </row>
    <row r="400" spans="17:36" ht="15" customHeight="1" x14ac:dyDescent="0.35">
      <c r="Q400" s="182"/>
      <c r="R400" s="182"/>
      <c r="S400" s="182"/>
      <c r="U400" s="182"/>
      <c r="V400" s="182"/>
      <c r="W400" s="182"/>
      <c r="X400"/>
      <c r="Y400"/>
      <c r="Z400"/>
      <c r="AA400"/>
      <c r="AB400"/>
      <c r="AC400"/>
      <c r="AD400"/>
      <c r="AH400"/>
      <c r="AI400"/>
      <c r="AJ400"/>
    </row>
    <row r="401" spans="17:36" ht="15" customHeight="1" x14ac:dyDescent="0.35">
      <c r="Q401" s="182"/>
      <c r="R401" s="182"/>
      <c r="S401" s="182"/>
      <c r="U401" s="182"/>
      <c r="V401" s="182"/>
      <c r="W401" s="182"/>
      <c r="X401"/>
      <c r="Y401"/>
      <c r="Z401"/>
      <c r="AA401"/>
      <c r="AB401"/>
      <c r="AC401"/>
      <c r="AD401"/>
      <c r="AH401"/>
      <c r="AI401"/>
      <c r="AJ401"/>
    </row>
    <row r="402" spans="17:36" ht="15" customHeight="1" x14ac:dyDescent="0.35">
      <c r="Q402" s="182"/>
      <c r="R402" s="182"/>
      <c r="S402" s="182"/>
      <c r="U402" s="182"/>
      <c r="V402" s="182"/>
      <c r="W402" s="182"/>
      <c r="X402"/>
      <c r="Y402"/>
      <c r="Z402"/>
      <c r="AA402"/>
      <c r="AB402"/>
      <c r="AC402"/>
      <c r="AD402"/>
      <c r="AH402"/>
      <c r="AI402"/>
      <c r="AJ402"/>
    </row>
    <row r="403" spans="17:36" ht="15" customHeight="1" x14ac:dyDescent="0.35">
      <c r="Q403" s="182"/>
      <c r="R403" s="182"/>
      <c r="S403" s="182"/>
      <c r="U403" s="182"/>
      <c r="V403" s="182"/>
      <c r="W403" s="182"/>
      <c r="X403"/>
      <c r="Y403"/>
      <c r="Z403"/>
      <c r="AA403"/>
      <c r="AB403"/>
      <c r="AC403"/>
      <c r="AD403"/>
      <c r="AH403"/>
      <c r="AI403"/>
      <c r="AJ403"/>
    </row>
    <row r="404" spans="17:36" ht="15" customHeight="1" x14ac:dyDescent="0.35">
      <c r="Q404" s="182"/>
      <c r="R404" s="182"/>
      <c r="S404" s="182"/>
      <c r="U404" s="182"/>
      <c r="V404" s="182"/>
      <c r="W404" s="182"/>
      <c r="X404"/>
      <c r="Y404"/>
      <c r="Z404"/>
      <c r="AA404"/>
      <c r="AB404"/>
      <c r="AC404"/>
      <c r="AD404"/>
      <c r="AH404"/>
      <c r="AI404"/>
      <c r="AJ404"/>
    </row>
    <row r="405" spans="17:36" ht="15" customHeight="1" x14ac:dyDescent="0.35">
      <c r="Q405" s="182"/>
      <c r="R405" s="182"/>
      <c r="S405" s="182"/>
      <c r="U405" s="182"/>
      <c r="V405" s="182"/>
      <c r="W405" s="182"/>
      <c r="X405"/>
      <c r="Y405"/>
      <c r="Z405"/>
      <c r="AA405"/>
      <c r="AB405"/>
      <c r="AC405"/>
      <c r="AD405"/>
      <c r="AH405"/>
      <c r="AI405"/>
      <c r="AJ405"/>
    </row>
    <row r="406" spans="17:36" ht="15" customHeight="1" x14ac:dyDescent="0.35">
      <c r="Q406" s="182"/>
      <c r="R406" s="182"/>
      <c r="S406" s="182"/>
      <c r="U406" s="182"/>
      <c r="V406" s="182"/>
      <c r="W406" s="182"/>
      <c r="X406"/>
      <c r="Y406"/>
      <c r="Z406"/>
      <c r="AA406"/>
      <c r="AB406"/>
      <c r="AC406"/>
      <c r="AD406"/>
      <c r="AH406"/>
      <c r="AI406"/>
      <c r="AJ406"/>
    </row>
    <row r="407" spans="17:36" ht="15" customHeight="1" x14ac:dyDescent="0.35">
      <c r="Q407" s="182"/>
      <c r="R407" s="182"/>
      <c r="S407" s="182"/>
      <c r="U407" s="182"/>
      <c r="V407" s="182"/>
      <c r="W407" s="182"/>
      <c r="X407"/>
      <c r="Y407"/>
      <c r="Z407"/>
      <c r="AA407"/>
      <c r="AB407"/>
      <c r="AC407"/>
      <c r="AD407"/>
      <c r="AH407"/>
      <c r="AI407"/>
      <c r="AJ407"/>
    </row>
    <row r="408" spans="17:36" ht="15" customHeight="1" x14ac:dyDescent="0.35">
      <c r="Q408" s="182"/>
      <c r="R408" s="182"/>
      <c r="S408" s="182"/>
      <c r="U408" s="182"/>
      <c r="V408" s="182"/>
      <c r="W408" s="182"/>
      <c r="X408"/>
      <c r="Y408"/>
      <c r="Z408"/>
      <c r="AA408"/>
      <c r="AB408"/>
      <c r="AC408"/>
      <c r="AD408"/>
      <c r="AH408"/>
      <c r="AI408"/>
      <c r="AJ408"/>
    </row>
    <row r="409" spans="17:36" ht="15" customHeight="1" x14ac:dyDescent="0.35">
      <c r="Q409" s="182"/>
      <c r="R409" s="182"/>
      <c r="S409" s="182"/>
      <c r="U409" s="182"/>
      <c r="V409" s="182"/>
      <c r="W409" s="182"/>
      <c r="X409"/>
      <c r="Y409"/>
      <c r="Z409"/>
      <c r="AA409"/>
      <c r="AB409"/>
      <c r="AC409"/>
      <c r="AD409"/>
      <c r="AH409"/>
      <c r="AI409"/>
      <c r="AJ409"/>
    </row>
    <row r="410" spans="17:36" ht="15" customHeight="1" x14ac:dyDescent="0.35">
      <c r="Q410" s="182"/>
      <c r="R410" s="182"/>
      <c r="S410" s="182"/>
      <c r="U410" s="182"/>
      <c r="V410" s="182"/>
      <c r="W410" s="182"/>
      <c r="X410"/>
      <c r="Y410"/>
      <c r="Z410"/>
      <c r="AA410"/>
      <c r="AB410"/>
      <c r="AC410"/>
      <c r="AD410"/>
      <c r="AH410"/>
      <c r="AI410"/>
      <c r="AJ410"/>
    </row>
    <row r="411" spans="17:36" ht="15" customHeight="1" x14ac:dyDescent="0.35">
      <c r="Q411" s="182"/>
      <c r="R411" s="182"/>
      <c r="S411" s="182"/>
      <c r="U411" s="182"/>
      <c r="V411" s="182"/>
      <c r="W411" s="182"/>
      <c r="X411"/>
      <c r="Y411"/>
      <c r="Z411"/>
      <c r="AA411"/>
      <c r="AB411"/>
      <c r="AC411"/>
      <c r="AD411"/>
      <c r="AH411"/>
      <c r="AI411"/>
      <c r="AJ411"/>
    </row>
    <row r="412" spans="17:36" ht="15" customHeight="1" x14ac:dyDescent="0.35">
      <c r="Q412" s="182"/>
      <c r="R412" s="182"/>
      <c r="S412" s="182"/>
      <c r="U412" s="182"/>
      <c r="V412" s="182"/>
      <c r="W412" s="182"/>
      <c r="X412"/>
      <c r="Y412"/>
      <c r="Z412"/>
      <c r="AA412"/>
      <c r="AB412"/>
      <c r="AC412"/>
      <c r="AD412"/>
      <c r="AH412"/>
      <c r="AI412"/>
      <c r="AJ412"/>
    </row>
    <row r="413" spans="17:36" ht="15" customHeight="1" x14ac:dyDescent="0.35">
      <c r="Q413" s="182"/>
      <c r="R413" s="182"/>
      <c r="S413" s="182"/>
      <c r="U413" s="182"/>
      <c r="V413" s="182"/>
      <c r="W413" s="182"/>
      <c r="X413"/>
      <c r="Y413"/>
      <c r="Z413"/>
      <c r="AA413"/>
      <c r="AB413"/>
      <c r="AC413"/>
      <c r="AD413"/>
      <c r="AH413"/>
      <c r="AI413"/>
      <c r="AJ413"/>
    </row>
    <row r="414" spans="17:36" ht="15" customHeight="1" x14ac:dyDescent="0.35">
      <c r="Q414" s="182"/>
      <c r="R414" s="182"/>
      <c r="S414" s="182"/>
      <c r="U414" s="182"/>
      <c r="V414" s="182"/>
      <c r="W414" s="182"/>
      <c r="X414"/>
      <c r="Y414"/>
      <c r="Z414"/>
      <c r="AA414"/>
      <c r="AB414"/>
      <c r="AC414"/>
      <c r="AD414"/>
      <c r="AH414"/>
      <c r="AI414"/>
      <c r="AJ414"/>
    </row>
    <row r="415" spans="17:36" ht="15" customHeight="1" x14ac:dyDescent="0.35">
      <c r="Q415" s="182"/>
      <c r="R415" s="182"/>
      <c r="S415" s="182"/>
      <c r="U415" s="182"/>
      <c r="V415" s="182"/>
      <c r="W415" s="182"/>
      <c r="X415"/>
      <c r="Y415"/>
      <c r="Z415"/>
      <c r="AA415"/>
      <c r="AB415"/>
      <c r="AC415"/>
      <c r="AD415"/>
      <c r="AH415"/>
      <c r="AI415"/>
      <c r="AJ415"/>
    </row>
    <row r="416" spans="17:36" ht="15" customHeight="1" x14ac:dyDescent="0.35">
      <c r="R416" s="182"/>
      <c r="S416" s="182"/>
      <c r="U416" s="182"/>
      <c r="V416" s="182"/>
      <c r="W416" s="182"/>
      <c r="X416"/>
      <c r="Y416"/>
      <c r="Z416"/>
      <c r="AA416"/>
      <c r="AB416"/>
      <c r="AC416"/>
      <c r="AD416"/>
      <c r="AH416"/>
      <c r="AI416"/>
      <c r="AJ416"/>
    </row>
    <row r="417" spans="19:36" ht="15" customHeight="1" x14ac:dyDescent="0.35">
      <c r="S417" s="182"/>
      <c r="U417" s="182"/>
      <c r="V417" s="182"/>
      <c r="W417" s="182"/>
      <c r="X417"/>
      <c r="Y417"/>
      <c r="Z417"/>
      <c r="AA417"/>
      <c r="AB417"/>
      <c r="AC417"/>
      <c r="AD417"/>
      <c r="AH417"/>
      <c r="AI417"/>
      <c r="AJ417"/>
    </row>
    <row r="418" spans="19:36" ht="15" customHeight="1" x14ac:dyDescent="0.35">
      <c r="U418" s="182"/>
      <c r="V418" s="182"/>
      <c r="W418" s="182"/>
      <c r="X418"/>
      <c r="Y418"/>
      <c r="Z418"/>
      <c r="AA418"/>
      <c r="AB418"/>
      <c r="AC418"/>
      <c r="AD418"/>
      <c r="AH418"/>
      <c r="AI418"/>
      <c r="AJ418"/>
    </row>
    <row r="419" spans="19:36" ht="15" customHeight="1" x14ac:dyDescent="0.35">
      <c r="U419" s="182"/>
      <c r="V419" s="182"/>
      <c r="W419" s="182"/>
      <c r="X419"/>
      <c r="Y419"/>
      <c r="Z419"/>
      <c r="AA419"/>
      <c r="AB419"/>
      <c r="AC419"/>
      <c r="AD419"/>
      <c r="AH419"/>
      <c r="AI419"/>
      <c r="AJ419"/>
    </row>
    <row r="420" spans="19:36" ht="15" customHeight="1" x14ac:dyDescent="0.35">
      <c r="W420" s="182"/>
      <c r="X420"/>
      <c r="Y420"/>
      <c r="Z420"/>
      <c r="AA420"/>
      <c r="AB420"/>
      <c r="AC420"/>
      <c r="AD420"/>
      <c r="AH420"/>
      <c r="AI420"/>
      <c r="AJ420"/>
    </row>
    <row r="421" spans="19:36" ht="15" customHeight="1" x14ac:dyDescent="0.3">
      <c r="X421"/>
      <c r="Y421"/>
      <c r="Z421"/>
      <c r="AA421"/>
      <c r="AB421"/>
      <c r="AC421"/>
      <c r="AD421"/>
      <c r="AH421"/>
      <c r="AI421"/>
      <c r="AJ421"/>
    </row>
    <row r="422" spans="19:36" ht="15" customHeight="1" x14ac:dyDescent="0.3">
      <c r="Y422"/>
      <c r="Z422"/>
      <c r="AA422"/>
      <c r="AB422"/>
      <c r="AC422"/>
      <c r="AD422"/>
      <c r="AH422"/>
      <c r="AI422"/>
      <c r="AJ422"/>
    </row>
    <row r="423" spans="19:36" ht="15" customHeight="1" x14ac:dyDescent="0.3">
      <c r="Z423"/>
      <c r="AA423"/>
      <c r="AB423"/>
      <c r="AC423"/>
      <c r="AD423"/>
      <c r="AH423"/>
      <c r="AI423"/>
      <c r="AJ423"/>
    </row>
    <row r="424" spans="19:36" ht="15" customHeight="1" x14ac:dyDescent="0.3">
      <c r="AA424"/>
      <c r="AB424"/>
      <c r="AC424"/>
      <c r="AD424"/>
      <c r="AH424"/>
      <c r="AI424"/>
      <c r="AJ424"/>
    </row>
    <row r="425" spans="19:36" ht="15" customHeight="1" x14ac:dyDescent="0.3">
      <c r="AB425"/>
      <c r="AC425"/>
      <c r="AD425"/>
      <c r="AH425"/>
      <c r="AI425"/>
      <c r="AJ425"/>
    </row>
    <row r="426" spans="19:36" ht="15" customHeight="1" x14ac:dyDescent="0.3">
      <c r="AC426"/>
      <c r="AD426"/>
      <c r="AH426"/>
      <c r="AI426"/>
      <c r="AJ426"/>
    </row>
    <row r="427" spans="19:36" ht="15" customHeight="1" x14ac:dyDescent="0.3">
      <c r="AD427"/>
      <c r="AH427"/>
      <c r="AI427"/>
      <c r="AJ427"/>
    </row>
    <row r="428" spans="19:36" ht="15" customHeight="1" x14ac:dyDescent="0.3">
      <c r="AH428"/>
      <c r="AI428"/>
      <c r="AJ428"/>
    </row>
    <row r="429" spans="19:36" ht="15" customHeight="1" x14ac:dyDescent="0.3">
      <c r="AH429"/>
      <c r="AI429"/>
      <c r="AJ429"/>
    </row>
    <row r="430" spans="19:36" ht="15" customHeight="1" x14ac:dyDescent="0.3">
      <c r="AH430"/>
      <c r="AI430"/>
      <c r="AJ430"/>
    </row>
    <row r="431" spans="19:36" ht="15" customHeight="1" x14ac:dyDescent="0.3"/>
    <row r="432" spans="19:36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</sheetData>
  <mergeCells count="1">
    <mergeCell ref="F1:G1"/>
  </mergeCell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436D-CD34-4773-9CEC-236BC5EBF7E5}">
  <sheetPr codeName="Hoja27"/>
  <dimension ref="A1:Q10"/>
  <sheetViews>
    <sheetView workbookViewId="0">
      <selection activeCell="B1" sqref="B1"/>
    </sheetView>
  </sheetViews>
  <sheetFormatPr baseColWidth="10" defaultRowHeight="21" x14ac:dyDescent="0.35"/>
  <cols>
    <col min="1" max="1" width="14" bestFit="1" customWidth="1"/>
    <col min="2" max="2" width="26" bestFit="1" customWidth="1"/>
    <col min="3" max="3" width="20.25" bestFit="1" customWidth="1"/>
    <col min="4" max="4" width="20.375" bestFit="1" customWidth="1"/>
    <col min="5" max="15" width="11" hidden="1" customWidth="1"/>
    <col min="16" max="16" width="18.5" customWidth="1"/>
    <col min="17" max="17" width="21.875" style="182" bestFit="1" customWidth="1"/>
  </cols>
  <sheetData>
    <row r="1" spans="1:17" x14ac:dyDescent="0.25">
      <c r="A1" s="75" t="s">
        <v>1</v>
      </c>
      <c r="B1" s="75" t="s">
        <v>52</v>
      </c>
      <c r="C1" s="328" t="s">
        <v>53</v>
      </c>
      <c r="D1" s="75" t="s">
        <v>4</v>
      </c>
      <c r="E1" s="75" t="s">
        <v>5</v>
      </c>
      <c r="F1" s="75" t="s">
        <v>6</v>
      </c>
      <c r="G1" s="75" t="s">
        <v>7</v>
      </c>
      <c r="H1" s="45"/>
      <c r="I1" s="45"/>
      <c r="J1" s="429" t="s">
        <v>34</v>
      </c>
      <c r="K1" s="429"/>
      <c r="L1" s="45"/>
      <c r="M1" s="45"/>
      <c r="N1" s="45"/>
      <c r="O1" s="45"/>
      <c r="P1" s="45"/>
      <c r="Q1" s="104" t="s">
        <v>91</v>
      </c>
    </row>
    <row r="2" spans="1:17" x14ac:dyDescent="0.25">
      <c r="A2" s="62"/>
      <c r="B2" s="322"/>
      <c r="C2" s="322"/>
      <c r="D2" s="331"/>
      <c r="E2" s="332"/>
      <c r="F2" s="332"/>
      <c r="G2" s="332"/>
      <c r="H2" s="45"/>
      <c r="I2" s="45"/>
      <c r="J2" s="68" t="s">
        <v>93</v>
      </c>
      <c r="K2" s="68">
        <f>DATOS!D1</f>
        <v>46136</v>
      </c>
      <c r="L2" s="45"/>
      <c r="M2" s="45"/>
      <c r="N2" s="45"/>
      <c r="O2" s="45"/>
      <c r="P2" s="45"/>
      <c r="Q2" s="337"/>
    </row>
    <row r="3" spans="1:17" ht="20.25" x14ac:dyDescent="0.3">
      <c r="E3" s="98"/>
      <c r="F3" s="98"/>
      <c r="G3" s="98"/>
      <c r="H3" s="45"/>
      <c r="I3" s="45"/>
      <c r="J3" s="333" t="s">
        <v>154</v>
      </c>
      <c r="K3" s="334">
        <v>4</v>
      </c>
      <c r="M3" s="45"/>
      <c r="N3" s="45"/>
      <c r="O3" s="45"/>
      <c r="P3" s="45"/>
      <c r="Q3" s="338"/>
    </row>
    <row r="4" spans="1:17" ht="20.25" x14ac:dyDescent="0.25">
      <c r="E4" s="98"/>
      <c r="F4" s="98"/>
      <c r="G4" s="98"/>
      <c r="H4" s="45"/>
      <c r="I4" s="45"/>
      <c r="J4" s="335">
        <v>2083</v>
      </c>
      <c r="K4" s="336">
        <v>4</v>
      </c>
      <c r="M4" s="69"/>
      <c r="N4" s="45"/>
      <c r="O4" s="45"/>
      <c r="P4" s="45"/>
      <c r="Q4" s="337"/>
    </row>
    <row r="5" spans="1:17" x14ac:dyDescent="0.35">
      <c r="E5" s="98"/>
      <c r="F5" s="98"/>
      <c r="G5" s="98"/>
      <c r="H5" s="70"/>
      <c r="I5" s="45"/>
      <c r="J5" s="333" t="s">
        <v>159</v>
      </c>
      <c r="K5" s="334">
        <v>2</v>
      </c>
      <c r="M5" s="45"/>
      <c r="N5" s="45"/>
      <c r="O5" s="45"/>
      <c r="P5" s="45"/>
    </row>
    <row r="6" spans="1:17" x14ac:dyDescent="0.35">
      <c r="E6" s="98"/>
      <c r="F6" s="98"/>
      <c r="G6" s="98"/>
      <c r="H6" s="70"/>
      <c r="I6" s="45"/>
      <c r="J6" s="335" t="s">
        <v>160</v>
      </c>
      <c r="K6" s="336">
        <v>1</v>
      </c>
      <c r="M6" s="45"/>
      <c r="N6" s="45"/>
      <c r="O6" s="45"/>
      <c r="P6" s="45"/>
    </row>
    <row r="7" spans="1:17" x14ac:dyDescent="0.35">
      <c r="E7" s="98"/>
      <c r="F7" s="98"/>
      <c r="G7" s="98"/>
      <c r="H7" s="45"/>
      <c r="I7" s="45"/>
      <c r="J7" s="335" t="s">
        <v>162</v>
      </c>
      <c r="K7" s="336">
        <v>1</v>
      </c>
      <c r="M7" s="45"/>
      <c r="N7" s="45"/>
      <c r="O7" s="45"/>
      <c r="P7" s="45"/>
    </row>
    <row r="8" spans="1:17" x14ac:dyDescent="0.35">
      <c r="E8" s="98"/>
      <c r="F8" s="98"/>
      <c r="G8" s="98"/>
      <c r="H8" s="45"/>
      <c r="I8" s="45"/>
      <c r="J8" s="333" t="s">
        <v>163</v>
      </c>
      <c r="K8" s="334">
        <v>1</v>
      </c>
      <c r="M8" s="45"/>
      <c r="N8" s="45"/>
      <c r="O8" s="45"/>
      <c r="P8" s="45"/>
    </row>
    <row r="9" spans="1:17" x14ac:dyDescent="0.35">
      <c r="E9" s="98"/>
      <c r="F9" s="98"/>
      <c r="G9" s="98"/>
      <c r="H9" s="45"/>
      <c r="I9" s="45"/>
      <c r="J9" s="335" t="s">
        <v>161</v>
      </c>
      <c r="K9" s="336">
        <v>1</v>
      </c>
      <c r="M9" s="45"/>
      <c r="N9" s="45"/>
      <c r="O9" s="45"/>
      <c r="P9" s="45"/>
    </row>
    <row r="10" spans="1:17" x14ac:dyDescent="0.35">
      <c r="E10" s="98"/>
      <c r="F10" s="98"/>
      <c r="G10" s="98"/>
      <c r="H10" s="45"/>
      <c r="I10" s="45"/>
      <c r="J10" s="333" t="s">
        <v>155</v>
      </c>
      <c r="K10" s="334">
        <v>3</v>
      </c>
      <c r="M10" s="45"/>
      <c r="N10" s="45"/>
      <c r="O10" s="45"/>
      <c r="P10" s="45"/>
    </row>
  </sheetData>
  <mergeCells count="1">
    <mergeCell ref="J1:K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C048-65C3-489E-81F1-9AC282F7AA1E}">
  <sheetPr codeName="Hoja29">
    <tabColor theme="6" tint="0.59999389629810485"/>
  </sheetPr>
  <dimension ref="A1:J72"/>
  <sheetViews>
    <sheetView showGridLines="0" topLeftCell="A36" workbookViewId="0">
      <selection activeCell="B33" sqref="B33"/>
    </sheetView>
  </sheetViews>
  <sheetFormatPr baseColWidth="10" defaultColWidth="11" defaultRowHeight="21" x14ac:dyDescent="0.35"/>
  <cols>
    <col min="1" max="1" width="15" style="148" customWidth="1"/>
    <col min="2" max="2" width="3.625" style="155" customWidth="1"/>
    <col min="3" max="3" width="13.625" style="149" customWidth="1"/>
    <col min="4" max="4" width="3.625" style="155" customWidth="1"/>
    <col min="5" max="5" width="14.375" style="148" customWidth="1"/>
    <col min="6" max="6" width="3.625" style="155" customWidth="1"/>
    <col min="7" max="7" width="15" style="83" customWidth="1"/>
    <col min="8" max="8" width="3.625" style="83" customWidth="1"/>
    <col min="9" max="9" width="15" style="83" customWidth="1"/>
    <col min="10" max="10" width="3.625" style="83" customWidth="1"/>
    <col min="11" max="16384" width="11" style="83"/>
  </cols>
  <sheetData>
    <row r="1" spans="1:10" x14ac:dyDescent="0.25">
      <c r="A1" s="424" t="s">
        <v>208</v>
      </c>
      <c r="B1" s="424"/>
      <c r="C1" s="424"/>
      <c r="D1" s="424"/>
      <c r="E1" s="424"/>
      <c r="F1" s="424"/>
      <c r="G1" s="424"/>
      <c r="H1" s="424"/>
      <c r="I1" s="424"/>
      <c r="J1" s="424"/>
    </row>
    <row r="2" spans="1:10" x14ac:dyDescent="0.25">
      <c r="A2" s="437" t="s">
        <v>111</v>
      </c>
      <c r="B2" s="437"/>
      <c r="C2" s="437"/>
      <c r="D2" s="437"/>
      <c r="E2" s="437"/>
      <c r="F2" s="437"/>
      <c r="G2" s="435" t="s">
        <v>112</v>
      </c>
      <c r="H2" s="435"/>
      <c r="I2" s="436">
        <f ca="1">TODAY()</f>
        <v>46136</v>
      </c>
      <c r="J2" s="436"/>
    </row>
    <row r="3" spans="1:10" ht="13.5" customHeight="1" x14ac:dyDescent="0.25">
      <c r="A3" s="283" t="s">
        <v>113</v>
      </c>
      <c r="B3" s="284">
        <f>SUM(B4:B14)</f>
        <v>0</v>
      </c>
      <c r="C3" s="283" t="s">
        <v>114</v>
      </c>
      <c r="D3" s="284">
        <f>SUM(D4:D25)</f>
        <v>0</v>
      </c>
      <c r="E3" s="283" t="s">
        <v>115</v>
      </c>
      <c r="F3" s="284">
        <f>SUM(F4:F25)</f>
        <v>0</v>
      </c>
      <c r="G3" s="283" t="s">
        <v>117</v>
      </c>
      <c r="H3" s="284">
        <f>SUM(H4:H25)</f>
        <v>0</v>
      </c>
      <c r="I3" s="285" t="s">
        <v>118</v>
      </c>
      <c r="J3" s="286">
        <f>SUM(J4:J24)</f>
        <v>0</v>
      </c>
    </row>
    <row r="4" spans="1:10" ht="13.5" customHeight="1" x14ac:dyDescent="0.25">
      <c r="A4" s="159"/>
      <c r="B4" s="165">
        <f t="shared" ref="B4:B14" si="0">COUNTIF(PUESTOT.A,A4)</f>
        <v>0</v>
      </c>
      <c r="C4" s="165"/>
      <c r="D4" s="165">
        <f t="shared" ref="D4:D25" si="1">COUNTIF(PUESTOT.A,C4)</f>
        <v>0</v>
      </c>
      <c r="E4" s="159"/>
      <c r="F4" s="165">
        <f t="shared" ref="F4:F25" si="2">COUNTIF(PUESTOT.A,E4)</f>
        <v>0</v>
      </c>
      <c r="G4" s="159"/>
      <c r="H4" s="165">
        <f t="shared" ref="H4:H25" si="3">COUNTIF(PUESTOT.A,G4)</f>
        <v>0</v>
      </c>
      <c r="I4" s="160"/>
      <c r="J4" s="158">
        <f t="shared" ref="J4:J24" si="4">COUNTIF(PUESTOT.A,I4)</f>
        <v>0</v>
      </c>
    </row>
    <row r="5" spans="1:10" ht="13.5" customHeight="1" x14ac:dyDescent="0.25">
      <c r="A5" s="183"/>
      <c r="B5" s="165">
        <f t="shared" si="0"/>
        <v>0</v>
      </c>
      <c r="C5" s="165"/>
      <c r="D5" s="165">
        <f t="shared" si="1"/>
        <v>0</v>
      </c>
      <c r="E5" s="159"/>
      <c r="F5" s="165">
        <f t="shared" si="2"/>
        <v>0</v>
      </c>
      <c r="G5" s="160"/>
      <c r="H5" s="165">
        <f t="shared" si="3"/>
        <v>0</v>
      </c>
      <c r="I5" s="160"/>
      <c r="J5" s="158">
        <f t="shared" si="4"/>
        <v>0</v>
      </c>
    </row>
    <row r="6" spans="1:10" ht="13.5" customHeight="1" x14ac:dyDescent="0.25">
      <c r="A6" s="160"/>
      <c r="B6" s="165">
        <f t="shared" si="0"/>
        <v>0</v>
      </c>
      <c r="C6" s="165"/>
      <c r="D6" s="165">
        <f t="shared" si="1"/>
        <v>0</v>
      </c>
      <c r="E6" s="165"/>
      <c r="F6" s="165">
        <f t="shared" si="2"/>
        <v>0</v>
      </c>
      <c r="G6" s="160"/>
      <c r="H6" s="165">
        <f t="shared" si="3"/>
        <v>0</v>
      </c>
      <c r="I6" s="169"/>
      <c r="J6" s="158">
        <f t="shared" si="4"/>
        <v>0</v>
      </c>
    </row>
    <row r="7" spans="1:10" ht="13.5" customHeight="1" x14ac:dyDescent="0.25">
      <c r="A7" s="160"/>
      <c r="B7" s="165">
        <f t="shared" si="0"/>
        <v>0</v>
      </c>
      <c r="C7" s="165"/>
      <c r="D7" s="165">
        <f t="shared" si="1"/>
        <v>0</v>
      </c>
      <c r="E7" s="165"/>
      <c r="F7" s="165">
        <f t="shared" si="2"/>
        <v>0</v>
      </c>
      <c r="G7" s="160"/>
      <c r="H7" s="165">
        <f t="shared" si="3"/>
        <v>0</v>
      </c>
      <c r="I7" s="169"/>
      <c r="J7" s="158">
        <f t="shared" si="4"/>
        <v>0</v>
      </c>
    </row>
    <row r="8" spans="1:10" ht="13.5" customHeight="1" x14ac:dyDescent="0.25">
      <c r="A8" s="160"/>
      <c r="B8" s="165">
        <f t="shared" si="0"/>
        <v>0</v>
      </c>
      <c r="C8" s="165"/>
      <c r="D8" s="165">
        <f t="shared" si="1"/>
        <v>0</v>
      </c>
      <c r="E8" s="165"/>
      <c r="F8" s="165">
        <f t="shared" si="2"/>
        <v>0</v>
      </c>
      <c r="G8" s="160"/>
      <c r="H8" s="165">
        <f t="shared" si="3"/>
        <v>0</v>
      </c>
      <c r="I8" s="172"/>
      <c r="J8" s="158">
        <f t="shared" si="4"/>
        <v>0</v>
      </c>
    </row>
    <row r="9" spans="1:10" ht="13.5" customHeight="1" x14ac:dyDescent="0.25">
      <c r="A9" s="160"/>
      <c r="B9" s="165">
        <f t="shared" si="0"/>
        <v>0</v>
      </c>
      <c r="C9" s="165"/>
      <c r="D9" s="165">
        <f t="shared" si="1"/>
        <v>0</v>
      </c>
      <c r="E9" s="165"/>
      <c r="F9" s="165">
        <f t="shared" si="2"/>
        <v>0</v>
      </c>
      <c r="G9" s="160"/>
      <c r="H9" s="165">
        <f t="shared" si="3"/>
        <v>0</v>
      </c>
      <c r="I9" s="173"/>
      <c r="J9" s="158">
        <f t="shared" si="4"/>
        <v>0</v>
      </c>
    </row>
    <row r="10" spans="1:10" ht="13.5" customHeight="1" x14ac:dyDescent="0.25">
      <c r="A10" s="161"/>
      <c r="B10" s="165">
        <f t="shared" si="0"/>
        <v>0</v>
      </c>
      <c r="C10" s="165"/>
      <c r="D10" s="165">
        <f t="shared" si="1"/>
        <v>0</v>
      </c>
      <c r="E10" s="165"/>
      <c r="F10" s="165">
        <f t="shared" si="2"/>
        <v>0</v>
      </c>
      <c r="G10" s="160"/>
      <c r="H10" s="165">
        <f t="shared" si="3"/>
        <v>0</v>
      </c>
      <c r="I10" s="174"/>
      <c r="J10" s="158">
        <f t="shared" si="4"/>
        <v>0</v>
      </c>
    </row>
    <row r="11" spans="1:10" ht="13.5" customHeight="1" x14ac:dyDescent="0.25">
      <c r="A11" s="161"/>
      <c r="B11" s="165">
        <f t="shared" si="0"/>
        <v>0</v>
      </c>
      <c r="C11" s="165"/>
      <c r="D11" s="165">
        <f t="shared" si="1"/>
        <v>0</v>
      </c>
      <c r="E11" s="165"/>
      <c r="F11" s="165">
        <f t="shared" si="2"/>
        <v>0</v>
      </c>
      <c r="G11" s="160"/>
      <c r="H11" s="165">
        <f t="shared" si="3"/>
        <v>0</v>
      </c>
      <c r="I11" s="174"/>
      <c r="J11" s="158">
        <f t="shared" si="4"/>
        <v>0</v>
      </c>
    </row>
    <row r="12" spans="1:10" ht="13.5" customHeight="1" x14ac:dyDescent="0.25">
      <c r="A12" s="161"/>
      <c r="B12" s="165">
        <f t="shared" si="0"/>
        <v>0</v>
      </c>
      <c r="C12" s="165"/>
      <c r="D12" s="165">
        <f t="shared" si="1"/>
        <v>0</v>
      </c>
      <c r="E12" s="165"/>
      <c r="F12" s="165">
        <f t="shared" si="2"/>
        <v>0</v>
      </c>
      <c r="G12" s="169"/>
      <c r="H12" s="165">
        <f t="shared" si="3"/>
        <v>0</v>
      </c>
      <c r="I12" s="174"/>
      <c r="J12" s="158">
        <f t="shared" si="4"/>
        <v>0</v>
      </c>
    </row>
    <row r="13" spans="1:10" ht="13.5" customHeight="1" x14ac:dyDescent="0.35">
      <c r="A13" s="162"/>
      <c r="B13" s="165">
        <f t="shared" si="0"/>
        <v>0</v>
      </c>
      <c r="C13" s="165"/>
      <c r="D13" s="165">
        <f t="shared" si="1"/>
        <v>0</v>
      </c>
      <c r="E13" s="165"/>
      <c r="F13" s="165">
        <f t="shared" si="2"/>
        <v>0</v>
      </c>
      <c r="G13" s="169"/>
      <c r="H13" s="165">
        <f t="shared" si="3"/>
        <v>0</v>
      </c>
      <c r="I13" s="163"/>
      <c r="J13" s="158">
        <f t="shared" si="4"/>
        <v>0</v>
      </c>
    </row>
    <row r="14" spans="1:10" ht="13.5" customHeight="1" x14ac:dyDescent="0.35">
      <c r="A14" s="162"/>
      <c r="B14" s="165">
        <f t="shared" si="0"/>
        <v>0</v>
      </c>
      <c r="C14" s="165"/>
      <c r="D14" s="165">
        <f t="shared" si="1"/>
        <v>0</v>
      </c>
      <c r="E14" s="165"/>
      <c r="F14" s="165">
        <f t="shared" si="2"/>
        <v>0</v>
      </c>
      <c r="G14" s="170"/>
      <c r="H14" s="165">
        <f t="shared" si="3"/>
        <v>0</v>
      </c>
      <c r="I14" s="163"/>
      <c r="J14" s="158">
        <f t="shared" si="4"/>
        <v>0</v>
      </c>
    </row>
    <row r="15" spans="1:10" ht="13.5" customHeight="1" x14ac:dyDescent="0.35">
      <c r="A15" s="283" t="s">
        <v>158</v>
      </c>
      <c r="B15" s="284">
        <f>SUM(B16:B25)</f>
        <v>0</v>
      </c>
      <c r="C15" s="165"/>
      <c r="D15" s="165">
        <f t="shared" si="1"/>
        <v>0</v>
      </c>
      <c r="E15" s="165"/>
      <c r="F15" s="165">
        <f t="shared" si="2"/>
        <v>0</v>
      </c>
      <c r="G15" s="170"/>
      <c r="H15" s="165">
        <f t="shared" si="3"/>
        <v>0</v>
      </c>
      <c r="I15" s="163"/>
      <c r="J15" s="158">
        <f t="shared" si="4"/>
        <v>0</v>
      </c>
    </row>
    <row r="16" spans="1:10" ht="13.5" customHeight="1" x14ac:dyDescent="0.35">
      <c r="A16" s="159"/>
      <c r="B16" s="165">
        <f t="shared" ref="B16:B25" si="5">COUNTIF(PUESTOT.A,A16)</f>
        <v>0</v>
      </c>
      <c r="C16" s="165"/>
      <c r="D16" s="165">
        <f t="shared" si="1"/>
        <v>0</v>
      </c>
      <c r="E16" s="165"/>
      <c r="F16" s="165">
        <f t="shared" si="2"/>
        <v>0</v>
      </c>
      <c r="G16" s="170"/>
      <c r="H16" s="165">
        <f t="shared" si="3"/>
        <v>0</v>
      </c>
      <c r="I16" s="163"/>
      <c r="J16" s="158">
        <f t="shared" si="4"/>
        <v>0</v>
      </c>
    </row>
    <row r="17" spans="1:10" ht="13.5" customHeight="1" x14ac:dyDescent="0.35">
      <c r="A17" s="159"/>
      <c r="B17" s="165">
        <f t="shared" si="5"/>
        <v>0</v>
      </c>
      <c r="C17" s="165"/>
      <c r="D17" s="165">
        <f t="shared" si="1"/>
        <v>0</v>
      </c>
      <c r="E17" s="165"/>
      <c r="F17" s="165">
        <f t="shared" si="2"/>
        <v>0</v>
      </c>
      <c r="G17" s="170"/>
      <c r="H17" s="165">
        <f t="shared" si="3"/>
        <v>0</v>
      </c>
      <c r="I17" s="163"/>
      <c r="J17" s="158">
        <f t="shared" si="4"/>
        <v>0</v>
      </c>
    </row>
    <row r="18" spans="1:10" ht="13.5" customHeight="1" x14ac:dyDescent="0.35">
      <c r="A18" s="162"/>
      <c r="B18" s="165">
        <f t="shared" si="5"/>
        <v>0</v>
      </c>
      <c r="C18" s="165"/>
      <c r="D18" s="165">
        <f t="shared" si="1"/>
        <v>0</v>
      </c>
      <c r="E18" s="165"/>
      <c r="F18" s="165">
        <f t="shared" si="2"/>
        <v>0</v>
      </c>
      <c r="G18" s="170"/>
      <c r="H18" s="165">
        <f t="shared" si="3"/>
        <v>0</v>
      </c>
      <c r="I18" s="163"/>
      <c r="J18" s="158">
        <f t="shared" si="4"/>
        <v>0</v>
      </c>
    </row>
    <row r="19" spans="1:10" ht="13.5" customHeight="1" x14ac:dyDescent="0.35">
      <c r="A19" s="162"/>
      <c r="B19" s="165">
        <f t="shared" si="5"/>
        <v>0</v>
      </c>
      <c r="C19" s="165"/>
      <c r="D19" s="165">
        <f t="shared" si="1"/>
        <v>0</v>
      </c>
      <c r="E19" s="165"/>
      <c r="F19" s="165">
        <f t="shared" si="2"/>
        <v>0</v>
      </c>
      <c r="G19" s="170"/>
      <c r="H19" s="165">
        <f t="shared" si="3"/>
        <v>0</v>
      </c>
      <c r="I19" s="163"/>
      <c r="J19" s="158">
        <f t="shared" si="4"/>
        <v>0</v>
      </c>
    </row>
    <row r="20" spans="1:10" ht="13.5" customHeight="1" x14ac:dyDescent="0.35">
      <c r="A20" s="162"/>
      <c r="B20" s="165">
        <f t="shared" si="5"/>
        <v>0</v>
      </c>
      <c r="C20" s="165"/>
      <c r="D20" s="165">
        <f t="shared" si="1"/>
        <v>0</v>
      </c>
      <c r="E20" s="165"/>
      <c r="F20" s="165">
        <f t="shared" si="2"/>
        <v>0</v>
      </c>
      <c r="G20" s="170"/>
      <c r="H20" s="165">
        <f t="shared" si="3"/>
        <v>0</v>
      </c>
      <c r="I20" s="163"/>
      <c r="J20" s="158">
        <f t="shared" si="4"/>
        <v>0</v>
      </c>
    </row>
    <row r="21" spans="1:10" ht="13.5" customHeight="1" x14ac:dyDescent="0.35">
      <c r="A21" s="162"/>
      <c r="B21" s="165">
        <f t="shared" si="5"/>
        <v>0</v>
      </c>
      <c r="C21" s="165"/>
      <c r="D21" s="165">
        <f t="shared" si="1"/>
        <v>0</v>
      </c>
      <c r="E21" s="165"/>
      <c r="F21" s="165">
        <f t="shared" si="2"/>
        <v>0</v>
      </c>
      <c r="G21" s="170"/>
      <c r="H21" s="165">
        <f t="shared" si="3"/>
        <v>0</v>
      </c>
      <c r="I21" s="163"/>
      <c r="J21" s="158">
        <f t="shared" si="4"/>
        <v>0</v>
      </c>
    </row>
    <row r="22" spans="1:10" ht="13.5" customHeight="1" x14ac:dyDescent="0.35">
      <c r="A22" s="163"/>
      <c r="B22" s="165">
        <f t="shared" si="5"/>
        <v>0</v>
      </c>
      <c r="C22" s="165"/>
      <c r="D22" s="165">
        <f t="shared" si="1"/>
        <v>0</v>
      </c>
      <c r="E22" s="165"/>
      <c r="F22" s="165">
        <f t="shared" si="2"/>
        <v>0</v>
      </c>
      <c r="G22" s="170"/>
      <c r="H22" s="165">
        <f t="shared" si="3"/>
        <v>0</v>
      </c>
      <c r="I22" s="163"/>
      <c r="J22" s="158">
        <f t="shared" si="4"/>
        <v>0</v>
      </c>
    </row>
    <row r="23" spans="1:10" ht="13.5" customHeight="1" x14ac:dyDescent="0.35">
      <c r="A23" s="163"/>
      <c r="B23" s="165">
        <f t="shared" si="5"/>
        <v>0</v>
      </c>
      <c r="C23" s="165"/>
      <c r="D23" s="165">
        <f t="shared" si="1"/>
        <v>0</v>
      </c>
      <c r="E23" s="165"/>
      <c r="F23" s="165">
        <f t="shared" si="2"/>
        <v>0</v>
      </c>
      <c r="G23" s="170"/>
      <c r="H23" s="165">
        <f t="shared" si="3"/>
        <v>0</v>
      </c>
      <c r="I23" s="163"/>
      <c r="J23" s="158">
        <f t="shared" si="4"/>
        <v>0</v>
      </c>
    </row>
    <row r="24" spans="1:10" ht="13.5" customHeight="1" x14ac:dyDescent="0.35">
      <c r="A24" s="163"/>
      <c r="B24" s="165">
        <f t="shared" si="5"/>
        <v>0</v>
      </c>
      <c r="C24" s="165"/>
      <c r="D24" s="165">
        <f t="shared" si="1"/>
        <v>0</v>
      </c>
      <c r="E24" s="165"/>
      <c r="F24" s="165">
        <f t="shared" si="2"/>
        <v>0</v>
      </c>
      <c r="G24" s="170"/>
      <c r="H24" s="165">
        <f t="shared" si="3"/>
        <v>0</v>
      </c>
      <c r="I24" s="170"/>
      <c r="J24" s="158">
        <f t="shared" si="4"/>
        <v>0</v>
      </c>
    </row>
    <row r="25" spans="1:10" ht="13.5" customHeight="1" x14ac:dyDescent="0.35">
      <c r="A25" s="164"/>
      <c r="B25" s="168">
        <f t="shared" si="5"/>
        <v>0</v>
      </c>
      <c r="C25" s="168"/>
      <c r="D25" s="168">
        <f t="shared" si="1"/>
        <v>0</v>
      </c>
      <c r="E25" s="168"/>
      <c r="F25" s="168">
        <f t="shared" si="2"/>
        <v>0</v>
      </c>
      <c r="G25" s="171"/>
      <c r="H25" s="168">
        <f t="shared" si="3"/>
        <v>0</v>
      </c>
      <c r="I25" s="287" t="s">
        <v>97</v>
      </c>
      <c r="J25" s="288">
        <f>B3+D3+F3+H3+J3+B15</f>
        <v>0</v>
      </c>
    </row>
    <row r="26" spans="1:10" ht="13.5" customHeight="1" x14ac:dyDescent="0.35">
      <c r="C26" s="175"/>
      <c r="D26" s="176"/>
      <c r="E26" s="175"/>
      <c r="F26" s="176"/>
      <c r="I26" s="177"/>
      <c r="J26" s="149"/>
    </row>
    <row r="27" spans="1:10" x14ac:dyDescent="0.25">
      <c r="A27" s="430" t="s">
        <v>157</v>
      </c>
      <c r="B27" s="431"/>
      <c r="C27" s="431"/>
      <c r="D27" s="431"/>
      <c r="E27" s="431"/>
      <c r="F27" s="431"/>
      <c r="G27" s="432" t="s">
        <v>112</v>
      </c>
      <c r="H27" s="432"/>
      <c r="I27" s="433">
        <f ca="1">TODAY()</f>
        <v>46136</v>
      </c>
      <c r="J27" s="434"/>
    </row>
    <row r="28" spans="1:10" ht="13.5" customHeight="1" x14ac:dyDescent="0.25">
      <c r="A28" s="283" t="s">
        <v>164</v>
      </c>
      <c r="B28" s="284">
        <f>SUM(B29:B46)</f>
        <v>0</v>
      </c>
      <c r="C28" s="283"/>
      <c r="D28" s="284">
        <f>SUM(D29:D50)</f>
        <v>0</v>
      </c>
      <c r="E28" s="283"/>
      <c r="F28" s="284">
        <f>SUM(F29:F50)</f>
        <v>0</v>
      </c>
      <c r="G28" s="283"/>
      <c r="H28" s="284">
        <f>SUM(H29:H38)</f>
        <v>0</v>
      </c>
      <c r="I28" s="285"/>
      <c r="J28" s="286">
        <f>SUM(J29:J37)</f>
        <v>0</v>
      </c>
    </row>
    <row r="29" spans="1:10" ht="13.5" customHeight="1" x14ac:dyDescent="0.25">
      <c r="A29" s="337"/>
      <c r="B29" s="165">
        <f t="shared" ref="B29:B50" si="6">COUNTIF(CT.A,A29)</f>
        <v>0</v>
      </c>
      <c r="C29" s="165"/>
      <c r="D29" s="165">
        <f t="shared" ref="D29:D50" si="7">COUNTIF(CT.A,C29)</f>
        <v>0</v>
      </c>
      <c r="E29" s="165"/>
      <c r="F29" s="165">
        <f t="shared" ref="F29:F50" si="8">COUNTIF(CT.A,E29)</f>
        <v>0</v>
      </c>
      <c r="G29" s="159"/>
      <c r="H29" s="165">
        <f t="shared" ref="H29:H50" si="9">COUNTIF(CT.A,G29)</f>
        <v>0</v>
      </c>
      <c r="I29" s="160"/>
      <c r="J29" s="239">
        <f t="shared" ref="J29:J49" si="10">COUNTIF(CT.A,I29)</f>
        <v>0</v>
      </c>
    </row>
    <row r="30" spans="1:10" ht="13.5" customHeight="1" x14ac:dyDescent="0.25">
      <c r="A30" s="338"/>
      <c r="B30" s="165">
        <f t="shared" si="6"/>
        <v>0</v>
      </c>
      <c r="C30" s="165"/>
      <c r="D30" s="165">
        <f t="shared" si="7"/>
        <v>0</v>
      </c>
      <c r="E30" s="165"/>
      <c r="F30" s="165">
        <f t="shared" si="8"/>
        <v>0</v>
      </c>
      <c r="G30" s="160"/>
      <c r="H30" s="165">
        <f t="shared" si="9"/>
        <v>0</v>
      </c>
      <c r="I30" s="160"/>
      <c r="J30" s="158">
        <f t="shared" si="10"/>
        <v>0</v>
      </c>
    </row>
    <row r="31" spans="1:10" ht="13.5" customHeight="1" x14ac:dyDescent="0.25">
      <c r="A31" s="337"/>
      <c r="B31" s="165">
        <f t="shared" si="6"/>
        <v>0</v>
      </c>
      <c r="C31" s="165"/>
      <c r="D31" s="165">
        <f t="shared" si="7"/>
        <v>0</v>
      </c>
      <c r="E31" s="165"/>
      <c r="F31" s="165">
        <f t="shared" si="8"/>
        <v>0</v>
      </c>
      <c r="G31" s="160"/>
      <c r="H31" s="165">
        <f t="shared" si="9"/>
        <v>0</v>
      </c>
      <c r="I31" s="169"/>
      <c r="J31" s="158">
        <f t="shared" si="10"/>
        <v>0</v>
      </c>
    </row>
    <row r="32" spans="1:10" ht="13.5" customHeight="1" x14ac:dyDescent="0.25">
      <c r="A32" s="180"/>
      <c r="B32" s="165">
        <f t="shared" si="6"/>
        <v>0</v>
      </c>
      <c r="C32" s="165"/>
      <c r="D32" s="165">
        <f t="shared" si="7"/>
        <v>0</v>
      </c>
      <c r="E32" s="165"/>
      <c r="F32" s="165">
        <f t="shared" si="8"/>
        <v>0</v>
      </c>
      <c r="G32" s="160"/>
      <c r="H32" s="165">
        <f t="shared" si="9"/>
        <v>0</v>
      </c>
      <c r="I32" s="169"/>
      <c r="J32" s="158">
        <f t="shared" si="10"/>
        <v>0</v>
      </c>
    </row>
    <row r="33" spans="1:10" ht="13.5" customHeight="1" x14ac:dyDescent="0.25">
      <c r="A33" s="160"/>
      <c r="B33" s="165">
        <f t="shared" si="6"/>
        <v>0</v>
      </c>
      <c r="C33" s="165"/>
      <c r="D33" s="165">
        <f t="shared" si="7"/>
        <v>0</v>
      </c>
      <c r="E33" s="165"/>
      <c r="F33" s="165">
        <f t="shared" si="8"/>
        <v>0</v>
      </c>
      <c r="G33" s="160"/>
      <c r="H33" s="165">
        <f t="shared" si="9"/>
        <v>0</v>
      </c>
      <c r="I33" s="172"/>
      <c r="J33" s="158">
        <f t="shared" si="10"/>
        <v>0</v>
      </c>
    </row>
    <row r="34" spans="1:10" ht="13.5" customHeight="1" x14ac:dyDescent="0.25">
      <c r="A34" s="160"/>
      <c r="B34" s="165">
        <f t="shared" si="6"/>
        <v>0</v>
      </c>
      <c r="C34" s="165"/>
      <c r="D34" s="165">
        <f t="shared" si="7"/>
        <v>0</v>
      </c>
      <c r="E34" s="165"/>
      <c r="F34" s="165">
        <f t="shared" si="8"/>
        <v>0</v>
      </c>
      <c r="G34" s="160"/>
      <c r="H34" s="165">
        <f t="shared" si="9"/>
        <v>0</v>
      </c>
      <c r="I34" s="173"/>
      <c r="J34" s="158">
        <f t="shared" si="10"/>
        <v>0</v>
      </c>
    </row>
    <row r="35" spans="1:10" ht="13.5" customHeight="1" x14ac:dyDescent="0.25">
      <c r="A35" s="161"/>
      <c r="B35" s="165">
        <f t="shared" si="6"/>
        <v>0</v>
      </c>
      <c r="C35" s="165"/>
      <c r="D35" s="165">
        <f t="shared" si="7"/>
        <v>0</v>
      </c>
      <c r="E35" s="165"/>
      <c r="F35" s="165">
        <f t="shared" si="8"/>
        <v>0</v>
      </c>
      <c r="G35" s="160"/>
      <c r="H35" s="165">
        <f t="shared" si="9"/>
        <v>0</v>
      </c>
      <c r="I35" s="174"/>
      <c r="J35" s="158">
        <f t="shared" si="10"/>
        <v>0</v>
      </c>
    </row>
    <row r="36" spans="1:10" ht="13.5" customHeight="1" x14ac:dyDescent="0.25">
      <c r="A36" s="161"/>
      <c r="B36" s="165">
        <f t="shared" si="6"/>
        <v>0</v>
      </c>
      <c r="C36" s="165"/>
      <c r="D36" s="165">
        <f t="shared" si="7"/>
        <v>0</v>
      </c>
      <c r="E36" s="165"/>
      <c r="F36" s="165">
        <f t="shared" si="8"/>
        <v>0</v>
      </c>
      <c r="G36" s="160"/>
      <c r="H36" s="165">
        <f t="shared" si="9"/>
        <v>0</v>
      </c>
      <c r="I36" s="174"/>
      <c r="J36" s="158">
        <f t="shared" si="10"/>
        <v>0</v>
      </c>
    </row>
    <row r="37" spans="1:10" ht="13.5" customHeight="1" x14ac:dyDescent="0.25">
      <c r="A37" s="161"/>
      <c r="B37" s="165">
        <f t="shared" si="6"/>
        <v>0</v>
      </c>
      <c r="C37" s="165"/>
      <c r="D37" s="165">
        <f t="shared" si="7"/>
        <v>0</v>
      </c>
      <c r="E37" s="165"/>
      <c r="F37" s="165">
        <f t="shared" si="8"/>
        <v>0</v>
      </c>
      <c r="G37" s="169"/>
      <c r="H37" s="165">
        <f t="shared" si="9"/>
        <v>0</v>
      </c>
      <c r="I37" s="174"/>
      <c r="J37" s="158">
        <f t="shared" si="10"/>
        <v>0</v>
      </c>
    </row>
    <row r="38" spans="1:10" ht="13.5" customHeight="1" x14ac:dyDescent="0.35">
      <c r="A38" s="162"/>
      <c r="B38" s="165">
        <f t="shared" si="6"/>
        <v>0</v>
      </c>
      <c r="C38" s="165"/>
      <c r="D38" s="165">
        <f t="shared" si="7"/>
        <v>0</v>
      </c>
      <c r="E38" s="165"/>
      <c r="F38" s="165">
        <f t="shared" si="8"/>
        <v>0</v>
      </c>
      <c r="G38" s="169"/>
      <c r="H38" s="165">
        <f t="shared" si="9"/>
        <v>0</v>
      </c>
      <c r="I38" s="163"/>
      <c r="J38" s="158">
        <f t="shared" si="10"/>
        <v>0</v>
      </c>
    </row>
    <row r="39" spans="1:10" ht="13.5" customHeight="1" x14ac:dyDescent="0.35">
      <c r="A39" s="162"/>
      <c r="B39" s="165">
        <f t="shared" si="6"/>
        <v>0</v>
      </c>
      <c r="C39" s="165"/>
      <c r="D39" s="165">
        <f t="shared" si="7"/>
        <v>0</v>
      </c>
      <c r="E39" s="165"/>
      <c r="F39" s="165">
        <f t="shared" si="8"/>
        <v>0</v>
      </c>
      <c r="G39" s="170"/>
      <c r="H39" s="165">
        <f t="shared" si="9"/>
        <v>0</v>
      </c>
      <c r="I39" s="163"/>
      <c r="J39" s="158">
        <f t="shared" si="10"/>
        <v>0</v>
      </c>
    </row>
    <row r="40" spans="1:10" ht="13.5" customHeight="1" x14ac:dyDescent="0.35">
      <c r="A40" s="162"/>
      <c r="B40" s="165">
        <f t="shared" si="6"/>
        <v>0</v>
      </c>
      <c r="C40" s="165"/>
      <c r="D40" s="165">
        <f t="shared" si="7"/>
        <v>0</v>
      </c>
      <c r="E40" s="165"/>
      <c r="F40" s="165">
        <f t="shared" si="8"/>
        <v>0</v>
      </c>
      <c r="G40" s="170"/>
      <c r="H40" s="165">
        <f t="shared" si="9"/>
        <v>0</v>
      </c>
      <c r="I40" s="163"/>
      <c r="J40" s="158">
        <f t="shared" si="10"/>
        <v>0</v>
      </c>
    </row>
    <row r="41" spans="1:10" ht="13.5" customHeight="1" x14ac:dyDescent="0.35">
      <c r="A41" s="162"/>
      <c r="B41" s="165">
        <f t="shared" si="6"/>
        <v>0</v>
      </c>
      <c r="C41" s="165"/>
      <c r="D41" s="165">
        <f t="shared" si="7"/>
        <v>0</v>
      </c>
      <c r="E41" s="165"/>
      <c r="F41" s="165">
        <f t="shared" si="8"/>
        <v>0</v>
      </c>
      <c r="G41" s="170"/>
      <c r="H41" s="165">
        <f t="shared" si="9"/>
        <v>0</v>
      </c>
      <c r="I41" s="163"/>
      <c r="J41" s="158">
        <f t="shared" si="10"/>
        <v>0</v>
      </c>
    </row>
    <row r="42" spans="1:10" ht="13.5" customHeight="1" x14ac:dyDescent="0.35">
      <c r="A42" s="162"/>
      <c r="B42" s="165">
        <f t="shared" si="6"/>
        <v>0</v>
      </c>
      <c r="C42" s="165"/>
      <c r="D42" s="165">
        <f t="shared" si="7"/>
        <v>0</v>
      </c>
      <c r="E42" s="165"/>
      <c r="F42" s="165">
        <f t="shared" si="8"/>
        <v>0</v>
      </c>
      <c r="G42" s="170"/>
      <c r="H42" s="165">
        <f t="shared" si="9"/>
        <v>0</v>
      </c>
      <c r="I42" s="163"/>
      <c r="J42" s="158">
        <f t="shared" si="10"/>
        <v>0</v>
      </c>
    </row>
    <row r="43" spans="1:10" ht="13.5" customHeight="1" x14ac:dyDescent="0.35">
      <c r="A43" s="162"/>
      <c r="B43" s="165">
        <f t="shared" si="6"/>
        <v>0</v>
      </c>
      <c r="C43" s="165"/>
      <c r="D43" s="165">
        <f t="shared" si="7"/>
        <v>0</v>
      </c>
      <c r="E43" s="165"/>
      <c r="F43" s="165">
        <f t="shared" si="8"/>
        <v>0</v>
      </c>
      <c r="G43" s="170"/>
      <c r="H43" s="165">
        <f t="shared" si="9"/>
        <v>0</v>
      </c>
      <c r="I43" s="163"/>
      <c r="J43" s="158">
        <f t="shared" si="10"/>
        <v>0</v>
      </c>
    </row>
    <row r="44" spans="1:10" ht="13.5" customHeight="1" x14ac:dyDescent="0.35">
      <c r="A44" s="162"/>
      <c r="B44" s="165">
        <f t="shared" si="6"/>
        <v>0</v>
      </c>
      <c r="C44" s="165"/>
      <c r="D44" s="165">
        <f t="shared" si="7"/>
        <v>0</v>
      </c>
      <c r="E44" s="165"/>
      <c r="F44" s="165">
        <f t="shared" si="8"/>
        <v>0</v>
      </c>
      <c r="G44" s="170"/>
      <c r="H44" s="165">
        <f t="shared" si="9"/>
        <v>0</v>
      </c>
      <c r="I44" s="163"/>
      <c r="J44" s="158">
        <f t="shared" si="10"/>
        <v>0</v>
      </c>
    </row>
    <row r="45" spans="1:10" ht="13.5" customHeight="1" x14ac:dyDescent="0.35">
      <c r="A45" s="162"/>
      <c r="B45" s="165">
        <f t="shared" si="6"/>
        <v>0</v>
      </c>
      <c r="C45" s="165"/>
      <c r="D45" s="165">
        <f t="shared" si="7"/>
        <v>0</v>
      </c>
      <c r="E45" s="165"/>
      <c r="F45" s="165">
        <f t="shared" si="8"/>
        <v>0</v>
      </c>
      <c r="G45" s="170"/>
      <c r="H45" s="165">
        <f t="shared" si="9"/>
        <v>0</v>
      </c>
      <c r="I45" s="163"/>
      <c r="J45" s="158">
        <f t="shared" si="10"/>
        <v>0</v>
      </c>
    </row>
    <row r="46" spans="1:10" ht="13.5" customHeight="1" x14ac:dyDescent="0.35">
      <c r="A46" s="162"/>
      <c r="B46" s="165">
        <f t="shared" si="6"/>
        <v>0</v>
      </c>
      <c r="C46" s="165"/>
      <c r="D46" s="165">
        <f t="shared" si="7"/>
        <v>0</v>
      </c>
      <c r="E46" s="165"/>
      <c r="F46" s="165">
        <f t="shared" si="8"/>
        <v>0</v>
      </c>
      <c r="G46" s="170"/>
      <c r="H46" s="165">
        <f t="shared" si="9"/>
        <v>0</v>
      </c>
      <c r="I46" s="163"/>
      <c r="J46" s="158">
        <f t="shared" si="10"/>
        <v>0</v>
      </c>
    </row>
    <row r="47" spans="1:10" ht="13.5" customHeight="1" x14ac:dyDescent="0.35">
      <c r="A47" s="163"/>
      <c r="B47" s="165">
        <f t="shared" si="6"/>
        <v>0</v>
      </c>
      <c r="C47" s="165"/>
      <c r="D47" s="165">
        <f t="shared" si="7"/>
        <v>0</v>
      </c>
      <c r="E47" s="165"/>
      <c r="F47" s="165">
        <f t="shared" si="8"/>
        <v>0</v>
      </c>
      <c r="G47" s="170"/>
      <c r="H47" s="165">
        <f t="shared" si="9"/>
        <v>0</v>
      </c>
      <c r="I47" s="163"/>
      <c r="J47" s="158">
        <f t="shared" si="10"/>
        <v>0</v>
      </c>
    </row>
    <row r="48" spans="1:10" ht="13.5" customHeight="1" x14ac:dyDescent="0.35">
      <c r="A48" s="163"/>
      <c r="B48" s="165">
        <f t="shared" si="6"/>
        <v>0</v>
      </c>
      <c r="C48" s="165"/>
      <c r="D48" s="165">
        <f t="shared" si="7"/>
        <v>0</v>
      </c>
      <c r="E48" s="165"/>
      <c r="F48" s="165">
        <f t="shared" si="8"/>
        <v>0</v>
      </c>
      <c r="G48" s="170"/>
      <c r="H48" s="165">
        <f t="shared" si="9"/>
        <v>0</v>
      </c>
      <c r="I48" s="163"/>
      <c r="J48" s="158">
        <f t="shared" si="10"/>
        <v>0</v>
      </c>
    </row>
    <row r="49" spans="1:10" ht="13.5" customHeight="1" x14ac:dyDescent="0.35">
      <c r="A49" s="163"/>
      <c r="B49" s="165">
        <f t="shared" si="6"/>
        <v>0</v>
      </c>
      <c r="C49" s="165"/>
      <c r="D49" s="165">
        <f t="shared" si="7"/>
        <v>0</v>
      </c>
      <c r="E49" s="165"/>
      <c r="F49" s="165">
        <f t="shared" si="8"/>
        <v>0</v>
      </c>
      <c r="G49" s="170"/>
      <c r="H49" s="165">
        <f t="shared" si="9"/>
        <v>0</v>
      </c>
      <c r="I49" s="170"/>
      <c r="J49" s="158">
        <f t="shared" si="10"/>
        <v>0</v>
      </c>
    </row>
    <row r="50" spans="1:10" ht="13.5" customHeight="1" x14ac:dyDescent="0.35">
      <c r="A50" s="164"/>
      <c r="B50" s="168">
        <f t="shared" si="6"/>
        <v>0</v>
      </c>
      <c r="C50" s="168"/>
      <c r="D50" s="168">
        <f t="shared" si="7"/>
        <v>0</v>
      </c>
      <c r="E50" s="168"/>
      <c r="F50" s="168">
        <f t="shared" si="8"/>
        <v>0</v>
      </c>
      <c r="G50" s="171"/>
      <c r="H50" s="168">
        <f t="shared" si="9"/>
        <v>0</v>
      </c>
      <c r="I50" s="287" t="s">
        <v>97</v>
      </c>
      <c r="J50" s="288">
        <f>B28+D28+F28+H28+J28</f>
        <v>0</v>
      </c>
    </row>
    <row r="51" spans="1:10" ht="13.5" customHeight="1" x14ac:dyDescent="0.25">
      <c r="A51" s="157"/>
      <c r="B51" s="147"/>
      <c r="C51" s="175"/>
      <c r="D51" s="176"/>
      <c r="E51" s="147"/>
      <c r="F51" s="147"/>
    </row>
    <row r="52" spans="1:10" ht="13.5" customHeight="1" x14ac:dyDescent="0.25">
      <c r="A52" s="175"/>
      <c r="B52" s="147"/>
      <c r="C52" s="147"/>
      <c r="D52" s="147"/>
      <c r="E52" s="147"/>
      <c r="F52" s="147"/>
    </row>
    <row r="53" spans="1:10" ht="13.5" customHeight="1" x14ac:dyDescent="0.25">
      <c r="A53" s="178"/>
      <c r="B53" s="147"/>
      <c r="C53" s="147"/>
      <c r="D53" s="147"/>
      <c r="E53" s="147"/>
      <c r="F53" s="147"/>
    </row>
    <row r="54" spans="1:10" ht="13.5" customHeight="1" x14ac:dyDescent="0.25">
      <c r="A54" s="178"/>
      <c r="B54" s="176"/>
      <c r="C54" s="147"/>
      <c r="D54" s="147"/>
      <c r="E54" s="147"/>
      <c r="F54" s="147"/>
    </row>
    <row r="55" spans="1:10" ht="13.5" customHeight="1" x14ac:dyDescent="0.25">
      <c r="A55" s="156"/>
      <c r="B55" s="147"/>
      <c r="C55" s="147"/>
      <c r="D55" s="147"/>
      <c r="E55" s="147"/>
      <c r="F55" s="147"/>
    </row>
    <row r="56" spans="1:10" ht="13.5" customHeight="1" x14ac:dyDescent="0.25">
      <c r="A56" s="157"/>
      <c r="B56" s="147"/>
      <c r="C56" s="147"/>
      <c r="D56" s="147"/>
      <c r="E56" s="147"/>
      <c r="F56" s="147"/>
    </row>
    <row r="57" spans="1:10" ht="13.5" customHeight="1" x14ac:dyDescent="0.25">
      <c r="A57" s="157"/>
      <c r="B57" s="147"/>
      <c r="C57" s="147"/>
      <c r="D57" s="147"/>
      <c r="E57" s="147"/>
      <c r="F57" s="147"/>
    </row>
    <row r="58" spans="1:10" ht="13.5" customHeight="1" x14ac:dyDescent="0.25">
      <c r="A58" s="175"/>
      <c r="B58" s="147"/>
      <c r="C58" s="147"/>
      <c r="D58" s="147"/>
      <c r="E58" s="147"/>
      <c r="F58" s="147"/>
    </row>
    <row r="59" spans="1:10" ht="13.5" customHeight="1" x14ac:dyDescent="0.25">
      <c r="A59" s="175"/>
      <c r="B59" s="147"/>
      <c r="C59" s="175"/>
      <c r="D59" s="176"/>
      <c r="E59" s="147"/>
      <c r="F59" s="147"/>
    </row>
    <row r="60" spans="1:10" ht="13.5" customHeight="1" x14ac:dyDescent="0.25">
      <c r="A60" s="175"/>
      <c r="B60" s="147"/>
      <c r="C60" s="147"/>
      <c r="D60" s="147"/>
      <c r="E60" s="147"/>
      <c r="F60" s="147"/>
    </row>
    <row r="61" spans="1:10" ht="13.5" customHeight="1" x14ac:dyDescent="0.25">
      <c r="A61" s="175"/>
      <c r="B61" s="147"/>
      <c r="C61" s="147"/>
      <c r="D61" s="147"/>
      <c r="E61" s="147"/>
      <c r="F61" s="147"/>
    </row>
    <row r="62" spans="1:10" ht="13.5" customHeight="1" x14ac:dyDescent="0.25">
      <c r="A62" s="175"/>
      <c r="B62" s="147"/>
      <c r="C62" s="147"/>
      <c r="D62" s="147"/>
      <c r="E62" s="156"/>
      <c r="F62" s="147"/>
    </row>
    <row r="63" spans="1:10" ht="13.5" customHeight="1" x14ac:dyDescent="0.25">
      <c r="A63" s="175"/>
      <c r="B63" s="147"/>
      <c r="C63" s="147"/>
      <c r="D63" s="147"/>
      <c r="E63" s="156"/>
      <c r="F63" s="147"/>
    </row>
    <row r="64" spans="1:10" ht="13.5" customHeight="1" x14ac:dyDescent="0.25">
      <c r="A64" s="175"/>
      <c r="B64" s="147"/>
      <c r="C64" s="147"/>
      <c r="D64" s="147"/>
      <c r="E64" s="156"/>
      <c r="F64" s="147"/>
    </row>
    <row r="65" spans="1:6" ht="12.2" hidden="1" customHeight="1" x14ac:dyDescent="0.25">
      <c r="A65" s="175"/>
      <c r="B65" s="147"/>
      <c r="C65" s="179"/>
      <c r="D65" s="147"/>
      <c r="E65" s="156"/>
      <c r="F65" s="147"/>
    </row>
    <row r="66" spans="1:6" ht="12.2" customHeight="1" x14ac:dyDescent="0.35">
      <c r="A66" s="175"/>
      <c r="B66" s="147"/>
      <c r="C66" s="179"/>
      <c r="D66" s="147"/>
    </row>
    <row r="67" spans="1:6" ht="13.5" customHeight="1" x14ac:dyDescent="0.35">
      <c r="B67" s="147"/>
      <c r="D67" s="147"/>
    </row>
    <row r="68" spans="1:6" ht="13.5" customHeight="1" x14ac:dyDescent="0.35">
      <c r="B68" s="147"/>
      <c r="D68" s="147"/>
    </row>
    <row r="69" spans="1:6" ht="13.5" customHeight="1" x14ac:dyDescent="0.35">
      <c r="B69" s="147"/>
      <c r="D69" s="147"/>
    </row>
    <row r="70" spans="1:6" ht="13.5" customHeight="1" x14ac:dyDescent="0.35">
      <c r="B70" s="147">
        <f>COUNTIF(PUESTOS,A70)</f>
        <v>0</v>
      </c>
    </row>
    <row r="71" spans="1:6" ht="13.5" customHeight="1" x14ac:dyDescent="0.35">
      <c r="B71" s="147">
        <f>COUNTIF(PUESTOS,A71)</f>
        <v>0</v>
      </c>
    </row>
    <row r="72" spans="1:6" ht="13.5" customHeight="1" x14ac:dyDescent="0.35">
      <c r="B72" s="147">
        <f>COUNTIF(PUESTOS,A72)</f>
        <v>0</v>
      </c>
    </row>
  </sheetData>
  <mergeCells count="7">
    <mergeCell ref="A1:J1"/>
    <mergeCell ref="A2:F2"/>
    <mergeCell ref="G2:H2"/>
    <mergeCell ref="I2:J2"/>
    <mergeCell ref="A27:F27"/>
    <mergeCell ref="G27:H27"/>
    <mergeCell ref="I27:J27"/>
  </mergeCells>
  <conditionalFormatting sqref="B3 D3 F3 J3 D51 H3 B54">
    <cfRule type="cellIs" dxfId="148" priority="53" operator="equal">
      <formula>0</formula>
    </cfRule>
  </conditionalFormatting>
  <conditionalFormatting sqref="D52:D69 F51:F65 B55:B72 B51:B53 B4:B14 B16:B25 D4:D25 F4:F25 H4:H25 J4:J24">
    <cfRule type="cellIs" dxfId="147" priority="52" operator="equal">
      <formula>0</formula>
    </cfRule>
  </conditionalFormatting>
  <conditionalFormatting sqref="A10:A14 I6:I7 A56:A57 A51 G12:G13 A18:A21">
    <cfRule type="containsText" dxfId="146" priority="40" operator="containsText" text="1014">
      <formula>NOT(ISERROR(SEARCH("1014",A6)))</formula>
    </cfRule>
    <cfRule type="containsText" dxfId="145" priority="41" operator="containsText" text="OLIMPICA">
      <formula>NOT(ISERROR(SEARCH("OLIMPICA",A6)))</formula>
    </cfRule>
    <cfRule type="containsText" dxfId="144" priority="42" operator="containsText" text="02 san">
      <formula>NOT(ISERROR(SEARCH("02 san",A6)))</formula>
    </cfRule>
    <cfRule type="containsText" dxfId="143" priority="43" operator="containsText" text="02san">
      <formula>NOT(ISERROR(SEARCH("02san",A6)))</formula>
    </cfRule>
    <cfRule type="containsText" dxfId="142" priority="44" operator="containsText" text="2107">
      <formula>NOT(ISERROR(SEARCH("2107",A6)))</formula>
    </cfRule>
    <cfRule type="containsText" dxfId="141" priority="45" operator="containsText" text="3105">
      <formula>NOT(ISERROR(SEARCH("3105",A6)))</formula>
    </cfRule>
    <cfRule type="containsText" dxfId="140" priority="46" operator="containsText" text="asur">
      <formula>NOT(ISERROR(SEARCH("asur",A6)))</formula>
    </cfRule>
    <cfRule type="containsText" dxfId="139" priority="47" operator="containsText" text="deri">
      <formula>NOT(ISERROR(SEARCH("deri",A6)))</formula>
    </cfRule>
    <cfRule type="containsText" dxfId="138" priority="48" operator="containsText" text="ruth">
      <formula>NOT(ISERROR(SEARCH("ruth",A6)))</formula>
    </cfRule>
    <cfRule type="containsText" dxfId="137" priority="49" operator="containsText" text="salom">
      <formula>NOT(ISERROR(SEARCH("salom",A6)))</formula>
    </cfRule>
    <cfRule type="expression" dxfId="136" priority="50">
      <formula>#REF!="PETROCASINOS S.A."</formula>
    </cfRule>
    <cfRule type="expression" dxfId="135" priority="51">
      <formula>#REF!="PRODUCTOS OFACOL SAS"</formula>
    </cfRule>
  </conditionalFormatting>
  <conditionalFormatting sqref="C59">
    <cfRule type="containsText" dxfId="134" priority="28" operator="containsText" text="1014">
      <formula>NOT(ISERROR(SEARCH("1014",C59)))</formula>
    </cfRule>
    <cfRule type="containsText" dxfId="133" priority="29" operator="containsText" text="OLIMPICA">
      <formula>NOT(ISERROR(SEARCH("OLIMPICA",C59)))</formula>
    </cfRule>
    <cfRule type="containsText" dxfId="132" priority="30" operator="containsText" text="02 san">
      <formula>NOT(ISERROR(SEARCH("02 san",C59)))</formula>
    </cfRule>
    <cfRule type="containsText" dxfId="131" priority="31" operator="containsText" text="02san">
      <formula>NOT(ISERROR(SEARCH("02san",C59)))</formula>
    </cfRule>
    <cfRule type="containsText" dxfId="130" priority="32" operator="containsText" text="2107">
      <formula>NOT(ISERROR(SEARCH("2107",C59)))</formula>
    </cfRule>
    <cfRule type="containsText" dxfId="129" priority="33" operator="containsText" text="3105">
      <formula>NOT(ISERROR(SEARCH("3105",C59)))</formula>
    </cfRule>
    <cfRule type="containsText" dxfId="128" priority="34" operator="containsText" text="asur">
      <formula>NOT(ISERROR(SEARCH("asur",C59)))</formula>
    </cfRule>
    <cfRule type="containsText" dxfId="127" priority="35" operator="containsText" text="deri">
      <formula>NOT(ISERROR(SEARCH("deri",C59)))</formula>
    </cfRule>
    <cfRule type="containsText" dxfId="126" priority="36" operator="containsText" text="ruth">
      <formula>NOT(ISERROR(SEARCH("ruth",C59)))</formula>
    </cfRule>
    <cfRule type="containsText" dxfId="125" priority="37" operator="containsText" text="salom">
      <formula>NOT(ISERROR(SEARCH("salom",C59)))</formula>
    </cfRule>
    <cfRule type="expression" dxfId="124" priority="38">
      <formula>#REF!="PETROCASINOS S.A."</formula>
    </cfRule>
    <cfRule type="expression" dxfId="123" priority="39">
      <formula>#REF!="PRODUCTOS OFACOL SAS"</formula>
    </cfRule>
  </conditionalFormatting>
  <conditionalFormatting sqref="D59">
    <cfRule type="cellIs" dxfId="122" priority="25" operator="equal">
      <formula>0</formula>
    </cfRule>
  </conditionalFormatting>
  <conditionalFormatting sqref="D26">
    <cfRule type="cellIs" dxfId="121" priority="27" operator="equal">
      <formula>0</formula>
    </cfRule>
  </conditionalFormatting>
  <conditionalFormatting sqref="F26">
    <cfRule type="cellIs" dxfId="120" priority="26" operator="equal">
      <formula>0</formula>
    </cfRule>
  </conditionalFormatting>
  <conditionalFormatting sqref="C52:C58">
    <cfRule type="cellIs" dxfId="119" priority="24" operator="equal">
      <formula>0</formula>
    </cfRule>
  </conditionalFormatting>
  <conditionalFormatting sqref="C60:C64">
    <cfRule type="cellIs" dxfId="118" priority="23" operator="equal">
      <formula>0</formula>
    </cfRule>
  </conditionalFormatting>
  <conditionalFormatting sqref="E51:E61">
    <cfRule type="cellIs" dxfId="117" priority="22" operator="equal">
      <formula>0</formula>
    </cfRule>
  </conditionalFormatting>
  <conditionalFormatting sqref="C4:C25">
    <cfRule type="cellIs" dxfId="116" priority="21" operator="equal">
      <formula>0</formula>
    </cfRule>
  </conditionalFormatting>
  <conditionalFormatting sqref="E6:E25">
    <cfRule type="cellIs" dxfId="115" priority="20" operator="equal">
      <formula>0</formula>
    </cfRule>
  </conditionalFormatting>
  <conditionalFormatting sqref="J25">
    <cfRule type="cellIs" dxfId="114" priority="19" operator="equal">
      <formula>0</formula>
    </cfRule>
  </conditionalFormatting>
  <conditionalFormatting sqref="B28 D28 F28 J28 H28">
    <cfRule type="cellIs" dxfId="113" priority="18" operator="equal">
      <formula>0</formula>
    </cfRule>
  </conditionalFormatting>
  <conditionalFormatting sqref="B29:B50 D29:D50 F29:F50 H29:H50 J29:J49">
    <cfRule type="cellIs" dxfId="112" priority="17" operator="equal">
      <formula>0</formula>
    </cfRule>
  </conditionalFormatting>
  <conditionalFormatting sqref="A35:A46 I31:I32 G37:G38">
    <cfRule type="containsText" dxfId="111" priority="5" operator="containsText" text="1014">
      <formula>NOT(ISERROR(SEARCH("1014",A31)))</formula>
    </cfRule>
    <cfRule type="containsText" dxfId="110" priority="6" operator="containsText" text="OLIMPICA">
      <formula>NOT(ISERROR(SEARCH("OLIMPICA",A31)))</formula>
    </cfRule>
    <cfRule type="containsText" dxfId="109" priority="7" operator="containsText" text="02 san">
      <formula>NOT(ISERROR(SEARCH("02 san",A31)))</formula>
    </cfRule>
    <cfRule type="containsText" dxfId="108" priority="8" operator="containsText" text="02san">
      <formula>NOT(ISERROR(SEARCH("02san",A31)))</formula>
    </cfRule>
    <cfRule type="containsText" dxfId="107" priority="9" operator="containsText" text="2107">
      <formula>NOT(ISERROR(SEARCH("2107",A31)))</formula>
    </cfRule>
    <cfRule type="containsText" dxfId="106" priority="10" operator="containsText" text="3105">
      <formula>NOT(ISERROR(SEARCH("3105",A31)))</formula>
    </cfRule>
    <cfRule type="containsText" dxfId="105" priority="11" operator="containsText" text="asur">
      <formula>NOT(ISERROR(SEARCH("asur",A31)))</formula>
    </cfRule>
    <cfRule type="containsText" dxfId="104" priority="12" operator="containsText" text="deri">
      <formula>NOT(ISERROR(SEARCH("deri",A31)))</formula>
    </cfRule>
    <cfRule type="containsText" dxfId="103" priority="13" operator="containsText" text="ruth">
      <formula>NOT(ISERROR(SEARCH("ruth",A31)))</formula>
    </cfRule>
    <cfRule type="containsText" dxfId="102" priority="14" operator="containsText" text="salom">
      <formula>NOT(ISERROR(SEARCH("salom",A31)))</formula>
    </cfRule>
    <cfRule type="expression" dxfId="101" priority="15">
      <formula>#REF!="PETROCASINOS S.A."</formula>
    </cfRule>
    <cfRule type="expression" dxfId="100" priority="16">
      <formula>#REF!="PRODUCTOS OFACOL SAS"</formula>
    </cfRule>
  </conditionalFormatting>
  <conditionalFormatting sqref="C29:C50">
    <cfRule type="cellIs" dxfId="99" priority="4" operator="equal">
      <formula>0</formula>
    </cfRule>
  </conditionalFormatting>
  <conditionalFormatting sqref="E29:E50">
    <cfRule type="cellIs" dxfId="98" priority="3" operator="equal">
      <formula>0</formula>
    </cfRule>
  </conditionalFormatting>
  <conditionalFormatting sqref="J50">
    <cfRule type="cellIs" dxfId="97" priority="2" operator="equal">
      <formula>0</formula>
    </cfRule>
  </conditionalFormatting>
  <conditionalFormatting sqref="B15">
    <cfRule type="cellIs" dxfId="96" priority="1" operator="equal">
      <formula>0</formula>
    </cfRule>
  </conditionalFormatting>
  <printOptions horizontalCentered="1" verticalCentered="1"/>
  <pageMargins left="0" right="0" top="0" bottom="0" header="0" footer="0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Enviar_datos_CrudasE">
                <anchor moveWithCells="1" sizeWithCells="1">
                  <from>
                    <xdr:col>10</xdr:col>
                    <xdr:colOff>381000</xdr:colOff>
                    <xdr:row>1</xdr:row>
                    <xdr:rowOff>228600</xdr:rowOff>
                  </from>
                  <to>
                    <xdr:col>12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D4BEF-B05A-4DA5-9BF7-3160B0B1D009}">
  <sheetPr codeName="Hoja31"/>
  <dimension ref="A1:AM616"/>
  <sheetViews>
    <sheetView workbookViewId="0">
      <selection activeCell="B1" sqref="B1"/>
    </sheetView>
  </sheetViews>
  <sheetFormatPr baseColWidth="10" defaultColWidth="11" defaultRowHeight="20.25" x14ac:dyDescent="0.3"/>
  <cols>
    <col min="1" max="1" width="14" style="45" bestFit="1" customWidth="1"/>
    <col min="2" max="2" width="26" style="45" bestFit="1" customWidth="1"/>
    <col min="3" max="3" width="20.25" style="303" bestFit="1" customWidth="1"/>
    <col min="4" max="4" width="20.375" style="45" bestFit="1" customWidth="1"/>
    <col min="5" max="5" width="8.375" style="45" hidden="1" customWidth="1"/>
    <col min="6" max="6" width="8.25" style="45" hidden="1" customWidth="1"/>
    <col min="7" max="7" width="8" style="45" hidden="1" customWidth="1"/>
    <col min="8" max="8" width="12.125" style="45" hidden="1" customWidth="1"/>
    <col min="9" max="9" width="8" style="45" hidden="1" customWidth="1"/>
    <col min="10" max="10" width="15.25" style="45" hidden="1" customWidth="1"/>
    <col min="11" max="11" width="4.375" style="45" hidden="1" customWidth="1"/>
    <col min="12" max="12" width="6.5" style="45" hidden="1" customWidth="1"/>
    <col min="13" max="13" width="4.5" style="45" hidden="1" customWidth="1"/>
    <col min="14" max="14" width="4.25" style="45" hidden="1" customWidth="1"/>
    <col min="15" max="15" width="8.375" style="45" customWidth="1"/>
    <col min="16" max="16" width="13.125" style="71" bestFit="1" customWidth="1"/>
    <col min="17" max="17" width="19.25" style="195" bestFit="1" customWidth="1"/>
    <col min="18" max="18" width="11.5" style="195" bestFit="1" customWidth="1"/>
    <col min="19" max="19" width="10.75" style="195" bestFit="1" customWidth="1"/>
    <col min="20" max="20" width="16.75" style="195" bestFit="1" customWidth="1"/>
    <col min="21" max="21" width="9.25" style="195" bestFit="1" customWidth="1"/>
    <col min="22" max="22" width="11" style="195"/>
    <col min="23" max="23" width="10.25" style="195" bestFit="1" customWidth="1"/>
    <col min="24" max="16384" width="11" style="45"/>
  </cols>
  <sheetData>
    <row r="1" spans="1:39" ht="17.25" customHeight="1" x14ac:dyDescent="0.35">
      <c r="A1" s="213" t="s">
        <v>1</v>
      </c>
      <c r="B1" s="213" t="s">
        <v>52</v>
      </c>
      <c r="C1" s="214" t="s">
        <v>53</v>
      </c>
      <c r="D1" s="214" t="s">
        <v>141</v>
      </c>
      <c r="F1" s="429" t="s">
        <v>34</v>
      </c>
      <c r="G1" s="429"/>
      <c r="L1" s="71"/>
      <c r="M1" s="104" t="s">
        <v>91</v>
      </c>
      <c r="N1" s="104" t="s">
        <v>41</v>
      </c>
      <c r="O1" s="104" t="s">
        <v>38</v>
      </c>
      <c r="P1" s="104" t="s">
        <v>42</v>
      </c>
      <c r="Q1" s="104" t="s">
        <v>39</v>
      </c>
      <c r="R1" s="153" t="s">
        <v>158</v>
      </c>
      <c r="S1" s="104"/>
      <c r="T1" s="152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52"/>
      <c r="AI1" s="152"/>
    </row>
    <row r="2" spans="1:39" ht="15" customHeight="1" x14ac:dyDescent="0.35">
      <c r="A2" s="213"/>
      <c r="B2" s="213"/>
      <c r="C2" s="214"/>
      <c r="D2" s="214"/>
      <c r="F2" s="68" t="s">
        <v>93</v>
      </c>
      <c r="G2" s="68">
        <f ca="1">TODAY()</f>
        <v>46136</v>
      </c>
      <c r="L2" s="71"/>
      <c r="M2" s="153"/>
      <c r="N2" s="151"/>
      <c r="O2" s="153"/>
      <c r="P2" s="152"/>
      <c r="Q2" s="153"/>
      <c r="R2" s="153"/>
      <c r="S2" s="151"/>
      <c r="T2" s="151"/>
      <c r="U2" s="330"/>
      <c r="V2" s="151"/>
      <c r="W2" s="151"/>
      <c r="X2" s="151"/>
      <c r="Y2" s="151"/>
      <c r="Z2" s="151"/>
      <c r="AA2" s="152"/>
      <c r="AB2" s="152"/>
      <c r="AC2" s="152"/>
      <c r="AD2" s="151"/>
      <c r="AE2" s="151"/>
      <c r="AF2" s="151"/>
      <c r="AG2" s="152"/>
      <c r="AH2" s="152"/>
      <c r="AI2" s="152"/>
    </row>
    <row r="3" spans="1:39" ht="15" customHeight="1" x14ac:dyDescent="0.35">
      <c r="E3" s="98"/>
      <c r="F3" s="98"/>
      <c r="G3" s="98"/>
      <c r="J3" s="456" t="s">
        <v>8</v>
      </c>
      <c r="K3" s="456" t="s">
        <v>9</v>
      </c>
      <c r="L3"/>
      <c r="Q3" s="324"/>
      <c r="R3" s="151"/>
      <c r="S3" s="324"/>
      <c r="T3" s="152"/>
      <c r="U3" s="153"/>
      <c r="V3" s="153"/>
      <c r="W3" s="151"/>
      <c r="X3" s="151"/>
      <c r="Y3" s="324"/>
      <c r="Z3" s="324"/>
      <c r="AA3" s="324"/>
      <c r="AB3" s="324"/>
      <c r="AC3" s="324"/>
      <c r="AD3" s="151"/>
      <c r="AE3" s="152"/>
      <c r="AF3" s="152"/>
      <c r="AG3" s="152"/>
      <c r="AH3" s="151"/>
      <c r="AI3" s="330"/>
      <c r="AJ3" s="113"/>
      <c r="AK3" s="113"/>
      <c r="AL3" s="113"/>
      <c r="AM3" s="113"/>
    </row>
    <row r="4" spans="1:39" ht="15" customHeight="1" x14ac:dyDescent="0.35">
      <c r="E4" s="98"/>
      <c r="F4" s="98"/>
      <c r="G4" s="98"/>
      <c r="J4" s="458" t="s">
        <v>165</v>
      </c>
      <c r="K4" s="457">
        <v>2</v>
      </c>
      <c r="L4"/>
      <c r="Q4" s="324"/>
      <c r="R4" s="324"/>
      <c r="S4" s="324"/>
      <c r="T4" s="152"/>
      <c r="U4" s="324"/>
      <c r="V4" s="324"/>
      <c r="W4" s="151"/>
      <c r="X4" s="151"/>
      <c r="Y4" s="324"/>
      <c r="Z4" s="324"/>
      <c r="AA4" s="324"/>
      <c r="AB4" s="324"/>
      <c r="AC4" s="324"/>
      <c r="AD4" s="324"/>
      <c r="AE4" s="152"/>
      <c r="AF4" s="152"/>
      <c r="AG4" s="152"/>
      <c r="AH4" s="151"/>
      <c r="AI4" s="330"/>
      <c r="AJ4" s="114"/>
      <c r="AK4" s="113"/>
      <c r="AL4" s="113"/>
      <c r="AM4" s="113"/>
    </row>
    <row r="5" spans="1:39" ht="15" customHeight="1" x14ac:dyDescent="0.35">
      <c r="E5" s="98"/>
      <c r="F5" s="98"/>
      <c r="G5" s="98"/>
      <c r="J5" s="460" t="s">
        <v>144</v>
      </c>
      <c r="K5" s="454">
        <v>0</v>
      </c>
      <c r="L5"/>
      <c r="M5" s="69"/>
      <c r="Q5" s="324"/>
      <c r="R5" s="324"/>
      <c r="S5" s="324"/>
      <c r="T5" s="152"/>
      <c r="U5" s="324"/>
      <c r="V5" s="324"/>
      <c r="W5" s="151"/>
      <c r="X5" s="151"/>
      <c r="Y5" s="324"/>
      <c r="Z5" s="324"/>
      <c r="AA5" s="324"/>
      <c r="AB5" s="324"/>
      <c r="AC5" s="324"/>
      <c r="AD5" s="324"/>
      <c r="AE5" s="152"/>
      <c r="AF5" s="152"/>
      <c r="AG5" s="152"/>
      <c r="AH5" s="151"/>
      <c r="AI5" s="324"/>
      <c r="AJ5" s="114"/>
      <c r="AK5" s="113"/>
      <c r="AL5" s="113"/>
      <c r="AM5" s="113"/>
    </row>
    <row r="6" spans="1:39" ht="15" customHeight="1" x14ac:dyDescent="0.35">
      <c r="E6" s="98"/>
      <c r="F6" s="98"/>
      <c r="G6" s="98"/>
      <c r="H6" s="70"/>
      <c r="J6" s="452" t="s">
        <v>721</v>
      </c>
      <c r="K6" s="454">
        <v>2</v>
      </c>
      <c r="L6"/>
      <c r="Q6" s="324"/>
      <c r="R6" s="324"/>
      <c r="S6" s="324"/>
      <c r="T6" s="152"/>
      <c r="U6" s="324"/>
      <c r="V6" s="324"/>
      <c r="W6" s="324"/>
      <c r="X6" s="324"/>
      <c r="Y6" s="324"/>
      <c r="Z6" s="324"/>
      <c r="AA6" s="324"/>
      <c r="AB6" s="324"/>
      <c r="AC6" s="324"/>
      <c r="AD6" s="324"/>
      <c r="AE6" s="152"/>
      <c r="AF6" s="152"/>
      <c r="AG6" s="152"/>
      <c r="AH6" s="151"/>
      <c r="AI6" s="324"/>
      <c r="AJ6" s="114"/>
      <c r="AK6" s="113"/>
      <c r="AL6" s="113"/>
      <c r="AM6" s="113"/>
    </row>
    <row r="7" spans="1:39" ht="15" customHeight="1" x14ac:dyDescent="0.35">
      <c r="E7" s="98"/>
      <c r="F7" s="98"/>
      <c r="G7" s="98"/>
      <c r="H7" s="70"/>
      <c r="J7" s="458" t="s">
        <v>740</v>
      </c>
      <c r="K7" s="453">
        <v>5</v>
      </c>
      <c r="L7"/>
      <c r="Q7" s="324"/>
      <c r="R7" s="324"/>
      <c r="S7" s="324"/>
      <c r="T7" s="152"/>
      <c r="U7" s="324"/>
      <c r="V7" s="324"/>
      <c r="W7" s="324"/>
      <c r="X7" s="324"/>
      <c r="Y7" s="324"/>
      <c r="Z7" s="324"/>
      <c r="AA7" s="324"/>
      <c r="AB7" s="324"/>
      <c r="AC7" s="324"/>
      <c r="AD7" s="324"/>
      <c r="AE7" s="152"/>
      <c r="AF7" s="152"/>
      <c r="AG7" s="152"/>
      <c r="AH7" s="324"/>
      <c r="AI7" s="324"/>
      <c r="AJ7" s="114"/>
      <c r="AK7" s="113"/>
      <c r="AL7" s="113"/>
      <c r="AM7" s="113"/>
    </row>
    <row r="8" spans="1:39" ht="15" customHeight="1" x14ac:dyDescent="0.35">
      <c r="E8" s="98"/>
      <c r="F8" s="98"/>
      <c r="G8" s="98"/>
      <c r="J8" s="460" t="s">
        <v>717</v>
      </c>
      <c r="K8" s="454">
        <v>5</v>
      </c>
      <c r="L8"/>
      <c r="Q8" s="324"/>
      <c r="R8" s="324"/>
      <c r="S8" s="324"/>
      <c r="T8" s="152"/>
      <c r="U8" s="324"/>
      <c r="V8" s="324"/>
      <c r="W8" s="324"/>
      <c r="X8" s="324"/>
      <c r="Y8" s="324"/>
      <c r="Z8" s="324"/>
      <c r="AA8" s="324"/>
      <c r="AB8" s="324"/>
      <c r="AC8" s="324"/>
      <c r="AD8" s="324"/>
      <c r="AE8" s="152"/>
      <c r="AF8" s="152"/>
      <c r="AG8" s="152"/>
      <c r="AH8" s="324"/>
      <c r="AI8" s="324"/>
      <c r="AJ8" s="114"/>
      <c r="AK8" s="113"/>
      <c r="AL8" s="113"/>
      <c r="AM8" s="113"/>
    </row>
    <row r="9" spans="1:39" ht="15" customHeight="1" x14ac:dyDescent="0.35">
      <c r="E9" s="98"/>
      <c r="F9" s="98"/>
      <c r="G9" s="98"/>
      <c r="J9" s="458" t="s">
        <v>155</v>
      </c>
      <c r="K9" s="453">
        <v>9</v>
      </c>
      <c r="L9"/>
      <c r="Q9" s="324"/>
      <c r="R9" s="324"/>
      <c r="S9" s="324"/>
      <c r="T9" s="152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152"/>
      <c r="AF9" s="152"/>
      <c r="AG9" s="152"/>
      <c r="AH9" s="324"/>
      <c r="AI9" s="324"/>
      <c r="AJ9" s="114"/>
      <c r="AK9" s="113"/>
      <c r="AL9" s="113"/>
      <c r="AM9" s="113"/>
    </row>
    <row r="10" spans="1:39" ht="15" customHeight="1" x14ac:dyDescent="0.35">
      <c r="E10" s="98"/>
      <c r="F10" s="98"/>
      <c r="G10" s="98"/>
      <c r="J10" s="460" t="s">
        <v>718</v>
      </c>
      <c r="K10" s="454">
        <v>9</v>
      </c>
      <c r="L10"/>
      <c r="Q10" s="324"/>
      <c r="R10" s="324"/>
      <c r="S10" s="324"/>
      <c r="T10" s="152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152"/>
      <c r="AF10" s="152"/>
      <c r="AG10" s="152"/>
      <c r="AH10" s="324"/>
      <c r="AI10" s="324"/>
      <c r="AJ10" s="114"/>
      <c r="AK10" s="113"/>
      <c r="AL10" s="113"/>
      <c r="AM10" s="113"/>
    </row>
    <row r="11" spans="1:39" ht="15" customHeight="1" x14ac:dyDescent="0.35">
      <c r="E11" s="98"/>
      <c r="F11" s="98"/>
      <c r="G11" s="98"/>
      <c r="J11" s="458" t="s">
        <v>741</v>
      </c>
      <c r="K11" s="453">
        <v>7</v>
      </c>
      <c r="L11"/>
      <c r="Q11" s="324"/>
      <c r="R11" s="324"/>
      <c r="S11" s="324"/>
      <c r="T11" s="152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152"/>
      <c r="AF11" s="152"/>
      <c r="AG11" s="152"/>
      <c r="AH11" s="324"/>
      <c r="AI11" s="324"/>
      <c r="AJ11" s="114"/>
      <c r="AK11" s="113"/>
      <c r="AL11" s="113"/>
      <c r="AM11" s="113"/>
    </row>
    <row r="12" spans="1:39" ht="15" customHeight="1" x14ac:dyDescent="0.35">
      <c r="E12" s="98"/>
      <c r="F12" s="98"/>
      <c r="G12" s="98"/>
      <c r="J12" s="460" t="s">
        <v>719</v>
      </c>
      <c r="K12" s="454">
        <v>7</v>
      </c>
      <c r="L12"/>
      <c r="Q12" s="324"/>
      <c r="R12" s="324"/>
      <c r="S12" s="324"/>
      <c r="T12" s="152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152"/>
      <c r="AF12" s="152"/>
      <c r="AG12" s="152"/>
      <c r="AH12" s="324"/>
      <c r="AI12" s="324"/>
      <c r="AJ12" s="114"/>
      <c r="AK12" s="113"/>
      <c r="AL12" s="113"/>
      <c r="AM12" s="113"/>
    </row>
    <row r="13" spans="1:39" ht="15" customHeight="1" x14ac:dyDescent="0.35">
      <c r="E13" s="98"/>
      <c r="F13" s="98"/>
      <c r="G13" s="98"/>
      <c r="J13" s="458" t="s">
        <v>738</v>
      </c>
      <c r="K13" s="453">
        <v>17</v>
      </c>
      <c r="L13"/>
      <c r="Q13" s="324"/>
      <c r="R13" s="324"/>
      <c r="S13" s="324"/>
      <c r="T13" s="152"/>
      <c r="U13" s="324"/>
      <c r="V13" s="324"/>
      <c r="W13" s="324"/>
      <c r="X13" s="324"/>
      <c r="Y13" s="324"/>
      <c r="Z13" s="324"/>
      <c r="AA13" s="324"/>
      <c r="AB13" s="324"/>
      <c r="AC13" s="324"/>
      <c r="AD13" s="324"/>
      <c r="AE13" s="152"/>
      <c r="AF13" s="152"/>
      <c r="AG13" s="152"/>
      <c r="AH13" s="324"/>
      <c r="AI13" s="324"/>
      <c r="AJ13" s="114"/>
      <c r="AK13" s="113"/>
      <c r="AL13" s="113"/>
      <c r="AM13" s="113"/>
    </row>
    <row r="14" spans="1:39" ht="15" customHeight="1" x14ac:dyDescent="0.35">
      <c r="E14" s="98"/>
      <c r="F14" s="98"/>
      <c r="G14" s="98"/>
      <c r="J14" s="460" t="s">
        <v>720</v>
      </c>
      <c r="K14" s="454">
        <v>17</v>
      </c>
      <c r="L14"/>
      <c r="Q14" s="324"/>
      <c r="R14" s="324"/>
      <c r="S14" s="324"/>
      <c r="T14" s="152"/>
      <c r="U14" s="324"/>
      <c r="V14" s="324"/>
      <c r="W14" s="324"/>
      <c r="X14" s="324"/>
      <c r="Y14" s="324"/>
      <c r="Z14" s="324"/>
      <c r="AA14" s="324"/>
      <c r="AB14" s="324"/>
      <c r="AC14" s="324"/>
      <c r="AD14" s="324"/>
      <c r="AE14" s="152"/>
      <c r="AF14" s="152"/>
      <c r="AG14" s="152"/>
      <c r="AH14" s="324"/>
      <c r="AI14" s="324"/>
      <c r="AJ14" s="114"/>
      <c r="AK14" s="113"/>
      <c r="AL14" s="113"/>
      <c r="AM14" s="113"/>
    </row>
    <row r="15" spans="1:39" ht="15" customHeight="1" x14ac:dyDescent="0.35">
      <c r="E15" s="98"/>
      <c r="F15" s="98"/>
      <c r="G15" s="98"/>
      <c r="J15" s="458" t="s">
        <v>739</v>
      </c>
      <c r="K15" s="453">
        <v>4</v>
      </c>
      <c r="L15"/>
      <c r="Q15" s="324"/>
      <c r="R15" s="324"/>
      <c r="S15" s="324"/>
      <c r="T15" s="152"/>
      <c r="U15" s="324"/>
      <c r="V15" s="324"/>
      <c r="W15" s="324"/>
      <c r="X15" s="324"/>
      <c r="Y15" s="324"/>
      <c r="Z15" s="324"/>
      <c r="AA15" s="324"/>
      <c r="AB15" s="324"/>
      <c r="AC15" s="324"/>
      <c r="AD15" s="324"/>
      <c r="AE15" s="152"/>
      <c r="AF15" s="152"/>
      <c r="AG15" s="152"/>
      <c r="AH15" s="324"/>
      <c r="AI15" s="324"/>
      <c r="AJ15" s="114"/>
      <c r="AK15" s="113"/>
      <c r="AL15" s="113"/>
      <c r="AM15" s="113"/>
    </row>
    <row r="16" spans="1:39" ht="15" customHeight="1" x14ac:dyDescent="0.35">
      <c r="E16" s="98"/>
      <c r="F16" s="98"/>
      <c r="G16" s="98"/>
      <c r="J16" s="460" t="s">
        <v>722</v>
      </c>
      <c r="K16" s="454">
        <v>4</v>
      </c>
      <c r="L16"/>
      <c r="Q16" s="324"/>
      <c r="R16" s="324"/>
      <c r="S16" s="324"/>
      <c r="T16" s="152"/>
      <c r="U16" s="324"/>
      <c r="V16" s="324"/>
      <c r="W16" s="324"/>
      <c r="X16" s="324"/>
      <c r="Y16" s="324"/>
      <c r="Z16" s="324"/>
      <c r="AA16" s="324"/>
      <c r="AB16" s="324"/>
      <c r="AC16" s="324"/>
      <c r="AD16" s="324"/>
      <c r="AE16" s="152"/>
      <c r="AF16" s="152"/>
      <c r="AG16" s="152"/>
      <c r="AH16" s="324"/>
      <c r="AI16" s="324"/>
      <c r="AJ16" s="114"/>
      <c r="AK16" s="113"/>
      <c r="AL16" s="113"/>
      <c r="AM16" s="113"/>
    </row>
    <row r="17" spans="5:39" ht="15" customHeight="1" x14ac:dyDescent="0.35">
      <c r="E17" s="98"/>
      <c r="F17" s="98"/>
      <c r="G17" s="98"/>
      <c r="J17" s="459" t="s">
        <v>100</v>
      </c>
      <c r="K17" s="455">
        <v>44</v>
      </c>
      <c r="L17"/>
      <c r="Q17" s="324"/>
      <c r="R17" s="324"/>
      <c r="S17" s="324"/>
      <c r="T17" s="152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152"/>
      <c r="AF17" s="152"/>
      <c r="AG17" s="152"/>
      <c r="AH17" s="324"/>
      <c r="AI17" s="324"/>
      <c r="AJ17" s="114"/>
      <c r="AK17" s="113"/>
      <c r="AL17" s="113"/>
      <c r="AM17" s="113"/>
    </row>
    <row r="18" spans="5:39" ht="15" customHeight="1" x14ac:dyDescent="0.35">
      <c r="E18" s="98"/>
      <c r="F18" s="98"/>
      <c r="G18" s="98"/>
      <c r="J18"/>
      <c r="K18"/>
      <c r="L18"/>
      <c r="Q18" s="324"/>
      <c r="R18" s="324"/>
      <c r="S18" s="324"/>
      <c r="T18" s="152"/>
      <c r="U18" s="324"/>
      <c r="V18" s="324"/>
      <c r="W18" s="324"/>
      <c r="X18" s="324"/>
      <c r="Y18" s="324"/>
      <c r="Z18" s="324"/>
      <c r="AA18" s="324"/>
      <c r="AB18" s="324"/>
      <c r="AC18" s="324"/>
      <c r="AD18" s="324"/>
      <c r="AE18" s="152"/>
      <c r="AF18" s="152"/>
      <c r="AG18" s="152"/>
      <c r="AH18" s="324"/>
      <c r="AI18" s="324"/>
      <c r="AJ18" s="114"/>
      <c r="AK18" s="113"/>
      <c r="AL18" s="113"/>
      <c r="AM18" s="113"/>
    </row>
    <row r="19" spans="5:39" ht="15" customHeight="1" x14ac:dyDescent="0.35">
      <c r="E19" s="98"/>
      <c r="F19" s="98"/>
      <c r="G19" s="98"/>
      <c r="J19"/>
      <c r="K19"/>
      <c r="L19"/>
      <c r="Q19" s="324"/>
      <c r="R19" s="324"/>
      <c r="S19" s="324"/>
      <c r="T19" s="152"/>
      <c r="U19" s="324"/>
      <c r="V19" s="324"/>
      <c r="W19" s="324"/>
      <c r="X19" s="324"/>
      <c r="Y19" s="324"/>
      <c r="Z19" s="324"/>
      <c r="AA19" s="324"/>
      <c r="AB19" s="324"/>
      <c r="AC19" s="324"/>
      <c r="AD19" s="324"/>
      <c r="AE19" s="152"/>
      <c r="AF19" s="152"/>
      <c r="AG19" s="152"/>
      <c r="AH19" s="324"/>
      <c r="AI19" s="324"/>
      <c r="AJ19" s="114"/>
      <c r="AK19" s="113"/>
      <c r="AL19" s="113"/>
      <c r="AM19" s="113"/>
    </row>
    <row r="20" spans="5:39" ht="15" customHeight="1" x14ac:dyDescent="0.35">
      <c r="E20" s="98"/>
      <c r="F20" s="98"/>
      <c r="G20" s="98"/>
      <c r="J20"/>
      <c r="K20"/>
      <c r="L20"/>
      <c r="Q20" s="324"/>
      <c r="R20" s="324"/>
      <c r="S20" s="324"/>
      <c r="T20" s="152"/>
      <c r="U20" s="324"/>
      <c r="V20" s="324"/>
      <c r="W20" s="324"/>
      <c r="X20" s="324"/>
      <c r="Y20" s="324"/>
      <c r="Z20" s="324"/>
      <c r="AA20" s="324"/>
      <c r="AB20" s="324"/>
      <c r="AC20" s="324"/>
      <c r="AD20" s="324"/>
      <c r="AE20" s="152"/>
      <c r="AF20" s="152"/>
      <c r="AG20" s="152"/>
      <c r="AH20" s="324"/>
      <c r="AI20" s="324"/>
      <c r="AJ20" s="114"/>
      <c r="AK20" s="113"/>
      <c r="AL20" s="113"/>
      <c r="AM20" s="113"/>
    </row>
    <row r="21" spans="5:39" ht="15" customHeight="1" x14ac:dyDescent="0.35">
      <c r="E21" s="98"/>
      <c r="F21" s="98"/>
      <c r="G21" s="98"/>
      <c r="J21"/>
      <c r="K21"/>
      <c r="Q21" s="324"/>
      <c r="R21" s="324"/>
      <c r="S21" s="324"/>
      <c r="T21" s="152"/>
      <c r="U21" s="324"/>
      <c r="V21" s="324"/>
      <c r="W21" s="324"/>
      <c r="X21" s="324"/>
      <c r="Y21" s="324"/>
      <c r="Z21" s="324"/>
      <c r="AA21" s="324"/>
      <c r="AB21" s="324"/>
      <c r="AC21" s="324"/>
      <c r="AD21" s="324"/>
      <c r="AE21" s="152"/>
      <c r="AF21" s="152"/>
      <c r="AG21" s="152"/>
      <c r="AH21" s="324"/>
      <c r="AI21" s="324"/>
      <c r="AJ21" s="114"/>
      <c r="AK21" s="113"/>
      <c r="AL21" s="113"/>
      <c r="AM21" s="113"/>
    </row>
    <row r="22" spans="5:39" ht="15" customHeight="1" x14ac:dyDescent="0.35">
      <c r="E22" s="98"/>
      <c r="F22" s="98"/>
      <c r="G22" s="98"/>
      <c r="J22"/>
      <c r="K22"/>
      <c r="Q22" s="324"/>
      <c r="R22" s="324"/>
      <c r="S22" s="324"/>
      <c r="T22" s="152"/>
      <c r="U22" s="324"/>
      <c r="V22" s="324"/>
      <c r="W22" s="324"/>
      <c r="X22" s="324"/>
      <c r="Y22" s="324"/>
      <c r="Z22" s="324"/>
      <c r="AA22" s="324"/>
      <c r="AB22" s="324"/>
      <c r="AC22" s="324"/>
      <c r="AD22" s="324"/>
      <c r="AE22" s="152"/>
      <c r="AF22" s="152"/>
      <c r="AG22" s="152"/>
      <c r="AH22" s="324"/>
      <c r="AI22" s="324"/>
      <c r="AJ22" s="114"/>
      <c r="AK22" s="113"/>
      <c r="AL22" s="113"/>
      <c r="AM22" s="113"/>
    </row>
    <row r="23" spans="5:39" ht="15" customHeight="1" x14ac:dyDescent="0.35">
      <c r="E23" s="98"/>
      <c r="F23" s="98"/>
      <c r="G23" s="98"/>
      <c r="J23"/>
      <c r="K23"/>
      <c r="Q23" s="324"/>
      <c r="R23" s="324"/>
      <c r="S23" s="324"/>
      <c r="T23" s="152"/>
      <c r="U23" s="324"/>
      <c r="V23" s="324"/>
      <c r="W23" s="324"/>
      <c r="X23" s="324"/>
      <c r="Y23" s="324"/>
      <c r="Z23" s="324"/>
      <c r="AA23" s="324"/>
      <c r="AB23" s="324"/>
      <c r="AC23" s="324"/>
      <c r="AD23" s="324"/>
      <c r="AE23" s="152"/>
      <c r="AF23" s="152"/>
      <c r="AG23" s="152"/>
      <c r="AH23" s="324"/>
      <c r="AI23" s="324"/>
      <c r="AJ23" s="114"/>
      <c r="AK23" s="113"/>
      <c r="AL23" s="113"/>
      <c r="AM23" s="113"/>
    </row>
    <row r="24" spans="5:39" ht="15" customHeight="1" x14ac:dyDescent="0.35">
      <c r="E24" s="98"/>
      <c r="F24" s="98"/>
      <c r="G24" s="98"/>
      <c r="J24"/>
      <c r="K24"/>
      <c r="Q24" s="324"/>
      <c r="R24" s="324"/>
      <c r="S24" s="324"/>
      <c r="T24" s="152"/>
      <c r="U24" s="324"/>
      <c r="V24" s="324"/>
      <c r="W24" s="324"/>
      <c r="X24" s="324"/>
      <c r="Y24" s="324"/>
      <c r="Z24" s="324"/>
      <c r="AA24" s="324"/>
      <c r="AB24" s="324"/>
      <c r="AC24" s="324"/>
      <c r="AD24" s="324"/>
      <c r="AE24" s="152"/>
      <c r="AF24" s="152"/>
      <c r="AG24" s="152"/>
      <c r="AH24" s="324"/>
      <c r="AI24" s="324"/>
      <c r="AJ24" s="114"/>
      <c r="AK24" s="113"/>
      <c r="AL24" s="113"/>
      <c r="AM24" s="113"/>
    </row>
    <row r="25" spans="5:39" ht="15" customHeight="1" x14ac:dyDescent="0.35">
      <c r="E25" s="98"/>
      <c r="F25" s="98"/>
      <c r="G25" s="98"/>
      <c r="J25"/>
      <c r="K25"/>
      <c r="Q25" s="324"/>
      <c r="R25" s="324"/>
      <c r="S25" s="324"/>
      <c r="T25" s="152"/>
      <c r="U25" s="324"/>
      <c r="V25" s="324"/>
      <c r="W25" s="324"/>
      <c r="X25" s="324"/>
      <c r="Y25" s="324"/>
      <c r="Z25" s="324"/>
      <c r="AA25" s="324"/>
      <c r="AB25" s="324"/>
      <c r="AC25" s="324"/>
      <c r="AD25" s="324"/>
      <c r="AE25" s="152"/>
      <c r="AF25" s="152"/>
      <c r="AG25" s="152"/>
      <c r="AH25" s="324"/>
      <c r="AI25" s="324"/>
      <c r="AJ25" s="114"/>
      <c r="AK25" s="113"/>
      <c r="AL25" s="113"/>
      <c r="AM25" s="113"/>
    </row>
    <row r="26" spans="5:39" ht="15" customHeight="1" x14ac:dyDescent="0.35">
      <c r="E26" s="98"/>
      <c r="F26" s="98"/>
      <c r="G26" s="98"/>
      <c r="J26"/>
      <c r="K26"/>
      <c r="Q26" s="324"/>
      <c r="R26" s="324"/>
      <c r="S26" s="324"/>
      <c r="T26" s="152"/>
      <c r="U26" s="324"/>
      <c r="V26" s="324"/>
      <c r="W26" s="324"/>
      <c r="X26" s="324"/>
      <c r="Y26" s="324"/>
      <c r="Z26" s="324"/>
      <c r="AA26" s="324"/>
      <c r="AB26" s="324"/>
      <c r="AC26" s="324"/>
      <c r="AD26" s="324"/>
      <c r="AE26" s="152"/>
      <c r="AF26" s="152"/>
      <c r="AG26" s="152"/>
      <c r="AH26" s="324"/>
      <c r="AI26" s="324"/>
      <c r="AJ26" s="114"/>
      <c r="AK26" s="113"/>
      <c r="AL26" s="113"/>
      <c r="AM26" s="113"/>
    </row>
    <row r="27" spans="5:39" ht="15" customHeight="1" x14ac:dyDescent="0.35">
      <c r="E27" s="98"/>
      <c r="F27" s="98"/>
      <c r="G27" s="98"/>
      <c r="J27"/>
      <c r="K27"/>
      <c r="Q27" s="324"/>
      <c r="R27" s="324"/>
      <c r="S27" s="324"/>
      <c r="T27" s="152"/>
      <c r="U27" s="324"/>
      <c r="V27" s="324"/>
      <c r="W27" s="324"/>
      <c r="X27" s="324"/>
      <c r="Y27" s="324"/>
      <c r="Z27" s="324"/>
      <c r="AA27" s="324"/>
      <c r="AB27" s="324"/>
      <c r="AC27" s="324"/>
      <c r="AD27" s="324"/>
      <c r="AE27" s="152"/>
      <c r="AF27" s="152"/>
      <c r="AG27" s="152"/>
      <c r="AH27" s="324"/>
      <c r="AI27" s="324"/>
      <c r="AJ27" s="114"/>
      <c r="AK27" s="113"/>
      <c r="AL27" s="113"/>
      <c r="AM27" s="113"/>
    </row>
    <row r="28" spans="5:39" ht="15" customHeight="1" x14ac:dyDescent="0.35">
      <c r="E28" s="98"/>
      <c r="F28" s="98"/>
      <c r="G28" s="98"/>
      <c r="J28"/>
      <c r="K28"/>
      <c r="Q28" s="324"/>
      <c r="R28" s="324"/>
      <c r="S28" s="324"/>
      <c r="T28" s="152"/>
      <c r="U28" s="324"/>
      <c r="V28" s="324"/>
      <c r="W28" s="324"/>
      <c r="X28" s="324"/>
      <c r="Y28" s="324"/>
      <c r="Z28" s="324"/>
      <c r="AA28" s="324"/>
      <c r="AB28" s="324"/>
      <c r="AC28" s="324"/>
      <c r="AD28" s="324"/>
      <c r="AE28" s="152"/>
      <c r="AF28" s="152"/>
      <c r="AG28" s="152"/>
      <c r="AH28" s="324"/>
      <c r="AI28" s="324"/>
      <c r="AJ28" s="114"/>
      <c r="AK28" s="113"/>
      <c r="AL28" s="113"/>
      <c r="AM28" s="113"/>
    </row>
    <row r="29" spans="5:39" ht="15" customHeight="1" x14ac:dyDescent="0.35">
      <c r="E29" s="98"/>
      <c r="F29" s="98"/>
      <c r="G29" s="98"/>
      <c r="J29"/>
      <c r="K29"/>
      <c r="Q29" s="324"/>
      <c r="R29" s="324"/>
      <c r="S29" s="324"/>
      <c r="T29" s="152"/>
      <c r="U29" s="324"/>
      <c r="V29" s="324"/>
      <c r="W29" s="324"/>
      <c r="X29" s="324"/>
      <c r="Y29" s="324"/>
      <c r="Z29" s="324"/>
      <c r="AA29" s="324"/>
      <c r="AB29" s="324"/>
      <c r="AC29" s="324"/>
      <c r="AD29" s="324"/>
      <c r="AE29" s="152"/>
      <c r="AF29" s="152"/>
      <c r="AG29" s="152"/>
      <c r="AH29" s="324"/>
      <c r="AI29" s="324"/>
      <c r="AJ29" s="114"/>
      <c r="AK29" s="113"/>
      <c r="AL29" s="113"/>
      <c r="AM29" s="113"/>
    </row>
    <row r="30" spans="5:39" ht="15" customHeight="1" x14ac:dyDescent="0.35">
      <c r="E30" s="98"/>
      <c r="F30" s="98"/>
      <c r="G30" s="98"/>
      <c r="J30"/>
      <c r="K30"/>
      <c r="Q30" s="324"/>
      <c r="R30" s="324"/>
      <c r="S30" s="324"/>
      <c r="T30" s="152"/>
      <c r="U30" s="324"/>
      <c r="V30" s="324"/>
      <c r="W30" s="324"/>
      <c r="X30" s="324"/>
      <c r="Y30" s="324"/>
      <c r="Z30" s="324"/>
      <c r="AA30" s="324"/>
      <c r="AB30" s="324"/>
      <c r="AC30" s="324"/>
      <c r="AD30" s="324"/>
      <c r="AE30" s="152"/>
      <c r="AF30" s="152"/>
      <c r="AG30" s="152"/>
      <c r="AH30" s="324"/>
      <c r="AI30" s="324"/>
      <c r="AJ30" s="114"/>
      <c r="AK30" s="113"/>
      <c r="AL30" s="113"/>
      <c r="AM30" s="113"/>
    </row>
    <row r="31" spans="5:39" ht="15" customHeight="1" x14ac:dyDescent="0.35">
      <c r="E31" s="98"/>
      <c r="F31" s="98"/>
      <c r="G31" s="98"/>
      <c r="J31"/>
      <c r="K31"/>
      <c r="Q31" s="324"/>
      <c r="R31" s="324"/>
      <c r="S31" s="324"/>
      <c r="T31" s="152"/>
      <c r="U31" s="324"/>
      <c r="V31" s="324"/>
      <c r="W31" s="324"/>
      <c r="X31" s="324"/>
      <c r="Y31" s="324"/>
      <c r="Z31" s="324"/>
      <c r="AA31" s="324"/>
      <c r="AB31" s="324"/>
      <c r="AC31" s="324"/>
      <c r="AD31" s="324"/>
      <c r="AE31" s="152"/>
      <c r="AF31" s="152"/>
      <c r="AG31" s="152"/>
      <c r="AH31" s="324"/>
      <c r="AI31" s="324"/>
      <c r="AJ31" s="114"/>
      <c r="AK31" s="113"/>
      <c r="AL31" s="113"/>
      <c r="AM31" s="113"/>
    </row>
    <row r="32" spans="5:39" ht="15" customHeight="1" x14ac:dyDescent="0.35">
      <c r="E32" s="98"/>
      <c r="F32" s="98"/>
      <c r="G32" s="98"/>
      <c r="J32"/>
      <c r="K32"/>
      <c r="Q32" s="324"/>
      <c r="R32" s="324"/>
      <c r="S32" s="324"/>
      <c r="T32" s="152"/>
      <c r="U32" s="324"/>
      <c r="V32" s="324"/>
      <c r="W32" s="324"/>
      <c r="X32" s="324"/>
      <c r="Y32" s="324"/>
      <c r="Z32" s="324"/>
      <c r="AA32" s="324"/>
      <c r="AB32" s="324"/>
      <c r="AC32" s="324"/>
      <c r="AD32" s="324"/>
      <c r="AE32" s="152"/>
      <c r="AF32" s="152"/>
      <c r="AG32" s="152"/>
      <c r="AH32" s="324"/>
      <c r="AI32" s="324"/>
      <c r="AJ32" s="114"/>
      <c r="AK32" s="113"/>
      <c r="AL32" s="113"/>
      <c r="AM32" s="113"/>
    </row>
    <row r="33" spans="5:39" ht="15" customHeight="1" x14ac:dyDescent="0.35">
      <c r="E33" s="98"/>
      <c r="F33" s="98"/>
      <c r="G33" s="98"/>
      <c r="J33"/>
      <c r="K33"/>
      <c r="Q33" s="324"/>
      <c r="R33" s="324"/>
      <c r="S33" s="324"/>
      <c r="T33" s="152"/>
      <c r="U33" s="324"/>
      <c r="V33" s="324"/>
      <c r="W33" s="324"/>
      <c r="X33" s="324"/>
      <c r="Y33" s="324"/>
      <c r="Z33" s="324"/>
      <c r="AA33" s="324"/>
      <c r="AB33" s="324"/>
      <c r="AC33" s="324"/>
      <c r="AD33" s="324"/>
      <c r="AE33" s="152"/>
      <c r="AF33" s="152"/>
      <c r="AG33" s="152"/>
      <c r="AH33" s="324"/>
      <c r="AI33" s="324"/>
      <c r="AJ33" s="114"/>
      <c r="AK33" s="113"/>
      <c r="AL33" s="113"/>
      <c r="AM33" s="113"/>
    </row>
    <row r="34" spans="5:39" ht="15" customHeight="1" x14ac:dyDescent="0.35">
      <c r="E34" s="98"/>
      <c r="F34" s="98"/>
      <c r="G34" s="98"/>
      <c r="J34"/>
      <c r="K34"/>
      <c r="Q34" s="324"/>
      <c r="R34" s="324"/>
      <c r="S34" s="324"/>
      <c r="T34" s="152"/>
      <c r="U34" s="324"/>
      <c r="V34" s="324"/>
      <c r="W34" s="324"/>
      <c r="X34" s="324"/>
      <c r="Y34" s="324"/>
      <c r="Z34" s="324"/>
      <c r="AA34" s="324"/>
      <c r="AB34" s="324"/>
      <c r="AC34" s="324"/>
      <c r="AD34" s="324"/>
      <c r="AE34" s="152"/>
      <c r="AF34" s="152"/>
      <c r="AG34" s="152"/>
      <c r="AH34" s="324"/>
      <c r="AI34" s="324"/>
      <c r="AJ34" s="114"/>
      <c r="AK34" s="113"/>
      <c r="AL34" s="113"/>
      <c r="AM34" s="113"/>
    </row>
    <row r="35" spans="5:39" ht="15" customHeight="1" x14ac:dyDescent="0.35">
      <c r="E35" s="98"/>
      <c r="F35" s="98"/>
      <c r="G35" s="98"/>
      <c r="J35"/>
      <c r="K35"/>
      <c r="Q35" s="324"/>
      <c r="R35" s="324"/>
      <c r="S35" s="324"/>
      <c r="T35" s="152"/>
      <c r="U35" s="324"/>
      <c r="V35" s="324"/>
      <c r="W35" s="324"/>
      <c r="X35" s="324"/>
      <c r="Y35" s="324"/>
      <c r="Z35" s="324"/>
      <c r="AA35" s="324"/>
      <c r="AB35" s="324"/>
      <c r="AC35" s="324"/>
      <c r="AD35" s="324"/>
      <c r="AE35" s="152"/>
      <c r="AF35" s="152"/>
      <c r="AG35" s="152"/>
      <c r="AH35" s="324"/>
      <c r="AI35" s="324"/>
      <c r="AJ35" s="114"/>
      <c r="AK35" s="113"/>
      <c r="AL35" s="113"/>
      <c r="AM35" s="113"/>
    </row>
    <row r="36" spans="5:39" ht="15" customHeight="1" x14ac:dyDescent="0.35">
      <c r="E36" s="98"/>
      <c r="F36" s="98"/>
      <c r="G36" s="98"/>
      <c r="J36"/>
      <c r="K36"/>
      <c r="Q36" s="324"/>
      <c r="R36" s="324"/>
      <c r="S36" s="324"/>
      <c r="T36" s="152"/>
      <c r="U36" s="324"/>
      <c r="V36" s="324"/>
      <c r="W36" s="324"/>
      <c r="X36" s="324"/>
      <c r="Y36" s="324"/>
      <c r="Z36" s="324"/>
      <c r="AA36" s="324"/>
      <c r="AB36" s="324"/>
      <c r="AC36" s="324"/>
      <c r="AD36" s="324"/>
      <c r="AE36" s="152"/>
      <c r="AF36" s="152"/>
      <c r="AG36" s="152"/>
      <c r="AH36" s="324"/>
      <c r="AI36" s="324"/>
      <c r="AJ36" s="114"/>
      <c r="AK36" s="113"/>
      <c r="AL36" s="113"/>
      <c r="AM36" s="113"/>
    </row>
    <row r="37" spans="5:39" ht="15" customHeight="1" x14ac:dyDescent="0.35">
      <c r="E37" s="98"/>
      <c r="F37" s="98"/>
      <c r="G37" s="98"/>
      <c r="J37"/>
      <c r="K37"/>
      <c r="Q37" s="324"/>
      <c r="R37" s="324"/>
      <c r="S37" s="324"/>
      <c r="T37" s="152"/>
      <c r="U37" s="324"/>
      <c r="V37" s="324"/>
      <c r="W37" s="324"/>
      <c r="X37" s="324"/>
      <c r="Y37" s="324"/>
      <c r="Z37" s="324"/>
      <c r="AA37" s="324"/>
      <c r="AB37" s="324"/>
      <c r="AC37" s="324"/>
      <c r="AD37" s="324"/>
      <c r="AE37" s="152"/>
      <c r="AF37" s="152"/>
      <c r="AG37" s="152"/>
      <c r="AH37" s="324"/>
      <c r="AI37" s="324"/>
      <c r="AJ37" s="114"/>
      <c r="AK37" s="113"/>
      <c r="AL37" s="113"/>
      <c r="AM37" s="113"/>
    </row>
    <row r="38" spans="5:39" ht="15" customHeight="1" x14ac:dyDescent="0.35">
      <c r="E38" s="98"/>
      <c r="F38" s="98"/>
      <c r="G38" s="98"/>
      <c r="J38"/>
      <c r="K38"/>
      <c r="Q38" s="324"/>
      <c r="R38" s="324"/>
      <c r="S38" s="324"/>
      <c r="T38" s="152"/>
      <c r="U38" s="324"/>
      <c r="V38" s="324"/>
      <c r="W38" s="324"/>
      <c r="X38" s="324"/>
      <c r="Y38" s="324"/>
      <c r="Z38" s="324"/>
      <c r="AA38" s="324"/>
      <c r="AB38" s="324"/>
      <c r="AC38" s="324"/>
      <c r="AD38" s="324"/>
      <c r="AE38" s="152"/>
      <c r="AF38" s="152"/>
      <c r="AG38" s="152"/>
      <c r="AH38" s="324"/>
      <c r="AI38" s="324"/>
      <c r="AJ38" s="114"/>
      <c r="AK38" s="113"/>
      <c r="AL38" s="113"/>
      <c r="AM38" s="113"/>
    </row>
    <row r="39" spans="5:39" ht="15" customHeight="1" x14ac:dyDescent="0.35">
      <c r="E39" s="98"/>
      <c r="F39" s="98"/>
      <c r="G39" s="98"/>
      <c r="J39"/>
      <c r="K39"/>
      <c r="Q39" s="324"/>
      <c r="R39" s="324"/>
      <c r="S39" s="324"/>
      <c r="T39" s="152"/>
      <c r="U39" s="324"/>
      <c r="V39" s="324"/>
      <c r="W39" s="324"/>
      <c r="X39" s="324"/>
      <c r="Y39" s="324"/>
      <c r="Z39" s="324"/>
      <c r="AA39" s="324"/>
      <c r="AB39" s="324"/>
      <c r="AC39" s="324"/>
      <c r="AD39" s="324"/>
      <c r="AE39" s="152"/>
      <c r="AF39" s="152"/>
      <c r="AG39" s="152"/>
      <c r="AH39" s="324"/>
      <c r="AI39" s="324"/>
      <c r="AJ39" s="114"/>
      <c r="AK39" s="113"/>
      <c r="AL39" s="113"/>
      <c r="AM39" s="113"/>
    </row>
    <row r="40" spans="5:39" ht="15" customHeight="1" x14ac:dyDescent="0.35">
      <c r="E40" s="98"/>
      <c r="F40" s="98"/>
      <c r="G40" s="98"/>
      <c r="J40"/>
      <c r="K40"/>
      <c r="Q40" s="324"/>
      <c r="R40" s="324"/>
      <c r="S40" s="324"/>
      <c r="T40" s="152"/>
      <c r="U40" s="324"/>
      <c r="V40" s="324"/>
      <c r="W40" s="324"/>
      <c r="X40" s="324"/>
      <c r="Y40" s="324"/>
      <c r="Z40" s="324"/>
      <c r="AA40" s="324"/>
      <c r="AB40" s="324"/>
      <c r="AC40" s="324"/>
      <c r="AD40" s="324"/>
      <c r="AE40" s="152"/>
      <c r="AF40" s="152"/>
      <c r="AG40" s="152"/>
      <c r="AH40" s="324"/>
      <c r="AI40" s="324"/>
      <c r="AJ40" s="114"/>
      <c r="AK40" s="113"/>
      <c r="AL40" s="113"/>
      <c r="AM40" s="113"/>
    </row>
    <row r="41" spans="5:39" ht="15" customHeight="1" x14ac:dyDescent="0.35">
      <c r="E41" s="98"/>
      <c r="F41" s="98"/>
      <c r="G41" s="98"/>
      <c r="J41"/>
      <c r="K41"/>
      <c r="Q41" s="324"/>
      <c r="R41" s="324"/>
      <c r="S41" s="324"/>
      <c r="T41" s="152"/>
      <c r="U41" s="324"/>
      <c r="V41" s="324"/>
      <c r="W41" s="324"/>
      <c r="X41" s="324"/>
      <c r="Y41" s="324"/>
      <c r="Z41" s="324"/>
      <c r="AA41" s="324"/>
      <c r="AB41" s="324"/>
      <c r="AC41" s="324"/>
      <c r="AD41" s="324"/>
      <c r="AE41" s="152"/>
      <c r="AF41" s="152"/>
      <c r="AG41" s="152"/>
      <c r="AH41" s="324"/>
      <c r="AI41" s="324"/>
      <c r="AJ41" s="114"/>
      <c r="AK41" s="113"/>
      <c r="AL41" s="113"/>
      <c r="AM41" s="113"/>
    </row>
    <row r="42" spans="5:39" ht="15" customHeight="1" x14ac:dyDescent="0.35">
      <c r="E42" s="98"/>
      <c r="F42" s="98"/>
      <c r="G42" s="98"/>
      <c r="J42"/>
      <c r="K42"/>
      <c r="Q42" s="324"/>
      <c r="R42" s="324"/>
      <c r="S42" s="324"/>
      <c r="T42" s="152"/>
      <c r="U42" s="324"/>
      <c r="V42" s="324"/>
      <c r="W42" s="324"/>
      <c r="X42" s="324"/>
      <c r="Y42" s="324"/>
      <c r="Z42" s="324"/>
      <c r="AA42" s="324"/>
      <c r="AB42" s="324"/>
      <c r="AC42" s="324"/>
      <c r="AD42" s="324"/>
      <c r="AE42" s="152"/>
      <c r="AF42" s="152"/>
      <c r="AG42" s="152"/>
      <c r="AH42" s="324"/>
      <c r="AI42" s="324"/>
      <c r="AJ42" s="114"/>
      <c r="AK42" s="113"/>
      <c r="AL42" s="113"/>
      <c r="AM42" s="113"/>
    </row>
    <row r="43" spans="5:39" ht="15" customHeight="1" x14ac:dyDescent="0.35">
      <c r="E43" s="98"/>
      <c r="F43" s="98"/>
      <c r="G43" s="98"/>
      <c r="J43"/>
      <c r="K43"/>
      <c r="Q43" s="324"/>
      <c r="R43" s="324"/>
      <c r="S43" s="324"/>
      <c r="T43" s="152"/>
      <c r="U43" s="324"/>
      <c r="V43" s="324"/>
      <c r="W43" s="324"/>
      <c r="X43" s="324"/>
      <c r="Y43" s="324"/>
      <c r="Z43" s="324"/>
      <c r="AA43" s="324"/>
      <c r="AB43" s="324"/>
      <c r="AC43" s="324"/>
      <c r="AD43" s="324"/>
      <c r="AE43" s="152"/>
      <c r="AF43" s="152"/>
      <c r="AG43" s="152"/>
      <c r="AH43" s="324"/>
      <c r="AI43" s="324"/>
      <c r="AJ43" s="114"/>
      <c r="AK43" s="113"/>
      <c r="AL43" s="113"/>
      <c r="AM43" s="113"/>
    </row>
    <row r="44" spans="5:39" ht="15" customHeight="1" x14ac:dyDescent="0.35">
      <c r="E44" s="98"/>
      <c r="F44" s="98"/>
      <c r="G44" s="98"/>
      <c r="J44"/>
      <c r="K44"/>
      <c r="Q44" s="324"/>
      <c r="R44" s="324"/>
      <c r="S44" s="324"/>
      <c r="T44" s="152"/>
      <c r="U44" s="324"/>
      <c r="V44" s="324"/>
      <c r="W44" s="324"/>
      <c r="X44" s="324"/>
      <c r="Y44" s="324"/>
      <c r="Z44" s="324"/>
      <c r="AA44" s="324"/>
      <c r="AB44" s="324"/>
      <c r="AC44" s="324"/>
      <c r="AD44" s="324"/>
      <c r="AE44" s="152"/>
      <c r="AF44" s="152"/>
      <c r="AG44" s="152"/>
      <c r="AH44" s="324"/>
      <c r="AI44" s="324"/>
      <c r="AJ44" s="114"/>
      <c r="AK44" s="113"/>
      <c r="AL44" s="113"/>
      <c r="AM44" s="113"/>
    </row>
    <row r="45" spans="5:39" ht="15" customHeight="1" x14ac:dyDescent="0.35">
      <c r="E45" s="98"/>
      <c r="F45" s="98"/>
      <c r="G45" s="98"/>
      <c r="J45"/>
      <c r="K45"/>
      <c r="Q45" s="324"/>
      <c r="R45" s="324"/>
      <c r="S45" s="324"/>
      <c r="T45" s="152"/>
      <c r="U45" s="324"/>
      <c r="V45" s="324"/>
      <c r="W45" s="324"/>
      <c r="X45" s="324"/>
      <c r="Y45" s="324"/>
      <c r="Z45" s="324"/>
      <c r="AA45" s="324"/>
      <c r="AB45" s="324"/>
      <c r="AC45" s="324"/>
      <c r="AD45" s="324"/>
      <c r="AE45" s="152"/>
      <c r="AF45" s="152"/>
      <c r="AG45" s="152"/>
      <c r="AH45" s="324"/>
      <c r="AI45" s="324"/>
      <c r="AJ45" s="114"/>
      <c r="AK45" s="113"/>
      <c r="AL45" s="113"/>
      <c r="AM45" s="113"/>
    </row>
    <row r="46" spans="5:39" ht="15" customHeight="1" x14ac:dyDescent="0.35">
      <c r="E46" s="98"/>
      <c r="F46" s="98"/>
      <c r="G46" s="98"/>
      <c r="J46"/>
      <c r="K46"/>
      <c r="Q46" s="324"/>
      <c r="R46" s="324"/>
      <c r="S46" s="324"/>
      <c r="T46" s="152"/>
      <c r="U46" s="324"/>
      <c r="V46" s="324"/>
      <c r="W46" s="324"/>
      <c r="X46" s="324"/>
      <c r="Y46" s="324"/>
      <c r="Z46" s="324"/>
      <c r="AA46" s="324"/>
      <c r="AB46" s="324"/>
      <c r="AC46" s="324"/>
      <c r="AD46" s="324"/>
      <c r="AE46" s="152"/>
      <c r="AF46" s="152"/>
      <c r="AG46" s="152"/>
      <c r="AH46" s="324"/>
      <c r="AI46" s="324"/>
      <c r="AJ46" s="114"/>
      <c r="AK46" s="113"/>
      <c r="AL46" s="113"/>
      <c r="AM46" s="113"/>
    </row>
    <row r="47" spans="5:39" ht="15" customHeight="1" x14ac:dyDescent="0.35">
      <c r="E47" s="98"/>
      <c r="F47" s="98"/>
      <c r="G47" s="98"/>
      <c r="J47"/>
      <c r="K47"/>
      <c r="Q47" s="324"/>
      <c r="R47" s="324"/>
      <c r="S47" s="324"/>
      <c r="T47" s="152"/>
      <c r="U47" s="324"/>
      <c r="V47" s="324"/>
      <c r="W47" s="324"/>
      <c r="X47" s="324"/>
      <c r="Y47" s="324"/>
      <c r="Z47" s="324"/>
      <c r="AA47" s="324"/>
      <c r="AB47" s="324"/>
      <c r="AC47" s="324"/>
      <c r="AD47" s="324"/>
      <c r="AE47" s="152"/>
      <c r="AF47" s="152"/>
      <c r="AG47" s="152"/>
      <c r="AH47" s="324"/>
      <c r="AI47" s="324"/>
      <c r="AJ47" s="114"/>
      <c r="AK47" s="113"/>
      <c r="AL47" s="113"/>
      <c r="AM47" s="113"/>
    </row>
    <row r="48" spans="5:39" ht="15" customHeight="1" x14ac:dyDescent="0.35">
      <c r="E48" s="98"/>
      <c r="F48" s="98"/>
      <c r="G48" s="98"/>
      <c r="J48"/>
      <c r="K48"/>
      <c r="Q48" s="324"/>
      <c r="R48" s="324"/>
      <c r="S48" s="324"/>
      <c r="T48" s="152"/>
      <c r="U48" s="324"/>
      <c r="V48" s="324"/>
      <c r="W48" s="324"/>
      <c r="X48" s="324"/>
      <c r="Y48" s="324"/>
      <c r="Z48" s="324"/>
      <c r="AA48" s="324"/>
      <c r="AB48" s="324"/>
      <c r="AC48" s="324"/>
      <c r="AD48" s="324"/>
      <c r="AE48" s="152"/>
      <c r="AF48" s="152"/>
      <c r="AG48" s="152"/>
      <c r="AH48" s="324"/>
      <c r="AI48" s="324"/>
      <c r="AJ48" s="114"/>
      <c r="AK48" s="113"/>
      <c r="AL48" s="113"/>
      <c r="AM48" s="113"/>
    </row>
    <row r="49" spans="5:39" ht="15" customHeight="1" x14ac:dyDescent="0.35">
      <c r="E49" s="98"/>
      <c r="F49" s="98"/>
      <c r="G49" s="98"/>
      <c r="J49"/>
      <c r="K49"/>
      <c r="Q49" s="324"/>
      <c r="R49" s="324"/>
      <c r="S49" s="324"/>
      <c r="T49" s="152"/>
      <c r="U49" s="324"/>
      <c r="V49" s="324"/>
      <c r="W49" s="324"/>
      <c r="X49" s="324"/>
      <c r="Y49" s="324"/>
      <c r="Z49" s="324"/>
      <c r="AA49" s="324"/>
      <c r="AB49" s="324"/>
      <c r="AC49" s="324"/>
      <c r="AD49" s="324"/>
      <c r="AE49" s="152"/>
      <c r="AF49" s="152"/>
      <c r="AG49" s="152"/>
      <c r="AH49" s="324"/>
      <c r="AI49" s="324"/>
      <c r="AJ49" s="114"/>
      <c r="AK49" s="113"/>
      <c r="AL49" s="113"/>
      <c r="AM49" s="113"/>
    </row>
    <row r="50" spans="5:39" ht="15" customHeight="1" x14ac:dyDescent="0.35">
      <c r="E50" s="98"/>
      <c r="F50" s="98"/>
      <c r="G50" s="98"/>
      <c r="J50"/>
      <c r="K50"/>
      <c r="Q50" s="324"/>
      <c r="R50" s="324"/>
      <c r="S50" s="324"/>
      <c r="T50" s="152"/>
      <c r="U50" s="324"/>
      <c r="V50" s="324"/>
      <c r="W50" s="324"/>
      <c r="X50" s="324"/>
      <c r="Y50" s="324"/>
      <c r="Z50" s="324"/>
      <c r="AA50" s="324"/>
      <c r="AB50" s="324"/>
      <c r="AC50" s="324"/>
      <c r="AD50" s="324"/>
      <c r="AE50" s="152"/>
      <c r="AF50" s="152"/>
      <c r="AG50" s="152"/>
      <c r="AH50" s="324"/>
      <c r="AI50" s="324"/>
      <c r="AJ50" s="114"/>
      <c r="AK50" s="113"/>
      <c r="AL50" s="113"/>
      <c r="AM50" s="113"/>
    </row>
    <row r="51" spans="5:39" ht="15" customHeight="1" x14ac:dyDescent="0.35">
      <c r="E51" s="98"/>
      <c r="F51" s="98"/>
      <c r="G51" s="98"/>
      <c r="J51"/>
      <c r="K51"/>
      <c r="Q51" s="324"/>
      <c r="R51" s="324"/>
      <c r="S51" s="324"/>
      <c r="T51" s="152"/>
      <c r="U51" s="324"/>
      <c r="V51" s="324"/>
      <c r="W51" s="324"/>
      <c r="X51" s="324"/>
      <c r="Y51" s="324"/>
      <c r="Z51" s="324"/>
      <c r="AA51" s="324"/>
      <c r="AB51" s="324"/>
      <c r="AC51" s="324"/>
      <c r="AD51" s="324"/>
      <c r="AE51" s="152"/>
      <c r="AF51" s="152"/>
      <c r="AG51" s="152"/>
      <c r="AH51" s="324"/>
      <c r="AI51" s="324"/>
      <c r="AJ51" s="114"/>
      <c r="AK51" s="113"/>
      <c r="AL51" s="113"/>
      <c r="AM51" s="113"/>
    </row>
    <row r="52" spans="5:39" ht="15" customHeight="1" x14ac:dyDescent="0.35">
      <c r="E52" s="98"/>
      <c r="F52" s="98"/>
      <c r="G52" s="98"/>
      <c r="J52"/>
      <c r="K52"/>
      <c r="Q52" s="324"/>
      <c r="R52" s="324"/>
      <c r="S52" s="324"/>
      <c r="T52" s="152"/>
      <c r="U52" s="324"/>
      <c r="V52" s="324"/>
      <c r="W52" s="324"/>
      <c r="X52" s="324"/>
      <c r="Y52" s="324"/>
      <c r="Z52" s="324"/>
      <c r="AA52" s="324"/>
      <c r="AB52" s="324"/>
      <c r="AC52" s="324"/>
      <c r="AD52" s="324"/>
      <c r="AE52" s="152"/>
      <c r="AF52" s="152"/>
      <c r="AG52" s="152"/>
      <c r="AH52" s="324"/>
      <c r="AI52" s="324"/>
      <c r="AJ52" s="114"/>
      <c r="AK52" s="113"/>
      <c r="AL52" s="113"/>
      <c r="AM52" s="113"/>
    </row>
    <row r="53" spans="5:39" ht="15" customHeight="1" x14ac:dyDescent="0.35">
      <c r="E53" s="98"/>
      <c r="F53" s="98"/>
      <c r="G53" s="98"/>
      <c r="J53"/>
      <c r="K53"/>
      <c r="Q53" s="324"/>
      <c r="R53" s="324"/>
      <c r="S53" s="324"/>
      <c r="T53" s="152"/>
      <c r="U53" s="324"/>
      <c r="V53" s="324"/>
      <c r="W53" s="324"/>
      <c r="X53" s="324"/>
      <c r="Y53" s="324"/>
      <c r="Z53" s="324"/>
      <c r="AA53" s="324"/>
      <c r="AB53" s="324"/>
      <c r="AC53" s="324"/>
      <c r="AD53" s="324"/>
      <c r="AE53" s="152"/>
      <c r="AF53" s="152"/>
      <c r="AG53" s="152"/>
      <c r="AH53" s="324"/>
      <c r="AI53" s="324"/>
      <c r="AJ53" s="114"/>
      <c r="AK53" s="113"/>
      <c r="AL53" s="113"/>
      <c r="AM53" s="113"/>
    </row>
    <row r="54" spans="5:39" ht="17.25" customHeight="1" x14ac:dyDescent="0.35">
      <c r="E54" s="98"/>
      <c r="F54" s="98"/>
      <c r="G54" s="98"/>
      <c r="J54"/>
      <c r="K54"/>
      <c r="Q54" s="324"/>
      <c r="R54" s="324"/>
      <c r="S54" s="324"/>
      <c r="T54" s="152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152"/>
      <c r="AF54" s="152"/>
      <c r="AG54" s="152"/>
      <c r="AH54" s="324"/>
      <c r="AI54" s="324"/>
      <c r="AJ54" s="114"/>
      <c r="AK54" s="113"/>
      <c r="AL54" s="113"/>
      <c r="AM54" s="113"/>
    </row>
    <row r="55" spans="5:39" ht="17.25" customHeight="1" x14ac:dyDescent="0.35">
      <c r="E55" s="98"/>
      <c r="F55" s="98"/>
      <c r="G55" s="98"/>
      <c r="J55"/>
      <c r="K55"/>
      <c r="Q55" s="182"/>
      <c r="R55" s="182"/>
      <c r="S55" s="182"/>
      <c r="U55" s="182"/>
      <c r="V55" s="182"/>
      <c r="W55" s="182"/>
      <c r="X55"/>
      <c r="Y55"/>
      <c r="Z55"/>
      <c r="AA55"/>
      <c r="AB55"/>
      <c r="AC55"/>
      <c r="AD55"/>
      <c r="AH55"/>
      <c r="AI55"/>
      <c r="AJ55"/>
    </row>
    <row r="56" spans="5:39" ht="17.25" customHeight="1" x14ac:dyDescent="0.35">
      <c r="E56" s="98"/>
      <c r="F56" s="98"/>
      <c r="G56" s="98"/>
      <c r="J56"/>
      <c r="K56"/>
      <c r="Q56" s="182"/>
      <c r="R56" s="182"/>
      <c r="S56" s="182"/>
      <c r="U56" s="182"/>
      <c r="V56" s="182"/>
      <c r="W56" s="182"/>
      <c r="X56"/>
      <c r="Y56"/>
      <c r="Z56"/>
      <c r="AA56"/>
      <c r="AB56"/>
      <c r="AC56"/>
      <c r="AD56"/>
      <c r="AH56"/>
      <c r="AI56"/>
      <c r="AJ56"/>
    </row>
    <row r="57" spans="5:39" ht="17.25" customHeight="1" x14ac:dyDescent="0.35">
      <c r="E57" s="98"/>
      <c r="F57" s="98"/>
      <c r="G57" s="98"/>
      <c r="J57"/>
      <c r="K57"/>
      <c r="Q57" s="182"/>
      <c r="R57" s="182"/>
      <c r="S57" s="182"/>
      <c r="U57" s="182"/>
      <c r="V57" s="182"/>
      <c r="W57" s="182"/>
      <c r="X57"/>
      <c r="Y57"/>
      <c r="Z57"/>
      <c r="AA57"/>
      <c r="AB57"/>
      <c r="AC57"/>
      <c r="AD57"/>
      <c r="AH57"/>
      <c r="AI57"/>
      <c r="AJ57"/>
    </row>
    <row r="58" spans="5:39" ht="17.25" customHeight="1" x14ac:dyDescent="0.35">
      <c r="E58" s="98"/>
      <c r="F58" s="98"/>
      <c r="G58" s="98"/>
      <c r="J58"/>
      <c r="K58"/>
      <c r="Q58" s="182"/>
      <c r="R58" s="182"/>
      <c r="S58" s="182"/>
      <c r="U58" s="182"/>
      <c r="V58" s="182"/>
      <c r="W58" s="182"/>
      <c r="X58"/>
      <c r="Y58"/>
      <c r="Z58"/>
      <c r="AA58"/>
      <c r="AB58"/>
      <c r="AC58"/>
      <c r="AD58"/>
      <c r="AH58"/>
      <c r="AI58"/>
      <c r="AJ58"/>
    </row>
    <row r="59" spans="5:39" ht="17.25" customHeight="1" x14ac:dyDescent="0.35">
      <c r="E59" s="98"/>
      <c r="F59" s="98"/>
      <c r="G59" s="98"/>
      <c r="J59"/>
      <c r="K59"/>
      <c r="Q59" s="182"/>
      <c r="R59" s="182"/>
      <c r="S59" s="182"/>
      <c r="U59" s="182"/>
      <c r="V59" s="182"/>
      <c r="W59" s="182"/>
      <c r="X59"/>
      <c r="Y59"/>
      <c r="Z59"/>
      <c r="AA59"/>
      <c r="AB59"/>
      <c r="AC59"/>
      <c r="AD59"/>
      <c r="AH59"/>
      <c r="AI59"/>
      <c r="AJ59"/>
    </row>
    <row r="60" spans="5:39" ht="17.25" customHeight="1" x14ac:dyDescent="0.35">
      <c r="E60" s="98"/>
      <c r="F60" s="98"/>
      <c r="G60" s="98"/>
      <c r="J60"/>
      <c r="K60"/>
      <c r="Q60" s="182"/>
      <c r="R60" s="182"/>
      <c r="S60" s="182"/>
      <c r="U60" s="182"/>
      <c r="V60" s="182"/>
      <c r="W60" s="182"/>
      <c r="X60"/>
      <c r="Y60"/>
      <c r="Z60"/>
      <c r="AA60"/>
      <c r="AB60"/>
      <c r="AC60"/>
      <c r="AD60"/>
      <c r="AH60"/>
      <c r="AI60"/>
      <c r="AJ60"/>
    </row>
    <row r="61" spans="5:39" ht="17.25" customHeight="1" x14ac:dyDescent="0.35">
      <c r="E61" s="98"/>
      <c r="F61" s="98"/>
      <c r="G61" s="98"/>
      <c r="J61"/>
      <c r="K61"/>
      <c r="Q61" s="182"/>
      <c r="R61" s="182"/>
      <c r="S61" s="182"/>
      <c r="U61" s="182"/>
      <c r="V61" s="182"/>
      <c r="W61" s="182"/>
      <c r="X61"/>
      <c r="Y61"/>
      <c r="Z61"/>
      <c r="AA61"/>
      <c r="AB61"/>
      <c r="AC61"/>
      <c r="AD61"/>
      <c r="AH61"/>
      <c r="AI61"/>
      <c r="AJ61"/>
    </row>
    <row r="62" spans="5:39" ht="17.25" customHeight="1" x14ac:dyDescent="0.35">
      <c r="E62" s="98"/>
      <c r="F62" s="98"/>
      <c r="G62" s="98"/>
      <c r="J62"/>
      <c r="K62"/>
      <c r="Q62" s="182"/>
      <c r="R62" s="182"/>
      <c r="S62" s="182"/>
      <c r="U62" s="182"/>
      <c r="V62" s="182"/>
      <c r="W62" s="182"/>
      <c r="X62"/>
      <c r="Y62"/>
      <c r="Z62"/>
      <c r="AA62"/>
      <c r="AB62"/>
      <c r="AC62"/>
      <c r="AD62"/>
      <c r="AH62"/>
      <c r="AI62"/>
      <c r="AJ62"/>
    </row>
    <row r="63" spans="5:39" ht="17.25" customHeight="1" x14ac:dyDescent="0.35">
      <c r="E63" s="98"/>
      <c r="F63" s="98"/>
      <c r="G63" s="98"/>
      <c r="J63"/>
      <c r="K63"/>
      <c r="Q63" s="182"/>
      <c r="R63" s="182"/>
      <c r="S63" s="182"/>
      <c r="U63" s="182"/>
      <c r="V63" s="182"/>
      <c r="W63" s="182"/>
      <c r="X63"/>
      <c r="Y63"/>
      <c r="Z63"/>
      <c r="AA63"/>
      <c r="AB63"/>
      <c r="AC63"/>
      <c r="AD63"/>
      <c r="AH63"/>
      <c r="AI63"/>
      <c r="AJ63"/>
    </row>
    <row r="64" spans="5:39" ht="17.25" customHeight="1" x14ac:dyDescent="0.35">
      <c r="E64" s="98"/>
      <c r="F64" s="98"/>
      <c r="G64" s="98"/>
      <c r="J64"/>
      <c r="K64"/>
      <c r="Q64" s="182"/>
      <c r="R64" s="182"/>
      <c r="S64" s="182"/>
      <c r="U64" s="182"/>
      <c r="V64" s="182"/>
      <c r="W64" s="182"/>
      <c r="X64"/>
      <c r="Y64"/>
      <c r="Z64"/>
      <c r="AA64"/>
      <c r="AB64"/>
      <c r="AC64"/>
      <c r="AD64"/>
      <c r="AH64"/>
      <c r="AI64"/>
      <c r="AJ64"/>
    </row>
    <row r="65" spans="5:36" ht="17.25" customHeight="1" x14ac:dyDescent="0.35">
      <c r="E65" s="98"/>
      <c r="F65" s="98"/>
      <c r="G65" s="98"/>
      <c r="J65"/>
      <c r="K65"/>
      <c r="Q65" s="182"/>
      <c r="R65" s="182"/>
      <c r="S65" s="182"/>
      <c r="U65" s="182"/>
      <c r="V65" s="182"/>
      <c r="W65" s="182"/>
      <c r="X65"/>
      <c r="Y65"/>
      <c r="Z65"/>
      <c r="AA65"/>
      <c r="AB65"/>
      <c r="AC65"/>
      <c r="AD65"/>
      <c r="AH65"/>
      <c r="AI65"/>
      <c r="AJ65"/>
    </row>
    <row r="66" spans="5:36" ht="17.25" customHeight="1" x14ac:dyDescent="0.35">
      <c r="E66" s="98"/>
      <c r="F66" s="98"/>
      <c r="G66" s="98"/>
      <c r="J66"/>
      <c r="K66"/>
      <c r="Q66" s="182"/>
      <c r="R66" s="182"/>
      <c r="S66" s="182"/>
      <c r="U66" s="182"/>
      <c r="V66" s="182"/>
      <c r="W66" s="182"/>
      <c r="X66"/>
      <c r="Y66"/>
      <c r="Z66"/>
      <c r="AA66"/>
      <c r="AB66"/>
      <c r="AC66"/>
      <c r="AD66"/>
      <c r="AH66"/>
      <c r="AI66"/>
      <c r="AJ66"/>
    </row>
    <row r="67" spans="5:36" ht="17.25" customHeight="1" x14ac:dyDescent="0.35">
      <c r="E67" s="98"/>
      <c r="F67" s="98"/>
      <c r="G67" s="98"/>
      <c r="J67"/>
      <c r="K67"/>
      <c r="Q67" s="182"/>
      <c r="R67" s="182"/>
      <c r="S67" s="182"/>
      <c r="U67" s="182"/>
      <c r="V67" s="182"/>
      <c r="W67" s="182"/>
      <c r="X67"/>
      <c r="Y67"/>
      <c r="Z67"/>
      <c r="AA67"/>
      <c r="AB67"/>
      <c r="AC67"/>
      <c r="AD67"/>
      <c r="AH67"/>
      <c r="AI67"/>
      <c r="AJ67"/>
    </row>
    <row r="68" spans="5:36" ht="17.25" customHeight="1" x14ac:dyDescent="0.35">
      <c r="E68" s="98"/>
      <c r="F68" s="98"/>
      <c r="G68" s="98"/>
      <c r="J68"/>
      <c r="K68"/>
      <c r="Q68" s="182"/>
      <c r="R68" s="182"/>
      <c r="S68" s="182"/>
      <c r="U68" s="182"/>
      <c r="V68" s="182"/>
      <c r="W68" s="182"/>
      <c r="X68"/>
      <c r="Y68"/>
      <c r="Z68"/>
      <c r="AA68"/>
      <c r="AB68"/>
      <c r="AC68"/>
      <c r="AD68"/>
      <c r="AH68"/>
      <c r="AI68"/>
      <c r="AJ68"/>
    </row>
    <row r="69" spans="5:36" ht="17.25" customHeight="1" x14ac:dyDescent="0.35">
      <c r="E69" s="98"/>
      <c r="F69" s="98"/>
      <c r="G69" s="98"/>
      <c r="J69"/>
      <c r="K69"/>
      <c r="Q69" s="182"/>
      <c r="R69" s="182"/>
      <c r="S69" s="182"/>
      <c r="U69" s="182"/>
      <c r="V69" s="182"/>
      <c r="W69" s="182"/>
      <c r="X69"/>
      <c r="Y69"/>
      <c r="Z69"/>
      <c r="AA69"/>
      <c r="AB69"/>
      <c r="AC69"/>
      <c r="AD69"/>
      <c r="AH69"/>
      <c r="AI69"/>
      <c r="AJ69"/>
    </row>
    <row r="70" spans="5:36" ht="17.25" customHeight="1" x14ac:dyDescent="0.35">
      <c r="E70" s="98"/>
      <c r="F70" s="98"/>
      <c r="G70" s="98"/>
      <c r="J70"/>
      <c r="K70"/>
      <c r="Q70" s="182"/>
      <c r="R70" s="182"/>
      <c r="S70" s="182"/>
      <c r="U70" s="182"/>
      <c r="V70" s="182"/>
      <c r="W70" s="182"/>
      <c r="X70"/>
      <c r="Y70"/>
      <c r="Z70"/>
      <c r="AA70"/>
      <c r="AB70"/>
      <c r="AC70"/>
      <c r="AD70"/>
      <c r="AH70"/>
      <c r="AI70"/>
      <c r="AJ70"/>
    </row>
    <row r="71" spans="5:36" ht="17.25" customHeight="1" x14ac:dyDescent="0.35">
      <c r="E71" s="98"/>
      <c r="F71" s="98"/>
      <c r="G71" s="98"/>
      <c r="J71"/>
      <c r="K71"/>
      <c r="Q71" s="182"/>
      <c r="R71" s="182"/>
      <c r="S71" s="182"/>
      <c r="U71" s="182"/>
      <c r="V71" s="182"/>
      <c r="W71" s="182"/>
      <c r="X71"/>
      <c r="Y71"/>
      <c r="Z71"/>
      <c r="AA71"/>
      <c r="AB71"/>
      <c r="AC71"/>
      <c r="AD71"/>
      <c r="AH71"/>
      <c r="AI71"/>
      <c r="AJ71"/>
    </row>
    <row r="72" spans="5:36" ht="17.25" customHeight="1" x14ac:dyDescent="0.35">
      <c r="E72" s="98"/>
      <c r="F72" s="98"/>
      <c r="G72" s="98"/>
      <c r="J72"/>
      <c r="K72"/>
      <c r="Q72" s="182"/>
      <c r="R72" s="182"/>
      <c r="S72" s="182"/>
      <c r="U72" s="182"/>
      <c r="V72" s="182"/>
      <c r="W72" s="182"/>
      <c r="X72"/>
      <c r="Y72"/>
      <c r="Z72"/>
      <c r="AA72"/>
      <c r="AB72"/>
      <c r="AC72"/>
      <c r="AD72"/>
      <c r="AH72"/>
      <c r="AI72"/>
      <c r="AJ72"/>
    </row>
    <row r="73" spans="5:36" ht="15" customHeight="1" x14ac:dyDescent="0.35">
      <c r="E73" s="98"/>
      <c r="F73" s="98"/>
      <c r="G73" s="98"/>
      <c r="J73"/>
      <c r="K73"/>
      <c r="Q73" s="182"/>
      <c r="R73" s="182"/>
      <c r="S73" s="182"/>
      <c r="U73" s="182"/>
      <c r="V73" s="182"/>
      <c r="W73" s="182"/>
      <c r="X73"/>
      <c r="Y73"/>
      <c r="Z73"/>
      <c r="AA73"/>
      <c r="AB73"/>
      <c r="AC73"/>
      <c r="AD73"/>
      <c r="AH73"/>
      <c r="AI73"/>
      <c r="AJ73"/>
    </row>
    <row r="74" spans="5:36" ht="15" customHeight="1" x14ac:dyDescent="0.35">
      <c r="E74" s="98"/>
      <c r="F74" s="98"/>
      <c r="G74" s="98"/>
      <c r="J74"/>
      <c r="K74"/>
      <c r="Q74" s="182"/>
      <c r="R74" s="182"/>
      <c r="S74" s="182"/>
      <c r="U74" s="182"/>
      <c r="V74" s="182"/>
      <c r="W74" s="182"/>
      <c r="X74"/>
      <c r="Y74"/>
      <c r="Z74"/>
      <c r="AA74"/>
      <c r="AB74"/>
      <c r="AC74"/>
      <c r="AD74"/>
      <c r="AH74"/>
      <c r="AI74"/>
      <c r="AJ74"/>
    </row>
    <row r="75" spans="5:36" ht="15" customHeight="1" x14ac:dyDescent="0.35">
      <c r="E75" s="98"/>
      <c r="F75" s="98"/>
      <c r="G75" s="98"/>
      <c r="J75"/>
      <c r="K75"/>
      <c r="Q75" s="182"/>
      <c r="R75" s="182"/>
      <c r="S75" s="182"/>
      <c r="U75" s="182"/>
      <c r="V75" s="182"/>
      <c r="W75" s="182"/>
      <c r="X75"/>
      <c r="Y75"/>
      <c r="Z75"/>
      <c r="AA75"/>
      <c r="AB75"/>
      <c r="AC75"/>
      <c r="AD75"/>
      <c r="AH75"/>
      <c r="AI75"/>
      <c r="AJ75"/>
    </row>
    <row r="76" spans="5:36" ht="15" customHeight="1" x14ac:dyDescent="0.35">
      <c r="E76" s="98"/>
      <c r="F76" s="98"/>
      <c r="G76" s="98"/>
      <c r="J76"/>
      <c r="K76"/>
      <c r="Q76" s="182"/>
      <c r="R76" s="182"/>
      <c r="S76" s="182"/>
      <c r="U76" s="182"/>
      <c r="V76" s="182"/>
      <c r="W76" s="182"/>
      <c r="X76"/>
      <c r="Y76"/>
      <c r="Z76"/>
      <c r="AA76"/>
      <c r="AB76"/>
      <c r="AC76"/>
      <c r="AD76"/>
      <c r="AH76"/>
      <c r="AI76"/>
      <c r="AJ76"/>
    </row>
    <row r="77" spans="5:36" ht="15" customHeight="1" x14ac:dyDescent="0.35">
      <c r="E77" s="98"/>
      <c r="F77" s="98"/>
      <c r="G77" s="98"/>
      <c r="J77"/>
      <c r="K77"/>
      <c r="Q77" s="182"/>
      <c r="R77" s="182"/>
      <c r="S77" s="182"/>
      <c r="U77" s="182"/>
      <c r="V77" s="182"/>
      <c r="W77" s="182"/>
      <c r="X77"/>
      <c r="Y77"/>
      <c r="Z77"/>
      <c r="AA77"/>
      <c r="AB77"/>
      <c r="AC77"/>
      <c r="AD77"/>
      <c r="AH77"/>
      <c r="AI77"/>
      <c r="AJ77"/>
    </row>
    <row r="78" spans="5:36" ht="15" customHeight="1" x14ac:dyDescent="0.35">
      <c r="E78" s="98"/>
      <c r="F78" s="98"/>
      <c r="G78" s="98"/>
      <c r="J78"/>
      <c r="K78"/>
      <c r="Q78" s="182"/>
      <c r="R78" s="182"/>
      <c r="S78" s="182"/>
      <c r="U78" s="182"/>
      <c r="V78" s="182"/>
      <c r="W78" s="182"/>
      <c r="X78"/>
      <c r="Y78"/>
      <c r="Z78"/>
      <c r="AA78"/>
      <c r="AB78"/>
      <c r="AC78"/>
      <c r="AD78"/>
      <c r="AH78"/>
      <c r="AI78"/>
      <c r="AJ78"/>
    </row>
    <row r="79" spans="5:36" ht="15" customHeight="1" x14ac:dyDescent="0.35">
      <c r="E79" s="98"/>
      <c r="F79" s="98"/>
      <c r="G79" s="98"/>
      <c r="J79"/>
      <c r="K79"/>
      <c r="Q79" s="182"/>
      <c r="R79" s="182"/>
      <c r="S79" s="182"/>
      <c r="U79" s="182"/>
      <c r="V79" s="182"/>
      <c r="W79" s="182"/>
      <c r="X79"/>
      <c r="Y79"/>
      <c r="Z79"/>
      <c r="AA79"/>
      <c r="AB79"/>
      <c r="AC79"/>
      <c r="AD79"/>
      <c r="AH79"/>
      <c r="AI79"/>
      <c r="AJ79"/>
    </row>
    <row r="80" spans="5:36" ht="15" customHeight="1" x14ac:dyDescent="0.35">
      <c r="E80" s="98"/>
      <c r="F80" s="98"/>
      <c r="G80" s="98"/>
      <c r="J80"/>
      <c r="K80"/>
      <c r="Q80" s="182"/>
      <c r="R80" s="182"/>
      <c r="S80" s="182"/>
      <c r="U80" s="182"/>
      <c r="V80" s="182"/>
      <c r="W80" s="182"/>
      <c r="X80"/>
      <c r="Y80"/>
      <c r="Z80"/>
      <c r="AA80"/>
      <c r="AB80"/>
      <c r="AC80"/>
      <c r="AD80"/>
      <c r="AH80"/>
      <c r="AI80"/>
      <c r="AJ80"/>
    </row>
    <row r="81" spans="5:36" ht="15" customHeight="1" x14ac:dyDescent="0.35">
      <c r="E81" s="98"/>
      <c r="F81" s="98"/>
      <c r="G81" s="98"/>
      <c r="J81"/>
      <c r="K81"/>
      <c r="Q81" s="182"/>
      <c r="R81" s="182"/>
      <c r="S81" s="182"/>
      <c r="U81" s="182"/>
      <c r="V81" s="182"/>
      <c r="W81" s="182"/>
      <c r="X81"/>
      <c r="Y81"/>
      <c r="Z81"/>
      <c r="AA81"/>
      <c r="AB81"/>
      <c r="AC81"/>
      <c r="AD81"/>
      <c r="AH81"/>
      <c r="AI81"/>
      <c r="AJ81"/>
    </row>
    <row r="82" spans="5:36" ht="15" customHeight="1" x14ac:dyDescent="0.35">
      <c r="E82" s="98"/>
      <c r="F82" s="98"/>
      <c r="G82" s="98"/>
      <c r="J82"/>
      <c r="K82"/>
      <c r="Q82" s="182"/>
      <c r="R82" s="182"/>
      <c r="S82" s="182"/>
      <c r="U82" s="182"/>
      <c r="V82" s="182"/>
      <c r="W82" s="182"/>
      <c r="X82"/>
      <c r="Y82"/>
      <c r="Z82"/>
      <c r="AA82"/>
      <c r="AB82"/>
      <c r="AC82"/>
      <c r="AD82"/>
      <c r="AH82"/>
      <c r="AI82"/>
      <c r="AJ82"/>
    </row>
    <row r="83" spans="5:36" ht="15" customHeight="1" x14ac:dyDescent="0.35">
      <c r="E83" s="98"/>
      <c r="F83" s="98"/>
      <c r="G83" s="98"/>
      <c r="J83"/>
      <c r="K83"/>
      <c r="Q83" s="182"/>
      <c r="R83" s="182"/>
      <c r="S83" s="182"/>
      <c r="U83" s="182"/>
      <c r="V83" s="182"/>
      <c r="W83" s="182"/>
      <c r="X83"/>
      <c r="Y83"/>
      <c r="Z83"/>
      <c r="AA83"/>
      <c r="AB83"/>
      <c r="AC83"/>
      <c r="AD83"/>
      <c r="AH83"/>
      <c r="AI83"/>
      <c r="AJ83"/>
    </row>
    <row r="84" spans="5:36" ht="15" customHeight="1" x14ac:dyDescent="0.35">
      <c r="E84" s="98"/>
      <c r="F84" s="98"/>
      <c r="G84" s="98"/>
      <c r="J84"/>
      <c r="K84"/>
      <c r="Q84" s="182"/>
      <c r="R84" s="182"/>
      <c r="S84" s="182"/>
      <c r="U84" s="182"/>
      <c r="V84" s="182"/>
      <c r="W84" s="182"/>
      <c r="X84"/>
      <c r="Y84"/>
      <c r="Z84"/>
      <c r="AA84"/>
      <c r="AB84"/>
      <c r="AC84"/>
      <c r="AD84"/>
      <c r="AH84"/>
      <c r="AI84"/>
      <c r="AJ84"/>
    </row>
    <row r="85" spans="5:36" ht="15" customHeight="1" x14ac:dyDescent="0.35">
      <c r="E85" s="98"/>
      <c r="F85" s="98"/>
      <c r="G85" s="98"/>
      <c r="J85"/>
      <c r="K85"/>
      <c r="Q85" s="182"/>
      <c r="R85" s="182"/>
      <c r="S85" s="182"/>
      <c r="U85" s="182"/>
      <c r="V85" s="182"/>
      <c r="W85" s="182"/>
      <c r="X85"/>
      <c r="Y85"/>
      <c r="Z85"/>
      <c r="AA85"/>
      <c r="AB85"/>
      <c r="AC85"/>
      <c r="AD85"/>
      <c r="AH85"/>
      <c r="AI85"/>
      <c r="AJ85"/>
    </row>
    <row r="86" spans="5:36" ht="15" customHeight="1" x14ac:dyDescent="0.35">
      <c r="E86" s="98"/>
      <c r="F86" s="98"/>
      <c r="G86" s="98"/>
      <c r="J86"/>
      <c r="K86"/>
      <c r="Q86" s="182"/>
      <c r="R86" s="182"/>
      <c r="S86" s="182"/>
      <c r="U86" s="182"/>
      <c r="V86" s="182"/>
      <c r="W86" s="182"/>
      <c r="X86"/>
      <c r="Y86"/>
      <c r="Z86"/>
      <c r="AA86"/>
      <c r="AB86"/>
      <c r="AC86"/>
      <c r="AD86"/>
      <c r="AH86"/>
      <c r="AI86"/>
      <c r="AJ86"/>
    </row>
    <row r="87" spans="5:36" ht="15" customHeight="1" x14ac:dyDescent="0.35">
      <c r="E87" s="98"/>
      <c r="F87" s="98"/>
      <c r="G87" s="98"/>
      <c r="J87"/>
      <c r="K87"/>
      <c r="Q87" s="182"/>
      <c r="R87" s="182"/>
      <c r="S87" s="182"/>
      <c r="U87" s="182"/>
      <c r="V87" s="182"/>
      <c r="W87" s="182"/>
      <c r="X87"/>
      <c r="Y87"/>
      <c r="Z87"/>
      <c r="AA87"/>
      <c r="AB87"/>
      <c r="AC87"/>
      <c r="AD87"/>
      <c r="AH87"/>
      <c r="AI87"/>
      <c r="AJ87"/>
    </row>
    <row r="88" spans="5:36" ht="15" customHeight="1" x14ac:dyDescent="0.35">
      <c r="E88" s="98"/>
      <c r="F88" s="98"/>
      <c r="G88" s="98"/>
      <c r="J88"/>
      <c r="K88"/>
      <c r="Q88" s="182"/>
      <c r="R88" s="182"/>
      <c r="S88" s="182"/>
      <c r="U88" s="182"/>
      <c r="V88" s="182"/>
      <c r="W88" s="182"/>
      <c r="X88"/>
      <c r="Y88"/>
      <c r="Z88"/>
      <c r="AA88"/>
      <c r="AB88"/>
      <c r="AC88"/>
      <c r="AD88"/>
      <c r="AH88"/>
      <c r="AI88"/>
      <c r="AJ88"/>
    </row>
    <row r="89" spans="5:36" ht="15" customHeight="1" x14ac:dyDescent="0.35">
      <c r="E89" s="98"/>
      <c r="F89" s="98"/>
      <c r="G89" s="98"/>
      <c r="J89"/>
      <c r="K89"/>
      <c r="Q89" s="182"/>
      <c r="R89" s="182"/>
      <c r="S89" s="182"/>
      <c r="U89" s="182"/>
      <c r="V89" s="182"/>
      <c r="W89" s="182"/>
      <c r="X89"/>
      <c r="Y89"/>
      <c r="Z89"/>
      <c r="AA89"/>
      <c r="AB89"/>
      <c r="AC89"/>
      <c r="AD89"/>
      <c r="AH89"/>
      <c r="AI89"/>
      <c r="AJ89"/>
    </row>
    <row r="90" spans="5:36" ht="15" customHeight="1" x14ac:dyDescent="0.35">
      <c r="E90" s="98"/>
      <c r="F90" s="98"/>
      <c r="G90" s="98"/>
      <c r="J90"/>
      <c r="K90"/>
      <c r="Q90" s="182"/>
      <c r="R90" s="182"/>
      <c r="S90" s="182"/>
      <c r="U90" s="182"/>
      <c r="V90" s="182"/>
      <c r="W90" s="182"/>
      <c r="X90"/>
      <c r="Y90"/>
      <c r="Z90"/>
      <c r="AA90"/>
      <c r="AB90"/>
      <c r="AC90"/>
      <c r="AD90"/>
      <c r="AH90"/>
      <c r="AI90"/>
      <c r="AJ90"/>
    </row>
    <row r="91" spans="5:36" ht="15" customHeight="1" x14ac:dyDescent="0.35">
      <c r="E91" s="98"/>
      <c r="F91" s="98"/>
      <c r="G91" s="98"/>
      <c r="J91"/>
      <c r="K91"/>
      <c r="Q91" s="182"/>
      <c r="R91" s="182"/>
      <c r="S91" s="182"/>
      <c r="U91" s="182"/>
      <c r="V91" s="182"/>
      <c r="W91" s="182"/>
      <c r="X91"/>
      <c r="Y91"/>
      <c r="Z91"/>
      <c r="AA91"/>
      <c r="AB91"/>
      <c r="AC91"/>
      <c r="AD91"/>
      <c r="AH91"/>
      <c r="AI91"/>
      <c r="AJ91"/>
    </row>
    <row r="92" spans="5:36" ht="15" customHeight="1" x14ac:dyDescent="0.35">
      <c r="E92" s="98"/>
      <c r="F92" s="98"/>
      <c r="G92" s="98"/>
      <c r="J92"/>
      <c r="K92"/>
      <c r="Q92" s="182"/>
      <c r="R92" s="182"/>
      <c r="S92" s="182"/>
      <c r="U92" s="182"/>
      <c r="V92" s="182"/>
      <c r="W92" s="182"/>
      <c r="X92"/>
      <c r="Y92"/>
      <c r="Z92"/>
      <c r="AA92"/>
      <c r="AB92"/>
      <c r="AC92"/>
      <c r="AD92"/>
      <c r="AH92"/>
      <c r="AI92"/>
      <c r="AJ92"/>
    </row>
    <row r="93" spans="5:36" ht="15" customHeight="1" x14ac:dyDescent="0.35">
      <c r="E93" s="98"/>
      <c r="F93" s="98"/>
      <c r="G93" s="98"/>
      <c r="J93"/>
      <c r="K93"/>
      <c r="Q93" s="182"/>
      <c r="R93" s="182"/>
      <c r="S93" s="182"/>
      <c r="U93" s="182"/>
      <c r="V93" s="182"/>
      <c r="W93" s="182"/>
      <c r="X93"/>
      <c r="Y93"/>
      <c r="Z93"/>
      <c r="AA93"/>
      <c r="AB93"/>
      <c r="AC93"/>
      <c r="AD93"/>
      <c r="AH93"/>
      <c r="AI93"/>
      <c r="AJ93"/>
    </row>
    <row r="94" spans="5:36" ht="15" customHeight="1" x14ac:dyDescent="0.35">
      <c r="E94" s="98"/>
      <c r="F94" s="98"/>
      <c r="G94" s="98"/>
      <c r="J94"/>
      <c r="K94"/>
      <c r="Q94" s="182"/>
      <c r="R94" s="182"/>
      <c r="S94" s="182"/>
      <c r="U94" s="182"/>
      <c r="V94" s="182"/>
      <c r="W94" s="182"/>
      <c r="X94"/>
      <c r="Y94"/>
      <c r="Z94"/>
      <c r="AA94"/>
      <c r="AB94"/>
      <c r="AC94"/>
      <c r="AD94"/>
      <c r="AH94"/>
      <c r="AI94"/>
      <c r="AJ94"/>
    </row>
    <row r="95" spans="5:36" ht="15" customHeight="1" x14ac:dyDescent="0.35">
      <c r="E95" s="98"/>
      <c r="F95" s="98"/>
      <c r="G95" s="98"/>
      <c r="J95"/>
      <c r="K95"/>
      <c r="Q95" s="182"/>
      <c r="R95" s="182"/>
      <c r="S95" s="182"/>
      <c r="U95" s="182"/>
      <c r="V95" s="182"/>
      <c r="W95" s="182"/>
      <c r="X95"/>
      <c r="Y95"/>
      <c r="Z95"/>
      <c r="AA95"/>
      <c r="AB95"/>
      <c r="AC95"/>
      <c r="AD95"/>
      <c r="AH95"/>
      <c r="AI95"/>
      <c r="AJ95"/>
    </row>
    <row r="96" spans="5:36" ht="15" customHeight="1" x14ac:dyDescent="0.35">
      <c r="E96" s="98"/>
      <c r="F96" s="98"/>
      <c r="G96" s="98"/>
      <c r="J96"/>
      <c r="K96"/>
      <c r="Q96" s="182"/>
      <c r="R96" s="182"/>
      <c r="S96" s="182"/>
      <c r="U96" s="182"/>
      <c r="V96" s="182"/>
      <c r="W96" s="182"/>
      <c r="X96"/>
      <c r="Y96"/>
      <c r="Z96"/>
      <c r="AA96"/>
      <c r="AB96"/>
      <c r="AC96"/>
      <c r="AD96"/>
      <c r="AH96"/>
      <c r="AI96"/>
      <c r="AJ96"/>
    </row>
    <row r="97" spans="5:36" ht="15" customHeight="1" x14ac:dyDescent="0.35">
      <c r="E97" s="98"/>
      <c r="F97" s="98"/>
      <c r="G97" s="98"/>
      <c r="J97"/>
      <c r="K97"/>
      <c r="Q97" s="182"/>
      <c r="R97" s="182"/>
      <c r="S97" s="182"/>
      <c r="U97" s="182"/>
      <c r="V97" s="182"/>
      <c r="W97" s="182"/>
      <c r="X97"/>
      <c r="Y97"/>
      <c r="Z97"/>
      <c r="AA97"/>
      <c r="AB97"/>
      <c r="AC97"/>
      <c r="AD97"/>
      <c r="AH97"/>
      <c r="AI97"/>
      <c r="AJ97"/>
    </row>
    <row r="98" spans="5:36" ht="15" customHeight="1" x14ac:dyDescent="0.35">
      <c r="E98" s="98"/>
      <c r="F98" s="98"/>
      <c r="G98" s="98"/>
      <c r="J98"/>
      <c r="K98"/>
      <c r="Q98" s="182"/>
      <c r="R98" s="182"/>
      <c r="S98" s="182"/>
      <c r="U98" s="182"/>
      <c r="V98" s="182"/>
      <c r="W98" s="182"/>
      <c r="X98"/>
      <c r="Y98"/>
      <c r="Z98"/>
      <c r="AA98"/>
      <c r="AB98"/>
      <c r="AC98"/>
      <c r="AD98"/>
      <c r="AH98"/>
      <c r="AI98"/>
      <c r="AJ98"/>
    </row>
    <row r="99" spans="5:36" ht="15" customHeight="1" x14ac:dyDescent="0.35">
      <c r="E99" s="98"/>
      <c r="F99" s="98"/>
      <c r="G99" s="98"/>
      <c r="J99"/>
      <c r="K99"/>
      <c r="Q99" s="182"/>
      <c r="R99" s="182"/>
      <c r="S99" s="182"/>
      <c r="U99" s="182"/>
      <c r="V99" s="182"/>
      <c r="W99" s="182"/>
      <c r="X99"/>
      <c r="Y99"/>
      <c r="Z99"/>
      <c r="AA99"/>
      <c r="AB99"/>
      <c r="AC99"/>
      <c r="AD99"/>
      <c r="AH99"/>
      <c r="AI99"/>
      <c r="AJ99"/>
    </row>
    <row r="100" spans="5:36" ht="15" customHeight="1" x14ac:dyDescent="0.35">
      <c r="E100" s="98"/>
      <c r="F100" s="98"/>
      <c r="G100" s="98"/>
      <c r="J100"/>
      <c r="K100"/>
      <c r="Q100" s="182"/>
      <c r="R100" s="182"/>
      <c r="S100" s="182"/>
      <c r="U100" s="182"/>
      <c r="V100" s="182"/>
      <c r="W100" s="182"/>
      <c r="X100"/>
      <c r="Y100"/>
      <c r="Z100"/>
      <c r="AA100"/>
      <c r="AB100"/>
      <c r="AC100"/>
      <c r="AD100"/>
      <c r="AH100"/>
      <c r="AI100"/>
      <c r="AJ100"/>
    </row>
    <row r="101" spans="5:36" ht="15" customHeight="1" x14ac:dyDescent="0.35">
      <c r="E101" s="98"/>
      <c r="F101" s="98"/>
      <c r="G101" s="98"/>
      <c r="J101"/>
      <c r="K101"/>
      <c r="Q101" s="182"/>
      <c r="R101" s="182"/>
      <c r="S101" s="182"/>
      <c r="U101" s="182"/>
      <c r="V101" s="182"/>
      <c r="W101" s="182"/>
      <c r="X101"/>
      <c r="Y101"/>
      <c r="Z101"/>
      <c r="AA101"/>
      <c r="AB101"/>
      <c r="AC101"/>
      <c r="AD101"/>
      <c r="AH101"/>
      <c r="AI101"/>
      <c r="AJ101"/>
    </row>
    <row r="102" spans="5:36" ht="15" customHeight="1" x14ac:dyDescent="0.35">
      <c r="E102" s="98"/>
      <c r="F102" s="98"/>
      <c r="G102" s="98"/>
      <c r="J102"/>
      <c r="K102"/>
      <c r="Q102" s="182"/>
      <c r="R102" s="182"/>
      <c r="S102" s="182"/>
      <c r="U102" s="182"/>
      <c r="V102" s="182"/>
      <c r="W102" s="182"/>
      <c r="X102"/>
      <c r="Y102"/>
      <c r="Z102"/>
      <c r="AA102"/>
      <c r="AB102"/>
      <c r="AC102"/>
      <c r="AD102"/>
      <c r="AH102"/>
      <c r="AI102"/>
      <c r="AJ102"/>
    </row>
    <row r="103" spans="5:36" ht="15" customHeight="1" x14ac:dyDescent="0.35">
      <c r="E103" s="98"/>
      <c r="F103" s="98"/>
      <c r="G103" s="98"/>
      <c r="J103"/>
      <c r="K103"/>
      <c r="Q103" s="182"/>
      <c r="R103" s="182"/>
      <c r="S103" s="182"/>
      <c r="U103" s="182"/>
      <c r="V103" s="182"/>
      <c r="W103" s="182"/>
      <c r="X103"/>
      <c r="Y103"/>
      <c r="Z103"/>
      <c r="AA103"/>
      <c r="AB103"/>
      <c r="AC103"/>
      <c r="AD103"/>
      <c r="AH103"/>
      <c r="AI103"/>
      <c r="AJ103"/>
    </row>
    <row r="104" spans="5:36" ht="15" customHeight="1" x14ac:dyDescent="0.35">
      <c r="E104" s="98"/>
      <c r="F104" s="98"/>
      <c r="G104" s="98"/>
      <c r="J104"/>
      <c r="K104"/>
      <c r="Q104" s="182"/>
      <c r="R104" s="182"/>
      <c r="S104" s="182"/>
      <c r="U104" s="182"/>
      <c r="V104" s="182"/>
      <c r="W104" s="182"/>
      <c r="X104"/>
      <c r="Y104"/>
      <c r="Z104"/>
      <c r="AA104"/>
      <c r="AB104"/>
      <c r="AC104"/>
      <c r="AD104"/>
      <c r="AH104"/>
      <c r="AI104"/>
      <c r="AJ104"/>
    </row>
    <row r="105" spans="5:36" ht="15" customHeight="1" x14ac:dyDescent="0.35">
      <c r="E105" s="98"/>
      <c r="F105" s="98"/>
      <c r="G105" s="98"/>
      <c r="J105"/>
      <c r="K105"/>
      <c r="Q105" s="182"/>
      <c r="R105" s="182"/>
      <c r="S105" s="182"/>
      <c r="U105" s="182"/>
      <c r="V105" s="182"/>
      <c r="W105" s="182"/>
      <c r="X105"/>
      <c r="Y105"/>
      <c r="Z105"/>
      <c r="AA105"/>
      <c r="AB105"/>
      <c r="AC105"/>
      <c r="AD105"/>
      <c r="AH105"/>
      <c r="AI105"/>
      <c r="AJ105"/>
    </row>
    <row r="106" spans="5:36" ht="15" customHeight="1" x14ac:dyDescent="0.35">
      <c r="E106" s="98"/>
      <c r="F106" s="98"/>
      <c r="G106" s="98"/>
      <c r="J106"/>
      <c r="K106"/>
      <c r="Q106" s="182"/>
      <c r="R106" s="182"/>
      <c r="S106" s="182"/>
      <c r="U106" s="182"/>
      <c r="V106" s="182"/>
      <c r="W106" s="182"/>
      <c r="X106"/>
      <c r="Y106"/>
      <c r="Z106"/>
      <c r="AA106"/>
      <c r="AB106"/>
      <c r="AC106"/>
      <c r="AD106"/>
      <c r="AH106"/>
      <c r="AI106"/>
      <c r="AJ106"/>
    </row>
    <row r="107" spans="5:36" ht="15" customHeight="1" x14ac:dyDescent="0.35">
      <c r="E107" s="98"/>
      <c r="F107" s="98"/>
      <c r="G107" s="98"/>
      <c r="J107"/>
      <c r="K107"/>
      <c r="Q107" s="182"/>
      <c r="R107" s="182"/>
      <c r="S107" s="182"/>
      <c r="U107" s="182"/>
      <c r="V107" s="182"/>
      <c r="W107" s="182"/>
      <c r="X107"/>
      <c r="Y107"/>
      <c r="Z107"/>
      <c r="AA107"/>
      <c r="AB107"/>
      <c r="AC107"/>
      <c r="AD107"/>
      <c r="AH107"/>
      <c r="AI107"/>
      <c r="AJ107"/>
    </row>
    <row r="108" spans="5:36" ht="15" customHeight="1" x14ac:dyDescent="0.35">
      <c r="E108" s="98"/>
      <c r="F108" s="98"/>
      <c r="G108" s="98"/>
      <c r="J108"/>
      <c r="K108"/>
      <c r="Q108" s="182"/>
      <c r="R108" s="182"/>
      <c r="S108" s="182"/>
      <c r="U108" s="182"/>
      <c r="V108" s="182"/>
      <c r="W108" s="182"/>
      <c r="X108"/>
      <c r="Y108"/>
      <c r="Z108"/>
      <c r="AA108"/>
      <c r="AB108"/>
      <c r="AC108"/>
      <c r="AD108"/>
      <c r="AH108"/>
      <c r="AI108"/>
      <c r="AJ108"/>
    </row>
    <row r="109" spans="5:36" ht="15" customHeight="1" x14ac:dyDescent="0.35">
      <c r="E109" s="98"/>
      <c r="F109" s="98"/>
      <c r="G109" s="98"/>
      <c r="J109"/>
      <c r="K109"/>
      <c r="Q109" s="182"/>
      <c r="R109" s="182"/>
      <c r="S109" s="182"/>
      <c r="U109" s="182"/>
      <c r="V109" s="182"/>
      <c r="W109" s="182"/>
      <c r="X109"/>
      <c r="Y109"/>
      <c r="Z109"/>
      <c r="AA109"/>
      <c r="AB109"/>
      <c r="AC109"/>
      <c r="AD109"/>
      <c r="AH109"/>
      <c r="AI109"/>
      <c r="AJ109"/>
    </row>
    <row r="110" spans="5:36" ht="15" customHeight="1" x14ac:dyDescent="0.35">
      <c r="E110" s="98"/>
      <c r="F110" s="98"/>
      <c r="G110" s="98"/>
      <c r="J110"/>
      <c r="K110"/>
      <c r="Q110" s="182"/>
      <c r="R110" s="182"/>
      <c r="S110" s="182"/>
      <c r="U110" s="182"/>
      <c r="V110" s="182"/>
      <c r="W110" s="182"/>
      <c r="X110"/>
      <c r="Y110"/>
      <c r="Z110"/>
      <c r="AA110"/>
      <c r="AB110"/>
      <c r="AC110"/>
      <c r="AD110"/>
      <c r="AH110"/>
      <c r="AI110"/>
      <c r="AJ110"/>
    </row>
    <row r="111" spans="5:36" ht="15" customHeight="1" x14ac:dyDescent="0.35">
      <c r="E111" s="98"/>
      <c r="F111" s="98"/>
      <c r="G111" s="98"/>
      <c r="J111"/>
      <c r="K111"/>
      <c r="Q111" s="182"/>
      <c r="R111" s="182"/>
      <c r="S111" s="182"/>
      <c r="U111" s="182"/>
      <c r="V111" s="182"/>
      <c r="W111" s="182"/>
      <c r="X111"/>
      <c r="Y111"/>
      <c r="Z111"/>
      <c r="AA111"/>
      <c r="AB111"/>
      <c r="AC111"/>
      <c r="AD111"/>
      <c r="AH111"/>
      <c r="AI111"/>
      <c r="AJ111"/>
    </row>
    <row r="112" spans="5:36" ht="15" customHeight="1" x14ac:dyDescent="0.35">
      <c r="E112" s="98"/>
      <c r="F112" s="98"/>
      <c r="G112" s="98"/>
      <c r="J112"/>
      <c r="K112"/>
      <c r="Q112" s="182"/>
      <c r="R112" s="182"/>
      <c r="S112" s="182"/>
      <c r="U112" s="182"/>
      <c r="V112" s="182"/>
      <c r="W112" s="182"/>
      <c r="X112"/>
      <c r="Y112"/>
      <c r="Z112"/>
      <c r="AA112"/>
      <c r="AB112"/>
      <c r="AC112"/>
      <c r="AD112"/>
      <c r="AH112"/>
      <c r="AI112"/>
      <c r="AJ112"/>
    </row>
    <row r="113" spans="5:36" ht="15" customHeight="1" x14ac:dyDescent="0.35">
      <c r="E113" s="98"/>
      <c r="F113" s="98"/>
      <c r="G113" s="98"/>
      <c r="J113"/>
      <c r="K113"/>
      <c r="Q113" s="182"/>
      <c r="R113" s="182"/>
      <c r="S113" s="182"/>
      <c r="U113" s="182"/>
      <c r="V113" s="182"/>
      <c r="W113" s="182"/>
      <c r="X113"/>
      <c r="Y113"/>
      <c r="Z113"/>
      <c r="AA113"/>
      <c r="AB113"/>
      <c r="AC113"/>
      <c r="AD113"/>
      <c r="AH113"/>
      <c r="AI113"/>
      <c r="AJ113"/>
    </row>
    <row r="114" spans="5:36" ht="15" customHeight="1" x14ac:dyDescent="0.35">
      <c r="E114" s="98"/>
      <c r="F114" s="98"/>
      <c r="G114" s="98"/>
      <c r="J114"/>
      <c r="K114"/>
      <c r="Q114" s="182"/>
      <c r="R114" s="182"/>
      <c r="S114" s="182"/>
      <c r="U114" s="182"/>
      <c r="V114" s="182"/>
      <c r="W114" s="182"/>
      <c r="X114"/>
      <c r="Y114"/>
      <c r="Z114"/>
      <c r="AA114"/>
      <c r="AB114"/>
      <c r="AC114"/>
      <c r="AD114"/>
      <c r="AH114"/>
      <c r="AI114"/>
      <c r="AJ114"/>
    </row>
    <row r="115" spans="5:36" ht="15" customHeight="1" x14ac:dyDescent="0.35">
      <c r="E115" s="98"/>
      <c r="F115" s="98"/>
      <c r="G115" s="98"/>
      <c r="J115"/>
      <c r="K115"/>
      <c r="Q115" s="182"/>
      <c r="R115" s="182"/>
      <c r="S115" s="182"/>
      <c r="U115" s="182"/>
      <c r="V115" s="182"/>
      <c r="W115" s="182"/>
      <c r="X115"/>
      <c r="Y115"/>
      <c r="Z115"/>
      <c r="AA115"/>
      <c r="AB115"/>
      <c r="AC115"/>
      <c r="AD115"/>
      <c r="AH115"/>
      <c r="AI115"/>
      <c r="AJ115"/>
    </row>
    <row r="116" spans="5:36" ht="15" customHeight="1" x14ac:dyDescent="0.35">
      <c r="E116" s="98"/>
      <c r="F116" s="98"/>
      <c r="G116" s="98"/>
      <c r="J116"/>
      <c r="K116"/>
      <c r="Q116" s="182"/>
      <c r="R116" s="182"/>
      <c r="S116" s="182"/>
      <c r="U116" s="182"/>
      <c r="V116" s="182"/>
      <c r="W116" s="182"/>
      <c r="X116"/>
      <c r="Y116"/>
      <c r="Z116"/>
      <c r="AA116"/>
      <c r="AB116"/>
      <c r="AC116"/>
      <c r="AD116"/>
      <c r="AH116"/>
      <c r="AI116"/>
      <c r="AJ116"/>
    </row>
    <row r="117" spans="5:36" ht="15" customHeight="1" x14ac:dyDescent="0.35">
      <c r="E117" s="98"/>
      <c r="F117" s="98"/>
      <c r="G117" s="98"/>
      <c r="J117"/>
      <c r="K117"/>
      <c r="Q117" s="182"/>
      <c r="R117" s="182"/>
      <c r="S117" s="182"/>
      <c r="U117" s="182"/>
      <c r="V117" s="182"/>
      <c r="W117" s="182"/>
      <c r="X117"/>
      <c r="Y117"/>
      <c r="Z117"/>
      <c r="AA117"/>
      <c r="AB117"/>
      <c r="AC117"/>
      <c r="AD117"/>
      <c r="AH117"/>
      <c r="AI117"/>
      <c r="AJ117"/>
    </row>
    <row r="118" spans="5:36" ht="15" customHeight="1" x14ac:dyDescent="0.35">
      <c r="E118" s="98"/>
      <c r="F118" s="98"/>
      <c r="G118" s="98"/>
      <c r="J118"/>
      <c r="K118"/>
      <c r="Q118" s="182"/>
      <c r="R118" s="182"/>
      <c r="S118" s="182"/>
      <c r="U118" s="182"/>
      <c r="V118" s="182"/>
      <c r="W118" s="182"/>
      <c r="X118"/>
      <c r="Y118"/>
      <c r="Z118"/>
      <c r="AA118"/>
      <c r="AB118"/>
      <c r="AC118"/>
      <c r="AD118"/>
      <c r="AH118"/>
      <c r="AI118"/>
      <c r="AJ118"/>
    </row>
    <row r="119" spans="5:36" ht="15" customHeight="1" x14ac:dyDescent="0.35">
      <c r="E119" s="98"/>
      <c r="F119" s="98"/>
      <c r="G119" s="98"/>
      <c r="J119"/>
      <c r="K119"/>
      <c r="Q119" s="182"/>
      <c r="R119" s="182"/>
      <c r="S119" s="182"/>
      <c r="U119" s="182"/>
      <c r="V119" s="182"/>
      <c r="W119" s="182"/>
      <c r="X119"/>
      <c r="Y119"/>
      <c r="Z119"/>
      <c r="AA119"/>
      <c r="AB119"/>
      <c r="AC119"/>
      <c r="AD119"/>
      <c r="AH119"/>
      <c r="AI119"/>
      <c r="AJ119"/>
    </row>
    <row r="120" spans="5:36" ht="15" customHeight="1" x14ac:dyDescent="0.35">
      <c r="E120" s="98"/>
      <c r="F120" s="98"/>
      <c r="G120" s="98"/>
      <c r="J120"/>
      <c r="K120"/>
      <c r="Q120" s="182"/>
      <c r="R120" s="182"/>
      <c r="S120" s="182"/>
      <c r="U120" s="182"/>
      <c r="V120" s="182"/>
      <c r="W120" s="182"/>
      <c r="X120"/>
      <c r="Y120"/>
      <c r="Z120"/>
      <c r="AA120"/>
      <c r="AB120"/>
      <c r="AC120"/>
      <c r="AD120"/>
      <c r="AH120"/>
      <c r="AI120"/>
      <c r="AJ120"/>
    </row>
    <row r="121" spans="5:36" ht="15" customHeight="1" x14ac:dyDescent="0.35">
      <c r="E121" s="98"/>
      <c r="F121" s="98"/>
      <c r="G121" s="98"/>
      <c r="J121"/>
      <c r="K121"/>
      <c r="Q121" s="182"/>
      <c r="R121" s="182"/>
      <c r="S121" s="182"/>
      <c r="U121" s="182"/>
      <c r="V121" s="182"/>
      <c r="W121" s="182"/>
      <c r="X121"/>
      <c r="Y121"/>
      <c r="Z121"/>
      <c r="AA121"/>
      <c r="AB121"/>
      <c r="AC121"/>
      <c r="AD121"/>
      <c r="AH121"/>
      <c r="AI121"/>
      <c r="AJ121"/>
    </row>
    <row r="122" spans="5:36" ht="15" customHeight="1" x14ac:dyDescent="0.35">
      <c r="E122" s="98"/>
      <c r="F122" s="98"/>
      <c r="G122" s="98"/>
      <c r="J122"/>
      <c r="K122"/>
      <c r="Q122" s="182"/>
      <c r="R122" s="182"/>
      <c r="S122" s="182"/>
      <c r="U122" s="182"/>
      <c r="V122" s="182"/>
      <c r="W122" s="182"/>
      <c r="X122"/>
      <c r="Y122"/>
      <c r="Z122"/>
      <c r="AA122"/>
      <c r="AB122"/>
      <c r="AC122"/>
      <c r="AD122"/>
      <c r="AH122"/>
      <c r="AI122"/>
      <c r="AJ122"/>
    </row>
    <row r="123" spans="5:36" ht="15" customHeight="1" x14ac:dyDescent="0.35">
      <c r="E123" s="98"/>
      <c r="F123" s="98"/>
      <c r="G123" s="98"/>
      <c r="J123"/>
      <c r="K123"/>
      <c r="Q123" s="182"/>
      <c r="R123" s="182"/>
      <c r="S123" s="182"/>
      <c r="U123" s="182"/>
      <c r="V123" s="182"/>
      <c r="W123" s="182"/>
      <c r="X123"/>
      <c r="Y123"/>
      <c r="Z123"/>
      <c r="AA123"/>
      <c r="AB123"/>
      <c r="AC123"/>
      <c r="AD123"/>
      <c r="AH123"/>
      <c r="AI123"/>
      <c r="AJ123"/>
    </row>
    <row r="124" spans="5:36" ht="15" customHeight="1" x14ac:dyDescent="0.35">
      <c r="E124" s="98"/>
      <c r="F124" s="98"/>
      <c r="G124" s="98"/>
      <c r="J124"/>
      <c r="K124"/>
      <c r="Q124" s="182"/>
      <c r="R124" s="182"/>
      <c r="S124" s="182"/>
      <c r="U124" s="182"/>
      <c r="V124" s="182"/>
      <c r="W124" s="182"/>
      <c r="X124"/>
      <c r="Y124"/>
      <c r="Z124"/>
      <c r="AA124"/>
      <c r="AB124"/>
      <c r="AC124"/>
      <c r="AD124"/>
      <c r="AH124"/>
      <c r="AI124"/>
      <c r="AJ124"/>
    </row>
    <row r="125" spans="5:36" ht="15" customHeight="1" x14ac:dyDescent="0.35">
      <c r="E125" s="98"/>
      <c r="F125" s="98"/>
      <c r="G125" s="98"/>
      <c r="J125"/>
      <c r="K125"/>
      <c r="Q125" s="182"/>
      <c r="R125" s="182"/>
      <c r="S125" s="182"/>
      <c r="U125" s="182"/>
      <c r="V125" s="182"/>
      <c r="W125" s="182"/>
      <c r="X125"/>
      <c r="Y125"/>
      <c r="Z125"/>
      <c r="AA125"/>
      <c r="AB125"/>
      <c r="AC125"/>
      <c r="AD125"/>
      <c r="AH125"/>
      <c r="AI125"/>
      <c r="AJ125"/>
    </row>
    <row r="126" spans="5:36" ht="15" customHeight="1" x14ac:dyDescent="0.35">
      <c r="E126" s="98"/>
      <c r="F126" s="98"/>
      <c r="G126" s="98"/>
      <c r="Q126" s="182"/>
      <c r="R126" s="182"/>
      <c r="S126" s="182"/>
      <c r="U126" s="182"/>
      <c r="V126" s="182"/>
      <c r="W126" s="182"/>
      <c r="X126"/>
      <c r="Y126"/>
      <c r="Z126"/>
      <c r="AA126"/>
      <c r="AB126"/>
      <c r="AC126"/>
      <c r="AD126"/>
      <c r="AH126"/>
      <c r="AI126"/>
      <c r="AJ126"/>
    </row>
    <row r="127" spans="5:36" ht="15" customHeight="1" x14ac:dyDescent="0.35">
      <c r="E127" s="98"/>
      <c r="F127" s="98"/>
      <c r="G127" s="98"/>
      <c r="Q127" s="182"/>
      <c r="R127" s="182"/>
      <c r="S127" s="182"/>
      <c r="U127" s="182"/>
      <c r="V127" s="182"/>
      <c r="W127" s="182"/>
      <c r="X127"/>
      <c r="Y127"/>
      <c r="Z127"/>
      <c r="AA127"/>
      <c r="AB127"/>
      <c r="AC127"/>
      <c r="AD127"/>
      <c r="AH127"/>
      <c r="AI127"/>
      <c r="AJ127"/>
    </row>
    <row r="128" spans="5:36" ht="15" customHeight="1" x14ac:dyDescent="0.35">
      <c r="E128" s="98"/>
      <c r="F128" s="98"/>
      <c r="G128" s="98"/>
      <c r="Q128" s="182"/>
      <c r="R128" s="182"/>
      <c r="S128" s="182"/>
      <c r="U128" s="182"/>
      <c r="V128" s="182"/>
      <c r="W128" s="182"/>
      <c r="X128"/>
      <c r="Y128"/>
      <c r="Z128"/>
      <c r="AA128"/>
      <c r="AB128"/>
      <c r="AC128"/>
      <c r="AD128"/>
      <c r="AH128"/>
      <c r="AI128"/>
      <c r="AJ128"/>
    </row>
    <row r="129" spans="5:36" ht="15" customHeight="1" x14ac:dyDescent="0.35">
      <c r="E129" s="98"/>
      <c r="F129" s="98"/>
      <c r="G129" s="98"/>
      <c r="Q129" s="182"/>
      <c r="R129" s="182"/>
      <c r="S129" s="182"/>
      <c r="U129" s="182"/>
      <c r="V129" s="182"/>
      <c r="W129" s="182"/>
      <c r="X129"/>
      <c r="Y129"/>
      <c r="Z129"/>
      <c r="AA129"/>
      <c r="AB129"/>
      <c r="AC129"/>
      <c r="AD129"/>
      <c r="AH129"/>
      <c r="AI129"/>
      <c r="AJ129"/>
    </row>
    <row r="130" spans="5:36" ht="15" customHeight="1" x14ac:dyDescent="0.35">
      <c r="E130" s="98"/>
      <c r="F130" s="98"/>
      <c r="G130" s="98"/>
      <c r="Q130" s="182"/>
      <c r="R130" s="182"/>
      <c r="S130" s="182"/>
      <c r="U130" s="182"/>
      <c r="V130" s="182"/>
      <c r="W130" s="182"/>
      <c r="X130"/>
      <c r="Y130"/>
      <c r="Z130"/>
      <c r="AA130"/>
      <c r="AB130"/>
      <c r="AC130"/>
      <c r="AD130"/>
      <c r="AH130"/>
      <c r="AI130"/>
      <c r="AJ130"/>
    </row>
    <row r="131" spans="5:36" ht="15" customHeight="1" x14ac:dyDescent="0.35">
      <c r="E131" s="98"/>
      <c r="F131" s="98"/>
      <c r="G131" s="98"/>
      <c r="Q131" s="182"/>
      <c r="R131" s="182"/>
      <c r="S131" s="182"/>
      <c r="U131" s="182"/>
      <c r="V131" s="182"/>
      <c r="W131" s="182"/>
      <c r="X131"/>
      <c r="Y131"/>
      <c r="Z131"/>
      <c r="AA131"/>
      <c r="AB131"/>
      <c r="AC131"/>
      <c r="AD131"/>
      <c r="AH131"/>
      <c r="AI131"/>
      <c r="AJ131"/>
    </row>
    <row r="132" spans="5:36" ht="15" customHeight="1" x14ac:dyDescent="0.35">
      <c r="E132" s="98"/>
      <c r="F132" s="98"/>
      <c r="G132" s="98"/>
      <c r="Q132" s="182"/>
      <c r="R132" s="182"/>
      <c r="S132" s="182"/>
      <c r="U132" s="182"/>
      <c r="V132" s="182"/>
      <c r="W132" s="182"/>
      <c r="X132"/>
      <c r="Y132"/>
      <c r="Z132"/>
      <c r="AA132"/>
      <c r="AB132"/>
      <c r="AC132"/>
      <c r="AD132"/>
      <c r="AH132"/>
      <c r="AI132"/>
      <c r="AJ132"/>
    </row>
    <row r="133" spans="5:36" ht="15" customHeight="1" x14ac:dyDescent="0.35">
      <c r="E133" s="98"/>
      <c r="F133" s="98"/>
      <c r="G133" s="98"/>
      <c r="Q133" s="182"/>
      <c r="R133" s="182"/>
      <c r="S133" s="182"/>
      <c r="U133" s="182"/>
      <c r="V133" s="182"/>
      <c r="W133" s="182"/>
      <c r="X133"/>
      <c r="Y133"/>
      <c r="Z133"/>
      <c r="AA133"/>
      <c r="AB133"/>
      <c r="AC133"/>
      <c r="AD133"/>
      <c r="AH133"/>
      <c r="AI133"/>
      <c r="AJ133"/>
    </row>
    <row r="134" spans="5:36" ht="15" customHeight="1" x14ac:dyDescent="0.35">
      <c r="E134" s="98"/>
      <c r="F134" s="98"/>
      <c r="G134" s="98"/>
      <c r="Q134" s="182"/>
      <c r="R134" s="182"/>
      <c r="S134" s="182"/>
      <c r="U134" s="182"/>
      <c r="V134" s="182"/>
      <c r="W134" s="182"/>
      <c r="X134"/>
      <c r="Y134"/>
      <c r="Z134"/>
      <c r="AA134"/>
      <c r="AB134"/>
      <c r="AC134"/>
      <c r="AD134"/>
      <c r="AH134"/>
      <c r="AI134"/>
      <c r="AJ134"/>
    </row>
    <row r="135" spans="5:36" ht="15" customHeight="1" x14ac:dyDescent="0.35">
      <c r="E135" s="98"/>
      <c r="F135" s="98"/>
      <c r="G135" s="98"/>
      <c r="Q135" s="182"/>
      <c r="R135" s="182"/>
      <c r="S135" s="182"/>
      <c r="U135" s="182"/>
      <c r="V135" s="182"/>
      <c r="W135" s="182"/>
      <c r="X135"/>
      <c r="Y135"/>
      <c r="Z135"/>
      <c r="AA135"/>
      <c r="AB135"/>
      <c r="AC135"/>
      <c r="AD135"/>
      <c r="AH135"/>
      <c r="AI135"/>
      <c r="AJ135"/>
    </row>
    <row r="136" spans="5:36" ht="15" customHeight="1" x14ac:dyDescent="0.35">
      <c r="E136" s="98"/>
      <c r="F136" s="98"/>
      <c r="G136" s="98"/>
      <c r="Q136" s="182"/>
      <c r="R136" s="182"/>
      <c r="S136" s="182"/>
      <c r="U136" s="182"/>
      <c r="V136" s="182"/>
      <c r="W136" s="182"/>
      <c r="X136"/>
      <c r="Y136"/>
      <c r="Z136"/>
      <c r="AA136"/>
      <c r="AB136"/>
      <c r="AC136"/>
      <c r="AD136"/>
      <c r="AH136"/>
      <c r="AI136"/>
      <c r="AJ136"/>
    </row>
    <row r="137" spans="5:36" ht="15" customHeight="1" x14ac:dyDescent="0.35">
      <c r="E137" s="98"/>
      <c r="F137" s="98"/>
      <c r="G137" s="98"/>
      <c r="Q137" s="182"/>
      <c r="R137" s="182"/>
      <c r="S137" s="182"/>
      <c r="U137" s="182"/>
      <c r="V137" s="182"/>
      <c r="W137" s="182"/>
      <c r="X137"/>
      <c r="Y137"/>
      <c r="Z137"/>
      <c r="AA137"/>
      <c r="AB137"/>
      <c r="AC137"/>
      <c r="AD137"/>
      <c r="AH137"/>
      <c r="AI137"/>
      <c r="AJ137"/>
    </row>
    <row r="138" spans="5:36" ht="15" customHeight="1" x14ac:dyDescent="0.35">
      <c r="E138" s="98"/>
      <c r="F138" s="98"/>
      <c r="G138" s="98"/>
      <c r="Q138" s="182"/>
      <c r="R138" s="182"/>
      <c r="S138" s="182"/>
      <c r="U138" s="182"/>
      <c r="V138" s="182"/>
      <c r="W138" s="182"/>
      <c r="X138"/>
      <c r="Y138"/>
      <c r="Z138"/>
      <c r="AA138"/>
      <c r="AB138"/>
      <c r="AC138"/>
      <c r="AD138"/>
      <c r="AH138"/>
      <c r="AI138"/>
      <c r="AJ138"/>
    </row>
    <row r="139" spans="5:36" ht="15" customHeight="1" x14ac:dyDescent="0.35">
      <c r="E139" s="98"/>
      <c r="F139" s="98"/>
      <c r="G139" s="98"/>
      <c r="Q139" s="182"/>
      <c r="R139" s="182"/>
      <c r="S139" s="182"/>
      <c r="U139" s="182"/>
      <c r="V139" s="182"/>
      <c r="W139" s="182"/>
      <c r="X139"/>
      <c r="Y139"/>
      <c r="Z139"/>
      <c r="AA139"/>
      <c r="AB139"/>
      <c r="AC139"/>
      <c r="AD139"/>
      <c r="AH139"/>
      <c r="AI139"/>
      <c r="AJ139"/>
    </row>
    <row r="140" spans="5:36" ht="15" customHeight="1" x14ac:dyDescent="0.35">
      <c r="E140" s="98"/>
      <c r="F140" s="98"/>
      <c r="G140" s="98"/>
      <c r="Q140" s="182"/>
      <c r="R140" s="182"/>
      <c r="S140" s="182"/>
      <c r="U140" s="182"/>
      <c r="V140" s="182"/>
      <c r="W140" s="182"/>
      <c r="X140"/>
      <c r="Y140"/>
      <c r="Z140"/>
      <c r="AA140"/>
      <c r="AB140"/>
      <c r="AC140"/>
      <c r="AD140"/>
      <c r="AH140"/>
      <c r="AI140"/>
      <c r="AJ140"/>
    </row>
    <row r="141" spans="5:36" ht="15" customHeight="1" x14ac:dyDescent="0.35">
      <c r="E141" s="98"/>
      <c r="F141" s="98"/>
      <c r="G141" s="98"/>
      <c r="Q141" s="182"/>
      <c r="R141" s="182"/>
      <c r="S141" s="182"/>
      <c r="U141" s="182"/>
      <c r="V141" s="182"/>
      <c r="W141" s="182"/>
      <c r="X141"/>
      <c r="Y141"/>
      <c r="Z141"/>
      <c r="AA141"/>
      <c r="AB141"/>
      <c r="AC141"/>
      <c r="AD141"/>
      <c r="AH141"/>
      <c r="AI141"/>
      <c r="AJ141"/>
    </row>
    <row r="142" spans="5:36" ht="15" customHeight="1" x14ac:dyDescent="0.35">
      <c r="E142" s="98"/>
      <c r="F142" s="98"/>
      <c r="G142" s="98"/>
      <c r="Q142" s="182"/>
      <c r="R142" s="182"/>
      <c r="S142" s="182"/>
      <c r="U142" s="182"/>
      <c r="V142" s="182"/>
      <c r="W142" s="182"/>
      <c r="X142"/>
      <c r="Y142"/>
      <c r="Z142"/>
      <c r="AA142"/>
      <c r="AB142"/>
      <c r="AC142"/>
      <c r="AD142"/>
      <c r="AH142"/>
      <c r="AI142"/>
      <c r="AJ142"/>
    </row>
    <row r="143" spans="5:36" ht="15" customHeight="1" x14ac:dyDescent="0.35">
      <c r="E143" s="98"/>
      <c r="F143" s="98"/>
      <c r="G143" s="98"/>
      <c r="Q143" s="182"/>
      <c r="R143" s="182"/>
      <c r="S143" s="182"/>
      <c r="U143" s="182"/>
      <c r="V143" s="182"/>
      <c r="W143" s="182"/>
      <c r="X143"/>
      <c r="Y143"/>
      <c r="Z143"/>
      <c r="AA143"/>
      <c r="AB143"/>
      <c r="AC143"/>
      <c r="AD143"/>
      <c r="AH143"/>
      <c r="AI143"/>
      <c r="AJ143"/>
    </row>
    <row r="144" spans="5:36" ht="15" customHeight="1" x14ac:dyDescent="0.35">
      <c r="Q144" s="182"/>
      <c r="R144" s="182"/>
      <c r="S144" s="182"/>
      <c r="U144" s="182"/>
      <c r="V144" s="182"/>
      <c r="W144" s="182"/>
      <c r="X144"/>
      <c r="Y144"/>
      <c r="Z144"/>
      <c r="AA144"/>
      <c r="AB144"/>
      <c r="AC144"/>
      <c r="AD144"/>
      <c r="AH144"/>
      <c r="AI144"/>
      <c r="AJ144"/>
    </row>
    <row r="145" spans="17:36" ht="15" customHeight="1" x14ac:dyDescent="0.35">
      <c r="Q145" s="182"/>
      <c r="R145" s="182"/>
      <c r="S145" s="182"/>
      <c r="U145" s="182"/>
      <c r="V145" s="182"/>
      <c r="W145" s="182"/>
      <c r="X145"/>
      <c r="Y145"/>
      <c r="Z145"/>
      <c r="AA145"/>
      <c r="AB145"/>
      <c r="AC145"/>
      <c r="AD145"/>
      <c r="AH145"/>
      <c r="AI145"/>
      <c r="AJ145"/>
    </row>
    <row r="146" spans="17:36" ht="15" customHeight="1" x14ac:dyDescent="0.35">
      <c r="Q146" s="182"/>
      <c r="R146" s="182"/>
      <c r="S146" s="182"/>
      <c r="U146" s="182"/>
      <c r="V146" s="182"/>
      <c r="W146" s="182"/>
      <c r="X146"/>
      <c r="Y146"/>
      <c r="Z146"/>
      <c r="AA146"/>
      <c r="AB146"/>
      <c r="AC146"/>
      <c r="AD146"/>
      <c r="AH146"/>
      <c r="AI146"/>
      <c r="AJ146"/>
    </row>
    <row r="147" spans="17:36" ht="15" customHeight="1" x14ac:dyDescent="0.35">
      <c r="Q147" s="182"/>
      <c r="R147" s="182"/>
      <c r="S147" s="182"/>
      <c r="U147" s="182"/>
      <c r="V147" s="182"/>
      <c r="W147" s="182"/>
      <c r="X147"/>
      <c r="Y147"/>
      <c r="Z147"/>
      <c r="AA147"/>
      <c r="AB147"/>
      <c r="AC147"/>
      <c r="AD147"/>
      <c r="AH147"/>
      <c r="AI147"/>
      <c r="AJ147"/>
    </row>
    <row r="148" spans="17:36" ht="15" customHeight="1" x14ac:dyDescent="0.35">
      <c r="Q148" s="182"/>
      <c r="R148" s="182"/>
      <c r="S148" s="182"/>
      <c r="U148" s="182"/>
      <c r="V148" s="182"/>
      <c r="W148" s="182"/>
      <c r="X148"/>
      <c r="Y148"/>
      <c r="Z148"/>
      <c r="AA148"/>
      <c r="AB148"/>
      <c r="AC148"/>
      <c r="AD148"/>
      <c r="AH148"/>
      <c r="AI148"/>
      <c r="AJ148"/>
    </row>
    <row r="149" spans="17:36" ht="15" customHeight="1" x14ac:dyDescent="0.35">
      <c r="Q149" s="182"/>
      <c r="R149" s="182"/>
      <c r="S149" s="182"/>
      <c r="U149" s="182"/>
      <c r="V149" s="182"/>
      <c r="W149" s="182"/>
      <c r="X149"/>
      <c r="Y149"/>
      <c r="Z149"/>
      <c r="AA149"/>
      <c r="AB149"/>
      <c r="AC149"/>
      <c r="AD149"/>
      <c r="AH149"/>
      <c r="AI149"/>
      <c r="AJ149"/>
    </row>
    <row r="150" spans="17:36" ht="15" customHeight="1" x14ac:dyDescent="0.35">
      <c r="Q150" s="182"/>
      <c r="R150" s="182"/>
      <c r="S150" s="182"/>
      <c r="U150" s="182"/>
      <c r="V150" s="182"/>
      <c r="W150" s="182"/>
      <c r="X150"/>
      <c r="Y150"/>
      <c r="Z150"/>
      <c r="AA150"/>
      <c r="AB150"/>
      <c r="AC150"/>
      <c r="AD150"/>
      <c r="AH150"/>
      <c r="AI150"/>
      <c r="AJ150"/>
    </row>
    <row r="151" spans="17:36" ht="15" customHeight="1" x14ac:dyDescent="0.35">
      <c r="Q151" s="182"/>
      <c r="R151" s="182"/>
      <c r="S151" s="182"/>
      <c r="U151" s="182"/>
      <c r="V151" s="182"/>
      <c r="W151" s="182"/>
      <c r="X151"/>
      <c r="Y151"/>
      <c r="Z151"/>
      <c r="AA151"/>
      <c r="AB151"/>
      <c r="AC151"/>
      <c r="AD151"/>
      <c r="AH151"/>
      <c r="AI151"/>
      <c r="AJ151"/>
    </row>
    <row r="152" spans="17:36" ht="15" customHeight="1" x14ac:dyDescent="0.35">
      <c r="Q152" s="182"/>
      <c r="R152" s="182"/>
      <c r="S152" s="182"/>
      <c r="U152" s="182"/>
      <c r="V152" s="182"/>
      <c r="W152" s="182"/>
      <c r="X152"/>
      <c r="Y152"/>
      <c r="Z152"/>
      <c r="AA152"/>
      <c r="AB152"/>
      <c r="AC152"/>
      <c r="AD152"/>
      <c r="AH152"/>
      <c r="AI152"/>
      <c r="AJ152"/>
    </row>
    <row r="153" spans="17:36" ht="15" customHeight="1" x14ac:dyDescent="0.35">
      <c r="Q153" s="182"/>
      <c r="R153" s="182"/>
      <c r="S153" s="182"/>
      <c r="U153" s="182"/>
      <c r="V153" s="182"/>
      <c r="W153" s="182"/>
      <c r="X153"/>
      <c r="Y153"/>
      <c r="Z153"/>
      <c r="AA153"/>
      <c r="AB153"/>
      <c r="AC153"/>
      <c r="AD153"/>
      <c r="AH153"/>
      <c r="AI153"/>
      <c r="AJ153"/>
    </row>
    <row r="154" spans="17:36" ht="15" customHeight="1" x14ac:dyDescent="0.35">
      <c r="Q154" s="182"/>
      <c r="R154" s="182"/>
      <c r="S154" s="182"/>
      <c r="U154" s="182"/>
      <c r="V154" s="182"/>
      <c r="W154" s="182"/>
      <c r="X154"/>
      <c r="Y154"/>
      <c r="Z154"/>
      <c r="AA154"/>
      <c r="AB154"/>
      <c r="AC154"/>
      <c r="AD154"/>
      <c r="AH154"/>
      <c r="AI154"/>
      <c r="AJ154"/>
    </row>
    <row r="155" spans="17:36" ht="15" customHeight="1" x14ac:dyDescent="0.35">
      <c r="Q155" s="182"/>
      <c r="R155" s="182"/>
      <c r="S155" s="182"/>
      <c r="U155" s="182"/>
      <c r="V155" s="182"/>
      <c r="W155" s="182"/>
      <c r="X155"/>
      <c r="Y155"/>
      <c r="Z155"/>
      <c r="AA155"/>
      <c r="AB155"/>
      <c r="AC155"/>
      <c r="AD155"/>
      <c r="AH155"/>
      <c r="AI155"/>
      <c r="AJ155"/>
    </row>
    <row r="156" spans="17:36" ht="15" customHeight="1" x14ac:dyDescent="0.35">
      <c r="Q156" s="182"/>
      <c r="R156" s="182"/>
      <c r="S156" s="182"/>
      <c r="U156" s="182"/>
      <c r="V156" s="182"/>
      <c r="W156" s="182"/>
      <c r="X156"/>
      <c r="Y156"/>
      <c r="Z156"/>
      <c r="AA156"/>
      <c r="AB156"/>
      <c r="AC156"/>
      <c r="AD156"/>
      <c r="AH156"/>
      <c r="AI156"/>
      <c r="AJ156"/>
    </row>
    <row r="157" spans="17:36" ht="15" customHeight="1" x14ac:dyDescent="0.35">
      <c r="Q157" s="182"/>
      <c r="R157" s="182"/>
      <c r="S157" s="182"/>
      <c r="U157" s="182"/>
      <c r="V157" s="182"/>
      <c r="W157" s="182"/>
      <c r="X157"/>
      <c r="Y157"/>
      <c r="Z157"/>
      <c r="AA157"/>
      <c r="AB157"/>
      <c r="AC157"/>
      <c r="AD157"/>
      <c r="AH157"/>
      <c r="AI157"/>
      <c r="AJ157"/>
    </row>
    <row r="158" spans="17:36" ht="15" customHeight="1" x14ac:dyDescent="0.35">
      <c r="Q158" s="182"/>
      <c r="R158" s="182"/>
      <c r="S158" s="182"/>
      <c r="U158" s="182"/>
      <c r="V158" s="182"/>
      <c r="W158" s="182"/>
      <c r="X158"/>
      <c r="Y158"/>
      <c r="Z158"/>
      <c r="AA158"/>
      <c r="AB158"/>
      <c r="AC158"/>
      <c r="AD158"/>
      <c r="AH158"/>
      <c r="AI158"/>
      <c r="AJ158"/>
    </row>
    <row r="159" spans="17:36" ht="15" customHeight="1" x14ac:dyDescent="0.35">
      <c r="Q159" s="182"/>
      <c r="R159" s="182"/>
      <c r="S159" s="182"/>
      <c r="U159" s="182"/>
      <c r="V159" s="182"/>
      <c r="W159" s="182"/>
      <c r="X159"/>
      <c r="Y159"/>
      <c r="Z159"/>
      <c r="AA159"/>
      <c r="AB159"/>
      <c r="AC159"/>
      <c r="AD159"/>
      <c r="AH159"/>
      <c r="AI159"/>
      <c r="AJ159"/>
    </row>
    <row r="160" spans="17:36" ht="15" customHeight="1" x14ac:dyDescent="0.35">
      <c r="Q160" s="182"/>
      <c r="R160" s="182"/>
      <c r="S160" s="182"/>
      <c r="U160" s="182"/>
      <c r="V160" s="182"/>
      <c r="W160" s="182"/>
      <c r="X160"/>
      <c r="Y160"/>
      <c r="Z160"/>
      <c r="AA160"/>
      <c r="AB160"/>
      <c r="AC160"/>
      <c r="AD160"/>
      <c r="AH160"/>
      <c r="AI160"/>
      <c r="AJ160"/>
    </row>
    <row r="161" spans="17:36" ht="15" customHeight="1" x14ac:dyDescent="0.35">
      <c r="Q161" s="182"/>
      <c r="R161" s="182"/>
      <c r="S161" s="182"/>
      <c r="U161" s="182"/>
      <c r="V161" s="182"/>
      <c r="W161" s="182"/>
      <c r="X161"/>
      <c r="Y161"/>
      <c r="Z161"/>
      <c r="AA161"/>
      <c r="AB161"/>
      <c r="AC161"/>
      <c r="AD161"/>
      <c r="AH161"/>
      <c r="AI161"/>
      <c r="AJ161"/>
    </row>
    <row r="162" spans="17:36" ht="15" customHeight="1" x14ac:dyDescent="0.35">
      <c r="Q162" s="182"/>
      <c r="R162" s="182"/>
      <c r="S162" s="182"/>
      <c r="U162" s="182"/>
      <c r="V162" s="182"/>
      <c r="W162" s="182"/>
      <c r="X162"/>
      <c r="Y162"/>
      <c r="Z162"/>
      <c r="AA162"/>
      <c r="AB162"/>
      <c r="AC162"/>
      <c r="AD162"/>
      <c r="AH162"/>
      <c r="AI162"/>
      <c r="AJ162"/>
    </row>
    <row r="163" spans="17:36" ht="15" customHeight="1" x14ac:dyDescent="0.35">
      <c r="Q163" s="182"/>
      <c r="R163" s="182"/>
      <c r="S163" s="182"/>
      <c r="U163" s="182"/>
      <c r="V163" s="182"/>
      <c r="W163" s="182"/>
      <c r="X163"/>
      <c r="Y163"/>
      <c r="Z163"/>
      <c r="AA163"/>
      <c r="AB163"/>
      <c r="AC163"/>
      <c r="AD163"/>
      <c r="AH163"/>
      <c r="AI163"/>
      <c r="AJ163"/>
    </row>
    <row r="164" spans="17:36" ht="15" customHeight="1" x14ac:dyDescent="0.35">
      <c r="Q164" s="182"/>
      <c r="R164" s="182"/>
      <c r="S164" s="182"/>
      <c r="U164" s="182"/>
      <c r="V164" s="182"/>
      <c r="W164" s="182"/>
      <c r="X164"/>
      <c r="Y164"/>
      <c r="Z164"/>
      <c r="AA164"/>
      <c r="AB164"/>
      <c r="AC164"/>
      <c r="AD164"/>
      <c r="AH164"/>
      <c r="AI164"/>
      <c r="AJ164"/>
    </row>
    <row r="165" spans="17:36" ht="15" customHeight="1" x14ac:dyDescent="0.35">
      <c r="Q165" s="182"/>
      <c r="R165" s="182"/>
      <c r="S165" s="182"/>
      <c r="U165" s="182"/>
      <c r="V165" s="182"/>
      <c r="W165" s="182"/>
      <c r="X165"/>
      <c r="Y165"/>
      <c r="Z165"/>
      <c r="AA165"/>
      <c r="AB165"/>
      <c r="AC165"/>
      <c r="AD165"/>
      <c r="AH165"/>
      <c r="AI165"/>
      <c r="AJ165"/>
    </row>
    <row r="166" spans="17:36" ht="15" customHeight="1" x14ac:dyDescent="0.35">
      <c r="Q166" s="182"/>
      <c r="R166" s="182"/>
      <c r="S166" s="182"/>
      <c r="U166" s="182"/>
      <c r="V166" s="182"/>
      <c r="W166" s="182"/>
      <c r="X166"/>
      <c r="Y166"/>
      <c r="Z166"/>
      <c r="AA166"/>
      <c r="AB166"/>
      <c r="AC166"/>
      <c r="AD166"/>
      <c r="AH166"/>
      <c r="AI166"/>
      <c r="AJ166"/>
    </row>
    <row r="167" spans="17:36" ht="15" customHeight="1" x14ac:dyDescent="0.35">
      <c r="Q167" s="182"/>
      <c r="R167" s="182"/>
      <c r="S167" s="182"/>
      <c r="U167" s="182"/>
      <c r="V167" s="182"/>
      <c r="W167" s="182"/>
      <c r="X167"/>
      <c r="Y167"/>
      <c r="Z167"/>
      <c r="AA167"/>
      <c r="AB167"/>
      <c r="AC167"/>
      <c r="AD167"/>
      <c r="AH167"/>
      <c r="AI167"/>
      <c r="AJ167"/>
    </row>
    <row r="168" spans="17:36" ht="15" customHeight="1" x14ac:dyDescent="0.35">
      <c r="Q168" s="182"/>
      <c r="R168" s="182"/>
      <c r="S168" s="182"/>
      <c r="U168" s="182"/>
      <c r="V168" s="182"/>
      <c r="W168" s="182"/>
      <c r="X168"/>
      <c r="Y168"/>
      <c r="Z168"/>
      <c r="AA168"/>
      <c r="AB168"/>
      <c r="AC168"/>
      <c r="AD168"/>
      <c r="AH168"/>
      <c r="AI168"/>
      <c r="AJ168"/>
    </row>
    <row r="169" spans="17:36" ht="15" customHeight="1" x14ac:dyDescent="0.35">
      <c r="Q169" s="182"/>
      <c r="R169" s="182"/>
      <c r="S169" s="182"/>
      <c r="U169" s="182"/>
      <c r="V169" s="182"/>
      <c r="W169" s="182"/>
      <c r="X169"/>
      <c r="Y169"/>
      <c r="Z169"/>
      <c r="AA169"/>
      <c r="AB169"/>
      <c r="AC169"/>
      <c r="AD169"/>
      <c r="AH169"/>
      <c r="AI169"/>
      <c r="AJ169"/>
    </row>
    <row r="170" spans="17:36" ht="15" customHeight="1" x14ac:dyDescent="0.35">
      <c r="Q170" s="182"/>
      <c r="R170" s="182"/>
      <c r="S170" s="182"/>
      <c r="U170" s="182"/>
      <c r="V170" s="182"/>
      <c r="W170" s="182"/>
      <c r="X170"/>
      <c r="Y170"/>
      <c r="Z170"/>
      <c r="AA170"/>
      <c r="AB170"/>
      <c r="AC170"/>
      <c r="AD170"/>
      <c r="AH170"/>
      <c r="AI170"/>
      <c r="AJ170"/>
    </row>
    <row r="171" spans="17:36" ht="15" customHeight="1" x14ac:dyDescent="0.35">
      <c r="Q171" s="182"/>
      <c r="R171" s="182"/>
      <c r="S171" s="182"/>
      <c r="U171" s="182"/>
      <c r="V171" s="182"/>
      <c r="W171" s="182"/>
      <c r="X171"/>
      <c r="Y171"/>
      <c r="Z171"/>
      <c r="AA171"/>
      <c r="AB171"/>
      <c r="AC171"/>
      <c r="AD171"/>
      <c r="AH171"/>
      <c r="AI171"/>
      <c r="AJ171"/>
    </row>
    <row r="172" spans="17:36" ht="15" customHeight="1" x14ac:dyDescent="0.35">
      <c r="Q172" s="182"/>
      <c r="R172" s="182"/>
      <c r="S172" s="182"/>
      <c r="U172" s="182"/>
      <c r="V172" s="182"/>
      <c r="W172" s="182"/>
      <c r="X172"/>
      <c r="Y172"/>
      <c r="Z172"/>
      <c r="AA172"/>
      <c r="AB172"/>
      <c r="AC172"/>
      <c r="AD172"/>
      <c r="AH172"/>
      <c r="AI172"/>
      <c r="AJ172"/>
    </row>
    <row r="173" spans="17:36" ht="15" customHeight="1" x14ac:dyDescent="0.35">
      <c r="Q173" s="182"/>
      <c r="R173" s="182"/>
      <c r="S173" s="182"/>
      <c r="U173" s="182"/>
      <c r="V173" s="182"/>
      <c r="W173" s="182"/>
      <c r="X173"/>
      <c r="Y173"/>
      <c r="Z173"/>
      <c r="AA173"/>
      <c r="AB173"/>
      <c r="AC173"/>
      <c r="AD173"/>
      <c r="AH173"/>
      <c r="AI173"/>
      <c r="AJ173"/>
    </row>
    <row r="174" spans="17:36" ht="15" customHeight="1" x14ac:dyDescent="0.35">
      <c r="Q174" s="182"/>
      <c r="R174" s="182"/>
      <c r="S174" s="182"/>
      <c r="U174" s="182"/>
      <c r="V174" s="182"/>
      <c r="W174" s="182"/>
      <c r="X174"/>
      <c r="Y174"/>
      <c r="Z174"/>
      <c r="AA174"/>
      <c r="AB174"/>
      <c r="AC174"/>
      <c r="AD174"/>
      <c r="AH174"/>
      <c r="AI174"/>
      <c r="AJ174"/>
    </row>
    <row r="175" spans="17:36" ht="15" customHeight="1" x14ac:dyDescent="0.35">
      <c r="Q175" s="182"/>
      <c r="R175" s="182"/>
      <c r="S175" s="182"/>
      <c r="U175" s="182"/>
      <c r="V175" s="182"/>
      <c r="W175" s="182"/>
      <c r="X175"/>
      <c r="Y175"/>
      <c r="Z175"/>
      <c r="AA175"/>
      <c r="AB175"/>
      <c r="AC175"/>
      <c r="AD175"/>
      <c r="AH175"/>
      <c r="AI175"/>
      <c r="AJ175"/>
    </row>
    <row r="176" spans="17:36" ht="15" customHeight="1" x14ac:dyDescent="0.35">
      <c r="Q176" s="182"/>
      <c r="R176" s="182"/>
      <c r="S176" s="182"/>
      <c r="U176" s="182"/>
      <c r="V176" s="182"/>
      <c r="W176" s="182"/>
      <c r="X176"/>
      <c r="Y176"/>
      <c r="Z176"/>
      <c r="AA176"/>
      <c r="AB176"/>
      <c r="AC176"/>
      <c r="AD176"/>
      <c r="AH176"/>
      <c r="AI176"/>
      <c r="AJ176"/>
    </row>
    <row r="177" spans="17:36" ht="15" customHeight="1" x14ac:dyDescent="0.35">
      <c r="Q177" s="182"/>
      <c r="R177" s="182"/>
      <c r="S177" s="182"/>
      <c r="U177" s="182"/>
      <c r="V177" s="182"/>
      <c r="W177" s="182"/>
      <c r="X177"/>
      <c r="Y177"/>
      <c r="Z177"/>
      <c r="AA177"/>
      <c r="AB177"/>
      <c r="AC177"/>
      <c r="AD177"/>
      <c r="AH177"/>
      <c r="AI177"/>
      <c r="AJ177"/>
    </row>
    <row r="178" spans="17:36" ht="15" customHeight="1" x14ac:dyDescent="0.35">
      <c r="Q178" s="182"/>
      <c r="R178" s="182"/>
      <c r="S178" s="182"/>
      <c r="U178" s="182"/>
      <c r="V178" s="182"/>
      <c r="W178" s="182"/>
      <c r="X178"/>
      <c r="Y178"/>
      <c r="Z178"/>
      <c r="AA178"/>
      <c r="AB178"/>
      <c r="AC178"/>
      <c r="AD178"/>
      <c r="AH178"/>
      <c r="AI178"/>
      <c r="AJ178"/>
    </row>
    <row r="179" spans="17:36" ht="15" customHeight="1" x14ac:dyDescent="0.35">
      <c r="Q179" s="182"/>
      <c r="R179" s="182"/>
      <c r="S179" s="182"/>
      <c r="U179" s="182"/>
      <c r="V179" s="182"/>
      <c r="W179" s="182"/>
      <c r="X179"/>
      <c r="Y179"/>
      <c r="Z179"/>
      <c r="AA179"/>
      <c r="AB179"/>
      <c r="AC179"/>
      <c r="AD179"/>
      <c r="AH179"/>
      <c r="AI179"/>
      <c r="AJ179"/>
    </row>
    <row r="180" spans="17:36" ht="15" customHeight="1" x14ac:dyDescent="0.35">
      <c r="Q180" s="182"/>
      <c r="R180" s="182"/>
      <c r="S180" s="182"/>
      <c r="U180" s="182"/>
      <c r="V180" s="182"/>
      <c r="W180" s="182"/>
      <c r="X180"/>
      <c r="Y180"/>
      <c r="Z180"/>
      <c r="AA180"/>
      <c r="AB180"/>
      <c r="AC180"/>
      <c r="AD180"/>
      <c r="AH180"/>
      <c r="AI180"/>
      <c r="AJ180"/>
    </row>
    <row r="181" spans="17:36" ht="15" customHeight="1" x14ac:dyDescent="0.35">
      <c r="Q181" s="182"/>
      <c r="R181" s="182"/>
      <c r="S181" s="182"/>
      <c r="U181" s="182"/>
      <c r="V181" s="182"/>
      <c r="W181" s="182"/>
      <c r="X181"/>
      <c r="Y181"/>
      <c r="Z181"/>
      <c r="AA181"/>
      <c r="AB181"/>
      <c r="AC181"/>
      <c r="AD181"/>
      <c r="AH181"/>
      <c r="AI181"/>
      <c r="AJ181"/>
    </row>
    <row r="182" spans="17:36" ht="15" customHeight="1" x14ac:dyDescent="0.35">
      <c r="Q182" s="182"/>
      <c r="R182" s="182"/>
      <c r="S182" s="182"/>
      <c r="U182" s="182"/>
      <c r="V182" s="182"/>
      <c r="W182" s="182"/>
      <c r="X182"/>
      <c r="Y182"/>
      <c r="Z182"/>
      <c r="AA182"/>
      <c r="AB182"/>
      <c r="AC182"/>
      <c r="AD182"/>
      <c r="AH182"/>
      <c r="AI182"/>
      <c r="AJ182"/>
    </row>
    <row r="183" spans="17:36" ht="15" customHeight="1" x14ac:dyDescent="0.35">
      <c r="Q183" s="182"/>
      <c r="R183" s="182"/>
      <c r="S183" s="182"/>
      <c r="U183" s="182"/>
      <c r="V183" s="182"/>
      <c r="W183" s="182"/>
      <c r="X183"/>
      <c r="Y183"/>
      <c r="Z183"/>
      <c r="AA183"/>
      <c r="AB183"/>
      <c r="AC183"/>
      <c r="AD183"/>
      <c r="AH183"/>
      <c r="AI183"/>
      <c r="AJ183"/>
    </row>
    <row r="184" spans="17:36" ht="15" customHeight="1" x14ac:dyDescent="0.35">
      <c r="Q184" s="182"/>
      <c r="R184" s="182"/>
      <c r="S184" s="182"/>
      <c r="U184" s="182"/>
      <c r="V184" s="182"/>
      <c r="W184" s="182"/>
      <c r="X184"/>
      <c r="Y184"/>
      <c r="Z184"/>
      <c r="AA184"/>
      <c r="AB184"/>
      <c r="AC184"/>
      <c r="AD184"/>
      <c r="AH184"/>
      <c r="AI184"/>
      <c r="AJ184"/>
    </row>
    <row r="185" spans="17:36" ht="15" customHeight="1" x14ac:dyDescent="0.35">
      <c r="Q185" s="182"/>
      <c r="R185" s="182"/>
      <c r="S185" s="182"/>
      <c r="U185" s="182"/>
      <c r="V185" s="182"/>
      <c r="W185" s="182"/>
      <c r="X185"/>
      <c r="Y185"/>
      <c r="Z185"/>
      <c r="AA185"/>
      <c r="AB185"/>
      <c r="AC185"/>
      <c r="AD185"/>
      <c r="AH185"/>
      <c r="AI185"/>
      <c r="AJ185"/>
    </row>
    <row r="186" spans="17:36" ht="15" customHeight="1" x14ac:dyDescent="0.35">
      <c r="Q186" s="182"/>
      <c r="R186" s="182"/>
      <c r="S186" s="182"/>
      <c r="U186" s="182"/>
      <c r="V186" s="182"/>
      <c r="W186" s="182"/>
      <c r="X186"/>
      <c r="Y186"/>
      <c r="Z186"/>
      <c r="AA186"/>
      <c r="AB186"/>
      <c r="AC186"/>
      <c r="AD186"/>
      <c r="AH186"/>
      <c r="AI186"/>
      <c r="AJ186"/>
    </row>
    <row r="187" spans="17:36" ht="15" customHeight="1" x14ac:dyDescent="0.35">
      <c r="Q187" s="182"/>
      <c r="R187" s="182"/>
      <c r="S187" s="182"/>
      <c r="U187" s="182"/>
      <c r="V187" s="182"/>
      <c r="W187" s="182"/>
      <c r="X187"/>
      <c r="Y187"/>
      <c r="Z187"/>
      <c r="AA187"/>
      <c r="AB187"/>
      <c r="AC187"/>
      <c r="AD187"/>
      <c r="AH187"/>
      <c r="AI187"/>
      <c r="AJ187"/>
    </row>
    <row r="188" spans="17:36" ht="15" customHeight="1" x14ac:dyDescent="0.35">
      <c r="Q188" s="182"/>
      <c r="R188" s="182"/>
      <c r="S188" s="182"/>
      <c r="U188" s="182"/>
      <c r="V188" s="182"/>
      <c r="W188" s="182"/>
      <c r="X188"/>
      <c r="Y188"/>
      <c r="Z188"/>
      <c r="AA188"/>
      <c r="AB188"/>
      <c r="AC188"/>
      <c r="AD188"/>
      <c r="AH188"/>
      <c r="AI188"/>
      <c r="AJ188"/>
    </row>
    <row r="189" spans="17:36" ht="15" customHeight="1" x14ac:dyDescent="0.35">
      <c r="Q189" s="182"/>
      <c r="R189" s="182"/>
      <c r="S189" s="182"/>
      <c r="U189" s="182"/>
      <c r="V189" s="182"/>
      <c r="W189" s="182"/>
      <c r="X189"/>
      <c r="Y189"/>
      <c r="Z189"/>
      <c r="AA189"/>
      <c r="AB189"/>
      <c r="AC189"/>
      <c r="AD189"/>
      <c r="AH189"/>
      <c r="AI189"/>
      <c r="AJ189"/>
    </row>
    <row r="190" spans="17:36" ht="15" customHeight="1" x14ac:dyDescent="0.35">
      <c r="Q190" s="182"/>
      <c r="R190" s="182"/>
      <c r="S190" s="182"/>
      <c r="U190" s="182"/>
      <c r="V190" s="182"/>
      <c r="W190" s="182"/>
      <c r="X190"/>
      <c r="Y190"/>
      <c r="Z190"/>
      <c r="AA190"/>
      <c r="AB190"/>
      <c r="AC190"/>
      <c r="AD190"/>
      <c r="AH190"/>
      <c r="AI190"/>
      <c r="AJ190"/>
    </row>
    <row r="191" spans="17:36" ht="15" customHeight="1" x14ac:dyDescent="0.35">
      <c r="Q191" s="182"/>
      <c r="R191" s="182"/>
      <c r="S191" s="182"/>
      <c r="U191" s="182"/>
      <c r="V191" s="182"/>
      <c r="W191" s="182"/>
      <c r="X191"/>
      <c r="Y191"/>
      <c r="Z191"/>
      <c r="AA191"/>
      <c r="AB191"/>
      <c r="AC191"/>
      <c r="AD191"/>
      <c r="AH191"/>
      <c r="AI191"/>
      <c r="AJ191"/>
    </row>
    <row r="192" spans="17:36" ht="15" customHeight="1" x14ac:dyDescent="0.35">
      <c r="Q192" s="182"/>
      <c r="R192" s="182"/>
      <c r="S192" s="182"/>
      <c r="U192" s="182"/>
      <c r="V192" s="182"/>
      <c r="W192" s="182"/>
      <c r="X192"/>
      <c r="Y192"/>
      <c r="Z192"/>
      <c r="AA192"/>
      <c r="AB192"/>
      <c r="AC192"/>
      <c r="AD192"/>
      <c r="AH192"/>
      <c r="AI192"/>
      <c r="AJ192"/>
    </row>
    <row r="193" spans="17:36" ht="15" customHeight="1" x14ac:dyDescent="0.35">
      <c r="Q193" s="182"/>
      <c r="R193" s="182"/>
      <c r="S193" s="182"/>
      <c r="U193" s="182"/>
      <c r="V193" s="182"/>
      <c r="W193" s="182"/>
      <c r="X193"/>
      <c r="Y193"/>
      <c r="Z193"/>
      <c r="AA193"/>
      <c r="AB193"/>
      <c r="AC193"/>
      <c r="AD193"/>
      <c r="AH193"/>
      <c r="AI193"/>
      <c r="AJ193"/>
    </row>
    <row r="194" spans="17:36" ht="15" customHeight="1" x14ac:dyDescent="0.35">
      <c r="Q194" s="182"/>
      <c r="R194" s="182"/>
      <c r="S194" s="182"/>
      <c r="U194" s="182"/>
      <c r="V194" s="182"/>
      <c r="W194" s="182"/>
      <c r="X194"/>
      <c r="Y194"/>
      <c r="Z194"/>
      <c r="AA194"/>
      <c r="AB194"/>
      <c r="AC194"/>
      <c r="AD194"/>
      <c r="AH194"/>
      <c r="AI194"/>
      <c r="AJ194"/>
    </row>
    <row r="195" spans="17:36" ht="15" customHeight="1" x14ac:dyDescent="0.35">
      <c r="Q195" s="182"/>
      <c r="R195" s="182"/>
      <c r="S195" s="182"/>
      <c r="U195" s="182"/>
      <c r="V195" s="182"/>
      <c r="W195" s="182"/>
      <c r="X195"/>
      <c r="Y195"/>
      <c r="Z195"/>
      <c r="AA195"/>
      <c r="AB195"/>
      <c r="AC195"/>
      <c r="AD195"/>
      <c r="AH195"/>
      <c r="AI195"/>
      <c r="AJ195"/>
    </row>
    <row r="196" spans="17:36" ht="15" customHeight="1" x14ac:dyDescent="0.35">
      <c r="Q196" s="182"/>
      <c r="R196" s="182"/>
      <c r="S196" s="182"/>
      <c r="U196" s="182"/>
      <c r="V196" s="182"/>
      <c r="W196" s="182"/>
      <c r="X196"/>
      <c r="Y196"/>
      <c r="Z196"/>
      <c r="AA196"/>
      <c r="AB196"/>
      <c r="AC196"/>
      <c r="AD196"/>
      <c r="AH196"/>
      <c r="AI196"/>
      <c r="AJ196"/>
    </row>
    <row r="197" spans="17:36" ht="15" customHeight="1" x14ac:dyDescent="0.35">
      <c r="Q197" s="182"/>
      <c r="R197" s="182"/>
      <c r="S197" s="182"/>
      <c r="U197" s="182"/>
      <c r="V197" s="182"/>
      <c r="W197" s="182"/>
      <c r="X197"/>
      <c r="Y197"/>
      <c r="Z197"/>
      <c r="AA197"/>
      <c r="AB197"/>
      <c r="AC197"/>
      <c r="AD197"/>
      <c r="AH197"/>
      <c r="AI197"/>
      <c r="AJ197"/>
    </row>
    <row r="198" spans="17:36" ht="15" customHeight="1" x14ac:dyDescent="0.35">
      <c r="Q198" s="182"/>
      <c r="R198" s="182"/>
      <c r="S198" s="182"/>
      <c r="U198" s="182"/>
      <c r="V198" s="182"/>
      <c r="W198" s="182"/>
      <c r="X198"/>
      <c r="Y198"/>
      <c r="Z198"/>
      <c r="AA198"/>
      <c r="AB198"/>
      <c r="AC198"/>
      <c r="AD198"/>
      <c r="AH198"/>
      <c r="AI198"/>
      <c r="AJ198"/>
    </row>
    <row r="199" spans="17:36" ht="15" customHeight="1" x14ac:dyDescent="0.35">
      <c r="Q199" s="182"/>
      <c r="R199" s="182"/>
      <c r="S199" s="182"/>
      <c r="U199" s="182"/>
      <c r="V199" s="182"/>
      <c r="W199" s="182"/>
      <c r="X199"/>
      <c r="Y199"/>
      <c r="Z199"/>
      <c r="AA199"/>
      <c r="AB199"/>
      <c r="AC199"/>
      <c r="AD199"/>
      <c r="AH199"/>
      <c r="AI199"/>
      <c r="AJ199"/>
    </row>
    <row r="200" spans="17:36" ht="15" customHeight="1" x14ac:dyDescent="0.35">
      <c r="Q200" s="182"/>
      <c r="R200" s="182"/>
      <c r="S200" s="182"/>
      <c r="U200" s="182"/>
      <c r="V200" s="182"/>
      <c r="W200" s="182"/>
      <c r="X200"/>
      <c r="Y200"/>
      <c r="Z200"/>
      <c r="AA200"/>
      <c r="AB200"/>
      <c r="AC200"/>
      <c r="AD200"/>
      <c r="AH200"/>
      <c r="AI200"/>
      <c r="AJ200"/>
    </row>
    <row r="201" spans="17:36" ht="15" customHeight="1" x14ac:dyDescent="0.35">
      <c r="Q201" s="182"/>
      <c r="R201" s="182"/>
      <c r="S201" s="182"/>
      <c r="U201" s="182"/>
      <c r="V201" s="182"/>
      <c r="W201" s="182"/>
      <c r="X201"/>
      <c r="Y201"/>
      <c r="Z201"/>
      <c r="AA201"/>
      <c r="AB201"/>
      <c r="AC201"/>
      <c r="AD201"/>
      <c r="AH201"/>
      <c r="AI201"/>
      <c r="AJ201"/>
    </row>
    <row r="202" spans="17:36" ht="15" customHeight="1" x14ac:dyDescent="0.35">
      <c r="Q202" s="182"/>
      <c r="R202" s="182"/>
      <c r="S202" s="182"/>
      <c r="U202" s="182"/>
      <c r="V202" s="182"/>
      <c r="W202" s="182"/>
      <c r="X202"/>
      <c r="Y202"/>
      <c r="Z202"/>
      <c r="AA202"/>
      <c r="AB202"/>
      <c r="AC202"/>
      <c r="AD202"/>
      <c r="AH202"/>
      <c r="AI202"/>
      <c r="AJ202"/>
    </row>
    <row r="203" spans="17:36" ht="15" customHeight="1" x14ac:dyDescent="0.35">
      <c r="Q203" s="182"/>
      <c r="R203" s="182"/>
      <c r="S203" s="182"/>
      <c r="U203" s="182"/>
      <c r="V203" s="182"/>
      <c r="W203" s="182"/>
      <c r="X203"/>
      <c r="Y203"/>
      <c r="Z203"/>
      <c r="AA203"/>
      <c r="AB203"/>
      <c r="AC203"/>
      <c r="AD203"/>
      <c r="AH203"/>
      <c r="AI203"/>
      <c r="AJ203"/>
    </row>
    <row r="204" spans="17:36" ht="15" customHeight="1" x14ac:dyDescent="0.35">
      <c r="Q204" s="182"/>
      <c r="R204" s="182"/>
      <c r="S204" s="182"/>
      <c r="U204" s="182"/>
      <c r="V204" s="182"/>
      <c r="W204" s="182"/>
      <c r="X204"/>
      <c r="Y204"/>
      <c r="Z204"/>
      <c r="AA204"/>
      <c r="AB204"/>
      <c r="AC204"/>
      <c r="AD204"/>
      <c r="AH204"/>
      <c r="AI204"/>
      <c r="AJ204"/>
    </row>
    <row r="205" spans="17:36" ht="15" customHeight="1" x14ac:dyDescent="0.35">
      <c r="Q205" s="182"/>
      <c r="R205" s="182"/>
      <c r="S205" s="182"/>
      <c r="U205" s="182"/>
      <c r="V205" s="182"/>
      <c r="W205" s="182"/>
      <c r="X205"/>
      <c r="Y205"/>
      <c r="Z205"/>
      <c r="AA205"/>
      <c r="AB205"/>
      <c r="AC205"/>
      <c r="AD205"/>
      <c r="AH205"/>
      <c r="AI205"/>
      <c r="AJ205"/>
    </row>
    <row r="206" spans="17:36" ht="15" customHeight="1" x14ac:dyDescent="0.35">
      <c r="Q206" s="182"/>
      <c r="R206" s="182"/>
      <c r="S206" s="182"/>
      <c r="U206" s="182"/>
      <c r="V206" s="182"/>
      <c r="W206" s="182"/>
      <c r="X206"/>
      <c r="Y206"/>
      <c r="Z206"/>
      <c r="AA206"/>
      <c r="AB206"/>
      <c r="AC206"/>
      <c r="AD206"/>
      <c r="AH206"/>
      <c r="AI206"/>
      <c r="AJ206"/>
    </row>
    <row r="207" spans="17:36" ht="15" customHeight="1" x14ac:dyDescent="0.35">
      <c r="Q207" s="182"/>
      <c r="R207" s="182"/>
      <c r="S207" s="182"/>
      <c r="U207" s="182"/>
      <c r="V207" s="182"/>
      <c r="W207" s="182"/>
      <c r="X207"/>
      <c r="Y207"/>
      <c r="Z207"/>
      <c r="AA207"/>
      <c r="AB207"/>
      <c r="AC207"/>
      <c r="AD207"/>
      <c r="AH207"/>
      <c r="AI207"/>
      <c r="AJ207"/>
    </row>
    <row r="208" spans="17:36" ht="15" customHeight="1" x14ac:dyDescent="0.35">
      <c r="Q208" s="182"/>
      <c r="R208" s="182"/>
      <c r="S208" s="182"/>
      <c r="U208" s="182"/>
      <c r="V208" s="182"/>
      <c r="W208" s="182"/>
      <c r="X208"/>
      <c r="Y208"/>
      <c r="Z208"/>
      <c r="AA208"/>
      <c r="AB208"/>
      <c r="AC208"/>
      <c r="AD208"/>
      <c r="AH208"/>
      <c r="AI208"/>
      <c r="AJ208"/>
    </row>
    <row r="209" spans="17:36" ht="15" customHeight="1" x14ac:dyDescent="0.35">
      <c r="Q209" s="182"/>
      <c r="R209" s="182"/>
      <c r="S209" s="182"/>
      <c r="U209" s="182"/>
      <c r="V209" s="182"/>
      <c r="W209" s="182"/>
      <c r="X209"/>
      <c r="Y209"/>
      <c r="Z209"/>
      <c r="AA209"/>
      <c r="AB209"/>
      <c r="AC209"/>
      <c r="AD209"/>
      <c r="AH209"/>
      <c r="AI209"/>
      <c r="AJ209"/>
    </row>
    <row r="210" spans="17:36" ht="15" customHeight="1" x14ac:dyDescent="0.35">
      <c r="Q210" s="182"/>
      <c r="R210" s="182"/>
      <c r="S210" s="182"/>
      <c r="U210" s="182"/>
      <c r="V210" s="182"/>
      <c r="W210" s="182"/>
      <c r="X210"/>
      <c r="Y210"/>
      <c r="Z210"/>
      <c r="AA210"/>
      <c r="AB210"/>
      <c r="AC210"/>
      <c r="AD210"/>
      <c r="AH210"/>
      <c r="AI210"/>
      <c r="AJ210"/>
    </row>
    <row r="211" spans="17:36" ht="15" customHeight="1" x14ac:dyDescent="0.35">
      <c r="Q211" s="182"/>
      <c r="R211" s="182"/>
      <c r="S211" s="182"/>
      <c r="U211" s="182"/>
      <c r="V211" s="182"/>
      <c r="W211" s="182"/>
      <c r="X211"/>
      <c r="Y211"/>
      <c r="Z211"/>
      <c r="AA211"/>
      <c r="AB211"/>
      <c r="AC211"/>
      <c r="AD211"/>
      <c r="AH211"/>
      <c r="AI211"/>
      <c r="AJ211"/>
    </row>
    <row r="212" spans="17:36" ht="15" customHeight="1" x14ac:dyDescent="0.35">
      <c r="Q212" s="182"/>
      <c r="R212" s="182"/>
      <c r="S212" s="182"/>
      <c r="U212" s="182"/>
      <c r="V212" s="182"/>
      <c r="W212" s="182"/>
      <c r="X212"/>
      <c r="Y212"/>
      <c r="Z212"/>
      <c r="AA212"/>
      <c r="AB212"/>
      <c r="AC212"/>
      <c r="AD212"/>
      <c r="AH212"/>
      <c r="AI212"/>
      <c r="AJ212"/>
    </row>
    <row r="213" spans="17:36" ht="15" customHeight="1" x14ac:dyDescent="0.35">
      <c r="Q213" s="182"/>
      <c r="R213" s="182"/>
      <c r="S213" s="182"/>
      <c r="U213" s="182"/>
      <c r="V213" s="182"/>
      <c r="W213" s="182"/>
      <c r="X213"/>
      <c r="Y213"/>
      <c r="Z213"/>
      <c r="AA213"/>
      <c r="AB213"/>
      <c r="AC213"/>
      <c r="AD213"/>
      <c r="AH213"/>
      <c r="AI213"/>
      <c r="AJ213"/>
    </row>
    <row r="214" spans="17:36" ht="15" customHeight="1" x14ac:dyDescent="0.35">
      <c r="Q214" s="182"/>
      <c r="R214" s="182"/>
      <c r="S214" s="182"/>
      <c r="U214" s="182"/>
      <c r="V214" s="182"/>
      <c r="W214" s="182"/>
      <c r="X214"/>
      <c r="Y214"/>
      <c r="Z214"/>
      <c r="AA214"/>
      <c r="AB214"/>
      <c r="AC214"/>
      <c r="AD214"/>
      <c r="AH214"/>
      <c r="AI214"/>
      <c r="AJ214"/>
    </row>
    <row r="215" spans="17:36" ht="15" customHeight="1" x14ac:dyDescent="0.35">
      <c r="Q215" s="182"/>
      <c r="R215" s="182"/>
      <c r="S215" s="182"/>
      <c r="U215" s="182"/>
      <c r="V215" s="182"/>
      <c r="W215" s="182"/>
      <c r="X215"/>
      <c r="Y215"/>
      <c r="Z215"/>
      <c r="AA215"/>
      <c r="AB215"/>
      <c r="AC215"/>
      <c r="AD215"/>
      <c r="AH215"/>
      <c r="AI215"/>
      <c r="AJ215"/>
    </row>
    <row r="216" spans="17:36" ht="15" customHeight="1" x14ac:dyDescent="0.35">
      <c r="Q216" s="182"/>
      <c r="R216" s="182"/>
      <c r="S216" s="182"/>
      <c r="U216" s="182"/>
      <c r="V216" s="182"/>
      <c r="W216" s="182"/>
      <c r="X216"/>
      <c r="Y216"/>
      <c r="Z216"/>
      <c r="AA216"/>
      <c r="AB216"/>
      <c r="AC216"/>
      <c r="AD216"/>
      <c r="AH216"/>
      <c r="AI216"/>
      <c r="AJ216"/>
    </row>
    <row r="217" spans="17:36" ht="15" customHeight="1" x14ac:dyDescent="0.35">
      <c r="Q217" s="182"/>
      <c r="R217" s="182"/>
      <c r="S217" s="182"/>
      <c r="U217" s="182"/>
      <c r="V217" s="182"/>
      <c r="W217" s="182"/>
      <c r="X217"/>
      <c r="Y217"/>
      <c r="Z217"/>
      <c r="AA217"/>
      <c r="AB217"/>
      <c r="AC217"/>
      <c r="AD217"/>
      <c r="AH217"/>
      <c r="AI217"/>
      <c r="AJ217"/>
    </row>
    <row r="218" spans="17:36" ht="15" customHeight="1" x14ac:dyDescent="0.35">
      <c r="Q218" s="182"/>
      <c r="R218" s="182"/>
      <c r="S218" s="182"/>
      <c r="U218" s="182"/>
      <c r="V218" s="182"/>
      <c r="W218" s="182"/>
      <c r="X218"/>
      <c r="Y218"/>
      <c r="Z218"/>
      <c r="AA218"/>
      <c r="AB218"/>
      <c r="AC218"/>
      <c r="AD218"/>
      <c r="AH218"/>
      <c r="AI218"/>
      <c r="AJ218"/>
    </row>
    <row r="219" spans="17:36" ht="15" customHeight="1" x14ac:dyDescent="0.35">
      <c r="Q219" s="182"/>
      <c r="R219" s="182"/>
      <c r="S219" s="182"/>
      <c r="U219" s="182"/>
      <c r="V219" s="182"/>
      <c r="W219" s="182"/>
      <c r="X219"/>
      <c r="Y219"/>
      <c r="Z219"/>
      <c r="AA219"/>
      <c r="AB219"/>
      <c r="AC219"/>
      <c r="AD219"/>
      <c r="AH219"/>
      <c r="AI219"/>
      <c r="AJ219"/>
    </row>
    <row r="220" spans="17:36" ht="15" customHeight="1" x14ac:dyDescent="0.35">
      <c r="Q220" s="182"/>
      <c r="R220" s="182"/>
      <c r="S220" s="182"/>
      <c r="U220" s="182"/>
      <c r="V220" s="182"/>
      <c r="W220" s="182"/>
      <c r="X220"/>
      <c r="Y220"/>
      <c r="Z220"/>
      <c r="AA220"/>
      <c r="AB220"/>
      <c r="AC220"/>
      <c r="AD220"/>
      <c r="AH220"/>
      <c r="AI220"/>
      <c r="AJ220"/>
    </row>
    <row r="221" spans="17:36" ht="15" customHeight="1" x14ac:dyDescent="0.35">
      <c r="Q221" s="182"/>
      <c r="R221" s="182"/>
      <c r="S221" s="182"/>
      <c r="U221" s="182"/>
      <c r="V221" s="182"/>
      <c r="W221" s="182"/>
      <c r="X221"/>
      <c r="Y221"/>
      <c r="Z221"/>
      <c r="AA221"/>
      <c r="AB221"/>
      <c r="AC221"/>
      <c r="AD221"/>
      <c r="AH221"/>
      <c r="AI221"/>
      <c r="AJ221"/>
    </row>
    <row r="222" spans="17:36" ht="15" customHeight="1" x14ac:dyDescent="0.35">
      <c r="Q222" s="182"/>
      <c r="R222" s="182"/>
      <c r="S222" s="182"/>
      <c r="U222" s="182"/>
      <c r="V222" s="182"/>
      <c r="W222" s="182"/>
      <c r="X222"/>
      <c r="Y222"/>
      <c r="Z222"/>
      <c r="AA222"/>
      <c r="AB222"/>
      <c r="AC222"/>
      <c r="AD222"/>
      <c r="AH222"/>
      <c r="AI222"/>
      <c r="AJ222"/>
    </row>
    <row r="223" spans="17:36" ht="15" customHeight="1" x14ac:dyDescent="0.35">
      <c r="Q223" s="182"/>
      <c r="R223" s="182"/>
      <c r="S223" s="182"/>
      <c r="U223" s="182"/>
      <c r="V223" s="182"/>
      <c r="W223" s="182"/>
      <c r="X223"/>
      <c r="Y223"/>
      <c r="Z223"/>
      <c r="AA223"/>
      <c r="AB223"/>
      <c r="AC223"/>
      <c r="AD223"/>
      <c r="AH223"/>
      <c r="AI223"/>
      <c r="AJ223"/>
    </row>
    <row r="224" spans="17:36" ht="15" customHeight="1" x14ac:dyDescent="0.35">
      <c r="Q224" s="182"/>
      <c r="R224" s="182"/>
      <c r="S224" s="182"/>
      <c r="U224" s="182"/>
      <c r="V224" s="182"/>
      <c r="W224" s="182"/>
      <c r="X224"/>
      <c r="Y224"/>
      <c r="Z224"/>
      <c r="AA224"/>
      <c r="AB224"/>
      <c r="AC224"/>
      <c r="AD224"/>
      <c r="AH224"/>
      <c r="AI224"/>
      <c r="AJ224"/>
    </row>
    <row r="225" spans="17:36" ht="15" customHeight="1" x14ac:dyDescent="0.35">
      <c r="Q225" s="182"/>
      <c r="R225" s="182"/>
      <c r="S225" s="182"/>
      <c r="U225" s="182"/>
      <c r="V225" s="182"/>
      <c r="W225" s="182"/>
      <c r="X225"/>
      <c r="Y225"/>
      <c r="Z225"/>
      <c r="AA225"/>
      <c r="AB225"/>
      <c r="AC225"/>
      <c r="AD225"/>
      <c r="AH225"/>
      <c r="AI225"/>
      <c r="AJ225"/>
    </row>
    <row r="226" spans="17:36" ht="15" customHeight="1" x14ac:dyDescent="0.35">
      <c r="Q226" s="182"/>
      <c r="R226" s="182"/>
      <c r="S226" s="182"/>
      <c r="U226" s="182"/>
      <c r="V226" s="182"/>
      <c r="W226" s="182"/>
      <c r="X226"/>
      <c r="Y226"/>
      <c r="Z226"/>
      <c r="AA226"/>
      <c r="AB226"/>
      <c r="AC226"/>
      <c r="AD226"/>
      <c r="AH226"/>
      <c r="AI226"/>
      <c r="AJ226"/>
    </row>
    <row r="227" spans="17:36" ht="15" customHeight="1" x14ac:dyDescent="0.35">
      <c r="Q227" s="182"/>
      <c r="R227" s="182"/>
      <c r="S227" s="182"/>
      <c r="U227" s="182"/>
      <c r="V227" s="182"/>
      <c r="W227" s="182"/>
      <c r="X227"/>
      <c r="Y227"/>
      <c r="Z227"/>
      <c r="AA227"/>
      <c r="AB227"/>
      <c r="AC227"/>
      <c r="AD227"/>
      <c r="AH227"/>
      <c r="AI227"/>
      <c r="AJ227"/>
    </row>
    <row r="228" spans="17:36" ht="15" customHeight="1" x14ac:dyDescent="0.35">
      <c r="Q228" s="182"/>
      <c r="R228" s="182"/>
      <c r="S228" s="182"/>
      <c r="U228" s="182"/>
      <c r="V228" s="182"/>
      <c r="W228" s="182"/>
      <c r="X228"/>
      <c r="Y228"/>
      <c r="Z228"/>
      <c r="AA228"/>
      <c r="AB228"/>
      <c r="AC228"/>
      <c r="AD228"/>
      <c r="AH228"/>
      <c r="AI228"/>
      <c r="AJ228"/>
    </row>
    <row r="229" spans="17:36" ht="15" customHeight="1" x14ac:dyDescent="0.35">
      <c r="Q229" s="182"/>
      <c r="R229" s="182"/>
      <c r="S229" s="182"/>
      <c r="U229" s="182"/>
      <c r="V229" s="182"/>
      <c r="W229" s="182"/>
      <c r="X229"/>
      <c r="Y229"/>
      <c r="Z229"/>
      <c r="AA229"/>
      <c r="AB229"/>
      <c r="AC229"/>
      <c r="AD229"/>
      <c r="AH229"/>
      <c r="AI229"/>
      <c r="AJ229"/>
    </row>
    <row r="230" spans="17:36" ht="15" customHeight="1" x14ac:dyDescent="0.35">
      <c r="Q230" s="182"/>
      <c r="R230" s="182"/>
      <c r="S230" s="182"/>
      <c r="U230" s="182"/>
      <c r="V230" s="182"/>
      <c r="W230" s="182"/>
      <c r="X230"/>
      <c r="Y230"/>
      <c r="Z230"/>
      <c r="AA230"/>
      <c r="AB230"/>
      <c r="AC230"/>
      <c r="AD230"/>
      <c r="AH230"/>
      <c r="AI230"/>
      <c r="AJ230"/>
    </row>
    <row r="231" spans="17:36" ht="15" customHeight="1" x14ac:dyDescent="0.35">
      <c r="Q231" s="182"/>
      <c r="R231" s="182"/>
      <c r="S231" s="182"/>
      <c r="U231" s="182"/>
      <c r="V231" s="182"/>
      <c r="W231" s="182"/>
      <c r="X231"/>
      <c r="Y231"/>
      <c r="Z231"/>
      <c r="AA231"/>
      <c r="AB231"/>
      <c r="AC231"/>
      <c r="AD231"/>
      <c r="AH231"/>
      <c r="AI231"/>
      <c r="AJ231"/>
    </row>
    <row r="232" spans="17:36" ht="15" customHeight="1" x14ac:dyDescent="0.35">
      <c r="Q232" s="182"/>
      <c r="R232" s="182"/>
      <c r="S232" s="182"/>
      <c r="U232" s="182"/>
      <c r="V232" s="182"/>
      <c r="W232" s="182"/>
      <c r="X232"/>
      <c r="Y232"/>
      <c r="Z232"/>
      <c r="AA232"/>
      <c r="AB232"/>
      <c r="AC232"/>
      <c r="AD232"/>
      <c r="AH232"/>
      <c r="AI232"/>
      <c r="AJ232"/>
    </row>
    <row r="233" spans="17:36" ht="15" customHeight="1" x14ac:dyDescent="0.35">
      <c r="Q233" s="182"/>
      <c r="R233" s="182"/>
      <c r="S233" s="182"/>
      <c r="U233" s="182"/>
      <c r="V233" s="182"/>
      <c r="W233" s="182"/>
      <c r="X233"/>
      <c r="Y233"/>
      <c r="Z233"/>
      <c r="AA233"/>
      <c r="AB233"/>
      <c r="AC233"/>
      <c r="AD233"/>
      <c r="AH233"/>
      <c r="AI233"/>
      <c r="AJ233"/>
    </row>
    <row r="234" spans="17:36" ht="15" customHeight="1" x14ac:dyDescent="0.35">
      <c r="Q234" s="182"/>
      <c r="R234" s="182"/>
      <c r="S234" s="182"/>
      <c r="U234" s="182"/>
      <c r="V234" s="182"/>
      <c r="W234" s="182"/>
      <c r="X234"/>
      <c r="Y234"/>
      <c r="Z234"/>
      <c r="AA234"/>
      <c r="AB234"/>
      <c r="AC234"/>
      <c r="AD234"/>
      <c r="AH234"/>
      <c r="AI234"/>
      <c r="AJ234"/>
    </row>
    <row r="235" spans="17:36" ht="15" customHeight="1" x14ac:dyDescent="0.35">
      <c r="Q235" s="182"/>
      <c r="R235" s="182"/>
      <c r="S235" s="182"/>
      <c r="U235" s="182"/>
      <c r="V235" s="182"/>
      <c r="W235" s="182"/>
      <c r="X235"/>
      <c r="Y235"/>
      <c r="Z235"/>
      <c r="AA235"/>
      <c r="AB235"/>
      <c r="AC235"/>
      <c r="AD235"/>
      <c r="AH235"/>
      <c r="AI235"/>
      <c r="AJ235"/>
    </row>
    <row r="236" spans="17:36" ht="15" customHeight="1" x14ac:dyDescent="0.35">
      <c r="Q236" s="182"/>
      <c r="R236" s="182"/>
      <c r="S236" s="182"/>
      <c r="U236" s="182"/>
      <c r="V236" s="182"/>
      <c r="W236" s="182"/>
      <c r="X236"/>
      <c r="Y236"/>
      <c r="Z236"/>
      <c r="AA236"/>
      <c r="AB236"/>
      <c r="AC236"/>
      <c r="AD236"/>
      <c r="AH236"/>
      <c r="AI236"/>
      <c r="AJ236"/>
    </row>
    <row r="237" spans="17:36" ht="15" customHeight="1" x14ac:dyDescent="0.35">
      <c r="Q237" s="182"/>
      <c r="R237" s="182"/>
      <c r="S237" s="182"/>
      <c r="U237" s="182"/>
      <c r="V237" s="182"/>
      <c r="W237" s="182"/>
      <c r="X237"/>
      <c r="Y237"/>
      <c r="Z237"/>
      <c r="AA237"/>
      <c r="AB237"/>
      <c r="AC237"/>
      <c r="AD237"/>
      <c r="AH237"/>
      <c r="AI237"/>
      <c r="AJ237"/>
    </row>
    <row r="238" spans="17:36" ht="15" customHeight="1" x14ac:dyDescent="0.35">
      <c r="Q238" s="182"/>
      <c r="R238" s="182"/>
      <c r="S238" s="182"/>
      <c r="U238" s="182"/>
      <c r="V238" s="182"/>
      <c r="W238" s="182"/>
      <c r="X238"/>
      <c r="Y238"/>
      <c r="Z238"/>
      <c r="AA238"/>
      <c r="AB238"/>
      <c r="AC238"/>
      <c r="AD238"/>
      <c r="AH238"/>
      <c r="AI238"/>
      <c r="AJ238"/>
    </row>
    <row r="239" spans="17:36" ht="15" customHeight="1" x14ac:dyDescent="0.35">
      <c r="Q239" s="182"/>
      <c r="R239" s="182"/>
      <c r="S239" s="182"/>
      <c r="U239" s="182"/>
      <c r="V239" s="182"/>
      <c r="W239" s="182"/>
      <c r="X239"/>
      <c r="Y239"/>
      <c r="Z239"/>
      <c r="AA239"/>
      <c r="AB239"/>
      <c r="AC239"/>
      <c r="AD239"/>
      <c r="AH239"/>
      <c r="AI239"/>
      <c r="AJ239"/>
    </row>
    <row r="240" spans="17:36" ht="15" customHeight="1" x14ac:dyDescent="0.35">
      <c r="Q240" s="182"/>
      <c r="R240" s="182"/>
      <c r="S240" s="182"/>
      <c r="U240" s="182"/>
      <c r="V240" s="182"/>
      <c r="W240" s="182"/>
      <c r="X240"/>
      <c r="Y240"/>
      <c r="Z240"/>
      <c r="AA240"/>
      <c r="AB240"/>
      <c r="AC240"/>
      <c r="AD240"/>
      <c r="AH240"/>
      <c r="AI240"/>
      <c r="AJ240"/>
    </row>
    <row r="241" spans="17:36" ht="15" customHeight="1" x14ac:dyDescent="0.35">
      <c r="Q241" s="182"/>
      <c r="R241" s="182"/>
      <c r="S241" s="182"/>
      <c r="U241" s="182"/>
      <c r="V241" s="182"/>
      <c r="W241" s="182"/>
      <c r="X241"/>
      <c r="Y241"/>
      <c r="Z241"/>
      <c r="AA241"/>
      <c r="AB241"/>
      <c r="AC241"/>
      <c r="AD241"/>
      <c r="AH241"/>
      <c r="AI241"/>
      <c r="AJ241"/>
    </row>
    <row r="242" spans="17:36" ht="15" customHeight="1" x14ac:dyDescent="0.35">
      <c r="Q242" s="182"/>
      <c r="R242" s="182"/>
      <c r="S242" s="182"/>
      <c r="U242" s="182"/>
      <c r="V242" s="182"/>
      <c r="W242" s="182"/>
      <c r="X242"/>
      <c r="Y242"/>
      <c r="Z242"/>
      <c r="AA242"/>
      <c r="AB242"/>
      <c r="AC242"/>
      <c r="AD242"/>
      <c r="AH242"/>
      <c r="AI242"/>
      <c r="AJ242"/>
    </row>
    <row r="243" spans="17:36" ht="15" customHeight="1" x14ac:dyDescent="0.35">
      <c r="Q243" s="182"/>
      <c r="R243" s="182"/>
      <c r="S243" s="182"/>
      <c r="U243" s="182"/>
      <c r="V243" s="182"/>
      <c r="W243" s="182"/>
      <c r="X243"/>
      <c r="Y243"/>
      <c r="Z243"/>
      <c r="AA243"/>
      <c r="AB243"/>
      <c r="AC243"/>
      <c r="AD243"/>
      <c r="AH243"/>
      <c r="AI243"/>
      <c r="AJ243"/>
    </row>
    <row r="244" spans="17:36" ht="15" customHeight="1" x14ac:dyDescent="0.35">
      <c r="Q244" s="182"/>
      <c r="R244" s="182"/>
      <c r="S244" s="182"/>
      <c r="U244" s="182"/>
      <c r="V244" s="182"/>
      <c r="W244" s="182"/>
      <c r="X244"/>
      <c r="Y244"/>
      <c r="Z244"/>
      <c r="AA244"/>
      <c r="AB244"/>
      <c r="AC244"/>
      <c r="AD244"/>
      <c r="AH244"/>
      <c r="AI244"/>
      <c r="AJ244"/>
    </row>
    <row r="245" spans="17:36" ht="15" customHeight="1" x14ac:dyDescent="0.35">
      <c r="Q245" s="182"/>
      <c r="R245" s="182"/>
      <c r="S245" s="182"/>
      <c r="U245" s="182"/>
      <c r="V245" s="182"/>
      <c r="W245" s="182"/>
      <c r="X245"/>
      <c r="Y245"/>
      <c r="Z245"/>
      <c r="AA245"/>
      <c r="AB245"/>
      <c r="AC245"/>
      <c r="AD245"/>
      <c r="AH245"/>
      <c r="AI245"/>
      <c r="AJ245"/>
    </row>
    <row r="246" spans="17:36" ht="15" customHeight="1" x14ac:dyDescent="0.35">
      <c r="Q246" s="182"/>
      <c r="R246" s="182"/>
      <c r="S246" s="182"/>
      <c r="U246" s="182"/>
      <c r="V246" s="182"/>
      <c r="W246" s="182"/>
      <c r="X246"/>
      <c r="Y246"/>
      <c r="Z246"/>
      <c r="AA246"/>
      <c r="AB246"/>
      <c r="AC246"/>
      <c r="AD246"/>
      <c r="AH246"/>
      <c r="AI246"/>
      <c r="AJ246"/>
    </row>
    <row r="247" spans="17:36" ht="15" customHeight="1" x14ac:dyDescent="0.35">
      <c r="Q247" s="182"/>
      <c r="R247" s="182"/>
      <c r="S247" s="182"/>
      <c r="U247" s="182"/>
      <c r="V247" s="182"/>
      <c r="W247" s="182"/>
      <c r="X247"/>
      <c r="Y247"/>
      <c r="Z247"/>
      <c r="AA247"/>
      <c r="AB247"/>
      <c r="AC247"/>
      <c r="AD247"/>
      <c r="AH247"/>
      <c r="AI247"/>
      <c r="AJ247"/>
    </row>
    <row r="248" spans="17:36" ht="15" customHeight="1" x14ac:dyDescent="0.35">
      <c r="Q248" s="182"/>
      <c r="R248" s="182"/>
      <c r="S248" s="182"/>
      <c r="U248" s="182"/>
      <c r="V248" s="182"/>
      <c r="W248" s="182"/>
      <c r="X248"/>
      <c r="Y248"/>
      <c r="Z248"/>
      <c r="AA248"/>
      <c r="AB248"/>
      <c r="AC248"/>
      <c r="AD248"/>
      <c r="AH248"/>
      <c r="AI248"/>
      <c r="AJ248"/>
    </row>
    <row r="249" spans="17:36" ht="15" customHeight="1" x14ac:dyDescent="0.35">
      <c r="Q249" s="182"/>
      <c r="R249" s="182"/>
      <c r="S249" s="182"/>
      <c r="U249" s="182"/>
      <c r="V249" s="182"/>
      <c r="W249" s="182"/>
      <c r="X249"/>
      <c r="Y249"/>
      <c r="Z249"/>
      <c r="AA249"/>
      <c r="AB249"/>
      <c r="AC249"/>
      <c r="AD249"/>
      <c r="AH249"/>
      <c r="AI249"/>
      <c r="AJ249"/>
    </row>
    <row r="250" spans="17:36" ht="15" customHeight="1" x14ac:dyDescent="0.35">
      <c r="Q250" s="182"/>
      <c r="R250" s="182"/>
      <c r="S250" s="182"/>
      <c r="U250" s="182"/>
      <c r="V250" s="182"/>
      <c r="W250" s="182"/>
      <c r="X250"/>
      <c r="Y250"/>
      <c r="Z250"/>
      <c r="AA250"/>
      <c r="AB250"/>
      <c r="AC250"/>
      <c r="AD250"/>
      <c r="AH250"/>
      <c r="AI250"/>
      <c r="AJ250"/>
    </row>
    <row r="251" spans="17:36" ht="15" customHeight="1" x14ac:dyDescent="0.35">
      <c r="Q251" s="182"/>
      <c r="R251" s="182"/>
      <c r="S251" s="182"/>
      <c r="U251" s="182"/>
      <c r="V251" s="182"/>
      <c r="W251" s="182"/>
      <c r="X251"/>
      <c r="Y251"/>
      <c r="Z251"/>
      <c r="AA251"/>
      <c r="AB251"/>
      <c r="AC251"/>
      <c r="AD251"/>
      <c r="AH251"/>
      <c r="AI251"/>
      <c r="AJ251"/>
    </row>
    <row r="252" spans="17:36" ht="15" customHeight="1" x14ac:dyDescent="0.35">
      <c r="Q252" s="182"/>
      <c r="R252" s="182"/>
      <c r="S252" s="182"/>
      <c r="U252" s="182"/>
      <c r="V252" s="182"/>
      <c r="W252" s="182"/>
      <c r="X252"/>
      <c r="Y252"/>
      <c r="Z252"/>
      <c r="AA252"/>
      <c r="AB252"/>
      <c r="AC252"/>
      <c r="AD252"/>
      <c r="AH252"/>
      <c r="AI252"/>
      <c r="AJ252"/>
    </row>
    <row r="253" spans="17:36" ht="15" customHeight="1" x14ac:dyDescent="0.35">
      <c r="Q253" s="182"/>
      <c r="R253" s="182"/>
      <c r="S253" s="182"/>
      <c r="U253" s="182"/>
      <c r="V253" s="182"/>
      <c r="W253" s="182"/>
      <c r="X253"/>
      <c r="Y253"/>
      <c r="Z253"/>
      <c r="AA253"/>
      <c r="AB253"/>
      <c r="AC253"/>
      <c r="AD253"/>
      <c r="AH253"/>
      <c r="AI253"/>
      <c r="AJ253"/>
    </row>
    <row r="254" spans="17:36" ht="15" customHeight="1" x14ac:dyDescent="0.35">
      <c r="Q254" s="182"/>
      <c r="R254" s="182"/>
      <c r="S254" s="182"/>
      <c r="U254" s="182"/>
      <c r="V254" s="182"/>
      <c r="W254" s="182"/>
      <c r="X254"/>
      <c r="Y254"/>
      <c r="Z254"/>
      <c r="AA254"/>
      <c r="AB254"/>
      <c r="AC254"/>
      <c r="AD254"/>
      <c r="AH254"/>
      <c r="AI254"/>
      <c r="AJ254"/>
    </row>
    <row r="255" spans="17:36" ht="15" customHeight="1" x14ac:dyDescent="0.35">
      <c r="Q255" s="182"/>
      <c r="R255" s="182"/>
      <c r="S255" s="182"/>
      <c r="U255" s="182"/>
      <c r="V255" s="182"/>
      <c r="W255" s="182"/>
      <c r="X255"/>
      <c r="Y255"/>
      <c r="Z255"/>
      <c r="AA255"/>
      <c r="AB255"/>
      <c r="AC255"/>
      <c r="AD255"/>
      <c r="AH255"/>
      <c r="AI255"/>
      <c r="AJ255"/>
    </row>
    <row r="256" spans="17:36" ht="15" customHeight="1" x14ac:dyDescent="0.35">
      <c r="Q256" s="182"/>
      <c r="R256" s="182"/>
      <c r="S256" s="182"/>
      <c r="U256" s="182"/>
      <c r="V256" s="182"/>
      <c r="W256" s="182"/>
      <c r="X256"/>
      <c r="Y256"/>
      <c r="Z256"/>
      <c r="AA256"/>
      <c r="AB256"/>
      <c r="AC256"/>
      <c r="AD256"/>
      <c r="AH256"/>
      <c r="AI256"/>
      <c r="AJ256"/>
    </row>
    <row r="257" spans="17:36" ht="15" customHeight="1" x14ac:dyDescent="0.35">
      <c r="Q257" s="182"/>
      <c r="R257" s="182"/>
      <c r="S257" s="182"/>
      <c r="U257" s="182"/>
      <c r="V257" s="182"/>
      <c r="W257" s="182"/>
      <c r="X257"/>
      <c r="Y257"/>
      <c r="Z257"/>
      <c r="AA257"/>
      <c r="AB257"/>
      <c r="AC257"/>
      <c r="AD257"/>
      <c r="AH257"/>
      <c r="AI257"/>
      <c r="AJ257"/>
    </row>
    <row r="258" spans="17:36" ht="15" customHeight="1" x14ac:dyDescent="0.35">
      <c r="Q258" s="182"/>
      <c r="R258" s="182"/>
      <c r="S258" s="182"/>
      <c r="U258" s="182"/>
      <c r="V258" s="182"/>
      <c r="W258" s="182"/>
      <c r="X258"/>
      <c r="Y258"/>
      <c r="Z258"/>
      <c r="AA258"/>
      <c r="AB258"/>
      <c r="AC258"/>
      <c r="AD258"/>
      <c r="AH258"/>
      <c r="AI258"/>
      <c r="AJ258"/>
    </row>
    <row r="259" spans="17:36" ht="15" customHeight="1" x14ac:dyDescent="0.35">
      <c r="Q259" s="182"/>
      <c r="R259" s="182"/>
      <c r="S259" s="182"/>
      <c r="U259" s="182"/>
      <c r="V259" s="182"/>
      <c r="W259" s="182"/>
      <c r="X259"/>
      <c r="Y259"/>
      <c r="Z259"/>
      <c r="AA259"/>
      <c r="AB259"/>
      <c r="AC259"/>
      <c r="AD259"/>
      <c r="AH259"/>
      <c r="AI259"/>
      <c r="AJ259"/>
    </row>
    <row r="260" spans="17:36" ht="15" customHeight="1" x14ac:dyDescent="0.35">
      <c r="Q260" s="182"/>
      <c r="R260" s="182"/>
      <c r="S260" s="182"/>
      <c r="U260" s="182"/>
      <c r="V260" s="182"/>
      <c r="W260" s="182"/>
      <c r="X260"/>
      <c r="Y260"/>
      <c r="Z260"/>
      <c r="AA260"/>
      <c r="AB260"/>
      <c r="AC260"/>
      <c r="AD260"/>
      <c r="AH260"/>
      <c r="AI260"/>
      <c r="AJ260"/>
    </row>
    <row r="261" spans="17:36" ht="15" customHeight="1" x14ac:dyDescent="0.35">
      <c r="Q261" s="182"/>
      <c r="R261" s="182"/>
      <c r="S261" s="182"/>
      <c r="U261" s="182"/>
      <c r="V261" s="182"/>
      <c r="W261" s="182"/>
      <c r="X261"/>
      <c r="Y261"/>
      <c r="Z261"/>
      <c r="AA261"/>
      <c r="AB261"/>
      <c r="AC261"/>
      <c r="AD261"/>
      <c r="AH261"/>
      <c r="AI261"/>
      <c r="AJ261"/>
    </row>
    <row r="262" spans="17:36" ht="15" customHeight="1" x14ac:dyDescent="0.35">
      <c r="Q262" s="182"/>
      <c r="R262" s="182"/>
      <c r="S262" s="182"/>
      <c r="U262" s="182"/>
      <c r="V262" s="182"/>
      <c r="W262" s="182"/>
      <c r="X262"/>
      <c r="Y262"/>
      <c r="Z262"/>
      <c r="AA262"/>
      <c r="AB262"/>
      <c r="AC262"/>
      <c r="AD262"/>
      <c r="AH262"/>
      <c r="AI262"/>
      <c r="AJ262"/>
    </row>
    <row r="263" spans="17:36" ht="15" customHeight="1" x14ac:dyDescent="0.35">
      <c r="Q263" s="182"/>
      <c r="R263" s="182"/>
      <c r="S263" s="182"/>
      <c r="U263" s="182"/>
      <c r="V263" s="182"/>
      <c r="W263" s="182"/>
      <c r="X263"/>
      <c r="Y263"/>
      <c r="Z263"/>
      <c r="AA263"/>
      <c r="AB263"/>
      <c r="AC263"/>
      <c r="AD263"/>
      <c r="AH263"/>
      <c r="AI263"/>
      <c r="AJ263"/>
    </row>
    <row r="264" spans="17:36" ht="15" customHeight="1" x14ac:dyDescent="0.35">
      <c r="Q264" s="182"/>
      <c r="R264" s="182"/>
      <c r="S264" s="182"/>
      <c r="U264" s="182"/>
      <c r="V264" s="182"/>
      <c r="W264" s="182"/>
      <c r="X264"/>
      <c r="Y264"/>
      <c r="Z264"/>
      <c r="AA264"/>
      <c r="AB264"/>
      <c r="AC264"/>
      <c r="AD264"/>
      <c r="AH264"/>
      <c r="AI264"/>
      <c r="AJ264"/>
    </row>
    <row r="265" spans="17:36" ht="15" customHeight="1" x14ac:dyDescent="0.35">
      <c r="Q265" s="182"/>
      <c r="R265" s="182"/>
      <c r="S265" s="182"/>
      <c r="U265" s="182"/>
      <c r="V265" s="182"/>
      <c r="W265" s="182"/>
      <c r="X265"/>
      <c r="Y265"/>
      <c r="Z265"/>
      <c r="AA265"/>
      <c r="AB265"/>
      <c r="AC265"/>
      <c r="AD265"/>
      <c r="AH265"/>
      <c r="AI265"/>
      <c r="AJ265"/>
    </row>
    <row r="266" spans="17:36" ht="15" customHeight="1" x14ac:dyDescent="0.35">
      <c r="Q266" s="182"/>
      <c r="R266" s="182"/>
      <c r="S266" s="182"/>
      <c r="U266" s="182"/>
      <c r="V266" s="182"/>
      <c r="W266" s="182"/>
      <c r="X266"/>
      <c r="Y266"/>
      <c r="Z266"/>
      <c r="AA266"/>
      <c r="AB266"/>
      <c r="AC266"/>
      <c r="AD266"/>
      <c r="AH266"/>
      <c r="AI266"/>
      <c r="AJ266"/>
    </row>
    <row r="267" spans="17:36" ht="15" customHeight="1" x14ac:dyDescent="0.35">
      <c r="Q267" s="182"/>
      <c r="R267" s="182"/>
      <c r="S267" s="182"/>
      <c r="U267" s="182"/>
      <c r="V267" s="182"/>
      <c r="W267" s="182"/>
      <c r="X267"/>
      <c r="Y267"/>
      <c r="Z267"/>
      <c r="AA267"/>
      <c r="AB267"/>
      <c r="AC267"/>
      <c r="AD267"/>
      <c r="AH267"/>
      <c r="AI267"/>
      <c r="AJ267"/>
    </row>
    <row r="268" spans="17:36" ht="15" customHeight="1" x14ac:dyDescent="0.35">
      <c r="Q268" s="182"/>
      <c r="R268" s="182"/>
      <c r="S268" s="182"/>
      <c r="U268" s="182"/>
      <c r="V268" s="182"/>
      <c r="W268" s="182"/>
      <c r="X268"/>
      <c r="Y268"/>
      <c r="Z268"/>
      <c r="AA268"/>
      <c r="AB268"/>
      <c r="AC268"/>
      <c r="AD268"/>
      <c r="AH268"/>
      <c r="AI268"/>
      <c r="AJ268"/>
    </row>
    <row r="269" spans="17:36" ht="15" customHeight="1" x14ac:dyDescent="0.35">
      <c r="Q269" s="182"/>
      <c r="R269" s="182"/>
      <c r="S269" s="182"/>
      <c r="U269" s="182"/>
      <c r="V269" s="182"/>
      <c r="W269" s="182"/>
      <c r="X269"/>
      <c r="Y269"/>
      <c r="Z269"/>
      <c r="AA269"/>
      <c r="AB269"/>
      <c r="AC269"/>
      <c r="AD269"/>
      <c r="AH269"/>
      <c r="AI269"/>
      <c r="AJ269"/>
    </row>
    <row r="270" spans="17:36" ht="15" customHeight="1" x14ac:dyDescent="0.35">
      <c r="Q270" s="182"/>
      <c r="R270" s="182"/>
      <c r="S270" s="182"/>
      <c r="U270" s="182"/>
      <c r="V270" s="182"/>
      <c r="W270" s="182"/>
      <c r="X270"/>
      <c r="Y270"/>
      <c r="Z270"/>
      <c r="AA270"/>
      <c r="AB270"/>
      <c r="AC270"/>
      <c r="AD270"/>
      <c r="AH270"/>
      <c r="AI270"/>
      <c r="AJ270"/>
    </row>
    <row r="271" spans="17:36" ht="15" customHeight="1" x14ac:dyDescent="0.35">
      <c r="Q271" s="182"/>
      <c r="R271" s="182"/>
      <c r="S271" s="182"/>
      <c r="U271" s="182"/>
      <c r="V271" s="182"/>
      <c r="W271" s="182"/>
      <c r="X271"/>
      <c r="Y271"/>
      <c r="Z271"/>
      <c r="AA271"/>
      <c r="AB271"/>
      <c r="AC271"/>
      <c r="AD271"/>
      <c r="AH271"/>
      <c r="AI271"/>
      <c r="AJ271"/>
    </row>
    <row r="272" spans="17:36" ht="15" customHeight="1" x14ac:dyDescent="0.35">
      <c r="Q272" s="182"/>
      <c r="R272" s="182"/>
      <c r="S272" s="182"/>
      <c r="U272" s="182"/>
      <c r="V272" s="182"/>
      <c r="W272" s="182"/>
      <c r="X272"/>
      <c r="Y272"/>
      <c r="Z272"/>
      <c r="AA272"/>
      <c r="AB272"/>
      <c r="AC272"/>
      <c r="AD272"/>
      <c r="AH272"/>
      <c r="AI272"/>
      <c r="AJ272"/>
    </row>
    <row r="273" spans="17:36" ht="15" customHeight="1" x14ac:dyDescent="0.35">
      <c r="Q273" s="182"/>
      <c r="R273" s="182"/>
      <c r="S273" s="182"/>
      <c r="U273" s="182"/>
      <c r="V273" s="182"/>
      <c r="W273" s="182"/>
      <c r="X273"/>
      <c r="Y273"/>
      <c r="Z273"/>
      <c r="AA273"/>
      <c r="AB273"/>
      <c r="AC273"/>
      <c r="AD273"/>
      <c r="AH273"/>
      <c r="AI273"/>
      <c r="AJ273"/>
    </row>
    <row r="274" spans="17:36" ht="15" customHeight="1" x14ac:dyDescent="0.35">
      <c r="Q274" s="182"/>
      <c r="R274" s="182"/>
      <c r="S274" s="182"/>
      <c r="U274" s="182"/>
      <c r="V274" s="182"/>
      <c r="W274" s="182"/>
      <c r="X274"/>
      <c r="Y274"/>
      <c r="Z274"/>
      <c r="AA274"/>
      <c r="AB274"/>
      <c r="AC274"/>
      <c r="AD274"/>
      <c r="AH274"/>
      <c r="AI274"/>
      <c r="AJ274"/>
    </row>
    <row r="275" spans="17:36" ht="15" customHeight="1" x14ac:dyDescent="0.35">
      <c r="Q275" s="182"/>
      <c r="R275" s="182"/>
      <c r="S275" s="182"/>
      <c r="U275" s="182"/>
      <c r="V275" s="182"/>
      <c r="W275" s="182"/>
      <c r="X275"/>
      <c r="Y275"/>
      <c r="Z275"/>
      <c r="AA275"/>
      <c r="AB275"/>
      <c r="AC275"/>
      <c r="AD275"/>
      <c r="AH275"/>
      <c r="AI275"/>
      <c r="AJ275"/>
    </row>
    <row r="276" spans="17:36" ht="15" customHeight="1" x14ac:dyDescent="0.35">
      <c r="Q276" s="182"/>
      <c r="R276" s="182"/>
      <c r="S276" s="182"/>
      <c r="U276" s="182"/>
      <c r="V276" s="182"/>
      <c r="W276" s="182"/>
      <c r="X276"/>
      <c r="Y276"/>
      <c r="Z276"/>
      <c r="AA276"/>
      <c r="AB276"/>
      <c r="AC276"/>
      <c r="AD276"/>
      <c r="AH276"/>
      <c r="AI276"/>
      <c r="AJ276"/>
    </row>
    <row r="277" spans="17:36" ht="15" customHeight="1" x14ac:dyDescent="0.35">
      <c r="Q277" s="182"/>
      <c r="R277" s="182"/>
      <c r="S277" s="182"/>
      <c r="U277" s="182"/>
      <c r="V277" s="182"/>
      <c r="W277" s="182"/>
      <c r="X277"/>
      <c r="Y277"/>
      <c r="Z277"/>
      <c r="AA277"/>
      <c r="AB277"/>
      <c r="AC277"/>
      <c r="AD277"/>
      <c r="AH277"/>
      <c r="AI277"/>
      <c r="AJ277"/>
    </row>
    <row r="278" spans="17:36" ht="15" customHeight="1" x14ac:dyDescent="0.35">
      <c r="Q278" s="182"/>
      <c r="R278" s="182"/>
      <c r="S278" s="182"/>
      <c r="U278" s="182"/>
      <c r="V278" s="182"/>
      <c r="W278" s="182"/>
      <c r="X278"/>
      <c r="Y278"/>
      <c r="Z278"/>
      <c r="AA278"/>
      <c r="AB278"/>
      <c r="AC278"/>
      <c r="AD278"/>
      <c r="AH278"/>
      <c r="AI278"/>
      <c r="AJ278"/>
    </row>
    <row r="279" spans="17:36" ht="15" customHeight="1" x14ac:dyDescent="0.35">
      <c r="Q279" s="182"/>
      <c r="R279" s="182"/>
      <c r="S279" s="182"/>
      <c r="U279" s="182"/>
      <c r="V279" s="182"/>
      <c r="W279" s="182"/>
      <c r="X279"/>
      <c r="Y279"/>
      <c r="Z279"/>
      <c r="AA279"/>
      <c r="AB279"/>
      <c r="AC279"/>
      <c r="AD279"/>
      <c r="AH279"/>
      <c r="AI279"/>
      <c r="AJ279"/>
    </row>
    <row r="280" spans="17:36" ht="15" customHeight="1" x14ac:dyDescent="0.35">
      <c r="Q280" s="182"/>
      <c r="R280" s="182"/>
      <c r="S280" s="182"/>
      <c r="U280" s="182"/>
      <c r="V280" s="182"/>
      <c r="W280" s="182"/>
      <c r="X280"/>
      <c r="Y280"/>
      <c r="Z280"/>
      <c r="AA280"/>
      <c r="AB280"/>
      <c r="AC280"/>
      <c r="AD280"/>
      <c r="AH280"/>
      <c r="AI280"/>
      <c r="AJ280"/>
    </row>
    <row r="281" spans="17:36" ht="15" customHeight="1" x14ac:dyDescent="0.35">
      <c r="Q281" s="182"/>
      <c r="R281" s="182"/>
      <c r="S281" s="182"/>
      <c r="U281" s="182"/>
      <c r="V281" s="182"/>
      <c r="W281" s="182"/>
      <c r="X281"/>
      <c r="Y281"/>
      <c r="Z281"/>
      <c r="AA281"/>
      <c r="AB281"/>
      <c r="AC281"/>
      <c r="AD281"/>
      <c r="AH281"/>
      <c r="AI281"/>
      <c r="AJ281"/>
    </row>
    <row r="282" spans="17:36" ht="15" customHeight="1" x14ac:dyDescent="0.35">
      <c r="Q282" s="182"/>
      <c r="R282" s="182"/>
      <c r="S282" s="182"/>
      <c r="U282" s="182"/>
      <c r="V282" s="182"/>
      <c r="W282" s="182"/>
      <c r="X282"/>
      <c r="Y282"/>
      <c r="Z282"/>
      <c r="AA282"/>
      <c r="AB282"/>
      <c r="AC282"/>
      <c r="AD282"/>
      <c r="AH282"/>
      <c r="AI282"/>
      <c r="AJ282"/>
    </row>
    <row r="283" spans="17:36" ht="15" customHeight="1" x14ac:dyDescent="0.35">
      <c r="Q283" s="182"/>
      <c r="R283" s="182"/>
      <c r="S283" s="182"/>
      <c r="U283" s="182"/>
      <c r="V283" s="182"/>
      <c r="W283" s="182"/>
      <c r="X283"/>
      <c r="Y283"/>
      <c r="Z283"/>
      <c r="AA283"/>
      <c r="AB283"/>
      <c r="AC283"/>
      <c r="AD283"/>
      <c r="AH283"/>
      <c r="AI283"/>
      <c r="AJ283"/>
    </row>
    <row r="284" spans="17:36" ht="15" customHeight="1" x14ac:dyDescent="0.35">
      <c r="Q284" s="182"/>
      <c r="R284" s="182"/>
      <c r="S284" s="182"/>
      <c r="U284" s="182"/>
      <c r="V284" s="182"/>
      <c r="W284" s="182"/>
      <c r="X284"/>
      <c r="Y284"/>
      <c r="Z284"/>
      <c r="AA284"/>
      <c r="AB284"/>
      <c r="AC284"/>
      <c r="AD284"/>
      <c r="AH284"/>
      <c r="AI284"/>
      <c r="AJ284"/>
    </row>
    <row r="285" spans="17:36" ht="15" customHeight="1" x14ac:dyDescent="0.35">
      <c r="Q285" s="182"/>
      <c r="R285" s="182"/>
      <c r="S285" s="182"/>
      <c r="U285" s="182"/>
      <c r="V285" s="182"/>
      <c r="W285" s="182"/>
      <c r="X285"/>
      <c r="Y285"/>
      <c r="Z285"/>
      <c r="AA285"/>
      <c r="AB285"/>
      <c r="AC285"/>
      <c r="AD285"/>
      <c r="AH285"/>
      <c r="AI285"/>
      <c r="AJ285"/>
    </row>
    <row r="286" spans="17:36" ht="15" customHeight="1" x14ac:dyDescent="0.35">
      <c r="Q286" s="182"/>
      <c r="R286" s="182"/>
      <c r="S286" s="182"/>
      <c r="U286" s="182"/>
      <c r="V286" s="182"/>
      <c r="W286" s="182"/>
      <c r="X286"/>
      <c r="Y286"/>
      <c r="Z286"/>
      <c r="AA286"/>
      <c r="AB286"/>
      <c r="AC286"/>
      <c r="AD286"/>
      <c r="AH286"/>
      <c r="AI286"/>
      <c r="AJ286"/>
    </row>
    <row r="287" spans="17:36" ht="15" customHeight="1" x14ac:dyDescent="0.35">
      <c r="Q287" s="182"/>
      <c r="R287" s="182"/>
      <c r="S287" s="182"/>
      <c r="U287" s="182"/>
      <c r="V287" s="182"/>
      <c r="W287" s="182"/>
      <c r="X287"/>
      <c r="Y287"/>
      <c r="Z287"/>
      <c r="AA287"/>
      <c r="AB287"/>
      <c r="AC287"/>
      <c r="AD287"/>
      <c r="AH287"/>
      <c r="AI287"/>
      <c r="AJ287"/>
    </row>
    <row r="288" spans="17:36" ht="15" customHeight="1" x14ac:dyDescent="0.35">
      <c r="Q288" s="182"/>
      <c r="R288" s="182"/>
      <c r="S288" s="182"/>
      <c r="U288" s="182"/>
      <c r="V288" s="182"/>
      <c r="W288" s="182"/>
      <c r="X288"/>
      <c r="Y288"/>
      <c r="Z288"/>
      <c r="AA288"/>
      <c r="AB288"/>
      <c r="AC288"/>
      <c r="AD288"/>
      <c r="AH288"/>
      <c r="AI288"/>
      <c r="AJ288"/>
    </row>
    <row r="289" spans="17:36" ht="15" customHeight="1" x14ac:dyDescent="0.35">
      <c r="Q289" s="182"/>
      <c r="R289" s="182"/>
      <c r="S289" s="182"/>
      <c r="U289" s="182"/>
      <c r="V289" s="182"/>
      <c r="W289" s="182"/>
      <c r="X289"/>
      <c r="Y289"/>
      <c r="Z289"/>
      <c r="AA289"/>
      <c r="AB289"/>
      <c r="AC289"/>
      <c r="AD289"/>
      <c r="AH289"/>
      <c r="AI289"/>
      <c r="AJ289"/>
    </row>
    <row r="290" spans="17:36" ht="15" customHeight="1" x14ac:dyDescent="0.35">
      <c r="Q290" s="182"/>
      <c r="R290" s="182"/>
      <c r="S290" s="182"/>
      <c r="U290" s="182"/>
      <c r="V290" s="182"/>
      <c r="W290" s="182"/>
      <c r="X290"/>
      <c r="Y290"/>
      <c r="Z290"/>
      <c r="AA290"/>
      <c r="AB290"/>
      <c r="AC290"/>
      <c r="AD290"/>
      <c r="AH290"/>
      <c r="AI290"/>
      <c r="AJ290"/>
    </row>
    <row r="291" spans="17:36" ht="15" customHeight="1" x14ac:dyDescent="0.35">
      <c r="Q291" s="182"/>
      <c r="R291" s="182"/>
      <c r="S291" s="182"/>
      <c r="U291" s="182"/>
      <c r="V291" s="182"/>
      <c r="W291" s="182"/>
      <c r="X291"/>
      <c r="Y291"/>
      <c r="Z291"/>
      <c r="AA291"/>
      <c r="AB291"/>
      <c r="AC291"/>
      <c r="AD291"/>
      <c r="AH291"/>
      <c r="AI291"/>
      <c r="AJ291"/>
    </row>
    <row r="292" spans="17:36" ht="15" customHeight="1" x14ac:dyDescent="0.35">
      <c r="Q292" s="182"/>
      <c r="R292" s="182"/>
      <c r="S292" s="182"/>
      <c r="U292" s="182"/>
      <c r="V292" s="182"/>
      <c r="W292" s="182"/>
      <c r="X292"/>
      <c r="Y292"/>
      <c r="Z292"/>
      <c r="AA292"/>
      <c r="AB292"/>
      <c r="AC292"/>
      <c r="AD292"/>
      <c r="AH292"/>
      <c r="AI292"/>
      <c r="AJ292"/>
    </row>
    <row r="293" spans="17:36" ht="15" customHeight="1" x14ac:dyDescent="0.35">
      <c r="Q293" s="182"/>
      <c r="R293" s="182"/>
      <c r="S293" s="182"/>
      <c r="U293" s="182"/>
      <c r="V293" s="182"/>
      <c r="W293" s="182"/>
      <c r="X293"/>
      <c r="Y293"/>
      <c r="Z293"/>
      <c r="AA293"/>
      <c r="AB293"/>
      <c r="AC293"/>
      <c r="AD293"/>
      <c r="AH293"/>
      <c r="AI293"/>
      <c r="AJ293"/>
    </row>
    <row r="294" spans="17:36" ht="15" customHeight="1" x14ac:dyDescent="0.35">
      <c r="Q294" s="182"/>
      <c r="R294" s="182"/>
      <c r="S294" s="182"/>
      <c r="U294" s="182"/>
      <c r="V294" s="182"/>
      <c r="W294" s="182"/>
      <c r="X294"/>
      <c r="Y294"/>
      <c r="Z294"/>
      <c r="AA294"/>
      <c r="AB294"/>
      <c r="AC294"/>
      <c r="AD294"/>
      <c r="AH294"/>
      <c r="AI294"/>
      <c r="AJ294"/>
    </row>
    <row r="295" spans="17:36" ht="15" customHeight="1" x14ac:dyDescent="0.35">
      <c r="Q295" s="182"/>
      <c r="R295" s="182"/>
      <c r="S295" s="182"/>
      <c r="U295" s="182"/>
      <c r="V295" s="182"/>
      <c r="W295" s="182"/>
      <c r="X295"/>
      <c r="Y295"/>
      <c r="Z295"/>
      <c r="AA295"/>
      <c r="AB295"/>
      <c r="AC295"/>
      <c r="AD295"/>
      <c r="AH295"/>
      <c r="AI295"/>
      <c r="AJ295"/>
    </row>
    <row r="296" spans="17:36" ht="15" customHeight="1" x14ac:dyDescent="0.35">
      <c r="Q296" s="182"/>
      <c r="R296" s="182"/>
      <c r="S296" s="182"/>
      <c r="U296" s="182"/>
      <c r="V296" s="182"/>
      <c r="W296" s="182"/>
      <c r="X296"/>
      <c r="Y296"/>
      <c r="Z296"/>
      <c r="AA296"/>
      <c r="AB296"/>
      <c r="AC296"/>
      <c r="AD296"/>
      <c r="AH296"/>
      <c r="AI296"/>
      <c r="AJ296"/>
    </row>
    <row r="297" spans="17:36" ht="15" customHeight="1" x14ac:dyDescent="0.35">
      <c r="Q297" s="182"/>
      <c r="R297" s="182"/>
      <c r="S297" s="182"/>
      <c r="U297" s="182"/>
      <c r="V297" s="182"/>
      <c r="W297" s="182"/>
      <c r="X297"/>
      <c r="Y297"/>
      <c r="Z297"/>
      <c r="AA297"/>
      <c r="AB297"/>
      <c r="AC297"/>
      <c r="AD297"/>
      <c r="AH297"/>
      <c r="AI297"/>
      <c r="AJ297"/>
    </row>
    <row r="298" spans="17:36" ht="15" customHeight="1" x14ac:dyDescent="0.35">
      <c r="Q298" s="182"/>
      <c r="R298" s="182"/>
      <c r="S298" s="182"/>
      <c r="U298" s="182"/>
      <c r="V298" s="182"/>
      <c r="W298" s="182"/>
      <c r="X298"/>
      <c r="Y298"/>
      <c r="Z298"/>
      <c r="AA298"/>
      <c r="AB298"/>
      <c r="AC298"/>
      <c r="AD298"/>
      <c r="AH298"/>
      <c r="AI298"/>
      <c r="AJ298"/>
    </row>
    <row r="299" spans="17:36" ht="15" customHeight="1" x14ac:dyDescent="0.35">
      <c r="Q299" s="182"/>
      <c r="R299" s="182"/>
      <c r="S299" s="182"/>
      <c r="U299" s="182"/>
      <c r="V299" s="182"/>
      <c r="W299" s="182"/>
      <c r="X299"/>
      <c r="Y299"/>
      <c r="Z299"/>
      <c r="AA299"/>
      <c r="AB299"/>
      <c r="AC299"/>
      <c r="AD299"/>
      <c r="AH299"/>
      <c r="AI299"/>
      <c r="AJ299"/>
    </row>
    <row r="300" spans="17:36" ht="15" customHeight="1" x14ac:dyDescent="0.35">
      <c r="Q300" s="182"/>
      <c r="R300" s="182"/>
      <c r="S300" s="182"/>
      <c r="U300" s="182"/>
      <c r="V300" s="182"/>
      <c r="W300" s="182"/>
      <c r="X300"/>
      <c r="Y300"/>
      <c r="Z300"/>
      <c r="AA300"/>
      <c r="AB300"/>
      <c r="AC300"/>
      <c r="AD300"/>
      <c r="AH300"/>
      <c r="AI300"/>
      <c r="AJ300"/>
    </row>
    <row r="301" spans="17:36" ht="15" customHeight="1" x14ac:dyDescent="0.35">
      <c r="Q301" s="182"/>
      <c r="R301" s="182"/>
      <c r="S301" s="182"/>
      <c r="U301" s="182"/>
      <c r="V301" s="182"/>
      <c r="W301" s="182"/>
      <c r="X301"/>
      <c r="Y301"/>
      <c r="Z301"/>
      <c r="AA301"/>
      <c r="AB301"/>
      <c r="AC301"/>
      <c r="AD301"/>
      <c r="AH301"/>
      <c r="AI301"/>
      <c r="AJ301"/>
    </row>
    <row r="302" spans="17:36" ht="15" customHeight="1" x14ac:dyDescent="0.35">
      <c r="Q302" s="182"/>
      <c r="R302" s="182"/>
      <c r="S302" s="182"/>
      <c r="U302" s="182"/>
      <c r="V302" s="182"/>
      <c r="W302" s="182"/>
      <c r="X302"/>
      <c r="Y302"/>
      <c r="Z302"/>
      <c r="AA302"/>
      <c r="AB302"/>
      <c r="AC302"/>
      <c r="AD302"/>
      <c r="AH302"/>
      <c r="AI302"/>
      <c r="AJ302"/>
    </row>
    <row r="303" spans="17:36" ht="15" customHeight="1" x14ac:dyDescent="0.35">
      <c r="Q303" s="182"/>
      <c r="R303" s="182"/>
      <c r="S303" s="182"/>
      <c r="U303" s="182"/>
      <c r="V303" s="182"/>
      <c r="W303" s="182"/>
      <c r="X303"/>
      <c r="Y303"/>
      <c r="Z303"/>
      <c r="AA303"/>
      <c r="AB303"/>
      <c r="AC303"/>
      <c r="AD303"/>
      <c r="AH303"/>
      <c r="AI303"/>
      <c r="AJ303"/>
    </row>
    <row r="304" spans="17:36" ht="15" customHeight="1" x14ac:dyDescent="0.35">
      <c r="Q304" s="182"/>
      <c r="R304" s="182"/>
      <c r="S304" s="182"/>
      <c r="U304" s="182"/>
      <c r="V304" s="182"/>
      <c r="W304" s="182"/>
      <c r="X304"/>
      <c r="Y304"/>
      <c r="Z304"/>
      <c r="AA304"/>
      <c r="AB304"/>
      <c r="AC304"/>
      <c r="AD304"/>
      <c r="AH304"/>
      <c r="AI304"/>
      <c r="AJ304"/>
    </row>
    <row r="305" spans="17:36" ht="15" customHeight="1" x14ac:dyDescent="0.35">
      <c r="Q305" s="182"/>
      <c r="R305" s="182"/>
      <c r="S305" s="182"/>
      <c r="U305" s="182"/>
      <c r="V305" s="182"/>
      <c r="W305" s="182"/>
      <c r="X305"/>
      <c r="Y305"/>
      <c r="Z305"/>
      <c r="AA305"/>
      <c r="AB305"/>
      <c r="AC305"/>
      <c r="AD305"/>
      <c r="AH305"/>
      <c r="AI305"/>
      <c r="AJ305"/>
    </row>
    <row r="306" spans="17:36" ht="15" customHeight="1" x14ac:dyDescent="0.35">
      <c r="Q306" s="182"/>
      <c r="R306" s="182"/>
      <c r="S306" s="182"/>
      <c r="U306" s="182"/>
      <c r="V306" s="182"/>
      <c r="W306" s="182"/>
      <c r="X306"/>
      <c r="Y306"/>
      <c r="Z306"/>
      <c r="AA306"/>
      <c r="AB306"/>
      <c r="AC306"/>
      <c r="AD306"/>
      <c r="AH306"/>
      <c r="AI306"/>
      <c r="AJ306"/>
    </row>
    <row r="307" spans="17:36" ht="15" customHeight="1" x14ac:dyDescent="0.35">
      <c r="Q307" s="182"/>
      <c r="R307" s="182"/>
      <c r="S307" s="182"/>
      <c r="U307" s="182"/>
      <c r="V307" s="182"/>
      <c r="W307" s="182"/>
      <c r="X307"/>
      <c r="Y307"/>
      <c r="Z307"/>
      <c r="AA307"/>
      <c r="AB307"/>
      <c r="AC307"/>
      <c r="AD307"/>
      <c r="AH307"/>
      <c r="AI307"/>
      <c r="AJ307"/>
    </row>
    <row r="308" spans="17:36" ht="15" customHeight="1" x14ac:dyDescent="0.35">
      <c r="Q308" s="182"/>
      <c r="R308" s="182"/>
      <c r="S308" s="182"/>
      <c r="U308" s="182"/>
      <c r="V308" s="182"/>
      <c r="W308" s="182"/>
      <c r="X308"/>
      <c r="Y308"/>
      <c r="Z308"/>
      <c r="AA308"/>
      <c r="AB308"/>
      <c r="AC308"/>
      <c r="AD308"/>
      <c r="AH308"/>
      <c r="AI308"/>
      <c r="AJ308"/>
    </row>
    <row r="309" spans="17:36" ht="15" customHeight="1" x14ac:dyDescent="0.35">
      <c r="Q309" s="182"/>
      <c r="R309" s="182"/>
      <c r="S309" s="182"/>
      <c r="U309" s="182"/>
      <c r="V309" s="182"/>
      <c r="W309" s="182"/>
      <c r="X309"/>
      <c r="Y309"/>
      <c r="Z309"/>
      <c r="AA309"/>
      <c r="AB309"/>
      <c r="AC309"/>
      <c r="AD309"/>
      <c r="AH309"/>
      <c r="AI309"/>
      <c r="AJ309"/>
    </row>
    <row r="310" spans="17:36" ht="15" customHeight="1" x14ac:dyDescent="0.35">
      <c r="Q310" s="182"/>
      <c r="R310" s="182"/>
      <c r="S310" s="182"/>
      <c r="U310" s="182"/>
      <c r="V310" s="182"/>
      <c r="W310" s="182"/>
      <c r="X310"/>
      <c r="Y310"/>
      <c r="Z310"/>
      <c r="AA310"/>
      <c r="AB310"/>
      <c r="AC310"/>
      <c r="AD310"/>
      <c r="AH310"/>
      <c r="AI310"/>
      <c r="AJ310"/>
    </row>
    <row r="311" spans="17:36" ht="15" customHeight="1" x14ac:dyDescent="0.35">
      <c r="Q311" s="182"/>
      <c r="R311" s="182"/>
      <c r="S311" s="182"/>
      <c r="U311" s="182"/>
      <c r="V311" s="182"/>
      <c r="W311" s="182"/>
      <c r="X311"/>
      <c r="Y311"/>
      <c r="Z311"/>
      <c r="AA311"/>
      <c r="AB311"/>
      <c r="AC311"/>
      <c r="AD311"/>
      <c r="AH311"/>
      <c r="AI311"/>
      <c r="AJ311"/>
    </row>
    <row r="312" spans="17:36" ht="15" customHeight="1" x14ac:dyDescent="0.35">
      <c r="Q312" s="182"/>
      <c r="R312" s="182"/>
      <c r="S312" s="182"/>
      <c r="U312" s="182"/>
      <c r="V312" s="182"/>
      <c r="W312" s="182"/>
      <c r="X312"/>
      <c r="Y312"/>
      <c r="Z312"/>
      <c r="AA312"/>
      <c r="AB312"/>
      <c r="AC312"/>
      <c r="AD312"/>
      <c r="AH312"/>
      <c r="AI312"/>
      <c r="AJ312"/>
    </row>
    <row r="313" spans="17:36" ht="15" customHeight="1" x14ac:dyDescent="0.35">
      <c r="Q313" s="182"/>
      <c r="R313" s="182"/>
      <c r="S313" s="182"/>
      <c r="U313" s="182"/>
      <c r="V313" s="182"/>
      <c r="W313" s="182"/>
      <c r="X313"/>
      <c r="Y313"/>
      <c r="Z313"/>
      <c r="AA313"/>
      <c r="AB313"/>
      <c r="AC313"/>
      <c r="AD313"/>
      <c r="AH313"/>
      <c r="AI313"/>
      <c r="AJ313"/>
    </row>
    <row r="314" spans="17:36" ht="15" customHeight="1" x14ac:dyDescent="0.35">
      <c r="Q314" s="182"/>
      <c r="R314" s="182"/>
      <c r="S314" s="182"/>
      <c r="U314" s="182"/>
      <c r="V314" s="182"/>
      <c r="W314" s="182"/>
      <c r="X314"/>
      <c r="Y314"/>
      <c r="Z314"/>
      <c r="AA314"/>
      <c r="AB314"/>
      <c r="AC314"/>
      <c r="AD314"/>
      <c r="AH314"/>
      <c r="AI314"/>
      <c r="AJ314"/>
    </row>
    <row r="315" spans="17:36" ht="15" customHeight="1" x14ac:dyDescent="0.35">
      <c r="Q315" s="182"/>
      <c r="R315" s="182"/>
      <c r="S315" s="182"/>
      <c r="U315" s="182"/>
      <c r="V315" s="182"/>
      <c r="W315" s="182"/>
      <c r="X315"/>
      <c r="Y315"/>
      <c r="Z315"/>
      <c r="AA315"/>
      <c r="AB315"/>
      <c r="AC315"/>
      <c r="AD315"/>
      <c r="AH315"/>
      <c r="AI315"/>
      <c r="AJ315"/>
    </row>
    <row r="316" spans="17:36" ht="15" customHeight="1" x14ac:dyDescent="0.35">
      <c r="Q316" s="182"/>
      <c r="R316" s="182"/>
      <c r="S316" s="182"/>
      <c r="U316" s="182"/>
      <c r="V316" s="182"/>
      <c r="W316" s="182"/>
      <c r="X316"/>
      <c r="Y316"/>
      <c r="Z316"/>
      <c r="AA316"/>
      <c r="AB316"/>
      <c r="AC316"/>
      <c r="AD316"/>
      <c r="AH316"/>
      <c r="AI316"/>
      <c r="AJ316"/>
    </row>
    <row r="317" spans="17:36" ht="15" customHeight="1" x14ac:dyDescent="0.35">
      <c r="Q317" s="182"/>
      <c r="R317" s="182"/>
      <c r="S317" s="182"/>
      <c r="U317" s="182"/>
      <c r="V317" s="182"/>
      <c r="W317" s="182"/>
      <c r="X317"/>
      <c r="Y317"/>
      <c r="Z317"/>
      <c r="AA317"/>
      <c r="AB317"/>
      <c r="AC317"/>
      <c r="AD317"/>
      <c r="AH317"/>
      <c r="AI317"/>
      <c r="AJ317"/>
    </row>
    <row r="318" spans="17:36" ht="15" customHeight="1" x14ac:dyDescent="0.35">
      <c r="Q318" s="182"/>
      <c r="R318" s="182"/>
      <c r="S318" s="182"/>
      <c r="U318" s="182"/>
      <c r="V318" s="182"/>
      <c r="W318" s="182"/>
      <c r="X318"/>
      <c r="Y318"/>
      <c r="Z318"/>
      <c r="AA318"/>
      <c r="AB318"/>
      <c r="AC318"/>
      <c r="AD318"/>
      <c r="AH318"/>
      <c r="AI318"/>
      <c r="AJ318"/>
    </row>
    <row r="319" spans="17:36" ht="15" customHeight="1" x14ac:dyDescent="0.35">
      <c r="Q319" s="182"/>
      <c r="R319" s="182"/>
      <c r="S319" s="182"/>
      <c r="U319" s="182"/>
      <c r="V319" s="182"/>
      <c r="W319" s="182"/>
      <c r="X319"/>
      <c r="Y319"/>
      <c r="Z319"/>
      <c r="AA319"/>
      <c r="AB319"/>
      <c r="AC319"/>
      <c r="AD319"/>
      <c r="AH319"/>
      <c r="AI319"/>
      <c r="AJ319"/>
    </row>
    <row r="320" spans="17:36" ht="15" customHeight="1" x14ac:dyDescent="0.35">
      <c r="Q320" s="182"/>
      <c r="R320" s="182"/>
      <c r="S320" s="182"/>
      <c r="U320" s="182"/>
      <c r="V320" s="182"/>
      <c r="W320" s="182"/>
      <c r="X320"/>
      <c r="Y320"/>
      <c r="Z320"/>
      <c r="AA320"/>
      <c r="AB320"/>
      <c r="AC320"/>
      <c r="AD320"/>
      <c r="AH320"/>
      <c r="AI320"/>
      <c r="AJ320"/>
    </row>
    <row r="321" spans="17:36" ht="15" customHeight="1" x14ac:dyDescent="0.35">
      <c r="Q321" s="182"/>
      <c r="R321" s="182"/>
      <c r="S321" s="182"/>
      <c r="U321" s="182"/>
      <c r="V321" s="182"/>
      <c r="W321" s="182"/>
      <c r="X321"/>
      <c r="Y321"/>
      <c r="Z321"/>
      <c r="AA321"/>
      <c r="AB321"/>
      <c r="AC321"/>
      <c r="AD321"/>
      <c r="AH321"/>
      <c r="AI321"/>
      <c r="AJ321"/>
    </row>
    <row r="322" spans="17:36" ht="15" customHeight="1" x14ac:dyDescent="0.35">
      <c r="Q322" s="182"/>
      <c r="R322" s="182"/>
      <c r="S322" s="182"/>
      <c r="U322" s="182"/>
      <c r="V322" s="182"/>
      <c r="W322" s="182"/>
      <c r="X322"/>
      <c r="Y322"/>
      <c r="Z322"/>
      <c r="AA322"/>
      <c r="AB322"/>
      <c r="AC322"/>
      <c r="AD322"/>
      <c r="AH322"/>
      <c r="AI322"/>
      <c r="AJ322"/>
    </row>
    <row r="323" spans="17:36" ht="15" customHeight="1" x14ac:dyDescent="0.35">
      <c r="Q323" s="182"/>
      <c r="R323" s="182"/>
      <c r="S323" s="182"/>
      <c r="U323" s="182"/>
      <c r="V323" s="182"/>
      <c r="W323" s="182"/>
      <c r="X323"/>
      <c r="Y323"/>
      <c r="Z323"/>
      <c r="AA323"/>
      <c r="AB323"/>
      <c r="AC323"/>
      <c r="AD323"/>
      <c r="AH323"/>
      <c r="AI323"/>
      <c r="AJ323"/>
    </row>
    <row r="324" spans="17:36" ht="15" customHeight="1" x14ac:dyDescent="0.35">
      <c r="Q324" s="182"/>
      <c r="R324" s="182"/>
      <c r="S324" s="182"/>
      <c r="U324" s="182"/>
      <c r="V324" s="182"/>
      <c r="W324" s="182"/>
      <c r="X324"/>
      <c r="Y324"/>
      <c r="Z324"/>
      <c r="AA324"/>
      <c r="AB324"/>
      <c r="AC324"/>
      <c r="AD324"/>
      <c r="AH324"/>
      <c r="AI324"/>
      <c r="AJ324"/>
    </row>
    <row r="325" spans="17:36" ht="15" customHeight="1" x14ac:dyDescent="0.35">
      <c r="Q325" s="182"/>
      <c r="R325" s="182"/>
      <c r="S325" s="182"/>
      <c r="U325" s="182"/>
      <c r="V325" s="182"/>
      <c r="W325" s="182"/>
      <c r="X325"/>
      <c r="Y325"/>
      <c r="Z325"/>
      <c r="AA325"/>
      <c r="AB325"/>
      <c r="AC325"/>
      <c r="AD325"/>
      <c r="AH325"/>
      <c r="AI325"/>
      <c r="AJ325"/>
    </row>
    <row r="326" spans="17:36" ht="15" customHeight="1" x14ac:dyDescent="0.35">
      <c r="Q326" s="182"/>
      <c r="R326" s="182"/>
      <c r="S326" s="182"/>
      <c r="U326" s="182"/>
      <c r="V326" s="182"/>
      <c r="W326" s="182"/>
      <c r="X326"/>
      <c r="Y326"/>
      <c r="Z326"/>
      <c r="AA326"/>
      <c r="AB326"/>
      <c r="AC326"/>
      <c r="AD326"/>
      <c r="AH326"/>
      <c r="AI326"/>
      <c r="AJ326"/>
    </row>
    <row r="327" spans="17:36" ht="15" customHeight="1" x14ac:dyDescent="0.35">
      <c r="Q327" s="182"/>
      <c r="R327" s="182"/>
      <c r="S327" s="182"/>
      <c r="U327" s="182"/>
      <c r="V327" s="182"/>
      <c r="W327" s="182"/>
      <c r="X327"/>
      <c r="Y327"/>
      <c r="Z327"/>
      <c r="AA327"/>
      <c r="AB327"/>
      <c r="AC327"/>
      <c r="AD327"/>
      <c r="AH327"/>
      <c r="AI327"/>
      <c r="AJ327"/>
    </row>
    <row r="328" spans="17:36" ht="15" customHeight="1" x14ac:dyDescent="0.35">
      <c r="Q328" s="182"/>
      <c r="R328" s="182"/>
      <c r="S328" s="182"/>
      <c r="U328" s="182"/>
      <c r="V328" s="182"/>
      <c r="W328" s="182"/>
      <c r="X328"/>
      <c r="Y328"/>
      <c r="Z328"/>
      <c r="AA328"/>
      <c r="AB328"/>
      <c r="AC328"/>
      <c r="AD328"/>
      <c r="AH328"/>
      <c r="AI328"/>
      <c r="AJ328"/>
    </row>
    <row r="329" spans="17:36" ht="15" customHeight="1" x14ac:dyDescent="0.35">
      <c r="Q329" s="182"/>
      <c r="R329" s="182"/>
      <c r="S329" s="182"/>
      <c r="U329" s="182"/>
      <c r="V329" s="182"/>
      <c r="W329" s="182"/>
      <c r="X329"/>
      <c r="Y329"/>
      <c r="Z329"/>
      <c r="AA329"/>
      <c r="AB329"/>
      <c r="AC329"/>
      <c r="AD329"/>
      <c r="AH329"/>
      <c r="AI329"/>
      <c r="AJ329"/>
    </row>
    <row r="330" spans="17:36" ht="15" customHeight="1" x14ac:dyDescent="0.35">
      <c r="Q330" s="182"/>
      <c r="R330" s="182"/>
      <c r="S330" s="182"/>
      <c r="U330" s="182"/>
      <c r="V330" s="182"/>
      <c r="W330" s="182"/>
      <c r="X330"/>
      <c r="Y330"/>
      <c r="Z330"/>
      <c r="AA330"/>
      <c r="AB330"/>
      <c r="AC330"/>
      <c r="AD330"/>
      <c r="AH330"/>
      <c r="AI330"/>
      <c r="AJ330"/>
    </row>
    <row r="331" spans="17:36" ht="15" customHeight="1" x14ac:dyDescent="0.35">
      <c r="Q331" s="182"/>
      <c r="R331" s="182"/>
      <c r="S331" s="182"/>
      <c r="U331" s="182"/>
      <c r="V331" s="182"/>
      <c r="W331" s="182"/>
      <c r="X331"/>
      <c r="Y331"/>
      <c r="Z331"/>
      <c r="AA331"/>
      <c r="AB331"/>
      <c r="AC331"/>
      <c r="AD331"/>
      <c r="AH331"/>
      <c r="AI331"/>
      <c r="AJ331"/>
    </row>
    <row r="332" spans="17:36" ht="15" customHeight="1" x14ac:dyDescent="0.35">
      <c r="Q332" s="182"/>
      <c r="R332" s="182"/>
      <c r="S332" s="182"/>
      <c r="U332" s="182"/>
      <c r="V332" s="182"/>
      <c r="W332" s="182"/>
      <c r="X332"/>
      <c r="Y332"/>
      <c r="Z332"/>
      <c r="AA332"/>
      <c r="AB332"/>
      <c r="AC332"/>
      <c r="AD332"/>
      <c r="AH332"/>
      <c r="AI332"/>
      <c r="AJ332"/>
    </row>
    <row r="333" spans="17:36" ht="15" customHeight="1" x14ac:dyDescent="0.35">
      <c r="Q333" s="182"/>
      <c r="R333" s="182"/>
      <c r="S333" s="182"/>
      <c r="U333" s="182"/>
      <c r="V333" s="182"/>
      <c r="W333" s="182"/>
      <c r="X333"/>
      <c r="Y333"/>
      <c r="Z333"/>
      <c r="AA333"/>
      <c r="AB333"/>
      <c r="AC333"/>
      <c r="AD333"/>
      <c r="AH333"/>
      <c r="AI333"/>
      <c r="AJ333"/>
    </row>
    <row r="334" spans="17:36" ht="15" customHeight="1" x14ac:dyDescent="0.35">
      <c r="Q334" s="182"/>
      <c r="R334" s="182"/>
      <c r="S334" s="182"/>
      <c r="U334" s="182"/>
      <c r="V334" s="182"/>
      <c r="W334" s="182"/>
      <c r="X334"/>
      <c r="Y334"/>
      <c r="Z334"/>
      <c r="AA334"/>
      <c r="AB334"/>
      <c r="AC334"/>
      <c r="AD334"/>
      <c r="AH334"/>
      <c r="AI334"/>
      <c r="AJ334"/>
    </row>
    <row r="335" spans="17:36" ht="15" customHeight="1" x14ac:dyDescent="0.35">
      <c r="Q335" s="182"/>
      <c r="R335" s="182"/>
      <c r="S335" s="182"/>
      <c r="U335" s="182"/>
      <c r="V335" s="182"/>
      <c r="W335" s="182"/>
      <c r="X335"/>
      <c r="Y335"/>
      <c r="Z335"/>
      <c r="AA335"/>
      <c r="AB335"/>
      <c r="AC335"/>
      <c r="AD335"/>
      <c r="AH335"/>
      <c r="AI335"/>
      <c r="AJ335"/>
    </row>
    <row r="336" spans="17:36" ht="15" customHeight="1" x14ac:dyDescent="0.35">
      <c r="Q336" s="182"/>
      <c r="R336" s="182"/>
      <c r="S336" s="182"/>
      <c r="U336" s="182"/>
      <c r="V336" s="182"/>
      <c r="W336" s="182"/>
      <c r="X336"/>
      <c r="Y336"/>
      <c r="Z336"/>
      <c r="AA336"/>
      <c r="AB336"/>
      <c r="AC336"/>
      <c r="AD336"/>
      <c r="AH336"/>
      <c r="AI336"/>
      <c r="AJ336"/>
    </row>
    <row r="337" spans="17:36" ht="15" customHeight="1" x14ac:dyDescent="0.35">
      <c r="Q337" s="182"/>
      <c r="R337" s="182"/>
      <c r="S337" s="182"/>
      <c r="U337" s="182"/>
      <c r="V337" s="182"/>
      <c r="W337" s="182"/>
      <c r="X337"/>
      <c r="Y337"/>
      <c r="Z337"/>
      <c r="AA337"/>
      <c r="AB337"/>
      <c r="AC337"/>
      <c r="AD337"/>
      <c r="AH337"/>
      <c r="AI337"/>
      <c r="AJ337"/>
    </row>
    <row r="338" spans="17:36" ht="15" customHeight="1" x14ac:dyDescent="0.35">
      <c r="Q338" s="182"/>
      <c r="R338" s="182"/>
      <c r="S338" s="182"/>
      <c r="U338" s="182"/>
      <c r="V338" s="182"/>
      <c r="W338" s="182"/>
      <c r="X338"/>
      <c r="Y338"/>
      <c r="Z338"/>
      <c r="AA338"/>
      <c r="AB338"/>
      <c r="AC338"/>
      <c r="AD338"/>
      <c r="AH338"/>
      <c r="AI338"/>
      <c r="AJ338"/>
    </row>
    <row r="339" spans="17:36" ht="15" customHeight="1" x14ac:dyDescent="0.35">
      <c r="Q339" s="182"/>
      <c r="R339" s="182"/>
      <c r="S339" s="182"/>
      <c r="U339" s="182"/>
      <c r="V339" s="182"/>
      <c r="W339" s="182"/>
      <c r="X339"/>
      <c r="Y339"/>
      <c r="Z339"/>
      <c r="AA339"/>
      <c r="AB339"/>
      <c r="AC339"/>
      <c r="AD339"/>
      <c r="AH339"/>
      <c r="AI339"/>
      <c r="AJ339"/>
    </row>
    <row r="340" spans="17:36" ht="15" customHeight="1" x14ac:dyDescent="0.35">
      <c r="Q340" s="182"/>
      <c r="R340" s="182"/>
      <c r="S340" s="182"/>
      <c r="U340" s="182"/>
      <c r="V340" s="182"/>
      <c r="W340" s="182"/>
      <c r="X340"/>
      <c r="Y340"/>
      <c r="Z340"/>
      <c r="AA340"/>
      <c r="AB340"/>
      <c r="AC340"/>
      <c r="AD340"/>
      <c r="AH340"/>
      <c r="AI340"/>
      <c r="AJ340"/>
    </row>
    <row r="341" spans="17:36" ht="15" customHeight="1" x14ac:dyDescent="0.35">
      <c r="Q341" s="182"/>
      <c r="R341" s="182"/>
      <c r="S341" s="182"/>
      <c r="U341" s="182"/>
      <c r="V341" s="182"/>
      <c r="W341" s="182"/>
      <c r="X341"/>
      <c r="Y341"/>
      <c r="Z341"/>
      <c r="AA341"/>
      <c r="AB341"/>
      <c r="AC341"/>
      <c r="AD341"/>
      <c r="AH341"/>
      <c r="AI341"/>
      <c r="AJ341"/>
    </row>
    <row r="342" spans="17:36" ht="15" customHeight="1" x14ac:dyDescent="0.35">
      <c r="Q342" s="182"/>
      <c r="R342" s="182"/>
      <c r="S342" s="182"/>
      <c r="U342" s="182"/>
      <c r="V342" s="182"/>
      <c r="W342" s="182"/>
      <c r="X342"/>
      <c r="Y342"/>
      <c r="Z342"/>
      <c r="AA342"/>
      <c r="AB342"/>
      <c r="AC342"/>
      <c r="AD342"/>
      <c r="AH342"/>
      <c r="AI342"/>
      <c r="AJ342"/>
    </row>
    <row r="343" spans="17:36" ht="15" customHeight="1" x14ac:dyDescent="0.35">
      <c r="Q343" s="182"/>
      <c r="R343" s="182"/>
      <c r="S343" s="182"/>
      <c r="U343" s="182"/>
      <c r="V343" s="182"/>
      <c r="W343" s="182"/>
      <c r="X343"/>
      <c r="Y343"/>
      <c r="Z343"/>
      <c r="AA343"/>
      <c r="AB343"/>
      <c r="AC343"/>
      <c r="AD343"/>
      <c r="AH343"/>
      <c r="AI343"/>
      <c r="AJ343"/>
    </row>
    <row r="344" spans="17:36" ht="15" customHeight="1" x14ac:dyDescent="0.35">
      <c r="Q344" s="182"/>
      <c r="R344" s="182"/>
      <c r="S344" s="182"/>
      <c r="U344" s="182"/>
      <c r="V344" s="182"/>
      <c r="W344" s="182"/>
      <c r="X344"/>
      <c r="Y344"/>
      <c r="Z344"/>
      <c r="AA344"/>
      <c r="AB344"/>
      <c r="AC344"/>
      <c r="AD344"/>
      <c r="AH344"/>
      <c r="AI344"/>
      <c r="AJ344"/>
    </row>
    <row r="345" spans="17:36" ht="15" customHeight="1" x14ac:dyDescent="0.35">
      <c r="Q345" s="182"/>
      <c r="R345" s="182"/>
      <c r="S345" s="182"/>
      <c r="U345" s="182"/>
      <c r="V345" s="182"/>
      <c r="W345" s="182"/>
      <c r="X345"/>
      <c r="Y345"/>
      <c r="Z345"/>
      <c r="AA345"/>
      <c r="AB345"/>
      <c r="AC345"/>
      <c r="AD345"/>
      <c r="AH345"/>
      <c r="AI345"/>
      <c r="AJ345"/>
    </row>
    <row r="346" spans="17:36" ht="15" customHeight="1" x14ac:dyDescent="0.35">
      <c r="Q346" s="182"/>
      <c r="R346" s="182"/>
      <c r="S346" s="182"/>
      <c r="U346" s="182"/>
      <c r="V346" s="182"/>
      <c r="W346" s="182"/>
      <c r="X346"/>
      <c r="Y346"/>
      <c r="Z346"/>
      <c r="AA346"/>
      <c r="AB346"/>
      <c r="AC346"/>
      <c r="AD346"/>
      <c r="AH346"/>
      <c r="AI346"/>
      <c r="AJ346"/>
    </row>
    <row r="347" spans="17:36" ht="15" customHeight="1" x14ac:dyDescent="0.35">
      <c r="Q347" s="182"/>
      <c r="R347" s="182"/>
      <c r="S347" s="182"/>
      <c r="U347" s="182"/>
      <c r="V347" s="182"/>
      <c r="W347" s="182"/>
      <c r="X347"/>
      <c r="Y347"/>
      <c r="Z347"/>
      <c r="AA347"/>
      <c r="AB347"/>
      <c r="AC347"/>
      <c r="AD347"/>
      <c r="AH347"/>
      <c r="AI347"/>
      <c r="AJ347"/>
    </row>
    <row r="348" spans="17:36" ht="15" customHeight="1" x14ac:dyDescent="0.35">
      <c r="Q348" s="182"/>
      <c r="R348" s="182"/>
      <c r="S348" s="182"/>
      <c r="U348" s="182"/>
      <c r="V348" s="182"/>
      <c r="W348" s="182"/>
      <c r="X348"/>
      <c r="Y348"/>
      <c r="Z348"/>
      <c r="AA348"/>
      <c r="AB348"/>
      <c r="AC348"/>
      <c r="AD348"/>
      <c r="AH348"/>
      <c r="AI348"/>
      <c r="AJ348"/>
    </row>
    <row r="349" spans="17:36" ht="15" customHeight="1" x14ac:dyDescent="0.35">
      <c r="Q349" s="182"/>
      <c r="R349" s="182"/>
      <c r="S349" s="182"/>
      <c r="U349" s="182"/>
      <c r="V349" s="182"/>
      <c r="W349" s="182"/>
      <c r="X349"/>
      <c r="Y349"/>
      <c r="Z349"/>
      <c r="AA349"/>
      <c r="AB349"/>
      <c r="AC349"/>
      <c r="AD349"/>
      <c r="AH349"/>
      <c r="AI349"/>
      <c r="AJ349"/>
    </row>
    <row r="350" spans="17:36" ht="15" customHeight="1" x14ac:dyDescent="0.35">
      <c r="Q350" s="182"/>
      <c r="R350" s="182"/>
      <c r="S350" s="182"/>
      <c r="U350" s="182"/>
      <c r="V350" s="182"/>
      <c r="W350" s="182"/>
      <c r="X350"/>
      <c r="Y350"/>
      <c r="Z350"/>
      <c r="AA350"/>
      <c r="AB350"/>
      <c r="AC350"/>
      <c r="AD350"/>
      <c r="AH350"/>
      <c r="AI350"/>
      <c r="AJ350"/>
    </row>
    <row r="351" spans="17:36" ht="15" customHeight="1" x14ac:dyDescent="0.35">
      <c r="Q351" s="182"/>
      <c r="R351" s="182"/>
      <c r="S351" s="182"/>
      <c r="U351" s="182"/>
      <c r="V351" s="182"/>
      <c r="W351" s="182"/>
      <c r="X351"/>
      <c r="Y351"/>
      <c r="Z351"/>
      <c r="AA351"/>
      <c r="AB351"/>
      <c r="AC351"/>
      <c r="AD351"/>
      <c r="AH351"/>
      <c r="AI351"/>
      <c r="AJ351"/>
    </row>
    <row r="352" spans="17:36" ht="15" customHeight="1" x14ac:dyDescent="0.35">
      <c r="Q352" s="182"/>
      <c r="R352" s="182"/>
      <c r="S352" s="182"/>
      <c r="U352" s="182"/>
      <c r="V352" s="182"/>
      <c r="W352" s="182"/>
      <c r="X352"/>
      <c r="Y352"/>
      <c r="Z352"/>
      <c r="AA352"/>
      <c r="AB352"/>
      <c r="AC352"/>
      <c r="AD352"/>
      <c r="AH352"/>
      <c r="AI352"/>
      <c r="AJ352"/>
    </row>
    <row r="353" spans="17:36" ht="15" customHeight="1" x14ac:dyDescent="0.35">
      <c r="Q353" s="182"/>
      <c r="R353" s="182"/>
      <c r="S353" s="182"/>
      <c r="U353" s="182"/>
      <c r="V353" s="182"/>
      <c r="W353" s="182"/>
      <c r="X353"/>
      <c r="Y353"/>
      <c r="Z353"/>
      <c r="AA353"/>
      <c r="AB353"/>
      <c r="AC353"/>
      <c r="AD353"/>
      <c r="AH353"/>
      <c r="AI353"/>
      <c r="AJ353"/>
    </row>
    <row r="354" spans="17:36" ht="15" customHeight="1" x14ac:dyDescent="0.35">
      <c r="Q354" s="182"/>
      <c r="R354" s="182"/>
      <c r="S354" s="182"/>
      <c r="U354" s="182"/>
      <c r="V354" s="182"/>
      <c r="W354" s="182"/>
      <c r="X354"/>
      <c r="Y354"/>
      <c r="Z354"/>
      <c r="AA354"/>
      <c r="AB354"/>
      <c r="AC354"/>
      <c r="AD354"/>
      <c r="AH354"/>
      <c r="AI354"/>
      <c r="AJ354"/>
    </row>
    <row r="355" spans="17:36" ht="15" customHeight="1" x14ac:dyDescent="0.35">
      <c r="Q355" s="182"/>
      <c r="R355" s="182"/>
      <c r="S355" s="182"/>
      <c r="U355" s="182"/>
      <c r="V355" s="182"/>
      <c r="W355" s="182"/>
      <c r="X355"/>
      <c r="Y355"/>
      <c r="Z355"/>
      <c r="AA355"/>
      <c r="AB355"/>
      <c r="AC355"/>
      <c r="AD355"/>
      <c r="AH355"/>
      <c r="AI355"/>
      <c r="AJ355"/>
    </row>
    <row r="356" spans="17:36" ht="15" customHeight="1" x14ac:dyDescent="0.35">
      <c r="Q356" s="182"/>
      <c r="R356" s="182"/>
      <c r="S356" s="182"/>
      <c r="U356" s="182"/>
      <c r="V356" s="182"/>
      <c r="W356" s="182"/>
      <c r="X356"/>
      <c r="Y356"/>
      <c r="Z356"/>
      <c r="AA356"/>
      <c r="AB356"/>
      <c r="AC356"/>
      <c r="AD356"/>
      <c r="AH356"/>
      <c r="AI356"/>
      <c r="AJ356"/>
    </row>
    <row r="357" spans="17:36" ht="15" customHeight="1" x14ac:dyDescent="0.35">
      <c r="Q357" s="182"/>
      <c r="R357" s="182"/>
      <c r="S357" s="182"/>
      <c r="U357" s="182"/>
      <c r="V357" s="182"/>
      <c r="W357" s="182"/>
      <c r="X357"/>
      <c r="Y357"/>
      <c r="Z357"/>
      <c r="AA357"/>
      <c r="AB357"/>
      <c r="AC357"/>
      <c r="AD357"/>
      <c r="AH357"/>
      <c r="AI357"/>
      <c r="AJ357"/>
    </row>
    <row r="358" spans="17:36" ht="15" customHeight="1" x14ac:dyDescent="0.35">
      <c r="Q358" s="182"/>
      <c r="R358" s="182"/>
      <c r="S358" s="182"/>
      <c r="U358" s="182"/>
      <c r="V358" s="182"/>
      <c r="W358" s="182"/>
      <c r="X358"/>
      <c r="Y358"/>
      <c r="Z358"/>
      <c r="AA358"/>
      <c r="AB358"/>
      <c r="AC358"/>
      <c r="AD358"/>
      <c r="AH358"/>
      <c r="AI358"/>
      <c r="AJ358"/>
    </row>
    <row r="359" spans="17:36" ht="15" customHeight="1" x14ac:dyDescent="0.35">
      <c r="Q359" s="182"/>
      <c r="R359" s="182"/>
      <c r="S359" s="182"/>
      <c r="U359" s="182"/>
      <c r="V359" s="182"/>
      <c r="W359" s="182"/>
      <c r="X359"/>
      <c r="Y359"/>
      <c r="Z359"/>
      <c r="AA359"/>
      <c r="AB359"/>
      <c r="AC359"/>
      <c r="AD359"/>
      <c r="AH359"/>
      <c r="AI359"/>
      <c r="AJ359"/>
    </row>
    <row r="360" spans="17:36" ht="15" customHeight="1" x14ac:dyDescent="0.35">
      <c r="Q360" s="182"/>
      <c r="R360" s="182"/>
      <c r="S360" s="182"/>
      <c r="U360" s="182"/>
      <c r="V360" s="182"/>
      <c r="W360" s="182"/>
      <c r="X360"/>
      <c r="Y360"/>
      <c r="Z360"/>
      <c r="AA360"/>
      <c r="AB360"/>
      <c r="AC360"/>
      <c r="AD360"/>
      <c r="AH360"/>
      <c r="AI360"/>
      <c r="AJ360"/>
    </row>
    <row r="361" spans="17:36" ht="15" customHeight="1" x14ac:dyDescent="0.35">
      <c r="Q361" s="182"/>
      <c r="R361" s="182"/>
      <c r="S361" s="182"/>
      <c r="U361" s="182"/>
      <c r="V361" s="182"/>
      <c r="W361" s="182"/>
      <c r="X361"/>
      <c r="Y361"/>
      <c r="Z361"/>
      <c r="AA361"/>
      <c r="AB361"/>
      <c r="AC361"/>
      <c r="AD361"/>
      <c r="AH361"/>
      <c r="AI361"/>
      <c r="AJ361"/>
    </row>
    <row r="362" spans="17:36" ht="15" customHeight="1" x14ac:dyDescent="0.35">
      <c r="Q362" s="182"/>
      <c r="R362" s="182"/>
      <c r="S362" s="182"/>
      <c r="U362" s="182"/>
      <c r="V362" s="182"/>
      <c r="W362" s="182"/>
      <c r="X362"/>
      <c r="Y362"/>
      <c r="Z362"/>
      <c r="AA362"/>
      <c r="AB362"/>
      <c r="AC362"/>
      <c r="AD362"/>
      <c r="AH362"/>
      <c r="AI362"/>
      <c r="AJ362"/>
    </row>
    <row r="363" spans="17:36" ht="15" customHeight="1" x14ac:dyDescent="0.35">
      <c r="Q363" s="182"/>
      <c r="R363" s="182"/>
      <c r="S363" s="182"/>
      <c r="U363" s="182"/>
      <c r="V363" s="182"/>
      <c r="W363" s="182"/>
      <c r="X363"/>
      <c r="Y363"/>
      <c r="Z363"/>
      <c r="AA363"/>
      <c r="AB363"/>
      <c r="AC363"/>
      <c r="AD363"/>
      <c r="AH363"/>
      <c r="AI363"/>
      <c r="AJ363"/>
    </row>
    <row r="364" spans="17:36" ht="15" customHeight="1" x14ac:dyDescent="0.35">
      <c r="Q364" s="182"/>
      <c r="R364" s="182"/>
      <c r="S364" s="182"/>
      <c r="U364" s="182"/>
      <c r="V364" s="182"/>
      <c r="W364" s="182"/>
      <c r="X364"/>
      <c r="Y364"/>
      <c r="Z364"/>
      <c r="AA364"/>
      <c r="AB364"/>
      <c r="AC364"/>
      <c r="AD364"/>
      <c r="AH364"/>
      <c r="AI364"/>
      <c r="AJ364"/>
    </row>
    <row r="365" spans="17:36" ht="15" customHeight="1" x14ac:dyDescent="0.35">
      <c r="Q365" s="182"/>
      <c r="R365" s="182"/>
      <c r="S365" s="182"/>
      <c r="U365" s="182"/>
      <c r="V365" s="182"/>
      <c r="W365" s="182"/>
      <c r="X365"/>
      <c r="Y365"/>
      <c r="Z365"/>
      <c r="AA365"/>
      <c r="AB365"/>
      <c r="AC365"/>
      <c r="AD365"/>
      <c r="AH365"/>
      <c r="AI365"/>
      <c r="AJ365"/>
    </row>
    <row r="366" spans="17:36" ht="15" customHeight="1" x14ac:dyDescent="0.35">
      <c r="Q366" s="182"/>
      <c r="R366" s="182"/>
      <c r="S366" s="182"/>
      <c r="U366" s="182"/>
      <c r="V366" s="182"/>
      <c r="W366" s="182"/>
      <c r="X366"/>
      <c r="Y366"/>
      <c r="Z366"/>
      <c r="AA366"/>
      <c r="AB366"/>
      <c r="AC366"/>
      <c r="AD366"/>
      <c r="AH366"/>
      <c r="AI366"/>
      <c r="AJ366"/>
    </row>
    <row r="367" spans="17:36" ht="15" customHeight="1" x14ac:dyDescent="0.35">
      <c r="Q367" s="182"/>
      <c r="R367" s="182"/>
      <c r="S367" s="182"/>
      <c r="U367" s="182"/>
      <c r="V367" s="182"/>
      <c r="W367" s="182"/>
      <c r="X367"/>
      <c r="Y367"/>
      <c r="Z367"/>
      <c r="AA367"/>
      <c r="AB367"/>
      <c r="AC367"/>
      <c r="AD367"/>
      <c r="AH367"/>
      <c r="AI367"/>
      <c r="AJ367"/>
    </row>
    <row r="368" spans="17:36" ht="15" customHeight="1" x14ac:dyDescent="0.35">
      <c r="Q368" s="182"/>
      <c r="R368" s="182"/>
      <c r="S368" s="182"/>
      <c r="U368" s="182"/>
      <c r="V368" s="182"/>
      <c r="W368" s="182"/>
      <c r="X368"/>
      <c r="Y368"/>
      <c r="Z368"/>
      <c r="AA368"/>
      <c r="AB368"/>
      <c r="AC368"/>
      <c r="AD368"/>
      <c r="AH368"/>
      <c r="AI368"/>
      <c r="AJ368"/>
    </row>
    <row r="369" spans="17:36" ht="15" customHeight="1" x14ac:dyDescent="0.35">
      <c r="Q369" s="182"/>
      <c r="R369" s="182"/>
      <c r="S369" s="182"/>
      <c r="U369" s="182"/>
      <c r="V369" s="182"/>
      <c r="W369" s="182"/>
      <c r="X369"/>
      <c r="Y369"/>
      <c r="Z369"/>
      <c r="AA369"/>
      <c r="AB369"/>
      <c r="AC369"/>
      <c r="AD369"/>
      <c r="AH369"/>
      <c r="AI369"/>
      <c r="AJ369"/>
    </row>
    <row r="370" spans="17:36" ht="15" customHeight="1" x14ac:dyDescent="0.35">
      <c r="Q370" s="182"/>
      <c r="R370" s="182"/>
      <c r="S370" s="182"/>
      <c r="U370" s="182"/>
      <c r="V370" s="182"/>
      <c r="W370" s="182"/>
      <c r="X370"/>
      <c r="Y370"/>
      <c r="Z370"/>
      <c r="AA370"/>
      <c r="AB370"/>
      <c r="AC370"/>
      <c r="AD370"/>
      <c r="AH370"/>
      <c r="AI370"/>
      <c r="AJ370"/>
    </row>
    <row r="371" spans="17:36" ht="15" customHeight="1" x14ac:dyDescent="0.35">
      <c r="Q371" s="182"/>
      <c r="R371" s="182"/>
      <c r="S371" s="182"/>
      <c r="U371" s="182"/>
      <c r="V371" s="182"/>
      <c r="W371" s="182"/>
      <c r="X371"/>
      <c r="Y371"/>
      <c r="Z371"/>
      <c r="AA371"/>
      <c r="AB371"/>
      <c r="AC371"/>
      <c r="AD371"/>
      <c r="AH371"/>
      <c r="AI371"/>
      <c r="AJ371"/>
    </row>
    <row r="372" spans="17:36" ht="15" customHeight="1" x14ac:dyDescent="0.35">
      <c r="Q372" s="182"/>
      <c r="R372" s="182"/>
      <c r="S372" s="182"/>
      <c r="U372" s="182"/>
      <c r="V372" s="182"/>
      <c r="W372" s="182"/>
      <c r="X372"/>
      <c r="Y372"/>
      <c r="Z372"/>
      <c r="AA372"/>
      <c r="AB372"/>
      <c r="AC372"/>
      <c r="AD372"/>
      <c r="AH372"/>
      <c r="AI372"/>
      <c r="AJ372"/>
    </row>
    <row r="373" spans="17:36" ht="15" customHeight="1" x14ac:dyDescent="0.35">
      <c r="Q373" s="182"/>
      <c r="R373" s="182"/>
      <c r="S373" s="182"/>
      <c r="U373" s="182"/>
      <c r="V373" s="182"/>
      <c r="W373" s="182"/>
      <c r="X373"/>
      <c r="Y373"/>
      <c r="Z373"/>
      <c r="AA373"/>
      <c r="AB373"/>
      <c r="AC373"/>
      <c r="AD373"/>
      <c r="AH373"/>
      <c r="AI373"/>
      <c r="AJ373"/>
    </row>
    <row r="374" spans="17:36" ht="15" customHeight="1" x14ac:dyDescent="0.35">
      <c r="Q374" s="182"/>
      <c r="R374" s="182"/>
      <c r="S374" s="182"/>
      <c r="U374" s="182"/>
      <c r="V374" s="182"/>
      <c r="W374" s="182"/>
      <c r="X374"/>
      <c r="Y374"/>
      <c r="Z374"/>
      <c r="AA374"/>
      <c r="AB374"/>
      <c r="AC374"/>
      <c r="AD374"/>
      <c r="AH374"/>
      <c r="AI374"/>
      <c r="AJ374"/>
    </row>
    <row r="375" spans="17:36" ht="15" customHeight="1" x14ac:dyDescent="0.35">
      <c r="Q375" s="182"/>
      <c r="R375" s="182"/>
      <c r="S375" s="182"/>
      <c r="U375" s="182"/>
      <c r="V375" s="182"/>
      <c r="W375" s="182"/>
      <c r="X375"/>
      <c r="Y375"/>
      <c r="Z375"/>
      <c r="AA375"/>
      <c r="AB375"/>
      <c r="AC375"/>
      <c r="AD375"/>
      <c r="AH375"/>
      <c r="AI375"/>
      <c r="AJ375"/>
    </row>
    <row r="376" spans="17:36" ht="15" customHeight="1" x14ac:dyDescent="0.35">
      <c r="Q376" s="182"/>
      <c r="R376" s="182"/>
      <c r="S376" s="182"/>
      <c r="U376" s="182"/>
      <c r="V376" s="182"/>
      <c r="W376" s="182"/>
      <c r="X376"/>
      <c r="Y376"/>
      <c r="Z376"/>
      <c r="AA376"/>
      <c r="AB376"/>
      <c r="AC376"/>
      <c r="AD376"/>
      <c r="AH376"/>
      <c r="AI376"/>
      <c r="AJ376"/>
    </row>
    <row r="377" spans="17:36" ht="15" customHeight="1" x14ac:dyDescent="0.35">
      <c r="Q377" s="182"/>
      <c r="R377" s="182"/>
      <c r="S377" s="182"/>
      <c r="U377" s="182"/>
      <c r="V377" s="182"/>
      <c r="W377" s="182"/>
      <c r="X377"/>
      <c r="Y377"/>
      <c r="Z377"/>
      <c r="AA377"/>
      <c r="AB377"/>
      <c r="AC377"/>
      <c r="AD377"/>
      <c r="AH377"/>
      <c r="AI377"/>
      <c r="AJ377"/>
    </row>
    <row r="378" spans="17:36" ht="15" customHeight="1" x14ac:dyDescent="0.35">
      <c r="Q378" s="182"/>
      <c r="R378" s="182"/>
      <c r="S378" s="182"/>
      <c r="U378" s="182"/>
      <c r="V378" s="182"/>
      <c r="W378" s="182"/>
      <c r="X378"/>
      <c r="Y378"/>
      <c r="Z378"/>
      <c r="AA378"/>
      <c r="AB378"/>
      <c r="AC378"/>
      <c r="AD378"/>
      <c r="AH378"/>
      <c r="AI378"/>
      <c r="AJ378"/>
    </row>
    <row r="379" spans="17:36" ht="15" customHeight="1" x14ac:dyDescent="0.35">
      <c r="Q379" s="182"/>
      <c r="R379" s="182"/>
      <c r="S379" s="182"/>
      <c r="U379" s="182"/>
      <c r="V379" s="182"/>
      <c r="W379" s="182"/>
      <c r="X379"/>
      <c r="Y379"/>
      <c r="Z379"/>
      <c r="AA379"/>
      <c r="AB379"/>
      <c r="AC379"/>
      <c r="AD379"/>
      <c r="AH379"/>
      <c r="AI379"/>
      <c r="AJ379"/>
    </row>
    <row r="380" spans="17:36" ht="15" customHeight="1" x14ac:dyDescent="0.35">
      <c r="Q380" s="182"/>
      <c r="R380" s="182"/>
      <c r="S380" s="182"/>
      <c r="U380" s="182"/>
      <c r="V380" s="182"/>
      <c r="W380" s="182"/>
      <c r="X380"/>
      <c r="Y380"/>
      <c r="Z380"/>
      <c r="AA380"/>
      <c r="AB380"/>
      <c r="AC380"/>
      <c r="AD380"/>
      <c r="AH380"/>
      <c r="AI380"/>
      <c r="AJ380"/>
    </row>
    <row r="381" spans="17:36" ht="15" customHeight="1" x14ac:dyDescent="0.35">
      <c r="Q381" s="182"/>
      <c r="R381" s="182"/>
      <c r="S381" s="182"/>
      <c r="U381" s="182"/>
      <c r="V381" s="182"/>
      <c r="W381" s="182"/>
      <c r="X381"/>
      <c r="Y381"/>
      <c r="Z381"/>
      <c r="AA381"/>
      <c r="AB381"/>
      <c r="AC381"/>
      <c r="AD381"/>
      <c r="AH381"/>
      <c r="AI381"/>
      <c r="AJ381"/>
    </row>
    <row r="382" spans="17:36" ht="15" customHeight="1" x14ac:dyDescent="0.35">
      <c r="Q382" s="182"/>
      <c r="R382" s="182"/>
      <c r="S382" s="182"/>
      <c r="U382" s="182"/>
      <c r="V382" s="182"/>
      <c r="W382" s="182"/>
      <c r="X382"/>
      <c r="Y382"/>
      <c r="Z382"/>
      <c r="AA382"/>
      <c r="AB382"/>
      <c r="AC382"/>
      <c r="AD382"/>
      <c r="AH382"/>
      <c r="AI382"/>
      <c r="AJ382"/>
    </row>
    <row r="383" spans="17:36" ht="15" customHeight="1" x14ac:dyDescent="0.35">
      <c r="Q383" s="182"/>
      <c r="R383" s="182"/>
      <c r="S383" s="182"/>
      <c r="U383" s="182"/>
      <c r="V383" s="182"/>
      <c r="W383" s="182"/>
      <c r="X383"/>
      <c r="Y383"/>
      <c r="Z383"/>
      <c r="AA383"/>
      <c r="AB383"/>
      <c r="AC383"/>
      <c r="AD383"/>
      <c r="AH383"/>
      <c r="AI383"/>
      <c r="AJ383"/>
    </row>
    <row r="384" spans="17:36" ht="15" customHeight="1" x14ac:dyDescent="0.35">
      <c r="Q384" s="182"/>
      <c r="R384" s="182"/>
      <c r="S384" s="182"/>
      <c r="U384" s="182"/>
      <c r="V384" s="182"/>
      <c r="W384" s="182"/>
      <c r="X384"/>
      <c r="Y384"/>
      <c r="Z384"/>
      <c r="AA384"/>
      <c r="AB384"/>
      <c r="AC384"/>
      <c r="AD384"/>
      <c r="AH384"/>
      <c r="AI384"/>
      <c r="AJ384"/>
    </row>
    <row r="385" spans="17:36" ht="15" customHeight="1" x14ac:dyDescent="0.35">
      <c r="Q385" s="182"/>
      <c r="R385" s="182"/>
      <c r="S385" s="182"/>
      <c r="U385" s="182"/>
      <c r="V385" s="182"/>
      <c r="W385" s="182"/>
      <c r="X385"/>
      <c r="Y385"/>
      <c r="Z385"/>
      <c r="AA385"/>
      <c r="AB385"/>
      <c r="AC385"/>
      <c r="AD385"/>
      <c r="AH385"/>
      <c r="AI385"/>
      <c r="AJ385"/>
    </row>
    <row r="386" spans="17:36" ht="15" customHeight="1" x14ac:dyDescent="0.35">
      <c r="Q386" s="182"/>
      <c r="R386" s="182"/>
      <c r="S386" s="182"/>
      <c r="U386" s="182"/>
      <c r="V386" s="182"/>
      <c r="W386" s="182"/>
      <c r="X386"/>
      <c r="Y386"/>
      <c r="Z386"/>
      <c r="AA386"/>
      <c r="AB386"/>
      <c r="AC386"/>
      <c r="AD386"/>
      <c r="AH386"/>
      <c r="AI386"/>
      <c r="AJ386"/>
    </row>
    <row r="387" spans="17:36" ht="15" customHeight="1" x14ac:dyDescent="0.35">
      <c r="Q387" s="182"/>
      <c r="R387" s="182"/>
      <c r="S387" s="182"/>
      <c r="U387" s="182"/>
      <c r="V387" s="182"/>
      <c r="W387" s="182"/>
      <c r="X387"/>
      <c r="Y387"/>
      <c r="Z387"/>
      <c r="AA387"/>
      <c r="AB387"/>
      <c r="AC387"/>
      <c r="AD387"/>
      <c r="AH387"/>
      <c r="AI387"/>
      <c r="AJ387"/>
    </row>
    <row r="388" spans="17:36" ht="15" customHeight="1" x14ac:dyDescent="0.35">
      <c r="Q388" s="182"/>
      <c r="R388" s="182"/>
      <c r="S388" s="182"/>
      <c r="U388" s="182"/>
      <c r="V388" s="182"/>
      <c r="W388" s="182"/>
      <c r="X388"/>
      <c r="Y388"/>
      <c r="Z388"/>
      <c r="AA388"/>
      <c r="AB388"/>
      <c r="AC388"/>
      <c r="AD388"/>
      <c r="AH388"/>
      <c r="AI388"/>
      <c r="AJ388"/>
    </row>
    <row r="389" spans="17:36" ht="15" customHeight="1" x14ac:dyDescent="0.35">
      <c r="Q389" s="182"/>
      <c r="R389" s="182"/>
      <c r="S389" s="182"/>
      <c r="U389" s="182"/>
      <c r="V389" s="182"/>
      <c r="W389" s="182"/>
      <c r="X389"/>
      <c r="Y389"/>
      <c r="Z389"/>
      <c r="AA389"/>
      <c r="AB389"/>
      <c r="AC389"/>
      <c r="AD389"/>
      <c r="AH389"/>
      <c r="AI389"/>
      <c r="AJ389"/>
    </row>
    <row r="390" spans="17:36" ht="15" customHeight="1" x14ac:dyDescent="0.35">
      <c r="Q390" s="182"/>
      <c r="R390" s="182"/>
      <c r="S390" s="182"/>
      <c r="U390" s="182"/>
      <c r="V390" s="182"/>
      <c r="W390" s="182"/>
      <c r="X390"/>
      <c r="Y390"/>
      <c r="Z390"/>
      <c r="AA390"/>
      <c r="AB390"/>
      <c r="AC390"/>
      <c r="AD390"/>
      <c r="AH390"/>
      <c r="AI390"/>
      <c r="AJ390"/>
    </row>
    <row r="391" spans="17:36" ht="15" customHeight="1" x14ac:dyDescent="0.35">
      <c r="Q391" s="182"/>
      <c r="R391" s="182"/>
      <c r="S391" s="182"/>
      <c r="U391" s="182"/>
      <c r="V391" s="182"/>
      <c r="W391" s="182"/>
      <c r="X391"/>
      <c r="Y391"/>
      <c r="Z391"/>
      <c r="AA391"/>
      <c r="AB391"/>
      <c r="AC391"/>
      <c r="AD391"/>
      <c r="AH391"/>
      <c r="AI391"/>
      <c r="AJ391"/>
    </row>
    <row r="392" spans="17:36" ht="15" customHeight="1" x14ac:dyDescent="0.35">
      <c r="Q392" s="182"/>
      <c r="R392" s="182"/>
      <c r="S392" s="182"/>
      <c r="U392" s="182"/>
      <c r="V392" s="182"/>
      <c r="W392" s="182"/>
      <c r="X392"/>
      <c r="Y392"/>
      <c r="Z392"/>
      <c r="AA392"/>
      <c r="AB392"/>
      <c r="AC392"/>
      <c r="AD392"/>
      <c r="AH392"/>
      <c r="AI392"/>
      <c r="AJ392"/>
    </row>
    <row r="393" spans="17:36" ht="15" customHeight="1" x14ac:dyDescent="0.35">
      <c r="Q393" s="182"/>
      <c r="R393" s="182"/>
      <c r="S393" s="182"/>
      <c r="U393" s="182"/>
      <c r="V393" s="182"/>
      <c r="W393" s="182"/>
      <c r="X393"/>
      <c r="Y393"/>
      <c r="Z393"/>
      <c r="AA393"/>
      <c r="AB393"/>
      <c r="AC393"/>
      <c r="AD393"/>
      <c r="AH393"/>
      <c r="AI393"/>
      <c r="AJ393"/>
    </row>
    <row r="394" spans="17:36" ht="15" customHeight="1" x14ac:dyDescent="0.35">
      <c r="Q394" s="182"/>
      <c r="R394" s="182"/>
      <c r="S394" s="182"/>
      <c r="U394" s="182"/>
      <c r="V394" s="182"/>
      <c r="W394" s="182"/>
      <c r="X394"/>
      <c r="Y394"/>
      <c r="Z394"/>
      <c r="AA394"/>
      <c r="AB394"/>
      <c r="AC394"/>
      <c r="AD394"/>
      <c r="AH394"/>
      <c r="AI394"/>
      <c r="AJ394"/>
    </row>
    <row r="395" spans="17:36" ht="15" customHeight="1" x14ac:dyDescent="0.35">
      <c r="Q395" s="182"/>
      <c r="R395" s="182"/>
      <c r="S395" s="182"/>
      <c r="U395" s="182"/>
      <c r="V395" s="182"/>
      <c r="W395" s="182"/>
      <c r="X395"/>
      <c r="Y395"/>
      <c r="Z395"/>
      <c r="AA395"/>
      <c r="AB395"/>
      <c r="AC395"/>
      <c r="AD395"/>
      <c r="AH395"/>
      <c r="AI395"/>
      <c r="AJ395"/>
    </row>
    <row r="396" spans="17:36" ht="15" customHeight="1" x14ac:dyDescent="0.35">
      <c r="Q396" s="182"/>
      <c r="R396" s="182"/>
      <c r="S396" s="182"/>
      <c r="U396" s="182"/>
      <c r="V396" s="182"/>
      <c r="W396" s="182"/>
      <c r="X396"/>
      <c r="Y396"/>
      <c r="Z396"/>
      <c r="AA396"/>
      <c r="AB396"/>
      <c r="AC396"/>
      <c r="AD396"/>
      <c r="AH396"/>
      <c r="AI396"/>
      <c r="AJ396"/>
    </row>
    <row r="397" spans="17:36" ht="15" customHeight="1" x14ac:dyDescent="0.35">
      <c r="Q397" s="182"/>
      <c r="R397" s="182"/>
      <c r="S397" s="182"/>
      <c r="U397" s="182"/>
      <c r="V397" s="182"/>
      <c r="W397" s="182"/>
      <c r="X397"/>
      <c r="Y397"/>
      <c r="Z397"/>
      <c r="AA397"/>
      <c r="AB397"/>
      <c r="AC397"/>
      <c r="AD397"/>
      <c r="AH397"/>
      <c r="AI397"/>
      <c r="AJ397"/>
    </row>
    <row r="398" spans="17:36" ht="15" customHeight="1" x14ac:dyDescent="0.35">
      <c r="Q398" s="182"/>
      <c r="R398" s="182"/>
      <c r="S398" s="182"/>
      <c r="U398" s="182"/>
      <c r="V398" s="182"/>
      <c r="W398" s="182"/>
      <c r="X398"/>
      <c r="Y398"/>
      <c r="Z398"/>
      <c r="AA398"/>
      <c r="AB398"/>
      <c r="AC398"/>
      <c r="AD398"/>
      <c r="AH398"/>
      <c r="AI398"/>
      <c r="AJ398"/>
    </row>
    <row r="399" spans="17:36" ht="15" customHeight="1" x14ac:dyDescent="0.35">
      <c r="Q399" s="182"/>
      <c r="R399" s="182"/>
      <c r="S399" s="182"/>
      <c r="U399" s="182"/>
      <c r="V399" s="182"/>
      <c r="W399" s="182"/>
      <c r="X399"/>
      <c r="Y399"/>
      <c r="Z399"/>
      <c r="AA399"/>
      <c r="AB399"/>
      <c r="AC399"/>
      <c r="AD399"/>
      <c r="AH399"/>
      <c r="AI399"/>
      <c r="AJ399"/>
    </row>
    <row r="400" spans="17:36" ht="15" customHeight="1" x14ac:dyDescent="0.35">
      <c r="Q400" s="182"/>
      <c r="R400" s="182"/>
      <c r="S400" s="182"/>
      <c r="U400" s="182"/>
      <c r="V400" s="182"/>
      <c r="W400" s="182"/>
      <c r="X400"/>
      <c r="Y400"/>
      <c r="Z400"/>
      <c r="AA400"/>
      <c r="AB400"/>
      <c r="AC400"/>
      <c r="AD400"/>
      <c r="AH400"/>
      <c r="AI400"/>
      <c r="AJ400"/>
    </row>
    <row r="401" spans="17:36" ht="15" customHeight="1" x14ac:dyDescent="0.35">
      <c r="Q401" s="182"/>
      <c r="R401" s="182"/>
      <c r="S401" s="182"/>
      <c r="U401" s="182"/>
      <c r="V401" s="182"/>
      <c r="W401" s="182"/>
      <c r="X401"/>
      <c r="Y401"/>
      <c r="Z401"/>
      <c r="AA401"/>
      <c r="AB401"/>
      <c r="AC401"/>
      <c r="AD401"/>
      <c r="AH401"/>
      <c r="AI401"/>
      <c r="AJ401"/>
    </row>
    <row r="402" spans="17:36" ht="15" customHeight="1" x14ac:dyDescent="0.35">
      <c r="Q402" s="182"/>
      <c r="R402" s="182"/>
      <c r="S402" s="182"/>
      <c r="U402" s="182"/>
      <c r="V402" s="182"/>
      <c r="W402" s="182"/>
      <c r="X402"/>
      <c r="Y402"/>
      <c r="Z402"/>
      <c r="AA402"/>
      <c r="AB402"/>
      <c r="AC402"/>
      <c r="AD402"/>
      <c r="AH402"/>
      <c r="AI402"/>
      <c r="AJ402"/>
    </row>
    <row r="403" spans="17:36" ht="15" customHeight="1" x14ac:dyDescent="0.35">
      <c r="Q403" s="182"/>
      <c r="R403" s="182"/>
      <c r="S403" s="182"/>
      <c r="U403" s="182"/>
      <c r="V403" s="182"/>
      <c r="W403" s="182"/>
      <c r="X403"/>
      <c r="Y403"/>
      <c r="Z403"/>
      <c r="AA403"/>
      <c r="AB403"/>
      <c r="AC403"/>
      <c r="AD403"/>
      <c r="AH403"/>
      <c r="AI403"/>
      <c r="AJ403"/>
    </row>
    <row r="404" spans="17:36" ht="15" customHeight="1" x14ac:dyDescent="0.35">
      <c r="Q404" s="182"/>
      <c r="R404" s="182"/>
      <c r="S404" s="182"/>
      <c r="U404" s="182"/>
      <c r="V404" s="182"/>
      <c r="W404" s="182"/>
      <c r="X404"/>
      <c r="Y404"/>
      <c r="Z404"/>
      <c r="AA404"/>
      <c r="AB404"/>
      <c r="AC404"/>
      <c r="AD404"/>
      <c r="AH404"/>
      <c r="AI404"/>
      <c r="AJ404"/>
    </row>
    <row r="405" spans="17:36" ht="15" customHeight="1" x14ac:dyDescent="0.35">
      <c r="Q405" s="182"/>
      <c r="R405" s="182"/>
      <c r="S405" s="182"/>
      <c r="U405" s="182"/>
      <c r="V405" s="182"/>
      <c r="W405" s="182"/>
      <c r="X405"/>
      <c r="Y405"/>
      <c r="Z405"/>
      <c r="AA405"/>
      <c r="AB405"/>
      <c r="AC405"/>
      <c r="AD405"/>
      <c r="AH405"/>
      <c r="AI405"/>
      <c r="AJ405"/>
    </row>
    <row r="406" spans="17:36" ht="15" customHeight="1" x14ac:dyDescent="0.35">
      <c r="Q406" s="182"/>
      <c r="R406" s="182"/>
      <c r="S406" s="182"/>
      <c r="U406" s="182"/>
      <c r="V406" s="182"/>
      <c r="W406" s="182"/>
      <c r="X406"/>
      <c r="Y406"/>
      <c r="Z406"/>
      <c r="AA406"/>
      <c r="AB406"/>
      <c r="AC406"/>
      <c r="AD406"/>
      <c r="AH406"/>
      <c r="AI406"/>
      <c r="AJ406"/>
    </row>
    <row r="407" spans="17:36" ht="15" customHeight="1" x14ac:dyDescent="0.35">
      <c r="Q407" s="182"/>
      <c r="R407" s="182"/>
      <c r="S407" s="182"/>
      <c r="U407" s="182"/>
      <c r="V407" s="182"/>
      <c r="W407" s="182"/>
      <c r="X407"/>
      <c r="Y407"/>
      <c r="Z407"/>
      <c r="AA407"/>
      <c r="AB407"/>
      <c r="AC407"/>
      <c r="AD407"/>
      <c r="AH407"/>
      <c r="AI407"/>
      <c r="AJ407"/>
    </row>
    <row r="408" spans="17:36" ht="15" customHeight="1" x14ac:dyDescent="0.35">
      <c r="Q408" s="182"/>
      <c r="R408" s="182"/>
      <c r="S408" s="182"/>
      <c r="U408" s="182"/>
      <c r="V408" s="182"/>
      <c r="W408" s="182"/>
      <c r="X408"/>
      <c r="Y408"/>
      <c r="Z408"/>
      <c r="AA408"/>
      <c r="AB408"/>
      <c r="AC408"/>
      <c r="AD408"/>
      <c r="AH408"/>
      <c r="AI408"/>
      <c r="AJ408"/>
    </row>
    <row r="409" spans="17:36" ht="15" customHeight="1" x14ac:dyDescent="0.35">
      <c r="Q409" s="182"/>
      <c r="R409" s="182"/>
      <c r="S409" s="182"/>
      <c r="U409" s="182"/>
      <c r="V409" s="182"/>
      <c r="W409" s="182"/>
      <c r="X409"/>
      <c r="Y409"/>
      <c r="Z409"/>
      <c r="AA409"/>
      <c r="AB409"/>
      <c r="AC409"/>
      <c r="AD409"/>
      <c r="AH409"/>
      <c r="AI409"/>
      <c r="AJ409"/>
    </row>
    <row r="410" spans="17:36" ht="15" customHeight="1" x14ac:dyDescent="0.35">
      <c r="Q410" s="182"/>
      <c r="R410" s="182"/>
      <c r="S410" s="182"/>
      <c r="U410" s="182"/>
      <c r="V410" s="182"/>
      <c r="W410" s="182"/>
      <c r="X410"/>
      <c r="Y410"/>
      <c r="Z410"/>
      <c r="AA410"/>
      <c r="AB410"/>
      <c r="AC410"/>
      <c r="AD410"/>
      <c r="AH410"/>
      <c r="AI410"/>
      <c r="AJ410"/>
    </row>
    <row r="411" spans="17:36" ht="15" customHeight="1" x14ac:dyDescent="0.35">
      <c r="Q411" s="182"/>
      <c r="R411" s="182"/>
      <c r="S411" s="182"/>
      <c r="U411" s="182"/>
      <c r="V411" s="182"/>
      <c r="W411" s="182"/>
      <c r="X411"/>
      <c r="Y411"/>
      <c r="Z411"/>
      <c r="AA411"/>
      <c r="AB411"/>
      <c r="AC411"/>
      <c r="AD411"/>
      <c r="AH411"/>
      <c r="AI411"/>
      <c r="AJ411"/>
    </row>
    <row r="412" spans="17:36" ht="15" customHeight="1" x14ac:dyDescent="0.35">
      <c r="Q412" s="182"/>
      <c r="R412" s="182"/>
      <c r="S412" s="182"/>
      <c r="U412" s="182"/>
      <c r="V412" s="182"/>
      <c r="W412" s="182"/>
      <c r="X412"/>
      <c r="Y412"/>
      <c r="Z412"/>
      <c r="AA412"/>
      <c r="AB412"/>
      <c r="AC412"/>
      <c r="AD412"/>
      <c r="AH412"/>
      <c r="AI412"/>
      <c r="AJ412"/>
    </row>
    <row r="413" spans="17:36" ht="15" customHeight="1" x14ac:dyDescent="0.35">
      <c r="Q413" s="182"/>
      <c r="R413" s="182"/>
      <c r="S413" s="182"/>
      <c r="U413" s="182"/>
      <c r="V413" s="182"/>
      <c r="W413" s="182"/>
      <c r="X413"/>
      <c r="Y413"/>
      <c r="Z413"/>
      <c r="AA413"/>
      <c r="AB413"/>
      <c r="AC413"/>
      <c r="AD413"/>
      <c r="AH413"/>
      <c r="AI413"/>
      <c r="AJ413"/>
    </row>
    <row r="414" spans="17:36" ht="15" customHeight="1" x14ac:dyDescent="0.35">
      <c r="Q414" s="182"/>
      <c r="R414" s="182"/>
      <c r="S414" s="182"/>
      <c r="U414" s="182"/>
      <c r="V414" s="182"/>
      <c r="W414" s="182"/>
      <c r="X414"/>
      <c r="Y414"/>
      <c r="Z414"/>
      <c r="AA414"/>
      <c r="AB414"/>
      <c r="AC414"/>
      <c r="AD414"/>
      <c r="AH414"/>
      <c r="AI414"/>
      <c r="AJ414"/>
    </row>
    <row r="415" spans="17:36" ht="15" customHeight="1" x14ac:dyDescent="0.35">
      <c r="Q415" s="182"/>
      <c r="R415" s="182"/>
      <c r="S415" s="182"/>
      <c r="U415" s="182"/>
      <c r="V415" s="182"/>
      <c r="W415" s="182"/>
      <c r="X415"/>
      <c r="Y415"/>
      <c r="Z415"/>
      <c r="AA415"/>
      <c r="AB415"/>
      <c r="AC415"/>
      <c r="AD415"/>
      <c r="AH415"/>
      <c r="AI415"/>
      <c r="AJ415"/>
    </row>
    <row r="416" spans="17:36" ht="15" customHeight="1" x14ac:dyDescent="0.35">
      <c r="R416" s="182"/>
      <c r="S416" s="182"/>
      <c r="U416" s="182"/>
      <c r="V416" s="182"/>
      <c r="W416" s="182"/>
      <c r="X416"/>
      <c r="Y416"/>
      <c r="Z416"/>
      <c r="AA416"/>
      <c r="AB416"/>
      <c r="AC416"/>
      <c r="AD416"/>
      <c r="AH416"/>
      <c r="AI416"/>
      <c r="AJ416"/>
    </row>
    <row r="417" spans="19:36" ht="15" customHeight="1" x14ac:dyDescent="0.35">
      <c r="S417" s="182"/>
      <c r="U417" s="182"/>
      <c r="V417" s="182"/>
      <c r="W417" s="182"/>
      <c r="X417"/>
      <c r="Y417"/>
      <c r="Z417"/>
      <c r="AA417"/>
      <c r="AB417"/>
      <c r="AC417"/>
      <c r="AD417"/>
      <c r="AH417"/>
      <c r="AI417"/>
      <c r="AJ417"/>
    </row>
    <row r="418" spans="19:36" ht="15" customHeight="1" x14ac:dyDescent="0.35">
      <c r="U418" s="182"/>
      <c r="V418" s="182"/>
      <c r="W418" s="182"/>
      <c r="X418"/>
      <c r="Y418"/>
      <c r="Z418"/>
      <c r="AA418"/>
      <c r="AB418"/>
      <c r="AC418"/>
      <c r="AD418"/>
      <c r="AH418"/>
      <c r="AI418"/>
      <c r="AJ418"/>
    </row>
    <row r="419" spans="19:36" ht="15" customHeight="1" x14ac:dyDescent="0.35">
      <c r="U419" s="182"/>
      <c r="V419" s="182"/>
      <c r="W419" s="182"/>
      <c r="X419"/>
      <c r="Y419"/>
      <c r="Z419"/>
      <c r="AA419"/>
      <c r="AB419"/>
      <c r="AC419"/>
      <c r="AD419"/>
      <c r="AH419"/>
      <c r="AI419"/>
      <c r="AJ419"/>
    </row>
    <row r="420" spans="19:36" ht="15" customHeight="1" x14ac:dyDescent="0.35">
      <c r="W420" s="182"/>
      <c r="X420"/>
      <c r="Y420"/>
      <c r="Z420"/>
      <c r="AA420"/>
      <c r="AB420"/>
      <c r="AC420"/>
      <c r="AD420"/>
      <c r="AH420"/>
      <c r="AI420"/>
      <c r="AJ420"/>
    </row>
    <row r="421" spans="19:36" ht="15" customHeight="1" x14ac:dyDescent="0.3">
      <c r="X421"/>
      <c r="Y421"/>
      <c r="Z421"/>
      <c r="AA421"/>
      <c r="AB421"/>
      <c r="AC421"/>
      <c r="AD421"/>
      <c r="AH421"/>
      <c r="AI421"/>
      <c r="AJ421"/>
    </row>
    <row r="422" spans="19:36" ht="15" customHeight="1" x14ac:dyDescent="0.3">
      <c r="Y422"/>
      <c r="Z422"/>
      <c r="AA422"/>
      <c r="AB422"/>
      <c r="AC422"/>
      <c r="AD422"/>
      <c r="AH422"/>
      <c r="AI422"/>
      <c r="AJ422"/>
    </row>
    <row r="423" spans="19:36" ht="15" customHeight="1" x14ac:dyDescent="0.3">
      <c r="Z423"/>
      <c r="AA423"/>
      <c r="AB423"/>
      <c r="AC423"/>
      <c r="AD423"/>
      <c r="AH423"/>
      <c r="AI423"/>
      <c r="AJ423"/>
    </row>
    <row r="424" spans="19:36" ht="15" customHeight="1" x14ac:dyDescent="0.3">
      <c r="AA424"/>
      <c r="AB424"/>
      <c r="AC424"/>
      <c r="AD424"/>
      <c r="AH424"/>
      <c r="AI424"/>
      <c r="AJ424"/>
    </row>
    <row r="425" spans="19:36" ht="15" customHeight="1" x14ac:dyDescent="0.3">
      <c r="AB425"/>
      <c r="AC425"/>
      <c r="AD425"/>
      <c r="AH425"/>
      <c r="AI425"/>
      <c r="AJ425"/>
    </row>
    <row r="426" spans="19:36" ht="15" customHeight="1" x14ac:dyDescent="0.3">
      <c r="AC426"/>
      <c r="AD426"/>
      <c r="AH426"/>
      <c r="AI426"/>
      <c r="AJ426"/>
    </row>
    <row r="427" spans="19:36" ht="15" customHeight="1" x14ac:dyDescent="0.3">
      <c r="AD427"/>
      <c r="AH427"/>
      <c r="AI427"/>
      <c r="AJ427"/>
    </row>
    <row r="428" spans="19:36" ht="15" customHeight="1" x14ac:dyDescent="0.3">
      <c r="AH428"/>
      <c r="AI428"/>
      <c r="AJ428"/>
    </row>
    <row r="429" spans="19:36" ht="15" customHeight="1" x14ac:dyDescent="0.3">
      <c r="AH429"/>
      <c r="AI429"/>
      <c r="AJ429"/>
    </row>
    <row r="430" spans="19:36" ht="15" customHeight="1" x14ac:dyDescent="0.3">
      <c r="AH430"/>
      <c r="AI430"/>
      <c r="AJ430"/>
    </row>
    <row r="431" spans="19:36" ht="15" customHeight="1" x14ac:dyDescent="0.3"/>
    <row r="432" spans="19:36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</sheetData>
  <mergeCells count="1">
    <mergeCell ref="F1:G1"/>
  </mergeCell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0A61-A84B-4FF5-A27B-956B45B7ECDD}">
  <sheetPr codeName="Hoja30"/>
  <dimension ref="A1:Q10"/>
  <sheetViews>
    <sheetView workbookViewId="0">
      <selection activeCell="B1" sqref="B1"/>
    </sheetView>
  </sheetViews>
  <sheetFormatPr baseColWidth="10" defaultRowHeight="21" x14ac:dyDescent="0.35"/>
  <cols>
    <col min="1" max="1" width="14" bestFit="1" customWidth="1"/>
    <col min="2" max="2" width="26" bestFit="1" customWidth="1"/>
    <col min="3" max="3" width="20.25" bestFit="1" customWidth="1"/>
    <col min="4" max="4" width="20.375" bestFit="1" customWidth="1"/>
    <col min="5" max="15" width="11" hidden="1" customWidth="1"/>
    <col min="16" max="16" width="18.5" customWidth="1"/>
    <col min="17" max="17" width="21.875" style="182" bestFit="1" customWidth="1"/>
  </cols>
  <sheetData>
    <row r="1" spans="1:17" x14ac:dyDescent="0.25">
      <c r="A1" s="75" t="s">
        <v>1</v>
      </c>
      <c r="B1" s="75" t="s">
        <v>52</v>
      </c>
      <c r="C1" s="328" t="s">
        <v>53</v>
      </c>
      <c r="D1" s="75" t="s">
        <v>4</v>
      </c>
      <c r="E1" s="75" t="s">
        <v>5</v>
      </c>
      <c r="F1" s="75" t="s">
        <v>6</v>
      </c>
      <c r="G1" s="75" t="s">
        <v>7</v>
      </c>
      <c r="H1" s="45"/>
      <c r="I1" s="45"/>
      <c r="J1" s="429" t="s">
        <v>34</v>
      </c>
      <c r="K1" s="429"/>
      <c r="L1" s="45"/>
      <c r="M1" s="45"/>
      <c r="N1" s="45"/>
      <c r="O1" s="45"/>
      <c r="P1" s="45"/>
      <c r="Q1" s="104" t="s">
        <v>91</v>
      </c>
    </row>
    <row r="2" spans="1:17" x14ac:dyDescent="0.25">
      <c r="A2" s="62"/>
      <c r="B2" s="322"/>
      <c r="C2" s="322"/>
      <c r="D2" s="331"/>
      <c r="E2" s="332"/>
      <c r="F2" s="332"/>
      <c r="G2" s="332"/>
      <c r="H2" s="45"/>
      <c r="I2" s="45"/>
      <c r="J2" s="68" t="s">
        <v>93</v>
      </c>
      <c r="K2" s="68">
        <f>DATOS!D1</f>
        <v>46136</v>
      </c>
      <c r="L2" s="45"/>
      <c r="M2" s="45"/>
      <c r="N2" s="45"/>
      <c r="O2" s="45"/>
      <c r="P2" s="45"/>
      <c r="Q2" s="337"/>
    </row>
    <row r="3" spans="1:17" ht="20.25" x14ac:dyDescent="0.3">
      <c r="E3" s="98"/>
      <c r="F3" s="98"/>
      <c r="G3" s="98"/>
      <c r="H3" s="45"/>
      <c r="I3" s="45"/>
      <c r="J3" s="333" t="s">
        <v>154</v>
      </c>
      <c r="K3" s="334">
        <v>4</v>
      </c>
      <c r="M3" s="45"/>
      <c r="N3" s="45"/>
      <c r="O3" s="45"/>
      <c r="P3" s="45"/>
      <c r="Q3" s="338"/>
    </row>
    <row r="4" spans="1:17" ht="20.25" x14ac:dyDescent="0.25">
      <c r="E4" s="98"/>
      <c r="F4" s="98"/>
      <c r="G4" s="98"/>
      <c r="H4" s="45"/>
      <c r="I4" s="45"/>
      <c r="J4" s="335">
        <v>2083</v>
      </c>
      <c r="K4" s="336">
        <v>4</v>
      </c>
      <c r="M4" s="69"/>
      <c r="N4" s="45"/>
      <c r="O4" s="45"/>
      <c r="P4" s="45"/>
      <c r="Q4" s="337"/>
    </row>
    <row r="5" spans="1:17" x14ac:dyDescent="0.35">
      <c r="E5" s="98"/>
      <c r="F5" s="98"/>
      <c r="G5" s="98"/>
      <c r="H5" s="70"/>
      <c r="I5" s="45"/>
      <c r="J5" s="333" t="s">
        <v>159</v>
      </c>
      <c r="K5" s="334">
        <v>2</v>
      </c>
      <c r="M5" s="45"/>
      <c r="N5" s="45"/>
      <c r="O5" s="45"/>
      <c r="P5" s="45"/>
    </row>
    <row r="6" spans="1:17" x14ac:dyDescent="0.35">
      <c r="E6" s="98"/>
      <c r="F6" s="98"/>
      <c r="G6" s="98"/>
      <c r="H6" s="70"/>
      <c r="I6" s="45"/>
      <c r="J6" s="335" t="s">
        <v>160</v>
      </c>
      <c r="K6" s="336">
        <v>1</v>
      </c>
      <c r="M6" s="45"/>
      <c r="N6" s="45"/>
      <c r="O6" s="45"/>
      <c r="P6" s="45"/>
    </row>
    <row r="7" spans="1:17" x14ac:dyDescent="0.35">
      <c r="E7" s="98"/>
      <c r="F7" s="98"/>
      <c r="G7" s="98"/>
      <c r="H7" s="45"/>
      <c r="I7" s="45"/>
      <c r="J7" s="335" t="s">
        <v>162</v>
      </c>
      <c r="K7" s="336">
        <v>1</v>
      </c>
      <c r="M7" s="45"/>
      <c r="N7" s="45"/>
      <c r="O7" s="45"/>
      <c r="P7" s="45"/>
    </row>
    <row r="8" spans="1:17" x14ac:dyDescent="0.35">
      <c r="E8" s="98"/>
      <c r="F8" s="98"/>
      <c r="G8" s="98"/>
      <c r="H8" s="45"/>
      <c r="I8" s="45"/>
      <c r="J8" s="333" t="s">
        <v>163</v>
      </c>
      <c r="K8" s="334">
        <v>1</v>
      </c>
      <c r="M8" s="45"/>
      <c r="N8" s="45"/>
      <c r="O8" s="45"/>
      <c r="P8" s="45"/>
    </row>
    <row r="9" spans="1:17" x14ac:dyDescent="0.35">
      <c r="E9" s="98"/>
      <c r="F9" s="98"/>
      <c r="G9" s="98"/>
      <c r="H9" s="45"/>
      <c r="I9" s="45"/>
      <c r="J9" s="335" t="s">
        <v>161</v>
      </c>
      <c r="K9" s="336">
        <v>1</v>
      </c>
      <c r="M9" s="45"/>
      <c r="N9" s="45"/>
      <c r="O9" s="45"/>
      <c r="P9" s="45"/>
    </row>
    <row r="10" spans="1:17" x14ac:dyDescent="0.35">
      <c r="E10" s="98"/>
      <c r="F10" s="98"/>
      <c r="G10" s="98"/>
      <c r="H10" s="45"/>
      <c r="I10" s="45"/>
      <c r="J10" s="333" t="s">
        <v>155</v>
      </c>
      <c r="K10" s="334">
        <v>3</v>
      </c>
      <c r="M10" s="45"/>
      <c r="N10" s="45"/>
      <c r="O10" s="45"/>
      <c r="P10" s="45"/>
    </row>
  </sheetData>
  <mergeCells count="1">
    <mergeCell ref="J1:K1"/>
  </mergeCell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B1:L81"/>
  <sheetViews>
    <sheetView workbookViewId="0">
      <selection activeCell="D7" sqref="D7"/>
    </sheetView>
  </sheetViews>
  <sheetFormatPr baseColWidth="10" defaultRowHeight="15.75" x14ac:dyDescent="0.25"/>
  <cols>
    <col min="1" max="1" width="6.875" customWidth="1"/>
    <col min="2" max="2" width="15.25" bestFit="1" customWidth="1"/>
    <col min="3" max="3" width="17.125" customWidth="1"/>
    <col min="4" max="4" width="10.625" bestFit="1" customWidth="1"/>
    <col min="5" max="5" width="14.25" customWidth="1"/>
    <col min="6" max="6" width="17.5" customWidth="1"/>
  </cols>
  <sheetData>
    <row r="1" spans="2:12" ht="25.5" customHeight="1" x14ac:dyDescent="0.25">
      <c r="B1" s="438" t="s">
        <v>110</v>
      </c>
      <c r="C1" s="438"/>
      <c r="D1" s="438"/>
      <c r="E1" s="438" t="s">
        <v>110</v>
      </c>
      <c r="F1" s="438"/>
      <c r="G1" s="438"/>
      <c r="H1" s="132"/>
      <c r="I1" s="132"/>
      <c r="J1" s="132"/>
      <c r="K1" s="132"/>
      <c r="L1" s="133"/>
    </row>
    <row r="2" spans="2:12" ht="18.75" x14ac:dyDescent="0.25">
      <c r="B2" s="131" t="s">
        <v>111</v>
      </c>
      <c r="C2" s="138" t="s">
        <v>112</v>
      </c>
      <c r="D2" s="139">
        <f ca="1">TODAY()</f>
        <v>46136</v>
      </c>
      <c r="E2" s="131" t="s">
        <v>111</v>
      </c>
      <c r="F2" s="138" t="s">
        <v>112</v>
      </c>
      <c r="G2" s="139">
        <f ca="1">TODAY()</f>
        <v>46136</v>
      </c>
      <c r="H2" s="134"/>
      <c r="I2" s="135"/>
      <c r="J2" s="135"/>
      <c r="K2" s="136"/>
      <c r="L2" s="137"/>
    </row>
    <row r="3" spans="2:12" x14ac:dyDescent="0.25">
      <c r="B3" s="289" t="s">
        <v>1</v>
      </c>
      <c r="C3" s="289" t="s">
        <v>23</v>
      </c>
      <c r="D3" s="289" t="s">
        <v>150</v>
      </c>
      <c r="E3" s="289" t="s">
        <v>1</v>
      </c>
      <c r="F3" s="289" t="s">
        <v>23</v>
      </c>
      <c r="G3" s="289" t="s">
        <v>150</v>
      </c>
    </row>
    <row r="4" spans="2:12" ht="17.25" customHeight="1" x14ac:dyDescent="0.35">
      <c r="B4" s="140"/>
      <c r="C4" s="140"/>
      <c r="D4" s="141"/>
      <c r="E4" s="140"/>
      <c r="F4" s="140"/>
      <c r="G4" s="141"/>
    </row>
    <row r="5" spans="2:12" ht="17.25" customHeight="1" x14ac:dyDescent="0.35">
      <c r="B5" s="140"/>
      <c r="C5" s="140"/>
      <c r="D5" s="141"/>
      <c r="E5" s="140"/>
      <c r="F5" s="140"/>
      <c r="G5" s="141"/>
    </row>
    <row r="6" spans="2:12" ht="17.25" customHeight="1" x14ac:dyDescent="0.35">
      <c r="B6" s="140"/>
      <c r="C6" s="140"/>
      <c r="D6" s="141"/>
      <c r="E6" s="140"/>
      <c r="F6" s="140"/>
      <c r="G6" s="141"/>
    </row>
    <row r="7" spans="2:12" ht="17.25" customHeight="1" x14ac:dyDescent="0.35">
      <c r="B7" s="140"/>
      <c r="C7" s="140"/>
      <c r="D7" s="141"/>
      <c r="E7" s="140"/>
      <c r="F7" s="140"/>
      <c r="G7" s="141"/>
    </row>
    <row r="8" spans="2:12" ht="17.25" customHeight="1" x14ac:dyDescent="0.35">
      <c r="B8" s="140"/>
      <c r="C8" s="140"/>
      <c r="D8" s="141"/>
      <c r="E8" s="140"/>
      <c r="F8" s="140"/>
      <c r="G8" s="141"/>
    </row>
    <row r="9" spans="2:12" ht="17.25" customHeight="1" x14ac:dyDescent="0.35">
      <c r="B9" s="140"/>
      <c r="C9" s="140"/>
      <c r="D9" s="141"/>
      <c r="E9" s="140"/>
      <c r="F9" s="140"/>
      <c r="G9" s="141"/>
    </row>
    <row r="10" spans="2:12" ht="17.25" customHeight="1" x14ac:dyDescent="0.35">
      <c r="B10" s="140"/>
      <c r="C10" s="140"/>
      <c r="D10" s="141"/>
      <c r="E10" s="140"/>
      <c r="F10" s="140"/>
      <c r="G10" s="141"/>
    </row>
    <row r="11" spans="2:12" ht="17.25" customHeight="1" x14ac:dyDescent="0.35">
      <c r="B11" s="140"/>
      <c r="C11" s="140"/>
      <c r="D11" s="141"/>
      <c r="E11" s="140"/>
      <c r="F11" s="140"/>
      <c r="G11" s="141"/>
    </row>
    <row r="12" spans="2:12" ht="17.25" customHeight="1" x14ac:dyDescent="0.35">
      <c r="B12" s="140"/>
      <c r="C12" s="140"/>
      <c r="D12" s="141"/>
      <c r="E12" s="140"/>
      <c r="F12" s="140"/>
      <c r="G12" s="141"/>
    </row>
    <row r="13" spans="2:12" ht="17.25" customHeight="1" x14ac:dyDescent="0.35">
      <c r="B13" s="140"/>
      <c r="C13" s="140"/>
      <c r="D13" s="141"/>
      <c r="E13" s="140"/>
      <c r="F13" s="140"/>
      <c r="G13" s="141"/>
    </row>
    <row r="14" spans="2:12" ht="17.25" customHeight="1" x14ac:dyDescent="0.35">
      <c r="B14" s="140"/>
      <c r="C14" s="140"/>
      <c r="D14" s="141"/>
      <c r="E14" s="140"/>
      <c r="F14" s="140"/>
      <c r="G14" s="141"/>
    </row>
    <row r="15" spans="2:12" ht="17.25" customHeight="1" x14ac:dyDescent="0.35">
      <c r="B15" s="140"/>
      <c r="C15" s="140"/>
      <c r="D15" s="141"/>
      <c r="E15" s="140"/>
      <c r="F15" s="140"/>
      <c r="G15" s="141"/>
    </row>
    <row r="16" spans="2:12" ht="17.25" customHeight="1" x14ac:dyDescent="0.35">
      <c r="B16" s="140"/>
      <c r="C16" s="140"/>
      <c r="D16" s="141"/>
      <c r="E16" s="140"/>
      <c r="F16" s="140"/>
      <c r="G16" s="141"/>
    </row>
    <row r="17" spans="2:7" ht="17.25" customHeight="1" x14ac:dyDescent="0.35">
      <c r="B17" s="140"/>
      <c r="C17" s="140"/>
      <c r="D17" s="141"/>
      <c r="E17" s="140"/>
      <c r="F17" s="140"/>
      <c r="G17" s="141"/>
    </row>
    <row r="18" spans="2:7" ht="17.25" customHeight="1" x14ac:dyDescent="0.35">
      <c r="B18" s="140"/>
      <c r="C18" s="140"/>
      <c r="D18" s="141"/>
      <c r="E18" s="140"/>
      <c r="F18" s="140"/>
      <c r="G18" s="141"/>
    </row>
    <row r="19" spans="2:7" ht="17.25" customHeight="1" x14ac:dyDescent="0.35">
      <c r="B19" s="140"/>
      <c r="C19" s="140"/>
      <c r="D19" s="141"/>
      <c r="E19" s="140"/>
      <c r="F19" s="140"/>
      <c r="G19" s="141"/>
    </row>
    <row r="20" spans="2:7" ht="17.25" customHeight="1" x14ac:dyDescent="0.35">
      <c r="B20" s="140"/>
      <c r="C20" s="140"/>
      <c r="D20" s="141"/>
      <c r="E20" s="140"/>
      <c r="F20" s="140"/>
      <c r="G20" s="141"/>
    </row>
    <row r="21" spans="2:7" ht="17.25" customHeight="1" x14ac:dyDescent="0.35">
      <c r="B21" s="140"/>
      <c r="C21" s="140"/>
      <c r="D21" s="141"/>
      <c r="E21" s="140"/>
      <c r="F21" s="140"/>
      <c r="G21" s="141"/>
    </row>
    <row r="22" spans="2:7" ht="17.25" customHeight="1" x14ac:dyDescent="0.35">
      <c r="B22" s="140"/>
      <c r="C22" s="140"/>
      <c r="D22" s="141"/>
      <c r="E22" s="140"/>
      <c r="F22" s="140"/>
      <c r="G22" s="141"/>
    </row>
    <row r="23" spans="2:7" ht="17.25" customHeight="1" x14ac:dyDescent="0.35">
      <c r="B23" s="140"/>
      <c r="C23" s="140"/>
      <c r="D23" s="141"/>
      <c r="E23" s="140"/>
      <c r="F23" s="140"/>
      <c r="G23" s="141"/>
    </row>
    <row r="24" spans="2:7" ht="17.25" customHeight="1" x14ac:dyDescent="0.35">
      <c r="B24" s="140"/>
      <c r="C24" s="140"/>
      <c r="D24" s="141"/>
      <c r="E24" s="140"/>
      <c r="F24" s="140"/>
      <c r="G24" s="141"/>
    </row>
    <row r="25" spans="2:7" ht="17.25" customHeight="1" x14ac:dyDescent="0.35">
      <c r="B25" s="140"/>
      <c r="C25" s="140"/>
      <c r="D25" s="141"/>
      <c r="E25" s="140"/>
      <c r="F25" s="140"/>
      <c r="G25" s="141"/>
    </row>
    <row r="26" spans="2:7" ht="21" x14ac:dyDescent="0.35">
      <c r="B26" s="140"/>
      <c r="C26" s="140"/>
      <c r="D26" s="141"/>
      <c r="E26" s="140"/>
      <c r="F26" s="140"/>
      <c r="G26" s="141"/>
    </row>
    <row r="27" spans="2:7" ht="21" x14ac:dyDescent="0.35">
      <c r="B27" s="140"/>
      <c r="C27" s="140"/>
      <c r="D27" s="141"/>
      <c r="E27" s="140"/>
      <c r="F27" s="140"/>
      <c r="G27" s="141"/>
    </row>
    <row r="28" spans="2:7" ht="21" x14ac:dyDescent="0.35">
      <c r="B28" s="140"/>
      <c r="C28" s="140"/>
      <c r="D28" s="141"/>
      <c r="E28" s="140"/>
      <c r="F28" s="140"/>
      <c r="G28" s="141"/>
    </row>
    <row r="29" spans="2:7" ht="21" x14ac:dyDescent="0.35">
      <c r="B29" s="140"/>
      <c r="C29" s="140"/>
      <c r="D29" s="141"/>
      <c r="E29" s="140"/>
      <c r="F29" s="140"/>
      <c r="G29" s="141"/>
    </row>
    <row r="30" spans="2:7" ht="21" x14ac:dyDescent="0.35">
      <c r="B30" s="140"/>
      <c r="C30" s="140"/>
      <c r="D30" s="141"/>
      <c r="E30" s="140"/>
      <c r="F30" s="140"/>
      <c r="G30" s="141"/>
    </row>
    <row r="31" spans="2:7" ht="21" x14ac:dyDescent="0.35">
      <c r="B31" s="140"/>
      <c r="C31" s="140"/>
      <c r="D31" s="141"/>
      <c r="E31" s="140"/>
      <c r="F31" s="140"/>
      <c r="G31" s="141"/>
    </row>
    <row r="32" spans="2:7" ht="21" x14ac:dyDescent="0.35">
      <c r="B32" s="140"/>
      <c r="C32" s="140"/>
      <c r="D32" s="141"/>
      <c r="E32" s="140"/>
      <c r="F32" s="140"/>
      <c r="G32" s="141"/>
    </row>
    <row r="33" spans="2:7" ht="21" x14ac:dyDescent="0.35">
      <c r="B33" s="140"/>
      <c r="C33" s="140"/>
      <c r="D33" s="141"/>
      <c r="E33" s="140"/>
      <c r="F33" s="140"/>
      <c r="G33" s="141"/>
    </row>
    <row r="34" spans="2:7" ht="21" x14ac:dyDescent="0.35">
      <c r="B34" s="140"/>
      <c r="C34" s="140"/>
      <c r="D34" s="141"/>
      <c r="E34" s="140"/>
      <c r="F34" s="140"/>
      <c r="G34" s="141"/>
    </row>
    <row r="35" spans="2:7" ht="21" x14ac:dyDescent="0.35">
      <c r="B35" s="140"/>
      <c r="C35" s="140"/>
      <c r="D35" s="141"/>
      <c r="E35" s="140"/>
      <c r="F35" s="140"/>
      <c r="G35" s="141"/>
    </row>
    <row r="36" spans="2:7" ht="21" x14ac:dyDescent="0.35">
      <c r="B36" s="140"/>
      <c r="C36" s="140"/>
      <c r="D36" s="141"/>
      <c r="E36" s="140"/>
      <c r="F36" s="140"/>
      <c r="G36" s="141"/>
    </row>
    <row r="37" spans="2:7" ht="21" x14ac:dyDescent="0.35">
      <c r="B37" s="140"/>
      <c r="C37" s="140"/>
      <c r="D37" s="141"/>
      <c r="E37" s="140"/>
      <c r="F37" s="140"/>
      <c r="G37" s="141"/>
    </row>
    <row r="38" spans="2:7" ht="21" x14ac:dyDescent="0.35">
      <c r="B38" s="140"/>
      <c r="C38" s="140"/>
      <c r="D38" s="141"/>
      <c r="E38" s="140"/>
      <c r="F38" s="140"/>
      <c r="G38" s="141"/>
    </row>
    <row r="39" spans="2:7" ht="21" x14ac:dyDescent="0.35">
      <c r="B39" s="140"/>
      <c r="C39" s="140"/>
      <c r="D39" s="141"/>
      <c r="E39" s="140"/>
      <c r="F39" s="140"/>
      <c r="G39" s="141"/>
    </row>
    <row r="40" spans="2:7" ht="21" x14ac:dyDescent="0.35">
      <c r="B40" s="140"/>
      <c r="C40" s="140"/>
      <c r="D40" s="141"/>
      <c r="E40" s="140"/>
      <c r="F40" s="140"/>
      <c r="G40" s="141"/>
    </row>
    <row r="41" spans="2:7" ht="21" x14ac:dyDescent="0.35">
      <c r="B41" s="140"/>
      <c r="C41" s="140"/>
      <c r="D41" s="141"/>
      <c r="E41" s="140"/>
      <c r="F41" s="140"/>
      <c r="G41" s="141"/>
    </row>
    <row r="42" spans="2:7" ht="21" x14ac:dyDescent="0.35">
      <c r="B42" s="140"/>
      <c r="C42" s="140"/>
      <c r="D42" s="141"/>
      <c r="E42" s="140"/>
      <c r="F42" s="140"/>
      <c r="G42" s="141"/>
    </row>
    <row r="43" spans="2:7" ht="21" x14ac:dyDescent="0.35">
      <c r="B43" s="140"/>
      <c r="C43" s="140"/>
      <c r="D43" s="141"/>
      <c r="E43" s="140"/>
      <c r="F43" s="140"/>
      <c r="G43" s="141"/>
    </row>
    <row r="44" spans="2:7" ht="21" x14ac:dyDescent="0.35">
      <c r="B44" s="140"/>
      <c r="C44" s="140"/>
      <c r="D44" s="141"/>
      <c r="E44" s="140"/>
      <c r="F44" s="140"/>
      <c r="G44" s="141"/>
    </row>
    <row r="45" spans="2:7" ht="21" x14ac:dyDescent="0.35">
      <c r="B45" s="140"/>
      <c r="C45" s="140"/>
      <c r="D45" s="141"/>
      <c r="E45" s="140"/>
      <c r="F45" s="140"/>
      <c r="G45" s="141"/>
    </row>
    <row r="46" spans="2:7" ht="21" x14ac:dyDescent="0.35">
      <c r="B46" s="140"/>
      <c r="C46" s="140"/>
      <c r="D46" s="141"/>
      <c r="E46" s="140"/>
      <c r="F46" s="140"/>
      <c r="G46" s="141"/>
    </row>
    <row r="47" spans="2:7" ht="21" x14ac:dyDescent="0.35">
      <c r="B47" s="140"/>
      <c r="C47" s="140"/>
      <c r="D47" s="141"/>
      <c r="E47" s="140"/>
      <c r="F47" s="140"/>
      <c r="G47" s="141"/>
    </row>
    <row r="48" spans="2:7" ht="21" x14ac:dyDescent="0.35">
      <c r="B48" s="140"/>
      <c r="C48" s="140"/>
      <c r="D48" s="141"/>
      <c r="E48" s="140"/>
      <c r="F48" s="140"/>
      <c r="G48" s="141"/>
    </row>
    <row r="49" spans="2:7" ht="21" x14ac:dyDescent="0.35">
      <c r="B49" s="140"/>
      <c r="C49" s="140"/>
      <c r="D49" s="141"/>
      <c r="E49" s="140"/>
      <c r="F49" s="140"/>
      <c r="G49" s="141"/>
    </row>
    <row r="50" spans="2:7" ht="21" x14ac:dyDescent="0.35">
      <c r="B50" s="140"/>
      <c r="C50" s="140"/>
      <c r="D50" s="141"/>
      <c r="E50" s="140"/>
      <c r="F50" s="140"/>
      <c r="G50" s="141"/>
    </row>
    <row r="51" spans="2:7" ht="21" x14ac:dyDescent="0.35">
      <c r="B51" s="140"/>
      <c r="C51" s="140"/>
      <c r="D51" s="141"/>
      <c r="E51" s="140"/>
      <c r="F51" s="140"/>
      <c r="G51" s="141"/>
    </row>
    <row r="52" spans="2:7" ht="21" x14ac:dyDescent="0.35">
      <c r="B52" s="140"/>
      <c r="C52" s="140"/>
      <c r="D52" s="141"/>
      <c r="E52" s="140"/>
      <c r="F52" s="140"/>
      <c r="G52" s="141"/>
    </row>
    <row r="53" spans="2:7" ht="21" x14ac:dyDescent="0.35">
      <c r="B53" s="140"/>
      <c r="C53" s="140"/>
      <c r="D53" s="141"/>
      <c r="E53" s="140"/>
      <c r="F53" s="140"/>
      <c r="G53" s="141"/>
    </row>
    <row r="54" spans="2:7" ht="21" x14ac:dyDescent="0.35">
      <c r="B54" s="140"/>
      <c r="C54" s="140"/>
      <c r="D54" s="141"/>
      <c r="E54" s="140"/>
      <c r="F54" s="140"/>
      <c r="G54" s="141"/>
    </row>
    <row r="55" spans="2:7" ht="21" x14ac:dyDescent="0.35">
      <c r="B55" s="140"/>
      <c r="C55" s="140"/>
      <c r="D55" s="141"/>
      <c r="E55" s="140"/>
      <c r="F55" s="140"/>
      <c r="G55" s="141"/>
    </row>
    <row r="56" spans="2:7" ht="21" x14ac:dyDescent="0.35">
      <c r="B56" s="140"/>
      <c r="C56" s="140"/>
      <c r="D56" s="141"/>
      <c r="E56" s="140"/>
      <c r="F56" s="140"/>
      <c r="G56" s="141"/>
    </row>
    <row r="57" spans="2:7" ht="21" x14ac:dyDescent="0.35">
      <c r="B57" s="140"/>
      <c r="C57" s="140"/>
      <c r="D57" s="141"/>
      <c r="E57" s="140"/>
      <c r="F57" s="140"/>
      <c r="G57" s="141"/>
    </row>
    <row r="58" spans="2:7" ht="21" x14ac:dyDescent="0.35">
      <c r="B58" s="140"/>
      <c r="C58" s="140"/>
      <c r="D58" s="141"/>
      <c r="E58" s="140"/>
      <c r="F58" s="140"/>
      <c r="G58" s="141"/>
    </row>
    <row r="59" spans="2:7" ht="21" x14ac:dyDescent="0.35">
      <c r="B59" s="140"/>
      <c r="C59" s="140"/>
      <c r="D59" s="141"/>
      <c r="E59" s="140"/>
      <c r="F59" s="140"/>
      <c r="G59" s="141"/>
    </row>
    <row r="60" spans="2:7" ht="21" x14ac:dyDescent="0.35">
      <c r="B60" s="140"/>
      <c r="C60" s="140"/>
      <c r="D60" s="141"/>
      <c r="E60" s="140"/>
      <c r="F60" s="140"/>
      <c r="G60" s="141"/>
    </row>
    <row r="61" spans="2:7" ht="21" x14ac:dyDescent="0.35">
      <c r="B61" s="140"/>
      <c r="C61" s="140"/>
      <c r="D61" s="141"/>
      <c r="E61" s="140"/>
      <c r="F61" s="140"/>
      <c r="G61" s="141"/>
    </row>
    <row r="62" spans="2:7" ht="21" x14ac:dyDescent="0.35">
      <c r="B62" s="140"/>
      <c r="C62" s="140"/>
      <c r="D62" s="141"/>
      <c r="E62" s="140"/>
      <c r="F62" s="140"/>
      <c r="G62" s="141"/>
    </row>
    <row r="63" spans="2:7" ht="21" x14ac:dyDescent="0.35">
      <c r="B63" s="140"/>
      <c r="C63" s="140"/>
      <c r="D63" s="141"/>
      <c r="E63" s="140"/>
      <c r="F63" s="140"/>
      <c r="G63" s="141"/>
    </row>
    <row r="64" spans="2:7" ht="21" x14ac:dyDescent="0.35">
      <c r="B64" s="140"/>
      <c r="C64" s="140"/>
      <c r="D64" s="141"/>
      <c r="E64" s="140"/>
      <c r="F64" s="140"/>
      <c r="G64" s="141"/>
    </row>
    <row r="65" spans="2:7" ht="21" x14ac:dyDescent="0.35">
      <c r="B65" s="140"/>
      <c r="C65" s="140"/>
      <c r="D65" s="141"/>
      <c r="E65" s="140"/>
      <c r="F65" s="140"/>
      <c r="G65" s="141"/>
    </row>
    <row r="66" spans="2:7" ht="21" x14ac:dyDescent="0.35">
      <c r="B66" s="140"/>
      <c r="C66" s="140"/>
      <c r="D66" s="141"/>
      <c r="E66" s="140"/>
      <c r="F66" s="140"/>
      <c r="G66" s="141"/>
    </row>
    <row r="67" spans="2:7" ht="21" x14ac:dyDescent="0.35">
      <c r="B67" s="140"/>
      <c r="C67" s="140"/>
      <c r="D67" s="141"/>
      <c r="E67" s="140"/>
      <c r="F67" s="140"/>
      <c r="G67" s="141"/>
    </row>
    <row r="68" spans="2:7" ht="21" x14ac:dyDescent="0.35">
      <c r="B68" s="140"/>
      <c r="C68" s="140"/>
      <c r="D68" s="141"/>
      <c r="E68" s="140"/>
      <c r="F68" s="140"/>
      <c r="G68" s="141"/>
    </row>
    <row r="69" spans="2:7" ht="21" x14ac:dyDescent="0.35">
      <c r="B69" s="140"/>
      <c r="C69" s="140"/>
      <c r="D69" s="141"/>
      <c r="E69" s="140"/>
      <c r="F69" s="140"/>
      <c r="G69" s="141"/>
    </row>
    <row r="70" spans="2:7" ht="21" x14ac:dyDescent="0.35">
      <c r="B70" s="140"/>
      <c r="C70" s="140"/>
      <c r="D70" s="141"/>
      <c r="E70" s="140"/>
      <c r="F70" s="140"/>
      <c r="G70" s="141"/>
    </row>
    <row r="71" spans="2:7" ht="21" x14ac:dyDescent="0.35">
      <c r="B71" s="140"/>
      <c r="C71" s="140"/>
      <c r="D71" s="141"/>
      <c r="E71" s="140"/>
      <c r="F71" s="140"/>
      <c r="G71" s="141"/>
    </row>
    <row r="72" spans="2:7" ht="21" x14ac:dyDescent="0.35">
      <c r="B72" s="140"/>
      <c r="C72" s="140"/>
      <c r="D72" s="141"/>
      <c r="E72" s="140"/>
      <c r="F72" s="140"/>
      <c r="G72" s="141"/>
    </row>
    <row r="73" spans="2:7" ht="21" x14ac:dyDescent="0.35">
      <c r="B73" s="140"/>
      <c r="C73" s="140"/>
      <c r="D73" s="141"/>
      <c r="E73" s="140"/>
      <c r="F73" s="140"/>
      <c r="G73" s="141"/>
    </row>
    <row r="74" spans="2:7" ht="21" x14ac:dyDescent="0.35">
      <c r="B74" s="140"/>
      <c r="C74" s="140"/>
      <c r="D74" s="141"/>
      <c r="E74" s="140"/>
      <c r="F74" s="140"/>
      <c r="G74" s="141"/>
    </row>
    <row r="75" spans="2:7" ht="21" x14ac:dyDescent="0.35">
      <c r="B75" s="140"/>
      <c r="C75" s="140"/>
      <c r="D75" s="141"/>
      <c r="E75" s="140"/>
      <c r="F75" s="140"/>
      <c r="G75" s="141"/>
    </row>
    <row r="76" spans="2:7" ht="21" x14ac:dyDescent="0.35">
      <c r="B76" s="140"/>
      <c r="C76" s="140"/>
      <c r="D76" s="141"/>
      <c r="E76" s="140"/>
      <c r="F76" s="140"/>
      <c r="G76" s="141"/>
    </row>
    <row r="77" spans="2:7" ht="21" x14ac:dyDescent="0.35">
      <c r="B77" s="140"/>
      <c r="C77" s="140"/>
      <c r="D77" s="141"/>
      <c r="E77" s="140"/>
      <c r="F77" s="140"/>
      <c r="G77" s="141"/>
    </row>
    <row r="78" spans="2:7" ht="21" x14ac:dyDescent="0.35">
      <c r="B78" s="140"/>
      <c r="C78" s="140"/>
      <c r="D78" s="141"/>
      <c r="E78" s="140"/>
      <c r="F78" s="140"/>
      <c r="G78" s="141"/>
    </row>
    <row r="79" spans="2:7" ht="21" x14ac:dyDescent="0.35">
      <c r="B79" s="140"/>
      <c r="C79" s="140"/>
      <c r="D79" s="141"/>
      <c r="E79" s="140"/>
      <c r="F79" s="140"/>
      <c r="G79" s="141"/>
    </row>
    <row r="80" spans="2:7" ht="21" x14ac:dyDescent="0.35">
      <c r="B80" s="140"/>
      <c r="C80" s="140"/>
      <c r="D80" s="141"/>
      <c r="E80" s="140"/>
      <c r="F80" s="140"/>
      <c r="G80" s="141"/>
    </row>
    <row r="81" spans="2:7" ht="21" x14ac:dyDescent="0.35">
      <c r="B81" s="140"/>
      <c r="C81" s="140"/>
      <c r="D81" s="141"/>
      <c r="E81" s="140"/>
      <c r="F81" s="140"/>
      <c r="G81" s="141"/>
    </row>
  </sheetData>
  <mergeCells count="2">
    <mergeCell ref="B1:D1"/>
    <mergeCell ref="E1:G1"/>
  </mergeCells>
  <conditionalFormatting sqref="C3">
    <cfRule type="containsText" dxfId="95" priority="37" operator="containsText" text="1014">
      <formula>NOT(ISERROR(SEARCH("1014",C3)))</formula>
    </cfRule>
    <cfRule type="containsText" dxfId="94" priority="38" operator="containsText" text="OLIMPICA">
      <formula>NOT(ISERROR(SEARCH("OLIMPICA",C3)))</formula>
    </cfRule>
    <cfRule type="containsText" dxfId="93" priority="39" operator="containsText" text="02 san">
      <formula>NOT(ISERROR(SEARCH("02 san",C3)))</formula>
    </cfRule>
    <cfRule type="containsText" dxfId="92" priority="40" operator="containsText" text="02san">
      <formula>NOT(ISERROR(SEARCH("02san",C3)))</formula>
    </cfRule>
    <cfRule type="containsText" dxfId="91" priority="41" operator="containsText" text="2107">
      <formula>NOT(ISERROR(SEARCH("2107",C3)))</formula>
    </cfRule>
    <cfRule type="containsText" dxfId="90" priority="42" operator="containsText" text="3105">
      <formula>NOT(ISERROR(SEARCH("3105",C3)))</formula>
    </cfRule>
    <cfRule type="containsText" dxfId="89" priority="43" operator="containsText" text="asur">
      <formula>NOT(ISERROR(SEARCH("asur",C3)))</formula>
    </cfRule>
    <cfRule type="containsText" dxfId="88" priority="44" operator="containsText" text="deri">
      <formula>NOT(ISERROR(SEARCH("deri",C3)))</formula>
    </cfRule>
    <cfRule type="containsText" dxfId="87" priority="45" operator="containsText" text="ruth">
      <formula>NOT(ISERROR(SEARCH("ruth",C3)))</formula>
    </cfRule>
    <cfRule type="containsText" dxfId="86" priority="46" operator="containsText" text="salom">
      <formula>NOT(ISERROR(SEARCH("salom",C3)))</formula>
    </cfRule>
    <cfRule type="expression" dxfId="85" priority="47">
      <formula>$C3="PETROCASINOS S.A."</formula>
    </cfRule>
    <cfRule type="expression" dxfId="84" priority="48">
      <formula>$C3="PRODUCTOS OFACOL SAS"</formula>
    </cfRule>
  </conditionalFormatting>
  <conditionalFormatting sqref="D3">
    <cfRule type="containsText" dxfId="83" priority="25" operator="containsText" text="1014">
      <formula>NOT(ISERROR(SEARCH("1014",D3)))</formula>
    </cfRule>
    <cfRule type="containsText" dxfId="82" priority="26" operator="containsText" text="OLIMPICA">
      <formula>NOT(ISERROR(SEARCH("OLIMPICA",D3)))</formula>
    </cfRule>
    <cfRule type="containsText" dxfId="81" priority="27" operator="containsText" text="02 san">
      <formula>NOT(ISERROR(SEARCH("02 san",D3)))</formula>
    </cfRule>
    <cfRule type="containsText" dxfId="80" priority="28" operator="containsText" text="02san">
      <formula>NOT(ISERROR(SEARCH("02san",D3)))</formula>
    </cfRule>
    <cfRule type="containsText" dxfId="79" priority="29" operator="containsText" text="2107">
      <formula>NOT(ISERROR(SEARCH("2107",D3)))</formula>
    </cfRule>
    <cfRule type="containsText" dxfId="78" priority="30" operator="containsText" text="3105">
      <formula>NOT(ISERROR(SEARCH("3105",D3)))</formula>
    </cfRule>
    <cfRule type="containsText" dxfId="77" priority="31" operator="containsText" text="asur">
      <formula>NOT(ISERROR(SEARCH("asur",D3)))</formula>
    </cfRule>
    <cfRule type="containsText" dxfId="76" priority="32" operator="containsText" text="deri">
      <formula>NOT(ISERROR(SEARCH("deri",D3)))</formula>
    </cfRule>
    <cfRule type="containsText" dxfId="75" priority="33" operator="containsText" text="ruth">
      <formula>NOT(ISERROR(SEARCH("ruth",D3)))</formula>
    </cfRule>
    <cfRule type="containsText" dxfId="74" priority="34" operator="containsText" text="salom">
      <formula>NOT(ISERROR(SEARCH("salom",D3)))</formula>
    </cfRule>
    <cfRule type="expression" dxfId="73" priority="35">
      <formula>$C3="PETROCASINOS S.A."</formula>
    </cfRule>
    <cfRule type="expression" dxfId="72" priority="36">
      <formula>$C3="PRODUCTOS OFACOL SAS"</formula>
    </cfRule>
  </conditionalFormatting>
  <conditionalFormatting sqref="F3">
    <cfRule type="containsText" dxfId="71" priority="13" operator="containsText" text="1014">
      <formula>NOT(ISERROR(SEARCH("1014",F3)))</formula>
    </cfRule>
    <cfRule type="containsText" dxfId="70" priority="14" operator="containsText" text="OLIMPICA">
      <formula>NOT(ISERROR(SEARCH("OLIMPICA",F3)))</formula>
    </cfRule>
    <cfRule type="containsText" dxfId="69" priority="15" operator="containsText" text="02 san">
      <formula>NOT(ISERROR(SEARCH("02 san",F3)))</formula>
    </cfRule>
    <cfRule type="containsText" dxfId="68" priority="16" operator="containsText" text="02san">
      <formula>NOT(ISERROR(SEARCH("02san",F3)))</formula>
    </cfRule>
    <cfRule type="containsText" dxfId="67" priority="17" operator="containsText" text="2107">
      <formula>NOT(ISERROR(SEARCH("2107",F3)))</formula>
    </cfRule>
    <cfRule type="containsText" dxfId="66" priority="18" operator="containsText" text="3105">
      <formula>NOT(ISERROR(SEARCH("3105",F3)))</formula>
    </cfRule>
    <cfRule type="containsText" dxfId="65" priority="19" operator="containsText" text="asur">
      <formula>NOT(ISERROR(SEARCH("asur",F3)))</formula>
    </cfRule>
    <cfRule type="containsText" dxfId="64" priority="20" operator="containsText" text="deri">
      <formula>NOT(ISERROR(SEARCH("deri",F3)))</formula>
    </cfRule>
    <cfRule type="containsText" dxfId="63" priority="21" operator="containsText" text="ruth">
      <formula>NOT(ISERROR(SEARCH("ruth",F3)))</formula>
    </cfRule>
    <cfRule type="containsText" dxfId="62" priority="22" operator="containsText" text="salom">
      <formula>NOT(ISERROR(SEARCH("salom",F3)))</formula>
    </cfRule>
    <cfRule type="expression" dxfId="61" priority="23">
      <formula>$C3="PETROCASINOS S.A."</formula>
    </cfRule>
    <cfRule type="expression" dxfId="60" priority="24">
      <formula>$C3="PRODUCTOS OFACOL SAS"</formula>
    </cfRule>
  </conditionalFormatting>
  <conditionalFormatting sqref="G3">
    <cfRule type="containsText" dxfId="59" priority="1" operator="containsText" text="1014">
      <formula>NOT(ISERROR(SEARCH("1014",G3)))</formula>
    </cfRule>
    <cfRule type="containsText" dxfId="58" priority="2" operator="containsText" text="OLIMPICA">
      <formula>NOT(ISERROR(SEARCH("OLIMPICA",G3)))</formula>
    </cfRule>
    <cfRule type="containsText" dxfId="57" priority="3" operator="containsText" text="02 san">
      <formula>NOT(ISERROR(SEARCH("02 san",G3)))</formula>
    </cfRule>
    <cfRule type="containsText" dxfId="56" priority="4" operator="containsText" text="02san">
      <formula>NOT(ISERROR(SEARCH("02san",G3)))</formula>
    </cfRule>
    <cfRule type="containsText" dxfId="55" priority="5" operator="containsText" text="2107">
      <formula>NOT(ISERROR(SEARCH("2107",G3)))</formula>
    </cfRule>
    <cfRule type="containsText" dxfId="54" priority="6" operator="containsText" text="3105">
      <formula>NOT(ISERROR(SEARCH("3105",G3)))</formula>
    </cfRule>
    <cfRule type="containsText" dxfId="53" priority="7" operator="containsText" text="asur">
      <formula>NOT(ISERROR(SEARCH("asur",G3)))</formula>
    </cfRule>
    <cfRule type="containsText" dxfId="52" priority="8" operator="containsText" text="deri">
      <formula>NOT(ISERROR(SEARCH("deri",G3)))</formula>
    </cfRule>
    <cfRule type="containsText" dxfId="51" priority="9" operator="containsText" text="ruth">
      <formula>NOT(ISERROR(SEARCH("ruth",G3)))</formula>
    </cfRule>
    <cfRule type="containsText" dxfId="50" priority="10" operator="containsText" text="salom">
      <formula>NOT(ISERROR(SEARCH("salom",G3)))</formula>
    </cfRule>
    <cfRule type="expression" dxfId="49" priority="11">
      <formula>$C3="PETROCASINOS S.A."</formula>
    </cfRule>
    <cfRule type="expression" dxfId="48" priority="12">
      <formula>$C3="PRODUCTOS OFACOL SAS"</formula>
    </cfRule>
  </conditionalFormatting>
  <printOptions horizontalCentered="1" verticalCentered="1"/>
  <pageMargins left="0" right="0.70866141732283472" top="0" bottom="0" header="0.31496062992125984" footer="0.31496062992125984"/>
  <pageSetup paperSize="256" scale="105" orientation="portrait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4ED28-16B3-4B59-B582-9FB1847DA097}">
  <sheetPr codeName="Hoja28"/>
  <dimension ref="B1:L81"/>
  <sheetViews>
    <sheetView workbookViewId="0">
      <selection activeCell="C8" sqref="C8"/>
    </sheetView>
  </sheetViews>
  <sheetFormatPr baseColWidth="10" defaultRowHeight="15.75" x14ac:dyDescent="0.25"/>
  <cols>
    <col min="1" max="1" width="6.875" customWidth="1"/>
    <col min="2" max="2" width="15.25" bestFit="1" customWidth="1"/>
    <col min="3" max="3" width="17.125" customWidth="1"/>
    <col min="4" max="4" width="10.625" bestFit="1" customWidth="1"/>
    <col min="5" max="5" width="14.25" customWidth="1"/>
    <col min="6" max="6" width="17.5" customWidth="1"/>
  </cols>
  <sheetData>
    <row r="1" spans="2:12" ht="21" x14ac:dyDescent="0.25">
      <c r="B1" s="438" t="s">
        <v>205</v>
      </c>
      <c r="C1" s="438"/>
      <c r="D1" s="438"/>
      <c r="E1" s="438" t="s">
        <v>205</v>
      </c>
      <c r="F1" s="438"/>
      <c r="G1" s="438"/>
      <c r="H1" s="132"/>
      <c r="I1" s="132"/>
      <c r="J1" s="132"/>
      <c r="K1" s="132"/>
      <c r="L1" s="133"/>
    </row>
    <row r="2" spans="2:12" ht="18.75" x14ac:dyDescent="0.25">
      <c r="B2" s="131" t="s">
        <v>111</v>
      </c>
      <c r="C2" s="138" t="s">
        <v>112</v>
      </c>
      <c r="D2" s="139">
        <f ca="1">TODAY()</f>
        <v>46136</v>
      </c>
      <c r="E2" s="131" t="s">
        <v>111</v>
      </c>
      <c r="F2" s="138" t="s">
        <v>112</v>
      </c>
      <c r="G2" s="139">
        <f ca="1">TODAY()</f>
        <v>46136</v>
      </c>
      <c r="H2" s="134"/>
      <c r="I2" s="135"/>
      <c r="J2" s="135"/>
      <c r="K2" s="136"/>
      <c r="L2" s="137"/>
    </row>
    <row r="3" spans="2:12" x14ac:dyDescent="0.25">
      <c r="B3" s="289" t="s">
        <v>1</v>
      </c>
      <c r="C3" s="289" t="s">
        <v>23</v>
      </c>
      <c r="D3" s="289" t="s">
        <v>150</v>
      </c>
      <c r="E3" s="289" t="s">
        <v>1</v>
      </c>
      <c r="F3" s="289" t="s">
        <v>23</v>
      </c>
      <c r="G3" s="289" t="s">
        <v>150</v>
      </c>
    </row>
    <row r="4" spans="2:12" ht="17.25" customHeight="1" x14ac:dyDescent="0.35">
      <c r="B4" s="140"/>
      <c r="C4" s="140"/>
      <c r="D4" s="141"/>
      <c r="E4" s="140"/>
      <c r="F4" s="140"/>
      <c r="G4" s="141"/>
    </row>
    <row r="5" spans="2:12" ht="17.25" customHeight="1" x14ac:dyDescent="0.35">
      <c r="B5" s="140"/>
      <c r="C5" s="140"/>
      <c r="D5" s="141"/>
      <c r="E5" s="140"/>
      <c r="F5" s="140"/>
      <c r="G5" s="141"/>
    </row>
    <row r="6" spans="2:12" ht="17.25" customHeight="1" x14ac:dyDescent="0.35">
      <c r="B6" s="140"/>
      <c r="C6" s="140"/>
      <c r="D6" s="141"/>
      <c r="E6" s="140"/>
      <c r="F6" s="140"/>
      <c r="G6" s="141"/>
    </row>
    <row r="7" spans="2:12" ht="17.25" customHeight="1" x14ac:dyDescent="0.35">
      <c r="B7" s="140"/>
      <c r="C7" s="140"/>
      <c r="D7" s="141"/>
      <c r="E7" s="140"/>
      <c r="F7" s="140"/>
      <c r="G7" s="141"/>
    </row>
    <row r="8" spans="2:12" ht="17.25" customHeight="1" x14ac:dyDescent="0.35">
      <c r="B8" s="140"/>
      <c r="C8" s="140"/>
      <c r="D8" s="141"/>
      <c r="E8" s="140"/>
      <c r="F8" s="140"/>
      <c r="G8" s="141"/>
    </row>
    <row r="9" spans="2:12" ht="17.25" customHeight="1" x14ac:dyDescent="0.35">
      <c r="B9" s="140"/>
      <c r="C9" s="140"/>
      <c r="D9" s="141"/>
      <c r="E9" s="140"/>
      <c r="F9" s="140"/>
      <c r="G9" s="141"/>
    </row>
    <row r="10" spans="2:12" ht="17.25" customHeight="1" x14ac:dyDescent="0.35">
      <c r="B10" s="140"/>
      <c r="C10" s="140"/>
      <c r="D10" s="141"/>
      <c r="E10" s="140"/>
      <c r="F10" s="140"/>
      <c r="G10" s="141"/>
    </row>
    <row r="11" spans="2:12" ht="17.25" customHeight="1" x14ac:dyDescent="0.35">
      <c r="B11" s="140"/>
      <c r="C11" s="140"/>
      <c r="D11" s="141"/>
      <c r="E11" s="140"/>
      <c r="F11" s="140"/>
      <c r="G11" s="141"/>
    </row>
    <row r="12" spans="2:12" ht="17.25" customHeight="1" x14ac:dyDescent="0.35">
      <c r="B12" s="140"/>
      <c r="C12" s="140"/>
      <c r="D12" s="141"/>
      <c r="E12" s="140"/>
      <c r="F12" s="140"/>
      <c r="G12" s="141"/>
    </row>
    <row r="13" spans="2:12" ht="17.25" customHeight="1" x14ac:dyDescent="0.35">
      <c r="B13" s="140"/>
      <c r="C13" s="140"/>
      <c r="D13" s="141"/>
      <c r="E13" s="140"/>
      <c r="F13" s="140"/>
      <c r="G13" s="141"/>
    </row>
    <row r="14" spans="2:12" ht="17.25" customHeight="1" x14ac:dyDescent="0.35">
      <c r="B14" s="140"/>
      <c r="C14" s="140"/>
      <c r="D14" s="141"/>
      <c r="E14" s="140"/>
      <c r="F14" s="140"/>
      <c r="G14" s="141"/>
    </row>
    <row r="15" spans="2:12" ht="17.25" customHeight="1" x14ac:dyDescent="0.35">
      <c r="B15" s="140"/>
      <c r="C15" s="140"/>
      <c r="D15" s="141"/>
      <c r="E15" s="140"/>
      <c r="F15" s="140"/>
      <c r="G15" s="141"/>
    </row>
    <row r="16" spans="2:12" ht="17.25" customHeight="1" x14ac:dyDescent="0.35">
      <c r="B16" s="140"/>
      <c r="C16" s="140"/>
      <c r="D16" s="141"/>
      <c r="E16" s="140"/>
      <c r="F16" s="140"/>
      <c r="G16" s="141"/>
    </row>
    <row r="17" spans="2:7" ht="17.25" customHeight="1" x14ac:dyDescent="0.35">
      <c r="B17" s="140"/>
      <c r="C17" s="140"/>
      <c r="D17" s="141"/>
      <c r="E17" s="140"/>
      <c r="F17" s="140"/>
      <c r="G17" s="141"/>
    </row>
    <row r="18" spans="2:7" ht="17.25" customHeight="1" x14ac:dyDescent="0.35">
      <c r="B18" s="140"/>
      <c r="C18" s="140"/>
      <c r="D18" s="141"/>
      <c r="E18" s="140"/>
      <c r="F18" s="140"/>
      <c r="G18" s="141"/>
    </row>
    <row r="19" spans="2:7" ht="17.25" customHeight="1" x14ac:dyDescent="0.35">
      <c r="B19" s="140"/>
      <c r="C19" s="140"/>
      <c r="D19" s="141"/>
      <c r="E19" s="140"/>
      <c r="F19" s="140"/>
      <c r="G19" s="141"/>
    </row>
    <row r="20" spans="2:7" ht="17.25" customHeight="1" x14ac:dyDescent="0.35">
      <c r="B20" s="140"/>
      <c r="C20" s="140"/>
      <c r="D20" s="141"/>
      <c r="E20" s="140"/>
      <c r="F20" s="140"/>
      <c r="G20" s="141"/>
    </row>
    <row r="21" spans="2:7" ht="17.25" customHeight="1" x14ac:dyDescent="0.35">
      <c r="B21" s="140"/>
      <c r="C21" s="140"/>
      <c r="D21" s="141"/>
      <c r="E21" s="140"/>
      <c r="F21" s="140"/>
      <c r="G21" s="141"/>
    </row>
    <row r="22" spans="2:7" ht="17.25" customHeight="1" x14ac:dyDescent="0.35">
      <c r="B22" s="140"/>
      <c r="C22" s="140"/>
      <c r="D22" s="141"/>
      <c r="E22" s="140"/>
      <c r="F22" s="140"/>
      <c r="G22" s="141"/>
    </row>
    <row r="23" spans="2:7" ht="17.25" customHeight="1" x14ac:dyDescent="0.35">
      <c r="B23" s="140"/>
      <c r="C23" s="140"/>
      <c r="D23" s="141"/>
      <c r="E23" s="140"/>
      <c r="F23" s="140"/>
      <c r="G23" s="141"/>
    </row>
    <row r="24" spans="2:7" ht="17.25" customHeight="1" x14ac:dyDescent="0.35">
      <c r="B24" s="140"/>
      <c r="C24" s="140"/>
      <c r="D24" s="141"/>
      <c r="E24" s="140"/>
      <c r="F24" s="140"/>
      <c r="G24" s="141"/>
    </row>
    <row r="25" spans="2:7" ht="17.25" customHeight="1" x14ac:dyDescent="0.35">
      <c r="B25" s="140"/>
      <c r="C25" s="140"/>
      <c r="D25" s="141"/>
      <c r="E25" s="140"/>
      <c r="F25" s="140"/>
      <c r="G25" s="141"/>
    </row>
    <row r="26" spans="2:7" ht="21" x14ac:dyDescent="0.35">
      <c r="B26" s="140"/>
      <c r="C26" s="140"/>
      <c r="D26" s="141"/>
      <c r="E26" s="140"/>
      <c r="F26" s="140"/>
      <c r="G26" s="141"/>
    </row>
    <row r="27" spans="2:7" ht="21" x14ac:dyDescent="0.35">
      <c r="B27" s="140"/>
      <c r="C27" s="140"/>
      <c r="D27" s="141"/>
      <c r="E27" s="140"/>
      <c r="F27" s="140"/>
      <c r="G27" s="141"/>
    </row>
    <row r="28" spans="2:7" ht="21" x14ac:dyDescent="0.35">
      <c r="B28" s="140"/>
      <c r="C28" s="140"/>
      <c r="D28" s="141"/>
      <c r="E28" s="140"/>
      <c r="F28" s="140"/>
      <c r="G28" s="141"/>
    </row>
    <row r="29" spans="2:7" ht="21" x14ac:dyDescent="0.35">
      <c r="B29" s="140"/>
      <c r="C29" s="140"/>
      <c r="D29" s="141"/>
      <c r="E29" s="140"/>
      <c r="F29" s="140"/>
      <c r="G29" s="141"/>
    </row>
    <row r="30" spans="2:7" ht="21" x14ac:dyDescent="0.35">
      <c r="B30" s="140"/>
      <c r="C30" s="140"/>
      <c r="D30" s="141"/>
      <c r="E30" s="140"/>
      <c r="F30" s="140"/>
      <c r="G30" s="141"/>
    </row>
    <row r="31" spans="2:7" ht="21" x14ac:dyDescent="0.35">
      <c r="B31" s="140"/>
      <c r="C31" s="140"/>
      <c r="D31" s="141"/>
      <c r="E31" s="140"/>
      <c r="F31" s="140"/>
      <c r="G31" s="141"/>
    </row>
    <row r="32" spans="2:7" ht="21" x14ac:dyDescent="0.35">
      <c r="B32" s="140"/>
      <c r="C32" s="140"/>
      <c r="D32" s="141"/>
      <c r="E32" s="140"/>
      <c r="F32" s="140"/>
      <c r="G32" s="141"/>
    </row>
    <row r="33" spans="2:7" ht="21" x14ac:dyDescent="0.35">
      <c r="B33" s="140"/>
      <c r="C33" s="140"/>
      <c r="D33" s="141"/>
      <c r="E33" s="140"/>
      <c r="F33" s="140"/>
      <c r="G33" s="141"/>
    </row>
    <row r="34" spans="2:7" ht="21" x14ac:dyDescent="0.35">
      <c r="B34" s="140"/>
      <c r="C34" s="140"/>
      <c r="D34" s="141"/>
      <c r="E34" s="140"/>
      <c r="F34" s="140"/>
      <c r="G34" s="141"/>
    </row>
    <row r="35" spans="2:7" ht="21" x14ac:dyDescent="0.35">
      <c r="B35" s="140"/>
      <c r="C35" s="140"/>
      <c r="D35" s="141"/>
      <c r="E35" s="140"/>
      <c r="F35" s="140"/>
      <c r="G35" s="141"/>
    </row>
    <row r="36" spans="2:7" ht="21" x14ac:dyDescent="0.35">
      <c r="B36" s="140"/>
      <c r="C36" s="140"/>
      <c r="D36" s="141"/>
      <c r="E36" s="140"/>
      <c r="F36" s="140"/>
      <c r="G36" s="141"/>
    </row>
    <row r="37" spans="2:7" ht="21" x14ac:dyDescent="0.35">
      <c r="B37" s="140"/>
      <c r="C37" s="140"/>
      <c r="D37" s="141"/>
      <c r="E37" s="140"/>
      <c r="F37" s="140"/>
      <c r="G37" s="141"/>
    </row>
    <row r="38" spans="2:7" ht="21" x14ac:dyDescent="0.35">
      <c r="B38" s="140"/>
      <c r="C38" s="140"/>
      <c r="D38" s="141"/>
      <c r="E38" s="140"/>
      <c r="F38" s="140"/>
      <c r="G38" s="141"/>
    </row>
    <row r="39" spans="2:7" ht="21" x14ac:dyDescent="0.35">
      <c r="B39" s="140"/>
      <c r="C39" s="140"/>
      <c r="D39" s="141"/>
      <c r="E39" s="140"/>
      <c r="F39" s="140"/>
      <c r="G39" s="141"/>
    </row>
    <row r="40" spans="2:7" ht="21" x14ac:dyDescent="0.35">
      <c r="B40" s="140"/>
      <c r="C40" s="140"/>
      <c r="D40" s="141"/>
      <c r="E40" s="140"/>
      <c r="F40" s="140"/>
      <c r="G40" s="141"/>
    </row>
    <row r="41" spans="2:7" ht="21" x14ac:dyDescent="0.35">
      <c r="B41" s="140"/>
      <c r="C41" s="140"/>
      <c r="D41" s="141"/>
      <c r="E41" s="140"/>
      <c r="F41" s="140"/>
      <c r="G41" s="141"/>
    </row>
    <row r="42" spans="2:7" ht="21" x14ac:dyDescent="0.35">
      <c r="B42" s="140"/>
      <c r="C42" s="140"/>
      <c r="D42" s="141"/>
      <c r="E42" s="140"/>
      <c r="F42" s="140"/>
      <c r="G42" s="141"/>
    </row>
    <row r="43" spans="2:7" ht="21" x14ac:dyDescent="0.35">
      <c r="B43" s="140"/>
      <c r="C43" s="140"/>
      <c r="D43" s="141"/>
      <c r="E43" s="140"/>
      <c r="F43" s="140"/>
      <c r="G43" s="141"/>
    </row>
    <row r="44" spans="2:7" ht="21" x14ac:dyDescent="0.35">
      <c r="B44" s="140"/>
      <c r="C44" s="140"/>
      <c r="D44" s="141"/>
      <c r="E44" s="140"/>
      <c r="F44" s="140"/>
      <c r="G44" s="141"/>
    </row>
    <row r="45" spans="2:7" ht="21" x14ac:dyDescent="0.35">
      <c r="B45" s="140"/>
      <c r="C45" s="140"/>
      <c r="D45" s="141"/>
      <c r="E45" s="140"/>
      <c r="F45" s="140"/>
      <c r="G45" s="141"/>
    </row>
    <row r="46" spans="2:7" ht="21" x14ac:dyDescent="0.35">
      <c r="B46" s="140"/>
      <c r="C46" s="140"/>
      <c r="D46" s="141"/>
      <c r="E46" s="140"/>
      <c r="F46" s="140"/>
      <c r="G46" s="141"/>
    </row>
    <row r="47" spans="2:7" ht="21" x14ac:dyDescent="0.35">
      <c r="B47" s="140"/>
      <c r="C47" s="140"/>
      <c r="D47" s="141"/>
      <c r="E47" s="140"/>
      <c r="F47" s="140"/>
      <c r="G47" s="141"/>
    </row>
    <row r="48" spans="2:7" ht="21" x14ac:dyDescent="0.35">
      <c r="B48" s="140"/>
      <c r="C48" s="140"/>
      <c r="D48" s="141"/>
      <c r="E48" s="140"/>
      <c r="F48" s="140"/>
      <c r="G48" s="141"/>
    </row>
    <row r="49" spans="2:7" ht="21" x14ac:dyDescent="0.35">
      <c r="B49" s="140"/>
      <c r="C49" s="140"/>
      <c r="D49" s="141"/>
      <c r="E49" s="140"/>
      <c r="F49" s="140"/>
      <c r="G49" s="141"/>
    </row>
    <row r="50" spans="2:7" ht="21" x14ac:dyDescent="0.35">
      <c r="B50" s="140"/>
      <c r="C50" s="140"/>
      <c r="D50" s="141"/>
      <c r="E50" s="140"/>
      <c r="F50" s="140"/>
      <c r="G50" s="141"/>
    </row>
    <row r="51" spans="2:7" ht="21" x14ac:dyDescent="0.35">
      <c r="B51" s="140"/>
      <c r="C51" s="140"/>
      <c r="D51" s="141"/>
      <c r="E51" s="140"/>
      <c r="F51" s="140"/>
      <c r="G51" s="141"/>
    </row>
    <row r="52" spans="2:7" ht="21" x14ac:dyDescent="0.35">
      <c r="B52" s="140"/>
      <c r="C52" s="140"/>
      <c r="D52" s="141"/>
      <c r="E52" s="140"/>
      <c r="F52" s="140"/>
      <c r="G52" s="141"/>
    </row>
    <row r="53" spans="2:7" ht="21" x14ac:dyDescent="0.35">
      <c r="B53" s="140"/>
      <c r="C53" s="140"/>
      <c r="D53" s="141"/>
      <c r="E53" s="140"/>
      <c r="F53" s="140"/>
      <c r="G53" s="141"/>
    </row>
    <row r="54" spans="2:7" ht="21" x14ac:dyDescent="0.35">
      <c r="B54" s="140"/>
      <c r="C54" s="140"/>
      <c r="D54" s="141"/>
      <c r="E54" s="140"/>
      <c r="F54" s="140"/>
      <c r="G54" s="141"/>
    </row>
    <row r="55" spans="2:7" ht="21" x14ac:dyDescent="0.35">
      <c r="B55" s="140"/>
      <c r="C55" s="140"/>
      <c r="D55" s="141"/>
      <c r="E55" s="140"/>
      <c r="F55" s="140"/>
      <c r="G55" s="141"/>
    </row>
    <row r="56" spans="2:7" ht="21" x14ac:dyDescent="0.35">
      <c r="B56" s="140"/>
      <c r="C56" s="140"/>
      <c r="D56" s="141"/>
      <c r="E56" s="140"/>
      <c r="F56" s="140"/>
      <c r="G56" s="141"/>
    </row>
    <row r="57" spans="2:7" ht="21" x14ac:dyDescent="0.35">
      <c r="B57" s="140"/>
      <c r="C57" s="140"/>
      <c r="D57" s="141"/>
      <c r="E57" s="140"/>
      <c r="F57" s="140"/>
      <c r="G57" s="141"/>
    </row>
    <row r="58" spans="2:7" ht="21" x14ac:dyDescent="0.35">
      <c r="B58" s="140"/>
      <c r="C58" s="140"/>
      <c r="D58" s="141"/>
      <c r="E58" s="140"/>
      <c r="F58" s="140"/>
      <c r="G58" s="141"/>
    </row>
    <row r="59" spans="2:7" ht="21" x14ac:dyDescent="0.35">
      <c r="B59" s="140"/>
      <c r="C59" s="140"/>
      <c r="D59" s="141"/>
      <c r="E59" s="140"/>
      <c r="F59" s="140"/>
      <c r="G59" s="141"/>
    </row>
    <row r="60" spans="2:7" ht="21" x14ac:dyDescent="0.35">
      <c r="B60" s="140"/>
      <c r="C60" s="140"/>
      <c r="D60" s="141"/>
      <c r="E60" s="140"/>
      <c r="F60" s="140"/>
      <c r="G60" s="141"/>
    </row>
    <row r="61" spans="2:7" ht="21" x14ac:dyDescent="0.35">
      <c r="B61" s="140"/>
      <c r="C61" s="140"/>
      <c r="D61" s="141"/>
      <c r="E61" s="140"/>
      <c r="F61" s="140"/>
      <c r="G61" s="141"/>
    </row>
    <row r="62" spans="2:7" ht="21" x14ac:dyDescent="0.35">
      <c r="B62" s="140"/>
      <c r="C62" s="140"/>
      <c r="D62" s="141"/>
      <c r="E62" s="140"/>
      <c r="F62" s="140"/>
      <c r="G62" s="141"/>
    </row>
    <row r="63" spans="2:7" ht="21" x14ac:dyDescent="0.35">
      <c r="B63" s="140"/>
      <c r="C63" s="140"/>
      <c r="D63" s="141"/>
      <c r="E63" s="140"/>
      <c r="F63" s="140"/>
      <c r="G63" s="141"/>
    </row>
    <row r="64" spans="2:7" ht="21" x14ac:dyDescent="0.35">
      <c r="B64" s="140"/>
      <c r="C64" s="140"/>
      <c r="D64" s="141"/>
      <c r="E64" s="140"/>
      <c r="F64" s="140"/>
      <c r="G64" s="141"/>
    </row>
    <row r="65" spans="2:7" ht="21" x14ac:dyDescent="0.35">
      <c r="B65" s="140"/>
      <c r="C65" s="140"/>
      <c r="D65" s="141"/>
      <c r="E65" s="140"/>
      <c r="F65" s="140"/>
      <c r="G65" s="141"/>
    </row>
    <row r="66" spans="2:7" ht="21" x14ac:dyDescent="0.35">
      <c r="B66" s="140"/>
      <c r="C66" s="140"/>
      <c r="D66" s="141"/>
      <c r="E66" s="140"/>
      <c r="F66" s="140"/>
      <c r="G66" s="141"/>
    </row>
    <row r="67" spans="2:7" ht="21" x14ac:dyDescent="0.35">
      <c r="B67" s="140"/>
      <c r="C67" s="140"/>
      <c r="D67" s="141"/>
      <c r="E67" s="140"/>
      <c r="F67" s="140"/>
      <c r="G67" s="141"/>
    </row>
    <row r="68" spans="2:7" ht="21" x14ac:dyDescent="0.35">
      <c r="B68" s="140"/>
      <c r="C68" s="140"/>
      <c r="D68" s="141"/>
      <c r="E68" s="140"/>
      <c r="F68" s="140"/>
      <c r="G68" s="141"/>
    </row>
    <row r="69" spans="2:7" ht="21" x14ac:dyDescent="0.35">
      <c r="B69" s="140"/>
      <c r="C69" s="140"/>
      <c r="D69" s="141"/>
      <c r="E69" s="140"/>
      <c r="F69" s="140"/>
      <c r="G69" s="141"/>
    </row>
    <row r="70" spans="2:7" ht="21" x14ac:dyDescent="0.35">
      <c r="B70" s="140"/>
      <c r="C70" s="140"/>
      <c r="D70" s="141"/>
      <c r="E70" s="140"/>
      <c r="F70" s="140"/>
      <c r="G70" s="141"/>
    </row>
    <row r="71" spans="2:7" ht="21" x14ac:dyDescent="0.35">
      <c r="B71" s="140"/>
      <c r="C71" s="140"/>
      <c r="D71" s="141"/>
      <c r="E71" s="140"/>
      <c r="F71" s="140"/>
      <c r="G71" s="141"/>
    </row>
    <row r="72" spans="2:7" ht="21" x14ac:dyDescent="0.35">
      <c r="B72" s="140"/>
      <c r="C72" s="140"/>
      <c r="D72" s="141"/>
      <c r="E72" s="140"/>
      <c r="F72" s="140"/>
      <c r="G72" s="141"/>
    </row>
    <row r="73" spans="2:7" ht="21" x14ac:dyDescent="0.35">
      <c r="B73" s="140"/>
      <c r="C73" s="140"/>
      <c r="D73" s="141"/>
      <c r="E73" s="140"/>
      <c r="F73" s="140"/>
      <c r="G73" s="141"/>
    </row>
    <row r="74" spans="2:7" ht="21" x14ac:dyDescent="0.35">
      <c r="B74" s="140"/>
      <c r="C74" s="140"/>
      <c r="D74" s="141"/>
      <c r="E74" s="140"/>
      <c r="F74" s="140"/>
      <c r="G74" s="141"/>
    </row>
    <row r="75" spans="2:7" ht="21" x14ac:dyDescent="0.35">
      <c r="B75" s="140"/>
      <c r="C75" s="140"/>
      <c r="D75" s="141"/>
      <c r="E75" s="140"/>
      <c r="F75" s="140"/>
      <c r="G75" s="141"/>
    </row>
    <row r="76" spans="2:7" ht="21" x14ac:dyDescent="0.35">
      <c r="B76" s="140"/>
      <c r="C76" s="140"/>
      <c r="D76" s="141"/>
      <c r="E76" s="140"/>
      <c r="F76" s="140"/>
      <c r="G76" s="141"/>
    </row>
    <row r="77" spans="2:7" ht="21" x14ac:dyDescent="0.35">
      <c r="B77" s="140"/>
      <c r="C77" s="140"/>
      <c r="D77" s="141"/>
      <c r="E77" s="140"/>
      <c r="F77" s="140"/>
      <c r="G77" s="141"/>
    </row>
    <row r="78" spans="2:7" ht="21" x14ac:dyDescent="0.35">
      <c r="B78" s="140"/>
      <c r="C78" s="140"/>
      <c r="D78" s="141"/>
      <c r="E78" s="140"/>
      <c r="F78" s="140"/>
      <c r="G78" s="141"/>
    </row>
    <row r="79" spans="2:7" ht="21" x14ac:dyDescent="0.35">
      <c r="B79" s="140"/>
      <c r="C79" s="140"/>
      <c r="D79" s="141"/>
      <c r="E79" s="140"/>
      <c r="F79" s="140"/>
      <c r="G79" s="141"/>
    </row>
    <row r="80" spans="2:7" ht="21" x14ac:dyDescent="0.35">
      <c r="B80" s="140"/>
      <c r="C80" s="140"/>
      <c r="D80" s="141"/>
      <c r="E80" s="140"/>
      <c r="F80" s="140"/>
      <c r="G80" s="141"/>
    </row>
    <row r="81" spans="2:7" ht="21" x14ac:dyDescent="0.35">
      <c r="B81" s="140"/>
      <c r="C81" s="140"/>
      <c r="D81" s="141"/>
      <c r="E81" s="140"/>
      <c r="F81" s="140"/>
      <c r="G81" s="141"/>
    </row>
  </sheetData>
  <mergeCells count="2">
    <mergeCell ref="B1:D1"/>
    <mergeCell ref="E1:G1"/>
  </mergeCells>
  <conditionalFormatting sqref="C3">
    <cfRule type="containsText" dxfId="47" priority="37" operator="containsText" text="1014">
      <formula>NOT(ISERROR(SEARCH("1014",C3)))</formula>
    </cfRule>
    <cfRule type="containsText" dxfId="46" priority="38" operator="containsText" text="OLIMPICA">
      <formula>NOT(ISERROR(SEARCH("OLIMPICA",C3)))</formula>
    </cfRule>
    <cfRule type="containsText" dxfId="45" priority="39" operator="containsText" text="02 san">
      <formula>NOT(ISERROR(SEARCH("02 san",C3)))</formula>
    </cfRule>
    <cfRule type="containsText" dxfId="44" priority="40" operator="containsText" text="02san">
      <formula>NOT(ISERROR(SEARCH("02san",C3)))</formula>
    </cfRule>
    <cfRule type="containsText" dxfId="43" priority="41" operator="containsText" text="2107">
      <formula>NOT(ISERROR(SEARCH("2107",C3)))</formula>
    </cfRule>
    <cfRule type="containsText" dxfId="42" priority="42" operator="containsText" text="3105">
      <formula>NOT(ISERROR(SEARCH("3105",C3)))</formula>
    </cfRule>
    <cfRule type="containsText" dxfId="41" priority="43" operator="containsText" text="asur">
      <formula>NOT(ISERROR(SEARCH("asur",C3)))</formula>
    </cfRule>
    <cfRule type="containsText" dxfId="40" priority="44" operator="containsText" text="deri">
      <formula>NOT(ISERROR(SEARCH("deri",C3)))</formula>
    </cfRule>
    <cfRule type="containsText" dxfId="39" priority="45" operator="containsText" text="ruth">
      <formula>NOT(ISERROR(SEARCH("ruth",C3)))</formula>
    </cfRule>
    <cfRule type="containsText" dxfId="38" priority="46" operator="containsText" text="salom">
      <formula>NOT(ISERROR(SEARCH("salom",C3)))</formula>
    </cfRule>
    <cfRule type="expression" dxfId="37" priority="47">
      <formula>$C3="PETROCASINOS S.A."</formula>
    </cfRule>
    <cfRule type="expression" dxfId="36" priority="48">
      <formula>$C3="PRODUCTOS OFACOL SAS"</formula>
    </cfRule>
  </conditionalFormatting>
  <conditionalFormatting sqref="D3">
    <cfRule type="containsText" dxfId="35" priority="25" operator="containsText" text="1014">
      <formula>NOT(ISERROR(SEARCH("1014",D3)))</formula>
    </cfRule>
    <cfRule type="containsText" dxfId="34" priority="26" operator="containsText" text="OLIMPICA">
      <formula>NOT(ISERROR(SEARCH("OLIMPICA",D3)))</formula>
    </cfRule>
    <cfRule type="containsText" dxfId="33" priority="27" operator="containsText" text="02 san">
      <formula>NOT(ISERROR(SEARCH("02 san",D3)))</formula>
    </cfRule>
    <cfRule type="containsText" dxfId="32" priority="28" operator="containsText" text="02san">
      <formula>NOT(ISERROR(SEARCH("02san",D3)))</formula>
    </cfRule>
    <cfRule type="containsText" dxfId="31" priority="29" operator="containsText" text="2107">
      <formula>NOT(ISERROR(SEARCH("2107",D3)))</formula>
    </cfRule>
    <cfRule type="containsText" dxfId="30" priority="30" operator="containsText" text="3105">
      <formula>NOT(ISERROR(SEARCH("3105",D3)))</formula>
    </cfRule>
    <cfRule type="containsText" dxfId="29" priority="31" operator="containsText" text="asur">
      <formula>NOT(ISERROR(SEARCH("asur",D3)))</formula>
    </cfRule>
    <cfRule type="containsText" dxfId="28" priority="32" operator="containsText" text="deri">
      <formula>NOT(ISERROR(SEARCH("deri",D3)))</formula>
    </cfRule>
    <cfRule type="containsText" dxfId="27" priority="33" operator="containsText" text="ruth">
      <formula>NOT(ISERROR(SEARCH("ruth",D3)))</formula>
    </cfRule>
    <cfRule type="containsText" dxfId="26" priority="34" operator="containsText" text="salom">
      <formula>NOT(ISERROR(SEARCH("salom",D3)))</formula>
    </cfRule>
    <cfRule type="expression" dxfId="25" priority="35">
      <formula>$C3="PETROCASINOS S.A."</formula>
    </cfRule>
    <cfRule type="expression" dxfId="24" priority="36">
      <formula>$C3="PRODUCTOS OFACOL SAS"</formula>
    </cfRule>
  </conditionalFormatting>
  <conditionalFormatting sqref="F3">
    <cfRule type="containsText" dxfId="23" priority="13" operator="containsText" text="1014">
      <formula>NOT(ISERROR(SEARCH("1014",F3)))</formula>
    </cfRule>
    <cfRule type="containsText" dxfId="22" priority="14" operator="containsText" text="OLIMPICA">
      <formula>NOT(ISERROR(SEARCH("OLIMPICA",F3)))</formula>
    </cfRule>
    <cfRule type="containsText" dxfId="21" priority="15" operator="containsText" text="02 san">
      <formula>NOT(ISERROR(SEARCH("02 san",F3)))</formula>
    </cfRule>
    <cfRule type="containsText" dxfId="20" priority="16" operator="containsText" text="02san">
      <formula>NOT(ISERROR(SEARCH("02san",F3)))</formula>
    </cfRule>
    <cfRule type="containsText" dxfId="19" priority="17" operator="containsText" text="2107">
      <formula>NOT(ISERROR(SEARCH("2107",F3)))</formula>
    </cfRule>
    <cfRule type="containsText" dxfId="18" priority="18" operator="containsText" text="3105">
      <formula>NOT(ISERROR(SEARCH("3105",F3)))</formula>
    </cfRule>
    <cfRule type="containsText" dxfId="17" priority="19" operator="containsText" text="asur">
      <formula>NOT(ISERROR(SEARCH("asur",F3)))</formula>
    </cfRule>
    <cfRule type="containsText" dxfId="16" priority="20" operator="containsText" text="deri">
      <formula>NOT(ISERROR(SEARCH("deri",F3)))</formula>
    </cfRule>
    <cfRule type="containsText" dxfId="15" priority="21" operator="containsText" text="ruth">
      <formula>NOT(ISERROR(SEARCH("ruth",F3)))</formula>
    </cfRule>
    <cfRule type="containsText" dxfId="14" priority="22" operator="containsText" text="salom">
      <formula>NOT(ISERROR(SEARCH("salom",F3)))</formula>
    </cfRule>
    <cfRule type="expression" dxfId="13" priority="23">
      <formula>$C3="PETROCASINOS S.A."</formula>
    </cfRule>
    <cfRule type="expression" dxfId="12" priority="24">
      <formula>$C3="PRODUCTOS OFACOL SAS"</formula>
    </cfRule>
  </conditionalFormatting>
  <conditionalFormatting sqref="G3">
    <cfRule type="containsText" dxfId="11" priority="1" operator="containsText" text="1014">
      <formula>NOT(ISERROR(SEARCH("1014",G3)))</formula>
    </cfRule>
    <cfRule type="containsText" dxfId="10" priority="2" operator="containsText" text="OLIMPICA">
      <formula>NOT(ISERROR(SEARCH("OLIMPICA",G3)))</formula>
    </cfRule>
    <cfRule type="containsText" dxfId="9" priority="3" operator="containsText" text="02 san">
      <formula>NOT(ISERROR(SEARCH("02 san",G3)))</formula>
    </cfRule>
    <cfRule type="containsText" dxfId="8" priority="4" operator="containsText" text="02san">
      <formula>NOT(ISERROR(SEARCH("02san",G3)))</formula>
    </cfRule>
    <cfRule type="containsText" dxfId="7" priority="5" operator="containsText" text="2107">
      <formula>NOT(ISERROR(SEARCH("2107",G3)))</formula>
    </cfRule>
    <cfRule type="containsText" dxfId="6" priority="6" operator="containsText" text="3105">
      <formula>NOT(ISERROR(SEARCH("3105",G3)))</formula>
    </cfRule>
    <cfRule type="containsText" dxfId="5" priority="7" operator="containsText" text="asur">
      <formula>NOT(ISERROR(SEARCH("asur",G3)))</formula>
    </cfRule>
    <cfRule type="containsText" dxfId="4" priority="8" operator="containsText" text="deri">
      <formula>NOT(ISERROR(SEARCH("deri",G3)))</formula>
    </cfRule>
    <cfRule type="containsText" dxfId="3" priority="9" operator="containsText" text="ruth">
      <formula>NOT(ISERROR(SEARCH("ruth",G3)))</formula>
    </cfRule>
    <cfRule type="containsText" dxfId="2" priority="10" operator="containsText" text="salom">
      <formula>NOT(ISERROR(SEARCH("salom",G3)))</formula>
    </cfRule>
    <cfRule type="expression" dxfId="1" priority="11">
      <formula>$C3="PETROCASINOS S.A."</formula>
    </cfRule>
    <cfRule type="expression" dxfId="0" priority="12">
      <formula>$C3="PRODUCTOS OFACOL SAS"</formula>
    </cfRule>
  </conditionalFormatting>
  <printOptions horizontalCentered="1" verticalCentered="1"/>
  <pageMargins left="0" right="0" top="0" bottom="0" header="0" footer="0"/>
  <pageSetup paperSize="256" scale="105" orientation="portrait" horizontalDpi="203" verticalDpi="20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8"/>
  <dimension ref="B1:F739"/>
  <sheetViews>
    <sheetView showGridLines="0" zoomScale="74" zoomScaleNormal="74" workbookViewId="0">
      <selection activeCell="C10" sqref="C10"/>
    </sheetView>
  </sheetViews>
  <sheetFormatPr baseColWidth="10" defaultColWidth="11" defaultRowHeight="15.75" x14ac:dyDescent="0.25"/>
  <cols>
    <col min="1" max="1" width="5.125" style="58" customWidth="1"/>
    <col min="2" max="2" width="11.375" style="61" bestFit="1" customWidth="1"/>
    <col min="3" max="3" width="35.5" style="61" bestFit="1" customWidth="1"/>
    <col min="4" max="4" width="45.625" style="61" bestFit="1" customWidth="1"/>
    <col min="5" max="5" width="45.625" style="61" customWidth="1"/>
    <col min="6" max="6" width="84.375" style="58" bestFit="1" customWidth="1"/>
    <col min="7" max="16384" width="11" style="58"/>
  </cols>
  <sheetData>
    <row r="1" spans="2:6" ht="17.25" customHeight="1" x14ac:dyDescent="0.25">
      <c r="B1" s="290" t="s">
        <v>30</v>
      </c>
      <c r="C1" s="291" t="s">
        <v>29</v>
      </c>
      <c r="D1" s="291" t="s">
        <v>26</v>
      </c>
      <c r="E1" s="291" t="s">
        <v>181</v>
      </c>
      <c r="F1" s="291" t="s">
        <v>15</v>
      </c>
    </row>
    <row r="2" spans="2:6" ht="21" customHeight="1" x14ac:dyDescent="0.25">
      <c r="B2" s="59"/>
      <c r="C2" s="60"/>
      <c r="D2" s="60"/>
      <c r="E2" s="60"/>
      <c r="F2" s="60"/>
    </row>
    <row r="3" spans="2:6" x14ac:dyDescent="0.25">
      <c r="B3" s="59"/>
      <c r="C3" s="60"/>
      <c r="D3" s="60"/>
      <c r="E3" s="60"/>
      <c r="F3" s="60"/>
    </row>
    <row r="4" spans="2:6" x14ac:dyDescent="0.25">
      <c r="B4" s="59"/>
      <c r="C4" s="60"/>
      <c r="D4" s="60"/>
      <c r="E4" s="60"/>
      <c r="F4" s="60"/>
    </row>
    <row r="5" spans="2:6" ht="19.5" customHeight="1" x14ac:dyDescent="0.25">
      <c r="B5" s="59"/>
      <c r="C5" s="60"/>
      <c r="D5" s="60"/>
      <c r="E5" s="60"/>
      <c r="F5" s="60"/>
    </row>
    <row r="6" spans="2:6" x14ac:dyDescent="0.25">
      <c r="B6" s="59"/>
      <c r="C6" s="60"/>
      <c r="D6" s="60"/>
      <c r="E6" s="60"/>
      <c r="F6" s="60"/>
    </row>
    <row r="7" spans="2:6" x14ac:dyDescent="0.25">
      <c r="B7" s="59"/>
      <c r="C7" s="60"/>
      <c r="D7" s="60"/>
      <c r="E7" s="60"/>
      <c r="F7" s="60"/>
    </row>
    <row r="8" spans="2:6" x14ac:dyDescent="0.25">
      <c r="B8" s="59"/>
      <c r="C8" s="60"/>
      <c r="D8" s="60"/>
      <c r="E8" s="60"/>
      <c r="F8" s="60"/>
    </row>
    <row r="9" spans="2:6" x14ac:dyDescent="0.25">
      <c r="B9" s="59"/>
      <c r="C9" s="60"/>
      <c r="D9" s="60"/>
      <c r="E9" s="60"/>
      <c r="F9" s="60"/>
    </row>
    <row r="10" spans="2:6" x14ac:dyDescent="0.25">
      <c r="B10" s="59"/>
      <c r="C10" s="60"/>
      <c r="D10" s="60"/>
      <c r="E10" s="60"/>
      <c r="F10" s="60"/>
    </row>
    <row r="11" spans="2:6" x14ac:dyDescent="0.25">
      <c r="B11" s="59"/>
      <c r="C11" s="60"/>
      <c r="D11" s="60"/>
      <c r="E11" s="60"/>
      <c r="F11" s="60"/>
    </row>
    <row r="12" spans="2:6" x14ac:dyDescent="0.25">
      <c r="B12" s="59"/>
      <c r="C12" s="60"/>
      <c r="D12" s="60"/>
      <c r="E12" s="60"/>
      <c r="F12" s="60"/>
    </row>
    <row r="13" spans="2:6" x14ac:dyDescent="0.25">
      <c r="B13" s="59"/>
      <c r="C13" s="60"/>
      <c r="D13" s="60"/>
      <c r="E13" s="60"/>
      <c r="F13" s="60"/>
    </row>
    <row r="14" spans="2:6" x14ac:dyDescent="0.25">
      <c r="B14" s="59"/>
      <c r="C14" s="60"/>
      <c r="D14" s="60"/>
      <c r="E14" s="60"/>
      <c r="F14" s="60"/>
    </row>
    <row r="15" spans="2:6" x14ac:dyDescent="0.25">
      <c r="B15" s="59"/>
      <c r="C15" s="60"/>
      <c r="D15" s="60"/>
      <c r="E15" s="60"/>
      <c r="F15" s="60"/>
    </row>
    <row r="16" spans="2:6" x14ac:dyDescent="0.25">
      <c r="B16" s="59"/>
      <c r="C16" s="60"/>
      <c r="D16" s="60"/>
      <c r="E16" s="60"/>
      <c r="F16" s="60"/>
    </row>
    <row r="17" spans="2:6" x14ac:dyDescent="0.25">
      <c r="B17" s="59"/>
      <c r="C17" s="60"/>
      <c r="D17" s="60"/>
      <c r="E17" s="60"/>
      <c r="F17" s="60"/>
    </row>
    <row r="18" spans="2:6" x14ac:dyDescent="0.25">
      <c r="B18" s="59"/>
      <c r="C18" s="60"/>
      <c r="D18" s="60"/>
      <c r="E18" s="60"/>
      <c r="F18" s="60"/>
    </row>
    <row r="19" spans="2:6" x14ac:dyDescent="0.25">
      <c r="B19" s="59"/>
      <c r="C19" s="60"/>
      <c r="D19" s="60"/>
      <c r="E19" s="60"/>
      <c r="F19" s="60"/>
    </row>
    <row r="20" spans="2:6" x14ac:dyDescent="0.25">
      <c r="B20" s="59"/>
      <c r="C20" s="60"/>
      <c r="D20" s="60"/>
      <c r="E20" s="60"/>
      <c r="F20" s="60"/>
    </row>
    <row r="21" spans="2:6" x14ac:dyDescent="0.25">
      <c r="B21" s="59"/>
      <c r="C21" s="60"/>
      <c r="D21" s="60"/>
      <c r="E21" s="60"/>
      <c r="F21" s="60"/>
    </row>
    <row r="22" spans="2:6" x14ac:dyDescent="0.25">
      <c r="B22" s="59"/>
      <c r="C22" s="60"/>
      <c r="D22" s="60"/>
      <c r="E22" s="60"/>
      <c r="F22" s="60"/>
    </row>
    <row r="23" spans="2:6" x14ac:dyDescent="0.25">
      <c r="B23" s="59"/>
      <c r="C23" s="60"/>
      <c r="D23" s="60"/>
      <c r="E23" s="60"/>
      <c r="F23" s="60"/>
    </row>
    <row r="24" spans="2:6" x14ac:dyDescent="0.25">
      <c r="B24" s="59"/>
      <c r="C24" s="60"/>
      <c r="D24" s="60"/>
      <c r="E24" s="60"/>
      <c r="F24" s="60"/>
    </row>
    <row r="25" spans="2:6" x14ac:dyDescent="0.25">
      <c r="B25" s="59"/>
      <c r="C25" s="60"/>
      <c r="D25" s="60"/>
      <c r="E25" s="60"/>
      <c r="F25" s="60"/>
    </row>
    <row r="26" spans="2:6" x14ac:dyDescent="0.25">
      <c r="B26" s="59"/>
      <c r="C26" s="60"/>
      <c r="D26" s="60"/>
      <c r="E26" s="60"/>
      <c r="F26" s="60"/>
    </row>
    <row r="27" spans="2:6" x14ac:dyDescent="0.25">
      <c r="B27" s="59"/>
      <c r="C27" s="60"/>
      <c r="D27" s="60"/>
      <c r="E27" s="60"/>
      <c r="F27" s="60"/>
    </row>
    <row r="28" spans="2:6" x14ac:dyDescent="0.25">
      <c r="B28" s="59"/>
      <c r="C28" s="60"/>
      <c r="D28" s="60"/>
      <c r="E28" s="60"/>
      <c r="F28" s="60"/>
    </row>
    <row r="29" spans="2:6" x14ac:dyDescent="0.25">
      <c r="B29" s="59"/>
      <c r="C29" s="60"/>
      <c r="D29" s="60"/>
      <c r="E29" s="60"/>
      <c r="F29" s="60"/>
    </row>
    <row r="30" spans="2:6" x14ac:dyDescent="0.25">
      <c r="B30" s="59"/>
      <c r="C30" s="60"/>
      <c r="D30" s="60"/>
      <c r="E30" s="60"/>
      <c r="F30" s="60"/>
    </row>
    <row r="31" spans="2:6" x14ac:dyDescent="0.25">
      <c r="B31" s="59"/>
      <c r="C31" s="60"/>
      <c r="D31" s="60"/>
      <c r="E31" s="60"/>
      <c r="F31" s="60"/>
    </row>
    <row r="32" spans="2:6" x14ac:dyDescent="0.25">
      <c r="B32" s="59"/>
      <c r="C32" s="60"/>
      <c r="D32" s="60"/>
      <c r="E32" s="60"/>
      <c r="F32" s="60"/>
    </row>
    <row r="33" spans="2:6" x14ac:dyDescent="0.25">
      <c r="B33" s="59"/>
      <c r="C33" s="60"/>
      <c r="D33" s="59"/>
      <c r="E33" s="59"/>
      <c r="F33" s="60"/>
    </row>
    <row r="34" spans="2:6" x14ac:dyDescent="0.25">
      <c r="B34" s="59"/>
      <c r="C34" s="60"/>
      <c r="D34" s="60"/>
      <c r="E34" s="60"/>
      <c r="F34" s="60"/>
    </row>
    <row r="35" spans="2:6" x14ac:dyDescent="0.25">
      <c r="B35" s="59"/>
      <c r="C35" s="60"/>
      <c r="D35" s="60"/>
      <c r="E35" s="60"/>
      <c r="F35" s="60"/>
    </row>
    <row r="36" spans="2:6" x14ac:dyDescent="0.25">
      <c r="B36" s="59"/>
      <c r="C36" s="60"/>
      <c r="D36" s="60"/>
      <c r="E36" s="60"/>
      <c r="F36" s="60"/>
    </row>
    <row r="37" spans="2:6" x14ac:dyDescent="0.25">
      <c r="B37" s="59"/>
      <c r="C37" s="60"/>
      <c r="D37" s="60"/>
      <c r="E37" s="60"/>
      <c r="F37" s="60"/>
    </row>
    <row r="38" spans="2:6" x14ac:dyDescent="0.25">
      <c r="B38" s="59"/>
      <c r="C38" s="60"/>
      <c r="D38" s="60"/>
      <c r="E38" s="60"/>
      <c r="F38" s="60"/>
    </row>
    <row r="39" spans="2:6" x14ac:dyDescent="0.25">
      <c r="B39" s="59"/>
      <c r="C39" s="60"/>
      <c r="D39" s="60"/>
      <c r="E39" s="60"/>
      <c r="F39" s="60"/>
    </row>
    <row r="40" spans="2:6" x14ac:dyDescent="0.25">
      <c r="B40" s="59"/>
      <c r="C40" s="60"/>
      <c r="D40" s="60"/>
      <c r="E40" s="60"/>
      <c r="F40" s="60"/>
    </row>
    <row r="41" spans="2:6" x14ac:dyDescent="0.25">
      <c r="B41" s="59"/>
      <c r="C41" s="60"/>
      <c r="D41" s="60"/>
      <c r="E41" s="60"/>
      <c r="F41" s="60"/>
    </row>
    <row r="42" spans="2:6" x14ac:dyDescent="0.25">
      <c r="B42" s="59"/>
      <c r="C42" s="60"/>
      <c r="D42" s="60"/>
      <c r="E42" s="60"/>
      <c r="F42" s="60"/>
    </row>
    <row r="43" spans="2:6" x14ac:dyDescent="0.25">
      <c r="B43" s="59"/>
      <c r="C43" s="60"/>
      <c r="D43" s="60"/>
      <c r="E43" s="60"/>
      <c r="F43" s="60"/>
    </row>
    <row r="44" spans="2:6" x14ac:dyDescent="0.25">
      <c r="B44" s="59"/>
      <c r="C44" s="60"/>
      <c r="D44" s="60"/>
      <c r="E44" s="60"/>
      <c r="F44" s="60"/>
    </row>
    <row r="45" spans="2:6" x14ac:dyDescent="0.25">
      <c r="B45" s="59"/>
      <c r="C45" s="60"/>
      <c r="D45" s="60"/>
      <c r="E45" s="60"/>
      <c r="F45" s="60"/>
    </row>
    <row r="46" spans="2:6" x14ac:dyDescent="0.25">
      <c r="B46" s="59"/>
      <c r="C46" s="60"/>
      <c r="D46" s="60"/>
      <c r="E46" s="60"/>
      <c r="F46" s="60"/>
    </row>
    <row r="47" spans="2:6" x14ac:dyDescent="0.25">
      <c r="B47" s="59"/>
      <c r="C47" s="60"/>
      <c r="D47" s="60"/>
      <c r="E47" s="60"/>
      <c r="F47" s="60"/>
    </row>
    <row r="48" spans="2:6" x14ac:dyDescent="0.25">
      <c r="B48" s="59"/>
      <c r="C48" s="60"/>
      <c r="D48" s="60"/>
      <c r="E48" s="60"/>
      <c r="F48" s="60"/>
    </row>
    <row r="49" spans="2:6" x14ac:dyDescent="0.25">
      <c r="B49" s="59"/>
      <c r="C49" s="60"/>
      <c r="D49" s="60"/>
      <c r="E49" s="60"/>
      <c r="F49" s="60"/>
    </row>
    <row r="50" spans="2:6" x14ac:dyDescent="0.25">
      <c r="B50" s="59"/>
      <c r="C50" s="60"/>
      <c r="D50" s="60"/>
      <c r="E50" s="60"/>
      <c r="F50" s="60"/>
    </row>
    <row r="51" spans="2:6" x14ac:dyDescent="0.25">
      <c r="B51" s="59"/>
      <c r="C51" s="60"/>
      <c r="D51" s="60"/>
      <c r="E51" s="60"/>
      <c r="F51" s="60"/>
    </row>
    <row r="52" spans="2:6" x14ac:dyDescent="0.25">
      <c r="B52" s="59"/>
      <c r="C52" s="60"/>
      <c r="D52" s="60"/>
      <c r="E52" s="60"/>
      <c r="F52" s="60"/>
    </row>
    <row r="53" spans="2:6" x14ac:dyDescent="0.25">
      <c r="B53" s="59"/>
      <c r="C53" s="60"/>
      <c r="D53" s="60"/>
      <c r="E53" s="60"/>
      <c r="F53" s="60"/>
    </row>
    <row r="54" spans="2:6" x14ac:dyDescent="0.25">
      <c r="B54" s="59"/>
      <c r="C54" s="60"/>
      <c r="D54" s="60"/>
      <c r="E54" s="60"/>
      <c r="F54" s="60"/>
    </row>
    <row r="55" spans="2:6" x14ac:dyDescent="0.25">
      <c r="B55" s="59"/>
      <c r="C55" s="60"/>
      <c r="D55" s="60"/>
      <c r="E55" s="60"/>
      <c r="F55" s="60"/>
    </row>
    <row r="56" spans="2:6" x14ac:dyDescent="0.25">
      <c r="B56" s="59"/>
      <c r="C56" s="60"/>
      <c r="D56" s="60"/>
      <c r="E56" s="60"/>
      <c r="F56" s="60"/>
    </row>
    <row r="57" spans="2:6" x14ac:dyDescent="0.25">
      <c r="B57" s="59"/>
      <c r="C57" s="60"/>
      <c r="D57" s="60"/>
      <c r="E57" s="60"/>
      <c r="F57" s="60"/>
    </row>
    <row r="58" spans="2:6" x14ac:dyDescent="0.25">
      <c r="B58" s="59"/>
      <c r="C58" s="60"/>
      <c r="D58" s="60"/>
      <c r="E58" s="60"/>
      <c r="F58" s="60"/>
    </row>
    <row r="59" spans="2:6" x14ac:dyDescent="0.25">
      <c r="B59" s="59"/>
      <c r="C59" s="60"/>
      <c r="D59" s="60"/>
      <c r="E59" s="60"/>
      <c r="F59" s="60"/>
    </row>
    <row r="60" spans="2:6" x14ac:dyDescent="0.25">
      <c r="B60" s="59"/>
      <c r="C60" s="60"/>
      <c r="D60" s="60"/>
      <c r="E60" s="60"/>
      <c r="F60" s="60"/>
    </row>
    <row r="61" spans="2:6" x14ac:dyDescent="0.25">
      <c r="B61" s="59"/>
      <c r="C61" s="60"/>
      <c r="D61" s="60"/>
      <c r="E61" s="60"/>
      <c r="F61" s="60"/>
    </row>
    <row r="62" spans="2:6" x14ac:dyDescent="0.25">
      <c r="B62" s="59"/>
      <c r="C62" s="60"/>
      <c r="D62" s="60"/>
      <c r="E62" s="60"/>
      <c r="F62" s="60"/>
    </row>
    <row r="63" spans="2:6" x14ac:dyDescent="0.25">
      <c r="B63" s="59"/>
      <c r="C63" s="60"/>
      <c r="D63" s="60"/>
      <c r="E63" s="60"/>
      <c r="F63" s="60"/>
    </row>
    <row r="64" spans="2:6" x14ac:dyDescent="0.25">
      <c r="B64" s="59"/>
      <c r="C64" s="60"/>
      <c r="D64" s="60"/>
      <c r="E64" s="60"/>
      <c r="F64" s="60"/>
    </row>
    <row r="65" spans="2:6" x14ac:dyDescent="0.25">
      <c r="B65" s="59"/>
      <c r="C65" s="60"/>
      <c r="D65" s="60"/>
      <c r="E65" s="60"/>
      <c r="F65" s="60"/>
    </row>
    <row r="66" spans="2:6" x14ac:dyDescent="0.25">
      <c r="B66" s="59"/>
      <c r="C66" s="60"/>
      <c r="D66" s="60"/>
      <c r="E66" s="60"/>
      <c r="F66" s="60"/>
    </row>
    <row r="67" spans="2:6" x14ac:dyDescent="0.25">
      <c r="B67" s="59"/>
      <c r="C67" s="60"/>
      <c r="D67" s="60"/>
      <c r="E67" s="60"/>
      <c r="F67" s="60"/>
    </row>
    <row r="68" spans="2:6" x14ac:dyDescent="0.25">
      <c r="B68" s="59"/>
      <c r="C68" s="60"/>
      <c r="D68" s="60"/>
      <c r="E68" s="60"/>
      <c r="F68" s="60"/>
    </row>
    <row r="69" spans="2:6" x14ac:dyDescent="0.25">
      <c r="B69" s="59"/>
      <c r="C69" s="60"/>
      <c r="D69" s="60"/>
      <c r="E69" s="60"/>
      <c r="F69" s="60"/>
    </row>
    <row r="70" spans="2:6" x14ac:dyDescent="0.25">
      <c r="B70" s="59"/>
      <c r="C70" s="60"/>
      <c r="D70" s="60"/>
      <c r="E70" s="60"/>
      <c r="F70" s="60"/>
    </row>
    <row r="71" spans="2:6" x14ac:dyDescent="0.25">
      <c r="B71" s="59"/>
      <c r="C71" s="60"/>
      <c r="D71" s="60"/>
      <c r="E71" s="60"/>
      <c r="F71" s="60"/>
    </row>
    <row r="72" spans="2:6" x14ac:dyDescent="0.25">
      <c r="B72" s="59"/>
      <c r="C72" s="60"/>
      <c r="D72" s="60"/>
      <c r="E72" s="60"/>
      <c r="F72" s="60"/>
    </row>
    <row r="73" spans="2:6" x14ac:dyDescent="0.25">
      <c r="B73" s="59"/>
      <c r="C73" s="60"/>
      <c r="D73" s="60"/>
      <c r="E73" s="60"/>
      <c r="F73" s="60"/>
    </row>
    <row r="74" spans="2:6" x14ac:dyDescent="0.25">
      <c r="B74" s="59"/>
      <c r="C74" s="60"/>
      <c r="D74" s="60"/>
      <c r="E74" s="60"/>
      <c r="F74" s="60"/>
    </row>
    <row r="75" spans="2:6" x14ac:dyDescent="0.25">
      <c r="B75" s="59"/>
      <c r="C75" s="60"/>
      <c r="D75" s="60"/>
      <c r="E75" s="60"/>
      <c r="F75" s="60"/>
    </row>
    <row r="76" spans="2:6" x14ac:dyDescent="0.25">
      <c r="B76" s="59"/>
      <c r="C76" s="60"/>
      <c r="D76" s="60"/>
      <c r="E76" s="60"/>
      <c r="F76" s="60"/>
    </row>
    <row r="77" spans="2:6" x14ac:dyDescent="0.25">
      <c r="B77" s="59"/>
      <c r="C77" s="60"/>
      <c r="D77" s="60"/>
      <c r="E77" s="60"/>
      <c r="F77" s="60"/>
    </row>
    <row r="78" spans="2:6" x14ac:dyDescent="0.25">
      <c r="B78" s="59"/>
      <c r="C78" s="60"/>
      <c r="D78" s="60"/>
      <c r="E78" s="60"/>
      <c r="F78" s="60"/>
    </row>
    <row r="79" spans="2:6" x14ac:dyDescent="0.25">
      <c r="B79" s="59"/>
      <c r="C79" s="60"/>
      <c r="D79" s="60"/>
      <c r="E79" s="60"/>
      <c r="F79" s="60"/>
    </row>
    <row r="80" spans="2:6" x14ac:dyDescent="0.25">
      <c r="B80" s="59"/>
      <c r="C80" s="60"/>
      <c r="D80" s="60"/>
      <c r="E80" s="60"/>
      <c r="F80" s="60"/>
    </row>
    <row r="81" spans="2:6" x14ac:dyDescent="0.25">
      <c r="B81" s="59"/>
      <c r="C81" s="60"/>
      <c r="D81" s="60"/>
      <c r="E81" s="60"/>
      <c r="F81" s="60"/>
    </row>
    <row r="82" spans="2:6" x14ac:dyDescent="0.25">
      <c r="B82" s="59"/>
      <c r="C82" s="60"/>
      <c r="D82" s="60"/>
      <c r="E82" s="60"/>
      <c r="F82" s="60"/>
    </row>
    <row r="83" spans="2:6" x14ac:dyDescent="0.25">
      <c r="B83" s="59"/>
      <c r="C83" s="60"/>
      <c r="D83" s="60"/>
      <c r="E83" s="60"/>
      <c r="F83" s="60"/>
    </row>
    <row r="84" spans="2:6" x14ac:dyDescent="0.25">
      <c r="B84" s="59"/>
      <c r="C84" s="60"/>
      <c r="D84" s="60"/>
      <c r="E84" s="60"/>
      <c r="F84" s="60"/>
    </row>
    <row r="85" spans="2:6" x14ac:dyDescent="0.25">
      <c r="B85" s="59"/>
      <c r="C85" s="60"/>
      <c r="D85" s="60"/>
      <c r="E85" s="60"/>
      <c r="F85" s="60"/>
    </row>
    <row r="86" spans="2:6" x14ac:dyDescent="0.25">
      <c r="B86" s="59"/>
      <c r="C86" s="60"/>
      <c r="D86" s="60"/>
      <c r="E86" s="60"/>
      <c r="F86" s="60"/>
    </row>
    <row r="87" spans="2:6" x14ac:dyDescent="0.25">
      <c r="B87" s="59"/>
      <c r="C87" s="60"/>
      <c r="D87" s="60"/>
      <c r="E87" s="60"/>
      <c r="F87" s="60"/>
    </row>
    <row r="88" spans="2:6" x14ac:dyDescent="0.25">
      <c r="B88" s="59"/>
      <c r="C88" s="60"/>
      <c r="D88" s="60"/>
      <c r="E88" s="60"/>
      <c r="F88" s="60"/>
    </row>
    <row r="89" spans="2:6" x14ac:dyDescent="0.25">
      <c r="B89" s="59"/>
      <c r="C89" s="60"/>
      <c r="D89" s="60"/>
      <c r="E89" s="60"/>
      <c r="F89" s="60"/>
    </row>
    <row r="90" spans="2:6" x14ac:dyDescent="0.25">
      <c r="B90" s="59"/>
      <c r="C90" s="60"/>
      <c r="D90" s="60"/>
      <c r="E90" s="60"/>
      <c r="F90" s="60"/>
    </row>
    <row r="91" spans="2:6" x14ac:dyDescent="0.25">
      <c r="B91" s="59"/>
      <c r="C91" s="60"/>
      <c r="D91" s="60"/>
      <c r="E91" s="60"/>
      <c r="F91" s="60"/>
    </row>
    <row r="92" spans="2:6" x14ac:dyDescent="0.25">
      <c r="B92" s="59"/>
      <c r="C92" s="60"/>
      <c r="D92" s="60"/>
      <c r="E92" s="60"/>
      <c r="F92" s="60"/>
    </row>
    <row r="93" spans="2:6" x14ac:dyDescent="0.25">
      <c r="B93" s="59"/>
      <c r="C93" s="60"/>
      <c r="D93" s="60"/>
      <c r="E93" s="60"/>
      <c r="F93" s="60"/>
    </row>
    <row r="94" spans="2:6" x14ac:dyDescent="0.25">
      <c r="B94" s="59"/>
      <c r="C94" s="60"/>
      <c r="D94" s="60"/>
      <c r="E94" s="60"/>
      <c r="F94" s="60"/>
    </row>
    <row r="95" spans="2:6" x14ac:dyDescent="0.25">
      <c r="B95" s="59"/>
      <c r="C95" s="60"/>
      <c r="D95" s="60"/>
      <c r="E95" s="60"/>
      <c r="F95" s="60"/>
    </row>
    <row r="96" spans="2:6" x14ac:dyDescent="0.25">
      <c r="B96" s="59"/>
      <c r="C96" s="60"/>
      <c r="D96" s="60"/>
      <c r="E96" s="60"/>
      <c r="F96" s="60"/>
    </row>
    <row r="97" spans="2:6" x14ac:dyDescent="0.25">
      <c r="B97" s="59"/>
      <c r="C97" s="60"/>
      <c r="D97" s="60"/>
      <c r="E97" s="60"/>
      <c r="F97" s="60"/>
    </row>
    <row r="98" spans="2:6" x14ac:dyDescent="0.25">
      <c r="B98" s="59"/>
      <c r="C98" s="60"/>
      <c r="D98" s="60"/>
      <c r="E98" s="60"/>
      <c r="F98" s="60"/>
    </row>
    <row r="99" spans="2:6" x14ac:dyDescent="0.25">
      <c r="B99" s="59"/>
      <c r="C99" s="60"/>
      <c r="D99" s="60"/>
      <c r="E99" s="60"/>
      <c r="F99" s="60"/>
    </row>
    <row r="100" spans="2:6" x14ac:dyDescent="0.25">
      <c r="B100" s="59"/>
      <c r="C100" s="60"/>
      <c r="D100" s="60"/>
      <c r="E100" s="60"/>
      <c r="F100" s="60"/>
    </row>
    <row r="101" spans="2:6" x14ac:dyDescent="0.25">
      <c r="B101" s="59"/>
      <c r="C101" s="60"/>
      <c r="D101" s="60"/>
      <c r="E101" s="60"/>
      <c r="F101" s="60"/>
    </row>
    <row r="102" spans="2:6" x14ac:dyDescent="0.25">
      <c r="B102" s="59"/>
      <c r="C102" s="60"/>
      <c r="D102" s="60"/>
      <c r="E102" s="60"/>
      <c r="F102" s="60"/>
    </row>
    <row r="103" spans="2:6" x14ac:dyDescent="0.25">
      <c r="B103" s="59"/>
      <c r="C103" s="60"/>
      <c r="D103" s="60"/>
      <c r="E103" s="60"/>
      <c r="F103" s="60"/>
    </row>
    <row r="104" spans="2:6" x14ac:dyDescent="0.25">
      <c r="B104" s="59"/>
      <c r="C104" s="60"/>
      <c r="D104" s="60"/>
      <c r="E104" s="60"/>
      <c r="F104" s="60"/>
    </row>
    <row r="105" spans="2:6" x14ac:dyDescent="0.25">
      <c r="B105" s="59"/>
      <c r="C105" s="60"/>
      <c r="D105" s="60"/>
      <c r="E105" s="60"/>
      <c r="F105" s="60"/>
    </row>
    <row r="106" spans="2:6" x14ac:dyDescent="0.25">
      <c r="B106" s="59"/>
      <c r="C106" s="60"/>
      <c r="D106" s="60"/>
      <c r="E106" s="60"/>
      <c r="F106" s="60"/>
    </row>
    <row r="107" spans="2:6" x14ac:dyDescent="0.25">
      <c r="B107" s="59"/>
      <c r="C107" s="60"/>
      <c r="D107" s="60"/>
      <c r="E107" s="60"/>
      <c r="F107" s="60"/>
    </row>
    <row r="108" spans="2:6" x14ac:dyDescent="0.25">
      <c r="B108" s="59"/>
      <c r="C108" s="60"/>
      <c r="D108" s="60"/>
      <c r="E108" s="60"/>
      <c r="F108" s="60"/>
    </row>
    <row r="109" spans="2:6" x14ac:dyDescent="0.25">
      <c r="B109" s="59"/>
      <c r="C109" s="60"/>
      <c r="D109" s="60"/>
      <c r="E109" s="60"/>
      <c r="F109" s="60"/>
    </row>
    <row r="110" spans="2:6" x14ac:dyDescent="0.25">
      <c r="B110" s="59"/>
      <c r="C110" s="60"/>
      <c r="D110" s="60"/>
      <c r="E110" s="60"/>
      <c r="F110" s="60"/>
    </row>
    <row r="111" spans="2:6" x14ac:dyDescent="0.25">
      <c r="B111" s="59"/>
      <c r="C111" s="60"/>
      <c r="D111" s="60"/>
      <c r="E111" s="60"/>
      <c r="F111" s="60"/>
    </row>
    <row r="112" spans="2:6" x14ac:dyDescent="0.25">
      <c r="B112" s="59"/>
      <c r="C112" s="60"/>
      <c r="D112" s="60"/>
      <c r="E112" s="60"/>
      <c r="F112" s="60"/>
    </row>
    <row r="113" spans="2:6" x14ac:dyDescent="0.25">
      <c r="B113" s="59"/>
      <c r="C113" s="60"/>
      <c r="D113" s="60"/>
      <c r="E113" s="60"/>
      <c r="F113" s="60"/>
    </row>
    <row r="114" spans="2:6" x14ac:dyDescent="0.25">
      <c r="B114" s="59"/>
      <c r="C114" s="60"/>
      <c r="D114" s="60"/>
      <c r="E114" s="60"/>
      <c r="F114" s="60"/>
    </row>
    <row r="115" spans="2:6" x14ac:dyDescent="0.25">
      <c r="B115" s="59"/>
      <c r="C115" s="60"/>
      <c r="D115" s="60"/>
      <c r="E115" s="60"/>
      <c r="F115" s="60"/>
    </row>
    <row r="116" spans="2:6" x14ac:dyDescent="0.25">
      <c r="B116" s="59"/>
      <c r="C116" s="60"/>
      <c r="D116" s="60"/>
      <c r="E116" s="60"/>
      <c r="F116" s="60"/>
    </row>
    <row r="117" spans="2:6" x14ac:dyDescent="0.25">
      <c r="B117" s="59"/>
      <c r="C117" s="60"/>
      <c r="D117" s="60"/>
      <c r="E117" s="60"/>
      <c r="F117" s="60"/>
    </row>
    <row r="118" spans="2:6" x14ac:dyDescent="0.25">
      <c r="B118" s="59"/>
      <c r="C118" s="60"/>
      <c r="D118" s="60"/>
      <c r="E118" s="60"/>
      <c r="F118" s="60"/>
    </row>
    <row r="119" spans="2:6" x14ac:dyDescent="0.25">
      <c r="B119" s="59"/>
      <c r="C119" s="60"/>
      <c r="D119" s="60"/>
      <c r="E119" s="60"/>
      <c r="F119" s="60"/>
    </row>
    <row r="120" spans="2:6" x14ac:dyDescent="0.25">
      <c r="B120" s="59"/>
      <c r="C120" s="60"/>
      <c r="D120" s="60"/>
      <c r="E120" s="60"/>
      <c r="F120" s="60"/>
    </row>
    <row r="121" spans="2:6" x14ac:dyDescent="0.25">
      <c r="B121" s="59"/>
      <c r="C121" s="60"/>
      <c r="D121" s="60"/>
      <c r="E121" s="60"/>
      <c r="F121" s="60"/>
    </row>
    <row r="122" spans="2:6" x14ac:dyDescent="0.25">
      <c r="B122" s="59"/>
      <c r="C122" s="60"/>
      <c r="D122" s="60"/>
      <c r="E122" s="60"/>
      <c r="F122" s="60"/>
    </row>
    <row r="123" spans="2:6" x14ac:dyDescent="0.25">
      <c r="B123" s="59"/>
      <c r="C123" s="60"/>
      <c r="D123" s="60"/>
      <c r="E123" s="60"/>
      <c r="F123" s="60"/>
    </row>
    <row r="124" spans="2:6" x14ac:dyDescent="0.25">
      <c r="B124" s="59"/>
      <c r="C124" s="60"/>
      <c r="D124" s="60"/>
      <c r="E124" s="60"/>
      <c r="F124" s="60"/>
    </row>
    <row r="125" spans="2:6" x14ac:dyDescent="0.25">
      <c r="B125" s="59"/>
      <c r="C125" s="60"/>
      <c r="D125" s="60"/>
      <c r="E125" s="60"/>
      <c r="F125" s="60"/>
    </row>
    <row r="126" spans="2:6" x14ac:dyDescent="0.25">
      <c r="B126" s="59"/>
      <c r="C126" s="60"/>
      <c r="D126" s="60"/>
      <c r="E126" s="60"/>
      <c r="F126" s="60"/>
    </row>
    <row r="127" spans="2:6" x14ac:dyDescent="0.25">
      <c r="B127" s="59"/>
      <c r="C127" s="60"/>
      <c r="D127" s="60"/>
      <c r="E127" s="60"/>
      <c r="F127" s="60"/>
    </row>
    <row r="128" spans="2:6" x14ac:dyDescent="0.25">
      <c r="B128" s="59"/>
      <c r="C128" s="60"/>
      <c r="D128" s="60"/>
      <c r="E128" s="60"/>
      <c r="F128" s="60"/>
    </row>
    <row r="129" spans="2:6" x14ac:dyDescent="0.25">
      <c r="B129" s="59"/>
      <c r="C129" s="60"/>
      <c r="D129" s="60"/>
      <c r="E129" s="60"/>
      <c r="F129" s="60"/>
    </row>
    <row r="130" spans="2:6" x14ac:dyDescent="0.25">
      <c r="B130" s="59"/>
      <c r="C130" s="60"/>
      <c r="D130" s="60"/>
      <c r="E130" s="60"/>
      <c r="F130" s="60"/>
    </row>
    <row r="131" spans="2:6" x14ac:dyDescent="0.25">
      <c r="B131" s="59"/>
      <c r="C131" s="60"/>
      <c r="D131" s="60"/>
      <c r="E131" s="60"/>
      <c r="F131" s="60"/>
    </row>
    <row r="132" spans="2:6" x14ac:dyDescent="0.25">
      <c r="B132" s="59"/>
      <c r="C132" s="60"/>
      <c r="D132" s="60"/>
      <c r="E132" s="60"/>
      <c r="F132" s="60"/>
    </row>
    <row r="133" spans="2:6" x14ac:dyDescent="0.25">
      <c r="B133" s="59"/>
      <c r="C133" s="60"/>
      <c r="D133" s="60"/>
      <c r="E133" s="60"/>
      <c r="F133" s="60"/>
    </row>
    <row r="134" spans="2:6" x14ac:dyDescent="0.25">
      <c r="B134" s="59"/>
      <c r="C134" s="60"/>
      <c r="D134" s="60"/>
      <c r="E134" s="60"/>
      <c r="F134" s="60"/>
    </row>
    <row r="135" spans="2:6" x14ac:dyDescent="0.25">
      <c r="B135" s="59"/>
      <c r="C135" s="60"/>
      <c r="D135" s="60"/>
      <c r="E135" s="60"/>
      <c r="F135" s="60"/>
    </row>
    <row r="136" spans="2:6" x14ac:dyDescent="0.25">
      <c r="B136" s="59"/>
      <c r="C136" s="60"/>
      <c r="D136" s="60"/>
      <c r="E136" s="60"/>
      <c r="F136" s="60"/>
    </row>
    <row r="137" spans="2:6" x14ac:dyDescent="0.25">
      <c r="B137" s="59"/>
      <c r="C137" s="60"/>
      <c r="D137" s="60"/>
      <c r="E137" s="60"/>
      <c r="F137" s="60"/>
    </row>
    <row r="138" spans="2:6" x14ac:dyDescent="0.25">
      <c r="B138" s="59"/>
      <c r="C138" s="60"/>
      <c r="D138" s="60"/>
      <c r="E138" s="60"/>
      <c r="F138" s="60"/>
    </row>
    <row r="139" spans="2:6" x14ac:dyDescent="0.25">
      <c r="B139" s="59"/>
      <c r="C139" s="60"/>
      <c r="D139" s="60"/>
      <c r="E139" s="60"/>
      <c r="F139" s="60"/>
    </row>
    <row r="140" spans="2:6" x14ac:dyDescent="0.25">
      <c r="B140" s="59"/>
      <c r="C140" s="60"/>
      <c r="D140" s="60"/>
      <c r="E140" s="60"/>
      <c r="F140" s="60"/>
    </row>
    <row r="141" spans="2:6" x14ac:dyDescent="0.25">
      <c r="B141" s="59"/>
      <c r="C141" s="60"/>
      <c r="D141" s="60"/>
      <c r="E141" s="60"/>
      <c r="F141" s="60"/>
    </row>
    <row r="142" spans="2:6" x14ac:dyDescent="0.25">
      <c r="B142" s="59"/>
      <c r="C142" s="60"/>
      <c r="D142" s="60"/>
      <c r="E142" s="60"/>
      <c r="F142" s="60"/>
    </row>
    <row r="143" spans="2:6" x14ac:dyDescent="0.25">
      <c r="B143" s="59"/>
      <c r="C143" s="60"/>
      <c r="D143" s="60"/>
      <c r="E143" s="60"/>
      <c r="F143" s="60"/>
    </row>
    <row r="144" spans="2:6" x14ac:dyDescent="0.25">
      <c r="B144" s="59"/>
      <c r="C144" s="60"/>
      <c r="D144" s="60"/>
      <c r="E144" s="60"/>
      <c r="F144" s="60"/>
    </row>
    <row r="145" spans="2:6" x14ac:dyDescent="0.25">
      <c r="B145" s="59"/>
      <c r="C145" s="60"/>
      <c r="D145" s="60"/>
      <c r="E145" s="60"/>
      <c r="F145" s="60"/>
    </row>
    <row r="146" spans="2:6" x14ac:dyDescent="0.25">
      <c r="B146" s="59"/>
      <c r="C146" s="60"/>
      <c r="D146" s="60"/>
      <c r="E146" s="60"/>
      <c r="F146" s="60"/>
    </row>
    <row r="147" spans="2:6" x14ac:dyDescent="0.25">
      <c r="B147" s="59"/>
      <c r="C147" s="60"/>
      <c r="D147" s="60"/>
      <c r="E147" s="60"/>
      <c r="F147" s="60"/>
    </row>
    <row r="148" spans="2:6" x14ac:dyDescent="0.25">
      <c r="B148" s="59"/>
      <c r="C148" s="60"/>
      <c r="D148" s="60"/>
      <c r="E148" s="60"/>
      <c r="F148" s="60"/>
    </row>
    <row r="149" spans="2:6" x14ac:dyDescent="0.25">
      <c r="B149" s="59"/>
      <c r="C149" s="60"/>
      <c r="D149" s="60"/>
      <c r="E149" s="60"/>
      <c r="F149" s="60"/>
    </row>
    <row r="150" spans="2:6" x14ac:dyDescent="0.25">
      <c r="B150" s="59"/>
      <c r="C150" s="60"/>
      <c r="D150" s="60"/>
      <c r="E150" s="60"/>
      <c r="F150" s="60"/>
    </row>
    <row r="151" spans="2:6" x14ac:dyDescent="0.25">
      <c r="B151" s="59"/>
      <c r="C151" s="60"/>
      <c r="D151" s="60"/>
      <c r="E151" s="60"/>
      <c r="F151" s="60"/>
    </row>
    <row r="152" spans="2:6" x14ac:dyDescent="0.25">
      <c r="B152" s="59"/>
      <c r="C152" s="60"/>
      <c r="D152" s="60"/>
      <c r="E152" s="60"/>
      <c r="F152" s="60"/>
    </row>
    <row r="153" spans="2:6" x14ac:dyDescent="0.25">
      <c r="B153" s="59"/>
      <c r="C153" s="60"/>
      <c r="D153" s="60"/>
      <c r="E153" s="60"/>
      <c r="F153" s="60"/>
    </row>
    <row r="154" spans="2:6" x14ac:dyDescent="0.25">
      <c r="B154" s="59"/>
      <c r="C154" s="60"/>
      <c r="D154" s="60"/>
      <c r="E154" s="60"/>
      <c r="F154" s="60"/>
    </row>
    <row r="155" spans="2:6" x14ac:dyDescent="0.25">
      <c r="B155" s="59"/>
      <c r="C155" s="60"/>
      <c r="D155" s="60"/>
      <c r="E155" s="60"/>
      <c r="F155" s="60"/>
    </row>
    <row r="156" spans="2:6" x14ac:dyDescent="0.25">
      <c r="B156" s="59"/>
      <c r="C156" s="60"/>
      <c r="D156" s="60"/>
      <c r="E156" s="60"/>
      <c r="F156" s="60"/>
    </row>
    <row r="157" spans="2:6" x14ac:dyDescent="0.25">
      <c r="B157" s="59"/>
      <c r="C157" s="60"/>
      <c r="D157" s="60"/>
      <c r="E157" s="60"/>
      <c r="F157" s="60"/>
    </row>
    <row r="158" spans="2:6" x14ac:dyDescent="0.25">
      <c r="B158" s="59"/>
      <c r="C158" s="60"/>
      <c r="D158" s="60"/>
      <c r="E158" s="60"/>
      <c r="F158" s="60"/>
    </row>
    <row r="159" spans="2:6" x14ac:dyDescent="0.25">
      <c r="B159" s="59"/>
      <c r="C159" s="60"/>
      <c r="D159" s="60"/>
      <c r="E159" s="60"/>
      <c r="F159" s="60"/>
    </row>
    <row r="160" spans="2:6" x14ac:dyDescent="0.25">
      <c r="B160" s="59"/>
      <c r="C160" s="60"/>
      <c r="D160" s="60"/>
      <c r="E160" s="60"/>
      <c r="F160" s="60"/>
    </row>
    <row r="161" spans="2:6" x14ac:dyDescent="0.25">
      <c r="B161" s="59"/>
      <c r="C161" s="60"/>
      <c r="D161" s="60"/>
      <c r="E161" s="60"/>
      <c r="F161" s="60"/>
    </row>
    <row r="162" spans="2:6" x14ac:dyDescent="0.25">
      <c r="B162" s="59"/>
      <c r="C162" s="60"/>
      <c r="D162" s="60"/>
      <c r="E162" s="60"/>
      <c r="F162" s="60"/>
    </row>
    <row r="163" spans="2:6" x14ac:dyDescent="0.25">
      <c r="B163" s="59"/>
      <c r="C163" s="60"/>
      <c r="D163" s="60"/>
      <c r="E163" s="60"/>
      <c r="F163" s="60"/>
    </row>
    <row r="164" spans="2:6" x14ac:dyDescent="0.25">
      <c r="B164" s="59"/>
      <c r="C164" s="60"/>
      <c r="D164" s="60"/>
      <c r="E164" s="60"/>
      <c r="F164" s="60"/>
    </row>
    <row r="165" spans="2:6" x14ac:dyDescent="0.25">
      <c r="B165" s="59"/>
      <c r="C165" s="60"/>
      <c r="D165" s="60"/>
      <c r="E165" s="60"/>
      <c r="F165" s="60"/>
    </row>
    <row r="166" spans="2:6" x14ac:dyDescent="0.25">
      <c r="B166" s="59"/>
      <c r="C166" s="60"/>
      <c r="D166" s="60"/>
      <c r="E166" s="60"/>
      <c r="F166" s="60"/>
    </row>
    <row r="167" spans="2:6" x14ac:dyDescent="0.25">
      <c r="B167" s="59"/>
      <c r="C167" s="60"/>
      <c r="D167" s="60"/>
      <c r="E167" s="60"/>
      <c r="F167" s="60"/>
    </row>
    <row r="168" spans="2:6" x14ac:dyDescent="0.25">
      <c r="B168" s="59"/>
      <c r="C168" s="60"/>
      <c r="D168" s="60"/>
      <c r="E168" s="60"/>
      <c r="F168" s="60"/>
    </row>
    <row r="169" spans="2:6" x14ac:dyDescent="0.25">
      <c r="B169" s="59"/>
      <c r="C169" s="60"/>
      <c r="D169" s="60"/>
      <c r="E169" s="60"/>
      <c r="F169" s="60"/>
    </row>
    <row r="170" spans="2:6" x14ac:dyDescent="0.25">
      <c r="B170" s="59"/>
      <c r="C170" s="60"/>
      <c r="D170" s="60"/>
      <c r="E170" s="60"/>
      <c r="F170" s="60"/>
    </row>
    <row r="171" spans="2:6" x14ac:dyDescent="0.25">
      <c r="B171" s="59"/>
      <c r="C171" s="60"/>
      <c r="D171" s="60"/>
      <c r="E171" s="60"/>
      <c r="F171" s="60"/>
    </row>
    <row r="172" spans="2:6" x14ac:dyDescent="0.25">
      <c r="B172" s="59"/>
      <c r="C172" s="60"/>
      <c r="D172" s="60"/>
      <c r="E172" s="60"/>
      <c r="F172" s="60"/>
    </row>
    <row r="173" spans="2:6" x14ac:dyDescent="0.25">
      <c r="B173" s="59"/>
      <c r="C173" s="60"/>
      <c r="D173" s="60"/>
      <c r="E173" s="60"/>
      <c r="F173" s="60"/>
    </row>
    <row r="174" spans="2:6" x14ac:dyDescent="0.25">
      <c r="B174" s="59"/>
      <c r="C174" s="60"/>
      <c r="D174" s="60"/>
      <c r="E174" s="60"/>
      <c r="F174" s="60"/>
    </row>
    <row r="175" spans="2:6" x14ac:dyDescent="0.25">
      <c r="B175" s="59"/>
      <c r="C175" s="60"/>
      <c r="D175" s="60"/>
      <c r="E175" s="60"/>
      <c r="F175" s="60"/>
    </row>
    <row r="176" spans="2:6" x14ac:dyDescent="0.25">
      <c r="B176" s="59"/>
      <c r="C176" s="60"/>
      <c r="D176" s="60"/>
      <c r="E176" s="60"/>
      <c r="F176" s="60"/>
    </row>
    <row r="177" spans="2:6" x14ac:dyDescent="0.25">
      <c r="B177" s="59"/>
      <c r="C177" s="60"/>
      <c r="D177" s="60"/>
      <c r="E177" s="60"/>
      <c r="F177" s="60"/>
    </row>
    <row r="178" spans="2:6" x14ac:dyDescent="0.25">
      <c r="B178" s="59"/>
      <c r="C178" s="60"/>
      <c r="D178" s="60"/>
      <c r="E178" s="60"/>
      <c r="F178" s="60"/>
    </row>
    <row r="179" spans="2:6" x14ac:dyDescent="0.25">
      <c r="B179" s="59"/>
      <c r="C179" s="60"/>
      <c r="D179" s="60"/>
      <c r="E179" s="60"/>
      <c r="F179" s="60"/>
    </row>
    <row r="180" spans="2:6" x14ac:dyDescent="0.25">
      <c r="B180" s="59"/>
      <c r="C180" s="60"/>
      <c r="D180" s="60"/>
      <c r="E180" s="60"/>
      <c r="F180" s="60"/>
    </row>
    <row r="181" spans="2:6" x14ac:dyDescent="0.25">
      <c r="B181" s="59"/>
      <c r="C181" s="60"/>
      <c r="D181" s="60"/>
      <c r="E181" s="60"/>
      <c r="F181" s="60"/>
    </row>
    <row r="182" spans="2:6" x14ac:dyDescent="0.25">
      <c r="B182" s="59"/>
      <c r="C182" s="60"/>
      <c r="D182" s="60"/>
      <c r="E182" s="60"/>
      <c r="F182" s="60"/>
    </row>
    <row r="183" spans="2:6" x14ac:dyDescent="0.25">
      <c r="B183" s="59"/>
      <c r="C183" s="60"/>
      <c r="D183" s="60"/>
      <c r="E183" s="60"/>
      <c r="F183" s="60"/>
    </row>
    <row r="184" spans="2:6" x14ac:dyDescent="0.25">
      <c r="B184" s="59"/>
      <c r="C184" s="60"/>
      <c r="D184" s="60"/>
      <c r="E184" s="60"/>
      <c r="F184" s="60"/>
    </row>
    <row r="185" spans="2:6" x14ac:dyDescent="0.25">
      <c r="B185" s="59"/>
      <c r="C185" s="60"/>
      <c r="D185" s="60"/>
      <c r="E185" s="60"/>
      <c r="F185" s="60"/>
    </row>
    <row r="186" spans="2:6" x14ac:dyDescent="0.25">
      <c r="B186" s="59"/>
      <c r="C186" s="60"/>
      <c r="D186" s="60"/>
      <c r="E186" s="60"/>
      <c r="F186" s="60"/>
    </row>
    <row r="187" spans="2:6" x14ac:dyDescent="0.25">
      <c r="B187" s="59"/>
      <c r="C187" s="60"/>
      <c r="D187" s="60"/>
      <c r="E187" s="60"/>
      <c r="F187" s="60"/>
    </row>
    <row r="188" spans="2:6" x14ac:dyDescent="0.25">
      <c r="B188" s="59"/>
      <c r="C188" s="60"/>
      <c r="D188" s="60"/>
      <c r="E188" s="60"/>
      <c r="F188" s="60"/>
    </row>
    <row r="189" spans="2:6" x14ac:dyDescent="0.25">
      <c r="B189" s="59"/>
      <c r="C189" s="60"/>
      <c r="D189" s="60"/>
      <c r="E189" s="60"/>
      <c r="F189" s="60"/>
    </row>
    <row r="190" spans="2:6" x14ac:dyDescent="0.25">
      <c r="B190" s="59"/>
      <c r="C190" s="60"/>
      <c r="D190" s="60"/>
      <c r="E190" s="60"/>
      <c r="F190" s="60"/>
    </row>
    <row r="191" spans="2:6" x14ac:dyDescent="0.25">
      <c r="B191" s="59"/>
      <c r="C191" s="60"/>
      <c r="D191" s="60"/>
      <c r="E191" s="60"/>
      <c r="F191" s="60"/>
    </row>
    <row r="192" spans="2:6" x14ac:dyDescent="0.25">
      <c r="B192" s="59"/>
      <c r="C192" s="60"/>
      <c r="D192" s="60"/>
      <c r="E192" s="60"/>
      <c r="F192" s="60"/>
    </row>
    <row r="193" spans="2:6" x14ac:dyDescent="0.25">
      <c r="B193" s="59"/>
      <c r="C193" s="60"/>
      <c r="D193" s="60"/>
      <c r="E193" s="60"/>
      <c r="F193" s="60"/>
    </row>
    <row r="194" spans="2:6" x14ac:dyDescent="0.25">
      <c r="B194" s="59"/>
      <c r="C194" s="60"/>
      <c r="D194" s="60"/>
      <c r="E194" s="60"/>
      <c r="F194" s="60"/>
    </row>
    <row r="195" spans="2:6" x14ac:dyDescent="0.25">
      <c r="B195" s="59"/>
      <c r="C195" s="60"/>
      <c r="D195" s="60"/>
      <c r="E195" s="60"/>
      <c r="F195" s="60"/>
    </row>
    <row r="196" spans="2:6" x14ac:dyDescent="0.25">
      <c r="B196" s="59"/>
      <c r="C196" s="60"/>
      <c r="D196" s="60"/>
      <c r="E196" s="60"/>
      <c r="F196" s="60"/>
    </row>
    <row r="197" spans="2:6" x14ac:dyDescent="0.25">
      <c r="B197" s="59"/>
      <c r="C197" s="60"/>
      <c r="D197" s="60"/>
      <c r="E197" s="60"/>
      <c r="F197" s="60"/>
    </row>
    <row r="198" spans="2:6" x14ac:dyDescent="0.25">
      <c r="B198" s="59"/>
      <c r="C198" s="60"/>
      <c r="D198" s="60"/>
      <c r="E198" s="60"/>
      <c r="F198" s="60"/>
    </row>
    <row r="199" spans="2:6" x14ac:dyDescent="0.25">
      <c r="B199" s="59"/>
      <c r="C199" s="60"/>
      <c r="D199" s="60"/>
      <c r="E199" s="60"/>
      <c r="F199" s="60"/>
    </row>
    <row r="200" spans="2:6" x14ac:dyDescent="0.25">
      <c r="B200" s="59"/>
      <c r="C200" s="60"/>
      <c r="D200" s="60"/>
      <c r="E200" s="60"/>
      <c r="F200" s="60"/>
    </row>
    <row r="201" spans="2:6" x14ac:dyDescent="0.25">
      <c r="B201" s="59"/>
      <c r="C201" s="60"/>
      <c r="D201" s="60"/>
      <c r="E201" s="60"/>
      <c r="F201" s="60"/>
    </row>
    <row r="202" spans="2:6" x14ac:dyDescent="0.25">
      <c r="B202" s="59"/>
      <c r="C202" s="60"/>
      <c r="D202" s="60"/>
      <c r="E202" s="60"/>
      <c r="F202" s="60"/>
    </row>
    <row r="203" spans="2:6" x14ac:dyDescent="0.25">
      <c r="B203" s="59"/>
      <c r="C203" s="60"/>
      <c r="D203" s="60"/>
      <c r="E203" s="60"/>
      <c r="F203" s="60"/>
    </row>
    <row r="204" spans="2:6" x14ac:dyDescent="0.25">
      <c r="B204" s="59"/>
      <c r="C204" s="60"/>
      <c r="D204" s="60"/>
      <c r="E204" s="60"/>
      <c r="F204" s="60"/>
    </row>
    <row r="205" spans="2:6" x14ac:dyDescent="0.25">
      <c r="B205" s="59"/>
      <c r="C205" s="60"/>
      <c r="D205" s="60"/>
      <c r="E205" s="60"/>
      <c r="F205" s="60"/>
    </row>
    <row r="206" spans="2:6" x14ac:dyDescent="0.25">
      <c r="B206" s="59"/>
      <c r="C206" s="60"/>
      <c r="D206" s="60"/>
      <c r="E206" s="60"/>
      <c r="F206" s="60"/>
    </row>
    <row r="207" spans="2:6" x14ac:dyDescent="0.25">
      <c r="B207" s="59"/>
      <c r="C207" s="60"/>
      <c r="D207" s="60"/>
      <c r="E207" s="60"/>
      <c r="F207" s="60"/>
    </row>
    <row r="208" spans="2:6" x14ac:dyDescent="0.25">
      <c r="B208" s="59"/>
      <c r="C208" s="60"/>
      <c r="D208" s="60"/>
      <c r="E208" s="60"/>
      <c r="F208" s="60"/>
    </row>
    <row r="209" spans="2:6" x14ac:dyDescent="0.25">
      <c r="B209" s="59"/>
      <c r="C209" s="60"/>
      <c r="D209" s="60"/>
      <c r="E209" s="60"/>
      <c r="F209" s="60"/>
    </row>
    <row r="210" spans="2:6" x14ac:dyDescent="0.25">
      <c r="B210" s="59"/>
      <c r="C210" s="60"/>
      <c r="D210" s="60"/>
      <c r="E210" s="60"/>
      <c r="F210" s="60"/>
    </row>
    <row r="211" spans="2:6" x14ac:dyDescent="0.25">
      <c r="B211" s="59"/>
      <c r="C211" s="60"/>
      <c r="D211" s="60"/>
      <c r="E211" s="60"/>
      <c r="F211" s="60"/>
    </row>
    <row r="212" spans="2:6" x14ac:dyDescent="0.25">
      <c r="B212" s="59"/>
      <c r="C212" s="60"/>
      <c r="D212" s="60"/>
      <c r="E212" s="60"/>
      <c r="F212" s="60"/>
    </row>
    <row r="213" spans="2:6" x14ac:dyDescent="0.25">
      <c r="B213" s="59"/>
      <c r="C213" s="60"/>
      <c r="D213" s="60"/>
      <c r="E213" s="60"/>
      <c r="F213" s="60"/>
    </row>
    <row r="214" spans="2:6" x14ac:dyDescent="0.25">
      <c r="B214" s="59"/>
      <c r="C214" s="60"/>
      <c r="D214" s="60"/>
      <c r="E214" s="60"/>
      <c r="F214" s="60"/>
    </row>
    <row r="215" spans="2:6" x14ac:dyDescent="0.25">
      <c r="B215" s="59"/>
      <c r="C215" s="60"/>
      <c r="D215" s="60"/>
      <c r="E215" s="60"/>
      <c r="F215" s="60"/>
    </row>
    <row r="216" spans="2:6" x14ac:dyDescent="0.25">
      <c r="B216" s="59"/>
      <c r="C216" s="60"/>
      <c r="D216" s="60"/>
      <c r="E216" s="60"/>
      <c r="F216" s="60"/>
    </row>
    <row r="217" spans="2:6" x14ac:dyDescent="0.25">
      <c r="B217" s="59"/>
      <c r="C217" s="60"/>
      <c r="D217" s="60"/>
      <c r="E217" s="60"/>
      <c r="F217" s="60"/>
    </row>
    <row r="218" spans="2:6" x14ac:dyDescent="0.25">
      <c r="B218" s="59"/>
      <c r="C218" s="60"/>
      <c r="D218" s="60"/>
      <c r="E218" s="60"/>
      <c r="F218" s="60"/>
    </row>
    <row r="219" spans="2:6" x14ac:dyDescent="0.25">
      <c r="B219" s="59"/>
      <c r="C219" s="60"/>
      <c r="D219" s="60"/>
      <c r="E219" s="60"/>
      <c r="F219" s="60"/>
    </row>
    <row r="220" spans="2:6" x14ac:dyDescent="0.25">
      <c r="B220" s="59"/>
      <c r="C220" s="60"/>
      <c r="D220" s="60"/>
      <c r="E220" s="60"/>
      <c r="F220" s="60"/>
    </row>
    <row r="221" spans="2:6" x14ac:dyDescent="0.25">
      <c r="B221" s="59"/>
      <c r="C221" s="60"/>
      <c r="D221" s="60"/>
      <c r="E221" s="60"/>
      <c r="F221" s="60"/>
    </row>
    <row r="222" spans="2:6" x14ac:dyDescent="0.25">
      <c r="B222" s="59"/>
      <c r="C222" s="60"/>
      <c r="D222" s="60"/>
      <c r="E222" s="60"/>
      <c r="F222" s="60"/>
    </row>
    <row r="223" spans="2:6" x14ac:dyDescent="0.25">
      <c r="B223" s="59"/>
      <c r="C223" s="60"/>
      <c r="D223" s="60"/>
      <c r="E223" s="60"/>
      <c r="F223" s="60"/>
    </row>
    <row r="224" spans="2:6" x14ac:dyDescent="0.25">
      <c r="B224" s="59"/>
      <c r="C224" s="60"/>
      <c r="D224" s="60"/>
      <c r="E224" s="60"/>
      <c r="F224" s="60"/>
    </row>
    <row r="225" spans="2:6" x14ac:dyDescent="0.25">
      <c r="B225" s="59"/>
      <c r="C225" s="60"/>
      <c r="D225" s="60"/>
      <c r="E225" s="60"/>
      <c r="F225" s="60"/>
    </row>
    <row r="226" spans="2:6" x14ac:dyDescent="0.25">
      <c r="B226" s="59"/>
      <c r="C226" s="60"/>
      <c r="D226" s="60"/>
      <c r="E226" s="60"/>
      <c r="F226" s="60"/>
    </row>
    <row r="227" spans="2:6" x14ac:dyDescent="0.25">
      <c r="B227" s="59"/>
      <c r="C227" s="60"/>
      <c r="D227" s="60"/>
      <c r="E227" s="60"/>
      <c r="F227" s="60"/>
    </row>
    <row r="228" spans="2:6" x14ac:dyDescent="0.25">
      <c r="B228" s="59"/>
      <c r="C228" s="60"/>
      <c r="D228" s="60"/>
      <c r="E228" s="60"/>
      <c r="F228" s="60"/>
    </row>
    <row r="229" spans="2:6" x14ac:dyDescent="0.25">
      <c r="B229" s="59"/>
      <c r="C229" s="60"/>
      <c r="D229" s="60"/>
      <c r="E229" s="60"/>
      <c r="F229" s="60"/>
    </row>
    <row r="230" spans="2:6" x14ac:dyDescent="0.25">
      <c r="B230" s="59"/>
      <c r="C230" s="60"/>
      <c r="D230" s="60"/>
      <c r="E230" s="60"/>
      <c r="F230" s="60"/>
    </row>
    <row r="231" spans="2:6" x14ac:dyDescent="0.25">
      <c r="B231" s="59"/>
      <c r="C231" s="60"/>
      <c r="D231" s="60"/>
      <c r="E231" s="60"/>
      <c r="F231" s="60"/>
    </row>
    <row r="232" spans="2:6" x14ac:dyDescent="0.25">
      <c r="B232" s="59"/>
      <c r="C232" s="60"/>
      <c r="D232" s="60"/>
      <c r="E232" s="60"/>
      <c r="F232" s="60"/>
    </row>
    <row r="233" spans="2:6" x14ac:dyDescent="0.25">
      <c r="B233" s="59"/>
      <c r="C233" s="60"/>
      <c r="D233" s="60"/>
      <c r="E233" s="60"/>
      <c r="F233" s="60"/>
    </row>
    <row r="234" spans="2:6" x14ac:dyDescent="0.25">
      <c r="B234" s="59"/>
      <c r="C234" s="60"/>
      <c r="D234" s="60"/>
      <c r="E234" s="60"/>
      <c r="F234" s="60"/>
    </row>
    <row r="235" spans="2:6" x14ac:dyDescent="0.25">
      <c r="B235" s="59"/>
      <c r="C235" s="60"/>
      <c r="D235" s="60"/>
      <c r="E235" s="60"/>
      <c r="F235" s="60"/>
    </row>
    <row r="236" spans="2:6" x14ac:dyDescent="0.25">
      <c r="B236" s="59"/>
      <c r="C236" s="60"/>
      <c r="D236" s="60"/>
      <c r="E236" s="60"/>
      <c r="F236" s="60"/>
    </row>
    <row r="237" spans="2:6" x14ac:dyDescent="0.25">
      <c r="B237" s="59"/>
      <c r="C237" s="60"/>
      <c r="D237" s="60"/>
      <c r="E237" s="60"/>
      <c r="F237" s="60"/>
    </row>
    <row r="238" spans="2:6" x14ac:dyDescent="0.25">
      <c r="B238" s="59"/>
      <c r="C238" s="60"/>
      <c r="D238" s="60"/>
      <c r="E238" s="60"/>
      <c r="F238" s="60"/>
    </row>
    <row r="239" spans="2:6" x14ac:dyDescent="0.25">
      <c r="B239" s="59"/>
      <c r="C239" s="60"/>
      <c r="D239" s="60"/>
      <c r="E239" s="60"/>
      <c r="F239" s="60"/>
    </row>
    <row r="240" spans="2:6" x14ac:dyDescent="0.25">
      <c r="B240" s="59"/>
      <c r="C240" s="60"/>
      <c r="D240" s="60"/>
      <c r="E240" s="60"/>
      <c r="F240" s="60"/>
    </row>
    <row r="241" spans="2:6" x14ac:dyDescent="0.25">
      <c r="B241" s="59"/>
      <c r="C241" s="60"/>
      <c r="D241" s="60"/>
      <c r="E241" s="60"/>
      <c r="F241" s="60"/>
    </row>
    <row r="242" spans="2:6" x14ac:dyDescent="0.25">
      <c r="B242" s="59"/>
      <c r="C242" s="60"/>
      <c r="D242" s="60"/>
      <c r="E242" s="60"/>
      <c r="F242" s="60"/>
    </row>
    <row r="243" spans="2:6" x14ac:dyDescent="0.25">
      <c r="B243" s="59"/>
      <c r="C243" s="60"/>
      <c r="D243" s="60"/>
      <c r="E243" s="60"/>
      <c r="F243" s="60"/>
    </row>
    <row r="244" spans="2:6" x14ac:dyDescent="0.25">
      <c r="B244" s="59"/>
      <c r="C244" s="60"/>
      <c r="D244" s="60"/>
      <c r="E244" s="60"/>
      <c r="F244" s="60"/>
    </row>
    <row r="245" spans="2:6" x14ac:dyDescent="0.25">
      <c r="B245" s="59"/>
      <c r="C245" s="60"/>
      <c r="D245" s="60"/>
      <c r="E245" s="60"/>
      <c r="F245" s="60"/>
    </row>
    <row r="246" spans="2:6" x14ac:dyDescent="0.25">
      <c r="B246" s="59"/>
      <c r="C246" s="60"/>
      <c r="D246" s="60"/>
      <c r="E246" s="60"/>
      <c r="F246" s="60"/>
    </row>
    <row r="247" spans="2:6" x14ac:dyDescent="0.25">
      <c r="B247" s="59"/>
      <c r="C247" s="60"/>
      <c r="D247" s="60"/>
      <c r="E247" s="60"/>
      <c r="F247" s="60"/>
    </row>
    <row r="248" spans="2:6" x14ac:dyDescent="0.25">
      <c r="B248" s="59"/>
      <c r="C248" s="60"/>
      <c r="D248" s="60"/>
      <c r="E248" s="60"/>
      <c r="F248" s="60"/>
    </row>
    <row r="249" spans="2:6" x14ac:dyDescent="0.25">
      <c r="B249" s="59"/>
      <c r="C249" s="60"/>
      <c r="D249" s="60"/>
      <c r="E249" s="60"/>
      <c r="F249" s="60"/>
    </row>
    <row r="250" spans="2:6" x14ac:dyDescent="0.25">
      <c r="B250" s="59"/>
      <c r="C250" s="60"/>
      <c r="D250" s="60"/>
      <c r="E250" s="60"/>
      <c r="F250" s="60"/>
    </row>
    <row r="251" spans="2:6" x14ac:dyDescent="0.25">
      <c r="B251" s="59"/>
      <c r="C251" s="60"/>
      <c r="D251" s="60"/>
      <c r="E251" s="60"/>
      <c r="F251" s="60"/>
    </row>
    <row r="252" spans="2:6" x14ac:dyDescent="0.25">
      <c r="B252" s="59"/>
      <c r="C252" s="60"/>
      <c r="D252" s="60"/>
      <c r="E252" s="60"/>
      <c r="F252" s="60"/>
    </row>
    <row r="253" spans="2:6" x14ac:dyDescent="0.25">
      <c r="B253" s="59"/>
      <c r="C253" s="60"/>
      <c r="D253" s="60"/>
      <c r="E253" s="60"/>
      <c r="F253" s="60"/>
    </row>
    <row r="254" spans="2:6" x14ac:dyDescent="0.25">
      <c r="B254" s="59"/>
      <c r="C254" s="60"/>
      <c r="D254" s="60"/>
      <c r="E254" s="60"/>
      <c r="F254" s="60"/>
    </row>
    <row r="255" spans="2:6" x14ac:dyDescent="0.25">
      <c r="B255" s="59"/>
      <c r="C255" s="60"/>
      <c r="D255" s="60"/>
      <c r="E255" s="60"/>
      <c r="F255" s="60"/>
    </row>
    <row r="256" spans="2:6" x14ac:dyDescent="0.25">
      <c r="B256" s="59"/>
      <c r="C256" s="60"/>
      <c r="D256" s="60"/>
      <c r="E256" s="60"/>
      <c r="F256" s="60"/>
    </row>
    <row r="257" spans="2:6" x14ac:dyDescent="0.25">
      <c r="B257" s="59"/>
      <c r="C257" s="60"/>
      <c r="D257" s="60"/>
      <c r="E257" s="60"/>
      <c r="F257" s="60"/>
    </row>
    <row r="258" spans="2:6" x14ac:dyDescent="0.25">
      <c r="B258" s="59"/>
      <c r="C258" s="60"/>
      <c r="D258" s="60"/>
      <c r="E258" s="60"/>
      <c r="F258" s="60"/>
    </row>
    <row r="259" spans="2:6" x14ac:dyDescent="0.25">
      <c r="B259" s="59"/>
      <c r="C259" s="60"/>
      <c r="D259" s="60"/>
      <c r="E259" s="60"/>
      <c r="F259" s="60"/>
    </row>
    <row r="260" spans="2:6" x14ac:dyDescent="0.25">
      <c r="B260" s="59"/>
      <c r="C260" s="60"/>
      <c r="D260" s="60"/>
      <c r="E260" s="60"/>
      <c r="F260" s="60"/>
    </row>
    <row r="261" spans="2:6" x14ac:dyDescent="0.25">
      <c r="B261" s="59"/>
      <c r="C261" s="60"/>
      <c r="D261" s="60"/>
      <c r="E261" s="60"/>
      <c r="F261" s="60"/>
    </row>
    <row r="262" spans="2:6" x14ac:dyDescent="0.25">
      <c r="B262" s="59"/>
      <c r="C262" s="60"/>
      <c r="D262" s="60"/>
      <c r="E262" s="60"/>
      <c r="F262" s="60"/>
    </row>
    <row r="263" spans="2:6" x14ac:dyDescent="0.25">
      <c r="B263" s="59"/>
      <c r="C263" s="60"/>
      <c r="D263" s="60"/>
      <c r="E263" s="60"/>
      <c r="F263" s="60"/>
    </row>
    <row r="264" spans="2:6" x14ac:dyDescent="0.25">
      <c r="B264" s="59"/>
      <c r="C264" s="60"/>
      <c r="D264" s="60"/>
      <c r="E264" s="60"/>
      <c r="F264" s="60"/>
    </row>
    <row r="265" spans="2:6" x14ac:dyDescent="0.25">
      <c r="B265" s="59"/>
      <c r="C265" s="60"/>
      <c r="D265" s="60"/>
      <c r="E265" s="60"/>
      <c r="F265" s="60"/>
    </row>
    <row r="266" spans="2:6" x14ac:dyDescent="0.25">
      <c r="B266" s="59"/>
      <c r="C266" s="60"/>
      <c r="D266" s="60"/>
      <c r="E266" s="60"/>
      <c r="F266" s="60"/>
    </row>
    <row r="267" spans="2:6" x14ac:dyDescent="0.25">
      <c r="B267" s="59"/>
      <c r="C267" s="60"/>
      <c r="D267" s="60"/>
      <c r="E267" s="60"/>
      <c r="F267" s="60"/>
    </row>
    <row r="268" spans="2:6" x14ac:dyDescent="0.25">
      <c r="B268" s="59"/>
      <c r="C268" s="60"/>
      <c r="D268" s="60"/>
      <c r="E268" s="60"/>
      <c r="F268" s="60"/>
    </row>
    <row r="269" spans="2:6" x14ac:dyDescent="0.25">
      <c r="B269" s="59"/>
      <c r="C269" s="60"/>
      <c r="D269" s="60"/>
      <c r="E269" s="60"/>
      <c r="F269" s="60"/>
    </row>
    <row r="270" spans="2:6" x14ac:dyDescent="0.25">
      <c r="B270" s="59"/>
      <c r="C270" s="60"/>
      <c r="D270" s="60"/>
      <c r="E270" s="60"/>
      <c r="F270" s="60"/>
    </row>
    <row r="271" spans="2:6" x14ac:dyDescent="0.25">
      <c r="B271" s="59"/>
      <c r="C271" s="60"/>
      <c r="D271" s="60"/>
      <c r="E271" s="60"/>
      <c r="F271" s="60"/>
    </row>
    <row r="272" spans="2:6" x14ac:dyDescent="0.25">
      <c r="B272" s="59"/>
      <c r="C272" s="60"/>
      <c r="D272" s="60"/>
      <c r="E272" s="60"/>
      <c r="F272" s="60"/>
    </row>
    <row r="273" spans="2:6" x14ac:dyDescent="0.25">
      <c r="B273" s="59"/>
      <c r="C273" s="60"/>
      <c r="D273" s="60"/>
      <c r="E273" s="60"/>
      <c r="F273" s="60"/>
    </row>
    <row r="274" spans="2:6" x14ac:dyDescent="0.25">
      <c r="B274" s="59"/>
      <c r="C274" s="60"/>
      <c r="D274" s="60"/>
      <c r="E274" s="60"/>
      <c r="F274" s="60"/>
    </row>
    <row r="275" spans="2:6" x14ac:dyDescent="0.25">
      <c r="B275" s="59"/>
      <c r="C275" s="60"/>
      <c r="D275" s="60"/>
      <c r="E275" s="60"/>
      <c r="F275" s="60"/>
    </row>
    <row r="276" spans="2:6" x14ac:dyDescent="0.25">
      <c r="B276" s="59"/>
      <c r="C276" s="60"/>
      <c r="D276" s="60"/>
      <c r="E276" s="60"/>
      <c r="F276" s="60"/>
    </row>
    <row r="277" spans="2:6" x14ac:dyDescent="0.25">
      <c r="B277" s="59"/>
      <c r="C277" s="60"/>
      <c r="D277" s="60"/>
      <c r="E277" s="60"/>
      <c r="F277" s="60"/>
    </row>
    <row r="278" spans="2:6" x14ac:dyDescent="0.25">
      <c r="B278" s="59"/>
      <c r="C278" s="60"/>
      <c r="D278" s="60"/>
      <c r="E278" s="60"/>
      <c r="F278" s="60"/>
    </row>
    <row r="279" spans="2:6" x14ac:dyDescent="0.25">
      <c r="B279" s="59"/>
      <c r="C279" s="60"/>
      <c r="D279" s="60"/>
      <c r="E279" s="60"/>
      <c r="F279" s="60"/>
    </row>
    <row r="280" spans="2:6" x14ac:dyDescent="0.25">
      <c r="B280" s="59"/>
      <c r="C280" s="60"/>
      <c r="D280" s="60"/>
      <c r="E280" s="60"/>
      <c r="F280" s="60"/>
    </row>
    <row r="281" spans="2:6" x14ac:dyDescent="0.25">
      <c r="B281" s="59"/>
      <c r="C281" s="60"/>
      <c r="D281" s="60"/>
      <c r="E281" s="60"/>
      <c r="F281" s="60"/>
    </row>
    <row r="282" spans="2:6" x14ac:dyDescent="0.25">
      <c r="B282" s="59"/>
      <c r="C282" s="60"/>
      <c r="D282" s="60"/>
      <c r="E282" s="60"/>
      <c r="F282" s="60"/>
    </row>
    <row r="283" spans="2:6" x14ac:dyDescent="0.25">
      <c r="B283" s="59"/>
      <c r="C283" s="60"/>
      <c r="D283" s="60"/>
      <c r="E283" s="60"/>
      <c r="F283" s="60"/>
    </row>
    <row r="284" spans="2:6" x14ac:dyDescent="0.25">
      <c r="B284" s="59"/>
      <c r="C284" s="60"/>
      <c r="D284" s="60"/>
      <c r="E284" s="60"/>
      <c r="F284" s="60"/>
    </row>
    <row r="285" spans="2:6" x14ac:dyDescent="0.25">
      <c r="B285" s="59"/>
      <c r="C285" s="60"/>
      <c r="D285" s="60"/>
      <c r="E285" s="60"/>
      <c r="F285" s="60"/>
    </row>
    <row r="286" spans="2:6" x14ac:dyDescent="0.25">
      <c r="B286" s="59"/>
      <c r="C286" s="60"/>
      <c r="D286" s="60"/>
      <c r="E286" s="60"/>
      <c r="F286" s="60"/>
    </row>
    <row r="287" spans="2:6" x14ac:dyDescent="0.25">
      <c r="B287" s="59"/>
      <c r="C287" s="60"/>
      <c r="D287" s="60"/>
      <c r="E287" s="60"/>
      <c r="F287" s="60"/>
    </row>
    <row r="288" spans="2:6" x14ac:dyDescent="0.25">
      <c r="B288" s="59"/>
      <c r="C288" s="60"/>
      <c r="D288" s="60"/>
      <c r="E288" s="60"/>
      <c r="F288" s="60"/>
    </row>
    <row r="289" spans="2:6" x14ac:dyDescent="0.25">
      <c r="B289" s="59"/>
      <c r="C289" s="60"/>
      <c r="D289" s="60"/>
      <c r="E289" s="60"/>
      <c r="F289" s="60"/>
    </row>
    <row r="290" spans="2:6" x14ac:dyDescent="0.25">
      <c r="B290" s="59"/>
      <c r="C290" s="60"/>
      <c r="D290" s="60"/>
      <c r="E290" s="60"/>
      <c r="F290" s="60"/>
    </row>
    <row r="291" spans="2:6" x14ac:dyDescent="0.25">
      <c r="B291" s="59"/>
      <c r="C291" s="60"/>
      <c r="D291" s="60"/>
      <c r="E291" s="60"/>
      <c r="F291" s="60"/>
    </row>
    <row r="292" spans="2:6" x14ac:dyDescent="0.25">
      <c r="B292" s="59"/>
      <c r="C292" s="60"/>
      <c r="D292" s="60"/>
      <c r="E292" s="60"/>
      <c r="F292" s="60"/>
    </row>
    <row r="293" spans="2:6" x14ac:dyDescent="0.25">
      <c r="B293" s="59"/>
      <c r="C293" s="60"/>
      <c r="D293" s="60"/>
      <c r="E293" s="60"/>
      <c r="F293" s="60"/>
    </row>
    <row r="294" spans="2:6" x14ac:dyDescent="0.25">
      <c r="B294" s="59"/>
      <c r="C294" s="60"/>
      <c r="D294" s="60"/>
      <c r="E294" s="60"/>
      <c r="F294" s="60"/>
    </row>
    <row r="295" spans="2:6" x14ac:dyDescent="0.25">
      <c r="B295" s="59"/>
      <c r="C295" s="60"/>
      <c r="D295" s="60"/>
      <c r="E295" s="60"/>
      <c r="F295" s="60"/>
    </row>
    <row r="296" spans="2:6" x14ac:dyDescent="0.25">
      <c r="B296" s="59"/>
      <c r="C296" s="60"/>
      <c r="D296" s="60"/>
      <c r="E296" s="60"/>
      <c r="F296" s="60"/>
    </row>
    <row r="297" spans="2:6" x14ac:dyDescent="0.25">
      <c r="B297" s="59"/>
      <c r="C297" s="60"/>
      <c r="D297" s="60"/>
      <c r="E297" s="60"/>
      <c r="F297" s="60"/>
    </row>
    <row r="298" spans="2:6" x14ac:dyDescent="0.25">
      <c r="B298" s="59"/>
      <c r="C298" s="60"/>
      <c r="D298" s="60"/>
      <c r="E298" s="60"/>
      <c r="F298" s="60"/>
    </row>
    <row r="299" spans="2:6" x14ac:dyDescent="0.25">
      <c r="B299" s="59"/>
      <c r="C299" s="60"/>
      <c r="D299" s="60"/>
      <c r="E299" s="60"/>
      <c r="F299" s="60"/>
    </row>
    <row r="300" spans="2:6" x14ac:dyDescent="0.25">
      <c r="B300" s="59"/>
      <c r="C300" s="60"/>
      <c r="D300" s="60"/>
      <c r="E300" s="60"/>
      <c r="F300" s="60"/>
    </row>
    <row r="301" spans="2:6" x14ac:dyDescent="0.25">
      <c r="B301" s="59"/>
      <c r="C301" s="60"/>
      <c r="D301" s="60"/>
      <c r="E301" s="60"/>
      <c r="F301" s="60"/>
    </row>
    <row r="302" spans="2:6" x14ac:dyDescent="0.25">
      <c r="B302" s="59"/>
      <c r="C302" s="60"/>
      <c r="D302" s="60"/>
      <c r="E302" s="60"/>
      <c r="F302" s="60"/>
    </row>
    <row r="303" spans="2:6" x14ac:dyDescent="0.25">
      <c r="B303" s="59"/>
      <c r="C303" s="60"/>
      <c r="D303" s="60"/>
      <c r="E303" s="60"/>
      <c r="F303" s="60"/>
    </row>
    <row r="304" spans="2:6" x14ac:dyDescent="0.25">
      <c r="B304" s="59"/>
      <c r="C304" s="60"/>
      <c r="D304" s="60"/>
      <c r="E304" s="60"/>
      <c r="F304" s="60"/>
    </row>
    <row r="305" spans="2:6" x14ac:dyDescent="0.25">
      <c r="B305" s="59"/>
      <c r="C305" s="60"/>
      <c r="D305" s="60"/>
      <c r="E305" s="60"/>
      <c r="F305" s="60"/>
    </row>
    <row r="306" spans="2:6" x14ac:dyDescent="0.25">
      <c r="B306" s="59"/>
      <c r="C306" s="60"/>
      <c r="D306" s="60"/>
      <c r="E306" s="60"/>
      <c r="F306" s="60"/>
    </row>
    <row r="307" spans="2:6" x14ac:dyDescent="0.25">
      <c r="B307" s="59"/>
      <c r="C307" s="60"/>
      <c r="D307" s="60"/>
      <c r="E307" s="60"/>
      <c r="F307" s="60"/>
    </row>
    <row r="308" spans="2:6" x14ac:dyDescent="0.25">
      <c r="B308" s="59"/>
      <c r="C308" s="60"/>
      <c r="D308" s="60"/>
      <c r="E308" s="60"/>
      <c r="F308" s="60"/>
    </row>
    <row r="309" spans="2:6" x14ac:dyDescent="0.25">
      <c r="B309" s="59"/>
      <c r="C309" s="60"/>
      <c r="D309" s="60"/>
      <c r="E309" s="60"/>
      <c r="F309" s="60"/>
    </row>
    <row r="310" spans="2:6" x14ac:dyDescent="0.25">
      <c r="B310" s="59"/>
      <c r="C310" s="60"/>
      <c r="D310" s="60"/>
      <c r="E310" s="60"/>
      <c r="F310" s="60"/>
    </row>
    <row r="311" spans="2:6" x14ac:dyDescent="0.25">
      <c r="B311" s="59"/>
      <c r="C311" s="60"/>
      <c r="D311" s="60"/>
      <c r="E311" s="60"/>
      <c r="F311" s="60"/>
    </row>
    <row r="312" spans="2:6" x14ac:dyDescent="0.25">
      <c r="B312" s="59"/>
      <c r="C312" s="60"/>
      <c r="D312" s="60"/>
      <c r="E312" s="60"/>
      <c r="F312" s="60"/>
    </row>
    <row r="313" spans="2:6" x14ac:dyDescent="0.25">
      <c r="B313" s="59"/>
      <c r="C313" s="60"/>
      <c r="D313" s="60"/>
      <c r="E313" s="60"/>
      <c r="F313" s="60"/>
    </row>
    <row r="314" spans="2:6" x14ac:dyDescent="0.25">
      <c r="B314" s="59"/>
      <c r="C314" s="60"/>
      <c r="D314" s="60"/>
      <c r="E314" s="60"/>
      <c r="F314" s="60"/>
    </row>
    <row r="315" spans="2:6" x14ac:dyDescent="0.25">
      <c r="B315" s="59"/>
      <c r="C315" s="60"/>
      <c r="D315" s="60"/>
      <c r="E315" s="60"/>
      <c r="F315" s="60"/>
    </row>
    <row r="316" spans="2:6" x14ac:dyDescent="0.25">
      <c r="B316" s="59"/>
      <c r="C316" s="60"/>
      <c r="D316" s="60"/>
      <c r="E316" s="60"/>
      <c r="F316" s="60"/>
    </row>
    <row r="317" spans="2:6" x14ac:dyDescent="0.25">
      <c r="B317" s="59"/>
      <c r="C317" s="60"/>
      <c r="D317" s="60"/>
      <c r="E317" s="60"/>
      <c r="F317" s="60"/>
    </row>
    <row r="318" spans="2:6" x14ac:dyDescent="0.25">
      <c r="B318" s="59"/>
      <c r="C318" s="60"/>
      <c r="D318" s="60"/>
      <c r="E318" s="60"/>
      <c r="F318" s="60"/>
    </row>
    <row r="319" spans="2:6" x14ac:dyDescent="0.25">
      <c r="B319" s="59"/>
      <c r="C319" s="60"/>
      <c r="D319" s="60"/>
      <c r="E319" s="60"/>
      <c r="F319" s="60"/>
    </row>
    <row r="320" spans="2:6" x14ac:dyDescent="0.25">
      <c r="B320" s="59"/>
      <c r="C320" s="60"/>
      <c r="D320" s="60"/>
      <c r="E320" s="60"/>
      <c r="F320" s="60"/>
    </row>
    <row r="321" spans="2:6" x14ac:dyDescent="0.25">
      <c r="B321" s="59"/>
      <c r="C321" s="60"/>
      <c r="D321" s="60"/>
      <c r="E321" s="60"/>
      <c r="F321" s="60"/>
    </row>
    <row r="322" spans="2:6" x14ac:dyDescent="0.25">
      <c r="B322" s="59"/>
      <c r="C322" s="60"/>
      <c r="D322" s="60"/>
      <c r="E322" s="60"/>
      <c r="F322" s="60"/>
    </row>
    <row r="323" spans="2:6" x14ac:dyDescent="0.25">
      <c r="B323" s="59"/>
      <c r="C323" s="60"/>
      <c r="D323" s="60"/>
      <c r="E323" s="60"/>
      <c r="F323" s="60"/>
    </row>
    <row r="324" spans="2:6" x14ac:dyDescent="0.25">
      <c r="B324" s="59"/>
      <c r="C324" s="60"/>
      <c r="D324" s="60"/>
      <c r="E324" s="60"/>
      <c r="F324" s="60"/>
    </row>
    <row r="325" spans="2:6" x14ac:dyDescent="0.25">
      <c r="B325" s="59"/>
      <c r="C325" s="60"/>
      <c r="D325" s="60"/>
      <c r="E325" s="60"/>
      <c r="F325" s="60"/>
    </row>
    <row r="326" spans="2:6" x14ac:dyDescent="0.25">
      <c r="B326" s="59"/>
      <c r="C326" s="60"/>
      <c r="D326" s="60"/>
      <c r="E326" s="60"/>
      <c r="F326" s="60"/>
    </row>
    <row r="327" spans="2:6" x14ac:dyDescent="0.25">
      <c r="B327" s="59"/>
      <c r="C327" s="60"/>
      <c r="D327" s="60"/>
      <c r="E327" s="60"/>
      <c r="F327" s="60"/>
    </row>
    <row r="328" spans="2:6" x14ac:dyDescent="0.25">
      <c r="B328" s="59"/>
      <c r="C328" s="60"/>
      <c r="D328" s="60"/>
      <c r="E328" s="60"/>
      <c r="F328" s="60"/>
    </row>
    <row r="329" spans="2:6" x14ac:dyDescent="0.25">
      <c r="B329" s="59"/>
      <c r="C329" s="60"/>
      <c r="D329" s="60"/>
      <c r="E329" s="60"/>
      <c r="F329" s="60"/>
    </row>
    <row r="330" spans="2:6" x14ac:dyDescent="0.25">
      <c r="B330" s="59"/>
      <c r="C330" s="60"/>
      <c r="D330" s="60"/>
      <c r="E330" s="60"/>
      <c r="F330" s="60"/>
    </row>
    <row r="331" spans="2:6" x14ac:dyDescent="0.25">
      <c r="B331" s="59"/>
      <c r="C331" s="60"/>
      <c r="D331" s="60"/>
      <c r="E331" s="60"/>
      <c r="F331" s="60"/>
    </row>
    <row r="332" spans="2:6" x14ac:dyDescent="0.25">
      <c r="B332" s="59"/>
      <c r="C332" s="60"/>
      <c r="D332" s="60"/>
      <c r="E332" s="60"/>
      <c r="F332" s="60"/>
    </row>
    <row r="333" spans="2:6" x14ac:dyDescent="0.25">
      <c r="B333" s="59"/>
      <c r="C333" s="60"/>
      <c r="D333" s="60"/>
      <c r="E333" s="60"/>
      <c r="F333" s="60"/>
    </row>
    <row r="334" spans="2:6" x14ac:dyDescent="0.25">
      <c r="B334" s="59"/>
      <c r="C334" s="60"/>
      <c r="D334" s="60"/>
      <c r="E334" s="60"/>
      <c r="F334" s="60"/>
    </row>
    <row r="335" spans="2:6" x14ac:dyDescent="0.25">
      <c r="B335" s="59"/>
      <c r="C335" s="60"/>
      <c r="D335" s="60"/>
      <c r="E335" s="60"/>
      <c r="F335" s="60"/>
    </row>
    <row r="336" spans="2:6" x14ac:dyDescent="0.25">
      <c r="B336" s="59"/>
      <c r="C336" s="60"/>
      <c r="D336" s="60"/>
      <c r="E336" s="60"/>
      <c r="F336" s="60"/>
    </row>
    <row r="337" spans="2:6" x14ac:dyDescent="0.25">
      <c r="B337" s="59"/>
      <c r="C337" s="60"/>
      <c r="D337" s="60"/>
      <c r="E337" s="60"/>
      <c r="F337" s="60"/>
    </row>
    <row r="338" spans="2:6" x14ac:dyDescent="0.25">
      <c r="B338" s="59"/>
      <c r="C338" s="60"/>
      <c r="D338" s="60"/>
      <c r="E338" s="60"/>
      <c r="F338" s="60"/>
    </row>
    <row r="339" spans="2:6" x14ac:dyDescent="0.25">
      <c r="B339" s="59"/>
      <c r="C339" s="60"/>
      <c r="D339" s="60"/>
      <c r="E339" s="60"/>
      <c r="F339" s="60"/>
    </row>
    <row r="340" spans="2:6" x14ac:dyDescent="0.25">
      <c r="B340" s="59"/>
      <c r="C340" s="60"/>
      <c r="D340" s="60"/>
      <c r="E340" s="60"/>
      <c r="F340" s="60"/>
    </row>
    <row r="341" spans="2:6" x14ac:dyDescent="0.25">
      <c r="B341" s="59"/>
      <c r="C341" s="60"/>
      <c r="D341" s="60"/>
      <c r="E341" s="60"/>
      <c r="F341" s="60"/>
    </row>
    <row r="342" spans="2:6" x14ac:dyDescent="0.25">
      <c r="B342" s="59"/>
      <c r="C342" s="60"/>
      <c r="D342" s="60"/>
      <c r="E342" s="60"/>
      <c r="F342" s="60"/>
    </row>
    <row r="343" spans="2:6" x14ac:dyDescent="0.25">
      <c r="B343" s="59"/>
      <c r="C343" s="60"/>
      <c r="D343" s="60"/>
      <c r="E343" s="60"/>
      <c r="F343" s="60"/>
    </row>
    <row r="344" spans="2:6" x14ac:dyDescent="0.25">
      <c r="B344" s="59"/>
      <c r="C344" s="60"/>
      <c r="D344" s="60"/>
      <c r="E344" s="60"/>
      <c r="F344" s="60"/>
    </row>
    <row r="345" spans="2:6" x14ac:dyDescent="0.25">
      <c r="B345" s="59"/>
      <c r="C345" s="60"/>
      <c r="D345" s="60"/>
      <c r="E345" s="60"/>
      <c r="F345" s="60"/>
    </row>
    <row r="346" spans="2:6" x14ac:dyDescent="0.25">
      <c r="B346" s="59"/>
      <c r="C346" s="60"/>
      <c r="D346" s="60"/>
      <c r="E346" s="60"/>
      <c r="F346" s="60"/>
    </row>
    <row r="347" spans="2:6" x14ac:dyDescent="0.25">
      <c r="B347" s="59"/>
      <c r="C347" s="60"/>
      <c r="D347" s="60"/>
      <c r="E347" s="60"/>
      <c r="F347" s="60"/>
    </row>
    <row r="348" spans="2:6" x14ac:dyDescent="0.25">
      <c r="B348" s="59"/>
      <c r="C348" s="60"/>
      <c r="D348" s="60"/>
      <c r="E348" s="60"/>
      <c r="F348" s="60"/>
    </row>
    <row r="349" spans="2:6" x14ac:dyDescent="0.25">
      <c r="B349" s="59"/>
      <c r="C349" s="60"/>
      <c r="D349" s="60"/>
      <c r="E349" s="60"/>
      <c r="F349" s="60"/>
    </row>
    <row r="350" spans="2:6" x14ac:dyDescent="0.25">
      <c r="B350" s="59"/>
      <c r="C350" s="60"/>
      <c r="D350" s="60"/>
      <c r="E350" s="60"/>
      <c r="F350" s="60"/>
    </row>
    <row r="351" spans="2:6" x14ac:dyDescent="0.25">
      <c r="B351" s="59"/>
      <c r="C351" s="60"/>
      <c r="D351" s="60"/>
      <c r="E351" s="60"/>
      <c r="F351" s="60"/>
    </row>
    <row r="352" spans="2:6" x14ac:dyDescent="0.25">
      <c r="B352" s="59"/>
      <c r="C352" s="60"/>
      <c r="D352" s="60"/>
      <c r="E352" s="60"/>
      <c r="F352" s="60"/>
    </row>
    <row r="353" spans="2:6" x14ac:dyDescent="0.25">
      <c r="B353" s="59"/>
      <c r="C353" s="60"/>
      <c r="D353" s="60"/>
      <c r="E353" s="60"/>
      <c r="F353" s="60"/>
    </row>
    <row r="354" spans="2:6" x14ac:dyDescent="0.25">
      <c r="B354" s="59"/>
      <c r="C354" s="60"/>
      <c r="D354" s="60"/>
      <c r="E354" s="60"/>
      <c r="F354" s="60"/>
    </row>
    <row r="355" spans="2:6" x14ac:dyDescent="0.25">
      <c r="B355" s="59"/>
      <c r="C355" s="60"/>
      <c r="D355" s="60"/>
      <c r="E355" s="60"/>
      <c r="F355" s="60"/>
    </row>
    <row r="356" spans="2:6" x14ac:dyDescent="0.25">
      <c r="B356" s="59"/>
      <c r="C356" s="60"/>
      <c r="D356" s="60"/>
      <c r="E356" s="60"/>
      <c r="F356" s="60"/>
    </row>
    <row r="357" spans="2:6" x14ac:dyDescent="0.25">
      <c r="B357" s="59"/>
      <c r="C357" s="60"/>
      <c r="D357" s="60"/>
      <c r="E357" s="60"/>
      <c r="F357" s="60"/>
    </row>
    <row r="358" spans="2:6" x14ac:dyDescent="0.25">
      <c r="B358" s="59"/>
      <c r="C358" s="60"/>
      <c r="D358" s="60"/>
      <c r="E358" s="60"/>
      <c r="F358" s="60"/>
    </row>
    <row r="359" spans="2:6" x14ac:dyDescent="0.25">
      <c r="B359" s="59"/>
      <c r="C359" s="60"/>
      <c r="D359" s="60"/>
      <c r="E359" s="60"/>
      <c r="F359" s="60"/>
    </row>
    <row r="360" spans="2:6" x14ac:dyDescent="0.25">
      <c r="B360" s="59"/>
      <c r="C360" s="60"/>
      <c r="D360" s="60"/>
      <c r="E360" s="60"/>
      <c r="F360" s="60"/>
    </row>
    <row r="361" spans="2:6" x14ac:dyDescent="0.25">
      <c r="B361" s="59"/>
      <c r="C361" s="60"/>
      <c r="D361" s="60"/>
      <c r="E361" s="60"/>
      <c r="F361" s="60"/>
    </row>
    <row r="362" spans="2:6" x14ac:dyDescent="0.25">
      <c r="B362" s="59"/>
      <c r="C362" s="60"/>
      <c r="D362" s="60"/>
      <c r="E362" s="60"/>
      <c r="F362" s="60"/>
    </row>
    <row r="363" spans="2:6" x14ac:dyDescent="0.25">
      <c r="B363" s="59"/>
      <c r="C363" s="60"/>
      <c r="D363" s="60"/>
      <c r="E363" s="60"/>
      <c r="F363" s="60"/>
    </row>
    <row r="364" spans="2:6" x14ac:dyDescent="0.25">
      <c r="B364" s="59"/>
      <c r="C364" s="60"/>
      <c r="D364" s="60"/>
      <c r="E364" s="60"/>
      <c r="F364" s="60"/>
    </row>
    <row r="365" spans="2:6" x14ac:dyDescent="0.25">
      <c r="B365" s="59"/>
      <c r="C365" s="60"/>
      <c r="D365" s="60"/>
      <c r="E365" s="60"/>
      <c r="F365" s="60"/>
    </row>
    <row r="366" spans="2:6" x14ac:dyDescent="0.25">
      <c r="B366" s="59"/>
      <c r="C366" s="60"/>
      <c r="D366" s="60"/>
      <c r="E366" s="60"/>
      <c r="F366" s="60"/>
    </row>
    <row r="367" spans="2:6" x14ac:dyDescent="0.25">
      <c r="B367" s="59"/>
      <c r="C367" s="60"/>
      <c r="D367" s="60"/>
      <c r="E367" s="60"/>
      <c r="F367" s="60"/>
    </row>
    <row r="368" spans="2:6" x14ac:dyDescent="0.25">
      <c r="B368" s="59"/>
      <c r="C368" s="60"/>
      <c r="D368" s="60"/>
      <c r="E368" s="60"/>
      <c r="F368" s="60"/>
    </row>
    <row r="369" spans="2:6" x14ac:dyDescent="0.25">
      <c r="B369" s="59"/>
      <c r="C369" s="60"/>
      <c r="D369" s="60"/>
      <c r="E369" s="60"/>
      <c r="F369" s="60"/>
    </row>
    <row r="370" spans="2:6" x14ac:dyDescent="0.25">
      <c r="B370" s="59"/>
      <c r="C370" s="60"/>
      <c r="D370" s="60"/>
      <c r="E370" s="60"/>
      <c r="F370" s="60"/>
    </row>
    <row r="371" spans="2:6" x14ac:dyDescent="0.25">
      <c r="B371" s="59"/>
      <c r="C371" s="60"/>
      <c r="D371" s="60"/>
      <c r="E371" s="60"/>
      <c r="F371" s="60"/>
    </row>
    <row r="372" spans="2:6" x14ac:dyDescent="0.25">
      <c r="B372" s="59"/>
      <c r="C372" s="60"/>
      <c r="D372" s="60"/>
      <c r="E372" s="60"/>
      <c r="F372" s="60"/>
    </row>
    <row r="373" spans="2:6" x14ac:dyDescent="0.25">
      <c r="B373" s="59"/>
      <c r="C373" s="60"/>
      <c r="D373" s="60"/>
      <c r="E373" s="60"/>
      <c r="F373" s="60"/>
    </row>
    <row r="374" spans="2:6" x14ac:dyDescent="0.25">
      <c r="B374" s="59"/>
      <c r="C374" s="60"/>
      <c r="D374" s="60"/>
      <c r="E374" s="60"/>
      <c r="F374" s="60"/>
    </row>
    <row r="375" spans="2:6" x14ac:dyDescent="0.25">
      <c r="B375" s="59"/>
      <c r="C375" s="60"/>
      <c r="D375" s="60"/>
      <c r="E375" s="60"/>
      <c r="F375" s="60"/>
    </row>
    <row r="376" spans="2:6" x14ac:dyDescent="0.25">
      <c r="B376" s="59"/>
      <c r="C376" s="60"/>
      <c r="D376" s="60"/>
      <c r="E376" s="60"/>
      <c r="F376" s="60"/>
    </row>
    <row r="377" spans="2:6" x14ac:dyDescent="0.25">
      <c r="B377" s="59"/>
      <c r="C377" s="60"/>
      <c r="D377" s="60"/>
      <c r="E377" s="60"/>
      <c r="F377" s="60"/>
    </row>
    <row r="378" spans="2:6" x14ac:dyDescent="0.25">
      <c r="B378" s="59"/>
      <c r="C378" s="60"/>
      <c r="D378" s="60"/>
      <c r="E378" s="60"/>
      <c r="F378" s="60"/>
    </row>
    <row r="379" spans="2:6" x14ac:dyDescent="0.25">
      <c r="B379" s="59"/>
      <c r="C379" s="60"/>
      <c r="D379" s="60"/>
      <c r="E379" s="60"/>
      <c r="F379" s="60"/>
    </row>
    <row r="380" spans="2:6" x14ac:dyDescent="0.25">
      <c r="B380" s="59"/>
      <c r="C380" s="60"/>
      <c r="D380" s="60"/>
      <c r="E380" s="60"/>
      <c r="F380" s="60"/>
    </row>
    <row r="381" spans="2:6" x14ac:dyDescent="0.25">
      <c r="B381" s="59"/>
      <c r="C381" s="60"/>
      <c r="D381" s="60"/>
      <c r="E381" s="60"/>
      <c r="F381" s="60"/>
    </row>
    <row r="382" spans="2:6" x14ac:dyDescent="0.25">
      <c r="B382" s="59"/>
      <c r="C382" s="60"/>
      <c r="D382" s="60"/>
      <c r="E382" s="60"/>
      <c r="F382" s="60"/>
    </row>
    <row r="383" spans="2:6" x14ac:dyDescent="0.25">
      <c r="B383" s="59"/>
      <c r="C383" s="60"/>
      <c r="D383" s="60"/>
      <c r="E383" s="60"/>
      <c r="F383" s="60"/>
    </row>
    <row r="384" spans="2:6" x14ac:dyDescent="0.25">
      <c r="B384" s="59"/>
      <c r="C384" s="60"/>
      <c r="D384" s="60"/>
      <c r="E384" s="60"/>
      <c r="F384" s="60"/>
    </row>
    <row r="385" spans="2:6" x14ac:dyDescent="0.25">
      <c r="B385" s="59"/>
      <c r="C385" s="60"/>
      <c r="D385" s="60"/>
      <c r="E385" s="60"/>
      <c r="F385" s="60"/>
    </row>
    <row r="386" spans="2:6" x14ac:dyDescent="0.25">
      <c r="B386" s="59"/>
      <c r="C386" s="60"/>
      <c r="D386" s="60"/>
      <c r="E386" s="60"/>
      <c r="F386" s="60"/>
    </row>
    <row r="387" spans="2:6" x14ac:dyDescent="0.25">
      <c r="B387" s="59"/>
      <c r="C387" s="60"/>
      <c r="D387" s="60"/>
      <c r="E387" s="60"/>
      <c r="F387" s="60"/>
    </row>
    <row r="388" spans="2:6" x14ac:dyDescent="0.25">
      <c r="B388" s="59"/>
      <c r="C388" s="60"/>
      <c r="D388" s="60"/>
      <c r="E388" s="60"/>
      <c r="F388" s="60"/>
    </row>
    <row r="389" spans="2:6" x14ac:dyDescent="0.25">
      <c r="B389" s="59"/>
      <c r="C389" s="60"/>
      <c r="D389" s="60"/>
      <c r="E389" s="60"/>
      <c r="F389" s="60"/>
    </row>
    <row r="390" spans="2:6" x14ac:dyDescent="0.25">
      <c r="B390" s="59"/>
      <c r="C390" s="60"/>
      <c r="D390" s="60"/>
      <c r="E390" s="60"/>
      <c r="F390" s="60"/>
    </row>
    <row r="391" spans="2:6" x14ac:dyDescent="0.25">
      <c r="B391" s="59"/>
      <c r="C391" s="60"/>
      <c r="D391" s="60"/>
      <c r="E391" s="60"/>
      <c r="F391" s="60"/>
    </row>
    <row r="392" spans="2:6" x14ac:dyDescent="0.25">
      <c r="B392" s="59"/>
      <c r="C392" s="60"/>
      <c r="D392" s="60"/>
      <c r="E392" s="60"/>
      <c r="F392" s="60"/>
    </row>
    <row r="393" spans="2:6" x14ac:dyDescent="0.25">
      <c r="B393" s="59"/>
      <c r="C393" s="60"/>
      <c r="D393" s="60"/>
      <c r="E393" s="60"/>
      <c r="F393" s="60"/>
    </row>
    <row r="394" spans="2:6" x14ac:dyDescent="0.25">
      <c r="B394" s="59"/>
      <c r="C394" s="60"/>
      <c r="D394" s="60"/>
      <c r="E394" s="60"/>
      <c r="F394" s="60"/>
    </row>
    <row r="395" spans="2:6" x14ac:dyDescent="0.25">
      <c r="B395" s="59"/>
      <c r="C395" s="60"/>
      <c r="D395" s="60"/>
      <c r="E395" s="60"/>
      <c r="F395" s="60"/>
    </row>
    <row r="396" spans="2:6" x14ac:dyDescent="0.25">
      <c r="B396" s="59"/>
      <c r="C396" s="60"/>
      <c r="D396" s="60"/>
      <c r="E396" s="60"/>
      <c r="F396" s="60"/>
    </row>
    <row r="397" spans="2:6" x14ac:dyDescent="0.25">
      <c r="B397" s="59"/>
      <c r="C397" s="60"/>
      <c r="D397" s="60"/>
      <c r="E397" s="60"/>
      <c r="F397" s="60"/>
    </row>
    <row r="398" spans="2:6" x14ac:dyDescent="0.25">
      <c r="B398" s="59"/>
      <c r="C398" s="60"/>
      <c r="D398" s="60"/>
      <c r="E398" s="60"/>
      <c r="F398" s="60"/>
    </row>
    <row r="399" spans="2:6" x14ac:dyDescent="0.25">
      <c r="B399" s="59"/>
      <c r="C399" s="60"/>
      <c r="D399" s="60"/>
      <c r="E399" s="60"/>
      <c r="F399" s="60"/>
    </row>
    <row r="400" spans="2:6" x14ac:dyDescent="0.25">
      <c r="B400" s="59"/>
      <c r="C400" s="60"/>
      <c r="D400" s="60"/>
      <c r="E400" s="60"/>
      <c r="F400" s="60"/>
    </row>
    <row r="401" spans="2:6" x14ac:dyDescent="0.25">
      <c r="B401" s="59"/>
      <c r="C401" s="60"/>
      <c r="D401" s="60"/>
      <c r="E401" s="60"/>
      <c r="F401" s="60"/>
    </row>
    <row r="402" spans="2:6" x14ac:dyDescent="0.25">
      <c r="B402" s="59"/>
      <c r="C402" s="60"/>
      <c r="D402" s="60"/>
      <c r="E402" s="60"/>
      <c r="F402" s="60"/>
    </row>
    <row r="403" spans="2:6" x14ac:dyDescent="0.25">
      <c r="B403" s="59"/>
      <c r="C403" s="60"/>
      <c r="D403" s="60"/>
      <c r="E403" s="60"/>
      <c r="F403" s="60"/>
    </row>
    <row r="404" spans="2:6" x14ac:dyDescent="0.25">
      <c r="B404" s="59"/>
      <c r="C404" s="60"/>
      <c r="D404" s="60"/>
      <c r="E404" s="60"/>
      <c r="F404" s="60"/>
    </row>
    <row r="405" spans="2:6" x14ac:dyDescent="0.25">
      <c r="B405" s="59"/>
      <c r="C405" s="60"/>
      <c r="D405" s="60"/>
      <c r="E405" s="60"/>
      <c r="F405" s="60"/>
    </row>
    <row r="406" spans="2:6" x14ac:dyDescent="0.25">
      <c r="B406" s="59"/>
      <c r="C406" s="60"/>
      <c r="D406" s="60"/>
      <c r="E406" s="60"/>
      <c r="F406" s="60"/>
    </row>
    <row r="407" spans="2:6" x14ac:dyDescent="0.25">
      <c r="B407" s="59"/>
      <c r="C407" s="60"/>
      <c r="D407" s="60"/>
      <c r="E407" s="60"/>
      <c r="F407" s="60"/>
    </row>
    <row r="408" spans="2:6" x14ac:dyDescent="0.25">
      <c r="B408" s="59"/>
      <c r="C408" s="60"/>
      <c r="D408" s="60"/>
      <c r="E408" s="60"/>
      <c r="F408" s="60"/>
    </row>
    <row r="409" spans="2:6" x14ac:dyDescent="0.25">
      <c r="B409" s="59"/>
      <c r="C409" s="60"/>
      <c r="D409" s="60"/>
      <c r="E409" s="60"/>
      <c r="F409" s="60"/>
    </row>
    <row r="410" spans="2:6" x14ac:dyDescent="0.25">
      <c r="B410" s="59"/>
      <c r="C410" s="60"/>
      <c r="D410" s="60"/>
      <c r="E410" s="60"/>
      <c r="F410" s="60"/>
    </row>
    <row r="411" spans="2:6" x14ac:dyDescent="0.25">
      <c r="B411" s="59"/>
      <c r="C411" s="60"/>
      <c r="D411" s="60"/>
      <c r="E411" s="60"/>
      <c r="F411" s="60"/>
    </row>
    <row r="412" spans="2:6" x14ac:dyDescent="0.25">
      <c r="B412" s="59"/>
      <c r="C412" s="60"/>
      <c r="D412" s="60"/>
      <c r="E412" s="60"/>
      <c r="F412" s="60"/>
    </row>
    <row r="413" spans="2:6" x14ac:dyDescent="0.25">
      <c r="B413" s="59"/>
      <c r="C413" s="60"/>
      <c r="D413" s="60"/>
      <c r="E413" s="60"/>
      <c r="F413" s="60"/>
    </row>
    <row r="414" spans="2:6" x14ac:dyDescent="0.25">
      <c r="B414" s="59"/>
      <c r="C414" s="60"/>
      <c r="D414" s="60"/>
      <c r="E414" s="60"/>
      <c r="F414" s="60"/>
    </row>
    <row r="415" spans="2:6" x14ac:dyDescent="0.25">
      <c r="B415" s="59"/>
      <c r="C415" s="60"/>
      <c r="D415" s="60"/>
      <c r="E415" s="60"/>
      <c r="F415" s="60"/>
    </row>
    <row r="416" spans="2:6" x14ac:dyDescent="0.25">
      <c r="B416" s="59"/>
      <c r="C416" s="60"/>
      <c r="D416" s="60"/>
      <c r="E416" s="60"/>
      <c r="F416" s="60"/>
    </row>
    <row r="417" spans="2:6" x14ac:dyDescent="0.25">
      <c r="B417" s="59"/>
      <c r="C417" s="60"/>
      <c r="D417" s="60"/>
      <c r="E417" s="60"/>
      <c r="F417" s="60"/>
    </row>
    <row r="418" spans="2:6" x14ac:dyDescent="0.25">
      <c r="B418" s="59"/>
      <c r="C418" s="60"/>
      <c r="D418" s="60"/>
      <c r="E418" s="60"/>
      <c r="F418" s="60"/>
    </row>
    <row r="419" spans="2:6" x14ac:dyDescent="0.25">
      <c r="B419" s="59"/>
      <c r="C419" s="60"/>
      <c r="D419" s="60"/>
      <c r="E419" s="60"/>
      <c r="F419" s="60"/>
    </row>
    <row r="420" spans="2:6" x14ac:dyDescent="0.25">
      <c r="B420" s="59"/>
      <c r="C420" s="60"/>
      <c r="D420" s="60"/>
      <c r="E420" s="60"/>
      <c r="F420" s="60"/>
    </row>
    <row r="421" spans="2:6" x14ac:dyDescent="0.25">
      <c r="B421" s="59"/>
      <c r="C421" s="60"/>
      <c r="D421" s="60"/>
      <c r="E421" s="60"/>
      <c r="F421" s="60"/>
    </row>
    <row r="422" spans="2:6" x14ac:dyDescent="0.25">
      <c r="B422" s="59"/>
      <c r="C422" s="60"/>
      <c r="D422" s="60"/>
      <c r="E422" s="60"/>
      <c r="F422" s="60"/>
    </row>
    <row r="423" spans="2:6" x14ac:dyDescent="0.25">
      <c r="B423" s="59"/>
      <c r="C423" s="60"/>
      <c r="D423" s="60"/>
      <c r="E423" s="60"/>
      <c r="F423" s="60"/>
    </row>
    <row r="424" spans="2:6" x14ac:dyDescent="0.25">
      <c r="B424" s="59"/>
      <c r="C424" s="60"/>
      <c r="D424" s="60"/>
      <c r="E424" s="60"/>
      <c r="F424" s="60"/>
    </row>
    <row r="425" spans="2:6" x14ac:dyDescent="0.25">
      <c r="B425" s="59"/>
      <c r="C425" s="60"/>
      <c r="D425" s="60"/>
      <c r="E425" s="60"/>
      <c r="F425" s="60"/>
    </row>
    <row r="426" spans="2:6" x14ac:dyDescent="0.25">
      <c r="B426" s="59"/>
      <c r="C426" s="60"/>
      <c r="D426" s="60"/>
      <c r="E426" s="60"/>
      <c r="F426" s="60"/>
    </row>
    <row r="427" spans="2:6" x14ac:dyDescent="0.25">
      <c r="B427" s="59"/>
      <c r="C427" s="60"/>
      <c r="D427" s="60"/>
      <c r="E427" s="60"/>
      <c r="F427" s="60"/>
    </row>
    <row r="428" spans="2:6" x14ac:dyDescent="0.25">
      <c r="B428" s="59"/>
      <c r="C428" s="60"/>
      <c r="D428" s="60"/>
      <c r="E428" s="60"/>
      <c r="F428" s="60"/>
    </row>
    <row r="429" spans="2:6" x14ac:dyDescent="0.25">
      <c r="B429" s="59"/>
      <c r="C429" s="60"/>
      <c r="D429" s="60"/>
      <c r="E429" s="60"/>
      <c r="F429" s="60"/>
    </row>
    <row r="430" spans="2:6" x14ac:dyDescent="0.25">
      <c r="B430" s="59"/>
      <c r="C430" s="60"/>
      <c r="D430" s="60"/>
      <c r="E430" s="60"/>
      <c r="F430" s="60"/>
    </row>
    <row r="431" spans="2:6" x14ac:dyDescent="0.25">
      <c r="B431" s="59"/>
      <c r="C431" s="60"/>
      <c r="D431" s="60"/>
      <c r="E431" s="60"/>
      <c r="F431" s="60"/>
    </row>
    <row r="432" spans="2:6" x14ac:dyDescent="0.25">
      <c r="B432" s="59"/>
      <c r="C432" s="60"/>
      <c r="D432" s="60"/>
      <c r="E432" s="60"/>
      <c r="F432" s="60"/>
    </row>
    <row r="433" spans="2:6" x14ac:dyDescent="0.25">
      <c r="B433" s="59"/>
      <c r="C433" s="60"/>
      <c r="D433" s="60"/>
      <c r="E433" s="60"/>
      <c r="F433" s="60"/>
    </row>
    <row r="434" spans="2:6" x14ac:dyDescent="0.25">
      <c r="B434" s="59"/>
      <c r="C434" s="60"/>
      <c r="D434" s="60"/>
      <c r="E434" s="60"/>
      <c r="F434" s="60"/>
    </row>
    <row r="435" spans="2:6" x14ac:dyDescent="0.25">
      <c r="B435" s="59"/>
      <c r="C435" s="60"/>
      <c r="D435" s="60"/>
      <c r="E435" s="60"/>
      <c r="F435" s="60"/>
    </row>
    <row r="436" spans="2:6" x14ac:dyDescent="0.25">
      <c r="B436" s="59"/>
      <c r="C436" s="60"/>
      <c r="D436" s="60"/>
      <c r="E436" s="60"/>
      <c r="F436" s="60"/>
    </row>
    <row r="437" spans="2:6" x14ac:dyDescent="0.25">
      <c r="B437" s="59"/>
      <c r="C437" s="60"/>
      <c r="D437" s="60"/>
      <c r="E437" s="60"/>
      <c r="F437" s="60"/>
    </row>
    <row r="438" spans="2:6" x14ac:dyDescent="0.25">
      <c r="B438" s="59"/>
      <c r="C438" s="60"/>
      <c r="D438" s="60"/>
      <c r="E438" s="60"/>
      <c r="F438" s="60"/>
    </row>
    <row r="439" spans="2:6" x14ac:dyDescent="0.25">
      <c r="B439" s="59"/>
      <c r="C439" s="60"/>
      <c r="D439" s="60"/>
      <c r="E439" s="60"/>
      <c r="F439" s="60"/>
    </row>
    <row r="440" spans="2:6" x14ac:dyDescent="0.25">
      <c r="B440" s="59"/>
      <c r="C440" s="60"/>
      <c r="D440" s="60"/>
      <c r="E440" s="60"/>
      <c r="F440" s="60"/>
    </row>
    <row r="441" spans="2:6" x14ac:dyDescent="0.25">
      <c r="B441" s="59"/>
      <c r="C441" s="60"/>
      <c r="D441" s="60"/>
      <c r="E441" s="60"/>
      <c r="F441" s="60"/>
    </row>
    <row r="442" spans="2:6" x14ac:dyDescent="0.25">
      <c r="B442" s="59"/>
      <c r="C442" s="60"/>
      <c r="D442" s="60"/>
      <c r="E442" s="60"/>
      <c r="F442" s="60"/>
    </row>
    <row r="443" spans="2:6" x14ac:dyDescent="0.25">
      <c r="B443" s="59"/>
      <c r="C443" s="60"/>
      <c r="D443" s="60"/>
      <c r="E443" s="60"/>
      <c r="F443" s="60"/>
    </row>
    <row r="444" spans="2:6" x14ac:dyDescent="0.25">
      <c r="B444" s="59"/>
      <c r="C444" s="60"/>
      <c r="D444" s="60"/>
      <c r="E444" s="60"/>
      <c r="F444" s="60"/>
    </row>
    <row r="445" spans="2:6" x14ac:dyDescent="0.25">
      <c r="B445" s="59"/>
      <c r="C445" s="60"/>
      <c r="D445" s="60"/>
      <c r="E445" s="60"/>
      <c r="F445" s="60"/>
    </row>
    <row r="446" spans="2:6" x14ac:dyDescent="0.25">
      <c r="B446" s="59"/>
      <c r="C446" s="60"/>
      <c r="D446" s="60"/>
      <c r="E446" s="60"/>
      <c r="F446" s="60"/>
    </row>
    <row r="447" spans="2:6" x14ac:dyDescent="0.25">
      <c r="B447" s="59"/>
      <c r="C447" s="60"/>
      <c r="D447" s="60"/>
      <c r="E447" s="60"/>
      <c r="F447" s="60"/>
    </row>
    <row r="448" spans="2:6" x14ac:dyDescent="0.25">
      <c r="B448" s="59"/>
      <c r="C448" s="60"/>
      <c r="D448" s="60"/>
      <c r="E448" s="60"/>
      <c r="F448" s="60"/>
    </row>
    <row r="449" spans="2:6" x14ac:dyDescent="0.25">
      <c r="B449" s="59"/>
      <c r="C449" s="60"/>
      <c r="D449" s="60"/>
      <c r="E449" s="60"/>
      <c r="F449" s="60"/>
    </row>
    <row r="450" spans="2:6" x14ac:dyDescent="0.25">
      <c r="B450" s="59"/>
      <c r="C450" s="60"/>
      <c r="D450" s="60"/>
      <c r="E450" s="60"/>
      <c r="F450" s="60"/>
    </row>
    <row r="451" spans="2:6" x14ac:dyDescent="0.25">
      <c r="B451" s="59"/>
      <c r="C451" s="60"/>
      <c r="D451" s="60"/>
      <c r="E451" s="60"/>
      <c r="F451" s="60"/>
    </row>
    <row r="452" spans="2:6" x14ac:dyDescent="0.25">
      <c r="B452" s="59"/>
      <c r="C452" s="60"/>
      <c r="D452" s="60"/>
      <c r="E452" s="60"/>
      <c r="F452" s="60"/>
    </row>
    <row r="453" spans="2:6" x14ac:dyDescent="0.25">
      <c r="B453" s="59"/>
      <c r="C453" s="60"/>
      <c r="D453" s="60"/>
      <c r="E453" s="60"/>
      <c r="F453" s="60"/>
    </row>
    <row r="454" spans="2:6" x14ac:dyDescent="0.25">
      <c r="B454" s="59"/>
      <c r="C454" s="60"/>
      <c r="D454" s="60"/>
      <c r="E454" s="60"/>
      <c r="F454" s="60"/>
    </row>
    <row r="455" spans="2:6" x14ac:dyDescent="0.25">
      <c r="B455" s="59"/>
      <c r="C455" s="60"/>
      <c r="D455" s="60"/>
      <c r="E455" s="60"/>
      <c r="F455" s="60"/>
    </row>
    <row r="456" spans="2:6" x14ac:dyDescent="0.25">
      <c r="B456" s="59"/>
      <c r="C456" s="60"/>
      <c r="D456" s="60"/>
      <c r="E456" s="60"/>
      <c r="F456" s="60"/>
    </row>
    <row r="457" spans="2:6" x14ac:dyDescent="0.25">
      <c r="B457" s="59"/>
      <c r="C457" s="60"/>
      <c r="D457" s="60"/>
      <c r="E457" s="60"/>
      <c r="F457" s="60"/>
    </row>
    <row r="458" spans="2:6" x14ac:dyDescent="0.25">
      <c r="B458" s="59"/>
      <c r="C458" s="60"/>
      <c r="D458" s="60"/>
      <c r="E458" s="60"/>
      <c r="F458" s="60"/>
    </row>
    <row r="459" spans="2:6" x14ac:dyDescent="0.25">
      <c r="B459" s="59"/>
      <c r="C459" s="60"/>
      <c r="D459" s="60"/>
      <c r="E459" s="60"/>
      <c r="F459" s="60"/>
    </row>
    <row r="460" spans="2:6" x14ac:dyDescent="0.25">
      <c r="B460" s="59"/>
      <c r="C460" s="60"/>
      <c r="D460" s="60"/>
      <c r="E460" s="60"/>
      <c r="F460" s="60"/>
    </row>
    <row r="461" spans="2:6" x14ac:dyDescent="0.25">
      <c r="B461" s="59"/>
      <c r="C461" s="60"/>
      <c r="D461" s="60"/>
      <c r="E461" s="60"/>
      <c r="F461" s="60"/>
    </row>
    <row r="462" spans="2:6" x14ac:dyDescent="0.25">
      <c r="B462" s="59"/>
      <c r="C462" s="60"/>
      <c r="D462" s="60"/>
      <c r="E462" s="60"/>
      <c r="F462" s="60"/>
    </row>
    <row r="463" spans="2:6" x14ac:dyDescent="0.25">
      <c r="B463" s="59"/>
      <c r="C463" s="60"/>
      <c r="D463" s="60"/>
      <c r="E463" s="60"/>
      <c r="F463" s="60"/>
    </row>
    <row r="464" spans="2:6" x14ac:dyDescent="0.25">
      <c r="B464" s="59"/>
      <c r="C464" s="60"/>
      <c r="D464" s="60"/>
      <c r="E464" s="60"/>
      <c r="F464" s="60"/>
    </row>
    <row r="465" spans="2:6" x14ac:dyDescent="0.25">
      <c r="B465" s="59"/>
      <c r="C465" s="60"/>
      <c r="D465" s="60"/>
      <c r="E465" s="60"/>
      <c r="F465" s="60"/>
    </row>
    <row r="466" spans="2:6" x14ac:dyDescent="0.25">
      <c r="B466" s="59"/>
      <c r="C466" s="60"/>
      <c r="D466" s="60"/>
      <c r="E466" s="60"/>
      <c r="F466" s="60"/>
    </row>
    <row r="467" spans="2:6" x14ac:dyDescent="0.25">
      <c r="B467" s="59"/>
      <c r="C467" s="60"/>
      <c r="D467" s="60"/>
      <c r="E467" s="60"/>
      <c r="F467" s="60"/>
    </row>
    <row r="468" spans="2:6" x14ac:dyDescent="0.25">
      <c r="B468" s="59"/>
      <c r="C468" s="60"/>
      <c r="D468" s="60"/>
      <c r="E468" s="60"/>
      <c r="F468" s="60"/>
    </row>
    <row r="469" spans="2:6" x14ac:dyDescent="0.25">
      <c r="B469" s="59"/>
      <c r="C469" s="60"/>
      <c r="D469" s="60"/>
      <c r="E469" s="60"/>
      <c r="F469" s="60"/>
    </row>
    <row r="470" spans="2:6" x14ac:dyDescent="0.25">
      <c r="B470" s="59"/>
      <c r="C470" s="60"/>
      <c r="D470" s="60"/>
      <c r="E470" s="60"/>
      <c r="F470" s="60"/>
    </row>
    <row r="471" spans="2:6" x14ac:dyDescent="0.25">
      <c r="B471" s="59"/>
      <c r="C471" s="60"/>
      <c r="D471" s="60"/>
      <c r="E471" s="60"/>
      <c r="F471" s="60"/>
    </row>
    <row r="472" spans="2:6" x14ac:dyDescent="0.25">
      <c r="B472" s="59"/>
      <c r="C472" s="60"/>
      <c r="D472" s="60"/>
      <c r="E472" s="60"/>
      <c r="F472" s="60"/>
    </row>
    <row r="473" spans="2:6" x14ac:dyDescent="0.25">
      <c r="B473" s="59"/>
      <c r="C473" s="60"/>
      <c r="D473" s="60"/>
      <c r="E473" s="60"/>
      <c r="F473" s="60"/>
    </row>
    <row r="474" spans="2:6" x14ac:dyDescent="0.25">
      <c r="B474" s="59"/>
      <c r="C474" s="60"/>
      <c r="D474" s="60"/>
      <c r="E474" s="60"/>
      <c r="F474" s="60"/>
    </row>
    <row r="475" spans="2:6" x14ac:dyDescent="0.25">
      <c r="B475" s="59"/>
      <c r="C475" s="60"/>
      <c r="D475" s="60"/>
      <c r="E475" s="60"/>
      <c r="F475" s="60"/>
    </row>
    <row r="476" spans="2:6" x14ac:dyDescent="0.25">
      <c r="B476" s="59"/>
      <c r="C476" s="60"/>
      <c r="D476" s="60"/>
      <c r="E476" s="60"/>
      <c r="F476" s="60"/>
    </row>
    <row r="477" spans="2:6" x14ac:dyDescent="0.25">
      <c r="B477" s="59"/>
      <c r="C477" s="60"/>
      <c r="D477" s="60"/>
      <c r="E477" s="60"/>
      <c r="F477" s="60"/>
    </row>
    <row r="478" spans="2:6" x14ac:dyDescent="0.25">
      <c r="B478" s="59"/>
      <c r="C478" s="60"/>
      <c r="D478" s="60"/>
      <c r="E478" s="60"/>
      <c r="F478" s="60"/>
    </row>
    <row r="479" spans="2:6" x14ac:dyDescent="0.25">
      <c r="B479" s="59"/>
      <c r="C479" s="60"/>
      <c r="D479" s="60"/>
      <c r="E479" s="60"/>
      <c r="F479" s="60"/>
    </row>
    <row r="480" spans="2:6" x14ac:dyDescent="0.25">
      <c r="B480" s="59"/>
      <c r="C480" s="60"/>
      <c r="D480" s="60"/>
      <c r="E480" s="60"/>
      <c r="F480" s="60"/>
    </row>
    <row r="481" spans="2:6" x14ac:dyDescent="0.25">
      <c r="B481" s="59"/>
      <c r="C481" s="60"/>
      <c r="D481" s="60"/>
      <c r="E481" s="60"/>
      <c r="F481" s="60"/>
    </row>
    <row r="482" spans="2:6" x14ac:dyDescent="0.25">
      <c r="B482" s="59"/>
      <c r="C482" s="60"/>
      <c r="D482" s="60"/>
      <c r="E482" s="60"/>
      <c r="F482" s="60"/>
    </row>
    <row r="483" spans="2:6" x14ac:dyDescent="0.25">
      <c r="B483" s="59"/>
      <c r="C483" s="60"/>
      <c r="D483" s="60"/>
      <c r="E483" s="60"/>
      <c r="F483" s="60"/>
    </row>
    <row r="484" spans="2:6" x14ac:dyDescent="0.25">
      <c r="B484" s="59"/>
      <c r="C484" s="60"/>
      <c r="D484" s="60"/>
      <c r="E484" s="60"/>
      <c r="F484" s="60"/>
    </row>
    <row r="485" spans="2:6" x14ac:dyDescent="0.25">
      <c r="B485" s="59"/>
      <c r="C485" s="60"/>
      <c r="D485" s="60"/>
      <c r="E485" s="60"/>
      <c r="F485" s="60"/>
    </row>
    <row r="486" spans="2:6" x14ac:dyDescent="0.25">
      <c r="B486" s="59"/>
      <c r="C486" s="60"/>
      <c r="D486" s="60"/>
      <c r="E486" s="60"/>
      <c r="F486" s="60"/>
    </row>
    <row r="487" spans="2:6" x14ac:dyDescent="0.25">
      <c r="B487" s="59"/>
      <c r="C487" s="60"/>
      <c r="D487" s="60"/>
      <c r="E487" s="60"/>
      <c r="F487" s="60"/>
    </row>
    <row r="488" spans="2:6" x14ac:dyDescent="0.25">
      <c r="B488" s="59"/>
      <c r="C488" s="60"/>
      <c r="D488" s="60"/>
      <c r="E488" s="60"/>
      <c r="F488" s="60"/>
    </row>
    <row r="489" spans="2:6" x14ac:dyDescent="0.25">
      <c r="B489" s="59"/>
      <c r="C489" s="60"/>
      <c r="D489" s="60"/>
      <c r="E489" s="60"/>
      <c r="F489" s="60"/>
    </row>
    <row r="490" spans="2:6" x14ac:dyDescent="0.25">
      <c r="B490" s="59"/>
      <c r="C490" s="60"/>
      <c r="D490" s="60"/>
      <c r="E490" s="60"/>
      <c r="F490" s="60"/>
    </row>
    <row r="491" spans="2:6" x14ac:dyDescent="0.25">
      <c r="B491" s="59"/>
      <c r="C491" s="60"/>
      <c r="D491" s="60"/>
      <c r="E491" s="60"/>
      <c r="F491" s="60"/>
    </row>
    <row r="492" spans="2:6" x14ac:dyDescent="0.25">
      <c r="B492" s="59"/>
      <c r="C492" s="60"/>
      <c r="D492" s="60"/>
      <c r="E492" s="60"/>
      <c r="F492" s="60"/>
    </row>
    <row r="493" spans="2:6" x14ac:dyDescent="0.25">
      <c r="B493" s="59"/>
      <c r="C493" s="60"/>
      <c r="D493" s="60"/>
      <c r="E493" s="60"/>
      <c r="F493" s="60"/>
    </row>
    <row r="494" spans="2:6" x14ac:dyDescent="0.25">
      <c r="B494" s="59"/>
      <c r="C494" s="60"/>
      <c r="D494" s="60"/>
      <c r="E494" s="60"/>
      <c r="F494" s="60"/>
    </row>
    <row r="495" spans="2:6" x14ac:dyDescent="0.25">
      <c r="B495" s="59"/>
      <c r="C495" s="60"/>
      <c r="D495" s="60"/>
      <c r="E495" s="60"/>
      <c r="F495" s="60"/>
    </row>
    <row r="496" spans="2:6" x14ac:dyDescent="0.25">
      <c r="B496" s="59"/>
      <c r="C496" s="60"/>
      <c r="D496" s="60"/>
      <c r="E496" s="60"/>
      <c r="F496" s="60"/>
    </row>
    <row r="497" spans="2:6" x14ac:dyDescent="0.25">
      <c r="B497" s="59"/>
      <c r="C497" s="60"/>
      <c r="D497" s="60"/>
      <c r="E497" s="60"/>
      <c r="F497" s="60"/>
    </row>
    <row r="498" spans="2:6" x14ac:dyDescent="0.25">
      <c r="B498" s="59"/>
      <c r="C498" s="60"/>
      <c r="D498" s="60"/>
      <c r="E498" s="60"/>
      <c r="F498" s="60"/>
    </row>
    <row r="499" spans="2:6" x14ac:dyDescent="0.25">
      <c r="B499" s="59"/>
      <c r="C499" s="60"/>
      <c r="D499" s="60"/>
      <c r="E499" s="60"/>
      <c r="F499" s="60"/>
    </row>
    <row r="500" spans="2:6" x14ac:dyDescent="0.25">
      <c r="B500" s="59"/>
      <c r="C500" s="60"/>
      <c r="D500" s="60"/>
      <c r="E500" s="60"/>
      <c r="F500" s="60"/>
    </row>
    <row r="501" spans="2:6" x14ac:dyDescent="0.25">
      <c r="B501" s="59"/>
      <c r="C501" s="60"/>
      <c r="D501" s="60"/>
      <c r="E501" s="60"/>
      <c r="F501" s="60"/>
    </row>
    <row r="502" spans="2:6" x14ac:dyDescent="0.25">
      <c r="B502" s="59"/>
      <c r="C502" s="60"/>
      <c r="D502" s="60"/>
      <c r="E502" s="60"/>
      <c r="F502" s="60"/>
    </row>
    <row r="503" spans="2:6" x14ac:dyDescent="0.25">
      <c r="B503" s="59"/>
      <c r="C503" s="60"/>
      <c r="D503" s="60"/>
      <c r="E503" s="60"/>
      <c r="F503" s="60"/>
    </row>
    <row r="504" spans="2:6" x14ac:dyDescent="0.25">
      <c r="B504" s="59"/>
      <c r="C504" s="60"/>
      <c r="D504" s="60"/>
      <c r="E504" s="60"/>
      <c r="F504" s="60"/>
    </row>
    <row r="505" spans="2:6" x14ac:dyDescent="0.25">
      <c r="B505" s="59"/>
      <c r="C505" s="60"/>
      <c r="D505" s="60"/>
      <c r="E505" s="60"/>
      <c r="F505" s="60"/>
    </row>
    <row r="506" spans="2:6" x14ac:dyDescent="0.25">
      <c r="B506" s="59"/>
      <c r="C506" s="60"/>
      <c r="D506" s="60"/>
      <c r="E506" s="60"/>
      <c r="F506" s="60"/>
    </row>
    <row r="507" spans="2:6" x14ac:dyDescent="0.25">
      <c r="B507" s="59"/>
      <c r="C507" s="60"/>
      <c r="D507" s="60"/>
      <c r="E507" s="60"/>
      <c r="F507" s="60"/>
    </row>
    <row r="508" spans="2:6" x14ac:dyDescent="0.25">
      <c r="B508" s="59"/>
      <c r="C508" s="60"/>
      <c r="D508" s="60"/>
      <c r="E508" s="60"/>
      <c r="F508" s="60"/>
    </row>
    <row r="509" spans="2:6" x14ac:dyDescent="0.25">
      <c r="B509" s="59"/>
      <c r="C509" s="60"/>
      <c r="D509" s="60"/>
      <c r="E509" s="60"/>
      <c r="F509" s="60"/>
    </row>
    <row r="510" spans="2:6" x14ac:dyDescent="0.25">
      <c r="B510" s="59"/>
      <c r="C510" s="60"/>
      <c r="D510" s="60"/>
      <c r="E510" s="60"/>
      <c r="F510" s="60"/>
    </row>
    <row r="511" spans="2:6" x14ac:dyDescent="0.25">
      <c r="B511" s="59"/>
      <c r="C511" s="60"/>
      <c r="D511" s="60"/>
      <c r="E511" s="60"/>
      <c r="F511" s="60"/>
    </row>
    <row r="512" spans="2:6" x14ac:dyDescent="0.25">
      <c r="B512" s="59"/>
      <c r="C512" s="60"/>
      <c r="D512" s="60"/>
      <c r="E512" s="60"/>
      <c r="F512" s="60"/>
    </row>
    <row r="513" spans="2:6" x14ac:dyDescent="0.25">
      <c r="B513" s="59"/>
      <c r="C513" s="60"/>
      <c r="D513" s="60"/>
      <c r="E513" s="60"/>
      <c r="F513" s="60"/>
    </row>
    <row r="514" spans="2:6" x14ac:dyDescent="0.25">
      <c r="B514" s="59"/>
      <c r="C514" s="60"/>
      <c r="D514" s="60"/>
      <c r="E514" s="60"/>
      <c r="F514" s="60"/>
    </row>
    <row r="515" spans="2:6" x14ac:dyDescent="0.25">
      <c r="B515" s="59"/>
      <c r="C515" s="60"/>
      <c r="D515" s="60"/>
      <c r="E515" s="60"/>
      <c r="F515" s="60"/>
    </row>
    <row r="516" spans="2:6" x14ac:dyDescent="0.25">
      <c r="B516" s="59"/>
      <c r="C516" s="60"/>
      <c r="D516" s="60"/>
      <c r="E516" s="60"/>
      <c r="F516" s="60"/>
    </row>
    <row r="517" spans="2:6" x14ac:dyDescent="0.25">
      <c r="B517" s="59"/>
      <c r="C517" s="60"/>
      <c r="D517" s="60"/>
      <c r="E517" s="60"/>
      <c r="F517" s="60"/>
    </row>
    <row r="518" spans="2:6" x14ac:dyDescent="0.25">
      <c r="B518" s="59"/>
      <c r="C518" s="60"/>
      <c r="D518" s="60"/>
      <c r="E518" s="60"/>
      <c r="F518" s="60"/>
    </row>
    <row r="519" spans="2:6" x14ac:dyDescent="0.25">
      <c r="B519" s="59"/>
      <c r="C519" s="60"/>
      <c r="D519" s="60"/>
      <c r="E519" s="60"/>
      <c r="F519" s="60"/>
    </row>
    <row r="520" spans="2:6" x14ac:dyDescent="0.25">
      <c r="B520" s="59"/>
      <c r="C520" s="60"/>
      <c r="D520" s="60"/>
      <c r="E520" s="60"/>
      <c r="F520" s="60"/>
    </row>
    <row r="521" spans="2:6" x14ac:dyDescent="0.25">
      <c r="B521" s="59"/>
      <c r="C521" s="60"/>
      <c r="D521" s="60"/>
      <c r="E521" s="60"/>
      <c r="F521" s="60"/>
    </row>
    <row r="522" spans="2:6" x14ac:dyDescent="0.25">
      <c r="B522" s="59"/>
      <c r="C522" s="60"/>
      <c r="D522" s="60"/>
      <c r="E522" s="60"/>
      <c r="F522" s="60"/>
    </row>
    <row r="523" spans="2:6" x14ac:dyDescent="0.25">
      <c r="B523" s="59"/>
      <c r="C523" s="60"/>
      <c r="D523" s="60"/>
      <c r="E523" s="60"/>
      <c r="F523" s="60"/>
    </row>
    <row r="524" spans="2:6" x14ac:dyDescent="0.25">
      <c r="B524" s="59"/>
      <c r="C524" s="60"/>
      <c r="D524" s="60"/>
      <c r="E524" s="60"/>
      <c r="F524" s="60"/>
    </row>
    <row r="525" spans="2:6" x14ac:dyDescent="0.25">
      <c r="B525" s="59"/>
      <c r="C525" s="60"/>
      <c r="D525" s="60"/>
      <c r="E525" s="60"/>
      <c r="F525" s="60"/>
    </row>
    <row r="526" spans="2:6" x14ac:dyDescent="0.25">
      <c r="B526" s="59"/>
      <c r="C526" s="60"/>
      <c r="D526" s="60"/>
      <c r="E526" s="60"/>
      <c r="F526" s="60"/>
    </row>
    <row r="527" spans="2:6" x14ac:dyDescent="0.25">
      <c r="B527" s="59"/>
      <c r="C527" s="60"/>
      <c r="D527" s="60"/>
      <c r="E527" s="60"/>
      <c r="F527" s="60"/>
    </row>
    <row r="528" spans="2:6" x14ac:dyDescent="0.25">
      <c r="B528" s="59"/>
      <c r="C528" s="60"/>
      <c r="D528" s="60"/>
      <c r="E528" s="60"/>
      <c r="F528" s="60"/>
    </row>
    <row r="529" spans="2:6" x14ac:dyDescent="0.25">
      <c r="B529" s="59"/>
      <c r="C529" s="60"/>
      <c r="D529" s="60"/>
      <c r="E529" s="60"/>
      <c r="F529" s="60"/>
    </row>
    <row r="530" spans="2:6" x14ac:dyDescent="0.25">
      <c r="B530" s="59"/>
      <c r="C530" s="60"/>
      <c r="D530" s="60"/>
      <c r="E530" s="60"/>
      <c r="F530" s="60"/>
    </row>
    <row r="531" spans="2:6" x14ac:dyDescent="0.25">
      <c r="B531" s="59"/>
      <c r="C531" s="60"/>
      <c r="D531" s="60"/>
      <c r="E531" s="60"/>
      <c r="F531" s="60"/>
    </row>
    <row r="532" spans="2:6" x14ac:dyDescent="0.25">
      <c r="B532" s="59"/>
      <c r="C532" s="60"/>
      <c r="D532" s="60"/>
      <c r="E532" s="60"/>
      <c r="F532" s="60"/>
    </row>
    <row r="533" spans="2:6" x14ac:dyDescent="0.25">
      <c r="B533" s="59"/>
      <c r="C533" s="60"/>
      <c r="D533" s="60"/>
      <c r="E533" s="60"/>
      <c r="F533" s="60"/>
    </row>
    <row r="534" spans="2:6" x14ac:dyDescent="0.25">
      <c r="B534" s="59"/>
      <c r="C534" s="60"/>
      <c r="D534" s="60"/>
      <c r="E534" s="60"/>
      <c r="F534" s="60"/>
    </row>
    <row r="535" spans="2:6" x14ac:dyDescent="0.25">
      <c r="B535" s="59"/>
      <c r="C535" s="60"/>
      <c r="D535" s="60"/>
      <c r="E535" s="60"/>
      <c r="F535" s="60"/>
    </row>
    <row r="536" spans="2:6" x14ac:dyDescent="0.25">
      <c r="B536" s="59"/>
      <c r="C536" s="60"/>
      <c r="D536" s="60"/>
      <c r="E536" s="60"/>
      <c r="F536" s="60"/>
    </row>
    <row r="537" spans="2:6" x14ac:dyDescent="0.25">
      <c r="B537" s="59"/>
      <c r="C537" s="60"/>
      <c r="D537" s="60"/>
      <c r="E537" s="60"/>
      <c r="F537" s="60"/>
    </row>
    <row r="538" spans="2:6" x14ac:dyDescent="0.25">
      <c r="B538" s="59"/>
      <c r="C538" s="60"/>
      <c r="D538" s="60"/>
      <c r="E538" s="60"/>
      <c r="F538" s="60"/>
    </row>
    <row r="539" spans="2:6" x14ac:dyDescent="0.25">
      <c r="B539" s="59"/>
      <c r="C539" s="60"/>
      <c r="D539" s="60"/>
      <c r="E539" s="60"/>
      <c r="F539" s="60"/>
    </row>
    <row r="540" spans="2:6" x14ac:dyDescent="0.25">
      <c r="B540" s="59"/>
      <c r="C540" s="60"/>
      <c r="D540" s="60"/>
      <c r="E540" s="60"/>
      <c r="F540" s="60"/>
    </row>
    <row r="541" spans="2:6" x14ac:dyDescent="0.25">
      <c r="B541" s="59"/>
      <c r="C541" s="60"/>
      <c r="D541" s="60"/>
      <c r="E541" s="60"/>
      <c r="F541" s="60"/>
    </row>
    <row r="542" spans="2:6" x14ac:dyDescent="0.25">
      <c r="B542" s="59"/>
      <c r="C542" s="60"/>
      <c r="D542" s="60"/>
      <c r="E542" s="60"/>
      <c r="F542" s="60"/>
    </row>
    <row r="543" spans="2:6" x14ac:dyDescent="0.25">
      <c r="B543" s="59"/>
      <c r="C543" s="60"/>
      <c r="D543" s="60"/>
      <c r="E543" s="60"/>
      <c r="F543" s="60"/>
    </row>
    <row r="544" spans="2:6" x14ac:dyDescent="0.25">
      <c r="B544" s="59"/>
      <c r="C544" s="60"/>
      <c r="D544" s="60"/>
      <c r="E544" s="60"/>
      <c r="F544" s="60"/>
    </row>
    <row r="545" spans="2:6" x14ac:dyDescent="0.25">
      <c r="B545" s="59"/>
      <c r="C545" s="60"/>
      <c r="D545" s="60"/>
      <c r="E545" s="60"/>
      <c r="F545" s="60"/>
    </row>
    <row r="546" spans="2:6" x14ac:dyDescent="0.25">
      <c r="B546" s="59"/>
      <c r="C546" s="60"/>
      <c r="D546" s="60"/>
      <c r="E546" s="60"/>
      <c r="F546" s="60"/>
    </row>
    <row r="547" spans="2:6" x14ac:dyDescent="0.25">
      <c r="B547" s="59"/>
      <c r="C547" s="60"/>
      <c r="D547" s="60"/>
      <c r="E547" s="60"/>
      <c r="F547" s="60"/>
    </row>
    <row r="548" spans="2:6" x14ac:dyDescent="0.25">
      <c r="B548" s="59"/>
      <c r="C548" s="60"/>
      <c r="D548" s="60"/>
      <c r="E548" s="60"/>
      <c r="F548" s="60"/>
    </row>
    <row r="549" spans="2:6" x14ac:dyDescent="0.25">
      <c r="B549" s="59"/>
      <c r="C549" s="60"/>
      <c r="D549" s="60"/>
      <c r="E549" s="60"/>
      <c r="F549" s="60"/>
    </row>
    <row r="550" spans="2:6" x14ac:dyDescent="0.25">
      <c r="B550" s="59"/>
      <c r="C550" s="60"/>
      <c r="D550" s="60"/>
      <c r="E550" s="60"/>
      <c r="F550" s="60"/>
    </row>
    <row r="551" spans="2:6" x14ac:dyDescent="0.25">
      <c r="B551" s="59"/>
      <c r="C551" s="60"/>
      <c r="D551" s="60"/>
      <c r="E551" s="60"/>
      <c r="F551" s="60"/>
    </row>
    <row r="552" spans="2:6" x14ac:dyDescent="0.25">
      <c r="B552" s="59"/>
      <c r="C552" s="60"/>
      <c r="D552" s="60"/>
      <c r="E552" s="60"/>
      <c r="F552" s="60"/>
    </row>
    <row r="553" spans="2:6" x14ac:dyDescent="0.25">
      <c r="B553" s="59"/>
      <c r="C553" s="60"/>
      <c r="D553" s="60"/>
      <c r="E553" s="60"/>
      <c r="F553" s="60"/>
    </row>
    <row r="554" spans="2:6" x14ac:dyDescent="0.25">
      <c r="B554" s="59"/>
      <c r="C554" s="60"/>
      <c r="D554" s="60"/>
      <c r="E554" s="60"/>
      <c r="F554" s="60"/>
    </row>
    <row r="555" spans="2:6" x14ac:dyDescent="0.25">
      <c r="B555" s="59"/>
      <c r="C555" s="60"/>
      <c r="D555" s="60"/>
      <c r="E555" s="60"/>
      <c r="F555" s="60"/>
    </row>
    <row r="556" spans="2:6" x14ac:dyDescent="0.25">
      <c r="B556" s="59"/>
      <c r="C556" s="60"/>
      <c r="D556" s="60"/>
      <c r="E556" s="60"/>
      <c r="F556" s="60"/>
    </row>
    <row r="557" spans="2:6" x14ac:dyDescent="0.25">
      <c r="B557" s="59"/>
      <c r="C557" s="60"/>
      <c r="D557" s="60"/>
      <c r="E557" s="60"/>
      <c r="F557" s="60"/>
    </row>
    <row r="558" spans="2:6" x14ac:dyDescent="0.25">
      <c r="B558" s="59"/>
      <c r="C558" s="60"/>
      <c r="D558" s="60"/>
      <c r="E558" s="60"/>
      <c r="F558" s="60"/>
    </row>
    <row r="559" spans="2:6" x14ac:dyDescent="0.25">
      <c r="B559" s="59"/>
      <c r="C559" s="60"/>
      <c r="D559" s="60"/>
      <c r="E559" s="60"/>
      <c r="F559" s="60"/>
    </row>
    <row r="560" spans="2:6" x14ac:dyDescent="0.25">
      <c r="B560" s="59"/>
      <c r="C560" s="60"/>
      <c r="D560" s="60"/>
      <c r="E560" s="60"/>
      <c r="F560" s="60"/>
    </row>
    <row r="561" spans="2:6" x14ac:dyDescent="0.25">
      <c r="B561" s="59"/>
      <c r="C561" s="60"/>
      <c r="D561" s="60"/>
      <c r="E561" s="60"/>
      <c r="F561" s="60"/>
    </row>
    <row r="562" spans="2:6" x14ac:dyDescent="0.25">
      <c r="B562" s="59"/>
      <c r="C562" s="60"/>
      <c r="D562" s="60"/>
      <c r="E562" s="60"/>
      <c r="F562" s="60"/>
    </row>
    <row r="563" spans="2:6" x14ac:dyDescent="0.25">
      <c r="B563" s="59"/>
      <c r="C563" s="60"/>
      <c r="D563" s="60"/>
      <c r="E563" s="60"/>
      <c r="F563" s="60"/>
    </row>
    <row r="564" spans="2:6" x14ac:dyDescent="0.25">
      <c r="B564" s="59"/>
      <c r="C564" s="60"/>
      <c r="D564" s="60"/>
      <c r="E564" s="60"/>
      <c r="F564" s="60"/>
    </row>
    <row r="565" spans="2:6" x14ac:dyDescent="0.25">
      <c r="B565" s="59"/>
      <c r="C565" s="60"/>
      <c r="D565" s="60"/>
      <c r="E565" s="60"/>
      <c r="F565" s="60"/>
    </row>
    <row r="566" spans="2:6" x14ac:dyDescent="0.25">
      <c r="B566" s="59"/>
      <c r="C566" s="60"/>
      <c r="D566" s="60"/>
      <c r="E566" s="60"/>
      <c r="F566" s="60"/>
    </row>
    <row r="567" spans="2:6" x14ac:dyDescent="0.25">
      <c r="B567" s="59"/>
      <c r="C567" s="60"/>
      <c r="D567" s="60"/>
      <c r="E567" s="60"/>
      <c r="F567" s="60"/>
    </row>
    <row r="568" spans="2:6" x14ac:dyDescent="0.25">
      <c r="B568" s="59"/>
      <c r="C568" s="60"/>
      <c r="D568" s="60"/>
      <c r="E568" s="60"/>
      <c r="F568" s="60"/>
    </row>
    <row r="569" spans="2:6" x14ac:dyDescent="0.25">
      <c r="B569" s="59"/>
      <c r="C569" s="60"/>
      <c r="D569" s="60"/>
      <c r="E569" s="60"/>
      <c r="F569" s="60"/>
    </row>
    <row r="570" spans="2:6" x14ac:dyDescent="0.25">
      <c r="B570" s="59"/>
      <c r="C570" s="60"/>
      <c r="D570" s="60"/>
      <c r="E570" s="60"/>
      <c r="F570" s="60"/>
    </row>
    <row r="571" spans="2:6" x14ac:dyDescent="0.25">
      <c r="B571" s="59"/>
      <c r="C571" s="60"/>
      <c r="D571" s="60"/>
      <c r="E571" s="60"/>
      <c r="F571" s="60"/>
    </row>
    <row r="572" spans="2:6" x14ac:dyDescent="0.25">
      <c r="B572" s="59"/>
      <c r="C572" s="60"/>
      <c r="D572" s="60"/>
      <c r="E572" s="60"/>
      <c r="F572" s="60"/>
    </row>
    <row r="573" spans="2:6" x14ac:dyDescent="0.25">
      <c r="B573" s="59"/>
      <c r="C573" s="60"/>
      <c r="D573" s="60"/>
      <c r="E573" s="60"/>
      <c r="F573" s="60"/>
    </row>
    <row r="574" spans="2:6" x14ac:dyDescent="0.25">
      <c r="B574" s="59"/>
      <c r="C574" s="60"/>
      <c r="D574" s="60"/>
      <c r="E574" s="60"/>
      <c r="F574" s="60"/>
    </row>
    <row r="575" spans="2:6" x14ac:dyDescent="0.25">
      <c r="B575" s="59"/>
      <c r="C575" s="60"/>
      <c r="D575" s="60"/>
      <c r="E575" s="60"/>
      <c r="F575" s="60"/>
    </row>
    <row r="576" spans="2:6" x14ac:dyDescent="0.25">
      <c r="B576" s="59"/>
      <c r="C576" s="60"/>
      <c r="D576" s="60"/>
      <c r="E576" s="60"/>
      <c r="F576" s="60"/>
    </row>
    <row r="577" spans="2:6" x14ac:dyDescent="0.25">
      <c r="B577" s="59"/>
      <c r="C577" s="60"/>
      <c r="D577" s="60"/>
      <c r="E577" s="60"/>
      <c r="F577" s="60"/>
    </row>
    <row r="578" spans="2:6" x14ac:dyDescent="0.25">
      <c r="B578" s="59"/>
      <c r="C578" s="60"/>
      <c r="D578" s="60"/>
      <c r="E578" s="60"/>
      <c r="F578" s="60"/>
    </row>
    <row r="579" spans="2:6" x14ac:dyDescent="0.25">
      <c r="B579" s="59"/>
      <c r="C579" s="60"/>
      <c r="D579" s="60"/>
      <c r="E579" s="60"/>
      <c r="F579" s="60"/>
    </row>
    <row r="580" spans="2:6" x14ac:dyDescent="0.25">
      <c r="B580" s="59"/>
      <c r="C580" s="60"/>
      <c r="D580" s="60"/>
      <c r="E580" s="60"/>
      <c r="F580" s="60"/>
    </row>
    <row r="581" spans="2:6" x14ac:dyDescent="0.25">
      <c r="B581" s="59"/>
      <c r="C581" s="60"/>
      <c r="D581" s="60"/>
      <c r="E581" s="60"/>
      <c r="F581" s="60"/>
    </row>
    <row r="582" spans="2:6" x14ac:dyDescent="0.25">
      <c r="B582" s="59"/>
      <c r="C582" s="60"/>
      <c r="D582" s="60"/>
      <c r="E582" s="60"/>
      <c r="F582" s="60"/>
    </row>
    <row r="583" spans="2:6" x14ac:dyDescent="0.25">
      <c r="B583" s="59"/>
      <c r="C583" s="60"/>
      <c r="D583" s="60"/>
      <c r="E583" s="60"/>
      <c r="F583" s="60"/>
    </row>
    <row r="584" spans="2:6" x14ac:dyDescent="0.25">
      <c r="B584" s="59"/>
      <c r="C584" s="60"/>
      <c r="D584" s="60"/>
      <c r="E584" s="60"/>
      <c r="F584" s="60"/>
    </row>
    <row r="585" spans="2:6" x14ac:dyDescent="0.25">
      <c r="B585" s="59"/>
      <c r="C585" s="60"/>
      <c r="D585" s="60"/>
      <c r="E585" s="60"/>
      <c r="F585" s="60"/>
    </row>
    <row r="586" spans="2:6" x14ac:dyDescent="0.25">
      <c r="B586" s="59"/>
      <c r="C586" s="60"/>
      <c r="D586" s="60"/>
      <c r="E586" s="60"/>
      <c r="F586" s="60"/>
    </row>
    <row r="587" spans="2:6" x14ac:dyDescent="0.25">
      <c r="B587" s="59"/>
      <c r="C587" s="60"/>
      <c r="D587" s="60"/>
      <c r="E587" s="60"/>
      <c r="F587" s="60"/>
    </row>
    <row r="588" spans="2:6" x14ac:dyDescent="0.25">
      <c r="B588" s="59"/>
      <c r="C588" s="60"/>
      <c r="D588" s="60"/>
      <c r="E588" s="60"/>
      <c r="F588" s="60"/>
    </row>
    <row r="589" spans="2:6" x14ac:dyDescent="0.25">
      <c r="B589" s="59"/>
      <c r="C589" s="60"/>
      <c r="D589" s="60"/>
      <c r="E589" s="60"/>
      <c r="F589" s="60"/>
    </row>
    <row r="590" spans="2:6" x14ac:dyDescent="0.25">
      <c r="B590" s="59"/>
      <c r="C590" s="60"/>
      <c r="D590" s="60"/>
      <c r="E590" s="60"/>
      <c r="F590" s="60"/>
    </row>
    <row r="591" spans="2:6" x14ac:dyDescent="0.25">
      <c r="B591" s="59"/>
      <c r="C591" s="60"/>
      <c r="D591" s="60"/>
      <c r="E591" s="60"/>
      <c r="F591" s="60"/>
    </row>
    <row r="592" spans="2:6" x14ac:dyDescent="0.25">
      <c r="B592" s="59"/>
      <c r="C592" s="60"/>
      <c r="D592" s="60"/>
      <c r="E592" s="60"/>
      <c r="F592" s="60"/>
    </row>
    <row r="593" spans="2:6" x14ac:dyDescent="0.25">
      <c r="B593" s="59"/>
      <c r="C593" s="60"/>
      <c r="D593" s="60"/>
      <c r="E593" s="60"/>
      <c r="F593" s="60"/>
    </row>
    <row r="594" spans="2:6" x14ac:dyDescent="0.25">
      <c r="B594" s="59"/>
      <c r="C594" s="60"/>
      <c r="D594" s="60"/>
      <c r="E594" s="60"/>
      <c r="F594" s="60"/>
    </row>
    <row r="595" spans="2:6" x14ac:dyDescent="0.25">
      <c r="B595" s="59"/>
      <c r="C595" s="60"/>
      <c r="D595" s="60"/>
      <c r="E595" s="60"/>
      <c r="F595" s="60"/>
    </row>
    <row r="596" spans="2:6" x14ac:dyDescent="0.25">
      <c r="B596" s="59"/>
      <c r="C596" s="60"/>
      <c r="D596" s="60"/>
      <c r="E596" s="60"/>
      <c r="F596" s="60"/>
    </row>
    <row r="597" spans="2:6" x14ac:dyDescent="0.25">
      <c r="B597" s="59"/>
      <c r="C597" s="60"/>
      <c r="D597" s="60"/>
      <c r="E597" s="60"/>
      <c r="F597" s="60"/>
    </row>
    <row r="598" spans="2:6" x14ac:dyDescent="0.25">
      <c r="B598" s="59"/>
      <c r="C598" s="60"/>
      <c r="D598" s="60"/>
      <c r="E598" s="60"/>
      <c r="F598" s="60"/>
    </row>
    <row r="599" spans="2:6" x14ac:dyDescent="0.25">
      <c r="B599" s="59"/>
      <c r="C599" s="60"/>
      <c r="D599" s="60"/>
      <c r="E599" s="60"/>
      <c r="F599" s="60"/>
    </row>
    <row r="600" spans="2:6" x14ac:dyDescent="0.25">
      <c r="B600" s="59"/>
      <c r="C600" s="60"/>
      <c r="D600" s="60"/>
      <c r="E600" s="60"/>
      <c r="F600" s="60"/>
    </row>
    <row r="601" spans="2:6" x14ac:dyDescent="0.25">
      <c r="B601" s="59"/>
      <c r="C601" s="60"/>
      <c r="D601" s="60"/>
      <c r="E601" s="60"/>
      <c r="F601" s="60"/>
    </row>
    <row r="602" spans="2:6" x14ac:dyDescent="0.25">
      <c r="B602" s="59"/>
      <c r="C602" s="60"/>
      <c r="D602" s="60"/>
      <c r="E602" s="60"/>
      <c r="F602" s="60"/>
    </row>
    <row r="603" spans="2:6" x14ac:dyDescent="0.25">
      <c r="B603" s="59"/>
      <c r="C603" s="60"/>
      <c r="D603" s="60"/>
      <c r="E603" s="60"/>
      <c r="F603" s="60"/>
    </row>
    <row r="604" spans="2:6" x14ac:dyDescent="0.25">
      <c r="B604" s="59"/>
      <c r="C604" s="60"/>
      <c r="D604" s="60"/>
      <c r="E604" s="60"/>
      <c r="F604" s="60"/>
    </row>
    <row r="605" spans="2:6" x14ac:dyDescent="0.25">
      <c r="B605" s="59"/>
      <c r="C605" s="60"/>
      <c r="D605" s="60"/>
      <c r="E605" s="60"/>
      <c r="F605" s="60"/>
    </row>
    <row r="606" spans="2:6" x14ac:dyDescent="0.25">
      <c r="B606" s="59"/>
      <c r="C606" s="60"/>
      <c r="D606" s="60"/>
      <c r="E606" s="60"/>
      <c r="F606" s="60"/>
    </row>
    <row r="607" spans="2:6" x14ac:dyDescent="0.25">
      <c r="B607" s="59"/>
      <c r="C607" s="60"/>
      <c r="D607" s="60"/>
      <c r="E607" s="60"/>
      <c r="F607" s="60"/>
    </row>
    <row r="608" spans="2:6" x14ac:dyDescent="0.25">
      <c r="B608" s="59"/>
      <c r="C608" s="60"/>
      <c r="D608" s="60"/>
      <c r="E608" s="60"/>
      <c r="F608" s="60"/>
    </row>
    <row r="609" spans="2:6" x14ac:dyDescent="0.25">
      <c r="B609" s="59"/>
      <c r="C609" s="60"/>
      <c r="D609" s="60"/>
      <c r="E609" s="60"/>
      <c r="F609" s="60"/>
    </row>
    <row r="610" spans="2:6" x14ac:dyDescent="0.25">
      <c r="B610" s="59"/>
      <c r="C610" s="60"/>
      <c r="D610" s="60"/>
      <c r="E610" s="60"/>
      <c r="F610" s="60"/>
    </row>
    <row r="611" spans="2:6" x14ac:dyDescent="0.25">
      <c r="B611" s="59"/>
      <c r="C611" s="60"/>
      <c r="D611" s="60"/>
      <c r="E611" s="60"/>
      <c r="F611" s="60"/>
    </row>
    <row r="612" spans="2:6" x14ac:dyDescent="0.25">
      <c r="B612" s="59"/>
      <c r="C612" s="60"/>
      <c r="D612" s="60"/>
      <c r="E612" s="60"/>
      <c r="F612" s="60"/>
    </row>
    <row r="613" spans="2:6" x14ac:dyDescent="0.25">
      <c r="B613" s="59"/>
      <c r="C613" s="60"/>
      <c r="D613" s="60"/>
      <c r="E613" s="60"/>
      <c r="F613" s="60"/>
    </row>
    <row r="614" spans="2:6" x14ac:dyDescent="0.25">
      <c r="B614" s="59"/>
      <c r="C614" s="60"/>
      <c r="D614" s="60"/>
      <c r="E614" s="60"/>
      <c r="F614" s="60"/>
    </row>
    <row r="615" spans="2:6" x14ac:dyDescent="0.25">
      <c r="B615" s="59"/>
      <c r="C615" s="60"/>
      <c r="D615" s="60"/>
      <c r="E615" s="60"/>
      <c r="F615" s="60"/>
    </row>
    <row r="616" spans="2:6" x14ac:dyDescent="0.25">
      <c r="B616" s="59"/>
      <c r="C616" s="60"/>
      <c r="D616" s="60"/>
      <c r="E616" s="60"/>
      <c r="F616" s="60"/>
    </row>
    <row r="617" spans="2:6" x14ac:dyDescent="0.25">
      <c r="B617" s="59"/>
      <c r="C617" s="60"/>
      <c r="D617" s="60"/>
      <c r="E617" s="60"/>
      <c r="F617" s="60"/>
    </row>
    <row r="618" spans="2:6" x14ac:dyDescent="0.25">
      <c r="B618" s="59"/>
      <c r="C618" s="60"/>
      <c r="D618" s="60"/>
      <c r="E618" s="60"/>
      <c r="F618" s="60"/>
    </row>
    <row r="619" spans="2:6" x14ac:dyDescent="0.25">
      <c r="B619" s="59"/>
      <c r="C619" s="60"/>
      <c r="D619" s="60"/>
      <c r="E619" s="60"/>
      <c r="F619" s="60"/>
    </row>
    <row r="620" spans="2:6" x14ac:dyDescent="0.25">
      <c r="B620" s="59"/>
      <c r="C620" s="60"/>
      <c r="D620" s="60"/>
      <c r="E620" s="60"/>
      <c r="F620" s="60"/>
    </row>
    <row r="621" spans="2:6" x14ac:dyDescent="0.25">
      <c r="B621" s="59"/>
      <c r="C621" s="60"/>
      <c r="D621" s="60"/>
      <c r="E621" s="60"/>
      <c r="F621" s="60"/>
    </row>
    <row r="622" spans="2:6" x14ac:dyDescent="0.25">
      <c r="B622" s="59"/>
      <c r="C622" s="60"/>
      <c r="D622" s="60"/>
      <c r="E622" s="60"/>
      <c r="F622" s="60"/>
    </row>
    <row r="623" spans="2:6" x14ac:dyDescent="0.25">
      <c r="B623" s="59"/>
      <c r="C623" s="60"/>
      <c r="D623" s="60"/>
      <c r="E623" s="60"/>
      <c r="F623" s="60"/>
    </row>
    <row r="624" spans="2:6" x14ac:dyDescent="0.25">
      <c r="B624" s="59"/>
      <c r="C624" s="60"/>
      <c r="D624" s="60"/>
      <c r="E624" s="60"/>
      <c r="F624" s="60"/>
    </row>
    <row r="625" spans="2:6" x14ac:dyDescent="0.25">
      <c r="B625" s="59"/>
      <c r="C625" s="60"/>
      <c r="D625" s="60"/>
      <c r="E625" s="60"/>
      <c r="F625" s="60"/>
    </row>
    <row r="626" spans="2:6" x14ac:dyDescent="0.25">
      <c r="B626" s="59"/>
      <c r="C626" s="60"/>
      <c r="D626" s="60"/>
      <c r="E626" s="60"/>
      <c r="F626" s="60"/>
    </row>
    <row r="627" spans="2:6" x14ac:dyDescent="0.25">
      <c r="B627" s="59"/>
      <c r="C627" s="60"/>
      <c r="D627" s="60"/>
      <c r="E627" s="60"/>
      <c r="F627" s="60"/>
    </row>
    <row r="628" spans="2:6" x14ac:dyDescent="0.25">
      <c r="B628" s="59"/>
      <c r="C628" s="60"/>
      <c r="D628" s="60"/>
      <c r="E628" s="60"/>
      <c r="F628" s="60"/>
    </row>
    <row r="629" spans="2:6" x14ac:dyDescent="0.25">
      <c r="B629" s="59"/>
      <c r="C629" s="60"/>
      <c r="D629" s="60"/>
      <c r="E629" s="60"/>
      <c r="F629" s="60"/>
    </row>
    <row r="630" spans="2:6" x14ac:dyDescent="0.25">
      <c r="B630" s="59"/>
      <c r="C630" s="60"/>
      <c r="D630" s="60"/>
      <c r="E630" s="60"/>
      <c r="F630" s="60"/>
    </row>
    <row r="631" spans="2:6" x14ac:dyDescent="0.25">
      <c r="B631" s="59"/>
      <c r="C631" s="60"/>
      <c r="D631" s="60"/>
      <c r="E631" s="60"/>
      <c r="F631" s="60"/>
    </row>
    <row r="632" spans="2:6" x14ac:dyDescent="0.25">
      <c r="B632" s="59"/>
      <c r="C632" s="60"/>
      <c r="D632" s="60"/>
      <c r="E632" s="60"/>
      <c r="F632" s="60"/>
    </row>
    <row r="633" spans="2:6" x14ac:dyDescent="0.25">
      <c r="B633" s="59"/>
      <c r="C633" s="60"/>
      <c r="D633" s="60"/>
      <c r="E633" s="60"/>
      <c r="F633" s="60"/>
    </row>
    <row r="634" spans="2:6" x14ac:dyDescent="0.25">
      <c r="B634" s="59"/>
      <c r="C634" s="60"/>
      <c r="D634" s="60"/>
      <c r="E634" s="60"/>
      <c r="F634" s="60"/>
    </row>
    <row r="635" spans="2:6" x14ac:dyDescent="0.25">
      <c r="B635" s="59"/>
      <c r="C635" s="60"/>
      <c r="D635" s="60"/>
      <c r="E635" s="60"/>
      <c r="F635" s="60"/>
    </row>
    <row r="636" spans="2:6" x14ac:dyDescent="0.25">
      <c r="B636" s="59"/>
      <c r="C636" s="60"/>
      <c r="D636" s="60"/>
      <c r="E636" s="60"/>
      <c r="F636" s="60"/>
    </row>
    <row r="637" spans="2:6" x14ac:dyDescent="0.25">
      <c r="B637" s="59"/>
      <c r="C637" s="60"/>
      <c r="D637" s="60"/>
      <c r="E637" s="60"/>
      <c r="F637" s="60"/>
    </row>
    <row r="638" spans="2:6" x14ac:dyDescent="0.25">
      <c r="B638" s="59"/>
      <c r="C638" s="60"/>
      <c r="D638" s="60"/>
      <c r="E638" s="60"/>
      <c r="F638" s="60"/>
    </row>
    <row r="639" spans="2:6" x14ac:dyDescent="0.25">
      <c r="B639" s="59"/>
      <c r="C639" s="60"/>
      <c r="D639" s="60"/>
      <c r="E639" s="60"/>
      <c r="F639" s="60"/>
    </row>
    <row r="640" spans="2:6" x14ac:dyDescent="0.25">
      <c r="B640" s="59"/>
      <c r="C640" s="60"/>
      <c r="D640" s="60"/>
      <c r="E640" s="60"/>
      <c r="F640" s="60"/>
    </row>
    <row r="641" spans="2:6" x14ac:dyDescent="0.25">
      <c r="B641" s="59"/>
      <c r="C641" s="60"/>
      <c r="D641" s="60"/>
      <c r="E641" s="60"/>
      <c r="F641" s="60"/>
    </row>
    <row r="642" spans="2:6" x14ac:dyDescent="0.25">
      <c r="B642" s="59"/>
      <c r="C642" s="60"/>
      <c r="D642" s="60"/>
      <c r="E642" s="60"/>
      <c r="F642" s="60"/>
    </row>
    <row r="643" spans="2:6" x14ac:dyDescent="0.25">
      <c r="B643" s="59"/>
      <c r="C643" s="60"/>
      <c r="D643" s="60"/>
      <c r="E643" s="60"/>
      <c r="F643" s="60"/>
    </row>
    <row r="644" spans="2:6" x14ac:dyDescent="0.25">
      <c r="B644" s="59"/>
      <c r="C644" s="60"/>
      <c r="D644" s="60"/>
      <c r="E644" s="60"/>
      <c r="F644" s="60"/>
    </row>
    <row r="645" spans="2:6" x14ac:dyDescent="0.25">
      <c r="B645" s="59"/>
      <c r="C645" s="60"/>
      <c r="D645" s="60"/>
      <c r="E645" s="60"/>
      <c r="F645" s="60"/>
    </row>
    <row r="646" spans="2:6" x14ac:dyDescent="0.25">
      <c r="B646" s="59"/>
      <c r="C646" s="60"/>
      <c r="D646" s="60"/>
      <c r="E646" s="60"/>
      <c r="F646" s="60"/>
    </row>
    <row r="647" spans="2:6" x14ac:dyDescent="0.25">
      <c r="B647" s="59"/>
      <c r="C647" s="60"/>
      <c r="D647" s="60"/>
      <c r="E647" s="60"/>
      <c r="F647" s="60"/>
    </row>
    <row r="648" spans="2:6" x14ac:dyDescent="0.25">
      <c r="B648" s="59"/>
      <c r="C648" s="60"/>
      <c r="D648" s="60"/>
      <c r="E648" s="60"/>
      <c r="F648" s="60"/>
    </row>
    <row r="649" spans="2:6" x14ac:dyDescent="0.25">
      <c r="B649" s="59"/>
      <c r="C649" s="60"/>
      <c r="D649" s="60"/>
      <c r="E649" s="60"/>
      <c r="F649" s="60"/>
    </row>
    <row r="650" spans="2:6" x14ac:dyDescent="0.25">
      <c r="B650" s="59"/>
      <c r="C650" s="60"/>
      <c r="D650" s="60"/>
      <c r="E650" s="60"/>
      <c r="F650" s="60"/>
    </row>
    <row r="651" spans="2:6" x14ac:dyDescent="0.25">
      <c r="B651" s="59"/>
      <c r="C651" s="60"/>
      <c r="D651" s="60"/>
      <c r="E651" s="60"/>
      <c r="F651" s="60"/>
    </row>
    <row r="652" spans="2:6" x14ac:dyDescent="0.25">
      <c r="B652" s="59"/>
      <c r="C652" s="60"/>
      <c r="D652" s="60"/>
      <c r="E652" s="60"/>
      <c r="F652" s="60"/>
    </row>
    <row r="653" spans="2:6" x14ac:dyDescent="0.25">
      <c r="B653" s="59"/>
      <c r="C653" s="60"/>
      <c r="D653" s="60"/>
      <c r="E653" s="60"/>
      <c r="F653" s="60"/>
    </row>
    <row r="654" spans="2:6" x14ac:dyDescent="0.25">
      <c r="B654" s="59"/>
      <c r="C654" s="60"/>
      <c r="D654" s="60"/>
      <c r="E654" s="60"/>
      <c r="F654" s="60"/>
    </row>
    <row r="655" spans="2:6" x14ac:dyDescent="0.25">
      <c r="B655" s="59"/>
      <c r="C655" s="60"/>
      <c r="D655" s="60"/>
      <c r="E655" s="60"/>
      <c r="F655" s="60"/>
    </row>
    <row r="656" spans="2:6" x14ac:dyDescent="0.25">
      <c r="B656" s="59"/>
      <c r="C656" s="60"/>
      <c r="D656" s="60"/>
      <c r="E656" s="60"/>
      <c r="F656" s="60"/>
    </row>
    <row r="657" spans="2:6" x14ac:dyDescent="0.25">
      <c r="B657" s="59"/>
      <c r="C657" s="60"/>
      <c r="D657" s="60"/>
      <c r="E657" s="60"/>
      <c r="F657" s="60"/>
    </row>
    <row r="658" spans="2:6" x14ac:dyDescent="0.25">
      <c r="B658" s="59"/>
      <c r="C658" s="60"/>
      <c r="D658" s="60"/>
      <c r="E658" s="60"/>
      <c r="F658" s="60"/>
    </row>
    <row r="659" spans="2:6" x14ac:dyDescent="0.25">
      <c r="B659" s="59"/>
      <c r="C659" s="60"/>
      <c r="D659" s="60"/>
      <c r="E659" s="60"/>
      <c r="F659" s="60"/>
    </row>
    <row r="660" spans="2:6" x14ac:dyDescent="0.25">
      <c r="B660" s="59"/>
      <c r="C660" s="60"/>
      <c r="D660" s="60"/>
      <c r="E660" s="60"/>
      <c r="F660" s="60"/>
    </row>
    <row r="661" spans="2:6" x14ac:dyDescent="0.25">
      <c r="B661" s="59"/>
      <c r="C661" s="60"/>
      <c r="D661" s="60"/>
      <c r="E661" s="60"/>
      <c r="F661" s="60"/>
    </row>
    <row r="662" spans="2:6" x14ac:dyDescent="0.25">
      <c r="B662" s="59"/>
      <c r="C662" s="60"/>
      <c r="D662" s="60"/>
      <c r="E662" s="60"/>
      <c r="F662" s="60"/>
    </row>
    <row r="663" spans="2:6" x14ac:dyDescent="0.25">
      <c r="B663" s="59"/>
      <c r="C663" s="60"/>
      <c r="D663" s="60"/>
      <c r="E663" s="60"/>
      <c r="F663" s="60"/>
    </row>
    <row r="664" spans="2:6" x14ac:dyDescent="0.25">
      <c r="B664" s="59"/>
      <c r="C664" s="60"/>
      <c r="D664" s="60"/>
      <c r="E664" s="60"/>
      <c r="F664" s="60"/>
    </row>
    <row r="665" spans="2:6" x14ac:dyDescent="0.25">
      <c r="B665" s="59"/>
      <c r="C665" s="60"/>
      <c r="D665" s="60"/>
      <c r="E665" s="60"/>
      <c r="F665" s="60"/>
    </row>
    <row r="666" spans="2:6" x14ac:dyDescent="0.25">
      <c r="B666" s="59"/>
      <c r="C666" s="60"/>
      <c r="D666" s="60"/>
      <c r="E666" s="60"/>
      <c r="F666" s="60"/>
    </row>
    <row r="667" spans="2:6" x14ac:dyDescent="0.25">
      <c r="B667" s="59"/>
      <c r="C667" s="60"/>
      <c r="D667" s="60"/>
      <c r="E667" s="60"/>
      <c r="F667" s="60"/>
    </row>
    <row r="668" spans="2:6" x14ac:dyDescent="0.25">
      <c r="B668" s="59"/>
      <c r="C668" s="60"/>
      <c r="D668" s="60"/>
      <c r="E668" s="60"/>
      <c r="F668" s="60"/>
    </row>
    <row r="669" spans="2:6" x14ac:dyDescent="0.25">
      <c r="B669" s="59"/>
      <c r="C669" s="60"/>
      <c r="D669" s="60"/>
      <c r="E669" s="60"/>
      <c r="F669" s="60"/>
    </row>
    <row r="670" spans="2:6" x14ac:dyDescent="0.25">
      <c r="B670" s="59"/>
      <c r="C670" s="60"/>
      <c r="D670" s="60"/>
      <c r="E670" s="60"/>
      <c r="F670" s="60"/>
    </row>
    <row r="671" spans="2:6" x14ac:dyDescent="0.25">
      <c r="B671" s="59"/>
      <c r="C671" s="60"/>
      <c r="D671" s="60"/>
      <c r="E671" s="60"/>
      <c r="F671" s="60"/>
    </row>
    <row r="672" spans="2:6" x14ac:dyDescent="0.25">
      <c r="B672" s="59"/>
      <c r="C672" s="60"/>
      <c r="D672" s="60"/>
      <c r="E672" s="60"/>
      <c r="F672" s="60"/>
    </row>
    <row r="673" spans="2:6" x14ac:dyDescent="0.25">
      <c r="B673" s="59"/>
      <c r="C673" s="60"/>
      <c r="D673" s="60"/>
      <c r="E673" s="60"/>
      <c r="F673" s="60"/>
    </row>
    <row r="674" spans="2:6" x14ac:dyDescent="0.25">
      <c r="B674" s="59"/>
      <c r="C674" s="60"/>
      <c r="D674" s="60"/>
      <c r="E674" s="60"/>
      <c r="F674" s="60"/>
    </row>
    <row r="675" spans="2:6" x14ac:dyDescent="0.25">
      <c r="B675" s="59"/>
      <c r="C675" s="60"/>
      <c r="D675" s="60"/>
      <c r="E675" s="60"/>
      <c r="F675" s="60"/>
    </row>
    <row r="676" spans="2:6" x14ac:dyDescent="0.25">
      <c r="B676" s="59"/>
      <c r="C676" s="60"/>
      <c r="D676" s="60"/>
      <c r="E676" s="60"/>
      <c r="F676" s="60"/>
    </row>
    <row r="677" spans="2:6" x14ac:dyDescent="0.25">
      <c r="B677" s="59"/>
      <c r="C677" s="60"/>
      <c r="D677" s="60"/>
      <c r="E677" s="60"/>
      <c r="F677" s="60"/>
    </row>
    <row r="678" spans="2:6" x14ac:dyDescent="0.25">
      <c r="B678" s="59"/>
      <c r="C678" s="60"/>
      <c r="D678" s="60"/>
      <c r="E678" s="60"/>
      <c r="F678" s="60"/>
    </row>
    <row r="679" spans="2:6" x14ac:dyDescent="0.25">
      <c r="B679" s="59"/>
      <c r="C679" s="60"/>
      <c r="D679" s="60"/>
      <c r="E679" s="60"/>
      <c r="F679" s="60"/>
    </row>
    <row r="680" spans="2:6" x14ac:dyDescent="0.25">
      <c r="B680" s="59"/>
      <c r="C680" s="60"/>
      <c r="D680" s="60"/>
      <c r="E680" s="60"/>
      <c r="F680" s="60"/>
    </row>
    <row r="681" spans="2:6" x14ac:dyDescent="0.25">
      <c r="B681" s="59"/>
      <c r="C681" s="60"/>
      <c r="D681" s="60"/>
      <c r="E681" s="60"/>
      <c r="F681" s="60"/>
    </row>
    <row r="682" spans="2:6" x14ac:dyDescent="0.25">
      <c r="B682" s="59"/>
      <c r="C682" s="60"/>
      <c r="D682" s="60"/>
      <c r="E682" s="60"/>
      <c r="F682" s="60"/>
    </row>
    <row r="683" spans="2:6" x14ac:dyDescent="0.25">
      <c r="B683" s="59"/>
      <c r="C683" s="60"/>
      <c r="D683" s="60"/>
      <c r="E683" s="60"/>
      <c r="F683" s="60"/>
    </row>
    <row r="684" spans="2:6" x14ac:dyDescent="0.25">
      <c r="B684" s="59"/>
      <c r="C684" s="60"/>
      <c r="D684" s="60"/>
      <c r="E684" s="60"/>
      <c r="F684" s="60"/>
    </row>
    <row r="685" spans="2:6" x14ac:dyDescent="0.25">
      <c r="B685" s="59"/>
      <c r="C685" s="60"/>
      <c r="D685" s="60"/>
      <c r="E685" s="60"/>
      <c r="F685" s="60"/>
    </row>
    <row r="686" spans="2:6" x14ac:dyDescent="0.25">
      <c r="B686" s="59"/>
      <c r="C686" s="60"/>
      <c r="D686" s="60"/>
      <c r="E686" s="60"/>
      <c r="F686" s="60"/>
    </row>
    <row r="687" spans="2:6" x14ac:dyDescent="0.25">
      <c r="B687" s="59"/>
      <c r="C687" s="60"/>
      <c r="D687" s="60"/>
      <c r="E687" s="60"/>
      <c r="F687" s="60"/>
    </row>
    <row r="688" spans="2:6" x14ac:dyDescent="0.25">
      <c r="B688" s="59"/>
      <c r="C688" s="60"/>
      <c r="D688" s="60"/>
      <c r="E688" s="60"/>
      <c r="F688" s="60"/>
    </row>
    <row r="689" spans="2:6" x14ac:dyDescent="0.25">
      <c r="B689" s="59"/>
      <c r="C689" s="60"/>
      <c r="D689" s="60"/>
      <c r="E689" s="60"/>
      <c r="F689" s="60"/>
    </row>
    <row r="690" spans="2:6" x14ac:dyDescent="0.25">
      <c r="B690" s="59"/>
      <c r="C690" s="60"/>
      <c r="D690" s="60"/>
      <c r="E690" s="60"/>
      <c r="F690" s="60"/>
    </row>
    <row r="691" spans="2:6" x14ac:dyDescent="0.25">
      <c r="B691" s="59"/>
      <c r="C691" s="60"/>
      <c r="D691" s="60"/>
      <c r="E691" s="60"/>
      <c r="F691" s="60"/>
    </row>
    <row r="692" spans="2:6" x14ac:dyDescent="0.25">
      <c r="B692" s="59"/>
      <c r="C692" s="60"/>
      <c r="D692" s="60"/>
      <c r="E692" s="60"/>
      <c r="F692" s="60"/>
    </row>
    <row r="693" spans="2:6" x14ac:dyDescent="0.25">
      <c r="B693" s="59"/>
      <c r="C693" s="60"/>
      <c r="D693" s="60"/>
      <c r="E693" s="60"/>
      <c r="F693" s="60"/>
    </row>
    <row r="694" spans="2:6" x14ac:dyDescent="0.25">
      <c r="B694" s="59"/>
      <c r="C694" s="60"/>
      <c r="D694" s="60"/>
      <c r="E694" s="60"/>
      <c r="F694" s="60"/>
    </row>
    <row r="695" spans="2:6" x14ac:dyDescent="0.25">
      <c r="B695" s="59"/>
      <c r="C695" s="60"/>
      <c r="D695" s="60"/>
      <c r="E695" s="60"/>
      <c r="F695" s="60"/>
    </row>
    <row r="696" spans="2:6" x14ac:dyDescent="0.25">
      <c r="B696" s="59"/>
      <c r="C696" s="60"/>
      <c r="D696" s="60"/>
      <c r="E696" s="60"/>
      <c r="F696" s="60"/>
    </row>
    <row r="697" spans="2:6" x14ac:dyDescent="0.25">
      <c r="B697" s="59"/>
      <c r="C697" s="60"/>
      <c r="D697" s="60"/>
      <c r="E697" s="60"/>
      <c r="F697" s="60"/>
    </row>
    <row r="698" spans="2:6" x14ac:dyDescent="0.25">
      <c r="B698" s="59"/>
      <c r="C698" s="60"/>
      <c r="D698" s="60"/>
      <c r="E698" s="60"/>
      <c r="F698" s="60"/>
    </row>
    <row r="699" spans="2:6" x14ac:dyDescent="0.25">
      <c r="B699" s="59"/>
      <c r="C699" s="60"/>
      <c r="D699" s="60"/>
      <c r="E699" s="60"/>
      <c r="F699" s="60"/>
    </row>
    <row r="700" spans="2:6" x14ac:dyDescent="0.25">
      <c r="B700" s="59"/>
      <c r="C700" s="60"/>
      <c r="D700" s="60"/>
      <c r="E700" s="60"/>
      <c r="F700" s="60"/>
    </row>
    <row r="701" spans="2:6" x14ac:dyDescent="0.25">
      <c r="B701" s="59"/>
      <c r="C701" s="60"/>
      <c r="D701" s="60"/>
      <c r="E701" s="60"/>
      <c r="F701" s="60"/>
    </row>
    <row r="702" spans="2:6" x14ac:dyDescent="0.25">
      <c r="B702" s="59"/>
      <c r="C702" s="60"/>
      <c r="D702" s="60"/>
      <c r="E702" s="60"/>
      <c r="F702" s="60"/>
    </row>
    <row r="703" spans="2:6" x14ac:dyDescent="0.25">
      <c r="B703" s="59"/>
      <c r="C703" s="60"/>
      <c r="D703" s="60"/>
      <c r="E703" s="60"/>
      <c r="F703" s="60"/>
    </row>
    <row r="704" spans="2:6" x14ac:dyDescent="0.25">
      <c r="B704" s="59"/>
      <c r="C704" s="60"/>
      <c r="D704" s="60"/>
      <c r="E704" s="60"/>
      <c r="F704" s="60"/>
    </row>
    <row r="705" spans="2:6" x14ac:dyDescent="0.25">
      <c r="B705" s="59"/>
      <c r="C705" s="60"/>
      <c r="D705" s="60"/>
      <c r="E705" s="60"/>
      <c r="F705" s="60"/>
    </row>
    <row r="706" spans="2:6" x14ac:dyDescent="0.25">
      <c r="B706" s="59"/>
      <c r="C706" s="60"/>
      <c r="D706" s="60"/>
      <c r="E706" s="60"/>
      <c r="F706" s="60"/>
    </row>
    <row r="707" spans="2:6" x14ac:dyDescent="0.25">
      <c r="B707" s="59"/>
      <c r="C707" s="60"/>
      <c r="D707" s="60"/>
      <c r="E707" s="60"/>
      <c r="F707" s="60"/>
    </row>
    <row r="708" spans="2:6" x14ac:dyDescent="0.25">
      <c r="B708" s="59"/>
      <c r="C708" s="60"/>
      <c r="D708" s="60"/>
      <c r="E708" s="60"/>
      <c r="F708" s="60"/>
    </row>
    <row r="709" spans="2:6" x14ac:dyDescent="0.25">
      <c r="B709" s="59"/>
      <c r="C709" s="60"/>
      <c r="D709" s="60"/>
      <c r="E709" s="60"/>
      <c r="F709" s="60"/>
    </row>
    <row r="710" spans="2:6" x14ac:dyDescent="0.25">
      <c r="B710" s="59"/>
      <c r="C710" s="60"/>
      <c r="D710" s="60"/>
      <c r="E710" s="60"/>
      <c r="F710" s="60"/>
    </row>
    <row r="711" spans="2:6" x14ac:dyDescent="0.25">
      <c r="B711" s="59"/>
      <c r="C711" s="60"/>
      <c r="D711" s="60"/>
      <c r="E711" s="60"/>
      <c r="F711" s="60"/>
    </row>
    <row r="712" spans="2:6" x14ac:dyDescent="0.25">
      <c r="B712" s="59"/>
      <c r="C712" s="60"/>
      <c r="D712" s="60"/>
      <c r="E712" s="60"/>
      <c r="F712" s="60"/>
    </row>
    <row r="713" spans="2:6" x14ac:dyDescent="0.25">
      <c r="B713" s="59"/>
      <c r="C713" s="60"/>
      <c r="D713" s="60"/>
      <c r="E713" s="60"/>
      <c r="F713" s="60"/>
    </row>
    <row r="714" spans="2:6" x14ac:dyDescent="0.25">
      <c r="B714" s="59"/>
      <c r="C714" s="60"/>
      <c r="D714" s="60"/>
      <c r="E714" s="60"/>
      <c r="F714" s="60"/>
    </row>
    <row r="715" spans="2:6" x14ac:dyDescent="0.25">
      <c r="B715" s="59"/>
      <c r="C715" s="60"/>
      <c r="D715" s="60"/>
      <c r="E715" s="60"/>
      <c r="F715" s="60"/>
    </row>
    <row r="716" spans="2:6" x14ac:dyDescent="0.25">
      <c r="B716" s="59"/>
      <c r="C716" s="60"/>
      <c r="D716" s="60"/>
      <c r="E716" s="60"/>
      <c r="F716" s="60"/>
    </row>
    <row r="717" spans="2:6" x14ac:dyDescent="0.25">
      <c r="B717" s="59"/>
      <c r="C717" s="60"/>
      <c r="D717" s="60"/>
      <c r="E717" s="60"/>
      <c r="F717" s="60"/>
    </row>
    <row r="718" spans="2:6" x14ac:dyDescent="0.25">
      <c r="B718" s="59"/>
      <c r="C718" s="60"/>
      <c r="D718" s="60"/>
      <c r="E718" s="60"/>
      <c r="F718" s="60"/>
    </row>
    <row r="719" spans="2:6" x14ac:dyDescent="0.25">
      <c r="B719" s="59"/>
      <c r="C719" s="60"/>
      <c r="D719" s="60"/>
      <c r="E719" s="60"/>
      <c r="F719" s="60"/>
    </row>
    <row r="720" spans="2:6" x14ac:dyDescent="0.25">
      <c r="B720" s="59"/>
      <c r="C720" s="60"/>
      <c r="D720" s="60"/>
      <c r="E720" s="60"/>
      <c r="F720" s="60"/>
    </row>
    <row r="721" spans="2:6" x14ac:dyDescent="0.25">
      <c r="B721" s="59"/>
      <c r="C721" s="60"/>
      <c r="D721" s="60"/>
      <c r="E721" s="60"/>
      <c r="F721" s="60"/>
    </row>
    <row r="722" spans="2:6" x14ac:dyDescent="0.25">
      <c r="B722" s="59"/>
      <c r="C722" s="60"/>
      <c r="D722" s="60"/>
      <c r="E722" s="60"/>
      <c r="F722" s="60"/>
    </row>
    <row r="723" spans="2:6" x14ac:dyDescent="0.25">
      <c r="B723" s="59"/>
      <c r="C723" s="60"/>
      <c r="D723" s="60"/>
      <c r="E723" s="60"/>
      <c r="F723" s="60"/>
    </row>
    <row r="724" spans="2:6" x14ac:dyDescent="0.25">
      <c r="B724" s="59"/>
      <c r="C724" s="60"/>
      <c r="D724" s="60"/>
      <c r="E724" s="60"/>
      <c r="F724" s="60"/>
    </row>
    <row r="725" spans="2:6" x14ac:dyDescent="0.25">
      <c r="B725" s="59"/>
      <c r="C725" s="60"/>
      <c r="D725" s="60"/>
      <c r="E725" s="60"/>
      <c r="F725" s="60"/>
    </row>
    <row r="726" spans="2:6" x14ac:dyDescent="0.25">
      <c r="B726" s="59"/>
      <c r="C726" s="60"/>
      <c r="D726" s="60"/>
      <c r="E726" s="60"/>
      <c r="F726" s="60"/>
    </row>
    <row r="727" spans="2:6" x14ac:dyDescent="0.25">
      <c r="B727" s="59"/>
      <c r="C727" s="60"/>
      <c r="D727" s="60"/>
      <c r="E727" s="60"/>
      <c r="F727" s="60"/>
    </row>
    <row r="728" spans="2:6" x14ac:dyDescent="0.25">
      <c r="B728" s="59"/>
      <c r="C728" s="60"/>
      <c r="D728" s="60"/>
      <c r="E728" s="60"/>
      <c r="F728" s="60"/>
    </row>
    <row r="729" spans="2:6" x14ac:dyDescent="0.25">
      <c r="B729" s="59"/>
      <c r="C729" s="60"/>
      <c r="D729" s="60"/>
      <c r="E729" s="60"/>
      <c r="F729" s="60"/>
    </row>
    <row r="730" spans="2:6" x14ac:dyDescent="0.25">
      <c r="B730" s="59"/>
      <c r="C730" s="60"/>
      <c r="D730" s="60"/>
      <c r="E730" s="60"/>
      <c r="F730" s="60"/>
    </row>
    <row r="731" spans="2:6" x14ac:dyDescent="0.25">
      <c r="B731" s="59"/>
      <c r="C731" s="60"/>
      <c r="D731" s="60"/>
      <c r="E731" s="60"/>
      <c r="F731" s="60"/>
    </row>
    <row r="732" spans="2:6" x14ac:dyDescent="0.25">
      <c r="B732" s="59"/>
      <c r="C732" s="60"/>
      <c r="D732" s="60"/>
      <c r="E732" s="60"/>
      <c r="F732" s="60"/>
    </row>
    <row r="733" spans="2:6" x14ac:dyDescent="0.25">
      <c r="B733" s="59"/>
      <c r="C733" s="60"/>
      <c r="D733" s="60"/>
      <c r="E733" s="60"/>
      <c r="F733" s="60"/>
    </row>
    <row r="734" spans="2:6" x14ac:dyDescent="0.25">
      <c r="B734" s="59"/>
      <c r="C734" s="60"/>
      <c r="D734" s="60"/>
      <c r="E734" s="60"/>
      <c r="F734" s="60"/>
    </row>
    <row r="735" spans="2:6" x14ac:dyDescent="0.25">
      <c r="B735" s="59"/>
      <c r="C735" s="60"/>
      <c r="D735" s="60"/>
      <c r="E735" s="60"/>
      <c r="F735" s="60"/>
    </row>
    <row r="736" spans="2:6" x14ac:dyDescent="0.25">
      <c r="B736" s="59"/>
      <c r="C736" s="60"/>
      <c r="D736" s="60"/>
      <c r="E736" s="60"/>
      <c r="F736" s="60"/>
    </row>
    <row r="737" spans="2:6" x14ac:dyDescent="0.25">
      <c r="B737" s="59"/>
      <c r="C737" s="60"/>
      <c r="D737" s="60"/>
      <c r="E737" s="60"/>
      <c r="F737" s="60"/>
    </row>
    <row r="738" spans="2:6" x14ac:dyDescent="0.25">
      <c r="B738" s="59"/>
      <c r="C738" s="60"/>
      <c r="D738" s="60"/>
      <c r="E738" s="60"/>
      <c r="F738" s="60"/>
    </row>
    <row r="739" spans="2:6" x14ac:dyDescent="0.25">
      <c r="B739" s="59"/>
      <c r="C739" s="60"/>
      <c r="D739" s="60"/>
      <c r="E739" s="60"/>
      <c r="F739" s="6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77E8-869F-4700-87F6-839F4BBD3CDF}">
  <sheetPr codeName="Hoja22"/>
  <dimension ref="A1:G2000"/>
  <sheetViews>
    <sheetView workbookViewId="0">
      <selection activeCell="G3" sqref="G3"/>
    </sheetView>
  </sheetViews>
  <sheetFormatPr baseColWidth="10" defaultRowHeight="15.75" x14ac:dyDescent="0.25"/>
  <cols>
    <col min="2" max="2" width="35.625" customWidth="1"/>
    <col min="3" max="4" width="14.125" customWidth="1"/>
    <col min="6" max="7" width="11.375" bestFit="1" customWidth="1"/>
    <col min="8" max="8" width="11.75" bestFit="1" customWidth="1"/>
  </cols>
  <sheetData>
    <row r="1" spans="1:7" x14ac:dyDescent="0.25">
      <c r="A1" s="359" t="s">
        <v>30</v>
      </c>
      <c r="B1" s="358" t="s">
        <v>29</v>
      </c>
      <c r="C1" s="358" t="s">
        <v>26</v>
      </c>
      <c r="D1" s="360" t="s">
        <v>15</v>
      </c>
      <c r="E1" s="358" t="s">
        <v>16</v>
      </c>
      <c r="F1" s="379" t="s">
        <v>209</v>
      </c>
      <c r="G1" s="379" t="s">
        <v>210</v>
      </c>
    </row>
    <row r="2" spans="1:7" x14ac:dyDescent="0.25">
      <c r="A2" s="361"/>
      <c r="B2" s="231"/>
      <c r="C2" s="231"/>
      <c r="D2" s="362"/>
      <c r="E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" t="str">
        <f>IF(CAMBIOSCRUDAS[[#This Row],[PLAN FINAL]]="","",CAMBIOSCRUDAS[[#This Row],[PLAN FINAL]])</f>
        <v/>
      </c>
      <c r="G2" t="str">
        <f>IF(CAMBIOSCRUDAS[[#This Row],[Columna1]]="","",CAMBIOSCRUDAS[[#This Row],[ID]])</f>
        <v/>
      </c>
    </row>
    <row r="3" spans="1:7" x14ac:dyDescent="0.25">
      <c r="A3" s="361"/>
      <c r="B3" s="231"/>
      <c r="C3" s="231"/>
      <c r="D3" s="362"/>
      <c r="E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" t="str">
        <f>IF(CAMBIOSCRUDAS[[#This Row],[PLAN FINAL]]="","",CAMBIOSCRUDAS[[#This Row],[PLAN FINAL]])</f>
        <v/>
      </c>
      <c r="G3" t="str">
        <f>IF(CAMBIOSCRUDAS[[#This Row],[Columna1]]="","",CAMBIOSCRUDAS[[#This Row],[ID]])</f>
        <v/>
      </c>
    </row>
    <row r="4" spans="1:7" x14ac:dyDescent="0.25">
      <c r="A4" s="361"/>
      <c r="B4" s="231"/>
      <c r="C4" s="231"/>
      <c r="D4" s="362"/>
      <c r="E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" t="str">
        <f>IF(CAMBIOSCRUDAS[[#This Row],[PLAN FINAL]]="","",CAMBIOSCRUDAS[[#This Row],[PLAN FINAL]])</f>
        <v/>
      </c>
      <c r="G4" t="str">
        <f>IF(CAMBIOSCRUDAS[[#This Row],[Columna1]]="","",CAMBIOSCRUDAS[[#This Row],[ID]])</f>
        <v/>
      </c>
    </row>
    <row r="5" spans="1:7" x14ac:dyDescent="0.25">
      <c r="A5" s="361"/>
      <c r="B5" s="231"/>
      <c r="C5" s="231"/>
      <c r="D5" s="362"/>
      <c r="E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" t="str">
        <f>IF(CAMBIOSCRUDAS[[#This Row],[PLAN FINAL]]="","",CAMBIOSCRUDAS[[#This Row],[PLAN FINAL]])</f>
        <v/>
      </c>
      <c r="G5" t="str">
        <f>IF(CAMBIOSCRUDAS[[#This Row],[Columna1]]="","",CAMBIOSCRUDAS[[#This Row],[ID]])</f>
        <v/>
      </c>
    </row>
    <row r="6" spans="1:7" x14ac:dyDescent="0.25">
      <c r="A6" s="361"/>
      <c r="B6" s="231"/>
      <c r="C6" s="231"/>
      <c r="D6" s="362"/>
      <c r="E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" t="str">
        <f>IF(CAMBIOSCRUDAS[[#This Row],[PLAN FINAL]]="","",CAMBIOSCRUDAS[[#This Row],[PLAN FINAL]])</f>
        <v/>
      </c>
      <c r="G6" t="str">
        <f>IF(CAMBIOSCRUDAS[[#This Row],[Columna1]]="","",CAMBIOSCRUDAS[[#This Row],[ID]])</f>
        <v/>
      </c>
    </row>
    <row r="7" spans="1:7" x14ac:dyDescent="0.25">
      <c r="A7" s="361"/>
      <c r="B7" s="231"/>
      <c r="C7" s="231"/>
      <c r="D7" s="362"/>
      <c r="E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" t="str">
        <f>IF(CAMBIOSCRUDAS[[#This Row],[PLAN FINAL]]="","",CAMBIOSCRUDAS[[#This Row],[PLAN FINAL]])</f>
        <v/>
      </c>
      <c r="G7" t="str">
        <f>IF(CAMBIOSCRUDAS[[#This Row],[Columna1]]="","",CAMBIOSCRUDAS[[#This Row],[ID]])</f>
        <v/>
      </c>
    </row>
    <row r="8" spans="1:7" x14ac:dyDescent="0.25">
      <c r="A8" s="361"/>
      <c r="B8" s="231"/>
      <c r="C8" s="231"/>
      <c r="D8" s="362"/>
      <c r="E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" t="str">
        <f>IF(CAMBIOSCRUDAS[[#This Row],[PLAN FINAL]]="","",CAMBIOSCRUDAS[[#This Row],[PLAN FINAL]])</f>
        <v/>
      </c>
      <c r="G8" t="str">
        <f>IF(CAMBIOSCRUDAS[[#This Row],[Columna1]]="","",CAMBIOSCRUDAS[[#This Row],[ID]])</f>
        <v/>
      </c>
    </row>
    <row r="9" spans="1:7" x14ac:dyDescent="0.25">
      <c r="A9" s="361"/>
      <c r="B9" s="231"/>
      <c r="C9" s="231"/>
      <c r="D9" s="362"/>
      <c r="E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" t="str">
        <f>IF(CAMBIOSCRUDAS[[#This Row],[PLAN FINAL]]="","",CAMBIOSCRUDAS[[#This Row],[PLAN FINAL]])</f>
        <v/>
      </c>
      <c r="G9" t="str">
        <f>IF(CAMBIOSCRUDAS[[#This Row],[Columna1]]="","",CAMBIOSCRUDAS[[#This Row],[ID]])</f>
        <v/>
      </c>
    </row>
    <row r="10" spans="1:7" x14ac:dyDescent="0.25">
      <c r="A10" s="361"/>
      <c r="B10" s="231"/>
      <c r="C10" s="231"/>
      <c r="D10" s="362"/>
      <c r="E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" t="str">
        <f>IF(CAMBIOSCRUDAS[[#This Row],[PLAN FINAL]]="","",CAMBIOSCRUDAS[[#This Row],[PLAN FINAL]])</f>
        <v/>
      </c>
      <c r="G10" t="str">
        <f>IF(CAMBIOSCRUDAS[[#This Row],[Columna1]]="","",CAMBIOSCRUDAS[[#This Row],[ID]])</f>
        <v/>
      </c>
    </row>
    <row r="11" spans="1:7" x14ac:dyDescent="0.25">
      <c r="A11" s="361"/>
      <c r="B11" s="231"/>
      <c r="C11" s="231"/>
      <c r="D11" s="362"/>
      <c r="E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" t="str">
        <f>IF(CAMBIOSCRUDAS[[#This Row],[PLAN FINAL]]="","",CAMBIOSCRUDAS[[#This Row],[PLAN FINAL]])</f>
        <v/>
      </c>
      <c r="G11" t="str">
        <f>IF(CAMBIOSCRUDAS[[#This Row],[Columna1]]="","",CAMBIOSCRUDAS[[#This Row],[ID]])</f>
        <v/>
      </c>
    </row>
    <row r="12" spans="1:7" x14ac:dyDescent="0.25">
      <c r="A12" s="361"/>
      <c r="B12" s="231"/>
      <c r="C12" s="231"/>
      <c r="D12" s="362"/>
      <c r="E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" t="str">
        <f>IF(CAMBIOSCRUDAS[[#This Row],[PLAN FINAL]]="","",CAMBIOSCRUDAS[[#This Row],[PLAN FINAL]])</f>
        <v/>
      </c>
      <c r="G12" t="str">
        <f>IF(CAMBIOSCRUDAS[[#This Row],[Columna1]]="","",CAMBIOSCRUDAS[[#This Row],[ID]])</f>
        <v/>
      </c>
    </row>
    <row r="13" spans="1:7" x14ac:dyDescent="0.25">
      <c r="A13" s="361"/>
      <c r="B13" s="231"/>
      <c r="C13" s="231"/>
      <c r="D13" s="362"/>
      <c r="E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" t="str">
        <f>IF(CAMBIOSCRUDAS[[#This Row],[PLAN FINAL]]="","",CAMBIOSCRUDAS[[#This Row],[PLAN FINAL]])</f>
        <v/>
      </c>
      <c r="G13" t="str">
        <f>IF(CAMBIOSCRUDAS[[#This Row],[Columna1]]="","",CAMBIOSCRUDAS[[#This Row],[ID]])</f>
        <v/>
      </c>
    </row>
    <row r="14" spans="1:7" x14ac:dyDescent="0.25">
      <c r="A14" s="361"/>
      <c r="B14" s="231"/>
      <c r="C14" s="231"/>
      <c r="D14" s="362"/>
      <c r="E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" t="str">
        <f>IF(CAMBIOSCRUDAS[[#This Row],[PLAN FINAL]]="","",CAMBIOSCRUDAS[[#This Row],[PLAN FINAL]])</f>
        <v/>
      </c>
      <c r="G14" t="str">
        <f>IF(CAMBIOSCRUDAS[[#This Row],[Columna1]]="","",CAMBIOSCRUDAS[[#This Row],[ID]])</f>
        <v/>
      </c>
    </row>
    <row r="15" spans="1:7" x14ac:dyDescent="0.25">
      <c r="A15" s="361"/>
      <c r="B15" s="231"/>
      <c r="C15" s="231"/>
      <c r="D15" s="362"/>
      <c r="E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" t="str">
        <f>IF(CAMBIOSCRUDAS[[#This Row],[PLAN FINAL]]="","",CAMBIOSCRUDAS[[#This Row],[PLAN FINAL]])</f>
        <v/>
      </c>
      <c r="G15" t="str">
        <f>IF(CAMBIOSCRUDAS[[#This Row],[Columna1]]="","",CAMBIOSCRUDAS[[#This Row],[ID]])</f>
        <v/>
      </c>
    </row>
    <row r="16" spans="1:7" x14ac:dyDescent="0.25">
      <c r="A16" s="361"/>
      <c r="B16" s="231"/>
      <c r="C16" s="231"/>
      <c r="D16" s="362"/>
      <c r="E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" t="str">
        <f>IF(CAMBIOSCRUDAS[[#This Row],[PLAN FINAL]]="","",CAMBIOSCRUDAS[[#This Row],[PLAN FINAL]])</f>
        <v/>
      </c>
      <c r="G16" t="str">
        <f>IF(CAMBIOSCRUDAS[[#This Row],[Columna1]]="","",CAMBIOSCRUDAS[[#This Row],[ID]])</f>
        <v/>
      </c>
    </row>
    <row r="17" spans="1:7" x14ac:dyDescent="0.25">
      <c r="A17" s="361"/>
      <c r="B17" s="231"/>
      <c r="C17" s="231"/>
      <c r="D17" s="362"/>
      <c r="E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" t="str">
        <f>IF(CAMBIOSCRUDAS[[#This Row],[PLAN FINAL]]="","",CAMBIOSCRUDAS[[#This Row],[PLAN FINAL]])</f>
        <v/>
      </c>
      <c r="G17" t="str">
        <f>IF(CAMBIOSCRUDAS[[#This Row],[Columna1]]="","",CAMBIOSCRUDAS[[#This Row],[ID]])</f>
        <v/>
      </c>
    </row>
    <row r="18" spans="1:7" x14ac:dyDescent="0.25">
      <c r="A18" s="361"/>
      <c r="B18" s="231"/>
      <c r="C18" s="231"/>
      <c r="D18" s="362"/>
      <c r="E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" t="str">
        <f>IF(CAMBIOSCRUDAS[[#This Row],[PLAN FINAL]]="","",CAMBIOSCRUDAS[[#This Row],[PLAN FINAL]])</f>
        <v/>
      </c>
      <c r="G18" t="str">
        <f>IF(CAMBIOSCRUDAS[[#This Row],[Columna1]]="","",CAMBIOSCRUDAS[[#This Row],[ID]])</f>
        <v/>
      </c>
    </row>
    <row r="19" spans="1:7" x14ac:dyDescent="0.25">
      <c r="A19" s="361"/>
      <c r="B19" s="231"/>
      <c r="C19" s="231"/>
      <c r="D19" s="362"/>
      <c r="E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" t="str">
        <f>IF(CAMBIOSCRUDAS[[#This Row],[PLAN FINAL]]="","",CAMBIOSCRUDAS[[#This Row],[PLAN FINAL]])</f>
        <v/>
      </c>
      <c r="G19" t="str">
        <f>IF(CAMBIOSCRUDAS[[#This Row],[Columna1]]="","",CAMBIOSCRUDAS[[#This Row],[ID]])</f>
        <v/>
      </c>
    </row>
    <row r="20" spans="1:7" x14ac:dyDescent="0.25">
      <c r="A20" s="361"/>
      <c r="B20" s="231"/>
      <c r="C20" s="231"/>
      <c r="D20" s="362"/>
      <c r="E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" t="str">
        <f>IF(CAMBIOSCRUDAS[[#This Row],[PLAN FINAL]]="","",CAMBIOSCRUDAS[[#This Row],[PLAN FINAL]])</f>
        <v/>
      </c>
      <c r="G20" t="str">
        <f>IF(CAMBIOSCRUDAS[[#This Row],[Columna1]]="","",CAMBIOSCRUDAS[[#This Row],[ID]])</f>
        <v/>
      </c>
    </row>
    <row r="21" spans="1:7" x14ac:dyDescent="0.25">
      <c r="A21" s="361"/>
      <c r="B21" s="231"/>
      <c r="C21" s="231"/>
      <c r="D21" s="362"/>
      <c r="E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" t="str">
        <f>IF(CAMBIOSCRUDAS[[#This Row],[PLAN FINAL]]="","",CAMBIOSCRUDAS[[#This Row],[PLAN FINAL]])</f>
        <v/>
      </c>
      <c r="G21" t="str">
        <f>IF(CAMBIOSCRUDAS[[#This Row],[Columna1]]="","",CAMBIOSCRUDAS[[#This Row],[ID]])</f>
        <v/>
      </c>
    </row>
    <row r="22" spans="1:7" x14ac:dyDescent="0.25">
      <c r="A22" s="361"/>
      <c r="B22" s="231"/>
      <c r="C22" s="231"/>
      <c r="D22" s="362"/>
      <c r="E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" t="str">
        <f>IF(CAMBIOSCRUDAS[[#This Row],[PLAN FINAL]]="","",CAMBIOSCRUDAS[[#This Row],[PLAN FINAL]])</f>
        <v/>
      </c>
      <c r="G22" t="str">
        <f>IF(CAMBIOSCRUDAS[[#This Row],[Columna1]]="","",CAMBIOSCRUDAS[[#This Row],[ID]])</f>
        <v/>
      </c>
    </row>
    <row r="23" spans="1:7" x14ac:dyDescent="0.25">
      <c r="A23" s="361"/>
      <c r="B23" s="231"/>
      <c r="C23" s="231"/>
      <c r="D23" s="362"/>
      <c r="E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" t="str">
        <f>IF(CAMBIOSCRUDAS[[#This Row],[PLAN FINAL]]="","",CAMBIOSCRUDAS[[#This Row],[PLAN FINAL]])</f>
        <v/>
      </c>
      <c r="G23" t="str">
        <f>IF(CAMBIOSCRUDAS[[#This Row],[Columna1]]="","",CAMBIOSCRUDAS[[#This Row],[ID]])</f>
        <v/>
      </c>
    </row>
    <row r="24" spans="1:7" x14ac:dyDescent="0.25">
      <c r="A24" s="361"/>
      <c r="B24" s="231"/>
      <c r="C24" s="231"/>
      <c r="D24" s="362"/>
      <c r="E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" t="str">
        <f>IF(CAMBIOSCRUDAS[[#This Row],[PLAN FINAL]]="","",CAMBIOSCRUDAS[[#This Row],[PLAN FINAL]])</f>
        <v/>
      </c>
      <c r="G24" t="str">
        <f>IF(CAMBIOSCRUDAS[[#This Row],[Columna1]]="","",CAMBIOSCRUDAS[[#This Row],[ID]])</f>
        <v/>
      </c>
    </row>
    <row r="25" spans="1:7" x14ac:dyDescent="0.25">
      <c r="A25" s="361"/>
      <c r="B25" s="231"/>
      <c r="C25" s="231"/>
      <c r="D25" s="362"/>
      <c r="E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" t="str">
        <f>IF(CAMBIOSCRUDAS[[#This Row],[PLAN FINAL]]="","",CAMBIOSCRUDAS[[#This Row],[PLAN FINAL]])</f>
        <v/>
      </c>
      <c r="G25" t="str">
        <f>IF(CAMBIOSCRUDAS[[#This Row],[Columna1]]="","",CAMBIOSCRUDAS[[#This Row],[ID]])</f>
        <v/>
      </c>
    </row>
    <row r="26" spans="1:7" x14ac:dyDescent="0.25">
      <c r="A26" s="361"/>
      <c r="B26" s="231"/>
      <c r="C26" s="231"/>
      <c r="D26" s="362"/>
      <c r="E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" t="str">
        <f>IF(CAMBIOSCRUDAS[[#This Row],[PLAN FINAL]]="","",CAMBIOSCRUDAS[[#This Row],[PLAN FINAL]])</f>
        <v/>
      </c>
      <c r="G26" t="str">
        <f>IF(CAMBIOSCRUDAS[[#This Row],[Columna1]]="","",CAMBIOSCRUDAS[[#This Row],[ID]])</f>
        <v/>
      </c>
    </row>
    <row r="27" spans="1:7" x14ac:dyDescent="0.25">
      <c r="A27" s="361"/>
      <c r="B27" s="231"/>
      <c r="C27" s="231"/>
      <c r="D27" s="362"/>
      <c r="E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" t="str">
        <f>IF(CAMBIOSCRUDAS[[#This Row],[PLAN FINAL]]="","",CAMBIOSCRUDAS[[#This Row],[PLAN FINAL]])</f>
        <v/>
      </c>
      <c r="G27" t="str">
        <f>IF(CAMBIOSCRUDAS[[#This Row],[Columna1]]="","",CAMBIOSCRUDAS[[#This Row],[ID]])</f>
        <v/>
      </c>
    </row>
    <row r="28" spans="1:7" x14ac:dyDescent="0.25">
      <c r="A28" s="361"/>
      <c r="B28" s="231"/>
      <c r="C28" s="231"/>
      <c r="D28" s="362"/>
      <c r="E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" t="str">
        <f>IF(CAMBIOSCRUDAS[[#This Row],[PLAN FINAL]]="","",CAMBIOSCRUDAS[[#This Row],[PLAN FINAL]])</f>
        <v/>
      </c>
      <c r="G28" t="str">
        <f>IF(CAMBIOSCRUDAS[[#This Row],[Columna1]]="","",CAMBIOSCRUDAS[[#This Row],[ID]])</f>
        <v/>
      </c>
    </row>
    <row r="29" spans="1:7" x14ac:dyDescent="0.25">
      <c r="A29" s="361"/>
      <c r="B29" s="231"/>
      <c r="C29" s="231"/>
      <c r="D29" s="362"/>
      <c r="E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" t="str">
        <f>IF(CAMBIOSCRUDAS[[#This Row],[PLAN FINAL]]="","",CAMBIOSCRUDAS[[#This Row],[PLAN FINAL]])</f>
        <v/>
      </c>
      <c r="G29" t="str">
        <f>IF(CAMBIOSCRUDAS[[#This Row],[Columna1]]="","",CAMBIOSCRUDAS[[#This Row],[ID]])</f>
        <v/>
      </c>
    </row>
    <row r="30" spans="1:7" x14ac:dyDescent="0.25">
      <c r="A30" s="361"/>
      <c r="B30" s="231"/>
      <c r="C30" s="231"/>
      <c r="D30" s="362"/>
      <c r="E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" t="str">
        <f>IF(CAMBIOSCRUDAS[[#This Row],[PLAN FINAL]]="","",CAMBIOSCRUDAS[[#This Row],[PLAN FINAL]])</f>
        <v/>
      </c>
      <c r="G30" t="str">
        <f>IF(CAMBIOSCRUDAS[[#This Row],[Columna1]]="","",CAMBIOSCRUDAS[[#This Row],[ID]])</f>
        <v/>
      </c>
    </row>
    <row r="31" spans="1:7" x14ac:dyDescent="0.25">
      <c r="A31" s="361"/>
      <c r="B31" s="231"/>
      <c r="C31" s="231"/>
      <c r="D31" s="362"/>
      <c r="E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" t="str">
        <f>IF(CAMBIOSCRUDAS[[#This Row],[PLAN FINAL]]="","",CAMBIOSCRUDAS[[#This Row],[PLAN FINAL]])</f>
        <v/>
      </c>
      <c r="G31" t="str">
        <f>IF(CAMBIOSCRUDAS[[#This Row],[Columna1]]="","",CAMBIOSCRUDAS[[#This Row],[ID]])</f>
        <v/>
      </c>
    </row>
    <row r="32" spans="1:7" x14ac:dyDescent="0.25">
      <c r="A32" s="361"/>
      <c r="B32" s="231"/>
      <c r="C32" s="231"/>
      <c r="D32" s="362"/>
      <c r="E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" t="str">
        <f>IF(CAMBIOSCRUDAS[[#This Row],[PLAN FINAL]]="","",CAMBIOSCRUDAS[[#This Row],[PLAN FINAL]])</f>
        <v/>
      </c>
      <c r="G32" t="str">
        <f>IF(CAMBIOSCRUDAS[[#This Row],[Columna1]]="","",CAMBIOSCRUDAS[[#This Row],[ID]])</f>
        <v/>
      </c>
    </row>
    <row r="33" spans="1:7" x14ac:dyDescent="0.25">
      <c r="A33" s="361"/>
      <c r="B33" s="231"/>
      <c r="C33" s="231"/>
      <c r="D33" s="362"/>
      <c r="E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" t="str">
        <f>IF(CAMBIOSCRUDAS[[#This Row],[PLAN FINAL]]="","",CAMBIOSCRUDAS[[#This Row],[PLAN FINAL]])</f>
        <v/>
      </c>
      <c r="G33" t="str">
        <f>IF(CAMBIOSCRUDAS[[#This Row],[Columna1]]="","",CAMBIOSCRUDAS[[#This Row],[ID]])</f>
        <v/>
      </c>
    </row>
    <row r="34" spans="1:7" x14ac:dyDescent="0.25">
      <c r="A34" s="361"/>
      <c r="B34" s="231"/>
      <c r="C34" s="231"/>
      <c r="D34" s="362"/>
      <c r="E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" t="str">
        <f>IF(CAMBIOSCRUDAS[[#This Row],[PLAN FINAL]]="","",CAMBIOSCRUDAS[[#This Row],[PLAN FINAL]])</f>
        <v/>
      </c>
      <c r="G34" t="str">
        <f>IF(CAMBIOSCRUDAS[[#This Row],[Columna1]]="","",CAMBIOSCRUDAS[[#This Row],[ID]])</f>
        <v/>
      </c>
    </row>
    <row r="35" spans="1:7" x14ac:dyDescent="0.25">
      <c r="A35" s="361"/>
      <c r="B35" s="231"/>
      <c r="C35" s="231"/>
      <c r="D35" s="362"/>
      <c r="E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" t="str">
        <f>IF(CAMBIOSCRUDAS[[#This Row],[PLAN FINAL]]="","",CAMBIOSCRUDAS[[#This Row],[PLAN FINAL]])</f>
        <v/>
      </c>
      <c r="G35" t="str">
        <f>IF(CAMBIOSCRUDAS[[#This Row],[Columna1]]="","",CAMBIOSCRUDAS[[#This Row],[ID]])</f>
        <v/>
      </c>
    </row>
    <row r="36" spans="1:7" x14ac:dyDescent="0.25">
      <c r="A36" s="361"/>
      <c r="B36" s="231"/>
      <c r="C36" s="231"/>
      <c r="D36" s="362"/>
      <c r="E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" t="str">
        <f>IF(CAMBIOSCRUDAS[[#This Row],[PLAN FINAL]]="","",CAMBIOSCRUDAS[[#This Row],[PLAN FINAL]])</f>
        <v/>
      </c>
      <c r="G36" t="str">
        <f>IF(CAMBIOSCRUDAS[[#This Row],[Columna1]]="","",CAMBIOSCRUDAS[[#This Row],[ID]])</f>
        <v/>
      </c>
    </row>
    <row r="37" spans="1:7" x14ac:dyDescent="0.25">
      <c r="A37" s="361"/>
      <c r="B37" s="231"/>
      <c r="C37" s="231"/>
      <c r="D37" s="362"/>
      <c r="E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" t="str">
        <f>IF(CAMBIOSCRUDAS[[#This Row],[PLAN FINAL]]="","",CAMBIOSCRUDAS[[#This Row],[PLAN FINAL]])</f>
        <v/>
      </c>
      <c r="G37" t="str">
        <f>IF(CAMBIOSCRUDAS[[#This Row],[Columna1]]="","",CAMBIOSCRUDAS[[#This Row],[ID]])</f>
        <v/>
      </c>
    </row>
    <row r="38" spans="1:7" x14ac:dyDescent="0.25">
      <c r="A38" s="361"/>
      <c r="B38" s="231"/>
      <c r="C38" s="231"/>
      <c r="D38" s="362"/>
      <c r="E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" t="str">
        <f>IF(CAMBIOSCRUDAS[[#This Row],[PLAN FINAL]]="","",CAMBIOSCRUDAS[[#This Row],[PLAN FINAL]])</f>
        <v/>
      </c>
      <c r="G38" t="str">
        <f>IF(CAMBIOSCRUDAS[[#This Row],[Columna1]]="","",CAMBIOSCRUDAS[[#This Row],[ID]])</f>
        <v/>
      </c>
    </row>
    <row r="39" spans="1:7" x14ac:dyDescent="0.25">
      <c r="A39" s="361"/>
      <c r="B39" s="231"/>
      <c r="C39" s="231"/>
      <c r="D39" s="362"/>
      <c r="E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" t="str">
        <f>IF(CAMBIOSCRUDAS[[#This Row],[PLAN FINAL]]="","",CAMBIOSCRUDAS[[#This Row],[PLAN FINAL]])</f>
        <v/>
      </c>
      <c r="G39" t="str">
        <f>IF(CAMBIOSCRUDAS[[#This Row],[Columna1]]="","",CAMBIOSCRUDAS[[#This Row],[ID]])</f>
        <v/>
      </c>
    </row>
    <row r="40" spans="1:7" x14ac:dyDescent="0.25">
      <c r="A40" s="361"/>
      <c r="B40" s="231"/>
      <c r="C40" s="231"/>
      <c r="D40" s="362"/>
      <c r="E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" t="str">
        <f>IF(CAMBIOSCRUDAS[[#This Row],[PLAN FINAL]]="","",CAMBIOSCRUDAS[[#This Row],[PLAN FINAL]])</f>
        <v/>
      </c>
      <c r="G40" t="str">
        <f>IF(CAMBIOSCRUDAS[[#This Row],[Columna1]]="","",CAMBIOSCRUDAS[[#This Row],[ID]])</f>
        <v/>
      </c>
    </row>
    <row r="41" spans="1:7" x14ac:dyDescent="0.25">
      <c r="A41" s="361"/>
      <c r="B41" s="231"/>
      <c r="C41" s="231"/>
      <c r="D41" s="362"/>
      <c r="E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" t="str">
        <f>IF(CAMBIOSCRUDAS[[#This Row],[PLAN FINAL]]="","",CAMBIOSCRUDAS[[#This Row],[PLAN FINAL]])</f>
        <v/>
      </c>
      <c r="G41" t="str">
        <f>IF(CAMBIOSCRUDAS[[#This Row],[Columna1]]="","",CAMBIOSCRUDAS[[#This Row],[ID]])</f>
        <v/>
      </c>
    </row>
    <row r="42" spans="1:7" x14ac:dyDescent="0.25">
      <c r="A42" s="361"/>
      <c r="B42" s="231"/>
      <c r="C42" s="231"/>
      <c r="D42" s="362"/>
      <c r="E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" t="str">
        <f>IF(CAMBIOSCRUDAS[[#This Row],[PLAN FINAL]]="","",CAMBIOSCRUDAS[[#This Row],[PLAN FINAL]])</f>
        <v/>
      </c>
      <c r="G42" t="str">
        <f>IF(CAMBIOSCRUDAS[[#This Row],[Columna1]]="","",CAMBIOSCRUDAS[[#This Row],[ID]])</f>
        <v/>
      </c>
    </row>
    <row r="43" spans="1:7" x14ac:dyDescent="0.25">
      <c r="A43" s="361"/>
      <c r="B43" s="231"/>
      <c r="C43" s="231"/>
      <c r="D43" s="362"/>
      <c r="E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" t="str">
        <f>IF(CAMBIOSCRUDAS[[#This Row],[PLAN FINAL]]="","",CAMBIOSCRUDAS[[#This Row],[PLAN FINAL]])</f>
        <v/>
      </c>
      <c r="G43" t="str">
        <f>IF(CAMBIOSCRUDAS[[#This Row],[Columna1]]="","",CAMBIOSCRUDAS[[#This Row],[ID]])</f>
        <v/>
      </c>
    </row>
    <row r="44" spans="1:7" x14ac:dyDescent="0.25">
      <c r="A44" s="361"/>
      <c r="B44" s="231"/>
      <c r="C44" s="231"/>
      <c r="D44" s="362"/>
      <c r="E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" t="str">
        <f>IF(CAMBIOSCRUDAS[[#This Row],[PLAN FINAL]]="","",CAMBIOSCRUDAS[[#This Row],[PLAN FINAL]])</f>
        <v/>
      </c>
      <c r="G44" t="str">
        <f>IF(CAMBIOSCRUDAS[[#This Row],[Columna1]]="","",CAMBIOSCRUDAS[[#This Row],[ID]])</f>
        <v/>
      </c>
    </row>
    <row r="45" spans="1:7" x14ac:dyDescent="0.25">
      <c r="A45" s="361"/>
      <c r="B45" s="231"/>
      <c r="C45" s="231"/>
      <c r="D45" s="362"/>
      <c r="E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" t="str">
        <f>IF(CAMBIOSCRUDAS[[#This Row],[PLAN FINAL]]="","",CAMBIOSCRUDAS[[#This Row],[PLAN FINAL]])</f>
        <v/>
      </c>
      <c r="G45" t="str">
        <f>IF(CAMBIOSCRUDAS[[#This Row],[Columna1]]="","",CAMBIOSCRUDAS[[#This Row],[ID]])</f>
        <v/>
      </c>
    </row>
    <row r="46" spans="1:7" x14ac:dyDescent="0.25">
      <c r="A46" s="361"/>
      <c r="B46" s="231"/>
      <c r="C46" s="231"/>
      <c r="D46" s="362"/>
      <c r="E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" t="str">
        <f>IF(CAMBIOSCRUDAS[[#This Row],[PLAN FINAL]]="","",CAMBIOSCRUDAS[[#This Row],[PLAN FINAL]])</f>
        <v/>
      </c>
      <c r="G46" t="str">
        <f>IF(CAMBIOSCRUDAS[[#This Row],[Columna1]]="","",CAMBIOSCRUDAS[[#This Row],[ID]])</f>
        <v/>
      </c>
    </row>
    <row r="47" spans="1:7" x14ac:dyDescent="0.25">
      <c r="A47" s="361"/>
      <c r="B47" s="231"/>
      <c r="C47" s="231"/>
      <c r="D47" s="362"/>
      <c r="E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" t="str">
        <f>IF(CAMBIOSCRUDAS[[#This Row],[PLAN FINAL]]="","",CAMBIOSCRUDAS[[#This Row],[PLAN FINAL]])</f>
        <v/>
      </c>
      <c r="G47" t="str">
        <f>IF(CAMBIOSCRUDAS[[#This Row],[Columna1]]="","",CAMBIOSCRUDAS[[#This Row],[ID]])</f>
        <v/>
      </c>
    </row>
    <row r="48" spans="1:7" x14ac:dyDescent="0.25">
      <c r="A48" s="361"/>
      <c r="B48" s="231"/>
      <c r="C48" s="231"/>
      <c r="D48" s="362"/>
      <c r="E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" t="str">
        <f>IF(CAMBIOSCRUDAS[[#This Row],[PLAN FINAL]]="","",CAMBIOSCRUDAS[[#This Row],[PLAN FINAL]])</f>
        <v/>
      </c>
      <c r="G48" t="str">
        <f>IF(CAMBIOSCRUDAS[[#This Row],[Columna1]]="","",CAMBIOSCRUDAS[[#This Row],[ID]])</f>
        <v/>
      </c>
    </row>
    <row r="49" spans="1:7" x14ac:dyDescent="0.25">
      <c r="A49" s="361"/>
      <c r="B49" s="231"/>
      <c r="C49" s="231"/>
      <c r="D49" s="362"/>
      <c r="E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" t="str">
        <f>IF(CAMBIOSCRUDAS[[#This Row],[PLAN FINAL]]="","",CAMBIOSCRUDAS[[#This Row],[PLAN FINAL]])</f>
        <v/>
      </c>
      <c r="G49" t="str">
        <f>IF(CAMBIOSCRUDAS[[#This Row],[Columna1]]="","",CAMBIOSCRUDAS[[#This Row],[ID]])</f>
        <v/>
      </c>
    </row>
    <row r="50" spans="1:7" x14ac:dyDescent="0.25">
      <c r="A50" s="361"/>
      <c r="B50" s="231"/>
      <c r="C50" s="231"/>
      <c r="D50" s="362"/>
      <c r="E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" t="str">
        <f>IF(CAMBIOSCRUDAS[[#This Row],[PLAN FINAL]]="","",CAMBIOSCRUDAS[[#This Row],[PLAN FINAL]])</f>
        <v/>
      </c>
      <c r="G50" t="str">
        <f>IF(CAMBIOSCRUDAS[[#This Row],[Columna1]]="","",CAMBIOSCRUDAS[[#This Row],[ID]])</f>
        <v/>
      </c>
    </row>
    <row r="51" spans="1:7" x14ac:dyDescent="0.25">
      <c r="A51" s="361"/>
      <c r="B51" s="231"/>
      <c r="C51" s="231"/>
      <c r="D51" s="362"/>
      <c r="E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" t="str">
        <f>IF(CAMBIOSCRUDAS[[#This Row],[PLAN FINAL]]="","",CAMBIOSCRUDAS[[#This Row],[PLAN FINAL]])</f>
        <v/>
      </c>
      <c r="G51" t="str">
        <f>IF(CAMBIOSCRUDAS[[#This Row],[Columna1]]="","",CAMBIOSCRUDAS[[#This Row],[ID]])</f>
        <v/>
      </c>
    </row>
    <row r="52" spans="1:7" x14ac:dyDescent="0.25">
      <c r="A52" s="361"/>
      <c r="B52" s="231"/>
      <c r="C52" s="231"/>
      <c r="D52" s="362"/>
      <c r="E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" t="str">
        <f>IF(CAMBIOSCRUDAS[[#This Row],[PLAN FINAL]]="","",CAMBIOSCRUDAS[[#This Row],[PLAN FINAL]])</f>
        <v/>
      </c>
      <c r="G52" t="str">
        <f>IF(CAMBIOSCRUDAS[[#This Row],[Columna1]]="","",CAMBIOSCRUDAS[[#This Row],[ID]])</f>
        <v/>
      </c>
    </row>
    <row r="53" spans="1:7" x14ac:dyDescent="0.25">
      <c r="A53" s="361"/>
      <c r="B53" s="231"/>
      <c r="C53" s="231"/>
      <c r="D53" s="362"/>
      <c r="E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" t="str">
        <f>IF(CAMBIOSCRUDAS[[#This Row],[PLAN FINAL]]="","",CAMBIOSCRUDAS[[#This Row],[PLAN FINAL]])</f>
        <v/>
      </c>
      <c r="G53" t="str">
        <f>IF(CAMBIOSCRUDAS[[#This Row],[Columna1]]="","",CAMBIOSCRUDAS[[#This Row],[ID]])</f>
        <v/>
      </c>
    </row>
    <row r="54" spans="1:7" x14ac:dyDescent="0.25">
      <c r="A54" s="361"/>
      <c r="B54" s="231"/>
      <c r="C54" s="231"/>
      <c r="D54" s="362"/>
      <c r="E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" t="str">
        <f>IF(CAMBIOSCRUDAS[[#This Row],[PLAN FINAL]]="","",CAMBIOSCRUDAS[[#This Row],[PLAN FINAL]])</f>
        <v/>
      </c>
      <c r="G54" t="str">
        <f>IF(CAMBIOSCRUDAS[[#This Row],[Columna1]]="","",CAMBIOSCRUDAS[[#This Row],[ID]])</f>
        <v/>
      </c>
    </row>
    <row r="55" spans="1:7" x14ac:dyDescent="0.25">
      <c r="A55" s="361"/>
      <c r="B55" s="231"/>
      <c r="C55" s="231"/>
      <c r="D55" s="362"/>
      <c r="E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" t="str">
        <f>IF(CAMBIOSCRUDAS[[#This Row],[PLAN FINAL]]="","",CAMBIOSCRUDAS[[#This Row],[PLAN FINAL]])</f>
        <v/>
      </c>
      <c r="G55" t="str">
        <f>IF(CAMBIOSCRUDAS[[#This Row],[Columna1]]="","",CAMBIOSCRUDAS[[#This Row],[ID]])</f>
        <v/>
      </c>
    </row>
    <row r="56" spans="1:7" x14ac:dyDescent="0.25">
      <c r="A56" s="361"/>
      <c r="B56" s="231"/>
      <c r="C56" s="231"/>
      <c r="D56" s="362"/>
      <c r="E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" t="str">
        <f>IF(CAMBIOSCRUDAS[[#This Row],[PLAN FINAL]]="","",CAMBIOSCRUDAS[[#This Row],[PLAN FINAL]])</f>
        <v/>
      </c>
      <c r="G56" t="str">
        <f>IF(CAMBIOSCRUDAS[[#This Row],[Columna1]]="","",CAMBIOSCRUDAS[[#This Row],[ID]])</f>
        <v/>
      </c>
    </row>
    <row r="57" spans="1:7" x14ac:dyDescent="0.25">
      <c r="A57" s="361"/>
      <c r="B57" s="231"/>
      <c r="C57" s="231"/>
      <c r="D57" s="362"/>
      <c r="E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" t="str">
        <f>IF(CAMBIOSCRUDAS[[#This Row],[PLAN FINAL]]="","",CAMBIOSCRUDAS[[#This Row],[PLAN FINAL]])</f>
        <v/>
      </c>
      <c r="G57" t="str">
        <f>IF(CAMBIOSCRUDAS[[#This Row],[Columna1]]="","",CAMBIOSCRUDAS[[#This Row],[ID]])</f>
        <v/>
      </c>
    </row>
    <row r="58" spans="1:7" x14ac:dyDescent="0.25">
      <c r="A58" s="361"/>
      <c r="B58" s="231"/>
      <c r="C58" s="231"/>
      <c r="D58" s="362"/>
      <c r="E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" t="str">
        <f>IF(CAMBIOSCRUDAS[[#This Row],[PLAN FINAL]]="","",CAMBIOSCRUDAS[[#This Row],[PLAN FINAL]])</f>
        <v/>
      </c>
      <c r="G58" t="str">
        <f>IF(CAMBIOSCRUDAS[[#This Row],[Columna1]]="","",CAMBIOSCRUDAS[[#This Row],[ID]])</f>
        <v/>
      </c>
    </row>
    <row r="59" spans="1:7" x14ac:dyDescent="0.25">
      <c r="A59" s="361"/>
      <c r="B59" s="231"/>
      <c r="C59" s="231"/>
      <c r="D59" s="362"/>
      <c r="E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" t="str">
        <f>IF(CAMBIOSCRUDAS[[#This Row],[PLAN FINAL]]="","",CAMBIOSCRUDAS[[#This Row],[PLAN FINAL]])</f>
        <v/>
      </c>
      <c r="G59" t="str">
        <f>IF(CAMBIOSCRUDAS[[#This Row],[Columna1]]="","",CAMBIOSCRUDAS[[#This Row],[ID]])</f>
        <v/>
      </c>
    </row>
    <row r="60" spans="1:7" x14ac:dyDescent="0.25">
      <c r="A60" s="361"/>
      <c r="B60" s="231"/>
      <c r="C60" s="231"/>
      <c r="D60" s="362"/>
      <c r="E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" t="str">
        <f>IF(CAMBIOSCRUDAS[[#This Row],[PLAN FINAL]]="","",CAMBIOSCRUDAS[[#This Row],[PLAN FINAL]])</f>
        <v/>
      </c>
      <c r="G60" t="str">
        <f>IF(CAMBIOSCRUDAS[[#This Row],[Columna1]]="","",CAMBIOSCRUDAS[[#This Row],[ID]])</f>
        <v/>
      </c>
    </row>
    <row r="61" spans="1:7" x14ac:dyDescent="0.25">
      <c r="A61" s="361"/>
      <c r="B61" s="231"/>
      <c r="C61" s="231"/>
      <c r="D61" s="362"/>
      <c r="E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" t="str">
        <f>IF(CAMBIOSCRUDAS[[#This Row],[PLAN FINAL]]="","",CAMBIOSCRUDAS[[#This Row],[PLAN FINAL]])</f>
        <v/>
      </c>
      <c r="G61" t="str">
        <f>IF(CAMBIOSCRUDAS[[#This Row],[Columna1]]="","",CAMBIOSCRUDAS[[#This Row],[ID]])</f>
        <v/>
      </c>
    </row>
    <row r="62" spans="1:7" x14ac:dyDescent="0.25">
      <c r="A62" s="361"/>
      <c r="B62" s="231"/>
      <c r="C62" s="231"/>
      <c r="D62" s="362"/>
      <c r="E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" t="str">
        <f>IF(CAMBIOSCRUDAS[[#This Row],[PLAN FINAL]]="","",CAMBIOSCRUDAS[[#This Row],[PLAN FINAL]])</f>
        <v/>
      </c>
      <c r="G62" t="str">
        <f>IF(CAMBIOSCRUDAS[[#This Row],[Columna1]]="","",CAMBIOSCRUDAS[[#This Row],[ID]])</f>
        <v/>
      </c>
    </row>
    <row r="63" spans="1:7" x14ac:dyDescent="0.25">
      <c r="A63" s="361"/>
      <c r="B63" s="231"/>
      <c r="C63" s="231"/>
      <c r="D63" s="362"/>
      <c r="E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" t="str">
        <f>IF(CAMBIOSCRUDAS[[#This Row],[PLAN FINAL]]="","",CAMBIOSCRUDAS[[#This Row],[PLAN FINAL]])</f>
        <v/>
      </c>
      <c r="G63" t="str">
        <f>IF(CAMBIOSCRUDAS[[#This Row],[Columna1]]="","",CAMBIOSCRUDAS[[#This Row],[ID]])</f>
        <v/>
      </c>
    </row>
    <row r="64" spans="1:7" x14ac:dyDescent="0.25">
      <c r="A64" s="361"/>
      <c r="B64" s="231"/>
      <c r="C64" s="231"/>
      <c r="D64" s="362"/>
      <c r="E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" t="str">
        <f>IF(CAMBIOSCRUDAS[[#This Row],[PLAN FINAL]]="","",CAMBIOSCRUDAS[[#This Row],[PLAN FINAL]])</f>
        <v/>
      </c>
      <c r="G64" t="str">
        <f>IF(CAMBIOSCRUDAS[[#This Row],[Columna1]]="","",CAMBIOSCRUDAS[[#This Row],[ID]])</f>
        <v/>
      </c>
    </row>
    <row r="65" spans="1:7" x14ac:dyDescent="0.25">
      <c r="A65" s="361"/>
      <c r="B65" s="231"/>
      <c r="C65" s="231"/>
      <c r="D65" s="362"/>
      <c r="E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" t="str">
        <f>IF(CAMBIOSCRUDAS[[#This Row],[PLAN FINAL]]="","",CAMBIOSCRUDAS[[#This Row],[PLAN FINAL]])</f>
        <v/>
      </c>
      <c r="G65" t="str">
        <f>IF(CAMBIOSCRUDAS[[#This Row],[Columna1]]="","",CAMBIOSCRUDAS[[#This Row],[ID]])</f>
        <v/>
      </c>
    </row>
    <row r="66" spans="1:7" x14ac:dyDescent="0.25">
      <c r="A66" s="361"/>
      <c r="B66" s="231"/>
      <c r="C66" s="231"/>
      <c r="D66" s="362"/>
      <c r="E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" t="str">
        <f>IF(CAMBIOSCRUDAS[[#This Row],[PLAN FINAL]]="","",CAMBIOSCRUDAS[[#This Row],[PLAN FINAL]])</f>
        <v/>
      </c>
      <c r="G66" t="str">
        <f>IF(CAMBIOSCRUDAS[[#This Row],[Columna1]]="","",CAMBIOSCRUDAS[[#This Row],[ID]])</f>
        <v/>
      </c>
    </row>
    <row r="67" spans="1:7" x14ac:dyDescent="0.25">
      <c r="A67" s="361"/>
      <c r="B67" s="231"/>
      <c r="C67" s="231"/>
      <c r="D67" s="362"/>
      <c r="E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" t="str">
        <f>IF(CAMBIOSCRUDAS[[#This Row],[PLAN FINAL]]="","",CAMBIOSCRUDAS[[#This Row],[PLAN FINAL]])</f>
        <v/>
      </c>
      <c r="G67" t="str">
        <f>IF(CAMBIOSCRUDAS[[#This Row],[Columna1]]="","",CAMBIOSCRUDAS[[#This Row],[ID]])</f>
        <v/>
      </c>
    </row>
    <row r="68" spans="1:7" x14ac:dyDescent="0.25">
      <c r="A68" s="361"/>
      <c r="B68" s="231"/>
      <c r="C68" s="231"/>
      <c r="D68" s="362"/>
      <c r="E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" t="str">
        <f>IF(CAMBIOSCRUDAS[[#This Row],[PLAN FINAL]]="","",CAMBIOSCRUDAS[[#This Row],[PLAN FINAL]])</f>
        <v/>
      </c>
      <c r="G68" t="str">
        <f>IF(CAMBIOSCRUDAS[[#This Row],[Columna1]]="","",CAMBIOSCRUDAS[[#This Row],[ID]])</f>
        <v/>
      </c>
    </row>
    <row r="69" spans="1:7" x14ac:dyDescent="0.25">
      <c r="A69" s="361"/>
      <c r="B69" s="231"/>
      <c r="C69" s="231"/>
      <c r="D69" s="362"/>
      <c r="E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" t="str">
        <f>IF(CAMBIOSCRUDAS[[#This Row],[PLAN FINAL]]="","",CAMBIOSCRUDAS[[#This Row],[PLAN FINAL]])</f>
        <v/>
      </c>
      <c r="G69" t="str">
        <f>IF(CAMBIOSCRUDAS[[#This Row],[Columna1]]="","",CAMBIOSCRUDAS[[#This Row],[ID]])</f>
        <v/>
      </c>
    </row>
    <row r="70" spans="1:7" x14ac:dyDescent="0.25">
      <c r="A70" s="361"/>
      <c r="B70" s="231"/>
      <c r="C70" s="231"/>
      <c r="D70" s="362"/>
      <c r="E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" t="str">
        <f>IF(CAMBIOSCRUDAS[[#This Row],[PLAN FINAL]]="","",CAMBIOSCRUDAS[[#This Row],[PLAN FINAL]])</f>
        <v/>
      </c>
      <c r="G70" t="str">
        <f>IF(CAMBIOSCRUDAS[[#This Row],[Columna1]]="","",CAMBIOSCRUDAS[[#This Row],[ID]])</f>
        <v/>
      </c>
    </row>
    <row r="71" spans="1:7" x14ac:dyDescent="0.25">
      <c r="A71" s="361"/>
      <c r="B71" s="231"/>
      <c r="C71" s="231"/>
      <c r="D71" s="362"/>
      <c r="E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" t="str">
        <f>IF(CAMBIOSCRUDAS[[#This Row],[PLAN FINAL]]="","",CAMBIOSCRUDAS[[#This Row],[PLAN FINAL]])</f>
        <v/>
      </c>
      <c r="G71" t="str">
        <f>IF(CAMBIOSCRUDAS[[#This Row],[Columna1]]="","",CAMBIOSCRUDAS[[#This Row],[ID]])</f>
        <v/>
      </c>
    </row>
    <row r="72" spans="1:7" x14ac:dyDescent="0.25">
      <c r="A72" s="361"/>
      <c r="B72" s="231"/>
      <c r="C72" s="231"/>
      <c r="D72" s="362"/>
      <c r="E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" t="str">
        <f>IF(CAMBIOSCRUDAS[[#This Row],[PLAN FINAL]]="","",CAMBIOSCRUDAS[[#This Row],[PLAN FINAL]])</f>
        <v/>
      </c>
      <c r="G72" t="str">
        <f>IF(CAMBIOSCRUDAS[[#This Row],[Columna1]]="","",CAMBIOSCRUDAS[[#This Row],[ID]])</f>
        <v/>
      </c>
    </row>
    <row r="73" spans="1:7" x14ac:dyDescent="0.25">
      <c r="A73" s="361"/>
      <c r="B73" s="231"/>
      <c r="C73" s="231"/>
      <c r="D73" s="362"/>
      <c r="E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" t="str">
        <f>IF(CAMBIOSCRUDAS[[#This Row],[PLAN FINAL]]="","",CAMBIOSCRUDAS[[#This Row],[PLAN FINAL]])</f>
        <v/>
      </c>
      <c r="G73" t="str">
        <f>IF(CAMBIOSCRUDAS[[#This Row],[Columna1]]="","",CAMBIOSCRUDAS[[#This Row],[ID]])</f>
        <v/>
      </c>
    </row>
    <row r="74" spans="1:7" x14ac:dyDescent="0.25">
      <c r="A74" s="361"/>
      <c r="B74" s="231"/>
      <c r="C74" s="231"/>
      <c r="D74" s="362"/>
      <c r="E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" t="str">
        <f>IF(CAMBIOSCRUDAS[[#This Row],[PLAN FINAL]]="","",CAMBIOSCRUDAS[[#This Row],[PLAN FINAL]])</f>
        <v/>
      </c>
      <c r="G74" t="str">
        <f>IF(CAMBIOSCRUDAS[[#This Row],[Columna1]]="","",CAMBIOSCRUDAS[[#This Row],[ID]])</f>
        <v/>
      </c>
    </row>
    <row r="75" spans="1:7" x14ac:dyDescent="0.25">
      <c r="A75" s="361"/>
      <c r="B75" s="231"/>
      <c r="C75" s="231"/>
      <c r="D75" s="362"/>
      <c r="E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" t="str">
        <f>IF(CAMBIOSCRUDAS[[#This Row],[PLAN FINAL]]="","",CAMBIOSCRUDAS[[#This Row],[PLAN FINAL]])</f>
        <v/>
      </c>
      <c r="G75" t="str">
        <f>IF(CAMBIOSCRUDAS[[#This Row],[Columna1]]="","",CAMBIOSCRUDAS[[#This Row],[ID]])</f>
        <v/>
      </c>
    </row>
    <row r="76" spans="1:7" x14ac:dyDescent="0.25">
      <c r="A76" s="361"/>
      <c r="B76" s="231"/>
      <c r="C76" s="231"/>
      <c r="D76" s="362"/>
      <c r="E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" t="str">
        <f>IF(CAMBIOSCRUDAS[[#This Row],[PLAN FINAL]]="","",CAMBIOSCRUDAS[[#This Row],[PLAN FINAL]])</f>
        <v/>
      </c>
      <c r="G76" t="str">
        <f>IF(CAMBIOSCRUDAS[[#This Row],[Columna1]]="","",CAMBIOSCRUDAS[[#This Row],[ID]])</f>
        <v/>
      </c>
    </row>
    <row r="77" spans="1:7" x14ac:dyDescent="0.25">
      <c r="A77" s="361"/>
      <c r="B77" s="231"/>
      <c r="C77" s="231"/>
      <c r="D77" s="362"/>
      <c r="E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" t="str">
        <f>IF(CAMBIOSCRUDAS[[#This Row],[PLAN FINAL]]="","",CAMBIOSCRUDAS[[#This Row],[PLAN FINAL]])</f>
        <v/>
      </c>
      <c r="G77" t="str">
        <f>IF(CAMBIOSCRUDAS[[#This Row],[Columna1]]="","",CAMBIOSCRUDAS[[#This Row],[ID]])</f>
        <v/>
      </c>
    </row>
    <row r="78" spans="1:7" x14ac:dyDescent="0.25">
      <c r="A78" s="361"/>
      <c r="B78" s="231"/>
      <c r="C78" s="231"/>
      <c r="D78" s="362"/>
      <c r="E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" t="str">
        <f>IF(CAMBIOSCRUDAS[[#This Row],[PLAN FINAL]]="","",CAMBIOSCRUDAS[[#This Row],[PLAN FINAL]])</f>
        <v/>
      </c>
      <c r="G78" t="str">
        <f>IF(CAMBIOSCRUDAS[[#This Row],[Columna1]]="","",CAMBIOSCRUDAS[[#This Row],[ID]])</f>
        <v/>
      </c>
    </row>
    <row r="79" spans="1:7" x14ac:dyDescent="0.25">
      <c r="A79" s="361"/>
      <c r="B79" s="231"/>
      <c r="C79" s="231"/>
      <c r="D79" s="362"/>
      <c r="E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" t="str">
        <f>IF(CAMBIOSCRUDAS[[#This Row],[PLAN FINAL]]="","",CAMBIOSCRUDAS[[#This Row],[PLAN FINAL]])</f>
        <v/>
      </c>
      <c r="G79" t="str">
        <f>IF(CAMBIOSCRUDAS[[#This Row],[Columna1]]="","",CAMBIOSCRUDAS[[#This Row],[ID]])</f>
        <v/>
      </c>
    </row>
    <row r="80" spans="1:7" x14ac:dyDescent="0.25">
      <c r="A80" s="361"/>
      <c r="B80" s="231"/>
      <c r="C80" s="231"/>
      <c r="D80" s="362"/>
      <c r="E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" t="str">
        <f>IF(CAMBIOSCRUDAS[[#This Row],[PLAN FINAL]]="","",CAMBIOSCRUDAS[[#This Row],[PLAN FINAL]])</f>
        <v/>
      </c>
      <c r="G80" t="str">
        <f>IF(CAMBIOSCRUDAS[[#This Row],[Columna1]]="","",CAMBIOSCRUDAS[[#This Row],[ID]])</f>
        <v/>
      </c>
    </row>
    <row r="81" spans="1:7" x14ac:dyDescent="0.25">
      <c r="A81" s="361"/>
      <c r="B81" s="231"/>
      <c r="C81" s="231"/>
      <c r="D81" s="362"/>
      <c r="E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" t="str">
        <f>IF(CAMBIOSCRUDAS[[#This Row],[PLAN FINAL]]="","",CAMBIOSCRUDAS[[#This Row],[PLAN FINAL]])</f>
        <v/>
      </c>
      <c r="G81" t="str">
        <f>IF(CAMBIOSCRUDAS[[#This Row],[Columna1]]="","",CAMBIOSCRUDAS[[#This Row],[ID]])</f>
        <v/>
      </c>
    </row>
    <row r="82" spans="1:7" x14ac:dyDescent="0.25">
      <c r="A82" s="361"/>
      <c r="B82" s="231"/>
      <c r="C82" s="231"/>
      <c r="D82" s="362"/>
      <c r="E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" t="str">
        <f>IF(CAMBIOSCRUDAS[[#This Row],[PLAN FINAL]]="","",CAMBIOSCRUDAS[[#This Row],[PLAN FINAL]])</f>
        <v/>
      </c>
      <c r="G82" t="str">
        <f>IF(CAMBIOSCRUDAS[[#This Row],[Columna1]]="","",CAMBIOSCRUDAS[[#This Row],[ID]])</f>
        <v/>
      </c>
    </row>
    <row r="83" spans="1:7" x14ac:dyDescent="0.25">
      <c r="A83" s="361"/>
      <c r="B83" s="231"/>
      <c r="C83" s="231"/>
      <c r="D83" s="362"/>
      <c r="E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" t="str">
        <f>IF(CAMBIOSCRUDAS[[#This Row],[PLAN FINAL]]="","",CAMBIOSCRUDAS[[#This Row],[PLAN FINAL]])</f>
        <v/>
      </c>
      <c r="G83" t="str">
        <f>IF(CAMBIOSCRUDAS[[#This Row],[Columna1]]="","",CAMBIOSCRUDAS[[#This Row],[ID]])</f>
        <v/>
      </c>
    </row>
    <row r="84" spans="1:7" x14ac:dyDescent="0.25">
      <c r="A84" s="361"/>
      <c r="B84" s="231"/>
      <c r="C84" s="231"/>
      <c r="D84" s="362"/>
      <c r="E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" t="str">
        <f>IF(CAMBIOSCRUDAS[[#This Row],[PLAN FINAL]]="","",CAMBIOSCRUDAS[[#This Row],[PLAN FINAL]])</f>
        <v/>
      </c>
      <c r="G84" t="str">
        <f>IF(CAMBIOSCRUDAS[[#This Row],[Columna1]]="","",CAMBIOSCRUDAS[[#This Row],[ID]])</f>
        <v/>
      </c>
    </row>
    <row r="85" spans="1:7" x14ac:dyDescent="0.25">
      <c r="A85" s="361"/>
      <c r="B85" s="231"/>
      <c r="C85" s="231"/>
      <c r="D85" s="362"/>
      <c r="E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" t="str">
        <f>IF(CAMBIOSCRUDAS[[#This Row],[PLAN FINAL]]="","",CAMBIOSCRUDAS[[#This Row],[PLAN FINAL]])</f>
        <v/>
      </c>
      <c r="G85" t="str">
        <f>IF(CAMBIOSCRUDAS[[#This Row],[Columna1]]="","",CAMBIOSCRUDAS[[#This Row],[ID]])</f>
        <v/>
      </c>
    </row>
    <row r="86" spans="1:7" x14ac:dyDescent="0.25">
      <c r="A86" s="361"/>
      <c r="B86" s="231"/>
      <c r="C86" s="231"/>
      <c r="D86" s="362"/>
      <c r="E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" t="str">
        <f>IF(CAMBIOSCRUDAS[[#This Row],[PLAN FINAL]]="","",CAMBIOSCRUDAS[[#This Row],[PLAN FINAL]])</f>
        <v/>
      </c>
      <c r="G86" t="str">
        <f>IF(CAMBIOSCRUDAS[[#This Row],[Columna1]]="","",CAMBIOSCRUDAS[[#This Row],[ID]])</f>
        <v/>
      </c>
    </row>
    <row r="87" spans="1:7" x14ac:dyDescent="0.25">
      <c r="A87" s="361"/>
      <c r="B87" s="231"/>
      <c r="C87" s="231"/>
      <c r="D87" s="362"/>
      <c r="E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" t="str">
        <f>IF(CAMBIOSCRUDAS[[#This Row],[PLAN FINAL]]="","",CAMBIOSCRUDAS[[#This Row],[PLAN FINAL]])</f>
        <v/>
      </c>
      <c r="G87" t="str">
        <f>IF(CAMBIOSCRUDAS[[#This Row],[Columna1]]="","",CAMBIOSCRUDAS[[#This Row],[ID]])</f>
        <v/>
      </c>
    </row>
    <row r="88" spans="1:7" x14ac:dyDescent="0.25">
      <c r="A88" s="361"/>
      <c r="B88" s="231"/>
      <c r="C88" s="231"/>
      <c r="D88" s="362"/>
      <c r="E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" t="str">
        <f>IF(CAMBIOSCRUDAS[[#This Row],[PLAN FINAL]]="","",CAMBIOSCRUDAS[[#This Row],[PLAN FINAL]])</f>
        <v/>
      </c>
      <c r="G88" t="str">
        <f>IF(CAMBIOSCRUDAS[[#This Row],[Columna1]]="","",CAMBIOSCRUDAS[[#This Row],[ID]])</f>
        <v/>
      </c>
    </row>
    <row r="89" spans="1:7" x14ac:dyDescent="0.25">
      <c r="A89" s="361"/>
      <c r="B89" s="231"/>
      <c r="C89" s="231"/>
      <c r="D89" s="362"/>
      <c r="E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" t="str">
        <f>IF(CAMBIOSCRUDAS[[#This Row],[PLAN FINAL]]="","",CAMBIOSCRUDAS[[#This Row],[PLAN FINAL]])</f>
        <v/>
      </c>
      <c r="G89" t="str">
        <f>IF(CAMBIOSCRUDAS[[#This Row],[Columna1]]="","",CAMBIOSCRUDAS[[#This Row],[ID]])</f>
        <v/>
      </c>
    </row>
    <row r="90" spans="1:7" x14ac:dyDescent="0.25">
      <c r="A90" s="361"/>
      <c r="B90" s="231"/>
      <c r="C90" s="231"/>
      <c r="D90" s="362"/>
      <c r="E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" t="str">
        <f>IF(CAMBIOSCRUDAS[[#This Row],[PLAN FINAL]]="","",CAMBIOSCRUDAS[[#This Row],[PLAN FINAL]])</f>
        <v/>
      </c>
      <c r="G90" t="str">
        <f>IF(CAMBIOSCRUDAS[[#This Row],[Columna1]]="","",CAMBIOSCRUDAS[[#This Row],[ID]])</f>
        <v/>
      </c>
    </row>
    <row r="91" spans="1:7" x14ac:dyDescent="0.25">
      <c r="A91" s="361"/>
      <c r="B91" s="231"/>
      <c r="C91" s="231"/>
      <c r="D91" s="362"/>
      <c r="E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" t="str">
        <f>IF(CAMBIOSCRUDAS[[#This Row],[PLAN FINAL]]="","",CAMBIOSCRUDAS[[#This Row],[PLAN FINAL]])</f>
        <v/>
      </c>
      <c r="G91" t="str">
        <f>IF(CAMBIOSCRUDAS[[#This Row],[Columna1]]="","",CAMBIOSCRUDAS[[#This Row],[ID]])</f>
        <v/>
      </c>
    </row>
    <row r="92" spans="1:7" x14ac:dyDescent="0.25">
      <c r="A92" s="361"/>
      <c r="B92" s="231"/>
      <c r="C92" s="231"/>
      <c r="D92" s="362"/>
      <c r="E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" t="str">
        <f>IF(CAMBIOSCRUDAS[[#This Row],[PLAN FINAL]]="","",CAMBIOSCRUDAS[[#This Row],[PLAN FINAL]])</f>
        <v/>
      </c>
      <c r="G92" t="str">
        <f>IF(CAMBIOSCRUDAS[[#This Row],[Columna1]]="","",CAMBIOSCRUDAS[[#This Row],[ID]])</f>
        <v/>
      </c>
    </row>
    <row r="93" spans="1:7" x14ac:dyDescent="0.25">
      <c r="A93" s="361"/>
      <c r="B93" s="231"/>
      <c r="C93" s="231"/>
      <c r="D93" s="362"/>
      <c r="E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" t="str">
        <f>IF(CAMBIOSCRUDAS[[#This Row],[PLAN FINAL]]="","",CAMBIOSCRUDAS[[#This Row],[PLAN FINAL]])</f>
        <v/>
      </c>
      <c r="G93" t="str">
        <f>IF(CAMBIOSCRUDAS[[#This Row],[Columna1]]="","",CAMBIOSCRUDAS[[#This Row],[ID]])</f>
        <v/>
      </c>
    </row>
    <row r="94" spans="1:7" x14ac:dyDescent="0.25">
      <c r="A94" s="361"/>
      <c r="B94" s="231"/>
      <c r="C94" s="231"/>
      <c r="D94" s="362"/>
      <c r="E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" t="str">
        <f>IF(CAMBIOSCRUDAS[[#This Row],[PLAN FINAL]]="","",CAMBIOSCRUDAS[[#This Row],[PLAN FINAL]])</f>
        <v/>
      </c>
      <c r="G94" t="str">
        <f>IF(CAMBIOSCRUDAS[[#This Row],[Columna1]]="","",CAMBIOSCRUDAS[[#This Row],[ID]])</f>
        <v/>
      </c>
    </row>
    <row r="95" spans="1:7" x14ac:dyDescent="0.25">
      <c r="A95" s="361"/>
      <c r="B95" s="231"/>
      <c r="C95" s="231"/>
      <c r="D95" s="362"/>
      <c r="E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" t="str">
        <f>IF(CAMBIOSCRUDAS[[#This Row],[PLAN FINAL]]="","",CAMBIOSCRUDAS[[#This Row],[PLAN FINAL]])</f>
        <v/>
      </c>
      <c r="G95" t="str">
        <f>IF(CAMBIOSCRUDAS[[#This Row],[Columna1]]="","",CAMBIOSCRUDAS[[#This Row],[ID]])</f>
        <v/>
      </c>
    </row>
    <row r="96" spans="1:7" x14ac:dyDescent="0.25">
      <c r="A96" s="361"/>
      <c r="B96" s="231"/>
      <c r="C96" s="231"/>
      <c r="D96" s="362"/>
      <c r="E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" t="str">
        <f>IF(CAMBIOSCRUDAS[[#This Row],[PLAN FINAL]]="","",CAMBIOSCRUDAS[[#This Row],[PLAN FINAL]])</f>
        <v/>
      </c>
      <c r="G96" t="str">
        <f>IF(CAMBIOSCRUDAS[[#This Row],[Columna1]]="","",CAMBIOSCRUDAS[[#This Row],[ID]])</f>
        <v/>
      </c>
    </row>
    <row r="97" spans="1:7" x14ac:dyDescent="0.25">
      <c r="A97" s="361"/>
      <c r="B97" s="231"/>
      <c r="C97" s="231"/>
      <c r="D97" s="362"/>
      <c r="E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" t="str">
        <f>IF(CAMBIOSCRUDAS[[#This Row],[PLAN FINAL]]="","",CAMBIOSCRUDAS[[#This Row],[PLAN FINAL]])</f>
        <v/>
      </c>
      <c r="G97" t="str">
        <f>IF(CAMBIOSCRUDAS[[#This Row],[Columna1]]="","",CAMBIOSCRUDAS[[#This Row],[ID]])</f>
        <v/>
      </c>
    </row>
    <row r="98" spans="1:7" x14ac:dyDescent="0.25">
      <c r="A98" s="361"/>
      <c r="B98" s="231"/>
      <c r="C98" s="231"/>
      <c r="D98" s="362"/>
      <c r="E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" t="str">
        <f>IF(CAMBIOSCRUDAS[[#This Row],[PLAN FINAL]]="","",CAMBIOSCRUDAS[[#This Row],[PLAN FINAL]])</f>
        <v/>
      </c>
      <c r="G98" t="str">
        <f>IF(CAMBIOSCRUDAS[[#This Row],[Columna1]]="","",CAMBIOSCRUDAS[[#This Row],[ID]])</f>
        <v/>
      </c>
    </row>
    <row r="99" spans="1:7" x14ac:dyDescent="0.25">
      <c r="A99" s="361"/>
      <c r="B99" s="231"/>
      <c r="C99" s="231"/>
      <c r="D99" s="362"/>
      <c r="E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" t="str">
        <f>IF(CAMBIOSCRUDAS[[#This Row],[PLAN FINAL]]="","",CAMBIOSCRUDAS[[#This Row],[PLAN FINAL]])</f>
        <v/>
      </c>
      <c r="G99" t="str">
        <f>IF(CAMBIOSCRUDAS[[#This Row],[Columna1]]="","",CAMBIOSCRUDAS[[#This Row],[ID]])</f>
        <v/>
      </c>
    </row>
    <row r="100" spans="1:7" x14ac:dyDescent="0.25">
      <c r="A100" s="361"/>
      <c r="B100" s="231"/>
      <c r="C100" s="231"/>
      <c r="D100" s="362"/>
      <c r="E1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" t="str">
        <f>IF(CAMBIOSCRUDAS[[#This Row],[PLAN FINAL]]="","",CAMBIOSCRUDAS[[#This Row],[PLAN FINAL]])</f>
        <v/>
      </c>
      <c r="G100" t="str">
        <f>IF(CAMBIOSCRUDAS[[#This Row],[Columna1]]="","",CAMBIOSCRUDAS[[#This Row],[ID]])</f>
        <v/>
      </c>
    </row>
    <row r="101" spans="1:7" x14ac:dyDescent="0.25">
      <c r="A101" s="361"/>
      <c r="B101" s="231"/>
      <c r="C101" s="231"/>
      <c r="D101" s="362"/>
      <c r="E1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" t="str">
        <f>IF(CAMBIOSCRUDAS[[#This Row],[PLAN FINAL]]="","",CAMBIOSCRUDAS[[#This Row],[PLAN FINAL]])</f>
        <v/>
      </c>
      <c r="G101" t="str">
        <f>IF(CAMBIOSCRUDAS[[#This Row],[Columna1]]="","",CAMBIOSCRUDAS[[#This Row],[ID]])</f>
        <v/>
      </c>
    </row>
    <row r="102" spans="1:7" x14ac:dyDescent="0.25">
      <c r="A102" s="361"/>
      <c r="B102" s="231"/>
      <c r="C102" s="231"/>
      <c r="D102" s="362"/>
      <c r="E1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" t="str">
        <f>IF(CAMBIOSCRUDAS[[#This Row],[PLAN FINAL]]="","",CAMBIOSCRUDAS[[#This Row],[PLAN FINAL]])</f>
        <v/>
      </c>
      <c r="G102" t="str">
        <f>IF(CAMBIOSCRUDAS[[#This Row],[Columna1]]="","",CAMBIOSCRUDAS[[#This Row],[ID]])</f>
        <v/>
      </c>
    </row>
    <row r="103" spans="1:7" x14ac:dyDescent="0.25">
      <c r="A103" s="361"/>
      <c r="B103" s="231"/>
      <c r="C103" s="231"/>
      <c r="D103" s="362"/>
      <c r="E1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" t="str">
        <f>IF(CAMBIOSCRUDAS[[#This Row],[PLAN FINAL]]="","",CAMBIOSCRUDAS[[#This Row],[PLAN FINAL]])</f>
        <v/>
      </c>
      <c r="G103" t="str">
        <f>IF(CAMBIOSCRUDAS[[#This Row],[Columna1]]="","",CAMBIOSCRUDAS[[#This Row],[ID]])</f>
        <v/>
      </c>
    </row>
    <row r="104" spans="1:7" x14ac:dyDescent="0.25">
      <c r="A104" s="361"/>
      <c r="B104" s="231"/>
      <c r="C104" s="231"/>
      <c r="D104" s="362"/>
      <c r="E1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" t="str">
        <f>IF(CAMBIOSCRUDAS[[#This Row],[PLAN FINAL]]="","",CAMBIOSCRUDAS[[#This Row],[PLAN FINAL]])</f>
        <v/>
      </c>
      <c r="G104" t="str">
        <f>IF(CAMBIOSCRUDAS[[#This Row],[Columna1]]="","",CAMBIOSCRUDAS[[#This Row],[ID]])</f>
        <v/>
      </c>
    </row>
    <row r="105" spans="1:7" x14ac:dyDescent="0.25">
      <c r="A105" s="361"/>
      <c r="B105" s="231"/>
      <c r="C105" s="231"/>
      <c r="D105" s="362"/>
      <c r="E1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" t="str">
        <f>IF(CAMBIOSCRUDAS[[#This Row],[PLAN FINAL]]="","",CAMBIOSCRUDAS[[#This Row],[PLAN FINAL]])</f>
        <v/>
      </c>
      <c r="G105" t="str">
        <f>IF(CAMBIOSCRUDAS[[#This Row],[Columna1]]="","",CAMBIOSCRUDAS[[#This Row],[ID]])</f>
        <v/>
      </c>
    </row>
    <row r="106" spans="1:7" x14ac:dyDescent="0.25">
      <c r="A106" s="361"/>
      <c r="B106" s="231"/>
      <c r="C106" s="231"/>
      <c r="D106" s="362"/>
      <c r="E1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" t="str">
        <f>IF(CAMBIOSCRUDAS[[#This Row],[PLAN FINAL]]="","",CAMBIOSCRUDAS[[#This Row],[PLAN FINAL]])</f>
        <v/>
      </c>
      <c r="G106" t="str">
        <f>IF(CAMBIOSCRUDAS[[#This Row],[Columna1]]="","",CAMBIOSCRUDAS[[#This Row],[ID]])</f>
        <v/>
      </c>
    </row>
    <row r="107" spans="1:7" x14ac:dyDescent="0.25">
      <c r="A107" s="361"/>
      <c r="B107" s="231"/>
      <c r="C107" s="231"/>
      <c r="D107" s="362"/>
      <c r="E1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" t="str">
        <f>IF(CAMBIOSCRUDAS[[#This Row],[PLAN FINAL]]="","",CAMBIOSCRUDAS[[#This Row],[PLAN FINAL]])</f>
        <v/>
      </c>
      <c r="G107" t="str">
        <f>IF(CAMBIOSCRUDAS[[#This Row],[Columna1]]="","",CAMBIOSCRUDAS[[#This Row],[ID]])</f>
        <v/>
      </c>
    </row>
    <row r="108" spans="1:7" x14ac:dyDescent="0.25">
      <c r="A108" s="361"/>
      <c r="B108" s="231"/>
      <c r="C108" s="231"/>
      <c r="D108" s="362"/>
      <c r="E1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" t="str">
        <f>IF(CAMBIOSCRUDAS[[#This Row],[PLAN FINAL]]="","",CAMBIOSCRUDAS[[#This Row],[PLAN FINAL]])</f>
        <v/>
      </c>
      <c r="G108" t="str">
        <f>IF(CAMBIOSCRUDAS[[#This Row],[Columna1]]="","",CAMBIOSCRUDAS[[#This Row],[ID]])</f>
        <v/>
      </c>
    </row>
    <row r="109" spans="1:7" x14ac:dyDescent="0.25">
      <c r="A109" s="361"/>
      <c r="B109" s="231"/>
      <c r="C109" s="231"/>
      <c r="D109" s="362"/>
      <c r="E1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" t="str">
        <f>IF(CAMBIOSCRUDAS[[#This Row],[PLAN FINAL]]="","",CAMBIOSCRUDAS[[#This Row],[PLAN FINAL]])</f>
        <v/>
      </c>
      <c r="G109" t="str">
        <f>IF(CAMBIOSCRUDAS[[#This Row],[Columna1]]="","",CAMBIOSCRUDAS[[#This Row],[ID]])</f>
        <v/>
      </c>
    </row>
    <row r="110" spans="1:7" x14ac:dyDescent="0.25">
      <c r="A110" s="361"/>
      <c r="B110" s="231"/>
      <c r="C110" s="231"/>
      <c r="D110" s="362"/>
      <c r="E1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" t="str">
        <f>IF(CAMBIOSCRUDAS[[#This Row],[PLAN FINAL]]="","",CAMBIOSCRUDAS[[#This Row],[PLAN FINAL]])</f>
        <v/>
      </c>
      <c r="G110" t="str">
        <f>IF(CAMBIOSCRUDAS[[#This Row],[Columna1]]="","",CAMBIOSCRUDAS[[#This Row],[ID]])</f>
        <v/>
      </c>
    </row>
    <row r="111" spans="1:7" x14ac:dyDescent="0.25">
      <c r="A111" s="361"/>
      <c r="B111" s="231"/>
      <c r="C111" s="231"/>
      <c r="D111" s="362"/>
      <c r="E1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" t="str">
        <f>IF(CAMBIOSCRUDAS[[#This Row],[PLAN FINAL]]="","",CAMBIOSCRUDAS[[#This Row],[PLAN FINAL]])</f>
        <v/>
      </c>
      <c r="G111" t="str">
        <f>IF(CAMBIOSCRUDAS[[#This Row],[Columna1]]="","",CAMBIOSCRUDAS[[#This Row],[ID]])</f>
        <v/>
      </c>
    </row>
    <row r="112" spans="1:7" x14ac:dyDescent="0.25">
      <c r="A112" s="361"/>
      <c r="B112" s="231"/>
      <c r="C112" s="231"/>
      <c r="D112" s="362"/>
      <c r="E1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" t="str">
        <f>IF(CAMBIOSCRUDAS[[#This Row],[PLAN FINAL]]="","",CAMBIOSCRUDAS[[#This Row],[PLAN FINAL]])</f>
        <v/>
      </c>
      <c r="G112" t="str">
        <f>IF(CAMBIOSCRUDAS[[#This Row],[Columna1]]="","",CAMBIOSCRUDAS[[#This Row],[ID]])</f>
        <v/>
      </c>
    </row>
    <row r="113" spans="1:7" x14ac:dyDescent="0.25">
      <c r="A113" s="361"/>
      <c r="B113" s="231"/>
      <c r="C113" s="231"/>
      <c r="D113" s="362"/>
      <c r="E1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" t="str">
        <f>IF(CAMBIOSCRUDAS[[#This Row],[PLAN FINAL]]="","",CAMBIOSCRUDAS[[#This Row],[PLAN FINAL]])</f>
        <v/>
      </c>
      <c r="G113" t="str">
        <f>IF(CAMBIOSCRUDAS[[#This Row],[Columna1]]="","",CAMBIOSCRUDAS[[#This Row],[ID]])</f>
        <v/>
      </c>
    </row>
    <row r="114" spans="1:7" x14ac:dyDescent="0.25">
      <c r="A114" s="361"/>
      <c r="B114" s="231"/>
      <c r="C114" s="231"/>
      <c r="D114" s="362"/>
      <c r="E1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" t="str">
        <f>IF(CAMBIOSCRUDAS[[#This Row],[PLAN FINAL]]="","",CAMBIOSCRUDAS[[#This Row],[PLAN FINAL]])</f>
        <v/>
      </c>
      <c r="G114" t="str">
        <f>IF(CAMBIOSCRUDAS[[#This Row],[Columna1]]="","",CAMBIOSCRUDAS[[#This Row],[ID]])</f>
        <v/>
      </c>
    </row>
    <row r="115" spans="1:7" x14ac:dyDescent="0.25">
      <c r="A115" s="361"/>
      <c r="B115" s="231"/>
      <c r="C115" s="231"/>
      <c r="D115" s="362"/>
      <c r="E1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" t="str">
        <f>IF(CAMBIOSCRUDAS[[#This Row],[PLAN FINAL]]="","",CAMBIOSCRUDAS[[#This Row],[PLAN FINAL]])</f>
        <v/>
      </c>
      <c r="G115" t="str">
        <f>IF(CAMBIOSCRUDAS[[#This Row],[Columna1]]="","",CAMBIOSCRUDAS[[#This Row],[ID]])</f>
        <v/>
      </c>
    </row>
    <row r="116" spans="1:7" x14ac:dyDescent="0.25">
      <c r="A116" s="361"/>
      <c r="B116" s="231"/>
      <c r="C116" s="231"/>
      <c r="D116" s="362"/>
      <c r="E1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" t="str">
        <f>IF(CAMBIOSCRUDAS[[#This Row],[PLAN FINAL]]="","",CAMBIOSCRUDAS[[#This Row],[PLAN FINAL]])</f>
        <v/>
      </c>
      <c r="G116" t="str">
        <f>IF(CAMBIOSCRUDAS[[#This Row],[Columna1]]="","",CAMBIOSCRUDAS[[#This Row],[ID]])</f>
        <v/>
      </c>
    </row>
    <row r="117" spans="1:7" x14ac:dyDescent="0.25">
      <c r="A117" s="361"/>
      <c r="B117" s="231"/>
      <c r="C117" s="231"/>
      <c r="D117" s="362"/>
      <c r="E1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" t="str">
        <f>IF(CAMBIOSCRUDAS[[#This Row],[PLAN FINAL]]="","",CAMBIOSCRUDAS[[#This Row],[PLAN FINAL]])</f>
        <v/>
      </c>
      <c r="G117" t="str">
        <f>IF(CAMBIOSCRUDAS[[#This Row],[Columna1]]="","",CAMBIOSCRUDAS[[#This Row],[ID]])</f>
        <v/>
      </c>
    </row>
    <row r="118" spans="1:7" x14ac:dyDescent="0.25">
      <c r="A118" s="361"/>
      <c r="B118" s="231"/>
      <c r="C118" s="231"/>
      <c r="D118" s="362"/>
      <c r="E1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" t="str">
        <f>IF(CAMBIOSCRUDAS[[#This Row],[PLAN FINAL]]="","",CAMBIOSCRUDAS[[#This Row],[PLAN FINAL]])</f>
        <v/>
      </c>
      <c r="G118" t="str">
        <f>IF(CAMBIOSCRUDAS[[#This Row],[Columna1]]="","",CAMBIOSCRUDAS[[#This Row],[ID]])</f>
        <v/>
      </c>
    </row>
    <row r="119" spans="1:7" x14ac:dyDescent="0.25">
      <c r="A119" s="361"/>
      <c r="B119" s="231"/>
      <c r="C119" s="231"/>
      <c r="D119" s="362"/>
      <c r="E1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" t="str">
        <f>IF(CAMBIOSCRUDAS[[#This Row],[PLAN FINAL]]="","",CAMBIOSCRUDAS[[#This Row],[PLAN FINAL]])</f>
        <v/>
      </c>
      <c r="G119" t="str">
        <f>IF(CAMBIOSCRUDAS[[#This Row],[Columna1]]="","",CAMBIOSCRUDAS[[#This Row],[ID]])</f>
        <v/>
      </c>
    </row>
    <row r="120" spans="1:7" x14ac:dyDescent="0.25">
      <c r="A120" s="361"/>
      <c r="B120" s="231"/>
      <c r="C120" s="231"/>
      <c r="D120" s="362"/>
      <c r="E1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" t="str">
        <f>IF(CAMBIOSCRUDAS[[#This Row],[PLAN FINAL]]="","",CAMBIOSCRUDAS[[#This Row],[PLAN FINAL]])</f>
        <v/>
      </c>
      <c r="G120" t="str">
        <f>IF(CAMBIOSCRUDAS[[#This Row],[Columna1]]="","",CAMBIOSCRUDAS[[#This Row],[ID]])</f>
        <v/>
      </c>
    </row>
    <row r="121" spans="1:7" x14ac:dyDescent="0.25">
      <c r="A121" s="361"/>
      <c r="B121" s="231"/>
      <c r="C121" s="231"/>
      <c r="D121" s="362"/>
      <c r="E1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" t="str">
        <f>IF(CAMBIOSCRUDAS[[#This Row],[PLAN FINAL]]="","",CAMBIOSCRUDAS[[#This Row],[PLAN FINAL]])</f>
        <v/>
      </c>
      <c r="G121" t="str">
        <f>IF(CAMBIOSCRUDAS[[#This Row],[Columna1]]="","",CAMBIOSCRUDAS[[#This Row],[ID]])</f>
        <v/>
      </c>
    </row>
    <row r="122" spans="1:7" x14ac:dyDescent="0.25">
      <c r="A122" s="361"/>
      <c r="B122" s="231"/>
      <c r="C122" s="231"/>
      <c r="D122" s="362"/>
      <c r="E1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" t="str">
        <f>IF(CAMBIOSCRUDAS[[#This Row],[PLAN FINAL]]="","",CAMBIOSCRUDAS[[#This Row],[PLAN FINAL]])</f>
        <v/>
      </c>
      <c r="G122" t="str">
        <f>IF(CAMBIOSCRUDAS[[#This Row],[Columna1]]="","",CAMBIOSCRUDAS[[#This Row],[ID]])</f>
        <v/>
      </c>
    </row>
    <row r="123" spans="1:7" x14ac:dyDescent="0.25">
      <c r="A123" s="361"/>
      <c r="B123" s="231"/>
      <c r="C123" s="231"/>
      <c r="D123" s="362"/>
      <c r="E1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" t="str">
        <f>IF(CAMBIOSCRUDAS[[#This Row],[PLAN FINAL]]="","",CAMBIOSCRUDAS[[#This Row],[PLAN FINAL]])</f>
        <v/>
      </c>
      <c r="G123" t="str">
        <f>IF(CAMBIOSCRUDAS[[#This Row],[Columna1]]="","",CAMBIOSCRUDAS[[#This Row],[ID]])</f>
        <v/>
      </c>
    </row>
    <row r="124" spans="1:7" x14ac:dyDescent="0.25">
      <c r="A124" s="361"/>
      <c r="B124" s="231"/>
      <c r="C124" s="231"/>
      <c r="D124" s="362"/>
      <c r="E1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" t="str">
        <f>IF(CAMBIOSCRUDAS[[#This Row],[PLAN FINAL]]="","",CAMBIOSCRUDAS[[#This Row],[PLAN FINAL]])</f>
        <v/>
      </c>
      <c r="G124" t="str">
        <f>IF(CAMBIOSCRUDAS[[#This Row],[Columna1]]="","",CAMBIOSCRUDAS[[#This Row],[ID]])</f>
        <v/>
      </c>
    </row>
    <row r="125" spans="1:7" x14ac:dyDescent="0.25">
      <c r="A125" s="361"/>
      <c r="B125" s="231"/>
      <c r="C125" s="231"/>
      <c r="D125" s="362"/>
      <c r="E1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" t="str">
        <f>IF(CAMBIOSCRUDAS[[#This Row],[PLAN FINAL]]="","",CAMBIOSCRUDAS[[#This Row],[PLAN FINAL]])</f>
        <v/>
      </c>
      <c r="G125" t="str">
        <f>IF(CAMBIOSCRUDAS[[#This Row],[Columna1]]="","",CAMBIOSCRUDAS[[#This Row],[ID]])</f>
        <v/>
      </c>
    </row>
    <row r="126" spans="1:7" x14ac:dyDescent="0.25">
      <c r="A126" s="361"/>
      <c r="B126" s="231"/>
      <c r="C126" s="231"/>
      <c r="D126" s="362"/>
      <c r="E1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" t="str">
        <f>IF(CAMBIOSCRUDAS[[#This Row],[PLAN FINAL]]="","",CAMBIOSCRUDAS[[#This Row],[PLAN FINAL]])</f>
        <v/>
      </c>
      <c r="G126" t="str">
        <f>IF(CAMBIOSCRUDAS[[#This Row],[Columna1]]="","",CAMBIOSCRUDAS[[#This Row],[ID]])</f>
        <v/>
      </c>
    </row>
    <row r="127" spans="1:7" x14ac:dyDescent="0.25">
      <c r="A127" s="361"/>
      <c r="B127" s="231"/>
      <c r="C127" s="231"/>
      <c r="D127" s="362"/>
      <c r="E1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" t="str">
        <f>IF(CAMBIOSCRUDAS[[#This Row],[PLAN FINAL]]="","",CAMBIOSCRUDAS[[#This Row],[PLAN FINAL]])</f>
        <v/>
      </c>
      <c r="G127" t="str">
        <f>IF(CAMBIOSCRUDAS[[#This Row],[Columna1]]="","",CAMBIOSCRUDAS[[#This Row],[ID]])</f>
        <v/>
      </c>
    </row>
    <row r="128" spans="1:7" x14ac:dyDescent="0.25">
      <c r="A128" s="361"/>
      <c r="B128" s="231"/>
      <c r="C128" s="231"/>
      <c r="D128" s="362"/>
      <c r="E1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" t="str">
        <f>IF(CAMBIOSCRUDAS[[#This Row],[PLAN FINAL]]="","",CAMBIOSCRUDAS[[#This Row],[PLAN FINAL]])</f>
        <v/>
      </c>
      <c r="G128" t="str">
        <f>IF(CAMBIOSCRUDAS[[#This Row],[Columna1]]="","",CAMBIOSCRUDAS[[#This Row],[ID]])</f>
        <v/>
      </c>
    </row>
    <row r="129" spans="1:7" x14ac:dyDescent="0.25">
      <c r="A129" s="361"/>
      <c r="B129" s="231"/>
      <c r="C129" s="231"/>
      <c r="D129" s="362"/>
      <c r="E1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" t="str">
        <f>IF(CAMBIOSCRUDAS[[#This Row],[PLAN FINAL]]="","",CAMBIOSCRUDAS[[#This Row],[PLAN FINAL]])</f>
        <v/>
      </c>
      <c r="G129" t="str">
        <f>IF(CAMBIOSCRUDAS[[#This Row],[Columna1]]="","",CAMBIOSCRUDAS[[#This Row],[ID]])</f>
        <v/>
      </c>
    </row>
    <row r="130" spans="1:7" x14ac:dyDescent="0.25">
      <c r="A130" s="361"/>
      <c r="B130" s="231"/>
      <c r="C130" s="231"/>
      <c r="D130" s="362"/>
      <c r="E1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" t="str">
        <f>IF(CAMBIOSCRUDAS[[#This Row],[PLAN FINAL]]="","",CAMBIOSCRUDAS[[#This Row],[PLAN FINAL]])</f>
        <v/>
      </c>
      <c r="G130" t="str">
        <f>IF(CAMBIOSCRUDAS[[#This Row],[Columna1]]="","",CAMBIOSCRUDAS[[#This Row],[ID]])</f>
        <v/>
      </c>
    </row>
    <row r="131" spans="1:7" x14ac:dyDescent="0.25">
      <c r="A131" s="361"/>
      <c r="B131" s="231"/>
      <c r="C131" s="231"/>
      <c r="D131" s="362"/>
      <c r="E1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" t="str">
        <f>IF(CAMBIOSCRUDAS[[#This Row],[PLAN FINAL]]="","",CAMBIOSCRUDAS[[#This Row],[PLAN FINAL]])</f>
        <v/>
      </c>
      <c r="G131" t="str">
        <f>IF(CAMBIOSCRUDAS[[#This Row],[Columna1]]="","",CAMBIOSCRUDAS[[#This Row],[ID]])</f>
        <v/>
      </c>
    </row>
    <row r="132" spans="1:7" x14ac:dyDescent="0.25">
      <c r="A132" s="361"/>
      <c r="B132" s="231"/>
      <c r="C132" s="231"/>
      <c r="D132" s="362"/>
      <c r="E1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" t="str">
        <f>IF(CAMBIOSCRUDAS[[#This Row],[PLAN FINAL]]="","",CAMBIOSCRUDAS[[#This Row],[PLAN FINAL]])</f>
        <v/>
      </c>
      <c r="G132" t="str">
        <f>IF(CAMBIOSCRUDAS[[#This Row],[Columna1]]="","",CAMBIOSCRUDAS[[#This Row],[ID]])</f>
        <v/>
      </c>
    </row>
    <row r="133" spans="1:7" x14ac:dyDescent="0.25">
      <c r="A133" s="361"/>
      <c r="B133" s="231"/>
      <c r="C133" s="231"/>
      <c r="D133" s="362"/>
      <c r="E1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" t="str">
        <f>IF(CAMBIOSCRUDAS[[#This Row],[PLAN FINAL]]="","",CAMBIOSCRUDAS[[#This Row],[PLAN FINAL]])</f>
        <v/>
      </c>
      <c r="G133" t="str">
        <f>IF(CAMBIOSCRUDAS[[#This Row],[Columna1]]="","",CAMBIOSCRUDAS[[#This Row],[ID]])</f>
        <v/>
      </c>
    </row>
    <row r="134" spans="1:7" x14ac:dyDescent="0.25">
      <c r="A134" s="361"/>
      <c r="B134" s="231"/>
      <c r="C134" s="231"/>
      <c r="D134" s="362"/>
      <c r="E1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" t="str">
        <f>IF(CAMBIOSCRUDAS[[#This Row],[PLAN FINAL]]="","",CAMBIOSCRUDAS[[#This Row],[PLAN FINAL]])</f>
        <v/>
      </c>
      <c r="G134" t="str">
        <f>IF(CAMBIOSCRUDAS[[#This Row],[Columna1]]="","",CAMBIOSCRUDAS[[#This Row],[ID]])</f>
        <v/>
      </c>
    </row>
    <row r="135" spans="1:7" x14ac:dyDescent="0.25">
      <c r="A135" s="361"/>
      <c r="B135" s="231"/>
      <c r="C135" s="231"/>
      <c r="D135" s="362"/>
      <c r="E1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" t="str">
        <f>IF(CAMBIOSCRUDAS[[#This Row],[PLAN FINAL]]="","",CAMBIOSCRUDAS[[#This Row],[PLAN FINAL]])</f>
        <v/>
      </c>
      <c r="G135" t="str">
        <f>IF(CAMBIOSCRUDAS[[#This Row],[Columna1]]="","",CAMBIOSCRUDAS[[#This Row],[ID]])</f>
        <v/>
      </c>
    </row>
    <row r="136" spans="1:7" x14ac:dyDescent="0.25">
      <c r="A136" s="361"/>
      <c r="B136" s="231"/>
      <c r="C136" s="231"/>
      <c r="D136" s="362"/>
      <c r="E1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" t="str">
        <f>IF(CAMBIOSCRUDAS[[#This Row],[PLAN FINAL]]="","",CAMBIOSCRUDAS[[#This Row],[PLAN FINAL]])</f>
        <v/>
      </c>
      <c r="G136" t="str">
        <f>IF(CAMBIOSCRUDAS[[#This Row],[Columna1]]="","",CAMBIOSCRUDAS[[#This Row],[ID]])</f>
        <v/>
      </c>
    </row>
    <row r="137" spans="1:7" x14ac:dyDescent="0.25">
      <c r="A137" s="361"/>
      <c r="B137" s="231"/>
      <c r="C137" s="231"/>
      <c r="D137" s="362"/>
      <c r="E1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" t="str">
        <f>IF(CAMBIOSCRUDAS[[#This Row],[PLAN FINAL]]="","",CAMBIOSCRUDAS[[#This Row],[PLAN FINAL]])</f>
        <v/>
      </c>
      <c r="G137" t="str">
        <f>IF(CAMBIOSCRUDAS[[#This Row],[Columna1]]="","",CAMBIOSCRUDAS[[#This Row],[ID]])</f>
        <v/>
      </c>
    </row>
    <row r="138" spans="1:7" x14ac:dyDescent="0.25">
      <c r="A138" s="361"/>
      <c r="B138" s="231"/>
      <c r="C138" s="231"/>
      <c r="D138" s="362"/>
      <c r="E1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" t="str">
        <f>IF(CAMBIOSCRUDAS[[#This Row],[PLAN FINAL]]="","",CAMBIOSCRUDAS[[#This Row],[PLAN FINAL]])</f>
        <v/>
      </c>
      <c r="G138" t="str">
        <f>IF(CAMBIOSCRUDAS[[#This Row],[Columna1]]="","",CAMBIOSCRUDAS[[#This Row],[ID]])</f>
        <v/>
      </c>
    </row>
    <row r="139" spans="1:7" x14ac:dyDescent="0.25">
      <c r="A139" s="361"/>
      <c r="B139" s="231"/>
      <c r="C139" s="231"/>
      <c r="D139" s="362"/>
      <c r="E1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" t="str">
        <f>IF(CAMBIOSCRUDAS[[#This Row],[PLAN FINAL]]="","",CAMBIOSCRUDAS[[#This Row],[PLAN FINAL]])</f>
        <v/>
      </c>
      <c r="G139" t="str">
        <f>IF(CAMBIOSCRUDAS[[#This Row],[Columna1]]="","",CAMBIOSCRUDAS[[#This Row],[ID]])</f>
        <v/>
      </c>
    </row>
    <row r="140" spans="1:7" x14ac:dyDescent="0.25">
      <c r="A140" s="361"/>
      <c r="B140" s="231"/>
      <c r="C140" s="231"/>
      <c r="D140" s="362"/>
      <c r="E1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" t="str">
        <f>IF(CAMBIOSCRUDAS[[#This Row],[PLAN FINAL]]="","",CAMBIOSCRUDAS[[#This Row],[PLAN FINAL]])</f>
        <v/>
      </c>
      <c r="G140" t="str">
        <f>IF(CAMBIOSCRUDAS[[#This Row],[Columna1]]="","",CAMBIOSCRUDAS[[#This Row],[ID]])</f>
        <v/>
      </c>
    </row>
    <row r="141" spans="1:7" x14ac:dyDescent="0.25">
      <c r="A141" s="361"/>
      <c r="B141" s="231"/>
      <c r="C141" s="231"/>
      <c r="D141" s="362"/>
      <c r="E1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" t="str">
        <f>IF(CAMBIOSCRUDAS[[#This Row],[PLAN FINAL]]="","",CAMBIOSCRUDAS[[#This Row],[PLAN FINAL]])</f>
        <v/>
      </c>
      <c r="G141" t="str">
        <f>IF(CAMBIOSCRUDAS[[#This Row],[Columna1]]="","",CAMBIOSCRUDAS[[#This Row],[ID]])</f>
        <v/>
      </c>
    </row>
    <row r="142" spans="1:7" x14ac:dyDescent="0.25">
      <c r="A142" s="361"/>
      <c r="B142" s="231"/>
      <c r="C142" s="231"/>
      <c r="D142" s="362"/>
      <c r="E1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" t="str">
        <f>IF(CAMBIOSCRUDAS[[#This Row],[PLAN FINAL]]="","",CAMBIOSCRUDAS[[#This Row],[PLAN FINAL]])</f>
        <v/>
      </c>
      <c r="G142" t="str">
        <f>IF(CAMBIOSCRUDAS[[#This Row],[Columna1]]="","",CAMBIOSCRUDAS[[#This Row],[ID]])</f>
        <v/>
      </c>
    </row>
    <row r="143" spans="1:7" x14ac:dyDescent="0.25">
      <c r="A143" s="361"/>
      <c r="B143" s="231"/>
      <c r="C143" s="231"/>
      <c r="D143" s="362"/>
      <c r="E1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" t="str">
        <f>IF(CAMBIOSCRUDAS[[#This Row],[PLAN FINAL]]="","",CAMBIOSCRUDAS[[#This Row],[PLAN FINAL]])</f>
        <v/>
      </c>
      <c r="G143" t="str">
        <f>IF(CAMBIOSCRUDAS[[#This Row],[Columna1]]="","",CAMBIOSCRUDAS[[#This Row],[ID]])</f>
        <v/>
      </c>
    </row>
    <row r="144" spans="1:7" x14ac:dyDescent="0.25">
      <c r="A144" s="361"/>
      <c r="B144" s="231"/>
      <c r="C144" s="231"/>
      <c r="D144" s="362"/>
      <c r="E1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" t="str">
        <f>IF(CAMBIOSCRUDAS[[#This Row],[PLAN FINAL]]="","",CAMBIOSCRUDAS[[#This Row],[PLAN FINAL]])</f>
        <v/>
      </c>
      <c r="G144" t="str">
        <f>IF(CAMBIOSCRUDAS[[#This Row],[Columna1]]="","",CAMBIOSCRUDAS[[#This Row],[ID]])</f>
        <v/>
      </c>
    </row>
    <row r="145" spans="1:7" x14ac:dyDescent="0.25">
      <c r="A145" s="361"/>
      <c r="B145" s="231"/>
      <c r="C145" s="231"/>
      <c r="D145" s="362"/>
      <c r="E1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" t="str">
        <f>IF(CAMBIOSCRUDAS[[#This Row],[PLAN FINAL]]="","",CAMBIOSCRUDAS[[#This Row],[PLAN FINAL]])</f>
        <v/>
      </c>
      <c r="G145" t="str">
        <f>IF(CAMBIOSCRUDAS[[#This Row],[Columna1]]="","",CAMBIOSCRUDAS[[#This Row],[ID]])</f>
        <v/>
      </c>
    </row>
    <row r="146" spans="1:7" x14ac:dyDescent="0.25">
      <c r="A146" s="361"/>
      <c r="B146" s="231"/>
      <c r="C146" s="231"/>
      <c r="D146" s="362"/>
      <c r="E1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" t="str">
        <f>IF(CAMBIOSCRUDAS[[#This Row],[PLAN FINAL]]="","",CAMBIOSCRUDAS[[#This Row],[PLAN FINAL]])</f>
        <v/>
      </c>
      <c r="G146" t="str">
        <f>IF(CAMBIOSCRUDAS[[#This Row],[Columna1]]="","",CAMBIOSCRUDAS[[#This Row],[ID]])</f>
        <v/>
      </c>
    </row>
    <row r="147" spans="1:7" x14ac:dyDescent="0.25">
      <c r="A147" s="361"/>
      <c r="B147" s="231"/>
      <c r="C147" s="231"/>
      <c r="D147" s="362"/>
      <c r="E1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" t="str">
        <f>IF(CAMBIOSCRUDAS[[#This Row],[PLAN FINAL]]="","",CAMBIOSCRUDAS[[#This Row],[PLAN FINAL]])</f>
        <v/>
      </c>
      <c r="G147" t="str">
        <f>IF(CAMBIOSCRUDAS[[#This Row],[Columna1]]="","",CAMBIOSCRUDAS[[#This Row],[ID]])</f>
        <v/>
      </c>
    </row>
    <row r="148" spans="1:7" x14ac:dyDescent="0.25">
      <c r="A148" s="361"/>
      <c r="B148" s="231"/>
      <c r="C148" s="231"/>
      <c r="D148" s="362"/>
      <c r="E1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" t="str">
        <f>IF(CAMBIOSCRUDAS[[#This Row],[PLAN FINAL]]="","",CAMBIOSCRUDAS[[#This Row],[PLAN FINAL]])</f>
        <v/>
      </c>
      <c r="G148" t="str">
        <f>IF(CAMBIOSCRUDAS[[#This Row],[Columna1]]="","",CAMBIOSCRUDAS[[#This Row],[ID]])</f>
        <v/>
      </c>
    </row>
    <row r="149" spans="1:7" x14ac:dyDescent="0.25">
      <c r="A149" s="361"/>
      <c r="B149" s="231"/>
      <c r="C149" s="231"/>
      <c r="D149" s="362"/>
      <c r="E1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" t="str">
        <f>IF(CAMBIOSCRUDAS[[#This Row],[PLAN FINAL]]="","",CAMBIOSCRUDAS[[#This Row],[PLAN FINAL]])</f>
        <v/>
      </c>
      <c r="G149" t="str">
        <f>IF(CAMBIOSCRUDAS[[#This Row],[Columna1]]="","",CAMBIOSCRUDAS[[#This Row],[ID]])</f>
        <v/>
      </c>
    </row>
    <row r="150" spans="1:7" x14ac:dyDescent="0.25">
      <c r="A150" s="361"/>
      <c r="B150" s="231"/>
      <c r="C150" s="231"/>
      <c r="D150" s="362"/>
      <c r="E1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" t="str">
        <f>IF(CAMBIOSCRUDAS[[#This Row],[PLAN FINAL]]="","",CAMBIOSCRUDAS[[#This Row],[PLAN FINAL]])</f>
        <v/>
      </c>
      <c r="G150" t="str">
        <f>IF(CAMBIOSCRUDAS[[#This Row],[Columna1]]="","",CAMBIOSCRUDAS[[#This Row],[ID]])</f>
        <v/>
      </c>
    </row>
    <row r="151" spans="1:7" x14ac:dyDescent="0.25">
      <c r="A151" s="361"/>
      <c r="B151" s="231"/>
      <c r="C151" s="231"/>
      <c r="D151" s="362"/>
      <c r="E1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" t="str">
        <f>IF(CAMBIOSCRUDAS[[#This Row],[PLAN FINAL]]="","",CAMBIOSCRUDAS[[#This Row],[PLAN FINAL]])</f>
        <v/>
      </c>
      <c r="G151" t="str">
        <f>IF(CAMBIOSCRUDAS[[#This Row],[Columna1]]="","",CAMBIOSCRUDAS[[#This Row],[ID]])</f>
        <v/>
      </c>
    </row>
    <row r="152" spans="1:7" x14ac:dyDescent="0.25">
      <c r="A152" s="361"/>
      <c r="B152" s="231"/>
      <c r="C152" s="231"/>
      <c r="D152" s="362"/>
      <c r="E1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" t="str">
        <f>IF(CAMBIOSCRUDAS[[#This Row],[PLAN FINAL]]="","",CAMBIOSCRUDAS[[#This Row],[PLAN FINAL]])</f>
        <v/>
      </c>
      <c r="G152" t="str">
        <f>IF(CAMBIOSCRUDAS[[#This Row],[Columna1]]="","",CAMBIOSCRUDAS[[#This Row],[ID]])</f>
        <v/>
      </c>
    </row>
    <row r="153" spans="1:7" x14ac:dyDescent="0.25">
      <c r="A153" s="361"/>
      <c r="B153" s="231"/>
      <c r="C153" s="231"/>
      <c r="D153" s="362"/>
      <c r="E1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" t="str">
        <f>IF(CAMBIOSCRUDAS[[#This Row],[PLAN FINAL]]="","",CAMBIOSCRUDAS[[#This Row],[PLAN FINAL]])</f>
        <v/>
      </c>
      <c r="G153" t="str">
        <f>IF(CAMBIOSCRUDAS[[#This Row],[Columna1]]="","",CAMBIOSCRUDAS[[#This Row],[ID]])</f>
        <v/>
      </c>
    </row>
    <row r="154" spans="1:7" x14ac:dyDescent="0.25">
      <c r="A154" s="361"/>
      <c r="B154" s="231"/>
      <c r="C154" s="231"/>
      <c r="D154" s="362"/>
      <c r="E1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" t="str">
        <f>IF(CAMBIOSCRUDAS[[#This Row],[PLAN FINAL]]="","",CAMBIOSCRUDAS[[#This Row],[PLAN FINAL]])</f>
        <v/>
      </c>
      <c r="G154" t="str">
        <f>IF(CAMBIOSCRUDAS[[#This Row],[Columna1]]="","",CAMBIOSCRUDAS[[#This Row],[ID]])</f>
        <v/>
      </c>
    </row>
    <row r="155" spans="1:7" x14ac:dyDescent="0.25">
      <c r="A155" s="361"/>
      <c r="B155" s="231"/>
      <c r="C155" s="231"/>
      <c r="D155" s="362"/>
      <c r="E1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" t="str">
        <f>IF(CAMBIOSCRUDAS[[#This Row],[PLAN FINAL]]="","",CAMBIOSCRUDAS[[#This Row],[PLAN FINAL]])</f>
        <v/>
      </c>
      <c r="G155" t="str">
        <f>IF(CAMBIOSCRUDAS[[#This Row],[Columna1]]="","",CAMBIOSCRUDAS[[#This Row],[ID]])</f>
        <v/>
      </c>
    </row>
    <row r="156" spans="1:7" x14ac:dyDescent="0.25">
      <c r="A156" s="361"/>
      <c r="B156" s="231"/>
      <c r="C156" s="231"/>
      <c r="D156" s="362"/>
      <c r="E1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" t="str">
        <f>IF(CAMBIOSCRUDAS[[#This Row],[PLAN FINAL]]="","",CAMBIOSCRUDAS[[#This Row],[PLAN FINAL]])</f>
        <v/>
      </c>
      <c r="G156" t="str">
        <f>IF(CAMBIOSCRUDAS[[#This Row],[Columna1]]="","",CAMBIOSCRUDAS[[#This Row],[ID]])</f>
        <v/>
      </c>
    </row>
    <row r="157" spans="1:7" x14ac:dyDescent="0.25">
      <c r="A157" s="361"/>
      <c r="B157" s="231"/>
      <c r="C157" s="231"/>
      <c r="D157" s="362"/>
      <c r="E1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" t="str">
        <f>IF(CAMBIOSCRUDAS[[#This Row],[PLAN FINAL]]="","",CAMBIOSCRUDAS[[#This Row],[PLAN FINAL]])</f>
        <v/>
      </c>
      <c r="G157" t="str">
        <f>IF(CAMBIOSCRUDAS[[#This Row],[Columna1]]="","",CAMBIOSCRUDAS[[#This Row],[ID]])</f>
        <v/>
      </c>
    </row>
    <row r="158" spans="1:7" x14ac:dyDescent="0.25">
      <c r="A158" s="361"/>
      <c r="B158" s="231"/>
      <c r="C158" s="231"/>
      <c r="D158" s="362"/>
      <c r="E1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" t="str">
        <f>IF(CAMBIOSCRUDAS[[#This Row],[PLAN FINAL]]="","",CAMBIOSCRUDAS[[#This Row],[PLAN FINAL]])</f>
        <v/>
      </c>
      <c r="G158" t="str">
        <f>IF(CAMBIOSCRUDAS[[#This Row],[Columna1]]="","",CAMBIOSCRUDAS[[#This Row],[ID]])</f>
        <v/>
      </c>
    </row>
    <row r="159" spans="1:7" x14ac:dyDescent="0.25">
      <c r="A159" s="361"/>
      <c r="B159" s="231"/>
      <c r="C159" s="231"/>
      <c r="D159" s="362"/>
      <c r="E1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" t="str">
        <f>IF(CAMBIOSCRUDAS[[#This Row],[PLAN FINAL]]="","",CAMBIOSCRUDAS[[#This Row],[PLAN FINAL]])</f>
        <v/>
      </c>
      <c r="G159" t="str">
        <f>IF(CAMBIOSCRUDAS[[#This Row],[Columna1]]="","",CAMBIOSCRUDAS[[#This Row],[ID]])</f>
        <v/>
      </c>
    </row>
    <row r="160" spans="1:7" x14ac:dyDescent="0.25">
      <c r="A160" s="361"/>
      <c r="B160" s="231"/>
      <c r="C160" s="231"/>
      <c r="D160" s="362"/>
      <c r="E1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" t="str">
        <f>IF(CAMBIOSCRUDAS[[#This Row],[PLAN FINAL]]="","",CAMBIOSCRUDAS[[#This Row],[PLAN FINAL]])</f>
        <v/>
      </c>
      <c r="G160" t="str">
        <f>IF(CAMBIOSCRUDAS[[#This Row],[Columna1]]="","",CAMBIOSCRUDAS[[#This Row],[ID]])</f>
        <v/>
      </c>
    </row>
    <row r="161" spans="1:7" x14ac:dyDescent="0.25">
      <c r="A161" s="361"/>
      <c r="B161" s="231"/>
      <c r="C161" s="231"/>
      <c r="D161" s="362"/>
      <c r="E1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" t="str">
        <f>IF(CAMBIOSCRUDAS[[#This Row],[PLAN FINAL]]="","",CAMBIOSCRUDAS[[#This Row],[PLAN FINAL]])</f>
        <v/>
      </c>
      <c r="G161" t="str">
        <f>IF(CAMBIOSCRUDAS[[#This Row],[Columna1]]="","",CAMBIOSCRUDAS[[#This Row],[ID]])</f>
        <v/>
      </c>
    </row>
    <row r="162" spans="1:7" x14ac:dyDescent="0.25">
      <c r="A162" s="361"/>
      <c r="B162" s="231"/>
      <c r="C162" s="231"/>
      <c r="D162" s="362"/>
      <c r="E1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" t="str">
        <f>IF(CAMBIOSCRUDAS[[#This Row],[PLAN FINAL]]="","",CAMBIOSCRUDAS[[#This Row],[PLAN FINAL]])</f>
        <v/>
      </c>
      <c r="G162" t="str">
        <f>IF(CAMBIOSCRUDAS[[#This Row],[Columna1]]="","",CAMBIOSCRUDAS[[#This Row],[ID]])</f>
        <v/>
      </c>
    </row>
    <row r="163" spans="1:7" x14ac:dyDescent="0.25">
      <c r="A163" s="361"/>
      <c r="B163" s="231"/>
      <c r="C163" s="231"/>
      <c r="D163" s="362"/>
      <c r="E1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" t="str">
        <f>IF(CAMBIOSCRUDAS[[#This Row],[PLAN FINAL]]="","",CAMBIOSCRUDAS[[#This Row],[PLAN FINAL]])</f>
        <v/>
      </c>
      <c r="G163" t="str">
        <f>IF(CAMBIOSCRUDAS[[#This Row],[Columna1]]="","",CAMBIOSCRUDAS[[#This Row],[ID]])</f>
        <v/>
      </c>
    </row>
    <row r="164" spans="1:7" x14ac:dyDescent="0.25">
      <c r="A164" s="361"/>
      <c r="B164" s="231"/>
      <c r="C164" s="231"/>
      <c r="D164" s="362"/>
      <c r="E1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" t="str">
        <f>IF(CAMBIOSCRUDAS[[#This Row],[PLAN FINAL]]="","",CAMBIOSCRUDAS[[#This Row],[PLAN FINAL]])</f>
        <v/>
      </c>
      <c r="G164" t="str">
        <f>IF(CAMBIOSCRUDAS[[#This Row],[Columna1]]="","",CAMBIOSCRUDAS[[#This Row],[ID]])</f>
        <v/>
      </c>
    </row>
    <row r="165" spans="1:7" x14ac:dyDescent="0.25">
      <c r="A165" s="361"/>
      <c r="B165" s="231"/>
      <c r="C165" s="231"/>
      <c r="D165" s="362"/>
      <c r="E1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" t="str">
        <f>IF(CAMBIOSCRUDAS[[#This Row],[PLAN FINAL]]="","",CAMBIOSCRUDAS[[#This Row],[PLAN FINAL]])</f>
        <v/>
      </c>
      <c r="G165" t="str">
        <f>IF(CAMBIOSCRUDAS[[#This Row],[Columna1]]="","",CAMBIOSCRUDAS[[#This Row],[ID]])</f>
        <v/>
      </c>
    </row>
    <row r="166" spans="1:7" x14ac:dyDescent="0.25">
      <c r="A166" s="361"/>
      <c r="B166" s="231"/>
      <c r="C166" s="231"/>
      <c r="D166" s="362"/>
      <c r="E1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" t="str">
        <f>IF(CAMBIOSCRUDAS[[#This Row],[PLAN FINAL]]="","",CAMBIOSCRUDAS[[#This Row],[PLAN FINAL]])</f>
        <v/>
      </c>
      <c r="G166" t="str">
        <f>IF(CAMBIOSCRUDAS[[#This Row],[Columna1]]="","",CAMBIOSCRUDAS[[#This Row],[ID]])</f>
        <v/>
      </c>
    </row>
    <row r="167" spans="1:7" x14ac:dyDescent="0.25">
      <c r="A167" s="361"/>
      <c r="B167" s="231"/>
      <c r="C167" s="231"/>
      <c r="D167" s="362"/>
      <c r="E1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" t="str">
        <f>IF(CAMBIOSCRUDAS[[#This Row],[PLAN FINAL]]="","",CAMBIOSCRUDAS[[#This Row],[PLAN FINAL]])</f>
        <v/>
      </c>
      <c r="G167" t="str">
        <f>IF(CAMBIOSCRUDAS[[#This Row],[Columna1]]="","",CAMBIOSCRUDAS[[#This Row],[ID]])</f>
        <v/>
      </c>
    </row>
    <row r="168" spans="1:7" x14ac:dyDescent="0.25">
      <c r="A168" s="361"/>
      <c r="B168" s="231"/>
      <c r="C168" s="231"/>
      <c r="D168" s="362"/>
      <c r="E1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" t="str">
        <f>IF(CAMBIOSCRUDAS[[#This Row],[PLAN FINAL]]="","",CAMBIOSCRUDAS[[#This Row],[PLAN FINAL]])</f>
        <v/>
      </c>
      <c r="G168" t="str">
        <f>IF(CAMBIOSCRUDAS[[#This Row],[Columna1]]="","",CAMBIOSCRUDAS[[#This Row],[ID]])</f>
        <v/>
      </c>
    </row>
    <row r="169" spans="1:7" x14ac:dyDescent="0.25">
      <c r="A169" s="361"/>
      <c r="B169" s="231"/>
      <c r="C169" s="231"/>
      <c r="D169" s="362"/>
      <c r="E1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" t="str">
        <f>IF(CAMBIOSCRUDAS[[#This Row],[PLAN FINAL]]="","",CAMBIOSCRUDAS[[#This Row],[PLAN FINAL]])</f>
        <v/>
      </c>
      <c r="G169" t="str">
        <f>IF(CAMBIOSCRUDAS[[#This Row],[Columna1]]="","",CAMBIOSCRUDAS[[#This Row],[ID]])</f>
        <v/>
      </c>
    </row>
    <row r="170" spans="1:7" x14ac:dyDescent="0.25">
      <c r="A170" s="361"/>
      <c r="B170" s="231"/>
      <c r="C170" s="231"/>
      <c r="D170" s="362"/>
      <c r="E1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" t="str">
        <f>IF(CAMBIOSCRUDAS[[#This Row],[PLAN FINAL]]="","",CAMBIOSCRUDAS[[#This Row],[PLAN FINAL]])</f>
        <v/>
      </c>
      <c r="G170" t="str">
        <f>IF(CAMBIOSCRUDAS[[#This Row],[Columna1]]="","",CAMBIOSCRUDAS[[#This Row],[ID]])</f>
        <v/>
      </c>
    </row>
    <row r="171" spans="1:7" x14ac:dyDescent="0.25">
      <c r="A171" s="361"/>
      <c r="B171" s="231"/>
      <c r="C171" s="231"/>
      <c r="D171" s="362"/>
      <c r="E1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" t="str">
        <f>IF(CAMBIOSCRUDAS[[#This Row],[PLAN FINAL]]="","",CAMBIOSCRUDAS[[#This Row],[PLAN FINAL]])</f>
        <v/>
      </c>
      <c r="G171" t="str">
        <f>IF(CAMBIOSCRUDAS[[#This Row],[Columna1]]="","",CAMBIOSCRUDAS[[#This Row],[ID]])</f>
        <v/>
      </c>
    </row>
    <row r="172" spans="1:7" x14ac:dyDescent="0.25">
      <c r="A172" s="361"/>
      <c r="B172" s="231"/>
      <c r="C172" s="231"/>
      <c r="D172" s="362"/>
      <c r="E1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" t="str">
        <f>IF(CAMBIOSCRUDAS[[#This Row],[PLAN FINAL]]="","",CAMBIOSCRUDAS[[#This Row],[PLAN FINAL]])</f>
        <v/>
      </c>
      <c r="G172" t="str">
        <f>IF(CAMBIOSCRUDAS[[#This Row],[Columna1]]="","",CAMBIOSCRUDAS[[#This Row],[ID]])</f>
        <v/>
      </c>
    </row>
    <row r="173" spans="1:7" x14ac:dyDescent="0.25">
      <c r="A173" s="361"/>
      <c r="B173" s="231"/>
      <c r="C173" s="231"/>
      <c r="D173" s="362"/>
      <c r="E1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" t="str">
        <f>IF(CAMBIOSCRUDAS[[#This Row],[PLAN FINAL]]="","",CAMBIOSCRUDAS[[#This Row],[PLAN FINAL]])</f>
        <v/>
      </c>
      <c r="G173" t="str">
        <f>IF(CAMBIOSCRUDAS[[#This Row],[Columna1]]="","",CAMBIOSCRUDAS[[#This Row],[ID]])</f>
        <v/>
      </c>
    </row>
    <row r="174" spans="1:7" x14ac:dyDescent="0.25">
      <c r="A174" s="361"/>
      <c r="B174" s="231"/>
      <c r="C174" s="231"/>
      <c r="D174" s="362"/>
      <c r="E1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" t="str">
        <f>IF(CAMBIOSCRUDAS[[#This Row],[PLAN FINAL]]="","",CAMBIOSCRUDAS[[#This Row],[PLAN FINAL]])</f>
        <v/>
      </c>
      <c r="G174" t="str">
        <f>IF(CAMBIOSCRUDAS[[#This Row],[Columna1]]="","",CAMBIOSCRUDAS[[#This Row],[ID]])</f>
        <v/>
      </c>
    </row>
    <row r="175" spans="1:7" x14ac:dyDescent="0.25">
      <c r="A175" s="361"/>
      <c r="B175" s="231"/>
      <c r="C175" s="231"/>
      <c r="D175" s="362"/>
      <c r="E1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" t="str">
        <f>IF(CAMBIOSCRUDAS[[#This Row],[PLAN FINAL]]="","",CAMBIOSCRUDAS[[#This Row],[PLAN FINAL]])</f>
        <v/>
      </c>
      <c r="G175" t="str">
        <f>IF(CAMBIOSCRUDAS[[#This Row],[Columna1]]="","",CAMBIOSCRUDAS[[#This Row],[ID]])</f>
        <v/>
      </c>
    </row>
    <row r="176" spans="1:7" x14ac:dyDescent="0.25">
      <c r="A176" s="361"/>
      <c r="B176" s="231"/>
      <c r="C176" s="231"/>
      <c r="D176" s="362"/>
      <c r="E1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" t="str">
        <f>IF(CAMBIOSCRUDAS[[#This Row],[PLAN FINAL]]="","",CAMBIOSCRUDAS[[#This Row],[PLAN FINAL]])</f>
        <v/>
      </c>
      <c r="G176" t="str">
        <f>IF(CAMBIOSCRUDAS[[#This Row],[Columna1]]="","",CAMBIOSCRUDAS[[#This Row],[ID]])</f>
        <v/>
      </c>
    </row>
    <row r="177" spans="1:7" x14ac:dyDescent="0.25">
      <c r="A177" s="361"/>
      <c r="B177" s="231"/>
      <c r="C177" s="231"/>
      <c r="D177" s="362"/>
      <c r="E1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" t="str">
        <f>IF(CAMBIOSCRUDAS[[#This Row],[PLAN FINAL]]="","",CAMBIOSCRUDAS[[#This Row],[PLAN FINAL]])</f>
        <v/>
      </c>
      <c r="G177" t="str">
        <f>IF(CAMBIOSCRUDAS[[#This Row],[Columna1]]="","",CAMBIOSCRUDAS[[#This Row],[ID]])</f>
        <v/>
      </c>
    </row>
    <row r="178" spans="1:7" x14ac:dyDescent="0.25">
      <c r="A178" s="361"/>
      <c r="B178" s="231"/>
      <c r="C178" s="231"/>
      <c r="D178" s="362"/>
      <c r="E1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" t="str">
        <f>IF(CAMBIOSCRUDAS[[#This Row],[PLAN FINAL]]="","",CAMBIOSCRUDAS[[#This Row],[PLAN FINAL]])</f>
        <v/>
      </c>
      <c r="G178" t="str">
        <f>IF(CAMBIOSCRUDAS[[#This Row],[Columna1]]="","",CAMBIOSCRUDAS[[#This Row],[ID]])</f>
        <v/>
      </c>
    </row>
    <row r="179" spans="1:7" x14ac:dyDescent="0.25">
      <c r="A179" s="361"/>
      <c r="B179" s="231"/>
      <c r="C179" s="231"/>
      <c r="D179" s="362"/>
      <c r="E1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" t="str">
        <f>IF(CAMBIOSCRUDAS[[#This Row],[PLAN FINAL]]="","",CAMBIOSCRUDAS[[#This Row],[PLAN FINAL]])</f>
        <v/>
      </c>
      <c r="G179" t="str">
        <f>IF(CAMBIOSCRUDAS[[#This Row],[Columna1]]="","",CAMBIOSCRUDAS[[#This Row],[ID]])</f>
        <v/>
      </c>
    </row>
    <row r="180" spans="1:7" x14ac:dyDescent="0.25">
      <c r="A180" s="361"/>
      <c r="B180" s="231"/>
      <c r="C180" s="231"/>
      <c r="D180" s="362"/>
      <c r="E1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" t="str">
        <f>IF(CAMBIOSCRUDAS[[#This Row],[PLAN FINAL]]="","",CAMBIOSCRUDAS[[#This Row],[PLAN FINAL]])</f>
        <v/>
      </c>
      <c r="G180" t="str">
        <f>IF(CAMBIOSCRUDAS[[#This Row],[Columna1]]="","",CAMBIOSCRUDAS[[#This Row],[ID]])</f>
        <v/>
      </c>
    </row>
    <row r="181" spans="1:7" x14ac:dyDescent="0.25">
      <c r="A181" s="361"/>
      <c r="B181" s="231"/>
      <c r="C181" s="231"/>
      <c r="D181" s="362"/>
      <c r="E1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" t="str">
        <f>IF(CAMBIOSCRUDAS[[#This Row],[PLAN FINAL]]="","",CAMBIOSCRUDAS[[#This Row],[PLAN FINAL]])</f>
        <v/>
      </c>
      <c r="G181" t="str">
        <f>IF(CAMBIOSCRUDAS[[#This Row],[Columna1]]="","",CAMBIOSCRUDAS[[#This Row],[ID]])</f>
        <v/>
      </c>
    </row>
    <row r="182" spans="1:7" x14ac:dyDescent="0.25">
      <c r="A182" s="361"/>
      <c r="B182" s="231"/>
      <c r="C182" s="231"/>
      <c r="D182" s="362"/>
      <c r="E1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" t="str">
        <f>IF(CAMBIOSCRUDAS[[#This Row],[PLAN FINAL]]="","",CAMBIOSCRUDAS[[#This Row],[PLAN FINAL]])</f>
        <v/>
      </c>
      <c r="G182" t="str">
        <f>IF(CAMBIOSCRUDAS[[#This Row],[Columna1]]="","",CAMBIOSCRUDAS[[#This Row],[ID]])</f>
        <v/>
      </c>
    </row>
    <row r="183" spans="1:7" x14ac:dyDescent="0.25">
      <c r="A183" s="361"/>
      <c r="B183" s="231"/>
      <c r="C183" s="231"/>
      <c r="D183" s="362"/>
      <c r="E1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" t="str">
        <f>IF(CAMBIOSCRUDAS[[#This Row],[PLAN FINAL]]="","",CAMBIOSCRUDAS[[#This Row],[PLAN FINAL]])</f>
        <v/>
      </c>
      <c r="G183" t="str">
        <f>IF(CAMBIOSCRUDAS[[#This Row],[Columna1]]="","",CAMBIOSCRUDAS[[#This Row],[ID]])</f>
        <v/>
      </c>
    </row>
    <row r="184" spans="1:7" x14ac:dyDescent="0.25">
      <c r="A184" s="361"/>
      <c r="B184" s="231"/>
      <c r="C184" s="231"/>
      <c r="D184" s="362"/>
      <c r="E1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" t="str">
        <f>IF(CAMBIOSCRUDAS[[#This Row],[PLAN FINAL]]="","",CAMBIOSCRUDAS[[#This Row],[PLAN FINAL]])</f>
        <v/>
      </c>
      <c r="G184" t="str">
        <f>IF(CAMBIOSCRUDAS[[#This Row],[Columna1]]="","",CAMBIOSCRUDAS[[#This Row],[ID]])</f>
        <v/>
      </c>
    </row>
    <row r="185" spans="1:7" x14ac:dyDescent="0.25">
      <c r="A185" s="361"/>
      <c r="B185" s="231"/>
      <c r="C185" s="231"/>
      <c r="D185" s="362"/>
      <c r="E1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" t="str">
        <f>IF(CAMBIOSCRUDAS[[#This Row],[PLAN FINAL]]="","",CAMBIOSCRUDAS[[#This Row],[PLAN FINAL]])</f>
        <v/>
      </c>
      <c r="G185" t="str">
        <f>IF(CAMBIOSCRUDAS[[#This Row],[Columna1]]="","",CAMBIOSCRUDAS[[#This Row],[ID]])</f>
        <v/>
      </c>
    </row>
    <row r="186" spans="1:7" x14ac:dyDescent="0.25">
      <c r="A186" s="361"/>
      <c r="B186" s="231"/>
      <c r="C186" s="231"/>
      <c r="D186" s="362"/>
      <c r="E1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" t="str">
        <f>IF(CAMBIOSCRUDAS[[#This Row],[PLAN FINAL]]="","",CAMBIOSCRUDAS[[#This Row],[PLAN FINAL]])</f>
        <v/>
      </c>
      <c r="G186" t="str">
        <f>IF(CAMBIOSCRUDAS[[#This Row],[Columna1]]="","",CAMBIOSCRUDAS[[#This Row],[ID]])</f>
        <v/>
      </c>
    </row>
    <row r="187" spans="1:7" x14ac:dyDescent="0.25">
      <c r="A187" s="361"/>
      <c r="B187" s="231"/>
      <c r="C187" s="231"/>
      <c r="D187" s="362"/>
      <c r="E1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" t="str">
        <f>IF(CAMBIOSCRUDAS[[#This Row],[PLAN FINAL]]="","",CAMBIOSCRUDAS[[#This Row],[PLAN FINAL]])</f>
        <v/>
      </c>
      <c r="G187" t="str">
        <f>IF(CAMBIOSCRUDAS[[#This Row],[Columna1]]="","",CAMBIOSCRUDAS[[#This Row],[ID]])</f>
        <v/>
      </c>
    </row>
    <row r="188" spans="1:7" x14ac:dyDescent="0.25">
      <c r="A188" s="361"/>
      <c r="B188" s="231"/>
      <c r="C188" s="231"/>
      <c r="D188" s="362"/>
      <c r="E1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" t="str">
        <f>IF(CAMBIOSCRUDAS[[#This Row],[PLAN FINAL]]="","",CAMBIOSCRUDAS[[#This Row],[PLAN FINAL]])</f>
        <v/>
      </c>
      <c r="G188" t="str">
        <f>IF(CAMBIOSCRUDAS[[#This Row],[Columna1]]="","",CAMBIOSCRUDAS[[#This Row],[ID]])</f>
        <v/>
      </c>
    </row>
    <row r="189" spans="1:7" x14ac:dyDescent="0.25">
      <c r="A189" s="361"/>
      <c r="B189" s="231"/>
      <c r="C189" s="231"/>
      <c r="D189" s="362"/>
      <c r="E1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" t="str">
        <f>IF(CAMBIOSCRUDAS[[#This Row],[PLAN FINAL]]="","",CAMBIOSCRUDAS[[#This Row],[PLAN FINAL]])</f>
        <v/>
      </c>
      <c r="G189" t="str">
        <f>IF(CAMBIOSCRUDAS[[#This Row],[Columna1]]="","",CAMBIOSCRUDAS[[#This Row],[ID]])</f>
        <v/>
      </c>
    </row>
    <row r="190" spans="1:7" x14ac:dyDescent="0.25">
      <c r="A190" s="361"/>
      <c r="B190" s="231"/>
      <c r="C190" s="231"/>
      <c r="D190" s="362"/>
      <c r="E1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" t="str">
        <f>IF(CAMBIOSCRUDAS[[#This Row],[PLAN FINAL]]="","",CAMBIOSCRUDAS[[#This Row],[PLAN FINAL]])</f>
        <v/>
      </c>
      <c r="G190" t="str">
        <f>IF(CAMBIOSCRUDAS[[#This Row],[Columna1]]="","",CAMBIOSCRUDAS[[#This Row],[ID]])</f>
        <v/>
      </c>
    </row>
    <row r="191" spans="1:7" x14ac:dyDescent="0.25">
      <c r="A191" s="361"/>
      <c r="B191" s="231"/>
      <c r="C191" s="231"/>
      <c r="D191" s="362"/>
      <c r="E1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" t="str">
        <f>IF(CAMBIOSCRUDAS[[#This Row],[PLAN FINAL]]="","",CAMBIOSCRUDAS[[#This Row],[PLAN FINAL]])</f>
        <v/>
      </c>
      <c r="G191" t="str">
        <f>IF(CAMBIOSCRUDAS[[#This Row],[Columna1]]="","",CAMBIOSCRUDAS[[#This Row],[ID]])</f>
        <v/>
      </c>
    </row>
    <row r="192" spans="1:7" x14ac:dyDescent="0.25">
      <c r="A192" s="361"/>
      <c r="B192" s="231"/>
      <c r="C192" s="231"/>
      <c r="D192" s="362"/>
      <c r="E1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" t="str">
        <f>IF(CAMBIOSCRUDAS[[#This Row],[PLAN FINAL]]="","",CAMBIOSCRUDAS[[#This Row],[PLAN FINAL]])</f>
        <v/>
      </c>
      <c r="G192" t="str">
        <f>IF(CAMBIOSCRUDAS[[#This Row],[Columna1]]="","",CAMBIOSCRUDAS[[#This Row],[ID]])</f>
        <v/>
      </c>
    </row>
    <row r="193" spans="1:7" x14ac:dyDescent="0.25">
      <c r="A193" s="361"/>
      <c r="B193" s="231"/>
      <c r="C193" s="231"/>
      <c r="D193" s="362"/>
      <c r="E1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" t="str">
        <f>IF(CAMBIOSCRUDAS[[#This Row],[PLAN FINAL]]="","",CAMBIOSCRUDAS[[#This Row],[PLAN FINAL]])</f>
        <v/>
      </c>
      <c r="G193" t="str">
        <f>IF(CAMBIOSCRUDAS[[#This Row],[Columna1]]="","",CAMBIOSCRUDAS[[#This Row],[ID]])</f>
        <v/>
      </c>
    </row>
    <row r="194" spans="1:7" x14ac:dyDescent="0.25">
      <c r="A194" s="361"/>
      <c r="B194" s="231"/>
      <c r="C194" s="231"/>
      <c r="D194" s="362"/>
      <c r="E1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" t="str">
        <f>IF(CAMBIOSCRUDAS[[#This Row],[PLAN FINAL]]="","",CAMBIOSCRUDAS[[#This Row],[PLAN FINAL]])</f>
        <v/>
      </c>
      <c r="G194" t="str">
        <f>IF(CAMBIOSCRUDAS[[#This Row],[Columna1]]="","",CAMBIOSCRUDAS[[#This Row],[ID]])</f>
        <v/>
      </c>
    </row>
    <row r="195" spans="1:7" x14ac:dyDescent="0.25">
      <c r="A195" s="361"/>
      <c r="B195" s="231"/>
      <c r="C195" s="231"/>
      <c r="D195" s="362"/>
      <c r="E1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" t="str">
        <f>IF(CAMBIOSCRUDAS[[#This Row],[PLAN FINAL]]="","",CAMBIOSCRUDAS[[#This Row],[PLAN FINAL]])</f>
        <v/>
      </c>
      <c r="G195" t="str">
        <f>IF(CAMBIOSCRUDAS[[#This Row],[Columna1]]="","",CAMBIOSCRUDAS[[#This Row],[ID]])</f>
        <v/>
      </c>
    </row>
    <row r="196" spans="1:7" x14ac:dyDescent="0.25">
      <c r="A196" s="361"/>
      <c r="B196" s="231"/>
      <c r="C196" s="231"/>
      <c r="D196" s="362"/>
      <c r="E1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" t="str">
        <f>IF(CAMBIOSCRUDAS[[#This Row],[PLAN FINAL]]="","",CAMBIOSCRUDAS[[#This Row],[PLAN FINAL]])</f>
        <v/>
      </c>
      <c r="G196" t="str">
        <f>IF(CAMBIOSCRUDAS[[#This Row],[Columna1]]="","",CAMBIOSCRUDAS[[#This Row],[ID]])</f>
        <v/>
      </c>
    </row>
    <row r="197" spans="1:7" x14ac:dyDescent="0.25">
      <c r="A197" s="361"/>
      <c r="B197" s="231"/>
      <c r="C197" s="231"/>
      <c r="D197" s="362"/>
      <c r="E1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" t="str">
        <f>IF(CAMBIOSCRUDAS[[#This Row],[PLAN FINAL]]="","",CAMBIOSCRUDAS[[#This Row],[PLAN FINAL]])</f>
        <v/>
      </c>
      <c r="G197" t="str">
        <f>IF(CAMBIOSCRUDAS[[#This Row],[Columna1]]="","",CAMBIOSCRUDAS[[#This Row],[ID]])</f>
        <v/>
      </c>
    </row>
    <row r="198" spans="1:7" x14ac:dyDescent="0.25">
      <c r="A198" s="361"/>
      <c r="B198" s="231"/>
      <c r="C198" s="231"/>
      <c r="D198" s="362"/>
      <c r="E1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" t="str">
        <f>IF(CAMBIOSCRUDAS[[#This Row],[PLAN FINAL]]="","",CAMBIOSCRUDAS[[#This Row],[PLAN FINAL]])</f>
        <v/>
      </c>
      <c r="G198" t="str">
        <f>IF(CAMBIOSCRUDAS[[#This Row],[Columna1]]="","",CAMBIOSCRUDAS[[#This Row],[ID]])</f>
        <v/>
      </c>
    </row>
    <row r="199" spans="1:7" x14ac:dyDescent="0.25">
      <c r="A199" s="361"/>
      <c r="B199" s="231"/>
      <c r="C199" s="231"/>
      <c r="D199" s="362"/>
      <c r="E1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" t="str">
        <f>IF(CAMBIOSCRUDAS[[#This Row],[PLAN FINAL]]="","",CAMBIOSCRUDAS[[#This Row],[PLAN FINAL]])</f>
        <v/>
      </c>
      <c r="G199" t="str">
        <f>IF(CAMBIOSCRUDAS[[#This Row],[Columna1]]="","",CAMBIOSCRUDAS[[#This Row],[ID]])</f>
        <v/>
      </c>
    </row>
    <row r="200" spans="1:7" x14ac:dyDescent="0.25">
      <c r="A200" s="361"/>
      <c r="B200" s="231"/>
      <c r="C200" s="231"/>
      <c r="D200" s="362"/>
      <c r="E2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0" t="str">
        <f>IF(CAMBIOSCRUDAS[[#This Row],[PLAN FINAL]]="","",CAMBIOSCRUDAS[[#This Row],[PLAN FINAL]])</f>
        <v/>
      </c>
      <c r="G200" t="str">
        <f>IF(CAMBIOSCRUDAS[[#This Row],[Columna1]]="","",CAMBIOSCRUDAS[[#This Row],[ID]])</f>
        <v/>
      </c>
    </row>
    <row r="201" spans="1:7" x14ac:dyDescent="0.25">
      <c r="A201" s="361"/>
      <c r="B201" s="231"/>
      <c r="C201" s="231"/>
      <c r="D201" s="362"/>
      <c r="E2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1" t="str">
        <f>IF(CAMBIOSCRUDAS[[#This Row],[PLAN FINAL]]="","",CAMBIOSCRUDAS[[#This Row],[PLAN FINAL]])</f>
        <v/>
      </c>
      <c r="G201" t="str">
        <f>IF(CAMBIOSCRUDAS[[#This Row],[Columna1]]="","",CAMBIOSCRUDAS[[#This Row],[ID]])</f>
        <v/>
      </c>
    </row>
    <row r="202" spans="1:7" x14ac:dyDescent="0.25">
      <c r="A202" s="361"/>
      <c r="B202" s="231"/>
      <c r="C202" s="231"/>
      <c r="D202" s="362"/>
      <c r="E2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2" t="str">
        <f>IF(CAMBIOSCRUDAS[[#This Row],[PLAN FINAL]]="","",CAMBIOSCRUDAS[[#This Row],[PLAN FINAL]])</f>
        <v/>
      </c>
      <c r="G202" t="str">
        <f>IF(CAMBIOSCRUDAS[[#This Row],[Columna1]]="","",CAMBIOSCRUDAS[[#This Row],[ID]])</f>
        <v/>
      </c>
    </row>
    <row r="203" spans="1:7" x14ac:dyDescent="0.25">
      <c r="A203" s="361"/>
      <c r="B203" s="231"/>
      <c r="C203" s="231"/>
      <c r="D203" s="362"/>
      <c r="E2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3" t="str">
        <f>IF(CAMBIOSCRUDAS[[#This Row],[PLAN FINAL]]="","",CAMBIOSCRUDAS[[#This Row],[PLAN FINAL]])</f>
        <v/>
      </c>
      <c r="G203" t="str">
        <f>IF(CAMBIOSCRUDAS[[#This Row],[Columna1]]="","",CAMBIOSCRUDAS[[#This Row],[ID]])</f>
        <v/>
      </c>
    </row>
    <row r="204" spans="1:7" x14ac:dyDescent="0.25">
      <c r="A204" s="361"/>
      <c r="B204" s="231"/>
      <c r="C204" s="231"/>
      <c r="D204" s="362"/>
      <c r="E2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4" t="str">
        <f>IF(CAMBIOSCRUDAS[[#This Row],[PLAN FINAL]]="","",CAMBIOSCRUDAS[[#This Row],[PLAN FINAL]])</f>
        <v/>
      </c>
      <c r="G204" t="str">
        <f>IF(CAMBIOSCRUDAS[[#This Row],[Columna1]]="","",CAMBIOSCRUDAS[[#This Row],[ID]])</f>
        <v/>
      </c>
    </row>
    <row r="205" spans="1:7" x14ac:dyDescent="0.25">
      <c r="A205" s="361"/>
      <c r="B205" s="231"/>
      <c r="C205" s="231"/>
      <c r="D205" s="362"/>
      <c r="E2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5" t="str">
        <f>IF(CAMBIOSCRUDAS[[#This Row],[PLAN FINAL]]="","",CAMBIOSCRUDAS[[#This Row],[PLAN FINAL]])</f>
        <v/>
      </c>
      <c r="G205" t="str">
        <f>IF(CAMBIOSCRUDAS[[#This Row],[Columna1]]="","",CAMBIOSCRUDAS[[#This Row],[ID]])</f>
        <v/>
      </c>
    </row>
    <row r="206" spans="1:7" x14ac:dyDescent="0.25">
      <c r="A206" s="361"/>
      <c r="B206" s="231"/>
      <c r="C206" s="231"/>
      <c r="D206" s="362"/>
      <c r="E2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6" t="str">
        <f>IF(CAMBIOSCRUDAS[[#This Row],[PLAN FINAL]]="","",CAMBIOSCRUDAS[[#This Row],[PLAN FINAL]])</f>
        <v/>
      </c>
      <c r="G206" t="str">
        <f>IF(CAMBIOSCRUDAS[[#This Row],[Columna1]]="","",CAMBIOSCRUDAS[[#This Row],[ID]])</f>
        <v/>
      </c>
    </row>
    <row r="207" spans="1:7" x14ac:dyDescent="0.25">
      <c r="A207" s="361"/>
      <c r="B207" s="231"/>
      <c r="C207" s="231"/>
      <c r="D207" s="362"/>
      <c r="E2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7" t="str">
        <f>IF(CAMBIOSCRUDAS[[#This Row],[PLAN FINAL]]="","",CAMBIOSCRUDAS[[#This Row],[PLAN FINAL]])</f>
        <v/>
      </c>
      <c r="G207" t="str">
        <f>IF(CAMBIOSCRUDAS[[#This Row],[Columna1]]="","",CAMBIOSCRUDAS[[#This Row],[ID]])</f>
        <v/>
      </c>
    </row>
    <row r="208" spans="1:7" x14ac:dyDescent="0.25">
      <c r="A208" s="361"/>
      <c r="B208" s="231"/>
      <c r="C208" s="231"/>
      <c r="D208" s="362"/>
      <c r="E2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8" t="str">
        <f>IF(CAMBIOSCRUDAS[[#This Row],[PLAN FINAL]]="","",CAMBIOSCRUDAS[[#This Row],[PLAN FINAL]])</f>
        <v/>
      </c>
      <c r="G208" t="str">
        <f>IF(CAMBIOSCRUDAS[[#This Row],[Columna1]]="","",CAMBIOSCRUDAS[[#This Row],[ID]])</f>
        <v/>
      </c>
    </row>
    <row r="209" spans="1:7" x14ac:dyDescent="0.25">
      <c r="A209" s="361"/>
      <c r="B209" s="231"/>
      <c r="C209" s="231"/>
      <c r="D209" s="362"/>
      <c r="E2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9" t="str">
        <f>IF(CAMBIOSCRUDAS[[#This Row],[PLAN FINAL]]="","",CAMBIOSCRUDAS[[#This Row],[PLAN FINAL]])</f>
        <v/>
      </c>
      <c r="G209" t="str">
        <f>IF(CAMBIOSCRUDAS[[#This Row],[Columna1]]="","",CAMBIOSCRUDAS[[#This Row],[ID]])</f>
        <v/>
      </c>
    </row>
    <row r="210" spans="1:7" x14ac:dyDescent="0.25">
      <c r="A210" s="361"/>
      <c r="B210" s="231"/>
      <c r="C210" s="231"/>
      <c r="D210" s="362"/>
      <c r="E2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0" t="str">
        <f>IF(CAMBIOSCRUDAS[[#This Row],[PLAN FINAL]]="","",CAMBIOSCRUDAS[[#This Row],[PLAN FINAL]])</f>
        <v/>
      </c>
      <c r="G210" t="str">
        <f>IF(CAMBIOSCRUDAS[[#This Row],[Columna1]]="","",CAMBIOSCRUDAS[[#This Row],[ID]])</f>
        <v/>
      </c>
    </row>
    <row r="211" spans="1:7" x14ac:dyDescent="0.25">
      <c r="A211" s="361"/>
      <c r="B211" s="231"/>
      <c r="C211" s="231"/>
      <c r="D211" s="362"/>
      <c r="E2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1" t="str">
        <f>IF(CAMBIOSCRUDAS[[#This Row],[PLAN FINAL]]="","",CAMBIOSCRUDAS[[#This Row],[PLAN FINAL]])</f>
        <v/>
      </c>
      <c r="G211" t="str">
        <f>IF(CAMBIOSCRUDAS[[#This Row],[Columna1]]="","",CAMBIOSCRUDAS[[#This Row],[ID]])</f>
        <v/>
      </c>
    </row>
    <row r="212" spans="1:7" x14ac:dyDescent="0.25">
      <c r="A212" s="361"/>
      <c r="B212" s="231"/>
      <c r="C212" s="231"/>
      <c r="D212" s="362"/>
      <c r="E2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2" t="str">
        <f>IF(CAMBIOSCRUDAS[[#This Row],[PLAN FINAL]]="","",CAMBIOSCRUDAS[[#This Row],[PLAN FINAL]])</f>
        <v/>
      </c>
      <c r="G212" t="str">
        <f>IF(CAMBIOSCRUDAS[[#This Row],[Columna1]]="","",CAMBIOSCRUDAS[[#This Row],[ID]])</f>
        <v/>
      </c>
    </row>
    <row r="213" spans="1:7" x14ac:dyDescent="0.25">
      <c r="A213" s="361"/>
      <c r="B213" s="231"/>
      <c r="C213" s="231"/>
      <c r="D213" s="362"/>
      <c r="E2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3" t="str">
        <f>IF(CAMBIOSCRUDAS[[#This Row],[PLAN FINAL]]="","",CAMBIOSCRUDAS[[#This Row],[PLAN FINAL]])</f>
        <v/>
      </c>
      <c r="G213" t="str">
        <f>IF(CAMBIOSCRUDAS[[#This Row],[Columna1]]="","",CAMBIOSCRUDAS[[#This Row],[ID]])</f>
        <v/>
      </c>
    </row>
    <row r="214" spans="1:7" x14ac:dyDescent="0.25">
      <c r="A214" s="361"/>
      <c r="B214" s="231"/>
      <c r="C214" s="231"/>
      <c r="D214" s="362"/>
      <c r="E2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4" t="str">
        <f>IF(CAMBIOSCRUDAS[[#This Row],[PLAN FINAL]]="","",CAMBIOSCRUDAS[[#This Row],[PLAN FINAL]])</f>
        <v/>
      </c>
      <c r="G214" t="str">
        <f>IF(CAMBIOSCRUDAS[[#This Row],[Columna1]]="","",CAMBIOSCRUDAS[[#This Row],[ID]])</f>
        <v/>
      </c>
    </row>
    <row r="215" spans="1:7" x14ac:dyDescent="0.25">
      <c r="A215" s="361"/>
      <c r="B215" s="231"/>
      <c r="C215" s="231"/>
      <c r="D215" s="362"/>
      <c r="E2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5" t="str">
        <f>IF(CAMBIOSCRUDAS[[#This Row],[PLAN FINAL]]="","",CAMBIOSCRUDAS[[#This Row],[PLAN FINAL]])</f>
        <v/>
      </c>
      <c r="G215" t="str">
        <f>IF(CAMBIOSCRUDAS[[#This Row],[Columna1]]="","",CAMBIOSCRUDAS[[#This Row],[ID]])</f>
        <v/>
      </c>
    </row>
    <row r="216" spans="1:7" x14ac:dyDescent="0.25">
      <c r="A216" s="361"/>
      <c r="B216" s="231"/>
      <c r="C216" s="231"/>
      <c r="D216" s="362"/>
      <c r="E2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6" t="str">
        <f>IF(CAMBIOSCRUDAS[[#This Row],[PLAN FINAL]]="","",CAMBIOSCRUDAS[[#This Row],[PLAN FINAL]])</f>
        <v/>
      </c>
      <c r="G216" t="str">
        <f>IF(CAMBIOSCRUDAS[[#This Row],[Columna1]]="","",CAMBIOSCRUDAS[[#This Row],[ID]])</f>
        <v/>
      </c>
    </row>
    <row r="217" spans="1:7" x14ac:dyDescent="0.25">
      <c r="A217" s="361"/>
      <c r="B217" s="231"/>
      <c r="C217" s="231"/>
      <c r="D217" s="362"/>
      <c r="E2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7" t="str">
        <f>IF(CAMBIOSCRUDAS[[#This Row],[PLAN FINAL]]="","",CAMBIOSCRUDAS[[#This Row],[PLAN FINAL]])</f>
        <v/>
      </c>
      <c r="G217" t="str">
        <f>IF(CAMBIOSCRUDAS[[#This Row],[Columna1]]="","",CAMBIOSCRUDAS[[#This Row],[ID]])</f>
        <v/>
      </c>
    </row>
    <row r="218" spans="1:7" x14ac:dyDescent="0.25">
      <c r="A218" s="361"/>
      <c r="B218" s="231"/>
      <c r="C218" s="231"/>
      <c r="D218" s="362"/>
      <c r="E2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8" t="str">
        <f>IF(CAMBIOSCRUDAS[[#This Row],[PLAN FINAL]]="","",CAMBIOSCRUDAS[[#This Row],[PLAN FINAL]])</f>
        <v/>
      </c>
      <c r="G218" t="str">
        <f>IF(CAMBIOSCRUDAS[[#This Row],[Columna1]]="","",CAMBIOSCRUDAS[[#This Row],[ID]])</f>
        <v/>
      </c>
    </row>
    <row r="219" spans="1:7" x14ac:dyDescent="0.25">
      <c r="A219" s="361"/>
      <c r="B219" s="231"/>
      <c r="C219" s="231"/>
      <c r="D219" s="362"/>
      <c r="E2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19" t="str">
        <f>IF(CAMBIOSCRUDAS[[#This Row],[PLAN FINAL]]="","",CAMBIOSCRUDAS[[#This Row],[PLAN FINAL]])</f>
        <v/>
      </c>
      <c r="G219" t="str">
        <f>IF(CAMBIOSCRUDAS[[#This Row],[Columna1]]="","",CAMBIOSCRUDAS[[#This Row],[ID]])</f>
        <v/>
      </c>
    </row>
    <row r="220" spans="1:7" x14ac:dyDescent="0.25">
      <c r="A220" s="361"/>
      <c r="B220" s="231"/>
      <c r="C220" s="231"/>
      <c r="D220" s="362"/>
      <c r="E2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0" t="str">
        <f>IF(CAMBIOSCRUDAS[[#This Row],[PLAN FINAL]]="","",CAMBIOSCRUDAS[[#This Row],[PLAN FINAL]])</f>
        <v/>
      </c>
      <c r="G220" t="str">
        <f>IF(CAMBIOSCRUDAS[[#This Row],[Columna1]]="","",CAMBIOSCRUDAS[[#This Row],[ID]])</f>
        <v/>
      </c>
    </row>
    <row r="221" spans="1:7" x14ac:dyDescent="0.25">
      <c r="A221" s="361"/>
      <c r="B221" s="231"/>
      <c r="C221" s="231"/>
      <c r="D221" s="362"/>
      <c r="E2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1" t="str">
        <f>IF(CAMBIOSCRUDAS[[#This Row],[PLAN FINAL]]="","",CAMBIOSCRUDAS[[#This Row],[PLAN FINAL]])</f>
        <v/>
      </c>
      <c r="G221" t="str">
        <f>IF(CAMBIOSCRUDAS[[#This Row],[Columna1]]="","",CAMBIOSCRUDAS[[#This Row],[ID]])</f>
        <v/>
      </c>
    </row>
    <row r="222" spans="1:7" x14ac:dyDescent="0.25">
      <c r="A222" s="361"/>
      <c r="B222" s="231"/>
      <c r="C222" s="231"/>
      <c r="D222" s="362"/>
      <c r="E2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2" t="str">
        <f>IF(CAMBIOSCRUDAS[[#This Row],[PLAN FINAL]]="","",CAMBIOSCRUDAS[[#This Row],[PLAN FINAL]])</f>
        <v/>
      </c>
      <c r="G222" t="str">
        <f>IF(CAMBIOSCRUDAS[[#This Row],[Columna1]]="","",CAMBIOSCRUDAS[[#This Row],[ID]])</f>
        <v/>
      </c>
    </row>
    <row r="223" spans="1:7" x14ac:dyDescent="0.25">
      <c r="A223" s="361"/>
      <c r="B223" s="231"/>
      <c r="C223" s="231"/>
      <c r="D223" s="362"/>
      <c r="E2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3" t="str">
        <f>IF(CAMBIOSCRUDAS[[#This Row],[PLAN FINAL]]="","",CAMBIOSCRUDAS[[#This Row],[PLAN FINAL]])</f>
        <v/>
      </c>
      <c r="G223" t="str">
        <f>IF(CAMBIOSCRUDAS[[#This Row],[Columna1]]="","",CAMBIOSCRUDAS[[#This Row],[ID]])</f>
        <v/>
      </c>
    </row>
    <row r="224" spans="1:7" x14ac:dyDescent="0.25">
      <c r="A224" s="361"/>
      <c r="B224" s="231"/>
      <c r="C224" s="231"/>
      <c r="D224" s="362"/>
      <c r="E2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4" t="str">
        <f>IF(CAMBIOSCRUDAS[[#This Row],[PLAN FINAL]]="","",CAMBIOSCRUDAS[[#This Row],[PLAN FINAL]])</f>
        <v/>
      </c>
      <c r="G224" t="str">
        <f>IF(CAMBIOSCRUDAS[[#This Row],[Columna1]]="","",CAMBIOSCRUDAS[[#This Row],[ID]])</f>
        <v/>
      </c>
    </row>
    <row r="225" spans="1:7" x14ac:dyDescent="0.25">
      <c r="A225" s="361"/>
      <c r="B225" s="231"/>
      <c r="C225" s="231"/>
      <c r="D225" s="362"/>
      <c r="E2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5" t="str">
        <f>IF(CAMBIOSCRUDAS[[#This Row],[PLAN FINAL]]="","",CAMBIOSCRUDAS[[#This Row],[PLAN FINAL]])</f>
        <v/>
      </c>
      <c r="G225" t="str">
        <f>IF(CAMBIOSCRUDAS[[#This Row],[Columna1]]="","",CAMBIOSCRUDAS[[#This Row],[ID]])</f>
        <v/>
      </c>
    </row>
    <row r="226" spans="1:7" x14ac:dyDescent="0.25">
      <c r="A226" s="361"/>
      <c r="B226" s="231"/>
      <c r="C226" s="231"/>
      <c r="D226" s="362"/>
      <c r="E2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6" t="str">
        <f>IF(CAMBIOSCRUDAS[[#This Row],[PLAN FINAL]]="","",CAMBIOSCRUDAS[[#This Row],[PLAN FINAL]])</f>
        <v/>
      </c>
      <c r="G226" t="str">
        <f>IF(CAMBIOSCRUDAS[[#This Row],[Columna1]]="","",CAMBIOSCRUDAS[[#This Row],[ID]])</f>
        <v/>
      </c>
    </row>
    <row r="227" spans="1:7" x14ac:dyDescent="0.25">
      <c r="A227" s="361"/>
      <c r="B227" s="231"/>
      <c r="C227" s="231"/>
      <c r="D227" s="362"/>
      <c r="E2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7" t="str">
        <f>IF(CAMBIOSCRUDAS[[#This Row],[PLAN FINAL]]="","",CAMBIOSCRUDAS[[#This Row],[PLAN FINAL]])</f>
        <v/>
      </c>
      <c r="G227" t="str">
        <f>IF(CAMBIOSCRUDAS[[#This Row],[Columna1]]="","",CAMBIOSCRUDAS[[#This Row],[ID]])</f>
        <v/>
      </c>
    </row>
    <row r="228" spans="1:7" x14ac:dyDescent="0.25">
      <c r="A228" s="361"/>
      <c r="B228" s="231"/>
      <c r="C228" s="231"/>
      <c r="D228" s="362"/>
      <c r="E2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8" t="str">
        <f>IF(CAMBIOSCRUDAS[[#This Row],[PLAN FINAL]]="","",CAMBIOSCRUDAS[[#This Row],[PLAN FINAL]])</f>
        <v/>
      </c>
      <c r="G228" t="str">
        <f>IF(CAMBIOSCRUDAS[[#This Row],[Columna1]]="","",CAMBIOSCRUDAS[[#This Row],[ID]])</f>
        <v/>
      </c>
    </row>
    <row r="229" spans="1:7" x14ac:dyDescent="0.25">
      <c r="A229" s="361"/>
      <c r="B229" s="231"/>
      <c r="C229" s="231"/>
      <c r="D229" s="362"/>
      <c r="E2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29" t="str">
        <f>IF(CAMBIOSCRUDAS[[#This Row],[PLAN FINAL]]="","",CAMBIOSCRUDAS[[#This Row],[PLAN FINAL]])</f>
        <v/>
      </c>
      <c r="G229" t="str">
        <f>IF(CAMBIOSCRUDAS[[#This Row],[Columna1]]="","",CAMBIOSCRUDAS[[#This Row],[ID]])</f>
        <v/>
      </c>
    </row>
    <row r="230" spans="1:7" x14ac:dyDescent="0.25">
      <c r="A230" s="361"/>
      <c r="B230" s="231"/>
      <c r="C230" s="231"/>
      <c r="D230" s="362"/>
      <c r="E2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0" t="str">
        <f>IF(CAMBIOSCRUDAS[[#This Row],[PLAN FINAL]]="","",CAMBIOSCRUDAS[[#This Row],[PLAN FINAL]])</f>
        <v/>
      </c>
      <c r="G230" t="str">
        <f>IF(CAMBIOSCRUDAS[[#This Row],[Columna1]]="","",CAMBIOSCRUDAS[[#This Row],[ID]])</f>
        <v/>
      </c>
    </row>
    <row r="231" spans="1:7" x14ac:dyDescent="0.25">
      <c r="A231" s="361"/>
      <c r="B231" s="231"/>
      <c r="C231" s="231"/>
      <c r="D231" s="362"/>
      <c r="E2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1" t="str">
        <f>IF(CAMBIOSCRUDAS[[#This Row],[PLAN FINAL]]="","",CAMBIOSCRUDAS[[#This Row],[PLAN FINAL]])</f>
        <v/>
      </c>
      <c r="G231" t="str">
        <f>IF(CAMBIOSCRUDAS[[#This Row],[Columna1]]="","",CAMBIOSCRUDAS[[#This Row],[ID]])</f>
        <v/>
      </c>
    </row>
    <row r="232" spans="1:7" x14ac:dyDescent="0.25">
      <c r="A232" s="361"/>
      <c r="B232" s="231"/>
      <c r="C232" s="231"/>
      <c r="D232" s="362"/>
      <c r="E2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2" t="str">
        <f>IF(CAMBIOSCRUDAS[[#This Row],[PLAN FINAL]]="","",CAMBIOSCRUDAS[[#This Row],[PLAN FINAL]])</f>
        <v/>
      </c>
      <c r="G232" t="str">
        <f>IF(CAMBIOSCRUDAS[[#This Row],[Columna1]]="","",CAMBIOSCRUDAS[[#This Row],[ID]])</f>
        <v/>
      </c>
    </row>
    <row r="233" spans="1:7" x14ac:dyDescent="0.25">
      <c r="A233" s="361"/>
      <c r="B233" s="231"/>
      <c r="C233" s="231"/>
      <c r="D233" s="362"/>
      <c r="E2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3" t="str">
        <f>IF(CAMBIOSCRUDAS[[#This Row],[PLAN FINAL]]="","",CAMBIOSCRUDAS[[#This Row],[PLAN FINAL]])</f>
        <v/>
      </c>
      <c r="G233" t="str">
        <f>IF(CAMBIOSCRUDAS[[#This Row],[Columna1]]="","",CAMBIOSCRUDAS[[#This Row],[ID]])</f>
        <v/>
      </c>
    </row>
    <row r="234" spans="1:7" x14ac:dyDescent="0.25">
      <c r="A234" s="361"/>
      <c r="B234" s="231"/>
      <c r="C234" s="231"/>
      <c r="D234" s="362"/>
      <c r="E2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4" t="str">
        <f>IF(CAMBIOSCRUDAS[[#This Row],[PLAN FINAL]]="","",CAMBIOSCRUDAS[[#This Row],[PLAN FINAL]])</f>
        <v/>
      </c>
      <c r="G234" t="str">
        <f>IF(CAMBIOSCRUDAS[[#This Row],[Columna1]]="","",CAMBIOSCRUDAS[[#This Row],[ID]])</f>
        <v/>
      </c>
    </row>
    <row r="235" spans="1:7" x14ac:dyDescent="0.25">
      <c r="A235" s="361"/>
      <c r="B235" s="231"/>
      <c r="C235" s="231"/>
      <c r="D235" s="362"/>
      <c r="E2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5" t="str">
        <f>IF(CAMBIOSCRUDAS[[#This Row],[PLAN FINAL]]="","",CAMBIOSCRUDAS[[#This Row],[PLAN FINAL]])</f>
        <v/>
      </c>
      <c r="G235" t="str">
        <f>IF(CAMBIOSCRUDAS[[#This Row],[Columna1]]="","",CAMBIOSCRUDAS[[#This Row],[ID]])</f>
        <v/>
      </c>
    </row>
    <row r="236" spans="1:7" x14ac:dyDescent="0.25">
      <c r="A236" s="361"/>
      <c r="B236" s="231"/>
      <c r="C236" s="231"/>
      <c r="D236" s="362"/>
      <c r="E2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6" t="str">
        <f>IF(CAMBIOSCRUDAS[[#This Row],[PLAN FINAL]]="","",CAMBIOSCRUDAS[[#This Row],[PLAN FINAL]])</f>
        <v/>
      </c>
      <c r="G236" t="str">
        <f>IF(CAMBIOSCRUDAS[[#This Row],[Columna1]]="","",CAMBIOSCRUDAS[[#This Row],[ID]])</f>
        <v/>
      </c>
    </row>
    <row r="237" spans="1:7" x14ac:dyDescent="0.25">
      <c r="A237" s="361"/>
      <c r="B237" s="231"/>
      <c r="C237" s="231"/>
      <c r="D237" s="362"/>
      <c r="E2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7" t="str">
        <f>IF(CAMBIOSCRUDAS[[#This Row],[PLAN FINAL]]="","",CAMBIOSCRUDAS[[#This Row],[PLAN FINAL]])</f>
        <v/>
      </c>
      <c r="G237" t="str">
        <f>IF(CAMBIOSCRUDAS[[#This Row],[Columna1]]="","",CAMBIOSCRUDAS[[#This Row],[ID]])</f>
        <v/>
      </c>
    </row>
    <row r="238" spans="1:7" x14ac:dyDescent="0.25">
      <c r="A238" s="361"/>
      <c r="B238" s="231"/>
      <c r="C238" s="231"/>
      <c r="D238" s="362"/>
      <c r="E2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8" t="str">
        <f>IF(CAMBIOSCRUDAS[[#This Row],[PLAN FINAL]]="","",CAMBIOSCRUDAS[[#This Row],[PLAN FINAL]])</f>
        <v/>
      </c>
      <c r="G238" t="str">
        <f>IF(CAMBIOSCRUDAS[[#This Row],[Columna1]]="","",CAMBIOSCRUDAS[[#This Row],[ID]])</f>
        <v/>
      </c>
    </row>
    <row r="239" spans="1:7" x14ac:dyDescent="0.25">
      <c r="A239" s="361"/>
      <c r="B239" s="231"/>
      <c r="C239" s="231"/>
      <c r="D239" s="362"/>
      <c r="E2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39" t="str">
        <f>IF(CAMBIOSCRUDAS[[#This Row],[PLAN FINAL]]="","",CAMBIOSCRUDAS[[#This Row],[PLAN FINAL]])</f>
        <v/>
      </c>
      <c r="G239" t="str">
        <f>IF(CAMBIOSCRUDAS[[#This Row],[Columna1]]="","",CAMBIOSCRUDAS[[#This Row],[ID]])</f>
        <v/>
      </c>
    </row>
    <row r="240" spans="1:7" x14ac:dyDescent="0.25">
      <c r="A240" s="361"/>
      <c r="B240" s="231"/>
      <c r="C240" s="231"/>
      <c r="D240" s="362"/>
      <c r="E2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0" t="str">
        <f>IF(CAMBIOSCRUDAS[[#This Row],[PLAN FINAL]]="","",CAMBIOSCRUDAS[[#This Row],[PLAN FINAL]])</f>
        <v/>
      </c>
      <c r="G240" t="str">
        <f>IF(CAMBIOSCRUDAS[[#This Row],[Columna1]]="","",CAMBIOSCRUDAS[[#This Row],[ID]])</f>
        <v/>
      </c>
    </row>
    <row r="241" spans="1:7" x14ac:dyDescent="0.25">
      <c r="A241" s="361"/>
      <c r="B241" s="231"/>
      <c r="C241" s="231"/>
      <c r="D241" s="362"/>
      <c r="E2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1" t="str">
        <f>IF(CAMBIOSCRUDAS[[#This Row],[PLAN FINAL]]="","",CAMBIOSCRUDAS[[#This Row],[PLAN FINAL]])</f>
        <v/>
      </c>
      <c r="G241" t="str">
        <f>IF(CAMBIOSCRUDAS[[#This Row],[Columna1]]="","",CAMBIOSCRUDAS[[#This Row],[ID]])</f>
        <v/>
      </c>
    </row>
    <row r="242" spans="1:7" x14ac:dyDescent="0.25">
      <c r="A242" s="361"/>
      <c r="B242" s="231"/>
      <c r="C242" s="231"/>
      <c r="D242" s="362"/>
      <c r="E2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2" t="str">
        <f>IF(CAMBIOSCRUDAS[[#This Row],[PLAN FINAL]]="","",CAMBIOSCRUDAS[[#This Row],[PLAN FINAL]])</f>
        <v/>
      </c>
      <c r="G242" t="str">
        <f>IF(CAMBIOSCRUDAS[[#This Row],[Columna1]]="","",CAMBIOSCRUDAS[[#This Row],[ID]])</f>
        <v/>
      </c>
    </row>
    <row r="243" spans="1:7" x14ac:dyDescent="0.25">
      <c r="A243" s="361"/>
      <c r="B243" s="231"/>
      <c r="C243" s="231"/>
      <c r="D243" s="362"/>
      <c r="E2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3" t="str">
        <f>IF(CAMBIOSCRUDAS[[#This Row],[PLAN FINAL]]="","",CAMBIOSCRUDAS[[#This Row],[PLAN FINAL]])</f>
        <v/>
      </c>
      <c r="G243" t="str">
        <f>IF(CAMBIOSCRUDAS[[#This Row],[Columna1]]="","",CAMBIOSCRUDAS[[#This Row],[ID]])</f>
        <v/>
      </c>
    </row>
    <row r="244" spans="1:7" x14ac:dyDescent="0.25">
      <c r="A244" s="361"/>
      <c r="B244" s="231"/>
      <c r="C244" s="231"/>
      <c r="D244" s="362"/>
      <c r="E2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4" t="str">
        <f>IF(CAMBIOSCRUDAS[[#This Row],[PLAN FINAL]]="","",CAMBIOSCRUDAS[[#This Row],[PLAN FINAL]])</f>
        <v/>
      </c>
      <c r="G244" t="str">
        <f>IF(CAMBIOSCRUDAS[[#This Row],[Columna1]]="","",CAMBIOSCRUDAS[[#This Row],[ID]])</f>
        <v/>
      </c>
    </row>
    <row r="245" spans="1:7" x14ac:dyDescent="0.25">
      <c r="A245" s="361"/>
      <c r="B245" s="231"/>
      <c r="C245" s="231"/>
      <c r="D245" s="362"/>
      <c r="E2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5" t="str">
        <f>IF(CAMBIOSCRUDAS[[#This Row],[PLAN FINAL]]="","",CAMBIOSCRUDAS[[#This Row],[PLAN FINAL]])</f>
        <v/>
      </c>
      <c r="G245" t="str">
        <f>IF(CAMBIOSCRUDAS[[#This Row],[Columna1]]="","",CAMBIOSCRUDAS[[#This Row],[ID]])</f>
        <v/>
      </c>
    </row>
    <row r="246" spans="1:7" x14ac:dyDescent="0.25">
      <c r="A246" s="361"/>
      <c r="B246" s="231"/>
      <c r="C246" s="231"/>
      <c r="D246" s="362"/>
      <c r="E2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6" t="str">
        <f>IF(CAMBIOSCRUDAS[[#This Row],[PLAN FINAL]]="","",CAMBIOSCRUDAS[[#This Row],[PLAN FINAL]])</f>
        <v/>
      </c>
      <c r="G246" t="str">
        <f>IF(CAMBIOSCRUDAS[[#This Row],[Columna1]]="","",CAMBIOSCRUDAS[[#This Row],[ID]])</f>
        <v/>
      </c>
    </row>
    <row r="247" spans="1:7" x14ac:dyDescent="0.25">
      <c r="A247" s="361"/>
      <c r="B247" s="231"/>
      <c r="C247" s="231"/>
      <c r="D247" s="362"/>
      <c r="E2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7" t="str">
        <f>IF(CAMBIOSCRUDAS[[#This Row],[PLAN FINAL]]="","",CAMBIOSCRUDAS[[#This Row],[PLAN FINAL]])</f>
        <v/>
      </c>
      <c r="G247" t="str">
        <f>IF(CAMBIOSCRUDAS[[#This Row],[Columna1]]="","",CAMBIOSCRUDAS[[#This Row],[ID]])</f>
        <v/>
      </c>
    </row>
    <row r="248" spans="1:7" x14ac:dyDescent="0.25">
      <c r="A248" s="361"/>
      <c r="B248" s="231"/>
      <c r="C248" s="231"/>
      <c r="D248" s="362"/>
      <c r="E2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8" t="str">
        <f>IF(CAMBIOSCRUDAS[[#This Row],[PLAN FINAL]]="","",CAMBIOSCRUDAS[[#This Row],[PLAN FINAL]])</f>
        <v/>
      </c>
      <c r="G248" t="str">
        <f>IF(CAMBIOSCRUDAS[[#This Row],[Columna1]]="","",CAMBIOSCRUDAS[[#This Row],[ID]])</f>
        <v/>
      </c>
    </row>
    <row r="249" spans="1:7" x14ac:dyDescent="0.25">
      <c r="A249" s="361"/>
      <c r="B249" s="231"/>
      <c r="C249" s="231"/>
      <c r="D249" s="362"/>
      <c r="E2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49" t="str">
        <f>IF(CAMBIOSCRUDAS[[#This Row],[PLAN FINAL]]="","",CAMBIOSCRUDAS[[#This Row],[PLAN FINAL]])</f>
        <v/>
      </c>
      <c r="G249" t="str">
        <f>IF(CAMBIOSCRUDAS[[#This Row],[Columna1]]="","",CAMBIOSCRUDAS[[#This Row],[ID]])</f>
        <v/>
      </c>
    </row>
    <row r="250" spans="1:7" x14ac:dyDescent="0.25">
      <c r="A250" s="361"/>
      <c r="B250" s="231"/>
      <c r="C250" s="231"/>
      <c r="D250" s="362"/>
      <c r="E2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0" t="str">
        <f>IF(CAMBIOSCRUDAS[[#This Row],[PLAN FINAL]]="","",CAMBIOSCRUDAS[[#This Row],[PLAN FINAL]])</f>
        <v/>
      </c>
      <c r="G250" t="str">
        <f>IF(CAMBIOSCRUDAS[[#This Row],[Columna1]]="","",CAMBIOSCRUDAS[[#This Row],[ID]])</f>
        <v/>
      </c>
    </row>
    <row r="251" spans="1:7" x14ac:dyDescent="0.25">
      <c r="A251" s="361"/>
      <c r="B251" s="231"/>
      <c r="C251" s="231"/>
      <c r="D251" s="362"/>
      <c r="E2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1" t="str">
        <f>IF(CAMBIOSCRUDAS[[#This Row],[PLAN FINAL]]="","",CAMBIOSCRUDAS[[#This Row],[PLAN FINAL]])</f>
        <v/>
      </c>
      <c r="G251" t="str">
        <f>IF(CAMBIOSCRUDAS[[#This Row],[Columna1]]="","",CAMBIOSCRUDAS[[#This Row],[ID]])</f>
        <v/>
      </c>
    </row>
    <row r="252" spans="1:7" x14ac:dyDescent="0.25">
      <c r="A252" s="361"/>
      <c r="B252" s="231"/>
      <c r="C252" s="231"/>
      <c r="D252" s="362"/>
      <c r="E2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2" t="str">
        <f>IF(CAMBIOSCRUDAS[[#This Row],[PLAN FINAL]]="","",CAMBIOSCRUDAS[[#This Row],[PLAN FINAL]])</f>
        <v/>
      </c>
      <c r="G252" t="str">
        <f>IF(CAMBIOSCRUDAS[[#This Row],[Columna1]]="","",CAMBIOSCRUDAS[[#This Row],[ID]])</f>
        <v/>
      </c>
    </row>
    <row r="253" spans="1:7" x14ac:dyDescent="0.25">
      <c r="A253" s="361"/>
      <c r="B253" s="231"/>
      <c r="C253" s="231"/>
      <c r="D253" s="362"/>
      <c r="E2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3" t="str">
        <f>IF(CAMBIOSCRUDAS[[#This Row],[PLAN FINAL]]="","",CAMBIOSCRUDAS[[#This Row],[PLAN FINAL]])</f>
        <v/>
      </c>
      <c r="G253" t="str">
        <f>IF(CAMBIOSCRUDAS[[#This Row],[Columna1]]="","",CAMBIOSCRUDAS[[#This Row],[ID]])</f>
        <v/>
      </c>
    </row>
    <row r="254" spans="1:7" x14ac:dyDescent="0.25">
      <c r="A254" s="361"/>
      <c r="B254" s="231"/>
      <c r="C254" s="231"/>
      <c r="D254" s="362"/>
      <c r="E2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4" t="str">
        <f>IF(CAMBIOSCRUDAS[[#This Row],[PLAN FINAL]]="","",CAMBIOSCRUDAS[[#This Row],[PLAN FINAL]])</f>
        <v/>
      </c>
      <c r="G254" t="str">
        <f>IF(CAMBIOSCRUDAS[[#This Row],[Columna1]]="","",CAMBIOSCRUDAS[[#This Row],[ID]])</f>
        <v/>
      </c>
    </row>
    <row r="255" spans="1:7" x14ac:dyDescent="0.25">
      <c r="A255" s="361"/>
      <c r="B255" s="231"/>
      <c r="C255" s="231"/>
      <c r="D255" s="362"/>
      <c r="E2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5" t="str">
        <f>IF(CAMBIOSCRUDAS[[#This Row],[PLAN FINAL]]="","",CAMBIOSCRUDAS[[#This Row],[PLAN FINAL]])</f>
        <v/>
      </c>
      <c r="G255" t="str">
        <f>IF(CAMBIOSCRUDAS[[#This Row],[Columna1]]="","",CAMBIOSCRUDAS[[#This Row],[ID]])</f>
        <v/>
      </c>
    </row>
    <row r="256" spans="1:7" x14ac:dyDescent="0.25">
      <c r="A256" s="361"/>
      <c r="B256" s="231"/>
      <c r="C256" s="231"/>
      <c r="D256" s="362"/>
      <c r="E2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6" t="str">
        <f>IF(CAMBIOSCRUDAS[[#This Row],[PLAN FINAL]]="","",CAMBIOSCRUDAS[[#This Row],[PLAN FINAL]])</f>
        <v/>
      </c>
      <c r="G256" t="str">
        <f>IF(CAMBIOSCRUDAS[[#This Row],[Columna1]]="","",CAMBIOSCRUDAS[[#This Row],[ID]])</f>
        <v/>
      </c>
    </row>
    <row r="257" spans="1:7" x14ac:dyDescent="0.25">
      <c r="A257" s="361"/>
      <c r="B257" s="231"/>
      <c r="C257" s="231"/>
      <c r="D257" s="362"/>
      <c r="E2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7" t="str">
        <f>IF(CAMBIOSCRUDAS[[#This Row],[PLAN FINAL]]="","",CAMBIOSCRUDAS[[#This Row],[PLAN FINAL]])</f>
        <v/>
      </c>
      <c r="G257" t="str">
        <f>IF(CAMBIOSCRUDAS[[#This Row],[Columna1]]="","",CAMBIOSCRUDAS[[#This Row],[ID]])</f>
        <v/>
      </c>
    </row>
    <row r="258" spans="1:7" x14ac:dyDescent="0.25">
      <c r="A258" s="361"/>
      <c r="B258" s="231"/>
      <c r="C258" s="231"/>
      <c r="D258" s="362"/>
      <c r="E2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8" t="str">
        <f>IF(CAMBIOSCRUDAS[[#This Row],[PLAN FINAL]]="","",CAMBIOSCRUDAS[[#This Row],[PLAN FINAL]])</f>
        <v/>
      </c>
      <c r="G258" t="str">
        <f>IF(CAMBIOSCRUDAS[[#This Row],[Columna1]]="","",CAMBIOSCRUDAS[[#This Row],[ID]])</f>
        <v/>
      </c>
    </row>
    <row r="259" spans="1:7" x14ac:dyDescent="0.25">
      <c r="A259" s="361"/>
      <c r="B259" s="231"/>
      <c r="C259" s="231"/>
      <c r="D259" s="362"/>
      <c r="E2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59" t="str">
        <f>IF(CAMBIOSCRUDAS[[#This Row],[PLAN FINAL]]="","",CAMBIOSCRUDAS[[#This Row],[PLAN FINAL]])</f>
        <v/>
      </c>
      <c r="G259" t="str">
        <f>IF(CAMBIOSCRUDAS[[#This Row],[Columna1]]="","",CAMBIOSCRUDAS[[#This Row],[ID]])</f>
        <v/>
      </c>
    </row>
    <row r="260" spans="1:7" x14ac:dyDescent="0.25">
      <c r="A260" s="361"/>
      <c r="B260" s="231"/>
      <c r="C260" s="231"/>
      <c r="D260" s="362"/>
      <c r="E2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0" t="str">
        <f>IF(CAMBIOSCRUDAS[[#This Row],[PLAN FINAL]]="","",CAMBIOSCRUDAS[[#This Row],[PLAN FINAL]])</f>
        <v/>
      </c>
      <c r="G260" t="str">
        <f>IF(CAMBIOSCRUDAS[[#This Row],[Columna1]]="","",CAMBIOSCRUDAS[[#This Row],[ID]])</f>
        <v/>
      </c>
    </row>
    <row r="261" spans="1:7" x14ac:dyDescent="0.25">
      <c r="A261" s="361"/>
      <c r="B261" s="231"/>
      <c r="C261" s="231"/>
      <c r="D261" s="362"/>
      <c r="E2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1" t="str">
        <f>IF(CAMBIOSCRUDAS[[#This Row],[PLAN FINAL]]="","",CAMBIOSCRUDAS[[#This Row],[PLAN FINAL]])</f>
        <v/>
      </c>
      <c r="G261" t="str">
        <f>IF(CAMBIOSCRUDAS[[#This Row],[Columna1]]="","",CAMBIOSCRUDAS[[#This Row],[ID]])</f>
        <v/>
      </c>
    </row>
    <row r="262" spans="1:7" x14ac:dyDescent="0.25">
      <c r="A262" s="361"/>
      <c r="B262" s="231"/>
      <c r="C262" s="231"/>
      <c r="D262" s="362"/>
      <c r="E2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2" t="str">
        <f>IF(CAMBIOSCRUDAS[[#This Row],[PLAN FINAL]]="","",CAMBIOSCRUDAS[[#This Row],[PLAN FINAL]])</f>
        <v/>
      </c>
      <c r="G262" t="str">
        <f>IF(CAMBIOSCRUDAS[[#This Row],[Columna1]]="","",CAMBIOSCRUDAS[[#This Row],[ID]])</f>
        <v/>
      </c>
    </row>
    <row r="263" spans="1:7" x14ac:dyDescent="0.25">
      <c r="A263" s="361"/>
      <c r="B263" s="231"/>
      <c r="C263" s="231"/>
      <c r="D263" s="362"/>
      <c r="E2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3" t="str">
        <f>IF(CAMBIOSCRUDAS[[#This Row],[PLAN FINAL]]="","",CAMBIOSCRUDAS[[#This Row],[PLAN FINAL]])</f>
        <v/>
      </c>
      <c r="G263" t="str">
        <f>IF(CAMBIOSCRUDAS[[#This Row],[Columna1]]="","",CAMBIOSCRUDAS[[#This Row],[ID]])</f>
        <v/>
      </c>
    </row>
    <row r="264" spans="1:7" x14ac:dyDescent="0.25">
      <c r="A264" s="361"/>
      <c r="B264" s="231"/>
      <c r="C264" s="231"/>
      <c r="D264" s="362"/>
      <c r="E2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4" t="str">
        <f>IF(CAMBIOSCRUDAS[[#This Row],[PLAN FINAL]]="","",CAMBIOSCRUDAS[[#This Row],[PLAN FINAL]])</f>
        <v/>
      </c>
      <c r="G264" t="str">
        <f>IF(CAMBIOSCRUDAS[[#This Row],[Columna1]]="","",CAMBIOSCRUDAS[[#This Row],[ID]])</f>
        <v/>
      </c>
    </row>
    <row r="265" spans="1:7" x14ac:dyDescent="0.25">
      <c r="A265" s="361"/>
      <c r="B265" s="231"/>
      <c r="C265" s="231"/>
      <c r="D265" s="362"/>
      <c r="E2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5" t="str">
        <f>IF(CAMBIOSCRUDAS[[#This Row],[PLAN FINAL]]="","",CAMBIOSCRUDAS[[#This Row],[PLAN FINAL]])</f>
        <v/>
      </c>
      <c r="G265" t="str">
        <f>IF(CAMBIOSCRUDAS[[#This Row],[Columna1]]="","",CAMBIOSCRUDAS[[#This Row],[ID]])</f>
        <v/>
      </c>
    </row>
    <row r="266" spans="1:7" x14ac:dyDescent="0.25">
      <c r="A266" s="361"/>
      <c r="B266" s="231"/>
      <c r="C266" s="231"/>
      <c r="D266" s="362"/>
      <c r="E2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6" t="str">
        <f>IF(CAMBIOSCRUDAS[[#This Row],[PLAN FINAL]]="","",CAMBIOSCRUDAS[[#This Row],[PLAN FINAL]])</f>
        <v/>
      </c>
      <c r="G266" t="str">
        <f>IF(CAMBIOSCRUDAS[[#This Row],[Columna1]]="","",CAMBIOSCRUDAS[[#This Row],[ID]])</f>
        <v/>
      </c>
    </row>
    <row r="267" spans="1:7" x14ac:dyDescent="0.25">
      <c r="A267" s="361"/>
      <c r="B267" s="231"/>
      <c r="C267" s="231"/>
      <c r="D267" s="362"/>
      <c r="E2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7" t="str">
        <f>IF(CAMBIOSCRUDAS[[#This Row],[PLAN FINAL]]="","",CAMBIOSCRUDAS[[#This Row],[PLAN FINAL]])</f>
        <v/>
      </c>
      <c r="G267" t="str">
        <f>IF(CAMBIOSCRUDAS[[#This Row],[Columna1]]="","",CAMBIOSCRUDAS[[#This Row],[ID]])</f>
        <v/>
      </c>
    </row>
    <row r="268" spans="1:7" x14ac:dyDescent="0.25">
      <c r="A268" s="361"/>
      <c r="B268" s="231"/>
      <c r="C268" s="231"/>
      <c r="D268" s="362"/>
      <c r="E2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8" t="str">
        <f>IF(CAMBIOSCRUDAS[[#This Row],[PLAN FINAL]]="","",CAMBIOSCRUDAS[[#This Row],[PLAN FINAL]])</f>
        <v/>
      </c>
      <c r="G268" t="str">
        <f>IF(CAMBIOSCRUDAS[[#This Row],[Columna1]]="","",CAMBIOSCRUDAS[[#This Row],[ID]])</f>
        <v/>
      </c>
    </row>
    <row r="269" spans="1:7" x14ac:dyDescent="0.25">
      <c r="A269" s="361"/>
      <c r="B269" s="231"/>
      <c r="C269" s="231"/>
      <c r="D269" s="362"/>
      <c r="E2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69" t="str">
        <f>IF(CAMBIOSCRUDAS[[#This Row],[PLAN FINAL]]="","",CAMBIOSCRUDAS[[#This Row],[PLAN FINAL]])</f>
        <v/>
      </c>
      <c r="G269" t="str">
        <f>IF(CAMBIOSCRUDAS[[#This Row],[Columna1]]="","",CAMBIOSCRUDAS[[#This Row],[ID]])</f>
        <v/>
      </c>
    </row>
    <row r="270" spans="1:7" x14ac:dyDescent="0.25">
      <c r="A270" s="361"/>
      <c r="B270" s="231"/>
      <c r="C270" s="231"/>
      <c r="D270" s="362"/>
      <c r="E2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0" t="str">
        <f>IF(CAMBIOSCRUDAS[[#This Row],[PLAN FINAL]]="","",CAMBIOSCRUDAS[[#This Row],[PLAN FINAL]])</f>
        <v/>
      </c>
      <c r="G270" t="str">
        <f>IF(CAMBIOSCRUDAS[[#This Row],[Columna1]]="","",CAMBIOSCRUDAS[[#This Row],[ID]])</f>
        <v/>
      </c>
    </row>
    <row r="271" spans="1:7" x14ac:dyDescent="0.25">
      <c r="A271" s="361"/>
      <c r="B271" s="231"/>
      <c r="C271" s="231"/>
      <c r="D271" s="362"/>
      <c r="E2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1" t="str">
        <f>IF(CAMBIOSCRUDAS[[#This Row],[PLAN FINAL]]="","",CAMBIOSCRUDAS[[#This Row],[PLAN FINAL]])</f>
        <v/>
      </c>
      <c r="G271" t="str">
        <f>IF(CAMBIOSCRUDAS[[#This Row],[Columna1]]="","",CAMBIOSCRUDAS[[#This Row],[ID]])</f>
        <v/>
      </c>
    </row>
    <row r="272" spans="1:7" x14ac:dyDescent="0.25">
      <c r="A272" s="361"/>
      <c r="B272" s="231"/>
      <c r="C272" s="231"/>
      <c r="D272" s="362"/>
      <c r="E2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2" t="str">
        <f>IF(CAMBIOSCRUDAS[[#This Row],[PLAN FINAL]]="","",CAMBIOSCRUDAS[[#This Row],[PLAN FINAL]])</f>
        <v/>
      </c>
      <c r="G272" t="str">
        <f>IF(CAMBIOSCRUDAS[[#This Row],[Columna1]]="","",CAMBIOSCRUDAS[[#This Row],[ID]])</f>
        <v/>
      </c>
    </row>
    <row r="273" spans="1:7" x14ac:dyDescent="0.25">
      <c r="A273" s="361"/>
      <c r="B273" s="231"/>
      <c r="C273" s="231"/>
      <c r="D273" s="362"/>
      <c r="E2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3" t="str">
        <f>IF(CAMBIOSCRUDAS[[#This Row],[PLAN FINAL]]="","",CAMBIOSCRUDAS[[#This Row],[PLAN FINAL]])</f>
        <v/>
      </c>
      <c r="G273" t="str">
        <f>IF(CAMBIOSCRUDAS[[#This Row],[Columna1]]="","",CAMBIOSCRUDAS[[#This Row],[ID]])</f>
        <v/>
      </c>
    </row>
    <row r="274" spans="1:7" x14ac:dyDescent="0.25">
      <c r="A274" s="361"/>
      <c r="B274" s="231"/>
      <c r="C274" s="231"/>
      <c r="D274" s="362"/>
      <c r="E2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4" t="str">
        <f>IF(CAMBIOSCRUDAS[[#This Row],[PLAN FINAL]]="","",CAMBIOSCRUDAS[[#This Row],[PLAN FINAL]])</f>
        <v/>
      </c>
      <c r="G274" t="str">
        <f>IF(CAMBIOSCRUDAS[[#This Row],[Columna1]]="","",CAMBIOSCRUDAS[[#This Row],[ID]])</f>
        <v/>
      </c>
    </row>
    <row r="275" spans="1:7" x14ac:dyDescent="0.25">
      <c r="A275" s="361"/>
      <c r="B275" s="231"/>
      <c r="C275" s="231"/>
      <c r="D275" s="362"/>
      <c r="E2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5" t="str">
        <f>IF(CAMBIOSCRUDAS[[#This Row],[PLAN FINAL]]="","",CAMBIOSCRUDAS[[#This Row],[PLAN FINAL]])</f>
        <v/>
      </c>
      <c r="G275" t="str">
        <f>IF(CAMBIOSCRUDAS[[#This Row],[Columna1]]="","",CAMBIOSCRUDAS[[#This Row],[ID]])</f>
        <v/>
      </c>
    </row>
    <row r="276" spans="1:7" x14ac:dyDescent="0.25">
      <c r="A276" s="361"/>
      <c r="B276" s="231"/>
      <c r="C276" s="231"/>
      <c r="D276" s="362"/>
      <c r="E2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6" t="str">
        <f>IF(CAMBIOSCRUDAS[[#This Row],[PLAN FINAL]]="","",CAMBIOSCRUDAS[[#This Row],[PLAN FINAL]])</f>
        <v/>
      </c>
      <c r="G276" t="str">
        <f>IF(CAMBIOSCRUDAS[[#This Row],[Columna1]]="","",CAMBIOSCRUDAS[[#This Row],[ID]])</f>
        <v/>
      </c>
    </row>
    <row r="277" spans="1:7" x14ac:dyDescent="0.25">
      <c r="A277" s="361"/>
      <c r="B277" s="231"/>
      <c r="C277" s="231"/>
      <c r="D277" s="362"/>
      <c r="E2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7" t="str">
        <f>IF(CAMBIOSCRUDAS[[#This Row],[PLAN FINAL]]="","",CAMBIOSCRUDAS[[#This Row],[PLAN FINAL]])</f>
        <v/>
      </c>
      <c r="G277" t="str">
        <f>IF(CAMBIOSCRUDAS[[#This Row],[Columna1]]="","",CAMBIOSCRUDAS[[#This Row],[ID]])</f>
        <v/>
      </c>
    </row>
    <row r="278" spans="1:7" x14ac:dyDescent="0.25">
      <c r="A278" s="361"/>
      <c r="B278" s="231"/>
      <c r="C278" s="231"/>
      <c r="D278" s="362"/>
      <c r="E2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8" t="str">
        <f>IF(CAMBIOSCRUDAS[[#This Row],[PLAN FINAL]]="","",CAMBIOSCRUDAS[[#This Row],[PLAN FINAL]])</f>
        <v/>
      </c>
      <c r="G278" t="str">
        <f>IF(CAMBIOSCRUDAS[[#This Row],[Columna1]]="","",CAMBIOSCRUDAS[[#This Row],[ID]])</f>
        <v/>
      </c>
    </row>
    <row r="279" spans="1:7" x14ac:dyDescent="0.25">
      <c r="A279" s="361"/>
      <c r="B279" s="231"/>
      <c r="C279" s="231"/>
      <c r="D279" s="362"/>
      <c r="E2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79" t="str">
        <f>IF(CAMBIOSCRUDAS[[#This Row],[PLAN FINAL]]="","",CAMBIOSCRUDAS[[#This Row],[PLAN FINAL]])</f>
        <v/>
      </c>
      <c r="G279" t="str">
        <f>IF(CAMBIOSCRUDAS[[#This Row],[Columna1]]="","",CAMBIOSCRUDAS[[#This Row],[ID]])</f>
        <v/>
      </c>
    </row>
    <row r="280" spans="1:7" x14ac:dyDescent="0.25">
      <c r="A280" s="361"/>
      <c r="B280" s="231"/>
      <c r="C280" s="231"/>
      <c r="D280" s="362"/>
      <c r="E2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0" t="str">
        <f>IF(CAMBIOSCRUDAS[[#This Row],[PLAN FINAL]]="","",CAMBIOSCRUDAS[[#This Row],[PLAN FINAL]])</f>
        <v/>
      </c>
      <c r="G280" t="str">
        <f>IF(CAMBIOSCRUDAS[[#This Row],[Columna1]]="","",CAMBIOSCRUDAS[[#This Row],[ID]])</f>
        <v/>
      </c>
    </row>
    <row r="281" spans="1:7" x14ac:dyDescent="0.25">
      <c r="A281" s="361"/>
      <c r="B281" s="231"/>
      <c r="C281" s="231"/>
      <c r="D281" s="362"/>
      <c r="E2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1" t="str">
        <f>IF(CAMBIOSCRUDAS[[#This Row],[PLAN FINAL]]="","",CAMBIOSCRUDAS[[#This Row],[PLAN FINAL]])</f>
        <v/>
      </c>
      <c r="G281" t="str">
        <f>IF(CAMBIOSCRUDAS[[#This Row],[Columna1]]="","",CAMBIOSCRUDAS[[#This Row],[ID]])</f>
        <v/>
      </c>
    </row>
    <row r="282" spans="1:7" x14ac:dyDescent="0.25">
      <c r="A282" s="361"/>
      <c r="B282" s="231"/>
      <c r="C282" s="231"/>
      <c r="D282" s="362"/>
      <c r="E2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2" t="str">
        <f>IF(CAMBIOSCRUDAS[[#This Row],[PLAN FINAL]]="","",CAMBIOSCRUDAS[[#This Row],[PLAN FINAL]])</f>
        <v/>
      </c>
      <c r="G282" t="str">
        <f>IF(CAMBIOSCRUDAS[[#This Row],[Columna1]]="","",CAMBIOSCRUDAS[[#This Row],[ID]])</f>
        <v/>
      </c>
    </row>
    <row r="283" spans="1:7" x14ac:dyDescent="0.25">
      <c r="A283" s="361"/>
      <c r="B283" s="231"/>
      <c r="C283" s="231"/>
      <c r="D283" s="362"/>
      <c r="E2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3" t="str">
        <f>IF(CAMBIOSCRUDAS[[#This Row],[PLAN FINAL]]="","",CAMBIOSCRUDAS[[#This Row],[PLAN FINAL]])</f>
        <v/>
      </c>
      <c r="G283" t="str">
        <f>IF(CAMBIOSCRUDAS[[#This Row],[Columna1]]="","",CAMBIOSCRUDAS[[#This Row],[ID]])</f>
        <v/>
      </c>
    </row>
    <row r="284" spans="1:7" x14ac:dyDescent="0.25">
      <c r="A284" s="361"/>
      <c r="B284" s="231"/>
      <c r="C284" s="231"/>
      <c r="D284" s="362"/>
      <c r="E2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4" t="str">
        <f>IF(CAMBIOSCRUDAS[[#This Row],[PLAN FINAL]]="","",CAMBIOSCRUDAS[[#This Row],[PLAN FINAL]])</f>
        <v/>
      </c>
      <c r="G284" t="str">
        <f>IF(CAMBIOSCRUDAS[[#This Row],[Columna1]]="","",CAMBIOSCRUDAS[[#This Row],[ID]])</f>
        <v/>
      </c>
    </row>
    <row r="285" spans="1:7" x14ac:dyDescent="0.25">
      <c r="A285" s="361"/>
      <c r="B285" s="231"/>
      <c r="C285" s="231"/>
      <c r="D285" s="362"/>
      <c r="E2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5" t="str">
        <f>IF(CAMBIOSCRUDAS[[#This Row],[PLAN FINAL]]="","",CAMBIOSCRUDAS[[#This Row],[PLAN FINAL]])</f>
        <v/>
      </c>
      <c r="G285" t="str">
        <f>IF(CAMBIOSCRUDAS[[#This Row],[Columna1]]="","",CAMBIOSCRUDAS[[#This Row],[ID]])</f>
        <v/>
      </c>
    </row>
    <row r="286" spans="1:7" x14ac:dyDescent="0.25">
      <c r="A286" s="361"/>
      <c r="B286" s="231"/>
      <c r="C286" s="231"/>
      <c r="D286" s="362"/>
      <c r="E2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6" t="str">
        <f>IF(CAMBIOSCRUDAS[[#This Row],[PLAN FINAL]]="","",CAMBIOSCRUDAS[[#This Row],[PLAN FINAL]])</f>
        <v/>
      </c>
      <c r="G286" t="str">
        <f>IF(CAMBIOSCRUDAS[[#This Row],[Columna1]]="","",CAMBIOSCRUDAS[[#This Row],[ID]])</f>
        <v/>
      </c>
    </row>
    <row r="287" spans="1:7" x14ac:dyDescent="0.25">
      <c r="A287" s="361"/>
      <c r="B287" s="231"/>
      <c r="C287" s="231"/>
      <c r="D287" s="362"/>
      <c r="E2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7" t="str">
        <f>IF(CAMBIOSCRUDAS[[#This Row],[PLAN FINAL]]="","",CAMBIOSCRUDAS[[#This Row],[PLAN FINAL]])</f>
        <v/>
      </c>
      <c r="G287" t="str">
        <f>IF(CAMBIOSCRUDAS[[#This Row],[Columna1]]="","",CAMBIOSCRUDAS[[#This Row],[ID]])</f>
        <v/>
      </c>
    </row>
    <row r="288" spans="1:7" x14ac:dyDescent="0.25">
      <c r="A288" s="361"/>
      <c r="B288" s="231"/>
      <c r="C288" s="231"/>
      <c r="D288" s="362"/>
      <c r="E2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8" t="str">
        <f>IF(CAMBIOSCRUDAS[[#This Row],[PLAN FINAL]]="","",CAMBIOSCRUDAS[[#This Row],[PLAN FINAL]])</f>
        <v/>
      </c>
      <c r="G288" t="str">
        <f>IF(CAMBIOSCRUDAS[[#This Row],[Columna1]]="","",CAMBIOSCRUDAS[[#This Row],[ID]])</f>
        <v/>
      </c>
    </row>
    <row r="289" spans="1:7" x14ac:dyDescent="0.25">
      <c r="A289" s="361"/>
      <c r="B289" s="231"/>
      <c r="C289" s="231"/>
      <c r="D289" s="362"/>
      <c r="E2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89" t="str">
        <f>IF(CAMBIOSCRUDAS[[#This Row],[PLAN FINAL]]="","",CAMBIOSCRUDAS[[#This Row],[PLAN FINAL]])</f>
        <v/>
      </c>
      <c r="G289" t="str">
        <f>IF(CAMBIOSCRUDAS[[#This Row],[Columna1]]="","",CAMBIOSCRUDAS[[#This Row],[ID]])</f>
        <v/>
      </c>
    </row>
    <row r="290" spans="1:7" x14ac:dyDescent="0.25">
      <c r="A290" s="361"/>
      <c r="B290" s="231"/>
      <c r="C290" s="231"/>
      <c r="D290" s="362"/>
      <c r="E2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0" t="str">
        <f>IF(CAMBIOSCRUDAS[[#This Row],[PLAN FINAL]]="","",CAMBIOSCRUDAS[[#This Row],[PLAN FINAL]])</f>
        <v/>
      </c>
      <c r="G290" t="str">
        <f>IF(CAMBIOSCRUDAS[[#This Row],[Columna1]]="","",CAMBIOSCRUDAS[[#This Row],[ID]])</f>
        <v/>
      </c>
    </row>
    <row r="291" spans="1:7" x14ac:dyDescent="0.25">
      <c r="A291" s="361"/>
      <c r="B291" s="231"/>
      <c r="C291" s="231"/>
      <c r="D291" s="362"/>
      <c r="E2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1" t="str">
        <f>IF(CAMBIOSCRUDAS[[#This Row],[PLAN FINAL]]="","",CAMBIOSCRUDAS[[#This Row],[PLAN FINAL]])</f>
        <v/>
      </c>
      <c r="G291" t="str">
        <f>IF(CAMBIOSCRUDAS[[#This Row],[Columna1]]="","",CAMBIOSCRUDAS[[#This Row],[ID]])</f>
        <v/>
      </c>
    </row>
    <row r="292" spans="1:7" x14ac:dyDescent="0.25">
      <c r="A292" s="361"/>
      <c r="B292" s="231"/>
      <c r="C292" s="231"/>
      <c r="D292" s="362"/>
      <c r="E2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2" t="str">
        <f>IF(CAMBIOSCRUDAS[[#This Row],[PLAN FINAL]]="","",CAMBIOSCRUDAS[[#This Row],[PLAN FINAL]])</f>
        <v/>
      </c>
      <c r="G292" t="str">
        <f>IF(CAMBIOSCRUDAS[[#This Row],[Columna1]]="","",CAMBIOSCRUDAS[[#This Row],[ID]])</f>
        <v/>
      </c>
    </row>
    <row r="293" spans="1:7" x14ac:dyDescent="0.25">
      <c r="A293" s="361"/>
      <c r="B293" s="231"/>
      <c r="C293" s="231"/>
      <c r="D293" s="362"/>
      <c r="E2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3" t="str">
        <f>IF(CAMBIOSCRUDAS[[#This Row],[PLAN FINAL]]="","",CAMBIOSCRUDAS[[#This Row],[PLAN FINAL]])</f>
        <v/>
      </c>
      <c r="G293" t="str">
        <f>IF(CAMBIOSCRUDAS[[#This Row],[Columna1]]="","",CAMBIOSCRUDAS[[#This Row],[ID]])</f>
        <v/>
      </c>
    </row>
    <row r="294" spans="1:7" x14ac:dyDescent="0.25">
      <c r="A294" s="361"/>
      <c r="B294" s="231"/>
      <c r="C294" s="231"/>
      <c r="D294" s="362"/>
      <c r="E2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4" t="str">
        <f>IF(CAMBIOSCRUDAS[[#This Row],[PLAN FINAL]]="","",CAMBIOSCRUDAS[[#This Row],[PLAN FINAL]])</f>
        <v/>
      </c>
      <c r="G294" t="str">
        <f>IF(CAMBIOSCRUDAS[[#This Row],[Columna1]]="","",CAMBIOSCRUDAS[[#This Row],[ID]])</f>
        <v/>
      </c>
    </row>
    <row r="295" spans="1:7" x14ac:dyDescent="0.25">
      <c r="A295" s="361"/>
      <c r="B295" s="231"/>
      <c r="C295" s="231"/>
      <c r="D295" s="362"/>
      <c r="E2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5" t="str">
        <f>IF(CAMBIOSCRUDAS[[#This Row],[PLAN FINAL]]="","",CAMBIOSCRUDAS[[#This Row],[PLAN FINAL]])</f>
        <v/>
      </c>
      <c r="G295" t="str">
        <f>IF(CAMBIOSCRUDAS[[#This Row],[Columna1]]="","",CAMBIOSCRUDAS[[#This Row],[ID]])</f>
        <v/>
      </c>
    </row>
    <row r="296" spans="1:7" x14ac:dyDescent="0.25">
      <c r="A296" s="361"/>
      <c r="B296" s="231"/>
      <c r="C296" s="231"/>
      <c r="D296" s="362"/>
      <c r="E2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6" t="str">
        <f>IF(CAMBIOSCRUDAS[[#This Row],[PLAN FINAL]]="","",CAMBIOSCRUDAS[[#This Row],[PLAN FINAL]])</f>
        <v/>
      </c>
      <c r="G296" t="str">
        <f>IF(CAMBIOSCRUDAS[[#This Row],[Columna1]]="","",CAMBIOSCRUDAS[[#This Row],[ID]])</f>
        <v/>
      </c>
    </row>
    <row r="297" spans="1:7" x14ac:dyDescent="0.25">
      <c r="A297" s="361"/>
      <c r="B297" s="231"/>
      <c r="C297" s="231"/>
      <c r="D297" s="362"/>
      <c r="E2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7" t="str">
        <f>IF(CAMBIOSCRUDAS[[#This Row],[PLAN FINAL]]="","",CAMBIOSCRUDAS[[#This Row],[PLAN FINAL]])</f>
        <v/>
      </c>
      <c r="G297" t="str">
        <f>IF(CAMBIOSCRUDAS[[#This Row],[Columna1]]="","",CAMBIOSCRUDAS[[#This Row],[ID]])</f>
        <v/>
      </c>
    </row>
    <row r="298" spans="1:7" x14ac:dyDescent="0.25">
      <c r="A298" s="361"/>
      <c r="B298" s="231"/>
      <c r="C298" s="231"/>
      <c r="D298" s="362"/>
      <c r="E2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8" t="str">
        <f>IF(CAMBIOSCRUDAS[[#This Row],[PLAN FINAL]]="","",CAMBIOSCRUDAS[[#This Row],[PLAN FINAL]])</f>
        <v/>
      </c>
      <c r="G298" t="str">
        <f>IF(CAMBIOSCRUDAS[[#This Row],[Columna1]]="","",CAMBIOSCRUDAS[[#This Row],[ID]])</f>
        <v/>
      </c>
    </row>
    <row r="299" spans="1:7" x14ac:dyDescent="0.25">
      <c r="A299" s="361"/>
      <c r="B299" s="231"/>
      <c r="C299" s="231"/>
      <c r="D299" s="362"/>
      <c r="E2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99" t="str">
        <f>IF(CAMBIOSCRUDAS[[#This Row],[PLAN FINAL]]="","",CAMBIOSCRUDAS[[#This Row],[PLAN FINAL]])</f>
        <v/>
      </c>
      <c r="G299" t="str">
        <f>IF(CAMBIOSCRUDAS[[#This Row],[Columna1]]="","",CAMBIOSCRUDAS[[#This Row],[ID]])</f>
        <v/>
      </c>
    </row>
    <row r="300" spans="1:7" x14ac:dyDescent="0.25">
      <c r="A300" s="361"/>
      <c r="B300" s="231"/>
      <c r="C300" s="231"/>
      <c r="D300" s="362"/>
      <c r="E3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0" t="str">
        <f>IF(CAMBIOSCRUDAS[[#This Row],[PLAN FINAL]]="","",CAMBIOSCRUDAS[[#This Row],[PLAN FINAL]])</f>
        <v/>
      </c>
      <c r="G300" t="str">
        <f>IF(CAMBIOSCRUDAS[[#This Row],[Columna1]]="","",CAMBIOSCRUDAS[[#This Row],[ID]])</f>
        <v/>
      </c>
    </row>
    <row r="301" spans="1:7" x14ac:dyDescent="0.25">
      <c r="A301" s="361"/>
      <c r="B301" s="231"/>
      <c r="C301" s="231"/>
      <c r="D301" s="362"/>
      <c r="E3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1" t="str">
        <f>IF(CAMBIOSCRUDAS[[#This Row],[PLAN FINAL]]="","",CAMBIOSCRUDAS[[#This Row],[PLAN FINAL]])</f>
        <v/>
      </c>
      <c r="G301" t="str">
        <f>IF(CAMBIOSCRUDAS[[#This Row],[Columna1]]="","",CAMBIOSCRUDAS[[#This Row],[ID]])</f>
        <v/>
      </c>
    </row>
    <row r="302" spans="1:7" x14ac:dyDescent="0.25">
      <c r="A302" s="361"/>
      <c r="B302" s="231"/>
      <c r="C302" s="231"/>
      <c r="D302" s="362"/>
      <c r="E3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2" t="str">
        <f>IF(CAMBIOSCRUDAS[[#This Row],[PLAN FINAL]]="","",CAMBIOSCRUDAS[[#This Row],[PLAN FINAL]])</f>
        <v/>
      </c>
      <c r="G302" t="str">
        <f>IF(CAMBIOSCRUDAS[[#This Row],[Columna1]]="","",CAMBIOSCRUDAS[[#This Row],[ID]])</f>
        <v/>
      </c>
    </row>
    <row r="303" spans="1:7" x14ac:dyDescent="0.25">
      <c r="A303" s="361"/>
      <c r="B303" s="231"/>
      <c r="C303" s="231"/>
      <c r="D303" s="362"/>
      <c r="E3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3" t="str">
        <f>IF(CAMBIOSCRUDAS[[#This Row],[PLAN FINAL]]="","",CAMBIOSCRUDAS[[#This Row],[PLAN FINAL]])</f>
        <v/>
      </c>
      <c r="G303" t="str">
        <f>IF(CAMBIOSCRUDAS[[#This Row],[Columna1]]="","",CAMBIOSCRUDAS[[#This Row],[ID]])</f>
        <v/>
      </c>
    </row>
    <row r="304" spans="1:7" x14ac:dyDescent="0.25">
      <c r="A304" s="361"/>
      <c r="B304" s="231"/>
      <c r="C304" s="231"/>
      <c r="D304" s="362"/>
      <c r="E3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4" t="str">
        <f>IF(CAMBIOSCRUDAS[[#This Row],[PLAN FINAL]]="","",CAMBIOSCRUDAS[[#This Row],[PLAN FINAL]])</f>
        <v/>
      </c>
      <c r="G304" t="str">
        <f>IF(CAMBIOSCRUDAS[[#This Row],[Columna1]]="","",CAMBIOSCRUDAS[[#This Row],[ID]])</f>
        <v/>
      </c>
    </row>
    <row r="305" spans="1:7" x14ac:dyDescent="0.25">
      <c r="A305" s="361"/>
      <c r="B305" s="231"/>
      <c r="C305" s="231"/>
      <c r="D305" s="362"/>
      <c r="E3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5" t="str">
        <f>IF(CAMBIOSCRUDAS[[#This Row],[PLAN FINAL]]="","",CAMBIOSCRUDAS[[#This Row],[PLAN FINAL]])</f>
        <v/>
      </c>
      <c r="G305" t="str">
        <f>IF(CAMBIOSCRUDAS[[#This Row],[Columna1]]="","",CAMBIOSCRUDAS[[#This Row],[ID]])</f>
        <v/>
      </c>
    </row>
    <row r="306" spans="1:7" x14ac:dyDescent="0.25">
      <c r="A306" s="361"/>
      <c r="B306" s="231"/>
      <c r="C306" s="231"/>
      <c r="D306" s="362"/>
      <c r="E3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6" t="str">
        <f>IF(CAMBIOSCRUDAS[[#This Row],[PLAN FINAL]]="","",CAMBIOSCRUDAS[[#This Row],[PLAN FINAL]])</f>
        <v/>
      </c>
      <c r="G306" t="str">
        <f>IF(CAMBIOSCRUDAS[[#This Row],[Columna1]]="","",CAMBIOSCRUDAS[[#This Row],[ID]])</f>
        <v/>
      </c>
    </row>
    <row r="307" spans="1:7" x14ac:dyDescent="0.25">
      <c r="A307" s="361"/>
      <c r="B307" s="231"/>
      <c r="C307" s="231"/>
      <c r="D307" s="362"/>
      <c r="E3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7" t="str">
        <f>IF(CAMBIOSCRUDAS[[#This Row],[PLAN FINAL]]="","",CAMBIOSCRUDAS[[#This Row],[PLAN FINAL]])</f>
        <v/>
      </c>
      <c r="G307" t="str">
        <f>IF(CAMBIOSCRUDAS[[#This Row],[Columna1]]="","",CAMBIOSCRUDAS[[#This Row],[ID]])</f>
        <v/>
      </c>
    </row>
    <row r="308" spans="1:7" x14ac:dyDescent="0.25">
      <c r="A308" s="361"/>
      <c r="B308" s="231"/>
      <c r="C308" s="231"/>
      <c r="D308" s="362"/>
      <c r="E3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8" t="str">
        <f>IF(CAMBIOSCRUDAS[[#This Row],[PLAN FINAL]]="","",CAMBIOSCRUDAS[[#This Row],[PLAN FINAL]])</f>
        <v/>
      </c>
      <c r="G308" t="str">
        <f>IF(CAMBIOSCRUDAS[[#This Row],[Columna1]]="","",CAMBIOSCRUDAS[[#This Row],[ID]])</f>
        <v/>
      </c>
    </row>
    <row r="309" spans="1:7" x14ac:dyDescent="0.25">
      <c r="A309" s="361"/>
      <c r="B309" s="231"/>
      <c r="C309" s="231"/>
      <c r="D309" s="362"/>
      <c r="E3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09" t="str">
        <f>IF(CAMBIOSCRUDAS[[#This Row],[PLAN FINAL]]="","",CAMBIOSCRUDAS[[#This Row],[PLAN FINAL]])</f>
        <v/>
      </c>
      <c r="G309" t="str">
        <f>IF(CAMBIOSCRUDAS[[#This Row],[Columna1]]="","",CAMBIOSCRUDAS[[#This Row],[ID]])</f>
        <v/>
      </c>
    </row>
    <row r="310" spans="1:7" x14ac:dyDescent="0.25">
      <c r="A310" s="361"/>
      <c r="B310" s="231"/>
      <c r="C310" s="231"/>
      <c r="D310" s="362"/>
      <c r="E3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0" t="str">
        <f>IF(CAMBIOSCRUDAS[[#This Row],[PLAN FINAL]]="","",CAMBIOSCRUDAS[[#This Row],[PLAN FINAL]])</f>
        <v/>
      </c>
      <c r="G310" t="str">
        <f>IF(CAMBIOSCRUDAS[[#This Row],[Columna1]]="","",CAMBIOSCRUDAS[[#This Row],[ID]])</f>
        <v/>
      </c>
    </row>
    <row r="311" spans="1:7" x14ac:dyDescent="0.25">
      <c r="A311" s="361"/>
      <c r="B311" s="231"/>
      <c r="C311" s="231"/>
      <c r="D311" s="362"/>
      <c r="E3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1" t="str">
        <f>IF(CAMBIOSCRUDAS[[#This Row],[PLAN FINAL]]="","",CAMBIOSCRUDAS[[#This Row],[PLAN FINAL]])</f>
        <v/>
      </c>
      <c r="G311" t="str">
        <f>IF(CAMBIOSCRUDAS[[#This Row],[Columna1]]="","",CAMBIOSCRUDAS[[#This Row],[ID]])</f>
        <v/>
      </c>
    </row>
    <row r="312" spans="1:7" x14ac:dyDescent="0.25">
      <c r="A312" s="361"/>
      <c r="B312" s="231"/>
      <c r="C312" s="231"/>
      <c r="D312" s="362"/>
      <c r="E3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2" t="str">
        <f>IF(CAMBIOSCRUDAS[[#This Row],[PLAN FINAL]]="","",CAMBIOSCRUDAS[[#This Row],[PLAN FINAL]])</f>
        <v/>
      </c>
      <c r="G312" t="str">
        <f>IF(CAMBIOSCRUDAS[[#This Row],[Columna1]]="","",CAMBIOSCRUDAS[[#This Row],[ID]])</f>
        <v/>
      </c>
    </row>
    <row r="313" spans="1:7" x14ac:dyDescent="0.25">
      <c r="A313" s="361"/>
      <c r="B313" s="231"/>
      <c r="C313" s="231"/>
      <c r="D313" s="362"/>
      <c r="E3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3" t="str">
        <f>IF(CAMBIOSCRUDAS[[#This Row],[PLAN FINAL]]="","",CAMBIOSCRUDAS[[#This Row],[PLAN FINAL]])</f>
        <v/>
      </c>
      <c r="G313" t="str">
        <f>IF(CAMBIOSCRUDAS[[#This Row],[Columna1]]="","",CAMBIOSCRUDAS[[#This Row],[ID]])</f>
        <v/>
      </c>
    </row>
    <row r="314" spans="1:7" x14ac:dyDescent="0.25">
      <c r="A314" s="361"/>
      <c r="B314" s="231"/>
      <c r="C314" s="231"/>
      <c r="D314" s="362"/>
      <c r="E3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4" t="str">
        <f>IF(CAMBIOSCRUDAS[[#This Row],[PLAN FINAL]]="","",CAMBIOSCRUDAS[[#This Row],[PLAN FINAL]])</f>
        <v/>
      </c>
      <c r="G314" t="str">
        <f>IF(CAMBIOSCRUDAS[[#This Row],[Columna1]]="","",CAMBIOSCRUDAS[[#This Row],[ID]])</f>
        <v/>
      </c>
    </row>
    <row r="315" spans="1:7" x14ac:dyDescent="0.25">
      <c r="A315" s="361"/>
      <c r="B315" s="231"/>
      <c r="C315" s="231"/>
      <c r="D315" s="362"/>
      <c r="E3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5" t="str">
        <f>IF(CAMBIOSCRUDAS[[#This Row],[PLAN FINAL]]="","",CAMBIOSCRUDAS[[#This Row],[PLAN FINAL]])</f>
        <v/>
      </c>
      <c r="G315" t="str">
        <f>IF(CAMBIOSCRUDAS[[#This Row],[Columna1]]="","",CAMBIOSCRUDAS[[#This Row],[ID]])</f>
        <v/>
      </c>
    </row>
    <row r="316" spans="1:7" x14ac:dyDescent="0.25">
      <c r="A316" s="361"/>
      <c r="B316" s="231"/>
      <c r="C316" s="231"/>
      <c r="D316" s="362"/>
      <c r="E3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6" t="str">
        <f>IF(CAMBIOSCRUDAS[[#This Row],[PLAN FINAL]]="","",CAMBIOSCRUDAS[[#This Row],[PLAN FINAL]])</f>
        <v/>
      </c>
      <c r="G316" t="str">
        <f>IF(CAMBIOSCRUDAS[[#This Row],[Columna1]]="","",CAMBIOSCRUDAS[[#This Row],[ID]])</f>
        <v/>
      </c>
    </row>
    <row r="317" spans="1:7" x14ac:dyDescent="0.25">
      <c r="A317" s="361"/>
      <c r="B317" s="231"/>
      <c r="C317" s="231"/>
      <c r="D317" s="362"/>
      <c r="E3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7" t="str">
        <f>IF(CAMBIOSCRUDAS[[#This Row],[PLAN FINAL]]="","",CAMBIOSCRUDAS[[#This Row],[PLAN FINAL]])</f>
        <v/>
      </c>
      <c r="G317" t="str">
        <f>IF(CAMBIOSCRUDAS[[#This Row],[Columna1]]="","",CAMBIOSCRUDAS[[#This Row],[ID]])</f>
        <v/>
      </c>
    </row>
    <row r="318" spans="1:7" x14ac:dyDescent="0.25">
      <c r="A318" s="361"/>
      <c r="B318" s="231"/>
      <c r="C318" s="231"/>
      <c r="D318" s="362"/>
      <c r="E3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8" t="str">
        <f>IF(CAMBIOSCRUDAS[[#This Row],[PLAN FINAL]]="","",CAMBIOSCRUDAS[[#This Row],[PLAN FINAL]])</f>
        <v/>
      </c>
      <c r="G318" t="str">
        <f>IF(CAMBIOSCRUDAS[[#This Row],[Columna1]]="","",CAMBIOSCRUDAS[[#This Row],[ID]])</f>
        <v/>
      </c>
    </row>
    <row r="319" spans="1:7" x14ac:dyDescent="0.25">
      <c r="A319" s="361"/>
      <c r="B319" s="231"/>
      <c r="C319" s="231"/>
      <c r="D319" s="362"/>
      <c r="E3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19" t="str">
        <f>IF(CAMBIOSCRUDAS[[#This Row],[PLAN FINAL]]="","",CAMBIOSCRUDAS[[#This Row],[PLAN FINAL]])</f>
        <v/>
      </c>
      <c r="G319" t="str">
        <f>IF(CAMBIOSCRUDAS[[#This Row],[Columna1]]="","",CAMBIOSCRUDAS[[#This Row],[ID]])</f>
        <v/>
      </c>
    </row>
    <row r="320" spans="1:7" x14ac:dyDescent="0.25">
      <c r="A320" s="361"/>
      <c r="B320" s="231"/>
      <c r="C320" s="231"/>
      <c r="D320" s="362"/>
      <c r="E3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0" t="str">
        <f>IF(CAMBIOSCRUDAS[[#This Row],[PLAN FINAL]]="","",CAMBIOSCRUDAS[[#This Row],[PLAN FINAL]])</f>
        <v/>
      </c>
      <c r="G320" t="str">
        <f>IF(CAMBIOSCRUDAS[[#This Row],[Columna1]]="","",CAMBIOSCRUDAS[[#This Row],[ID]])</f>
        <v/>
      </c>
    </row>
    <row r="321" spans="1:7" x14ac:dyDescent="0.25">
      <c r="A321" s="361"/>
      <c r="B321" s="231"/>
      <c r="C321" s="231"/>
      <c r="D321" s="362"/>
      <c r="E3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1" t="str">
        <f>IF(CAMBIOSCRUDAS[[#This Row],[PLAN FINAL]]="","",CAMBIOSCRUDAS[[#This Row],[PLAN FINAL]])</f>
        <v/>
      </c>
      <c r="G321" t="str">
        <f>IF(CAMBIOSCRUDAS[[#This Row],[Columna1]]="","",CAMBIOSCRUDAS[[#This Row],[ID]])</f>
        <v/>
      </c>
    </row>
    <row r="322" spans="1:7" x14ac:dyDescent="0.25">
      <c r="A322" s="361"/>
      <c r="B322" s="231"/>
      <c r="C322" s="231"/>
      <c r="D322" s="362"/>
      <c r="E3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2" t="str">
        <f>IF(CAMBIOSCRUDAS[[#This Row],[PLAN FINAL]]="","",CAMBIOSCRUDAS[[#This Row],[PLAN FINAL]])</f>
        <v/>
      </c>
      <c r="G322" t="str">
        <f>IF(CAMBIOSCRUDAS[[#This Row],[Columna1]]="","",CAMBIOSCRUDAS[[#This Row],[ID]])</f>
        <v/>
      </c>
    </row>
    <row r="323" spans="1:7" x14ac:dyDescent="0.25">
      <c r="A323" s="361"/>
      <c r="B323" s="231"/>
      <c r="C323" s="231"/>
      <c r="D323" s="362"/>
      <c r="E3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3" t="str">
        <f>IF(CAMBIOSCRUDAS[[#This Row],[PLAN FINAL]]="","",CAMBIOSCRUDAS[[#This Row],[PLAN FINAL]])</f>
        <v/>
      </c>
      <c r="G323" t="str">
        <f>IF(CAMBIOSCRUDAS[[#This Row],[Columna1]]="","",CAMBIOSCRUDAS[[#This Row],[ID]])</f>
        <v/>
      </c>
    </row>
    <row r="324" spans="1:7" x14ac:dyDescent="0.25">
      <c r="A324" s="361"/>
      <c r="B324" s="231"/>
      <c r="C324" s="231"/>
      <c r="D324" s="362"/>
      <c r="E3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4" t="str">
        <f>IF(CAMBIOSCRUDAS[[#This Row],[PLAN FINAL]]="","",CAMBIOSCRUDAS[[#This Row],[PLAN FINAL]])</f>
        <v/>
      </c>
      <c r="G324" t="str">
        <f>IF(CAMBIOSCRUDAS[[#This Row],[Columna1]]="","",CAMBIOSCRUDAS[[#This Row],[ID]])</f>
        <v/>
      </c>
    </row>
    <row r="325" spans="1:7" x14ac:dyDescent="0.25">
      <c r="A325" s="361"/>
      <c r="B325" s="231"/>
      <c r="C325" s="231"/>
      <c r="D325" s="362"/>
      <c r="E3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5" t="str">
        <f>IF(CAMBIOSCRUDAS[[#This Row],[PLAN FINAL]]="","",CAMBIOSCRUDAS[[#This Row],[PLAN FINAL]])</f>
        <v/>
      </c>
      <c r="G325" t="str">
        <f>IF(CAMBIOSCRUDAS[[#This Row],[Columna1]]="","",CAMBIOSCRUDAS[[#This Row],[ID]])</f>
        <v/>
      </c>
    </row>
    <row r="326" spans="1:7" x14ac:dyDescent="0.25">
      <c r="A326" s="361"/>
      <c r="B326" s="231"/>
      <c r="C326" s="231"/>
      <c r="D326" s="362"/>
      <c r="E3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6" t="str">
        <f>IF(CAMBIOSCRUDAS[[#This Row],[PLAN FINAL]]="","",CAMBIOSCRUDAS[[#This Row],[PLAN FINAL]])</f>
        <v/>
      </c>
      <c r="G326" t="str">
        <f>IF(CAMBIOSCRUDAS[[#This Row],[Columna1]]="","",CAMBIOSCRUDAS[[#This Row],[ID]])</f>
        <v/>
      </c>
    </row>
    <row r="327" spans="1:7" x14ac:dyDescent="0.25">
      <c r="A327" s="361"/>
      <c r="B327" s="231"/>
      <c r="C327" s="231"/>
      <c r="D327" s="362"/>
      <c r="E3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7" t="str">
        <f>IF(CAMBIOSCRUDAS[[#This Row],[PLAN FINAL]]="","",CAMBIOSCRUDAS[[#This Row],[PLAN FINAL]])</f>
        <v/>
      </c>
      <c r="G327" t="str">
        <f>IF(CAMBIOSCRUDAS[[#This Row],[Columna1]]="","",CAMBIOSCRUDAS[[#This Row],[ID]])</f>
        <v/>
      </c>
    </row>
    <row r="328" spans="1:7" x14ac:dyDescent="0.25">
      <c r="A328" s="361"/>
      <c r="B328" s="231"/>
      <c r="C328" s="231"/>
      <c r="D328" s="362"/>
      <c r="E3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8" t="str">
        <f>IF(CAMBIOSCRUDAS[[#This Row],[PLAN FINAL]]="","",CAMBIOSCRUDAS[[#This Row],[PLAN FINAL]])</f>
        <v/>
      </c>
      <c r="G328" t="str">
        <f>IF(CAMBIOSCRUDAS[[#This Row],[Columna1]]="","",CAMBIOSCRUDAS[[#This Row],[ID]])</f>
        <v/>
      </c>
    </row>
    <row r="329" spans="1:7" x14ac:dyDescent="0.25">
      <c r="A329" s="361"/>
      <c r="B329" s="231"/>
      <c r="C329" s="231"/>
      <c r="D329" s="362"/>
      <c r="E3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29" t="str">
        <f>IF(CAMBIOSCRUDAS[[#This Row],[PLAN FINAL]]="","",CAMBIOSCRUDAS[[#This Row],[PLAN FINAL]])</f>
        <v/>
      </c>
      <c r="G329" t="str">
        <f>IF(CAMBIOSCRUDAS[[#This Row],[Columna1]]="","",CAMBIOSCRUDAS[[#This Row],[ID]])</f>
        <v/>
      </c>
    </row>
    <row r="330" spans="1:7" x14ac:dyDescent="0.25">
      <c r="A330" s="361"/>
      <c r="B330" s="231"/>
      <c r="C330" s="231"/>
      <c r="D330" s="362"/>
      <c r="E3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0" t="str">
        <f>IF(CAMBIOSCRUDAS[[#This Row],[PLAN FINAL]]="","",CAMBIOSCRUDAS[[#This Row],[PLAN FINAL]])</f>
        <v/>
      </c>
      <c r="G330" t="str">
        <f>IF(CAMBIOSCRUDAS[[#This Row],[Columna1]]="","",CAMBIOSCRUDAS[[#This Row],[ID]])</f>
        <v/>
      </c>
    </row>
    <row r="331" spans="1:7" x14ac:dyDescent="0.25">
      <c r="A331" s="361"/>
      <c r="B331" s="231"/>
      <c r="C331" s="231"/>
      <c r="D331" s="362"/>
      <c r="E3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1" t="str">
        <f>IF(CAMBIOSCRUDAS[[#This Row],[PLAN FINAL]]="","",CAMBIOSCRUDAS[[#This Row],[PLAN FINAL]])</f>
        <v/>
      </c>
      <c r="G331" t="str">
        <f>IF(CAMBIOSCRUDAS[[#This Row],[Columna1]]="","",CAMBIOSCRUDAS[[#This Row],[ID]])</f>
        <v/>
      </c>
    </row>
    <row r="332" spans="1:7" x14ac:dyDescent="0.25">
      <c r="A332" s="361"/>
      <c r="B332" s="231"/>
      <c r="C332" s="231"/>
      <c r="D332" s="362"/>
      <c r="E3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2" t="str">
        <f>IF(CAMBIOSCRUDAS[[#This Row],[PLAN FINAL]]="","",CAMBIOSCRUDAS[[#This Row],[PLAN FINAL]])</f>
        <v/>
      </c>
      <c r="G332" t="str">
        <f>IF(CAMBIOSCRUDAS[[#This Row],[Columna1]]="","",CAMBIOSCRUDAS[[#This Row],[ID]])</f>
        <v/>
      </c>
    </row>
    <row r="333" spans="1:7" x14ac:dyDescent="0.25">
      <c r="A333" s="361"/>
      <c r="B333" s="231"/>
      <c r="C333" s="231"/>
      <c r="D333" s="362"/>
      <c r="E3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3" t="str">
        <f>IF(CAMBIOSCRUDAS[[#This Row],[PLAN FINAL]]="","",CAMBIOSCRUDAS[[#This Row],[PLAN FINAL]])</f>
        <v/>
      </c>
      <c r="G333" t="str">
        <f>IF(CAMBIOSCRUDAS[[#This Row],[Columna1]]="","",CAMBIOSCRUDAS[[#This Row],[ID]])</f>
        <v/>
      </c>
    </row>
    <row r="334" spans="1:7" x14ac:dyDescent="0.25">
      <c r="A334" s="361"/>
      <c r="B334" s="231"/>
      <c r="C334" s="231"/>
      <c r="D334" s="362"/>
      <c r="E3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4" t="str">
        <f>IF(CAMBIOSCRUDAS[[#This Row],[PLAN FINAL]]="","",CAMBIOSCRUDAS[[#This Row],[PLAN FINAL]])</f>
        <v/>
      </c>
      <c r="G334" t="str">
        <f>IF(CAMBIOSCRUDAS[[#This Row],[Columna1]]="","",CAMBIOSCRUDAS[[#This Row],[ID]])</f>
        <v/>
      </c>
    </row>
    <row r="335" spans="1:7" x14ac:dyDescent="0.25">
      <c r="A335" s="361"/>
      <c r="B335" s="231"/>
      <c r="C335" s="231"/>
      <c r="D335" s="362"/>
      <c r="E3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5" t="str">
        <f>IF(CAMBIOSCRUDAS[[#This Row],[PLAN FINAL]]="","",CAMBIOSCRUDAS[[#This Row],[PLAN FINAL]])</f>
        <v/>
      </c>
      <c r="G335" t="str">
        <f>IF(CAMBIOSCRUDAS[[#This Row],[Columna1]]="","",CAMBIOSCRUDAS[[#This Row],[ID]])</f>
        <v/>
      </c>
    </row>
    <row r="336" spans="1:7" x14ac:dyDescent="0.25">
      <c r="A336" s="361"/>
      <c r="B336" s="231"/>
      <c r="C336" s="231"/>
      <c r="D336" s="362"/>
      <c r="E3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6" t="str">
        <f>IF(CAMBIOSCRUDAS[[#This Row],[PLAN FINAL]]="","",CAMBIOSCRUDAS[[#This Row],[PLAN FINAL]])</f>
        <v/>
      </c>
      <c r="G336" t="str">
        <f>IF(CAMBIOSCRUDAS[[#This Row],[Columna1]]="","",CAMBIOSCRUDAS[[#This Row],[ID]])</f>
        <v/>
      </c>
    </row>
    <row r="337" spans="1:7" x14ac:dyDescent="0.25">
      <c r="A337" s="361"/>
      <c r="B337" s="231"/>
      <c r="C337" s="231"/>
      <c r="D337" s="362"/>
      <c r="E3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7" t="str">
        <f>IF(CAMBIOSCRUDAS[[#This Row],[PLAN FINAL]]="","",CAMBIOSCRUDAS[[#This Row],[PLAN FINAL]])</f>
        <v/>
      </c>
      <c r="G337" t="str">
        <f>IF(CAMBIOSCRUDAS[[#This Row],[Columna1]]="","",CAMBIOSCRUDAS[[#This Row],[ID]])</f>
        <v/>
      </c>
    </row>
    <row r="338" spans="1:7" x14ac:dyDescent="0.25">
      <c r="A338" s="361"/>
      <c r="B338" s="231"/>
      <c r="C338" s="231"/>
      <c r="D338" s="362"/>
      <c r="E3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8" t="str">
        <f>IF(CAMBIOSCRUDAS[[#This Row],[PLAN FINAL]]="","",CAMBIOSCRUDAS[[#This Row],[PLAN FINAL]])</f>
        <v/>
      </c>
      <c r="G338" t="str">
        <f>IF(CAMBIOSCRUDAS[[#This Row],[Columna1]]="","",CAMBIOSCRUDAS[[#This Row],[ID]])</f>
        <v/>
      </c>
    </row>
    <row r="339" spans="1:7" x14ac:dyDescent="0.25">
      <c r="A339" s="361"/>
      <c r="B339" s="231"/>
      <c r="C339" s="231"/>
      <c r="D339" s="362"/>
      <c r="E3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39" t="str">
        <f>IF(CAMBIOSCRUDAS[[#This Row],[PLAN FINAL]]="","",CAMBIOSCRUDAS[[#This Row],[PLAN FINAL]])</f>
        <v/>
      </c>
      <c r="G339" t="str">
        <f>IF(CAMBIOSCRUDAS[[#This Row],[Columna1]]="","",CAMBIOSCRUDAS[[#This Row],[ID]])</f>
        <v/>
      </c>
    </row>
    <row r="340" spans="1:7" x14ac:dyDescent="0.25">
      <c r="A340" s="361"/>
      <c r="B340" s="231"/>
      <c r="C340" s="231"/>
      <c r="D340" s="362"/>
      <c r="E3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0" t="str">
        <f>IF(CAMBIOSCRUDAS[[#This Row],[PLAN FINAL]]="","",CAMBIOSCRUDAS[[#This Row],[PLAN FINAL]])</f>
        <v/>
      </c>
      <c r="G340" t="str">
        <f>IF(CAMBIOSCRUDAS[[#This Row],[Columna1]]="","",CAMBIOSCRUDAS[[#This Row],[ID]])</f>
        <v/>
      </c>
    </row>
    <row r="341" spans="1:7" x14ac:dyDescent="0.25">
      <c r="A341" s="361"/>
      <c r="B341" s="231"/>
      <c r="C341" s="231"/>
      <c r="D341" s="362"/>
      <c r="E3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1" t="str">
        <f>IF(CAMBIOSCRUDAS[[#This Row],[PLAN FINAL]]="","",CAMBIOSCRUDAS[[#This Row],[PLAN FINAL]])</f>
        <v/>
      </c>
      <c r="G341" t="str">
        <f>IF(CAMBIOSCRUDAS[[#This Row],[Columna1]]="","",CAMBIOSCRUDAS[[#This Row],[ID]])</f>
        <v/>
      </c>
    </row>
    <row r="342" spans="1:7" x14ac:dyDescent="0.25">
      <c r="A342" s="361"/>
      <c r="B342" s="231"/>
      <c r="C342" s="231"/>
      <c r="D342" s="362"/>
      <c r="E3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2" t="str">
        <f>IF(CAMBIOSCRUDAS[[#This Row],[PLAN FINAL]]="","",CAMBIOSCRUDAS[[#This Row],[PLAN FINAL]])</f>
        <v/>
      </c>
      <c r="G342" t="str">
        <f>IF(CAMBIOSCRUDAS[[#This Row],[Columna1]]="","",CAMBIOSCRUDAS[[#This Row],[ID]])</f>
        <v/>
      </c>
    </row>
    <row r="343" spans="1:7" x14ac:dyDescent="0.25">
      <c r="A343" s="361"/>
      <c r="B343" s="231"/>
      <c r="C343" s="231"/>
      <c r="D343" s="362"/>
      <c r="E3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3" t="str">
        <f>IF(CAMBIOSCRUDAS[[#This Row],[PLAN FINAL]]="","",CAMBIOSCRUDAS[[#This Row],[PLAN FINAL]])</f>
        <v/>
      </c>
      <c r="G343" t="str">
        <f>IF(CAMBIOSCRUDAS[[#This Row],[Columna1]]="","",CAMBIOSCRUDAS[[#This Row],[ID]])</f>
        <v/>
      </c>
    </row>
    <row r="344" spans="1:7" x14ac:dyDescent="0.25">
      <c r="A344" s="361"/>
      <c r="B344" s="231"/>
      <c r="C344" s="231"/>
      <c r="D344" s="362"/>
      <c r="E3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4" t="str">
        <f>IF(CAMBIOSCRUDAS[[#This Row],[PLAN FINAL]]="","",CAMBIOSCRUDAS[[#This Row],[PLAN FINAL]])</f>
        <v/>
      </c>
      <c r="G344" t="str">
        <f>IF(CAMBIOSCRUDAS[[#This Row],[Columna1]]="","",CAMBIOSCRUDAS[[#This Row],[ID]])</f>
        <v/>
      </c>
    </row>
    <row r="345" spans="1:7" x14ac:dyDescent="0.25">
      <c r="A345" s="361"/>
      <c r="B345" s="231"/>
      <c r="C345" s="231"/>
      <c r="D345" s="362"/>
      <c r="E3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5" t="str">
        <f>IF(CAMBIOSCRUDAS[[#This Row],[PLAN FINAL]]="","",CAMBIOSCRUDAS[[#This Row],[PLAN FINAL]])</f>
        <v/>
      </c>
      <c r="G345" t="str">
        <f>IF(CAMBIOSCRUDAS[[#This Row],[Columna1]]="","",CAMBIOSCRUDAS[[#This Row],[ID]])</f>
        <v/>
      </c>
    </row>
    <row r="346" spans="1:7" x14ac:dyDescent="0.25">
      <c r="A346" s="361"/>
      <c r="B346" s="231"/>
      <c r="C346" s="231"/>
      <c r="D346" s="362"/>
      <c r="E3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6" t="str">
        <f>IF(CAMBIOSCRUDAS[[#This Row],[PLAN FINAL]]="","",CAMBIOSCRUDAS[[#This Row],[PLAN FINAL]])</f>
        <v/>
      </c>
      <c r="G346" t="str">
        <f>IF(CAMBIOSCRUDAS[[#This Row],[Columna1]]="","",CAMBIOSCRUDAS[[#This Row],[ID]])</f>
        <v/>
      </c>
    </row>
    <row r="347" spans="1:7" x14ac:dyDescent="0.25">
      <c r="A347" s="361"/>
      <c r="B347" s="231"/>
      <c r="C347" s="231"/>
      <c r="D347" s="362"/>
      <c r="E3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7" t="str">
        <f>IF(CAMBIOSCRUDAS[[#This Row],[PLAN FINAL]]="","",CAMBIOSCRUDAS[[#This Row],[PLAN FINAL]])</f>
        <v/>
      </c>
      <c r="G347" t="str">
        <f>IF(CAMBIOSCRUDAS[[#This Row],[Columna1]]="","",CAMBIOSCRUDAS[[#This Row],[ID]])</f>
        <v/>
      </c>
    </row>
    <row r="348" spans="1:7" x14ac:dyDescent="0.25">
      <c r="A348" s="361"/>
      <c r="B348" s="231"/>
      <c r="C348" s="231"/>
      <c r="D348" s="362"/>
      <c r="E3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8" t="str">
        <f>IF(CAMBIOSCRUDAS[[#This Row],[PLAN FINAL]]="","",CAMBIOSCRUDAS[[#This Row],[PLAN FINAL]])</f>
        <v/>
      </c>
      <c r="G348" t="str">
        <f>IF(CAMBIOSCRUDAS[[#This Row],[Columna1]]="","",CAMBIOSCRUDAS[[#This Row],[ID]])</f>
        <v/>
      </c>
    </row>
    <row r="349" spans="1:7" x14ac:dyDescent="0.25">
      <c r="A349" s="361"/>
      <c r="B349" s="231"/>
      <c r="C349" s="231"/>
      <c r="D349" s="362"/>
      <c r="E3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49" t="str">
        <f>IF(CAMBIOSCRUDAS[[#This Row],[PLAN FINAL]]="","",CAMBIOSCRUDAS[[#This Row],[PLAN FINAL]])</f>
        <v/>
      </c>
      <c r="G349" t="str">
        <f>IF(CAMBIOSCRUDAS[[#This Row],[Columna1]]="","",CAMBIOSCRUDAS[[#This Row],[ID]])</f>
        <v/>
      </c>
    </row>
    <row r="350" spans="1:7" x14ac:dyDescent="0.25">
      <c r="A350" s="361"/>
      <c r="B350" s="231"/>
      <c r="C350" s="231"/>
      <c r="D350" s="362"/>
      <c r="E3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0" t="str">
        <f>IF(CAMBIOSCRUDAS[[#This Row],[PLAN FINAL]]="","",CAMBIOSCRUDAS[[#This Row],[PLAN FINAL]])</f>
        <v/>
      </c>
      <c r="G350" t="str">
        <f>IF(CAMBIOSCRUDAS[[#This Row],[Columna1]]="","",CAMBIOSCRUDAS[[#This Row],[ID]])</f>
        <v/>
      </c>
    </row>
    <row r="351" spans="1:7" x14ac:dyDescent="0.25">
      <c r="A351" s="361"/>
      <c r="B351" s="231"/>
      <c r="C351" s="231"/>
      <c r="D351" s="362"/>
      <c r="E3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1" t="str">
        <f>IF(CAMBIOSCRUDAS[[#This Row],[PLAN FINAL]]="","",CAMBIOSCRUDAS[[#This Row],[PLAN FINAL]])</f>
        <v/>
      </c>
      <c r="G351" t="str">
        <f>IF(CAMBIOSCRUDAS[[#This Row],[Columna1]]="","",CAMBIOSCRUDAS[[#This Row],[ID]])</f>
        <v/>
      </c>
    </row>
    <row r="352" spans="1:7" x14ac:dyDescent="0.25">
      <c r="A352" s="361"/>
      <c r="B352" s="231"/>
      <c r="C352" s="231"/>
      <c r="D352" s="362"/>
      <c r="E3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2" t="str">
        <f>IF(CAMBIOSCRUDAS[[#This Row],[PLAN FINAL]]="","",CAMBIOSCRUDAS[[#This Row],[PLAN FINAL]])</f>
        <v/>
      </c>
      <c r="G352" t="str">
        <f>IF(CAMBIOSCRUDAS[[#This Row],[Columna1]]="","",CAMBIOSCRUDAS[[#This Row],[ID]])</f>
        <v/>
      </c>
    </row>
    <row r="353" spans="1:7" x14ac:dyDescent="0.25">
      <c r="A353" s="361"/>
      <c r="B353" s="231"/>
      <c r="C353" s="231"/>
      <c r="D353" s="362"/>
      <c r="E3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3" t="str">
        <f>IF(CAMBIOSCRUDAS[[#This Row],[PLAN FINAL]]="","",CAMBIOSCRUDAS[[#This Row],[PLAN FINAL]])</f>
        <v/>
      </c>
      <c r="G353" t="str">
        <f>IF(CAMBIOSCRUDAS[[#This Row],[Columna1]]="","",CAMBIOSCRUDAS[[#This Row],[ID]])</f>
        <v/>
      </c>
    </row>
    <row r="354" spans="1:7" x14ac:dyDescent="0.25">
      <c r="A354" s="361"/>
      <c r="B354" s="231"/>
      <c r="C354" s="231"/>
      <c r="D354" s="362"/>
      <c r="E3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4" t="str">
        <f>IF(CAMBIOSCRUDAS[[#This Row],[PLAN FINAL]]="","",CAMBIOSCRUDAS[[#This Row],[PLAN FINAL]])</f>
        <v/>
      </c>
      <c r="G354" t="str">
        <f>IF(CAMBIOSCRUDAS[[#This Row],[Columna1]]="","",CAMBIOSCRUDAS[[#This Row],[ID]])</f>
        <v/>
      </c>
    </row>
    <row r="355" spans="1:7" x14ac:dyDescent="0.25">
      <c r="A355" s="361"/>
      <c r="B355" s="231"/>
      <c r="C355" s="231"/>
      <c r="D355" s="362"/>
      <c r="E3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5" t="str">
        <f>IF(CAMBIOSCRUDAS[[#This Row],[PLAN FINAL]]="","",CAMBIOSCRUDAS[[#This Row],[PLAN FINAL]])</f>
        <v/>
      </c>
      <c r="G355" t="str">
        <f>IF(CAMBIOSCRUDAS[[#This Row],[Columna1]]="","",CAMBIOSCRUDAS[[#This Row],[ID]])</f>
        <v/>
      </c>
    </row>
    <row r="356" spans="1:7" x14ac:dyDescent="0.25">
      <c r="A356" s="361"/>
      <c r="B356" s="231"/>
      <c r="C356" s="231"/>
      <c r="D356" s="362"/>
      <c r="E3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6" t="str">
        <f>IF(CAMBIOSCRUDAS[[#This Row],[PLAN FINAL]]="","",CAMBIOSCRUDAS[[#This Row],[PLAN FINAL]])</f>
        <v/>
      </c>
      <c r="G356" t="str">
        <f>IF(CAMBIOSCRUDAS[[#This Row],[Columna1]]="","",CAMBIOSCRUDAS[[#This Row],[ID]])</f>
        <v/>
      </c>
    </row>
    <row r="357" spans="1:7" x14ac:dyDescent="0.25">
      <c r="A357" s="361"/>
      <c r="B357" s="231"/>
      <c r="C357" s="231"/>
      <c r="D357" s="362"/>
      <c r="E3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7" t="str">
        <f>IF(CAMBIOSCRUDAS[[#This Row],[PLAN FINAL]]="","",CAMBIOSCRUDAS[[#This Row],[PLAN FINAL]])</f>
        <v/>
      </c>
      <c r="G357" t="str">
        <f>IF(CAMBIOSCRUDAS[[#This Row],[Columna1]]="","",CAMBIOSCRUDAS[[#This Row],[ID]])</f>
        <v/>
      </c>
    </row>
    <row r="358" spans="1:7" x14ac:dyDescent="0.25">
      <c r="A358" s="361"/>
      <c r="B358" s="231"/>
      <c r="C358" s="231"/>
      <c r="D358" s="362"/>
      <c r="E3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8" t="str">
        <f>IF(CAMBIOSCRUDAS[[#This Row],[PLAN FINAL]]="","",CAMBIOSCRUDAS[[#This Row],[PLAN FINAL]])</f>
        <v/>
      </c>
      <c r="G358" t="str">
        <f>IF(CAMBIOSCRUDAS[[#This Row],[Columna1]]="","",CAMBIOSCRUDAS[[#This Row],[ID]])</f>
        <v/>
      </c>
    </row>
    <row r="359" spans="1:7" x14ac:dyDescent="0.25">
      <c r="A359" s="361"/>
      <c r="B359" s="231"/>
      <c r="C359" s="231"/>
      <c r="D359" s="362"/>
      <c r="E3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59" t="str">
        <f>IF(CAMBIOSCRUDAS[[#This Row],[PLAN FINAL]]="","",CAMBIOSCRUDAS[[#This Row],[PLAN FINAL]])</f>
        <v/>
      </c>
      <c r="G359" t="str">
        <f>IF(CAMBIOSCRUDAS[[#This Row],[Columna1]]="","",CAMBIOSCRUDAS[[#This Row],[ID]])</f>
        <v/>
      </c>
    </row>
    <row r="360" spans="1:7" x14ac:dyDescent="0.25">
      <c r="A360" s="361"/>
      <c r="B360" s="231"/>
      <c r="C360" s="231"/>
      <c r="D360" s="362"/>
      <c r="E3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0" t="str">
        <f>IF(CAMBIOSCRUDAS[[#This Row],[PLAN FINAL]]="","",CAMBIOSCRUDAS[[#This Row],[PLAN FINAL]])</f>
        <v/>
      </c>
      <c r="G360" t="str">
        <f>IF(CAMBIOSCRUDAS[[#This Row],[Columna1]]="","",CAMBIOSCRUDAS[[#This Row],[ID]])</f>
        <v/>
      </c>
    </row>
    <row r="361" spans="1:7" x14ac:dyDescent="0.25">
      <c r="A361" s="361"/>
      <c r="B361" s="231"/>
      <c r="C361" s="231"/>
      <c r="D361" s="362"/>
      <c r="E3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1" t="str">
        <f>IF(CAMBIOSCRUDAS[[#This Row],[PLAN FINAL]]="","",CAMBIOSCRUDAS[[#This Row],[PLAN FINAL]])</f>
        <v/>
      </c>
      <c r="G361" t="str">
        <f>IF(CAMBIOSCRUDAS[[#This Row],[Columna1]]="","",CAMBIOSCRUDAS[[#This Row],[ID]])</f>
        <v/>
      </c>
    </row>
    <row r="362" spans="1:7" x14ac:dyDescent="0.25">
      <c r="A362" s="361"/>
      <c r="B362" s="231"/>
      <c r="C362" s="231"/>
      <c r="D362" s="362"/>
      <c r="E3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2" t="str">
        <f>IF(CAMBIOSCRUDAS[[#This Row],[PLAN FINAL]]="","",CAMBIOSCRUDAS[[#This Row],[PLAN FINAL]])</f>
        <v/>
      </c>
      <c r="G362" t="str">
        <f>IF(CAMBIOSCRUDAS[[#This Row],[Columna1]]="","",CAMBIOSCRUDAS[[#This Row],[ID]])</f>
        <v/>
      </c>
    </row>
    <row r="363" spans="1:7" x14ac:dyDescent="0.25">
      <c r="A363" s="361"/>
      <c r="B363" s="231"/>
      <c r="C363" s="231"/>
      <c r="D363" s="362"/>
      <c r="E3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3" t="str">
        <f>IF(CAMBIOSCRUDAS[[#This Row],[PLAN FINAL]]="","",CAMBIOSCRUDAS[[#This Row],[PLAN FINAL]])</f>
        <v/>
      </c>
      <c r="G363" t="str">
        <f>IF(CAMBIOSCRUDAS[[#This Row],[Columna1]]="","",CAMBIOSCRUDAS[[#This Row],[ID]])</f>
        <v/>
      </c>
    </row>
    <row r="364" spans="1:7" x14ac:dyDescent="0.25">
      <c r="A364" s="361"/>
      <c r="B364" s="231"/>
      <c r="C364" s="231"/>
      <c r="D364" s="362"/>
      <c r="E3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4" t="str">
        <f>IF(CAMBIOSCRUDAS[[#This Row],[PLAN FINAL]]="","",CAMBIOSCRUDAS[[#This Row],[PLAN FINAL]])</f>
        <v/>
      </c>
      <c r="G364" t="str">
        <f>IF(CAMBIOSCRUDAS[[#This Row],[Columna1]]="","",CAMBIOSCRUDAS[[#This Row],[ID]])</f>
        <v/>
      </c>
    </row>
    <row r="365" spans="1:7" x14ac:dyDescent="0.25">
      <c r="A365" s="361"/>
      <c r="B365" s="231"/>
      <c r="C365" s="231"/>
      <c r="D365" s="362"/>
      <c r="E3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5" t="str">
        <f>IF(CAMBIOSCRUDAS[[#This Row],[PLAN FINAL]]="","",CAMBIOSCRUDAS[[#This Row],[PLAN FINAL]])</f>
        <v/>
      </c>
      <c r="G365" t="str">
        <f>IF(CAMBIOSCRUDAS[[#This Row],[Columna1]]="","",CAMBIOSCRUDAS[[#This Row],[ID]])</f>
        <v/>
      </c>
    </row>
    <row r="366" spans="1:7" x14ac:dyDescent="0.25">
      <c r="A366" s="361"/>
      <c r="B366" s="231"/>
      <c r="C366" s="231"/>
      <c r="D366" s="362"/>
      <c r="E3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6" t="str">
        <f>IF(CAMBIOSCRUDAS[[#This Row],[PLAN FINAL]]="","",CAMBIOSCRUDAS[[#This Row],[PLAN FINAL]])</f>
        <v/>
      </c>
      <c r="G366" t="str">
        <f>IF(CAMBIOSCRUDAS[[#This Row],[Columna1]]="","",CAMBIOSCRUDAS[[#This Row],[ID]])</f>
        <v/>
      </c>
    </row>
    <row r="367" spans="1:7" x14ac:dyDescent="0.25">
      <c r="A367" s="361"/>
      <c r="B367" s="231"/>
      <c r="C367" s="231"/>
      <c r="D367" s="362"/>
      <c r="E3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7" t="str">
        <f>IF(CAMBIOSCRUDAS[[#This Row],[PLAN FINAL]]="","",CAMBIOSCRUDAS[[#This Row],[PLAN FINAL]])</f>
        <v/>
      </c>
      <c r="G367" t="str">
        <f>IF(CAMBIOSCRUDAS[[#This Row],[Columna1]]="","",CAMBIOSCRUDAS[[#This Row],[ID]])</f>
        <v/>
      </c>
    </row>
    <row r="368" spans="1:7" x14ac:dyDescent="0.25">
      <c r="A368" s="361"/>
      <c r="B368" s="231"/>
      <c r="C368" s="231"/>
      <c r="D368" s="362"/>
      <c r="E3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8" t="str">
        <f>IF(CAMBIOSCRUDAS[[#This Row],[PLAN FINAL]]="","",CAMBIOSCRUDAS[[#This Row],[PLAN FINAL]])</f>
        <v/>
      </c>
      <c r="G368" t="str">
        <f>IF(CAMBIOSCRUDAS[[#This Row],[Columna1]]="","",CAMBIOSCRUDAS[[#This Row],[ID]])</f>
        <v/>
      </c>
    </row>
    <row r="369" spans="1:7" x14ac:dyDescent="0.25">
      <c r="A369" s="361"/>
      <c r="B369" s="231"/>
      <c r="C369" s="231"/>
      <c r="D369" s="362"/>
      <c r="E3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69" t="str">
        <f>IF(CAMBIOSCRUDAS[[#This Row],[PLAN FINAL]]="","",CAMBIOSCRUDAS[[#This Row],[PLAN FINAL]])</f>
        <v/>
      </c>
      <c r="G369" t="str">
        <f>IF(CAMBIOSCRUDAS[[#This Row],[Columna1]]="","",CAMBIOSCRUDAS[[#This Row],[ID]])</f>
        <v/>
      </c>
    </row>
    <row r="370" spans="1:7" x14ac:dyDescent="0.25">
      <c r="A370" s="361"/>
      <c r="B370" s="231"/>
      <c r="C370" s="231"/>
      <c r="D370" s="362"/>
      <c r="E3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0" t="str">
        <f>IF(CAMBIOSCRUDAS[[#This Row],[PLAN FINAL]]="","",CAMBIOSCRUDAS[[#This Row],[PLAN FINAL]])</f>
        <v/>
      </c>
      <c r="G370" t="str">
        <f>IF(CAMBIOSCRUDAS[[#This Row],[Columna1]]="","",CAMBIOSCRUDAS[[#This Row],[ID]])</f>
        <v/>
      </c>
    </row>
    <row r="371" spans="1:7" x14ac:dyDescent="0.25">
      <c r="A371" s="361"/>
      <c r="B371" s="231"/>
      <c r="C371" s="231"/>
      <c r="D371" s="362"/>
      <c r="E3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1" t="str">
        <f>IF(CAMBIOSCRUDAS[[#This Row],[PLAN FINAL]]="","",CAMBIOSCRUDAS[[#This Row],[PLAN FINAL]])</f>
        <v/>
      </c>
      <c r="G371" t="str">
        <f>IF(CAMBIOSCRUDAS[[#This Row],[Columna1]]="","",CAMBIOSCRUDAS[[#This Row],[ID]])</f>
        <v/>
      </c>
    </row>
    <row r="372" spans="1:7" x14ac:dyDescent="0.25">
      <c r="A372" s="361"/>
      <c r="B372" s="231"/>
      <c r="C372" s="231"/>
      <c r="D372" s="362"/>
      <c r="E3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2" t="str">
        <f>IF(CAMBIOSCRUDAS[[#This Row],[PLAN FINAL]]="","",CAMBIOSCRUDAS[[#This Row],[PLAN FINAL]])</f>
        <v/>
      </c>
      <c r="G372" t="str">
        <f>IF(CAMBIOSCRUDAS[[#This Row],[Columna1]]="","",CAMBIOSCRUDAS[[#This Row],[ID]])</f>
        <v/>
      </c>
    </row>
    <row r="373" spans="1:7" x14ac:dyDescent="0.25">
      <c r="A373" s="361"/>
      <c r="B373" s="231"/>
      <c r="C373" s="231"/>
      <c r="D373" s="362"/>
      <c r="E3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3" t="str">
        <f>IF(CAMBIOSCRUDAS[[#This Row],[PLAN FINAL]]="","",CAMBIOSCRUDAS[[#This Row],[PLAN FINAL]])</f>
        <v/>
      </c>
      <c r="G373" t="str">
        <f>IF(CAMBIOSCRUDAS[[#This Row],[Columna1]]="","",CAMBIOSCRUDAS[[#This Row],[ID]])</f>
        <v/>
      </c>
    </row>
    <row r="374" spans="1:7" x14ac:dyDescent="0.25">
      <c r="A374" s="361"/>
      <c r="B374" s="231"/>
      <c r="C374" s="231"/>
      <c r="D374" s="362"/>
      <c r="E3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4" t="str">
        <f>IF(CAMBIOSCRUDAS[[#This Row],[PLAN FINAL]]="","",CAMBIOSCRUDAS[[#This Row],[PLAN FINAL]])</f>
        <v/>
      </c>
      <c r="G374" t="str">
        <f>IF(CAMBIOSCRUDAS[[#This Row],[Columna1]]="","",CAMBIOSCRUDAS[[#This Row],[ID]])</f>
        <v/>
      </c>
    </row>
    <row r="375" spans="1:7" x14ac:dyDescent="0.25">
      <c r="A375" s="361"/>
      <c r="B375" s="231"/>
      <c r="C375" s="231"/>
      <c r="D375" s="362"/>
      <c r="E3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5" t="str">
        <f>IF(CAMBIOSCRUDAS[[#This Row],[PLAN FINAL]]="","",CAMBIOSCRUDAS[[#This Row],[PLAN FINAL]])</f>
        <v/>
      </c>
      <c r="G375" t="str">
        <f>IF(CAMBIOSCRUDAS[[#This Row],[Columna1]]="","",CAMBIOSCRUDAS[[#This Row],[ID]])</f>
        <v/>
      </c>
    </row>
    <row r="376" spans="1:7" x14ac:dyDescent="0.25">
      <c r="A376" s="361"/>
      <c r="B376" s="231"/>
      <c r="C376" s="231"/>
      <c r="D376" s="362"/>
      <c r="E3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6" t="str">
        <f>IF(CAMBIOSCRUDAS[[#This Row],[PLAN FINAL]]="","",CAMBIOSCRUDAS[[#This Row],[PLAN FINAL]])</f>
        <v/>
      </c>
      <c r="G376" t="str">
        <f>IF(CAMBIOSCRUDAS[[#This Row],[Columna1]]="","",CAMBIOSCRUDAS[[#This Row],[ID]])</f>
        <v/>
      </c>
    </row>
    <row r="377" spans="1:7" x14ac:dyDescent="0.25">
      <c r="A377" s="361"/>
      <c r="B377" s="231"/>
      <c r="C377" s="231"/>
      <c r="D377" s="362"/>
      <c r="E3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7" t="str">
        <f>IF(CAMBIOSCRUDAS[[#This Row],[PLAN FINAL]]="","",CAMBIOSCRUDAS[[#This Row],[PLAN FINAL]])</f>
        <v/>
      </c>
      <c r="G377" t="str">
        <f>IF(CAMBIOSCRUDAS[[#This Row],[Columna1]]="","",CAMBIOSCRUDAS[[#This Row],[ID]])</f>
        <v/>
      </c>
    </row>
    <row r="378" spans="1:7" x14ac:dyDescent="0.25">
      <c r="A378" s="361"/>
      <c r="B378" s="231"/>
      <c r="C378" s="231"/>
      <c r="D378" s="362"/>
      <c r="E3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8" t="str">
        <f>IF(CAMBIOSCRUDAS[[#This Row],[PLAN FINAL]]="","",CAMBIOSCRUDAS[[#This Row],[PLAN FINAL]])</f>
        <v/>
      </c>
      <c r="G378" t="str">
        <f>IF(CAMBIOSCRUDAS[[#This Row],[Columna1]]="","",CAMBIOSCRUDAS[[#This Row],[ID]])</f>
        <v/>
      </c>
    </row>
    <row r="379" spans="1:7" x14ac:dyDescent="0.25">
      <c r="A379" s="361"/>
      <c r="B379" s="231"/>
      <c r="C379" s="231"/>
      <c r="D379" s="362"/>
      <c r="E3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79" t="str">
        <f>IF(CAMBIOSCRUDAS[[#This Row],[PLAN FINAL]]="","",CAMBIOSCRUDAS[[#This Row],[PLAN FINAL]])</f>
        <v/>
      </c>
      <c r="G379" t="str">
        <f>IF(CAMBIOSCRUDAS[[#This Row],[Columna1]]="","",CAMBIOSCRUDAS[[#This Row],[ID]])</f>
        <v/>
      </c>
    </row>
    <row r="380" spans="1:7" x14ac:dyDescent="0.25">
      <c r="A380" s="361"/>
      <c r="B380" s="231"/>
      <c r="C380" s="231"/>
      <c r="D380" s="362"/>
      <c r="E3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0" t="str">
        <f>IF(CAMBIOSCRUDAS[[#This Row],[PLAN FINAL]]="","",CAMBIOSCRUDAS[[#This Row],[PLAN FINAL]])</f>
        <v/>
      </c>
      <c r="G380" t="str">
        <f>IF(CAMBIOSCRUDAS[[#This Row],[Columna1]]="","",CAMBIOSCRUDAS[[#This Row],[ID]])</f>
        <v/>
      </c>
    </row>
    <row r="381" spans="1:7" x14ac:dyDescent="0.25">
      <c r="A381" s="361"/>
      <c r="B381" s="231"/>
      <c r="C381" s="231"/>
      <c r="D381" s="362"/>
      <c r="E3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1" t="str">
        <f>IF(CAMBIOSCRUDAS[[#This Row],[PLAN FINAL]]="","",CAMBIOSCRUDAS[[#This Row],[PLAN FINAL]])</f>
        <v/>
      </c>
      <c r="G381" t="str">
        <f>IF(CAMBIOSCRUDAS[[#This Row],[Columna1]]="","",CAMBIOSCRUDAS[[#This Row],[ID]])</f>
        <v/>
      </c>
    </row>
    <row r="382" spans="1:7" x14ac:dyDescent="0.25">
      <c r="A382" s="361"/>
      <c r="B382" s="231"/>
      <c r="C382" s="231"/>
      <c r="D382" s="362"/>
      <c r="E3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2" t="str">
        <f>IF(CAMBIOSCRUDAS[[#This Row],[PLAN FINAL]]="","",CAMBIOSCRUDAS[[#This Row],[PLAN FINAL]])</f>
        <v/>
      </c>
      <c r="G382" t="str">
        <f>IF(CAMBIOSCRUDAS[[#This Row],[Columna1]]="","",CAMBIOSCRUDAS[[#This Row],[ID]])</f>
        <v/>
      </c>
    </row>
    <row r="383" spans="1:7" x14ac:dyDescent="0.25">
      <c r="A383" s="361"/>
      <c r="B383" s="231"/>
      <c r="C383" s="231"/>
      <c r="D383" s="362"/>
      <c r="E3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3" t="str">
        <f>IF(CAMBIOSCRUDAS[[#This Row],[PLAN FINAL]]="","",CAMBIOSCRUDAS[[#This Row],[PLAN FINAL]])</f>
        <v/>
      </c>
      <c r="G383" t="str">
        <f>IF(CAMBIOSCRUDAS[[#This Row],[Columna1]]="","",CAMBIOSCRUDAS[[#This Row],[ID]])</f>
        <v/>
      </c>
    </row>
    <row r="384" spans="1:7" x14ac:dyDescent="0.25">
      <c r="A384" s="361"/>
      <c r="B384" s="231"/>
      <c r="C384" s="231"/>
      <c r="D384" s="362"/>
      <c r="E3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4" t="str">
        <f>IF(CAMBIOSCRUDAS[[#This Row],[PLAN FINAL]]="","",CAMBIOSCRUDAS[[#This Row],[PLAN FINAL]])</f>
        <v/>
      </c>
      <c r="G384" t="str">
        <f>IF(CAMBIOSCRUDAS[[#This Row],[Columna1]]="","",CAMBIOSCRUDAS[[#This Row],[ID]])</f>
        <v/>
      </c>
    </row>
    <row r="385" spans="1:7" x14ac:dyDescent="0.25">
      <c r="A385" s="361"/>
      <c r="B385" s="231"/>
      <c r="C385" s="231"/>
      <c r="D385" s="362"/>
      <c r="E3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5" t="str">
        <f>IF(CAMBIOSCRUDAS[[#This Row],[PLAN FINAL]]="","",CAMBIOSCRUDAS[[#This Row],[PLAN FINAL]])</f>
        <v/>
      </c>
      <c r="G385" t="str">
        <f>IF(CAMBIOSCRUDAS[[#This Row],[Columna1]]="","",CAMBIOSCRUDAS[[#This Row],[ID]])</f>
        <v/>
      </c>
    </row>
    <row r="386" spans="1:7" x14ac:dyDescent="0.25">
      <c r="A386" s="361"/>
      <c r="B386" s="231"/>
      <c r="C386" s="231"/>
      <c r="D386" s="362"/>
      <c r="E3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6" t="str">
        <f>IF(CAMBIOSCRUDAS[[#This Row],[PLAN FINAL]]="","",CAMBIOSCRUDAS[[#This Row],[PLAN FINAL]])</f>
        <v/>
      </c>
      <c r="G386" t="str">
        <f>IF(CAMBIOSCRUDAS[[#This Row],[Columna1]]="","",CAMBIOSCRUDAS[[#This Row],[ID]])</f>
        <v/>
      </c>
    </row>
    <row r="387" spans="1:7" x14ac:dyDescent="0.25">
      <c r="A387" s="361"/>
      <c r="B387" s="231"/>
      <c r="C387" s="231"/>
      <c r="D387" s="362"/>
      <c r="E3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7" t="str">
        <f>IF(CAMBIOSCRUDAS[[#This Row],[PLAN FINAL]]="","",CAMBIOSCRUDAS[[#This Row],[PLAN FINAL]])</f>
        <v/>
      </c>
      <c r="G387" t="str">
        <f>IF(CAMBIOSCRUDAS[[#This Row],[Columna1]]="","",CAMBIOSCRUDAS[[#This Row],[ID]])</f>
        <v/>
      </c>
    </row>
    <row r="388" spans="1:7" x14ac:dyDescent="0.25">
      <c r="A388" s="361"/>
      <c r="B388" s="231"/>
      <c r="C388" s="231"/>
      <c r="D388" s="362"/>
      <c r="E3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8" t="str">
        <f>IF(CAMBIOSCRUDAS[[#This Row],[PLAN FINAL]]="","",CAMBIOSCRUDAS[[#This Row],[PLAN FINAL]])</f>
        <v/>
      </c>
      <c r="G388" t="str">
        <f>IF(CAMBIOSCRUDAS[[#This Row],[Columna1]]="","",CAMBIOSCRUDAS[[#This Row],[ID]])</f>
        <v/>
      </c>
    </row>
    <row r="389" spans="1:7" x14ac:dyDescent="0.25">
      <c r="A389" s="361"/>
      <c r="B389" s="231"/>
      <c r="C389" s="231"/>
      <c r="D389" s="362"/>
      <c r="E3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89" t="str">
        <f>IF(CAMBIOSCRUDAS[[#This Row],[PLAN FINAL]]="","",CAMBIOSCRUDAS[[#This Row],[PLAN FINAL]])</f>
        <v/>
      </c>
      <c r="G389" t="str">
        <f>IF(CAMBIOSCRUDAS[[#This Row],[Columna1]]="","",CAMBIOSCRUDAS[[#This Row],[ID]])</f>
        <v/>
      </c>
    </row>
    <row r="390" spans="1:7" x14ac:dyDescent="0.25">
      <c r="A390" s="361"/>
      <c r="B390" s="231"/>
      <c r="C390" s="231"/>
      <c r="D390" s="362"/>
      <c r="E3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0" t="str">
        <f>IF(CAMBIOSCRUDAS[[#This Row],[PLAN FINAL]]="","",CAMBIOSCRUDAS[[#This Row],[PLAN FINAL]])</f>
        <v/>
      </c>
      <c r="G390" t="str">
        <f>IF(CAMBIOSCRUDAS[[#This Row],[Columna1]]="","",CAMBIOSCRUDAS[[#This Row],[ID]])</f>
        <v/>
      </c>
    </row>
    <row r="391" spans="1:7" x14ac:dyDescent="0.25">
      <c r="A391" s="361"/>
      <c r="B391" s="231"/>
      <c r="C391" s="231"/>
      <c r="D391" s="362"/>
      <c r="E3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1" t="str">
        <f>IF(CAMBIOSCRUDAS[[#This Row],[PLAN FINAL]]="","",CAMBIOSCRUDAS[[#This Row],[PLAN FINAL]])</f>
        <v/>
      </c>
      <c r="G391" t="str">
        <f>IF(CAMBIOSCRUDAS[[#This Row],[Columna1]]="","",CAMBIOSCRUDAS[[#This Row],[ID]])</f>
        <v/>
      </c>
    </row>
    <row r="392" spans="1:7" x14ac:dyDescent="0.25">
      <c r="A392" s="361"/>
      <c r="B392" s="231"/>
      <c r="C392" s="231"/>
      <c r="D392" s="362"/>
      <c r="E3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2" t="str">
        <f>IF(CAMBIOSCRUDAS[[#This Row],[PLAN FINAL]]="","",CAMBIOSCRUDAS[[#This Row],[PLAN FINAL]])</f>
        <v/>
      </c>
      <c r="G392" t="str">
        <f>IF(CAMBIOSCRUDAS[[#This Row],[Columna1]]="","",CAMBIOSCRUDAS[[#This Row],[ID]])</f>
        <v/>
      </c>
    </row>
    <row r="393" spans="1:7" x14ac:dyDescent="0.25">
      <c r="A393" s="361"/>
      <c r="B393" s="231"/>
      <c r="C393" s="231"/>
      <c r="D393" s="362"/>
      <c r="E3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3" t="str">
        <f>IF(CAMBIOSCRUDAS[[#This Row],[PLAN FINAL]]="","",CAMBIOSCRUDAS[[#This Row],[PLAN FINAL]])</f>
        <v/>
      </c>
      <c r="G393" t="str">
        <f>IF(CAMBIOSCRUDAS[[#This Row],[Columna1]]="","",CAMBIOSCRUDAS[[#This Row],[ID]])</f>
        <v/>
      </c>
    </row>
    <row r="394" spans="1:7" x14ac:dyDescent="0.25">
      <c r="A394" s="361"/>
      <c r="B394" s="231"/>
      <c r="C394" s="231"/>
      <c r="D394" s="362"/>
      <c r="E3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4" t="str">
        <f>IF(CAMBIOSCRUDAS[[#This Row],[PLAN FINAL]]="","",CAMBIOSCRUDAS[[#This Row],[PLAN FINAL]])</f>
        <v/>
      </c>
      <c r="G394" t="str">
        <f>IF(CAMBIOSCRUDAS[[#This Row],[Columna1]]="","",CAMBIOSCRUDAS[[#This Row],[ID]])</f>
        <v/>
      </c>
    </row>
    <row r="395" spans="1:7" x14ac:dyDescent="0.25">
      <c r="A395" s="361"/>
      <c r="B395" s="231"/>
      <c r="C395" s="231"/>
      <c r="D395" s="362"/>
      <c r="E3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5" t="str">
        <f>IF(CAMBIOSCRUDAS[[#This Row],[PLAN FINAL]]="","",CAMBIOSCRUDAS[[#This Row],[PLAN FINAL]])</f>
        <v/>
      </c>
      <c r="G395" t="str">
        <f>IF(CAMBIOSCRUDAS[[#This Row],[Columna1]]="","",CAMBIOSCRUDAS[[#This Row],[ID]])</f>
        <v/>
      </c>
    </row>
    <row r="396" spans="1:7" x14ac:dyDescent="0.25">
      <c r="A396" s="361"/>
      <c r="B396" s="231"/>
      <c r="C396" s="231"/>
      <c r="D396" s="362"/>
      <c r="E3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6" t="str">
        <f>IF(CAMBIOSCRUDAS[[#This Row],[PLAN FINAL]]="","",CAMBIOSCRUDAS[[#This Row],[PLAN FINAL]])</f>
        <v/>
      </c>
      <c r="G396" t="str">
        <f>IF(CAMBIOSCRUDAS[[#This Row],[Columna1]]="","",CAMBIOSCRUDAS[[#This Row],[ID]])</f>
        <v/>
      </c>
    </row>
    <row r="397" spans="1:7" x14ac:dyDescent="0.25">
      <c r="A397" s="361"/>
      <c r="B397" s="231"/>
      <c r="C397" s="231"/>
      <c r="D397" s="362"/>
      <c r="E3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7" t="str">
        <f>IF(CAMBIOSCRUDAS[[#This Row],[PLAN FINAL]]="","",CAMBIOSCRUDAS[[#This Row],[PLAN FINAL]])</f>
        <v/>
      </c>
      <c r="G397" t="str">
        <f>IF(CAMBIOSCRUDAS[[#This Row],[Columna1]]="","",CAMBIOSCRUDAS[[#This Row],[ID]])</f>
        <v/>
      </c>
    </row>
    <row r="398" spans="1:7" x14ac:dyDescent="0.25">
      <c r="A398" s="361"/>
      <c r="B398" s="231"/>
      <c r="C398" s="231"/>
      <c r="D398" s="362"/>
      <c r="E3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8" t="str">
        <f>IF(CAMBIOSCRUDAS[[#This Row],[PLAN FINAL]]="","",CAMBIOSCRUDAS[[#This Row],[PLAN FINAL]])</f>
        <v/>
      </c>
      <c r="G398" t="str">
        <f>IF(CAMBIOSCRUDAS[[#This Row],[Columna1]]="","",CAMBIOSCRUDAS[[#This Row],[ID]])</f>
        <v/>
      </c>
    </row>
    <row r="399" spans="1:7" x14ac:dyDescent="0.25">
      <c r="A399" s="361"/>
      <c r="B399" s="231"/>
      <c r="C399" s="231"/>
      <c r="D399" s="362"/>
      <c r="E3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399" t="str">
        <f>IF(CAMBIOSCRUDAS[[#This Row],[PLAN FINAL]]="","",CAMBIOSCRUDAS[[#This Row],[PLAN FINAL]])</f>
        <v/>
      </c>
      <c r="G399" t="str">
        <f>IF(CAMBIOSCRUDAS[[#This Row],[Columna1]]="","",CAMBIOSCRUDAS[[#This Row],[ID]])</f>
        <v/>
      </c>
    </row>
    <row r="400" spans="1:7" x14ac:dyDescent="0.25">
      <c r="A400" s="361"/>
      <c r="B400" s="231"/>
      <c r="C400" s="231"/>
      <c r="D400" s="362"/>
      <c r="E4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0" t="str">
        <f>IF(CAMBIOSCRUDAS[[#This Row],[PLAN FINAL]]="","",CAMBIOSCRUDAS[[#This Row],[PLAN FINAL]])</f>
        <v/>
      </c>
      <c r="G400" t="str">
        <f>IF(CAMBIOSCRUDAS[[#This Row],[Columna1]]="","",CAMBIOSCRUDAS[[#This Row],[ID]])</f>
        <v/>
      </c>
    </row>
    <row r="401" spans="1:7" x14ac:dyDescent="0.25">
      <c r="A401" s="361"/>
      <c r="B401" s="231"/>
      <c r="C401" s="231"/>
      <c r="D401" s="362"/>
      <c r="E4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1" t="str">
        <f>IF(CAMBIOSCRUDAS[[#This Row],[PLAN FINAL]]="","",CAMBIOSCRUDAS[[#This Row],[PLAN FINAL]])</f>
        <v/>
      </c>
      <c r="G401" t="str">
        <f>IF(CAMBIOSCRUDAS[[#This Row],[Columna1]]="","",CAMBIOSCRUDAS[[#This Row],[ID]])</f>
        <v/>
      </c>
    </row>
    <row r="402" spans="1:7" x14ac:dyDescent="0.25">
      <c r="A402" s="361"/>
      <c r="B402" s="231"/>
      <c r="C402" s="231"/>
      <c r="D402" s="362"/>
      <c r="E4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2" t="str">
        <f>IF(CAMBIOSCRUDAS[[#This Row],[PLAN FINAL]]="","",CAMBIOSCRUDAS[[#This Row],[PLAN FINAL]])</f>
        <v/>
      </c>
      <c r="G402" t="str">
        <f>IF(CAMBIOSCRUDAS[[#This Row],[Columna1]]="","",CAMBIOSCRUDAS[[#This Row],[ID]])</f>
        <v/>
      </c>
    </row>
    <row r="403" spans="1:7" x14ac:dyDescent="0.25">
      <c r="A403" s="361"/>
      <c r="B403" s="231"/>
      <c r="C403" s="231"/>
      <c r="D403" s="362"/>
      <c r="E4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3" t="str">
        <f>IF(CAMBIOSCRUDAS[[#This Row],[PLAN FINAL]]="","",CAMBIOSCRUDAS[[#This Row],[PLAN FINAL]])</f>
        <v/>
      </c>
      <c r="G403" t="str">
        <f>IF(CAMBIOSCRUDAS[[#This Row],[Columna1]]="","",CAMBIOSCRUDAS[[#This Row],[ID]])</f>
        <v/>
      </c>
    </row>
    <row r="404" spans="1:7" x14ac:dyDescent="0.25">
      <c r="A404" s="361"/>
      <c r="B404" s="231"/>
      <c r="C404" s="231"/>
      <c r="D404" s="362"/>
      <c r="E4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4" t="str">
        <f>IF(CAMBIOSCRUDAS[[#This Row],[PLAN FINAL]]="","",CAMBIOSCRUDAS[[#This Row],[PLAN FINAL]])</f>
        <v/>
      </c>
      <c r="G404" t="str">
        <f>IF(CAMBIOSCRUDAS[[#This Row],[Columna1]]="","",CAMBIOSCRUDAS[[#This Row],[ID]])</f>
        <v/>
      </c>
    </row>
    <row r="405" spans="1:7" x14ac:dyDescent="0.25">
      <c r="A405" s="361"/>
      <c r="B405" s="231"/>
      <c r="C405" s="231"/>
      <c r="D405" s="362"/>
      <c r="E4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5" t="str">
        <f>IF(CAMBIOSCRUDAS[[#This Row],[PLAN FINAL]]="","",CAMBIOSCRUDAS[[#This Row],[PLAN FINAL]])</f>
        <v/>
      </c>
      <c r="G405" t="str">
        <f>IF(CAMBIOSCRUDAS[[#This Row],[Columna1]]="","",CAMBIOSCRUDAS[[#This Row],[ID]])</f>
        <v/>
      </c>
    </row>
    <row r="406" spans="1:7" x14ac:dyDescent="0.25">
      <c r="A406" s="361"/>
      <c r="B406" s="231"/>
      <c r="C406" s="231"/>
      <c r="D406" s="362"/>
      <c r="E4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6" t="str">
        <f>IF(CAMBIOSCRUDAS[[#This Row],[PLAN FINAL]]="","",CAMBIOSCRUDAS[[#This Row],[PLAN FINAL]])</f>
        <v/>
      </c>
      <c r="G406" t="str">
        <f>IF(CAMBIOSCRUDAS[[#This Row],[Columna1]]="","",CAMBIOSCRUDAS[[#This Row],[ID]])</f>
        <v/>
      </c>
    </row>
    <row r="407" spans="1:7" x14ac:dyDescent="0.25">
      <c r="A407" s="361"/>
      <c r="B407" s="231"/>
      <c r="C407" s="231"/>
      <c r="D407" s="362"/>
      <c r="E4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7" t="str">
        <f>IF(CAMBIOSCRUDAS[[#This Row],[PLAN FINAL]]="","",CAMBIOSCRUDAS[[#This Row],[PLAN FINAL]])</f>
        <v/>
      </c>
      <c r="G407" t="str">
        <f>IF(CAMBIOSCRUDAS[[#This Row],[Columna1]]="","",CAMBIOSCRUDAS[[#This Row],[ID]])</f>
        <v/>
      </c>
    </row>
    <row r="408" spans="1:7" x14ac:dyDescent="0.25">
      <c r="A408" s="361"/>
      <c r="B408" s="231"/>
      <c r="C408" s="231"/>
      <c r="D408" s="362"/>
      <c r="E4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8" t="str">
        <f>IF(CAMBIOSCRUDAS[[#This Row],[PLAN FINAL]]="","",CAMBIOSCRUDAS[[#This Row],[PLAN FINAL]])</f>
        <v/>
      </c>
      <c r="G408" t="str">
        <f>IF(CAMBIOSCRUDAS[[#This Row],[Columna1]]="","",CAMBIOSCRUDAS[[#This Row],[ID]])</f>
        <v/>
      </c>
    </row>
    <row r="409" spans="1:7" x14ac:dyDescent="0.25">
      <c r="A409" s="361"/>
      <c r="B409" s="231"/>
      <c r="C409" s="231"/>
      <c r="D409" s="362"/>
      <c r="E4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09" t="str">
        <f>IF(CAMBIOSCRUDAS[[#This Row],[PLAN FINAL]]="","",CAMBIOSCRUDAS[[#This Row],[PLAN FINAL]])</f>
        <v/>
      </c>
      <c r="G409" t="str">
        <f>IF(CAMBIOSCRUDAS[[#This Row],[Columna1]]="","",CAMBIOSCRUDAS[[#This Row],[ID]])</f>
        <v/>
      </c>
    </row>
    <row r="410" spans="1:7" x14ac:dyDescent="0.25">
      <c r="A410" s="361"/>
      <c r="B410" s="231"/>
      <c r="C410" s="231"/>
      <c r="D410" s="362"/>
      <c r="E4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0" t="str">
        <f>IF(CAMBIOSCRUDAS[[#This Row],[PLAN FINAL]]="","",CAMBIOSCRUDAS[[#This Row],[PLAN FINAL]])</f>
        <v/>
      </c>
      <c r="G410" t="str">
        <f>IF(CAMBIOSCRUDAS[[#This Row],[Columna1]]="","",CAMBIOSCRUDAS[[#This Row],[ID]])</f>
        <v/>
      </c>
    </row>
    <row r="411" spans="1:7" x14ac:dyDescent="0.25">
      <c r="A411" s="361"/>
      <c r="B411" s="231"/>
      <c r="C411" s="231"/>
      <c r="D411" s="362"/>
      <c r="E4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1" t="str">
        <f>IF(CAMBIOSCRUDAS[[#This Row],[PLAN FINAL]]="","",CAMBIOSCRUDAS[[#This Row],[PLAN FINAL]])</f>
        <v/>
      </c>
      <c r="G411" t="str">
        <f>IF(CAMBIOSCRUDAS[[#This Row],[Columna1]]="","",CAMBIOSCRUDAS[[#This Row],[ID]])</f>
        <v/>
      </c>
    </row>
    <row r="412" spans="1:7" x14ac:dyDescent="0.25">
      <c r="A412" s="361"/>
      <c r="B412" s="231"/>
      <c r="C412" s="231"/>
      <c r="D412" s="362"/>
      <c r="E4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2" t="str">
        <f>IF(CAMBIOSCRUDAS[[#This Row],[PLAN FINAL]]="","",CAMBIOSCRUDAS[[#This Row],[PLAN FINAL]])</f>
        <v/>
      </c>
      <c r="G412" t="str">
        <f>IF(CAMBIOSCRUDAS[[#This Row],[Columna1]]="","",CAMBIOSCRUDAS[[#This Row],[ID]])</f>
        <v/>
      </c>
    </row>
    <row r="413" spans="1:7" x14ac:dyDescent="0.25">
      <c r="A413" s="361"/>
      <c r="B413" s="231"/>
      <c r="C413" s="231"/>
      <c r="D413" s="362"/>
      <c r="E4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3" t="str">
        <f>IF(CAMBIOSCRUDAS[[#This Row],[PLAN FINAL]]="","",CAMBIOSCRUDAS[[#This Row],[PLAN FINAL]])</f>
        <v/>
      </c>
      <c r="G413" t="str">
        <f>IF(CAMBIOSCRUDAS[[#This Row],[Columna1]]="","",CAMBIOSCRUDAS[[#This Row],[ID]])</f>
        <v/>
      </c>
    </row>
    <row r="414" spans="1:7" x14ac:dyDescent="0.25">
      <c r="A414" s="361"/>
      <c r="B414" s="231"/>
      <c r="C414" s="231"/>
      <c r="D414" s="362"/>
      <c r="E4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4" t="str">
        <f>IF(CAMBIOSCRUDAS[[#This Row],[PLAN FINAL]]="","",CAMBIOSCRUDAS[[#This Row],[PLAN FINAL]])</f>
        <v/>
      </c>
      <c r="G414" t="str">
        <f>IF(CAMBIOSCRUDAS[[#This Row],[Columna1]]="","",CAMBIOSCRUDAS[[#This Row],[ID]])</f>
        <v/>
      </c>
    </row>
    <row r="415" spans="1:7" x14ac:dyDescent="0.25">
      <c r="A415" s="361"/>
      <c r="B415" s="231"/>
      <c r="C415" s="231"/>
      <c r="D415" s="362"/>
      <c r="E4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5" t="str">
        <f>IF(CAMBIOSCRUDAS[[#This Row],[PLAN FINAL]]="","",CAMBIOSCRUDAS[[#This Row],[PLAN FINAL]])</f>
        <v/>
      </c>
      <c r="G415" t="str">
        <f>IF(CAMBIOSCRUDAS[[#This Row],[Columna1]]="","",CAMBIOSCRUDAS[[#This Row],[ID]])</f>
        <v/>
      </c>
    </row>
    <row r="416" spans="1:7" x14ac:dyDescent="0.25">
      <c r="A416" s="361"/>
      <c r="B416" s="231"/>
      <c r="C416" s="231"/>
      <c r="D416" s="362"/>
      <c r="E4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6" t="str">
        <f>IF(CAMBIOSCRUDAS[[#This Row],[PLAN FINAL]]="","",CAMBIOSCRUDAS[[#This Row],[PLAN FINAL]])</f>
        <v/>
      </c>
      <c r="G416" t="str">
        <f>IF(CAMBIOSCRUDAS[[#This Row],[Columna1]]="","",CAMBIOSCRUDAS[[#This Row],[ID]])</f>
        <v/>
      </c>
    </row>
    <row r="417" spans="1:7" x14ac:dyDescent="0.25">
      <c r="A417" s="361"/>
      <c r="B417" s="231"/>
      <c r="C417" s="231"/>
      <c r="D417" s="362"/>
      <c r="E4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7" t="str">
        <f>IF(CAMBIOSCRUDAS[[#This Row],[PLAN FINAL]]="","",CAMBIOSCRUDAS[[#This Row],[PLAN FINAL]])</f>
        <v/>
      </c>
      <c r="G417" t="str">
        <f>IF(CAMBIOSCRUDAS[[#This Row],[Columna1]]="","",CAMBIOSCRUDAS[[#This Row],[ID]])</f>
        <v/>
      </c>
    </row>
    <row r="418" spans="1:7" x14ac:dyDescent="0.25">
      <c r="A418" s="361"/>
      <c r="B418" s="231"/>
      <c r="C418" s="231"/>
      <c r="D418" s="362"/>
      <c r="E4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8" t="str">
        <f>IF(CAMBIOSCRUDAS[[#This Row],[PLAN FINAL]]="","",CAMBIOSCRUDAS[[#This Row],[PLAN FINAL]])</f>
        <v/>
      </c>
      <c r="G418" t="str">
        <f>IF(CAMBIOSCRUDAS[[#This Row],[Columna1]]="","",CAMBIOSCRUDAS[[#This Row],[ID]])</f>
        <v/>
      </c>
    </row>
    <row r="419" spans="1:7" x14ac:dyDescent="0.25">
      <c r="A419" s="361"/>
      <c r="B419" s="231"/>
      <c r="C419" s="231"/>
      <c r="D419" s="362"/>
      <c r="E4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19" t="str">
        <f>IF(CAMBIOSCRUDAS[[#This Row],[PLAN FINAL]]="","",CAMBIOSCRUDAS[[#This Row],[PLAN FINAL]])</f>
        <v/>
      </c>
      <c r="G419" t="str">
        <f>IF(CAMBIOSCRUDAS[[#This Row],[Columna1]]="","",CAMBIOSCRUDAS[[#This Row],[ID]])</f>
        <v/>
      </c>
    </row>
    <row r="420" spans="1:7" x14ac:dyDescent="0.25">
      <c r="A420" s="361"/>
      <c r="B420" s="231"/>
      <c r="C420" s="231"/>
      <c r="D420" s="362"/>
      <c r="E4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0" t="str">
        <f>IF(CAMBIOSCRUDAS[[#This Row],[PLAN FINAL]]="","",CAMBIOSCRUDAS[[#This Row],[PLAN FINAL]])</f>
        <v/>
      </c>
      <c r="G420" t="str">
        <f>IF(CAMBIOSCRUDAS[[#This Row],[Columna1]]="","",CAMBIOSCRUDAS[[#This Row],[ID]])</f>
        <v/>
      </c>
    </row>
    <row r="421" spans="1:7" x14ac:dyDescent="0.25">
      <c r="A421" s="361"/>
      <c r="B421" s="231"/>
      <c r="C421" s="231"/>
      <c r="D421" s="362"/>
      <c r="E4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1" t="str">
        <f>IF(CAMBIOSCRUDAS[[#This Row],[PLAN FINAL]]="","",CAMBIOSCRUDAS[[#This Row],[PLAN FINAL]])</f>
        <v/>
      </c>
      <c r="G421" t="str">
        <f>IF(CAMBIOSCRUDAS[[#This Row],[Columna1]]="","",CAMBIOSCRUDAS[[#This Row],[ID]])</f>
        <v/>
      </c>
    </row>
    <row r="422" spans="1:7" x14ac:dyDescent="0.25">
      <c r="A422" s="361"/>
      <c r="B422" s="231"/>
      <c r="C422" s="231"/>
      <c r="D422" s="362"/>
      <c r="E4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2" t="str">
        <f>IF(CAMBIOSCRUDAS[[#This Row],[PLAN FINAL]]="","",CAMBIOSCRUDAS[[#This Row],[PLAN FINAL]])</f>
        <v/>
      </c>
      <c r="G422" t="str">
        <f>IF(CAMBIOSCRUDAS[[#This Row],[Columna1]]="","",CAMBIOSCRUDAS[[#This Row],[ID]])</f>
        <v/>
      </c>
    </row>
    <row r="423" spans="1:7" x14ac:dyDescent="0.25">
      <c r="A423" s="361"/>
      <c r="B423" s="231"/>
      <c r="C423" s="231"/>
      <c r="D423" s="362"/>
      <c r="E4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3" t="str">
        <f>IF(CAMBIOSCRUDAS[[#This Row],[PLAN FINAL]]="","",CAMBIOSCRUDAS[[#This Row],[PLAN FINAL]])</f>
        <v/>
      </c>
      <c r="G423" t="str">
        <f>IF(CAMBIOSCRUDAS[[#This Row],[Columna1]]="","",CAMBIOSCRUDAS[[#This Row],[ID]])</f>
        <v/>
      </c>
    </row>
    <row r="424" spans="1:7" x14ac:dyDescent="0.25">
      <c r="A424" s="361"/>
      <c r="B424" s="231"/>
      <c r="C424" s="231"/>
      <c r="D424" s="362"/>
      <c r="E4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4" t="str">
        <f>IF(CAMBIOSCRUDAS[[#This Row],[PLAN FINAL]]="","",CAMBIOSCRUDAS[[#This Row],[PLAN FINAL]])</f>
        <v/>
      </c>
      <c r="G424" t="str">
        <f>IF(CAMBIOSCRUDAS[[#This Row],[Columna1]]="","",CAMBIOSCRUDAS[[#This Row],[ID]])</f>
        <v/>
      </c>
    </row>
    <row r="425" spans="1:7" x14ac:dyDescent="0.25">
      <c r="A425" s="361"/>
      <c r="B425" s="231"/>
      <c r="C425" s="231"/>
      <c r="D425" s="362"/>
      <c r="E4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5" t="str">
        <f>IF(CAMBIOSCRUDAS[[#This Row],[PLAN FINAL]]="","",CAMBIOSCRUDAS[[#This Row],[PLAN FINAL]])</f>
        <v/>
      </c>
      <c r="G425" t="str">
        <f>IF(CAMBIOSCRUDAS[[#This Row],[Columna1]]="","",CAMBIOSCRUDAS[[#This Row],[ID]])</f>
        <v/>
      </c>
    </row>
    <row r="426" spans="1:7" x14ac:dyDescent="0.25">
      <c r="A426" s="361"/>
      <c r="B426" s="231"/>
      <c r="C426" s="231"/>
      <c r="D426" s="362"/>
      <c r="E4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6" t="str">
        <f>IF(CAMBIOSCRUDAS[[#This Row],[PLAN FINAL]]="","",CAMBIOSCRUDAS[[#This Row],[PLAN FINAL]])</f>
        <v/>
      </c>
      <c r="G426" t="str">
        <f>IF(CAMBIOSCRUDAS[[#This Row],[Columna1]]="","",CAMBIOSCRUDAS[[#This Row],[ID]])</f>
        <v/>
      </c>
    </row>
    <row r="427" spans="1:7" x14ac:dyDescent="0.25">
      <c r="A427" s="361"/>
      <c r="B427" s="231"/>
      <c r="C427" s="231"/>
      <c r="D427" s="362"/>
      <c r="E4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7" t="str">
        <f>IF(CAMBIOSCRUDAS[[#This Row],[PLAN FINAL]]="","",CAMBIOSCRUDAS[[#This Row],[PLAN FINAL]])</f>
        <v/>
      </c>
      <c r="G427" t="str">
        <f>IF(CAMBIOSCRUDAS[[#This Row],[Columna1]]="","",CAMBIOSCRUDAS[[#This Row],[ID]])</f>
        <v/>
      </c>
    </row>
    <row r="428" spans="1:7" x14ac:dyDescent="0.25">
      <c r="A428" s="361"/>
      <c r="B428" s="231"/>
      <c r="C428" s="231"/>
      <c r="D428" s="362"/>
      <c r="E4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8" t="str">
        <f>IF(CAMBIOSCRUDAS[[#This Row],[PLAN FINAL]]="","",CAMBIOSCRUDAS[[#This Row],[PLAN FINAL]])</f>
        <v/>
      </c>
      <c r="G428" t="str">
        <f>IF(CAMBIOSCRUDAS[[#This Row],[Columna1]]="","",CAMBIOSCRUDAS[[#This Row],[ID]])</f>
        <v/>
      </c>
    </row>
    <row r="429" spans="1:7" x14ac:dyDescent="0.25">
      <c r="A429" s="361"/>
      <c r="B429" s="231"/>
      <c r="C429" s="231"/>
      <c r="D429" s="362"/>
      <c r="E4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29" t="str">
        <f>IF(CAMBIOSCRUDAS[[#This Row],[PLAN FINAL]]="","",CAMBIOSCRUDAS[[#This Row],[PLAN FINAL]])</f>
        <v/>
      </c>
      <c r="G429" t="str">
        <f>IF(CAMBIOSCRUDAS[[#This Row],[Columna1]]="","",CAMBIOSCRUDAS[[#This Row],[ID]])</f>
        <v/>
      </c>
    </row>
    <row r="430" spans="1:7" x14ac:dyDescent="0.25">
      <c r="A430" s="361"/>
      <c r="B430" s="231"/>
      <c r="C430" s="231"/>
      <c r="D430" s="362"/>
      <c r="E4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0" t="str">
        <f>IF(CAMBIOSCRUDAS[[#This Row],[PLAN FINAL]]="","",CAMBIOSCRUDAS[[#This Row],[PLAN FINAL]])</f>
        <v/>
      </c>
      <c r="G430" t="str">
        <f>IF(CAMBIOSCRUDAS[[#This Row],[Columna1]]="","",CAMBIOSCRUDAS[[#This Row],[ID]])</f>
        <v/>
      </c>
    </row>
    <row r="431" spans="1:7" x14ac:dyDescent="0.25">
      <c r="A431" s="361"/>
      <c r="B431" s="231"/>
      <c r="C431" s="231"/>
      <c r="D431" s="362"/>
      <c r="E4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1" t="str">
        <f>IF(CAMBIOSCRUDAS[[#This Row],[PLAN FINAL]]="","",CAMBIOSCRUDAS[[#This Row],[PLAN FINAL]])</f>
        <v/>
      </c>
      <c r="G431" t="str">
        <f>IF(CAMBIOSCRUDAS[[#This Row],[Columna1]]="","",CAMBIOSCRUDAS[[#This Row],[ID]])</f>
        <v/>
      </c>
    </row>
    <row r="432" spans="1:7" x14ac:dyDescent="0.25">
      <c r="A432" s="361"/>
      <c r="B432" s="231"/>
      <c r="C432" s="231"/>
      <c r="D432" s="362"/>
      <c r="E4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2" t="str">
        <f>IF(CAMBIOSCRUDAS[[#This Row],[PLAN FINAL]]="","",CAMBIOSCRUDAS[[#This Row],[PLAN FINAL]])</f>
        <v/>
      </c>
      <c r="G432" t="str">
        <f>IF(CAMBIOSCRUDAS[[#This Row],[Columna1]]="","",CAMBIOSCRUDAS[[#This Row],[ID]])</f>
        <v/>
      </c>
    </row>
    <row r="433" spans="1:7" x14ac:dyDescent="0.25">
      <c r="A433" s="361"/>
      <c r="B433" s="231"/>
      <c r="C433" s="231"/>
      <c r="D433" s="362"/>
      <c r="E4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3" t="str">
        <f>IF(CAMBIOSCRUDAS[[#This Row],[PLAN FINAL]]="","",CAMBIOSCRUDAS[[#This Row],[PLAN FINAL]])</f>
        <v/>
      </c>
      <c r="G433" t="str">
        <f>IF(CAMBIOSCRUDAS[[#This Row],[Columna1]]="","",CAMBIOSCRUDAS[[#This Row],[ID]])</f>
        <v/>
      </c>
    </row>
    <row r="434" spans="1:7" x14ac:dyDescent="0.25">
      <c r="A434" s="361"/>
      <c r="B434" s="231"/>
      <c r="C434" s="231"/>
      <c r="D434" s="362"/>
      <c r="E4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4" t="str">
        <f>IF(CAMBIOSCRUDAS[[#This Row],[PLAN FINAL]]="","",CAMBIOSCRUDAS[[#This Row],[PLAN FINAL]])</f>
        <v/>
      </c>
      <c r="G434" t="str">
        <f>IF(CAMBIOSCRUDAS[[#This Row],[Columna1]]="","",CAMBIOSCRUDAS[[#This Row],[ID]])</f>
        <v/>
      </c>
    </row>
    <row r="435" spans="1:7" x14ac:dyDescent="0.25">
      <c r="A435" s="361"/>
      <c r="B435" s="231"/>
      <c r="C435" s="231"/>
      <c r="D435" s="362"/>
      <c r="E4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5" t="str">
        <f>IF(CAMBIOSCRUDAS[[#This Row],[PLAN FINAL]]="","",CAMBIOSCRUDAS[[#This Row],[PLAN FINAL]])</f>
        <v/>
      </c>
      <c r="G435" t="str">
        <f>IF(CAMBIOSCRUDAS[[#This Row],[Columna1]]="","",CAMBIOSCRUDAS[[#This Row],[ID]])</f>
        <v/>
      </c>
    </row>
    <row r="436" spans="1:7" x14ac:dyDescent="0.25">
      <c r="A436" s="361"/>
      <c r="B436" s="231"/>
      <c r="C436" s="231"/>
      <c r="D436" s="362"/>
      <c r="E4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6" t="str">
        <f>IF(CAMBIOSCRUDAS[[#This Row],[PLAN FINAL]]="","",CAMBIOSCRUDAS[[#This Row],[PLAN FINAL]])</f>
        <v/>
      </c>
      <c r="G436" t="str">
        <f>IF(CAMBIOSCRUDAS[[#This Row],[Columna1]]="","",CAMBIOSCRUDAS[[#This Row],[ID]])</f>
        <v/>
      </c>
    </row>
    <row r="437" spans="1:7" x14ac:dyDescent="0.25">
      <c r="A437" s="361"/>
      <c r="B437" s="231"/>
      <c r="C437" s="231"/>
      <c r="D437" s="362"/>
      <c r="E4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7" t="str">
        <f>IF(CAMBIOSCRUDAS[[#This Row],[PLAN FINAL]]="","",CAMBIOSCRUDAS[[#This Row],[PLAN FINAL]])</f>
        <v/>
      </c>
      <c r="G437" t="str">
        <f>IF(CAMBIOSCRUDAS[[#This Row],[Columna1]]="","",CAMBIOSCRUDAS[[#This Row],[ID]])</f>
        <v/>
      </c>
    </row>
    <row r="438" spans="1:7" x14ac:dyDescent="0.25">
      <c r="A438" s="361"/>
      <c r="B438" s="231"/>
      <c r="C438" s="231"/>
      <c r="D438" s="362"/>
      <c r="E4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8" t="str">
        <f>IF(CAMBIOSCRUDAS[[#This Row],[PLAN FINAL]]="","",CAMBIOSCRUDAS[[#This Row],[PLAN FINAL]])</f>
        <v/>
      </c>
      <c r="G438" t="str">
        <f>IF(CAMBIOSCRUDAS[[#This Row],[Columna1]]="","",CAMBIOSCRUDAS[[#This Row],[ID]])</f>
        <v/>
      </c>
    </row>
    <row r="439" spans="1:7" x14ac:dyDescent="0.25">
      <c r="A439" s="361"/>
      <c r="B439" s="231"/>
      <c r="C439" s="231"/>
      <c r="D439" s="362"/>
      <c r="E4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39" t="str">
        <f>IF(CAMBIOSCRUDAS[[#This Row],[PLAN FINAL]]="","",CAMBIOSCRUDAS[[#This Row],[PLAN FINAL]])</f>
        <v/>
      </c>
      <c r="G439" t="str">
        <f>IF(CAMBIOSCRUDAS[[#This Row],[Columna1]]="","",CAMBIOSCRUDAS[[#This Row],[ID]])</f>
        <v/>
      </c>
    </row>
    <row r="440" spans="1:7" x14ac:dyDescent="0.25">
      <c r="A440" s="361"/>
      <c r="B440" s="231"/>
      <c r="C440" s="231"/>
      <c r="D440" s="362"/>
      <c r="E4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0" t="str">
        <f>IF(CAMBIOSCRUDAS[[#This Row],[PLAN FINAL]]="","",CAMBIOSCRUDAS[[#This Row],[PLAN FINAL]])</f>
        <v/>
      </c>
      <c r="G440" t="str">
        <f>IF(CAMBIOSCRUDAS[[#This Row],[Columna1]]="","",CAMBIOSCRUDAS[[#This Row],[ID]])</f>
        <v/>
      </c>
    </row>
    <row r="441" spans="1:7" x14ac:dyDescent="0.25">
      <c r="A441" s="361"/>
      <c r="B441" s="231"/>
      <c r="C441" s="231"/>
      <c r="D441" s="362"/>
      <c r="E4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1" t="str">
        <f>IF(CAMBIOSCRUDAS[[#This Row],[PLAN FINAL]]="","",CAMBIOSCRUDAS[[#This Row],[PLAN FINAL]])</f>
        <v/>
      </c>
      <c r="G441" t="str">
        <f>IF(CAMBIOSCRUDAS[[#This Row],[Columna1]]="","",CAMBIOSCRUDAS[[#This Row],[ID]])</f>
        <v/>
      </c>
    </row>
    <row r="442" spans="1:7" x14ac:dyDescent="0.25">
      <c r="A442" s="361"/>
      <c r="B442" s="231"/>
      <c r="C442" s="231"/>
      <c r="D442" s="362"/>
      <c r="E4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2" t="str">
        <f>IF(CAMBIOSCRUDAS[[#This Row],[PLAN FINAL]]="","",CAMBIOSCRUDAS[[#This Row],[PLAN FINAL]])</f>
        <v/>
      </c>
      <c r="G442" t="str">
        <f>IF(CAMBIOSCRUDAS[[#This Row],[Columna1]]="","",CAMBIOSCRUDAS[[#This Row],[ID]])</f>
        <v/>
      </c>
    </row>
    <row r="443" spans="1:7" x14ac:dyDescent="0.25">
      <c r="A443" s="361"/>
      <c r="B443" s="231"/>
      <c r="C443" s="231"/>
      <c r="D443" s="362"/>
      <c r="E4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3" t="str">
        <f>IF(CAMBIOSCRUDAS[[#This Row],[PLAN FINAL]]="","",CAMBIOSCRUDAS[[#This Row],[PLAN FINAL]])</f>
        <v/>
      </c>
      <c r="G443" t="str">
        <f>IF(CAMBIOSCRUDAS[[#This Row],[Columna1]]="","",CAMBIOSCRUDAS[[#This Row],[ID]])</f>
        <v/>
      </c>
    </row>
    <row r="444" spans="1:7" x14ac:dyDescent="0.25">
      <c r="A444" s="361"/>
      <c r="B444" s="231"/>
      <c r="C444" s="231"/>
      <c r="D444" s="362"/>
      <c r="E4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4" t="str">
        <f>IF(CAMBIOSCRUDAS[[#This Row],[PLAN FINAL]]="","",CAMBIOSCRUDAS[[#This Row],[PLAN FINAL]])</f>
        <v/>
      </c>
      <c r="G444" t="str">
        <f>IF(CAMBIOSCRUDAS[[#This Row],[Columna1]]="","",CAMBIOSCRUDAS[[#This Row],[ID]])</f>
        <v/>
      </c>
    </row>
    <row r="445" spans="1:7" x14ac:dyDescent="0.25">
      <c r="A445" s="361"/>
      <c r="B445" s="231"/>
      <c r="C445" s="231"/>
      <c r="D445" s="362"/>
      <c r="E4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5" t="str">
        <f>IF(CAMBIOSCRUDAS[[#This Row],[PLAN FINAL]]="","",CAMBIOSCRUDAS[[#This Row],[PLAN FINAL]])</f>
        <v/>
      </c>
      <c r="G445" t="str">
        <f>IF(CAMBIOSCRUDAS[[#This Row],[Columna1]]="","",CAMBIOSCRUDAS[[#This Row],[ID]])</f>
        <v/>
      </c>
    </row>
    <row r="446" spans="1:7" x14ac:dyDescent="0.25">
      <c r="A446" s="361"/>
      <c r="B446" s="231"/>
      <c r="C446" s="231"/>
      <c r="D446" s="362"/>
      <c r="E4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6" t="str">
        <f>IF(CAMBIOSCRUDAS[[#This Row],[PLAN FINAL]]="","",CAMBIOSCRUDAS[[#This Row],[PLAN FINAL]])</f>
        <v/>
      </c>
      <c r="G446" t="str">
        <f>IF(CAMBIOSCRUDAS[[#This Row],[Columna1]]="","",CAMBIOSCRUDAS[[#This Row],[ID]])</f>
        <v/>
      </c>
    </row>
    <row r="447" spans="1:7" x14ac:dyDescent="0.25">
      <c r="A447" s="361"/>
      <c r="B447" s="231"/>
      <c r="C447" s="231"/>
      <c r="D447" s="362"/>
      <c r="E4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7" t="str">
        <f>IF(CAMBIOSCRUDAS[[#This Row],[PLAN FINAL]]="","",CAMBIOSCRUDAS[[#This Row],[PLAN FINAL]])</f>
        <v/>
      </c>
      <c r="G447" t="str">
        <f>IF(CAMBIOSCRUDAS[[#This Row],[Columna1]]="","",CAMBIOSCRUDAS[[#This Row],[ID]])</f>
        <v/>
      </c>
    </row>
    <row r="448" spans="1:7" x14ac:dyDescent="0.25">
      <c r="A448" s="361"/>
      <c r="B448" s="231"/>
      <c r="C448" s="231"/>
      <c r="D448" s="362"/>
      <c r="E4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8" t="str">
        <f>IF(CAMBIOSCRUDAS[[#This Row],[PLAN FINAL]]="","",CAMBIOSCRUDAS[[#This Row],[PLAN FINAL]])</f>
        <v/>
      </c>
      <c r="G448" t="str">
        <f>IF(CAMBIOSCRUDAS[[#This Row],[Columna1]]="","",CAMBIOSCRUDAS[[#This Row],[ID]])</f>
        <v/>
      </c>
    </row>
    <row r="449" spans="1:7" x14ac:dyDescent="0.25">
      <c r="A449" s="361"/>
      <c r="B449" s="231"/>
      <c r="C449" s="231"/>
      <c r="D449" s="362"/>
      <c r="E4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49" t="str">
        <f>IF(CAMBIOSCRUDAS[[#This Row],[PLAN FINAL]]="","",CAMBIOSCRUDAS[[#This Row],[PLAN FINAL]])</f>
        <v/>
      </c>
      <c r="G449" t="str">
        <f>IF(CAMBIOSCRUDAS[[#This Row],[Columna1]]="","",CAMBIOSCRUDAS[[#This Row],[ID]])</f>
        <v/>
      </c>
    </row>
    <row r="450" spans="1:7" x14ac:dyDescent="0.25">
      <c r="A450" s="361"/>
      <c r="B450" s="231"/>
      <c r="C450" s="231"/>
      <c r="D450" s="362"/>
      <c r="E4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0" t="str">
        <f>IF(CAMBIOSCRUDAS[[#This Row],[PLAN FINAL]]="","",CAMBIOSCRUDAS[[#This Row],[PLAN FINAL]])</f>
        <v/>
      </c>
      <c r="G450" t="str">
        <f>IF(CAMBIOSCRUDAS[[#This Row],[Columna1]]="","",CAMBIOSCRUDAS[[#This Row],[ID]])</f>
        <v/>
      </c>
    </row>
    <row r="451" spans="1:7" x14ac:dyDescent="0.25">
      <c r="A451" s="361"/>
      <c r="B451" s="231"/>
      <c r="C451" s="231"/>
      <c r="D451" s="362"/>
      <c r="E4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1" t="str">
        <f>IF(CAMBIOSCRUDAS[[#This Row],[PLAN FINAL]]="","",CAMBIOSCRUDAS[[#This Row],[PLAN FINAL]])</f>
        <v/>
      </c>
      <c r="G451" t="str">
        <f>IF(CAMBIOSCRUDAS[[#This Row],[Columna1]]="","",CAMBIOSCRUDAS[[#This Row],[ID]])</f>
        <v/>
      </c>
    </row>
    <row r="452" spans="1:7" x14ac:dyDescent="0.25">
      <c r="A452" s="361"/>
      <c r="B452" s="231"/>
      <c r="C452" s="231"/>
      <c r="D452" s="362"/>
      <c r="E4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2" t="str">
        <f>IF(CAMBIOSCRUDAS[[#This Row],[PLAN FINAL]]="","",CAMBIOSCRUDAS[[#This Row],[PLAN FINAL]])</f>
        <v/>
      </c>
      <c r="G452" t="str">
        <f>IF(CAMBIOSCRUDAS[[#This Row],[Columna1]]="","",CAMBIOSCRUDAS[[#This Row],[ID]])</f>
        <v/>
      </c>
    </row>
    <row r="453" spans="1:7" x14ac:dyDescent="0.25">
      <c r="A453" s="361"/>
      <c r="B453" s="231"/>
      <c r="C453" s="231"/>
      <c r="D453" s="362"/>
      <c r="E4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3" t="str">
        <f>IF(CAMBIOSCRUDAS[[#This Row],[PLAN FINAL]]="","",CAMBIOSCRUDAS[[#This Row],[PLAN FINAL]])</f>
        <v/>
      </c>
      <c r="G453" t="str">
        <f>IF(CAMBIOSCRUDAS[[#This Row],[Columna1]]="","",CAMBIOSCRUDAS[[#This Row],[ID]])</f>
        <v/>
      </c>
    </row>
    <row r="454" spans="1:7" x14ac:dyDescent="0.25">
      <c r="A454" s="361"/>
      <c r="B454" s="231"/>
      <c r="C454" s="231"/>
      <c r="D454" s="362"/>
      <c r="E4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4" t="str">
        <f>IF(CAMBIOSCRUDAS[[#This Row],[PLAN FINAL]]="","",CAMBIOSCRUDAS[[#This Row],[PLAN FINAL]])</f>
        <v/>
      </c>
      <c r="G454" t="str">
        <f>IF(CAMBIOSCRUDAS[[#This Row],[Columna1]]="","",CAMBIOSCRUDAS[[#This Row],[ID]])</f>
        <v/>
      </c>
    </row>
    <row r="455" spans="1:7" x14ac:dyDescent="0.25">
      <c r="A455" s="361"/>
      <c r="B455" s="231"/>
      <c r="C455" s="231"/>
      <c r="D455" s="362"/>
      <c r="E4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5" t="str">
        <f>IF(CAMBIOSCRUDAS[[#This Row],[PLAN FINAL]]="","",CAMBIOSCRUDAS[[#This Row],[PLAN FINAL]])</f>
        <v/>
      </c>
      <c r="G455" t="str">
        <f>IF(CAMBIOSCRUDAS[[#This Row],[Columna1]]="","",CAMBIOSCRUDAS[[#This Row],[ID]])</f>
        <v/>
      </c>
    </row>
    <row r="456" spans="1:7" x14ac:dyDescent="0.25">
      <c r="A456" s="361"/>
      <c r="B456" s="231"/>
      <c r="C456" s="231"/>
      <c r="D456" s="362"/>
      <c r="E4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6" t="str">
        <f>IF(CAMBIOSCRUDAS[[#This Row],[PLAN FINAL]]="","",CAMBIOSCRUDAS[[#This Row],[PLAN FINAL]])</f>
        <v/>
      </c>
      <c r="G456" t="str">
        <f>IF(CAMBIOSCRUDAS[[#This Row],[Columna1]]="","",CAMBIOSCRUDAS[[#This Row],[ID]])</f>
        <v/>
      </c>
    </row>
    <row r="457" spans="1:7" x14ac:dyDescent="0.25">
      <c r="A457" s="361"/>
      <c r="B457" s="231"/>
      <c r="C457" s="231"/>
      <c r="D457" s="362"/>
      <c r="E4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7" t="str">
        <f>IF(CAMBIOSCRUDAS[[#This Row],[PLAN FINAL]]="","",CAMBIOSCRUDAS[[#This Row],[PLAN FINAL]])</f>
        <v/>
      </c>
      <c r="G457" t="str">
        <f>IF(CAMBIOSCRUDAS[[#This Row],[Columna1]]="","",CAMBIOSCRUDAS[[#This Row],[ID]])</f>
        <v/>
      </c>
    </row>
    <row r="458" spans="1:7" x14ac:dyDescent="0.25">
      <c r="A458" s="361"/>
      <c r="B458" s="231"/>
      <c r="C458" s="231"/>
      <c r="D458" s="362"/>
      <c r="E4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8" t="str">
        <f>IF(CAMBIOSCRUDAS[[#This Row],[PLAN FINAL]]="","",CAMBIOSCRUDAS[[#This Row],[PLAN FINAL]])</f>
        <v/>
      </c>
      <c r="G458" t="str">
        <f>IF(CAMBIOSCRUDAS[[#This Row],[Columna1]]="","",CAMBIOSCRUDAS[[#This Row],[ID]])</f>
        <v/>
      </c>
    </row>
    <row r="459" spans="1:7" x14ac:dyDescent="0.25">
      <c r="A459" s="361"/>
      <c r="B459" s="231"/>
      <c r="C459" s="231"/>
      <c r="D459" s="362"/>
      <c r="E4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59" t="str">
        <f>IF(CAMBIOSCRUDAS[[#This Row],[PLAN FINAL]]="","",CAMBIOSCRUDAS[[#This Row],[PLAN FINAL]])</f>
        <v/>
      </c>
      <c r="G459" t="str">
        <f>IF(CAMBIOSCRUDAS[[#This Row],[Columna1]]="","",CAMBIOSCRUDAS[[#This Row],[ID]])</f>
        <v/>
      </c>
    </row>
    <row r="460" spans="1:7" x14ac:dyDescent="0.25">
      <c r="A460" s="361"/>
      <c r="B460" s="231"/>
      <c r="C460" s="231"/>
      <c r="D460" s="362"/>
      <c r="E4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0" t="str">
        <f>IF(CAMBIOSCRUDAS[[#This Row],[PLAN FINAL]]="","",CAMBIOSCRUDAS[[#This Row],[PLAN FINAL]])</f>
        <v/>
      </c>
      <c r="G460" t="str">
        <f>IF(CAMBIOSCRUDAS[[#This Row],[Columna1]]="","",CAMBIOSCRUDAS[[#This Row],[ID]])</f>
        <v/>
      </c>
    </row>
    <row r="461" spans="1:7" x14ac:dyDescent="0.25">
      <c r="A461" s="361"/>
      <c r="B461" s="231"/>
      <c r="C461" s="231"/>
      <c r="D461" s="362"/>
      <c r="E4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1" t="str">
        <f>IF(CAMBIOSCRUDAS[[#This Row],[PLAN FINAL]]="","",CAMBIOSCRUDAS[[#This Row],[PLAN FINAL]])</f>
        <v/>
      </c>
      <c r="G461" t="str">
        <f>IF(CAMBIOSCRUDAS[[#This Row],[Columna1]]="","",CAMBIOSCRUDAS[[#This Row],[ID]])</f>
        <v/>
      </c>
    </row>
    <row r="462" spans="1:7" x14ac:dyDescent="0.25">
      <c r="A462" s="361"/>
      <c r="B462" s="231"/>
      <c r="C462" s="231"/>
      <c r="D462" s="362"/>
      <c r="E4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2" t="str">
        <f>IF(CAMBIOSCRUDAS[[#This Row],[PLAN FINAL]]="","",CAMBIOSCRUDAS[[#This Row],[PLAN FINAL]])</f>
        <v/>
      </c>
      <c r="G462" t="str">
        <f>IF(CAMBIOSCRUDAS[[#This Row],[Columna1]]="","",CAMBIOSCRUDAS[[#This Row],[ID]])</f>
        <v/>
      </c>
    </row>
    <row r="463" spans="1:7" x14ac:dyDescent="0.25">
      <c r="A463" s="361"/>
      <c r="B463" s="231"/>
      <c r="C463" s="231"/>
      <c r="D463" s="362"/>
      <c r="E4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3" t="str">
        <f>IF(CAMBIOSCRUDAS[[#This Row],[PLAN FINAL]]="","",CAMBIOSCRUDAS[[#This Row],[PLAN FINAL]])</f>
        <v/>
      </c>
      <c r="G463" t="str">
        <f>IF(CAMBIOSCRUDAS[[#This Row],[Columna1]]="","",CAMBIOSCRUDAS[[#This Row],[ID]])</f>
        <v/>
      </c>
    </row>
    <row r="464" spans="1:7" x14ac:dyDescent="0.25">
      <c r="A464" s="361"/>
      <c r="B464" s="231"/>
      <c r="C464" s="231"/>
      <c r="D464" s="362"/>
      <c r="E4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4" t="str">
        <f>IF(CAMBIOSCRUDAS[[#This Row],[PLAN FINAL]]="","",CAMBIOSCRUDAS[[#This Row],[PLAN FINAL]])</f>
        <v/>
      </c>
      <c r="G464" t="str">
        <f>IF(CAMBIOSCRUDAS[[#This Row],[Columna1]]="","",CAMBIOSCRUDAS[[#This Row],[ID]])</f>
        <v/>
      </c>
    </row>
    <row r="465" spans="1:7" x14ac:dyDescent="0.25">
      <c r="A465" s="361"/>
      <c r="B465" s="231"/>
      <c r="C465" s="231"/>
      <c r="D465" s="362"/>
      <c r="E4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5" t="str">
        <f>IF(CAMBIOSCRUDAS[[#This Row],[PLAN FINAL]]="","",CAMBIOSCRUDAS[[#This Row],[PLAN FINAL]])</f>
        <v/>
      </c>
      <c r="G465" t="str">
        <f>IF(CAMBIOSCRUDAS[[#This Row],[Columna1]]="","",CAMBIOSCRUDAS[[#This Row],[ID]])</f>
        <v/>
      </c>
    </row>
    <row r="466" spans="1:7" x14ac:dyDescent="0.25">
      <c r="A466" s="361"/>
      <c r="B466" s="231"/>
      <c r="C466" s="231"/>
      <c r="D466" s="362"/>
      <c r="E4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6" t="str">
        <f>IF(CAMBIOSCRUDAS[[#This Row],[PLAN FINAL]]="","",CAMBIOSCRUDAS[[#This Row],[PLAN FINAL]])</f>
        <v/>
      </c>
      <c r="G466" t="str">
        <f>IF(CAMBIOSCRUDAS[[#This Row],[Columna1]]="","",CAMBIOSCRUDAS[[#This Row],[ID]])</f>
        <v/>
      </c>
    </row>
    <row r="467" spans="1:7" x14ac:dyDescent="0.25">
      <c r="A467" s="361"/>
      <c r="B467" s="231"/>
      <c r="C467" s="231"/>
      <c r="D467" s="362"/>
      <c r="E4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7" t="str">
        <f>IF(CAMBIOSCRUDAS[[#This Row],[PLAN FINAL]]="","",CAMBIOSCRUDAS[[#This Row],[PLAN FINAL]])</f>
        <v/>
      </c>
      <c r="G467" t="str">
        <f>IF(CAMBIOSCRUDAS[[#This Row],[Columna1]]="","",CAMBIOSCRUDAS[[#This Row],[ID]])</f>
        <v/>
      </c>
    </row>
    <row r="468" spans="1:7" x14ac:dyDescent="0.25">
      <c r="A468" s="361"/>
      <c r="B468" s="231"/>
      <c r="C468" s="231"/>
      <c r="D468" s="362"/>
      <c r="E4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8" t="str">
        <f>IF(CAMBIOSCRUDAS[[#This Row],[PLAN FINAL]]="","",CAMBIOSCRUDAS[[#This Row],[PLAN FINAL]])</f>
        <v/>
      </c>
      <c r="G468" t="str">
        <f>IF(CAMBIOSCRUDAS[[#This Row],[Columna1]]="","",CAMBIOSCRUDAS[[#This Row],[ID]])</f>
        <v/>
      </c>
    </row>
    <row r="469" spans="1:7" x14ac:dyDescent="0.25">
      <c r="A469" s="361"/>
      <c r="B469" s="231"/>
      <c r="C469" s="231"/>
      <c r="D469" s="362"/>
      <c r="E4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69" t="str">
        <f>IF(CAMBIOSCRUDAS[[#This Row],[PLAN FINAL]]="","",CAMBIOSCRUDAS[[#This Row],[PLAN FINAL]])</f>
        <v/>
      </c>
      <c r="G469" t="str">
        <f>IF(CAMBIOSCRUDAS[[#This Row],[Columna1]]="","",CAMBIOSCRUDAS[[#This Row],[ID]])</f>
        <v/>
      </c>
    </row>
    <row r="470" spans="1:7" x14ac:dyDescent="0.25">
      <c r="A470" s="361"/>
      <c r="B470" s="231"/>
      <c r="C470" s="231"/>
      <c r="D470" s="362"/>
      <c r="E4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0" t="str">
        <f>IF(CAMBIOSCRUDAS[[#This Row],[PLAN FINAL]]="","",CAMBIOSCRUDAS[[#This Row],[PLAN FINAL]])</f>
        <v/>
      </c>
      <c r="G470" t="str">
        <f>IF(CAMBIOSCRUDAS[[#This Row],[Columna1]]="","",CAMBIOSCRUDAS[[#This Row],[ID]])</f>
        <v/>
      </c>
    </row>
    <row r="471" spans="1:7" x14ac:dyDescent="0.25">
      <c r="A471" s="361"/>
      <c r="B471" s="231"/>
      <c r="C471" s="231"/>
      <c r="D471" s="362"/>
      <c r="E4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1" t="str">
        <f>IF(CAMBIOSCRUDAS[[#This Row],[PLAN FINAL]]="","",CAMBIOSCRUDAS[[#This Row],[PLAN FINAL]])</f>
        <v/>
      </c>
      <c r="G471" t="str">
        <f>IF(CAMBIOSCRUDAS[[#This Row],[Columna1]]="","",CAMBIOSCRUDAS[[#This Row],[ID]])</f>
        <v/>
      </c>
    </row>
    <row r="472" spans="1:7" x14ac:dyDescent="0.25">
      <c r="A472" s="361"/>
      <c r="B472" s="231"/>
      <c r="C472" s="231"/>
      <c r="D472" s="362"/>
      <c r="E4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2" t="str">
        <f>IF(CAMBIOSCRUDAS[[#This Row],[PLAN FINAL]]="","",CAMBIOSCRUDAS[[#This Row],[PLAN FINAL]])</f>
        <v/>
      </c>
      <c r="G472" t="str">
        <f>IF(CAMBIOSCRUDAS[[#This Row],[Columna1]]="","",CAMBIOSCRUDAS[[#This Row],[ID]])</f>
        <v/>
      </c>
    </row>
    <row r="473" spans="1:7" x14ac:dyDescent="0.25">
      <c r="A473" s="361"/>
      <c r="B473" s="231"/>
      <c r="C473" s="231"/>
      <c r="D473" s="362"/>
      <c r="E4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3" t="str">
        <f>IF(CAMBIOSCRUDAS[[#This Row],[PLAN FINAL]]="","",CAMBIOSCRUDAS[[#This Row],[PLAN FINAL]])</f>
        <v/>
      </c>
      <c r="G473" t="str">
        <f>IF(CAMBIOSCRUDAS[[#This Row],[Columna1]]="","",CAMBIOSCRUDAS[[#This Row],[ID]])</f>
        <v/>
      </c>
    </row>
    <row r="474" spans="1:7" x14ac:dyDescent="0.25">
      <c r="A474" s="361"/>
      <c r="B474" s="231"/>
      <c r="C474" s="231"/>
      <c r="D474" s="362"/>
      <c r="E4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4" t="str">
        <f>IF(CAMBIOSCRUDAS[[#This Row],[PLAN FINAL]]="","",CAMBIOSCRUDAS[[#This Row],[PLAN FINAL]])</f>
        <v/>
      </c>
      <c r="G474" t="str">
        <f>IF(CAMBIOSCRUDAS[[#This Row],[Columna1]]="","",CAMBIOSCRUDAS[[#This Row],[ID]])</f>
        <v/>
      </c>
    </row>
    <row r="475" spans="1:7" x14ac:dyDescent="0.25">
      <c r="A475" s="361"/>
      <c r="B475" s="231"/>
      <c r="C475" s="231"/>
      <c r="D475" s="362"/>
      <c r="E4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5" t="str">
        <f>IF(CAMBIOSCRUDAS[[#This Row],[PLAN FINAL]]="","",CAMBIOSCRUDAS[[#This Row],[PLAN FINAL]])</f>
        <v/>
      </c>
      <c r="G475" t="str">
        <f>IF(CAMBIOSCRUDAS[[#This Row],[Columna1]]="","",CAMBIOSCRUDAS[[#This Row],[ID]])</f>
        <v/>
      </c>
    </row>
    <row r="476" spans="1:7" x14ac:dyDescent="0.25">
      <c r="A476" s="361"/>
      <c r="B476" s="231"/>
      <c r="C476" s="231"/>
      <c r="D476" s="362"/>
      <c r="E4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6" t="str">
        <f>IF(CAMBIOSCRUDAS[[#This Row],[PLAN FINAL]]="","",CAMBIOSCRUDAS[[#This Row],[PLAN FINAL]])</f>
        <v/>
      </c>
      <c r="G476" t="str">
        <f>IF(CAMBIOSCRUDAS[[#This Row],[Columna1]]="","",CAMBIOSCRUDAS[[#This Row],[ID]])</f>
        <v/>
      </c>
    </row>
    <row r="477" spans="1:7" x14ac:dyDescent="0.25">
      <c r="A477" s="361"/>
      <c r="B477" s="231"/>
      <c r="C477" s="231"/>
      <c r="D477" s="362"/>
      <c r="E4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7" t="str">
        <f>IF(CAMBIOSCRUDAS[[#This Row],[PLAN FINAL]]="","",CAMBIOSCRUDAS[[#This Row],[PLAN FINAL]])</f>
        <v/>
      </c>
      <c r="G477" t="str">
        <f>IF(CAMBIOSCRUDAS[[#This Row],[Columna1]]="","",CAMBIOSCRUDAS[[#This Row],[ID]])</f>
        <v/>
      </c>
    </row>
    <row r="478" spans="1:7" x14ac:dyDescent="0.25">
      <c r="A478" s="361"/>
      <c r="B478" s="231"/>
      <c r="C478" s="231"/>
      <c r="D478" s="362"/>
      <c r="E4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8" t="str">
        <f>IF(CAMBIOSCRUDAS[[#This Row],[PLAN FINAL]]="","",CAMBIOSCRUDAS[[#This Row],[PLAN FINAL]])</f>
        <v/>
      </c>
      <c r="G478" t="str">
        <f>IF(CAMBIOSCRUDAS[[#This Row],[Columna1]]="","",CAMBIOSCRUDAS[[#This Row],[ID]])</f>
        <v/>
      </c>
    </row>
    <row r="479" spans="1:7" x14ac:dyDescent="0.25">
      <c r="A479" s="361"/>
      <c r="B479" s="231"/>
      <c r="C479" s="231"/>
      <c r="D479" s="362"/>
      <c r="E4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79" t="str">
        <f>IF(CAMBIOSCRUDAS[[#This Row],[PLAN FINAL]]="","",CAMBIOSCRUDAS[[#This Row],[PLAN FINAL]])</f>
        <v/>
      </c>
      <c r="G479" t="str">
        <f>IF(CAMBIOSCRUDAS[[#This Row],[Columna1]]="","",CAMBIOSCRUDAS[[#This Row],[ID]])</f>
        <v/>
      </c>
    </row>
    <row r="480" spans="1:7" x14ac:dyDescent="0.25">
      <c r="A480" s="361"/>
      <c r="B480" s="231"/>
      <c r="C480" s="231"/>
      <c r="D480" s="362"/>
      <c r="E4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0" t="str">
        <f>IF(CAMBIOSCRUDAS[[#This Row],[PLAN FINAL]]="","",CAMBIOSCRUDAS[[#This Row],[PLAN FINAL]])</f>
        <v/>
      </c>
      <c r="G480" t="str">
        <f>IF(CAMBIOSCRUDAS[[#This Row],[Columna1]]="","",CAMBIOSCRUDAS[[#This Row],[ID]])</f>
        <v/>
      </c>
    </row>
    <row r="481" spans="1:7" x14ac:dyDescent="0.25">
      <c r="A481" s="361"/>
      <c r="B481" s="231"/>
      <c r="C481" s="231"/>
      <c r="D481" s="362"/>
      <c r="E4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1" t="str">
        <f>IF(CAMBIOSCRUDAS[[#This Row],[PLAN FINAL]]="","",CAMBIOSCRUDAS[[#This Row],[PLAN FINAL]])</f>
        <v/>
      </c>
      <c r="G481" t="str">
        <f>IF(CAMBIOSCRUDAS[[#This Row],[Columna1]]="","",CAMBIOSCRUDAS[[#This Row],[ID]])</f>
        <v/>
      </c>
    </row>
    <row r="482" spans="1:7" x14ac:dyDescent="0.25">
      <c r="A482" s="361"/>
      <c r="B482" s="231"/>
      <c r="C482" s="231"/>
      <c r="D482" s="362"/>
      <c r="E4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2" t="str">
        <f>IF(CAMBIOSCRUDAS[[#This Row],[PLAN FINAL]]="","",CAMBIOSCRUDAS[[#This Row],[PLAN FINAL]])</f>
        <v/>
      </c>
      <c r="G482" t="str">
        <f>IF(CAMBIOSCRUDAS[[#This Row],[Columna1]]="","",CAMBIOSCRUDAS[[#This Row],[ID]])</f>
        <v/>
      </c>
    </row>
    <row r="483" spans="1:7" x14ac:dyDescent="0.25">
      <c r="A483" s="361"/>
      <c r="B483" s="231"/>
      <c r="C483" s="231"/>
      <c r="D483" s="362"/>
      <c r="E4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3" t="str">
        <f>IF(CAMBIOSCRUDAS[[#This Row],[PLAN FINAL]]="","",CAMBIOSCRUDAS[[#This Row],[PLAN FINAL]])</f>
        <v/>
      </c>
      <c r="G483" t="str">
        <f>IF(CAMBIOSCRUDAS[[#This Row],[Columna1]]="","",CAMBIOSCRUDAS[[#This Row],[ID]])</f>
        <v/>
      </c>
    </row>
    <row r="484" spans="1:7" x14ac:dyDescent="0.25">
      <c r="A484" s="361"/>
      <c r="B484" s="231"/>
      <c r="C484" s="231"/>
      <c r="D484" s="362"/>
      <c r="E4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4" t="str">
        <f>IF(CAMBIOSCRUDAS[[#This Row],[PLAN FINAL]]="","",CAMBIOSCRUDAS[[#This Row],[PLAN FINAL]])</f>
        <v/>
      </c>
      <c r="G484" t="str">
        <f>IF(CAMBIOSCRUDAS[[#This Row],[Columna1]]="","",CAMBIOSCRUDAS[[#This Row],[ID]])</f>
        <v/>
      </c>
    </row>
    <row r="485" spans="1:7" x14ac:dyDescent="0.25">
      <c r="A485" s="361"/>
      <c r="B485" s="231"/>
      <c r="C485" s="231"/>
      <c r="D485" s="362"/>
      <c r="E4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5" t="str">
        <f>IF(CAMBIOSCRUDAS[[#This Row],[PLAN FINAL]]="","",CAMBIOSCRUDAS[[#This Row],[PLAN FINAL]])</f>
        <v/>
      </c>
      <c r="G485" t="str">
        <f>IF(CAMBIOSCRUDAS[[#This Row],[Columna1]]="","",CAMBIOSCRUDAS[[#This Row],[ID]])</f>
        <v/>
      </c>
    </row>
    <row r="486" spans="1:7" x14ac:dyDescent="0.25">
      <c r="A486" s="361"/>
      <c r="B486" s="231"/>
      <c r="C486" s="231"/>
      <c r="D486" s="362"/>
      <c r="E4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6" t="str">
        <f>IF(CAMBIOSCRUDAS[[#This Row],[PLAN FINAL]]="","",CAMBIOSCRUDAS[[#This Row],[PLAN FINAL]])</f>
        <v/>
      </c>
      <c r="G486" t="str">
        <f>IF(CAMBIOSCRUDAS[[#This Row],[Columna1]]="","",CAMBIOSCRUDAS[[#This Row],[ID]])</f>
        <v/>
      </c>
    </row>
    <row r="487" spans="1:7" x14ac:dyDescent="0.25">
      <c r="A487" s="361"/>
      <c r="B487" s="231"/>
      <c r="C487" s="231"/>
      <c r="D487" s="362"/>
      <c r="E4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7" t="str">
        <f>IF(CAMBIOSCRUDAS[[#This Row],[PLAN FINAL]]="","",CAMBIOSCRUDAS[[#This Row],[PLAN FINAL]])</f>
        <v/>
      </c>
      <c r="G487" t="str">
        <f>IF(CAMBIOSCRUDAS[[#This Row],[Columna1]]="","",CAMBIOSCRUDAS[[#This Row],[ID]])</f>
        <v/>
      </c>
    </row>
    <row r="488" spans="1:7" x14ac:dyDescent="0.25">
      <c r="A488" s="361"/>
      <c r="B488" s="231"/>
      <c r="C488" s="231"/>
      <c r="D488" s="362"/>
      <c r="E4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8" t="str">
        <f>IF(CAMBIOSCRUDAS[[#This Row],[PLAN FINAL]]="","",CAMBIOSCRUDAS[[#This Row],[PLAN FINAL]])</f>
        <v/>
      </c>
      <c r="G488" t="str">
        <f>IF(CAMBIOSCRUDAS[[#This Row],[Columna1]]="","",CAMBIOSCRUDAS[[#This Row],[ID]])</f>
        <v/>
      </c>
    </row>
    <row r="489" spans="1:7" x14ac:dyDescent="0.25">
      <c r="A489" s="361"/>
      <c r="B489" s="231"/>
      <c r="C489" s="231"/>
      <c r="D489" s="362"/>
      <c r="E4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89" t="str">
        <f>IF(CAMBIOSCRUDAS[[#This Row],[PLAN FINAL]]="","",CAMBIOSCRUDAS[[#This Row],[PLAN FINAL]])</f>
        <v/>
      </c>
      <c r="G489" t="str">
        <f>IF(CAMBIOSCRUDAS[[#This Row],[Columna1]]="","",CAMBIOSCRUDAS[[#This Row],[ID]])</f>
        <v/>
      </c>
    </row>
    <row r="490" spans="1:7" x14ac:dyDescent="0.25">
      <c r="A490" s="361"/>
      <c r="B490" s="231"/>
      <c r="C490" s="231"/>
      <c r="D490" s="362"/>
      <c r="E4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0" t="str">
        <f>IF(CAMBIOSCRUDAS[[#This Row],[PLAN FINAL]]="","",CAMBIOSCRUDAS[[#This Row],[PLAN FINAL]])</f>
        <v/>
      </c>
      <c r="G490" t="str">
        <f>IF(CAMBIOSCRUDAS[[#This Row],[Columna1]]="","",CAMBIOSCRUDAS[[#This Row],[ID]])</f>
        <v/>
      </c>
    </row>
    <row r="491" spans="1:7" x14ac:dyDescent="0.25">
      <c r="A491" s="361"/>
      <c r="B491" s="231"/>
      <c r="C491" s="231"/>
      <c r="D491" s="362"/>
      <c r="E4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1" t="str">
        <f>IF(CAMBIOSCRUDAS[[#This Row],[PLAN FINAL]]="","",CAMBIOSCRUDAS[[#This Row],[PLAN FINAL]])</f>
        <v/>
      </c>
      <c r="G491" t="str">
        <f>IF(CAMBIOSCRUDAS[[#This Row],[Columna1]]="","",CAMBIOSCRUDAS[[#This Row],[ID]])</f>
        <v/>
      </c>
    </row>
    <row r="492" spans="1:7" x14ac:dyDescent="0.25">
      <c r="A492" s="361"/>
      <c r="B492" s="231"/>
      <c r="C492" s="231"/>
      <c r="D492" s="362"/>
      <c r="E4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2" t="str">
        <f>IF(CAMBIOSCRUDAS[[#This Row],[PLAN FINAL]]="","",CAMBIOSCRUDAS[[#This Row],[PLAN FINAL]])</f>
        <v/>
      </c>
      <c r="G492" t="str">
        <f>IF(CAMBIOSCRUDAS[[#This Row],[Columna1]]="","",CAMBIOSCRUDAS[[#This Row],[ID]])</f>
        <v/>
      </c>
    </row>
    <row r="493" spans="1:7" x14ac:dyDescent="0.25">
      <c r="A493" s="361"/>
      <c r="B493" s="231"/>
      <c r="C493" s="231"/>
      <c r="D493" s="362"/>
      <c r="E4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3" t="str">
        <f>IF(CAMBIOSCRUDAS[[#This Row],[PLAN FINAL]]="","",CAMBIOSCRUDAS[[#This Row],[PLAN FINAL]])</f>
        <v/>
      </c>
      <c r="G493" t="str">
        <f>IF(CAMBIOSCRUDAS[[#This Row],[Columna1]]="","",CAMBIOSCRUDAS[[#This Row],[ID]])</f>
        <v/>
      </c>
    </row>
    <row r="494" spans="1:7" x14ac:dyDescent="0.25">
      <c r="A494" s="361"/>
      <c r="B494" s="231"/>
      <c r="C494" s="231"/>
      <c r="D494" s="362"/>
      <c r="E4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4" t="str">
        <f>IF(CAMBIOSCRUDAS[[#This Row],[PLAN FINAL]]="","",CAMBIOSCRUDAS[[#This Row],[PLAN FINAL]])</f>
        <v/>
      </c>
      <c r="G494" t="str">
        <f>IF(CAMBIOSCRUDAS[[#This Row],[Columna1]]="","",CAMBIOSCRUDAS[[#This Row],[ID]])</f>
        <v/>
      </c>
    </row>
    <row r="495" spans="1:7" x14ac:dyDescent="0.25">
      <c r="A495" s="361"/>
      <c r="B495" s="231"/>
      <c r="C495" s="231"/>
      <c r="D495" s="362"/>
      <c r="E4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5" t="str">
        <f>IF(CAMBIOSCRUDAS[[#This Row],[PLAN FINAL]]="","",CAMBIOSCRUDAS[[#This Row],[PLAN FINAL]])</f>
        <v/>
      </c>
      <c r="G495" t="str">
        <f>IF(CAMBIOSCRUDAS[[#This Row],[Columna1]]="","",CAMBIOSCRUDAS[[#This Row],[ID]])</f>
        <v/>
      </c>
    </row>
    <row r="496" spans="1:7" x14ac:dyDescent="0.25">
      <c r="A496" s="361"/>
      <c r="B496" s="231"/>
      <c r="C496" s="231"/>
      <c r="D496" s="362"/>
      <c r="E4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6" t="str">
        <f>IF(CAMBIOSCRUDAS[[#This Row],[PLAN FINAL]]="","",CAMBIOSCRUDAS[[#This Row],[PLAN FINAL]])</f>
        <v/>
      </c>
      <c r="G496" t="str">
        <f>IF(CAMBIOSCRUDAS[[#This Row],[Columna1]]="","",CAMBIOSCRUDAS[[#This Row],[ID]])</f>
        <v/>
      </c>
    </row>
    <row r="497" spans="1:7" x14ac:dyDescent="0.25">
      <c r="A497" s="361"/>
      <c r="B497" s="231"/>
      <c r="C497" s="231"/>
      <c r="D497" s="362"/>
      <c r="E4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7" t="str">
        <f>IF(CAMBIOSCRUDAS[[#This Row],[PLAN FINAL]]="","",CAMBIOSCRUDAS[[#This Row],[PLAN FINAL]])</f>
        <v/>
      </c>
      <c r="G497" t="str">
        <f>IF(CAMBIOSCRUDAS[[#This Row],[Columna1]]="","",CAMBIOSCRUDAS[[#This Row],[ID]])</f>
        <v/>
      </c>
    </row>
    <row r="498" spans="1:7" x14ac:dyDescent="0.25">
      <c r="A498" s="361"/>
      <c r="B498" s="231"/>
      <c r="C498" s="231"/>
      <c r="D498" s="362"/>
      <c r="E4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8" t="str">
        <f>IF(CAMBIOSCRUDAS[[#This Row],[PLAN FINAL]]="","",CAMBIOSCRUDAS[[#This Row],[PLAN FINAL]])</f>
        <v/>
      </c>
      <c r="G498" t="str">
        <f>IF(CAMBIOSCRUDAS[[#This Row],[Columna1]]="","",CAMBIOSCRUDAS[[#This Row],[ID]])</f>
        <v/>
      </c>
    </row>
    <row r="499" spans="1:7" x14ac:dyDescent="0.25">
      <c r="A499" s="361"/>
      <c r="B499" s="231"/>
      <c r="C499" s="231"/>
      <c r="D499" s="362"/>
      <c r="E4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499" t="str">
        <f>IF(CAMBIOSCRUDAS[[#This Row],[PLAN FINAL]]="","",CAMBIOSCRUDAS[[#This Row],[PLAN FINAL]])</f>
        <v/>
      </c>
      <c r="G499" t="str">
        <f>IF(CAMBIOSCRUDAS[[#This Row],[Columna1]]="","",CAMBIOSCRUDAS[[#This Row],[ID]])</f>
        <v/>
      </c>
    </row>
    <row r="500" spans="1:7" x14ac:dyDescent="0.25">
      <c r="A500" s="363"/>
      <c r="B500" s="364"/>
      <c r="C500" s="364"/>
      <c r="D500" s="365"/>
      <c r="E5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0" t="str">
        <f>IF(CAMBIOSCRUDAS[[#This Row],[PLAN FINAL]]="","",CAMBIOSCRUDAS[[#This Row],[PLAN FINAL]])</f>
        <v/>
      </c>
      <c r="G500" t="str">
        <f>IF(CAMBIOSCRUDAS[[#This Row],[Columna1]]="","",CAMBIOSCRUDAS[[#This Row],[ID]])</f>
        <v/>
      </c>
    </row>
    <row r="501" spans="1:7" x14ac:dyDescent="0.25">
      <c r="A501" s="361"/>
      <c r="B501" s="231"/>
      <c r="C501" s="231"/>
      <c r="D501" s="362"/>
      <c r="E5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1" t="str">
        <f>IF(CAMBIOSCRUDAS[[#This Row],[PLAN FINAL]]="","",CAMBIOSCRUDAS[[#This Row],[PLAN FINAL]])</f>
        <v/>
      </c>
      <c r="G501" t="str">
        <f>IF(CAMBIOSCRUDAS[[#This Row],[Columna1]]="","",CAMBIOSCRUDAS[[#This Row],[ID]])</f>
        <v/>
      </c>
    </row>
    <row r="502" spans="1:7" x14ac:dyDescent="0.25">
      <c r="A502" s="361"/>
      <c r="B502" s="231"/>
      <c r="C502" s="231"/>
      <c r="D502" s="362"/>
      <c r="E5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2" t="str">
        <f>IF(CAMBIOSCRUDAS[[#This Row],[PLAN FINAL]]="","",CAMBIOSCRUDAS[[#This Row],[PLAN FINAL]])</f>
        <v/>
      </c>
      <c r="G502" t="str">
        <f>IF(CAMBIOSCRUDAS[[#This Row],[Columna1]]="","",CAMBIOSCRUDAS[[#This Row],[ID]])</f>
        <v/>
      </c>
    </row>
    <row r="503" spans="1:7" x14ac:dyDescent="0.25">
      <c r="A503" s="361"/>
      <c r="B503" s="231"/>
      <c r="C503" s="231"/>
      <c r="D503" s="362"/>
      <c r="E5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3" t="str">
        <f>IF(CAMBIOSCRUDAS[[#This Row],[PLAN FINAL]]="","",CAMBIOSCRUDAS[[#This Row],[PLAN FINAL]])</f>
        <v/>
      </c>
      <c r="G503" t="str">
        <f>IF(CAMBIOSCRUDAS[[#This Row],[Columna1]]="","",CAMBIOSCRUDAS[[#This Row],[ID]])</f>
        <v/>
      </c>
    </row>
    <row r="504" spans="1:7" x14ac:dyDescent="0.25">
      <c r="A504" s="361"/>
      <c r="B504" s="231"/>
      <c r="C504" s="231"/>
      <c r="D504" s="362"/>
      <c r="E5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4" t="str">
        <f>IF(CAMBIOSCRUDAS[[#This Row],[PLAN FINAL]]="","",CAMBIOSCRUDAS[[#This Row],[PLAN FINAL]])</f>
        <v/>
      </c>
      <c r="G504" t="str">
        <f>IF(CAMBIOSCRUDAS[[#This Row],[Columna1]]="","",CAMBIOSCRUDAS[[#This Row],[ID]])</f>
        <v/>
      </c>
    </row>
    <row r="505" spans="1:7" x14ac:dyDescent="0.25">
      <c r="A505" s="361"/>
      <c r="B505" s="231"/>
      <c r="C505" s="231"/>
      <c r="D505" s="362"/>
      <c r="E5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5" t="str">
        <f>IF(CAMBIOSCRUDAS[[#This Row],[PLAN FINAL]]="","",CAMBIOSCRUDAS[[#This Row],[PLAN FINAL]])</f>
        <v/>
      </c>
      <c r="G505" t="str">
        <f>IF(CAMBIOSCRUDAS[[#This Row],[Columna1]]="","",CAMBIOSCRUDAS[[#This Row],[ID]])</f>
        <v/>
      </c>
    </row>
    <row r="506" spans="1:7" x14ac:dyDescent="0.25">
      <c r="A506" s="361"/>
      <c r="B506" s="231"/>
      <c r="C506" s="231"/>
      <c r="D506" s="362"/>
      <c r="E5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6" t="str">
        <f>IF(CAMBIOSCRUDAS[[#This Row],[PLAN FINAL]]="","",CAMBIOSCRUDAS[[#This Row],[PLAN FINAL]])</f>
        <v/>
      </c>
      <c r="G506" t="str">
        <f>IF(CAMBIOSCRUDAS[[#This Row],[Columna1]]="","",CAMBIOSCRUDAS[[#This Row],[ID]])</f>
        <v/>
      </c>
    </row>
    <row r="507" spans="1:7" x14ac:dyDescent="0.25">
      <c r="A507" s="361"/>
      <c r="B507" s="231"/>
      <c r="C507" s="231"/>
      <c r="D507" s="362"/>
      <c r="E5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7" t="str">
        <f>IF(CAMBIOSCRUDAS[[#This Row],[PLAN FINAL]]="","",CAMBIOSCRUDAS[[#This Row],[PLAN FINAL]])</f>
        <v/>
      </c>
      <c r="G507" t="str">
        <f>IF(CAMBIOSCRUDAS[[#This Row],[Columna1]]="","",CAMBIOSCRUDAS[[#This Row],[ID]])</f>
        <v/>
      </c>
    </row>
    <row r="508" spans="1:7" x14ac:dyDescent="0.25">
      <c r="A508" s="361"/>
      <c r="B508" s="231"/>
      <c r="C508" s="231"/>
      <c r="D508" s="362"/>
      <c r="E5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8" t="str">
        <f>IF(CAMBIOSCRUDAS[[#This Row],[PLAN FINAL]]="","",CAMBIOSCRUDAS[[#This Row],[PLAN FINAL]])</f>
        <v/>
      </c>
      <c r="G508" t="str">
        <f>IF(CAMBIOSCRUDAS[[#This Row],[Columna1]]="","",CAMBIOSCRUDAS[[#This Row],[ID]])</f>
        <v/>
      </c>
    </row>
    <row r="509" spans="1:7" x14ac:dyDescent="0.25">
      <c r="A509" s="361"/>
      <c r="B509" s="231"/>
      <c r="C509" s="231"/>
      <c r="D509" s="362"/>
      <c r="E5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09" t="str">
        <f>IF(CAMBIOSCRUDAS[[#This Row],[PLAN FINAL]]="","",CAMBIOSCRUDAS[[#This Row],[PLAN FINAL]])</f>
        <v/>
      </c>
      <c r="G509" t="str">
        <f>IF(CAMBIOSCRUDAS[[#This Row],[Columna1]]="","",CAMBIOSCRUDAS[[#This Row],[ID]])</f>
        <v/>
      </c>
    </row>
    <row r="510" spans="1:7" x14ac:dyDescent="0.25">
      <c r="A510" s="361"/>
      <c r="B510" s="231"/>
      <c r="C510" s="231"/>
      <c r="D510" s="362"/>
      <c r="E5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0" t="str">
        <f>IF(CAMBIOSCRUDAS[[#This Row],[PLAN FINAL]]="","",CAMBIOSCRUDAS[[#This Row],[PLAN FINAL]])</f>
        <v/>
      </c>
      <c r="G510" t="str">
        <f>IF(CAMBIOSCRUDAS[[#This Row],[Columna1]]="","",CAMBIOSCRUDAS[[#This Row],[ID]])</f>
        <v/>
      </c>
    </row>
    <row r="511" spans="1:7" x14ac:dyDescent="0.25">
      <c r="A511" s="361"/>
      <c r="B511" s="231"/>
      <c r="C511" s="231"/>
      <c r="D511" s="362"/>
      <c r="E5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1" t="str">
        <f>IF(CAMBIOSCRUDAS[[#This Row],[PLAN FINAL]]="","",CAMBIOSCRUDAS[[#This Row],[PLAN FINAL]])</f>
        <v/>
      </c>
      <c r="G511" t="str">
        <f>IF(CAMBIOSCRUDAS[[#This Row],[Columna1]]="","",CAMBIOSCRUDAS[[#This Row],[ID]])</f>
        <v/>
      </c>
    </row>
    <row r="512" spans="1:7" x14ac:dyDescent="0.25">
      <c r="A512" s="361"/>
      <c r="B512" s="231"/>
      <c r="C512" s="231"/>
      <c r="D512" s="362"/>
      <c r="E5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2" t="str">
        <f>IF(CAMBIOSCRUDAS[[#This Row],[PLAN FINAL]]="","",CAMBIOSCRUDAS[[#This Row],[PLAN FINAL]])</f>
        <v/>
      </c>
      <c r="G512" t="str">
        <f>IF(CAMBIOSCRUDAS[[#This Row],[Columna1]]="","",CAMBIOSCRUDAS[[#This Row],[ID]])</f>
        <v/>
      </c>
    </row>
    <row r="513" spans="1:7" x14ac:dyDescent="0.25">
      <c r="A513" s="361"/>
      <c r="B513" s="231"/>
      <c r="C513" s="231"/>
      <c r="D513" s="362"/>
      <c r="E5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3" t="str">
        <f>IF(CAMBIOSCRUDAS[[#This Row],[PLAN FINAL]]="","",CAMBIOSCRUDAS[[#This Row],[PLAN FINAL]])</f>
        <v/>
      </c>
      <c r="G513" t="str">
        <f>IF(CAMBIOSCRUDAS[[#This Row],[Columna1]]="","",CAMBIOSCRUDAS[[#This Row],[ID]])</f>
        <v/>
      </c>
    </row>
    <row r="514" spans="1:7" x14ac:dyDescent="0.25">
      <c r="A514" s="361"/>
      <c r="B514" s="231"/>
      <c r="C514" s="231"/>
      <c r="D514" s="362"/>
      <c r="E5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4" t="str">
        <f>IF(CAMBIOSCRUDAS[[#This Row],[PLAN FINAL]]="","",CAMBIOSCRUDAS[[#This Row],[PLAN FINAL]])</f>
        <v/>
      </c>
      <c r="G514" t="str">
        <f>IF(CAMBIOSCRUDAS[[#This Row],[Columna1]]="","",CAMBIOSCRUDAS[[#This Row],[ID]])</f>
        <v/>
      </c>
    </row>
    <row r="515" spans="1:7" x14ac:dyDescent="0.25">
      <c r="A515" s="361"/>
      <c r="B515" s="231"/>
      <c r="C515" s="231"/>
      <c r="D515" s="362"/>
      <c r="E5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5" t="str">
        <f>IF(CAMBIOSCRUDAS[[#This Row],[PLAN FINAL]]="","",CAMBIOSCRUDAS[[#This Row],[PLAN FINAL]])</f>
        <v/>
      </c>
      <c r="G515" t="str">
        <f>IF(CAMBIOSCRUDAS[[#This Row],[Columna1]]="","",CAMBIOSCRUDAS[[#This Row],[ID]])</f>
        <v/>
      </c>
    </row>
    <row r="516" spans="1:7" x14ac:dyDescent="0.25">
      <c r="A516" s="361"/>
      <c r="B516" s="231"/>
      <c r="C516" s="231"/>
      <c r="D516" s="362"/>
      <c r="E5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6" t="str">
        <f>IF(CAMBIOSCRUDAS[[#This Row],[PLAN FINAL]]="","",CAMBIOSCRUDAS[[#This Row],[PLAN FINAL]])</f>
        <v/>
      </c>
      <c r="G516" t="str">
        <f>IF(CAMBIOSCRUDAS[[#This Row],[Columna1]]="","",CAMBIOSCRUDAS[[#This Row],[ID]])</f>
        <v/>
      </c>
    </row>
    <row r="517" spans="1:7" x14ac:dyDescent="0.25">
      <c r="A517" s="361"/>
      <c r="B517" s="231"/>
      <c r="C517" s="231"/>
      <c r="D517" s="362"/>
      <c r="E5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7" t="str">
        <f>IF(CAMBIOSCRUDAS[[#This Row],[PLAN FINAL]]="","",CAMBIOSCRUDAS[[#This Row],[PLAN FINAL]])</f>
        <v/>
      </c>
      <c r="G517" t="str">
        <f>IF(CAMBIOSCRUDAS[[#This Row],[Columna1]]="","",CAMBIOSCRUDAS[[#This Row],[ID]])</f>
        <v/>
      </c>
    </row>
    <row r="518" spans="1:7" x14ac:dyDescent="0.25">
      <c r="A518" s="361"/>
      <c r="B518" s="231"/>
      <c r="C518" s="231"/>
      <c r="D518" s="362"/>
      <c r="E5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8" t="str">
        <f>IF(CAMBIOSCRUDAS[[#This Row],[PLAN FINAL]]="","",CAMBIOSCRUDAS[[#This Row],[PLAN FINAL]])</f>
        <v/>
      </c>
      <c r="G518" t="str">
        <f>IF(CAMBIOSCRUDAS[[#This Row],[Columna1]]="","",CAMBIOSCRUDAS[[#This Row],[ID]])</f>
        <v/>
      </c>
    </row>
    <row r="519" spans="1:7" x14ac:dyDescent="0.25">
      <c r="A519" s="361"/>
      <c r="B519" s="231"/>
      <c r="C519" s="231"/>
      <c r="D519" s="362"/>
      <c r="E5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19" t="str">
        <f>IF(CAMBIOSCRUDAS[[#This Row],[PLAN FINAL]]="","",CAMBIOSCRUDAS[[#This Row],[PLAN FINAL]])</f>
        <v/>
      </c>
      <c r="G519" t="str">
        <f>IF(CAMBIOSCRUDAS[[#This Row],[Columna1]]="","",CAMBIOSCRUDAS[[#This Row],[ID]])</f>
        <v/>
      </c>
    </row>
    <row r="520" spans="1:7" x14ac:dyDescent="0.25">
      <c r="A520" s="361"/>
      <c r="B520" s="231"/>
      <c r="C520" s="231"/>
      <c r="D520" s="362"/>
      <c r="E5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0" t="str">
        <f>IF(CAMBIOSCRUDAS[[#This Row],[PLAN FINAL]]="","",CAMBIOSCRUDAS[[#This Row],[PLAN FINAL]])</f>
        <v/>
      </c>
      <c r="G520" t="str">
        <f>IF(CAMBIOSCRUDAS[[#This Row],[Columna1]]="","",CAMBIOSCRUDAS[[#This Row],[ID]])</f>
        <v/>
      </c>
    </row>
    <row r="521" spans="1:7" x14ac:dyDescent="0.25">
      <c r="A521" s="361"/>
      <c r="B521" s="231"/>
      <c r="C521" s="231"/>
      <c r="D521" s="362"/>
      <c r="E5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1" t="str">
        <f>IF(CAMBIOSCRUDAS[[#This Row],[PLAN FINAL]]="","",CAMBIOSCRUDAS[[#This Row],[PLAN FINAL]])</f>
        <v/>
      </c>
      <c r="G521" t="str">
        <f>IF(CAMBIOSCRUDAS[[#This Row],[Columna1]]="","",CAMBIOSCRUDAS[[#This Row],[ID]])</f>
        <v/>
      </c>
    </row>
    <row r="522" spans="1:7" x14ac:dyDescent="0.25">
      <c r="A522" s="361"/>
      <c r="B522" s="231"/>
      <c r="C522" s="231"/>
      <c r="D522" s="362"/>
      <c r="E5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2" t="str">
        <f>IF(CAMBIOSCRUDAS[[#This Row],[PLAN FINAL]]="","",CAMBIOSCRUDAS[[#This Row],[PLAN FINAL]])</f>
        <v/>
      </c>
      <c r="G522" t="str">
        <f>IF(CAMBIOSCRUDAS[[#This Row],[Columna1]]="","",CAMBIOSCRUDAS[[#This Row],[ID]])</f>
        <v/>
      </c>
    </row>
    <row r="523" spans="1:7" x14ac:dyDescent="0.25">
      <c r="A523" s="361"/>
      <c r="B523" s="231"/>
      <c r="C523" s="231"/>
      <c r="D523" s="362"/>
      <c r="E5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3" t="str">
        <f>IF(CAMBIOSCRUDAS[[#This Row],[PLAN FINAL]]="","",CAMBIOSCRUDAS[[#This Row],[PLAN FINAL]])</f>
        <v/>
      </c>
      <c r="G523" t="str">
        <f>IF(CAMBIOSCRUDAS[[#This Row],[Columna1]]="","",CAMBIOSCRUDAS[[#This Row],[ID]])</f>
        <v/>
      </c>
    </row>
    <row r="524" spans="1:7" x14ac:dyDescent="0.25">
      <c r="A524" s="361"/>
      <c r="B524" s="231"/>
      <c r="C524" s="231"/>
      <c r="D524" s="362"/>
      <c r="E5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4" t="str">
        <f>IF(CAMBIOSCRUDAS[[#This Row],[PLAN FINAL]]="","",CAMBIOSCRUDAS[[#This Row],[PLAN FINAL]])</f>
        <v/>
      </c>
      <c r="G524" t="str">
        <f>IF(CAMBIOSCRUDAS[[#This Row],[Columna1]]="","",CAMBIOSCRUDAS[[#This Row],[ID]])</f>
        <v/>
      </c>
    </row>
    <row r="525" spans="1:7" x14ac:dyDescent="0.25">
      <c r="A525" s="361"/>
      <c r="B525" s="231"/>
      <c r="C525" s="231"/>
      <c r="D525" s="362"/>
      <c r="E5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5" t="str">
        <f>IF(CAMBIOSCRUDAS[[#This Row],[PLAN FINAL]]="","",CAMBIOSCRUDAS[[#This Row],[PLAN FINAL]])</f>
        <v/>
      </c>
      <c r="G525" t="str">
        <f>IF(CAMBIOSCRUDAS[[#This Row],[Columna1]]="","",CAMBIOSCRUDAS[[#This Row],[ID]])</f>
        <v/>
      </c>
    </row>
    <row r="526" spans="1:7" x14ac:dyDescent="0.25">
      <c r="A526" s="361"/>
      <c r="B526" s="231"/>
      <c r="C526" s="231"/>
      <c r="D526" s="362"/>
      <c r="E5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6" t="str">
        <f>IF(CAMBIOSCRUDAS[[#This Row],[PLAN FINAL]]="","",CAMBIOSCRUDAS[[#This Row],[PLAN FINAL]])</f>
        <v/>
      </c>
      <c r="G526" t="str">
        <f>IF(CAMBIOSCRUDAS[[#This Row],[Columna1]]="","",CAMBIOSCRUDAS[[#This Row],[ID]])</f>
        <v/>
      </c>
    </row>
    <row r="527" spans="1:7" x14ac:dyDescent="0.25">
      <c r="A527" s="361"/>
      <c r="B527" s="231"/>
      <c r="C527" s="231"/>
      <c r="D527" s="362"/>
      <c r="E5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7" t="str">
        <f>IF(CAMBIOSCRUDAS[[#This Row],[PLAN FINAL]]="","",CAMBIOSCRUDAS[[#This Row],[PLAN FINAL]])</f>
        <v/>
      </c>
      <c r="G527" t="str">
        <f>IF(CAMBIOSCRUDAS[[#This Row],[Columna1]]="","",CAMBIOSCRUDAS[[#This Row],[ID]])</f>
        <v/>
      </c>
    </row>
    <row r="528" spans="1:7" x14ac:dyDescent="0.25">
      <c r="A528" s="361"/>
      <c r="B528" s="231"/>
      <c r="C528" s="231"/>
      <c r="D528" s="362"/>
      <c r="E5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8" t="str">
        <f>IF(CAMBIOSCRUDAS[[#This Row],[PLAN FINAL]]="","",CAMBIOSCRUDAS[[#This Row],[PLAN FINAL]])</f>
        <v/>
      </c>
      <c r="G528" t="str">
        <f>IF(CAMBIOSCRUDAS[[#This Row],[Columna1]]="","",CAMBIOSCRUDAS[[#This Row],[ID]])</f>
        <v/>
      </c>
    </row>
    <row r="529" spans="1:7" x14ac:dyDescent="0.25">
      <c r="A529" s="361"/>
      <c r="B529" s="231"/>
      <c r="C529" s="231"/>
      <c r="D529" s="362"/>
      <c r="E5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29" t="str">
        <f>IF(CAMBIOSCRUDAS[[#This Row],[PLAN FINAL]]="","",CAMBIOSCRUDAS[[#This Row],[PLAN FINAL]])</f>
        <v/>
      </c>
      <c r="G529" t="str">
        <f>IF(CAMBIOSCRUDAS[[#This Row],[Columna1]]="","",CAMBIOSCRUDAS[[#This Row],[ID]])</f>
        <v/>
      </c>
    </row>
    <row r="530" spans="1:7" x14ac:dyDescent="0.25">
      <c r="A530" s="361"/>
      <c r="B530" s="231"/>
      <c r="C530" s="231"/>
      <c r="D530" s="362"/>
      <c r="E5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0" t="str">
        <f>IF(CAMBIOSCRUDAS[[#This Row],[PLAN FINAL]]="","",CAMBIOSCRUDAS[[#This Row],[PLAN FINAL]])</f>
        <v/>
      </c>
      <c r="G530" t="str">
        <f>IF(CAMBIOSCRUDAS[[#This Row],[Columna1]]="","",CAMBIOSCRUDAS[[#This Row],[ID]])</f>
        <v/>
      </c>
    </row>
    <row r="531" spans="1:7" x14ac:dyDescent="0.25">
      <c r="A531" s="361"/>
      <c r="B531" s="231"/>
      <c r="C531" s="231"/>
      <c r="D531" s="362"/>
      <c r="E5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1" t="str">
        <f>IF(CAMBIOSCRUDAS[[#This Row],[PLAN FINAL]]="","",CAMBIOSCRUDAS[[#This Row],[PLAN FINAL]])</f>
        <v/>
      </c>
      <c r="G531" t="str">
        <f>IF(CAMBIOSCRUDAS[[#This Row],[Columna1]]="","",CAMBIOSCRUDAS[[#This Row],[ID]])</f>
        <v/>
      </c>
    </row>
    <row r="532" spans="1:7" x14ac:dyDescent="0.25">
      <c r="A532" s="361"/>
      <c r="B532" s="231"/>
      <c r="C532" s="231"/>
      <c r="D532" s="362"/>
      <c r="E5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2" t="str">
        <f>IF(CAMBIOSCRUDAS[[#This Row],[PLAN FINAL]]="","",CAMBIOSCRUDAS[[#This Row],[PLAN FINAL]])</f>
        <v/>
      </c>
      <c r="G532" t="str">
        <f>IF(CAMBIOSCRUDAS[[#This Row],[Columna1]]="","",CAMBIOSCRUDAS[[#This Row],[ID]])</f>
        <v/>
      </c>
    </row>
    <row r="533" spans="1:7" x14ac:dyDescent="0.25">
      <c r="A533" s="361"/>
      <c r="B533" s="231"/>
      <c r="C533" s="231"/>
      <c r="D533" s="362"/>
      <c r="E5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3" t="str">
        <f>IF(CAMBIOSCRUDAS[[#This Row],[PLAN FINAL]]="","",CAMBIOSCRUDAS[[#This Row],[PLAN FINAL]])</f>
        <v/>
      </c>
      <c r="G533" t="str">
        <f>IF(CAMBIOSCRUDAS[[#This Row],[Columna1]]="","",CAMBIOSCRUDAS[[#This Row],[ID]])</f>
        <v/>
      </c>
    </row>
    <row r="534" spans="1:7" x14ac:dyDescent="0.25">
      <c r="A534" s="361"/>
      <c r="B534" s="231"/>
      <c r="C534" s="231"/>
      <c r="D534" s="362"/>
      <c r="E5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4" t="str">
        <f>IF(CAMBIOSCRUDAS[[#This Row],[PLAN FINAL]]="","",CAMBIOSCRUDAS[[#This Row],[PLAN FINAL]])</f>
        <v/>
      </c>
      <c r="G534" t="str">
        <f>IF(CAMBIOSCRUDAS[[#This Row],[Columna1]]="","",CAMBIOSCRUDAS[[#This Row],[ID]])</f>
        <v/>
      </c>
    </row>
    <row r="535" spans="1:7" x14ac:dyDescent="0.25">
      <c r="A535" s="361"/>
      <c r="B535" s="231"/>
      <c r="C535" s="231"/>
      <c r="D535" s="362"/>
      <c r="E5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5" t="str">
        <f>IF(CAMBIOSCRUDAS[[#This Row],[PLAN FINAL]]="","",CAMBIOSCRUDAS[[#This Row],[PLAN FINAL]])</f>
        <v/>
      </c>
      <c r="G535" t="str">
        <f>IF(CAMBIOSCRUDAS[[#This Row],[Columna1]]="","",CAMBIOSCRUDAS[[#This Row],[ID]])</f>
        <v/>
      </c>
    </row>
    <row r="536" spans="1:7" x14ac:dyDescent="0.25">
      <c r="A536" s="361"/>
      <c r="B536" s="231"/>
      <c r="C536" s="231"/>
      <c r="D536" s="362"/>
      <c r="E5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6" t="str">
        <f>IF(CAMBIOSCRUDAS[[#This Row],[PLAN FINAL]]="","",CAMBIOSCRUDAS[[#This Row],[PLAN FINAL]])</f>
        <v/>
      </c>
      <c r="G536" t="str">
        <f>IF(CAMBIOSCRUDAS[[#This Row],[Columna1]]="","",CAMBIOSCRUDAS[[#This Row],[ID]])</f>
        <v/>
      </c>
    </row>
    <row r="537" spans="1:7" x14ac:dyDescent="0.25">
      <c r="A537" s="361"/>
      <c r="B537" s="231"/>
      <c r="C537" s="231"/>
      <c r="D537" s="362"/>
      <c r="E5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7" t="str">
        <f>IF(CAMBIOSCRUDAS[[#This Row],[PLAN FINAL]]="","",CAMBIOSCRUDAS[[#This Row],[PLAN FINAL]])</f>
        <v/>
      </c>
      <c r="G537" t="str">
        <f>IF(CAMBIOSCRUDAS[[#This Row],[Columna1]]="","",CAMBIOSCRUDAS[[#This Row],[ID]])</f>
        <v/>
      </c>
    </row>
    <row r="538" spans="1:7" x14ac:dyDescent="0.25">
      <c r="A538" s="361"/>
      <c r="B538" s="231"/>
      <c r="C538" s="231"/>
      <c r="D538" s="362"/>
      <c r="E5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8" t="str">
        <f>IF(CAMBIOSCRUDAS[[#This Row],[PLAN FINAL]]="","",CAMBIOSCRUDAS[[#This Row],[PLAN FINAL]])</f>
        <v/>
      </c>
      <c r="G538" t="str">
        <f>IF(CAMBIOSCRUDAS[[#This Row],[Columna1]]="","",CAMBIOSCRUDAS[[#This Row],[ID]])</f>
        <v/>
      </c>
    </row>
    <row r="539" spans="1:7" x14ac:dyDescent="0.25">
      <c r="A539" s="361"/>
      <c r="B539" s="231"/>
      <c r="C539" s="231"/>
      <c r="D539" s="362"/>
      <c r="E5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39" t="str">
        <f>IF(CAMBIOSCRUDAS[[#This Row],[PLAN FINAL]]="","",CAMBIOSCRUDAS[[#This Row],[PLAN FINAL]])</f>
        <v/>
      </c>
      <c r="G539" t="str">
        <f>IF(CAMBIOSCRUDAS[[#This Row],[Columna1]]="","",CAMBIOSCRUDAS[[#This Row],[ID]])</f>
        <v/>
      </c>
    </row>
    <row r="540" spans="1:7" x14ac:dyDescent="0.25">
      <c r="A540" s="361"/>
      <c r="B540" s="231"/>
      <c r="C540" s="231"/>
      <c r="D540" s="362"/>
      <c r="E5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0" t="str">
        <f>IF(CAMBIOSCRUDAS[[#This Row],[PLAN FINAL]]="","",CAMBIOSCRUDAS[[#This Row],[PLAN FINAL]])</f>
        <v/>
      </c>
      <c r="G540" t="str">
        <f>IF(CAMBIOSCRUDAS[[#This Row],[Columna1]]="","",CAMBIOSCRUDAS[[#This Row],[ID]])</f>
        <v/>
      </c>
    </row>
    <row r="541" spans="1:7" x14ac:dyDescent="0.25">
      <c r="A541" s="361"/>
      <c r="B541" s="231"/>
      <c r="C541" s="231"/>
      <c r="D541" s="362"/>
      <c r="E5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1" t="str">
        <f>IF(CAMBIOSCRUDAS[[#This Row],[PLAN FINAL]]="","",CAMBIOSCRUDAS[[#This Row],[PLAN FINAL]])</f>
        <v/>
      </c>
      <c r="G541" t="str">
        <f>IF(CAMBIOSCRUDAS[[#This Row],[Columna1]]="","",CAMBIOSCRUDAS[[#This Row],[ID]])</f>
        <v/>
      </c>
    </row>
    <row r="542" spans="1:7" x14ac:dyDescent="0.25">
      <c r="A542" s="361"/>
      <c r="B542" s="231"/>
      <c r="C542" s="231"/>
      <c r="D542" s="362"/>
      <c r="E5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2" t="str">
        <f>IF(CAMBIOSCRUDAS[[#This Row],[PLAN FINAL]]="","",CAMBIOSCRUDAS[[#This Row],[PLAN FINAL]])</f>
        <v/>
      </c>
      <c r="G542" t="str">
        <f>IF(CAMBIOSCRUDAS[[#This Row],[Columna1]]="","",CAMBIOSCRUDAS[[#This Row],[ID]])</f>
        <v/>
      </c>
    </row>
    <row r="543" spans="1:7" x14ac:dyDescent="0.25">
      <c r="A543" s="361"/>
      <c r="B543" s="231"/>
      <c r="C543" s="231"/>
      <c r="D543" s="362"/>
      <c r="E5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3" t="str">
        <f>IF(CAMBIOSCRUDAS[[#This Row],[PLAN FINAL]]="","",CAMBIOSCRUDAS[[#This Row],[PLAN FINAL]])</f>
        <v/>
      </c>
      <c r="G543" t="str">
        <f>IF(CAMBIOSCRUDAS[[#This Row],[Columna1]]="","",CAMBIOSCRUDAS[[#This Row],[ID]])</f>
        <v/>
      </c>
    </row>
    <row r="544" spans="1:7" x14ac:dyDescent="0.25">
      <c r="A544" s="361"/>
      <c r="B544" s="231"/>
      <c r="C544" s="231"/>
      <c r="D544" s="362"/>
      <c r="E5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4" t="str">
        <f>IF(CAMBIOSCRUDAS[[#This Row],[PLAN FINAL]]="","",CAMBIOSCRUDAS[[#This Row],[PLAN FINAL]])</f>
        <v/>
      </c>
      <c r="G544" t="str">
        <f>IF(CAMBIOSCRUDAS[[#This Row],[Columna1]]="","",CAMBIOSCRUDAS[[#This Row],[ID]])</f>
        <v/>
      </c>
    </row>
    <row r="545" spans="1:7" x14ac:dyDescent="0.25">
      <c r="A545" s="361"/>
      <c r="B545" s="231"/>
      <c r="C545" s="231"/>
      <c r="D545" s="362"/>
      <c r="E5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5" t="str">
        <f>IF(CAMBIOSCRUDAS[[#This Row],[PLAN FINAL]]="","",CAMBIOSCRUDAS[[#This Row],[PLAN FINAL]])</f>
        <v/>
      </c>
      <c r="G545" t="str">
        <f>IF(CAMBIOSCRUDAS[[#This Row],[Columna1]]="","",CAMBIOSCRUDAS[[#This Row],[ID]])</f>
        <v/>
      </c>
    </row>
    <row r="546" spans="1:7" x14ac:dyDescent="0.25">
      <c r="A546" s="361"/>
      <c r="B546" s="231"/>
      <c r="C546" s="231"/>
      <c r="D546" s="362"/>
      <c r="E5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6" t="str">
        <f>IF(CAMBIOSCRUDAS[[#This Row],[PLAN FINAL]]="","",CAMBIOSCRUDAS[[#This Row],[PLAN FINAL]])</f>
        <v/>
      </c>
      <c r="G546" t="str">
        <f>IF(CAMBIOSCRUDAS[[#This Row],[Columna1]]="","",CAMBIOSCRUDAS[[#This Row],[ID]])</f>
        <v/>
      </c>
    </row>
    <row r="547" spans="1:7" x14ac:dyDescent="0.25">
      <c r="A547" s="361"/>
      <c r="B547" s="231"/>
      <c r="C547" s="231"/>
      <c r="D547" s="362"/>
      <c r="E5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7" t="str">
        <f>IF(CAMBIOSCRUDAS[[#This Row],[PLAN FINAL]]="","",CAMBIOSCRUDAS[[#This Row],[PLAN FINAL]])</f>
        <v/>
      </c>
      <c r="G547" t="str">
        <f>IF(CAMBIOSCRUDAS[[#This Row],[Columna1]]="","",CAMBIOSCRUDAS[[#This Row],[ID]])</f>
        <v/>
      </c>
    </row>
    <row r="548" spans="1:7" x14ac:dyDescent="0.25">
      <c r="A548" s="361"/>
      <c r="B548" s="231"/>
      <c r="C548" s="231"/>
      <c r="D548" s="362"/>
      <c r="E5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8" t="str">
        <f>IF(CAMBIOSCRUDAS[[#This Row],[PLAN FINAL]]="","",CAMBIOSCRUDAS[[#This Row],[PLAN FINAL]])</f>
        <v/>
      </c>
      <c r="G548" t="str">
        <f>IF(CAMBIOSCRUDAS[[#This Row],[Columna1]]="","",CAMBIOSCRUDAS[[#This Row],[ID]])</f>
        <v/>
      </c>
    </row>
    <row r="549" spans="1:7" x14ac:dyDescent="0.25">
      <c r="A549" s="361"/>
      <c r="B549" s="231"/>
      <c r="C549" s="231"/>
      <c r="D549" s="362"/>
      <c r="E5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49" t="str">
        <f>IF(CAMBIOSCRUDAS[[#This Row],[PLAN FINAL]]="","",CAMBIOSCRUDAS[[#This Row],[PLAN FINAL]])</f>
        <v/>
      </c>
      <c r="G549" t="str">
        <f>IF(CAMBIOSCRUDAS[[#This Row],[Columna1]]="","",CAMBIOSCRUDAS[[#This Row],[ID]])</f>
        <v/>
      </c>
    </row>
    <row r="550" spans="1:7" x14ac:dyDescent="0.25">
      <c r="A550" s="361"/>
      <c r="B550" s="231"/>
      <c r="C550" s="231"/>
      <c r="D550" s="362"/>
      <c r="E5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0" t="str">
        <f>IF(CAMBIOSCRUDAS[[#This Row],[PLAN FINAL]]="","",CAMBIOSCRUDAS[[#This Row],[PLAN FINAL]])</f>
        <v/>
      </c>
      <c r="G550" t="str">
        <f>IF(CAMBIOSCRUDAS[[#This Row],[Columna1]]="","",CAMBIOSCRUDAS[[#This Row],[ID]])</f>
        <v/>
      </c>
    </row>
    <row r="551" spans="1:7" x14ac:dyDescent="0.25">
      <c r="A551" s="361"/>
      <c r="B551" s="231"/>
      <c r="C551" s="231"/>
      <c r="D551" s="362"/>
      <c r="E5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1" t="str">
        <f>IF(CAMBIOSCRUDAS[[#This Row],[PLAN FINAL]]="","",CAMBIOSCRUDAS[[#This Row],[PLAN FINAL]])</f>
        <v/>
      </c>
      <c r="G551" t="str">
        <f>IF(CAMBIOSCRUDAS[[#This Row],[Columna1]]="","",CAMBIOSCRUDAS[[#This Row],[ID]])</f>
        <v/>
      </c>
    </row>
    <row r="552" spans="1:7" x14ac:dyDescent="0.25">
      <c r="A552" s="361"/>
      <c r="B552" s="231"/>
      <c r="C552" s="231"/>
      <c r="D552" s="362"/>
      <c r="E5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2" t="str">
        <f>IF(CAMBIOSCRUDAS[[#This Row],[PLAN FINAL]]="","",CAMBIOSCRUDAS[[#This Row],[PLAN FINAL]])</f>
        <v/>
      </c>
      <c r="G552" t="str">
        <f>IF(CAMBIOSCRUDAS[[#This Row],[Columna1]]="","",CAMBIOSCRUDAS[[#This Row],[ID]])</f>
        <v/>
      </c>
    </row>
    <row r="553" spans="1:7" x14ac:dyDescent="0.25">
      <c r="A553" s="361"/>
      <c r="B553" s="231"/>
      <c r="C553" s="231"/>
      <c r="D553" s="362"/>
      <c r="E5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3" t="str">
        <f>IF(CAMBIOSCRUDAS[[#This Row],[PLAN FINAL]]="","",CAMBIOSCRUDAS[[#This Row],[PLAN FINAL]])</f>
        <v/>
      </c>
      <c r="G553" t="str">
        <f>IF(CAMBIOSCRUDAS[[#This Row],[Columna1]]="","",CAMBIOSCRUDAS[[#This Row],[ID]])</f>
        <v/>
      </c>
    </row>
    <row r="554" spans="1:7" x14ac:dyDescent="0.25">
      <c r="A554" s="361"/>
      <c r="B554" s="231"/>
      <c r="C554" s="231"/>
      <c r="D554" s="362"/>
      <c r="E5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4" t="str">
        <f>IF(CAMBIOSCRUDAS[[#This Row],[PLAN FINAL]]="","",CAMBIOSCRUDAS[[#This Row],[PLAN FINAL]])</f>
        <v/>
      </c>
      <c r="G554" t="str">
        <f>IF(CAMBIOSCRUDAS[[#This Row],[Columna1]]="","",CAMBIOSCRUDAS[[#This Row],[ID]])</f>
        <v/>
      </c>
    </row>
    <row r="555" spans="1:7" x14ac:dyDescent="0.25">
      <c r="A555" s="361"/>
      <c r="B555" s="231"/>
      <c r="C555" s="231"/>
      <c r="D555" s="362"/>
      <c r="E5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5" t="str">
        <f>IF(CAMBIOSCRUDAS[[#This Row],[PLAN FINAL]]="","",CAMBIOSCRUDAS[[#This Row],[PLAN FINAL]])</f>
        <v/>
      </c>
      <c r="G555" t="str">
        <f>IF(CAMBIOSCRUDAS[[#This Row],[Columna1]]="","",CAMBIOSCRUDAS[[#This Row],[ID]])</f>
        <v/>
      </c>
    </row>
    <row r="556" spans="1:7" x14ac:dyDescent="0.25">
      <c r="A556" s="361"/>
      <c r="B556" s="231"/>
      <c r="C556" s="231"/>
      <c r="D556" s="362"/>
      <c r="E5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6" t="str">
        <f>IF(CAMBIOSCRUDAS[[#This Row],[PLAN FINAL]]="","",CAMBIOSCRUDAS[[#This Row],[PLAN FINAL]])</f>
        <v/>
      </c>
      <c r="G556" t="str">
        <f>IF(CAMBIOSCRUDAS[[#This Row],[Columna1]]="","",CAMBIOSCRUDAS[[#This Row],[ID]])</f>
        <v/>
      </c>
    </row>
    <row r="557" spans="1:7" x14ac:dyDescent="0.25">
      <c r="A557" s="361"/>
      <c r="B557" s="231"/>
      <c r="C557" s="231"/>
      <c r="D557" s="362"/>
      <c r="E5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7" t="str">
        <f>IF(CAMBIOSCRUDAS[[#This Row],[PLAN FINAL]]="","",CAMBIOSCRUDAS[[#This Row],[PLAN FINAL]])</f>
        <v/>
      </c>
      <c r="G557" t="str">
        <f>IF(CAMBIOSCRUDAS[[#This Row],[Columna1]]="","",CAMBIOSCRUDAS[[#This Row],[ID]])</f>
        <v/>
      </c>
    </row>
    <row r="558" spans="1:7" x14ac:dyDescent="0.25">
      <c r="A558" s="361"/>
      <c r="B558" s="231"/>
      <c r="C558" s="231"/>
      <c r="D558" s="362"/>
      <c r="E5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8" t="str">
        <f>IF(CAMBIOSCRUDAS[[#This Row],[PLAN FINAL]]="","",CAMBIOSCRUDAS[[#This Row],[PLAN FINAL]])</f>
        <v/>
      </c>
      <c r="G558" t="str">
        <f>IF(CAMBIOSCRUDAS[[#This Row],[Columna1]]="","",CAMBIOSCRUDAS[[#This Row],[ID]])</f>
        <v/>
      </c>
    </row>
    <row r="559" spans="1:7" x14ac:dyDescent="0.25">
      <c r="A559" s="361"/>
      <c r="B559" s="231"/>
      <c r="C559" s="231"/>
      <c r="D559" s="362"/>
      <c r="E5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59" t="str">
        <f>IF(CAMBIOSCRUDAS[[#This Row],[PLAN FINAL]]="","",CAMBIOSCRUDAS[[#This Row],[PLAN FINAL]])</f>
        <v/>
      </c>
      <c r="G559" t="str">
        <f>IF(CAMBIOSCRUDAS[[#This Row],[Columna1]]="","",CAMBIOSCRUDAS[[#This Row],[ID]])</f>
        <v/>
      </c>
    </row>
    <row r="560" spans="1:7" x14ac:dyDescent="0.25">
      <c r="A560" s="361"/>
      <c r="B560" s="231"/>
      <c r="C560" s="231"/>
      <c r="D560" s="362"/>
      <c r="E5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0" t="str">
        <f>IF(CAMBIOSCRUDAS[[#This Row],[PLAN FINAL]]="","",CAMBIOSCRUDAS[[#This Row],[PLAN FINAL]])</f>
        <v/>
      </c>
      <c r="G560" t="str">
        <f>IF(CAMBIOSCRUDAS[[#This Row],[Columna1]]="","",CAMBIOSCRUDAS[[#This Row],[ID]])</f>
        <v/>
      </c>
    </row>
    <row r="561" spans="1:7" x14ac:dyDescent="0.25">
      <c r="A561" s="361"/>
      <c r="B561" s="231"/>
      <c r="C561" s="231"/>
      <c r="D561" s="362"/>
      <c r="E5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1" t="str">
        <f>IF(CAMBIOSCRUDAS[[#This Row],[PLAN FINAL]]="","",CAMBIOSCRUDAS[[#This Row],[PLAN FINAL]])</f>
        <v/>
      </c>
      <c r="G561" t="str">
        <f>IF(CAMBIOSCRUDAS[[#This Row],[Columna1]]="","",CAMBIOSCRUDAS[[#This Row],[ID]])</f>
        <v/>
      </c>
    </row>
    <row r="562" spans="1:7" x14ac:dyDescent="0.25">
      <c r="A562" s="361"/>
      <c r="B562" s="231"/>
      <c r="C562" s="231"/>
      <c r="D562" s="362"/>
      <c r="E5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2" t="str">
        <f>IF(CAMBIOSCRUDAS[[#This Row],[PLAN FINAL]]="","",CAMBIOSCRUDAS[[#This Row],[PLAN FINAL]])</f>
        <v/>
      </c>
      <c r="G562" t="str">
        <f>IF(CAMBIOSCRUDAS[[#This Row],[Columna1]]="","",CAMBIOSCRUDAS[[#This Row],[ID]])</f>
        <v/>
      </c>
    </row>
    <row r="563" spans="1:7" x14ac:dyDescent="0.25">
      <c r="A563" s="361"/>
      <c r="B563" s="231"/>
      <c r="C563" s="231"/>
      <c r="D563" s="362"/>
      <c r="E5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3" t="str">
        <f>IF(CAMBIOSCRUDAS[[#This Row],[PLAN FINAL]]="","",CAMBIOSCRUDAS[[#This Row],[PLAN FINAL]])</f>
        <v/>
      </c>
      <c r="G563" t="str">
        <f>IF(CAMBIOSCRUDAS[[#This Row],[Columna1]]="","",CAMBIOSCRUDAS[[#This Row],[ID]])</f>
        <v/>
      </c>
    </row>
    <row r="564" spans="1:7" x14ac:dyDescent="0.25">
      <c r="A564" s="361"/>
      <c r="B564" s="231"/>
      <c r="C564" s="231"/>
      <c r="D564" s="362"/>
      <c r="E5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4" t="str">
        <f>IF(CAMBIOSCRUDAS[[#This Row],[PLAN FINAL]]="","",CAMBIOSCRUDAS[[#This Row],[PLAN FINAL]])</f>
        <v/>
      </c>
      <c r="G564" t="str">
        <f>IF(CAMBIOSCRUDAS[[#This Row],[Columna1]]="","",CAMBIOSCRUDAS[[#This Row],[ID]])</f>
        <v/>
      </c>
    </row>
    <row r="565" spans="1:7" x14ac:dyDescent="0.25">
      <c r="A565" s="361"/>
      <c r="B565" s="231"/>
      <c r="C565" s="231"/>
      <c r="D565" s="362"/>
      <c r="E5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5" t="str">
        <f>IF(CAMBIOSCRUDAS[[#This Row],[PLAN FINAL]]="","",CAMBIOSCRUDAS[[#This Row],[PLAN FINAL]])</f>
        <v/>
      </c>
      <c r="G565" t="str">
        <f>IF(CAMBIOSCRUDAS[[#This Row],[Columna1]]="","",CAMBIOSCRUDAS[[#This Row],[ID]])</f>
        <v/>
      </c>
    </row>
    <row r="566" spans="1:7" x14ac:dyDescent="0.25">
      <c r="A566" s="361"/>
      <c r="B566" s="231"/>
      <c r="C566" s="231"/>
      <c r="D566" s="362"/>
      <c r="E5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6" t="str">
        <f>IF(CAMBIOSCRUDAS[[#This Row],[PLAN FINAL]]="","",CAMBIOSCRUDAS[[#This Row],[PLAN FINAL]])</f>
        <v/>
      </c>
      <c r="G566" t="str">
        <f>IF(CAMBIOSCRUDAS[[#This Row],[Columna1]]="","",CAMBIOSCRUDAS[[#This Row],[ID]])</f>
        <v/>
      </c>
    </row>
    <row r="567" spans="1:7" x14ac:dyDescent="0.25">
      <c r="A567" s="361"/>
      <c r="B567" s="231"/>
      <c r="C567" s="231"/>
      <c r="D567" s="362"/>
      <c r="E5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7" t="str">
        <f>IF(CAMBIOSCRUDAS[[#This Row],[PLAN FINAL]]="","",CAMBIOSCRUDAS[[#This Row],[PLAN FINAL]])</f>
        <v/>
      </c>
      <c r="G567" t="str">
        <f>IF(CAMBIOSCRUDAS[[#This Row],[Columna1]]="","",CAMBIOSCRUDAS[[#This Row],[ID]])</f>
        <v/>
      </c>
    </row>
    <row r="568" spans="1:7" x14ac:dyDescent="0.25">
      <c r="A568" s="361"/>
      <c r="B568" s="231"/>
      <c r="C568" s="231"/>
      <c r="D568" s="362"/>
      <c r="E5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8" t="str">
        <f>IF(CAMBIOSCRUDAS[[#This Row],[PLAN FINAL]]="","",CAMBIOSCRUDAS[[#This Row],[PLAN FINAL]])</f>
        <v/>
      </c>
      <c r="G568" t="str">
        <f>IF(CAMBIOSCRUDAS[[#This Row],[Columna1]]="","",CAMBIOSCRUDAS[[#This Row],[ID]])</f>
        <v/>
      </c>
    </row>
    <row r="569" spans="1:7" x14ac:dyDescent="0.25">
      <c r="A569" s="361"/>
      <c r="B569" s="231"/>
      <c r="C569" s="231"/>
      <c r="D569" s="362"/>
      <c r="E5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69" t="str">
        <f>IF(CAMBIOSCRUDAS[[#This Row],[PLAN FINAL]]="","",CAMBIOSCRUDAS[[#This Row],[PLAN FINAL]])</f>
        <v/>
      </c>
      <c r="G569" t="str">
        <f>IF(CAMBIOSCRUDAS[[#This Row],[Columna1]]="","",CAMBIOSCRUDAS[[#This Row],[ID]])</f>
        <v/>
      </c>
    </row>
    <row r="570" spans="1:7" x14ac:dyDescent="0.25">
      <c r="A570" s="361"/>
      <c r="B570" s="231"/>
      <c r="C570" s="231"/>
      <c r="D570" s="362"/>
      <c r="E5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0" t="str">
        <f>IF(CAMBIOSCRUDAS[[#This Row],[PLAN FINAL]]="","",CAMBIOSCRUDAS[[#This Row],[PLAN FINAL]])</f>
        <v/>
      </c>
      <c r="G570" t="str">
        <f>IF(CAMBIOSCRUDAS[[#This Row],[Columna1]]="","",CAMBIOSCRUDAS[[#This Row],[ID]])</f>
        <v/>
      </c>
    </row>
    <row r="571" spans="1:7" x14ac:dyDescent="0.25">
      <c r="A571" s="361"/>
      <c r="B571" s="231"/>
      <c r="C571" s="231"/>
      <c r="D571" s="362"/>
      <c r="E5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1" t="str">
        <f>IF(CAMBIOSCRUDAS[[#This Row],[PLAN FINAL]]="","",CAMBIOSCRUDAS[[#This Row],[PLAN FINAL]])</f>
        <v/>
      </c>
      <c r="G571" t="str">
        <f>IF(CAMBIOSCRUDAS[[#This Row],[Columna1]]="","",CAMBIOSCRUDAS[[#This Row],[ID]])</f>
        <v/>
      </c>
    </row>
    <row r="572" spans="1:7" x14ac:dyDescent="0.25">
      <c r="A572" s="361"/>
      <c r="B572" s="231"/>
      <c r="C572" s="231"/>
      <c r="D572" s="362"/>
      <c r="E5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2" t="str">
        <f>IF(CAMBIOSCRUDAS[[#This Row],[PLAN FINAL]]="","",CAMBIOSCRUDAS[[#This Row],[PLAN FINAL]])</f>
        <v/>
      </c>
      <c r="G572" t="str">
        <f>IF(CAMBIOSCRUDAS[[#This Row],[Columna1]]="","",CAMBIOSCRUDAS[[#This Row],[ID]])</f>
        <v/>
      </c>
    </row>
    <row r="573" spans="1:7" x14ac:dyDescent="0.25">
      <c r="A573" s="361"/>
      <c r="B573" s="231"/>
      <c r="C573" s="231"/>
      <c r="D573" s="362"/>
      <c r="E5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3" t="str">
        <f>IF(CAMBIOSCRUDAS[[#This Row],[PLAN FINAL]]="","",CAMBIOSCRUDAS[[#This Row],[PLAN FINAL]])</f>
        <v/>
      </c>
      <c r="G573" t="str">
        <f>IF(CAMBIOSCRUDAS[[#This Row],[Columna1]]="","",CAMBIOSCRUDAS[[#This Row],[ID]])</f>
        <v/>
      </c>
    </row>
    <row r="574" spans="1:7" x14ac:dyDescent="0.25">
      <c r="A574" s="361"/>
      <c r="B574" s="231"/>
      <c r="C574" s="231"/>
      <c r="D574" s="362"/>
      <c r="E5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4" t="str">
        <f>IF(CAMBIOSCRUDAS[[#This Row],[PLAN FINAL]]="","",CAMBIOSCRUDAS[[#This Row],[PLAN FINAL]])</f>
        <v/>
      </c>
      <c r="G574" t="str">
        <f>IF(CAMBIOSCRUDAS[[#This Row],[Columna1]]="","",CAMBIOSCRUDAS[[#This Row],[ID]])</f>
        <v/>
      </c>
    </row>
    <row r="575" spans="1:7" x14ac:dyDescent="0.25">
      <c r="A575" s="361"/>
      <c r="B575" s="231"/>
      <c r="C575" s="231"/>
      <c r="D575" s="362"/>
      <c r="E5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5" t="str">
        <f>IF(CAMBIOSCRUDAS[[#This Row],[PLAN FINAL]]="","",CAMBIOSCRUDAS[[#This Row],[PLAN FINAL]])</f>
        <v/>
      </c>
      <c r="G575" t="str">
        <f>IF(CAMBIOSCRUDAS[[#This Row],[Columna1]]="","",CAMBIOSCRUDAS[[#This Row],[ID]])</f>
        <v/>
      </c>
    </row>
    <row r="576" spans="1:7" x14ac:dyDescent="0.25">
      <c r="A576" s="361"/>
      <c r="B576" s="231"/>
      <c r="C576" s="231"/>
      <c r="D576" s="362"/>
      <c r="E5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6" t="str">
        <f>IF(CAMBIOSCRUDAS[[#This Row],[PLAN FINAL]]="","",CAMBIOSCRUDAS[[#This Row],[PLAN FINAL]])</f>
        <v/>
      </c>
      <c r="G576" t="str">
        <f>IF(CAMBIOSCRUDAS[[#This Row],[Columna1]]="","",CAMBIOSCRUDAS[[#This Row],[ID]])</f>
        <v/>
      </c>
    </row>
    <row r="577" spans="1:7" x14ac:dyDescent="0.25">
      <c r="A577" s="361"/>
      <c r="B577" s="231"/>
      <c r="C577" s="231"/>
      <c r="D577" s="362"/>
      <c r="E5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7" t="str">
        <f>IF(CAMBIOSCRUDAS[[#This Row],[PLAN FINAL]]="","",CAMBIOSCRUDAS[[#This Row],[PLAN FINAL]])</f>
        <v/>
      </c>
      <c r="G577" t="str">
        <f>IF(CAMBIOSCRUDAS[[#This Row],[Columna1]]="","",CAMBIOSCRUDAS[[#This Row],[ID]])</f>
        <v/>
      </c>
    </row>
    <row r="578" spans="1:7" x14ac:dyDescent="0.25">
      <c r="A578" s="361"/>
      <c r="B578" s="231"/>
      <c r="C578" s="231"/>
      <c r="D578" s="362"/>
      <c r="E5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8" t="str">
        <f>IF(CAMBIOSCRUDAS[[#This Row],[PLAN FINAL]]="","",CAMBIOSCRUDAS[[#This Row],[PLAN FINAL]])</f>
        <v/>
      </c>
      <c r="G578" t="str">
        <f>IF(CAMBIOSCRUDAS[[#This Row],[Columna1]]="","",CAMBIOSCRUDAS[[#This Row],[ID]])</f>
        <v/>
      </c>
    </row>
    <row r="579" spans="1:7" x14ac:dyDescent="0.25">
      <c r="A579" s="361"/>
      <c r="B579" s="231"/>
      <c r="C579" s="231"/>
      <c r="D579" s="362"/>
      <c r="E5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79" t="str">
        <f>IF(CAMBIOSCRUDAS[[#This Row],[PLAN FINAL]]="","",CAMBIOSCRUDAS[[#This Row],[PLAN FINAL]])</f>
        <v/>
      </c>
      <c r="G579" t="str">
        <f>IF(CAMBIOSCRUDAS[[#This Row],[Columna1]]="","",CAMBIOSCRUDAS[[#This Row],[ID]])</f>
        <v/>
      </c>
    </row>
    <row r="580" spans="1:7" x14ac:dyDescent="0.25">
      <c r="A580" s="361"/>
      <c r="B580" s="231"/>
      <c r="C580" s="231"/>
      <c r="D580" s="362"/>
      <c r="E5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0" t="str">
        <f>IF(CAMBIOSCRUDAS[[#This Row],[PLAN FINAL]]="","",CAMBIOSCRUDAS[[#This Row],[PLAN FINAL]])</f>
        <v/>
      </c>
      <c r="G580" t="str">
        <f>IF(CAMBIOSCRUDAS[[#This Row],[Columna1]]="","",CAMBIOSCRUDAS[[#This Row],[ID]])</f>
        <v/>
      </c>
    </row>
    <row r="581" spans="1:7" x14ac:dyDescent="0.25">
      <c r="A581" s="361"/>
      <c r="B581" s="231"/>
      <c r="C581" s="231"/>
      <c r="D581" s="362"/>
      <c r="E5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1" t="str">
        <f>IF(CAMBIOSCRUDAS[[#This Row],[PLAN FINAL]]="","",CAMBIOSCRUDAS[[#This Row],[PLAN FINAL]])</f>
        <v/>
      </c>
      <c r="G581" t="str">
        <f>IF(CAMBIOSCRUDAS[[#This Row],[Columna1]]="","",CAMBIOSCRUDAS[[#This Row],[ID]])</f>
        <v/>
      </c>
    </row>
    <row r="582" spans="1:7" x14ac:dyDescent="0.25">
      <c r="A582" s="361"/>
      <c r="B582" s="231"/>
      <c r="C582" s="231"/>
      <c r="D582" s="362"/>
      <c r="E5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2" t="str">
        <f>IF(CAMBIOSCRUDAS[[#This Row],[PLAN FINAL]]="","",CAMBIOSCRUDAS[[#This Row],[PLAN FINAL]])</f>
        <v/>
      </c>
      <c r="G582" t="str">
        <f>IF(CAMBIOSCRUDAS[[#This Row],[Columna1]]="","",CAMBIOSCRUDAS[[#This Row],[ID]])</f>
        <v/>
      </c>
    </row>
    <row r="583" spans="1:7" x14ac:dyDescent="0.25">
      <c r="A583" s="361"/>
      <c r="B583" s="231"/>
      <c r="C583" s="231"/>
      <c r="D583" s="362"/>
      <c r="E5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3" t="str">
        <f>IF(CAMBIOSCRUDAS[[#This Row],[PLAN FINAL]]="","",CAMBIOSCRUDAS[[#This Row],[PLAN FINAL]])</f>
        <v/>
      </c>
      <c r="G583" t="str">
        <f>IF(CAMBIOSCRUDAS[[#This Row],[Columna1]]="","",CAMBIOSCRUDAS[[#This Row],[ID]])</f>
        <v/>
      </c>
    </row>
    <row r="584" spans="1:7" x14ac:dyDescent="0.25">
      <c r="A584" s="361"/>
      <c r="B584" s="231"/>
      <c r="C584" s="231"/>
      <c r="D584" s="362"/>
      <c r="E5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4" t="str">
        <f>IF(CAMBIOSCRUDAS[[#This Row],[PLAN FINAL]]="","",CAMBIOSCRUDAS[[#This Row],[PLAN FINAL]])</f>
        <v/>
      </c>
      <c r="G584" t="str">
        <f>IF(CAMBIOSCRUDAS[[#This Row],[Columna1]]="","",CAMBIOSCRUDAS[[#This Row],[ID]])</f>
        <v/>
      </c>
    </row>
    <row r="585" spans="1:7" x14ac:dyDescent="0.25">
      <c r="A585" s="361"/>
      <c r="B585" s="231"/>
      <c r="C585" s="231"/>
      <c r="D585" s="362"/>
      <c r="E5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5" t="str">
        <f>IF(CAMBIOSCRUDAS[[#This Row],[PLAN FINAL]]="","",CAMBIOSCRUDAS[[#This Row],[PLAN FINAL]])</f>
        <v/>
      </c>
      <c r="G585" t="str">
        <f>IF(CAMBIOSCRUDAS[[#This Row],[Columna1]]="","",CAMBIOSCRUDAS[[#This Row],[ID]])</f>
        <v/>
      </c>
    </row>
    <row r="586" spans="1:7" x14ac:dyDescent="0.25">
      <c r="A586" s="361"/>
      <c r="B586" s="231"/>
      <c r="C586" s="231"/>
      <c r="D586" s="362"/>
      <c r="E5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6" t="str">
        <f>IF(CAMBIOSCRUDAS[[#This Row],[PLAN FINAL]]="","",CAMBIOSCRUDAS[[#This Row],[PLAN FINAL]])</f>
        <v/>
      </c>
      <c r="G586" t="str">
        <f>IF(CAMBIOSCRUDAS[[#This Row],[Columna1]]="","",CAMBIOSCRUDAS[[#This Row],[ID]])</f>
        <v/>
      </c>
    </row>
    <row r="587" spans="1:7" x14ac:dyDescent="0.25">
      <c r="A587" s="361"/>
      <c r="B587" s="231"/>
      <c r="C587" s="231"/>
      <c r="D587" s="362"/>
      <c r="E5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7" t="str">
        <f>IF(CAMBIOSCRUDAS[[#This Row],[PLAN FINAL]]="","",CAMBIOSCRUDAS[[#This Row],[PLAN FINAL]])</f>
        <v/>
      </c>
      <c r="G587" t="str">
        <f>IF(CAMBIOSCRUDAS[[#This Row],[Columna1]]="","",CAMBIOSCRUDAS[[#This Row],[ID]])</f>
        <v/>
      </c>
    </row>
    <row r="588" spans="1:7" x14ac:dyDescent="0.25">
      <c r="A588" s="361"/>
      <c r="B588" s="231"/>
      <c r="C588" s="231"/>
      <c r="D588" s="362"/>
      <c r="E5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8" t="str">
        <f>IF(CAMBIOSCRUDAS[[#This Row],[PLAN FINAL]]="","",CAMBIOSCRUDAS[[#This Row],[PLAN FINAL]])</f>
        <v/>
      </c>
      <c r="G588" t="str">
        <f>IF(CAMBIOSCRUDAS[[#This Row],[Columna1]]="","",CAMBIOSCRUDAS[[#This Row],[ID]])</f>
        <v/>
      </c>
    </row>
    <row r="589" spans="1:7" x14ac:dyDescent="0.25">
      <c r="A589" s="361"/>
      <c r="B589" s="231"/>
      <c r="C589" s="231"/>
      <c r="D589" s="362"/>
      <c r="E5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89" t="str">
        <f>IF(CAMBIOSCRUDAS[[#This Row],[PLAN FINAL]]="","",CAMBIOSCRUDAS[[#This Row],[PLAN FINAL]])</f>
        <v/>
      </c>
      <c r="G589" t="str">
        <f>IF(CAMBIOSCRUDAS[[#This Row],[Columna1]]="","",CAMBIOSCRUDAS[[#This Row],[ID]])</f>
        <v/>
      </c>
    </row>
    <row r="590" spans="1:7" x14ac:dyDescent="0.25">
      <c r="A590" s="361"/>
      <c r="B590" s="231"/>
      <c r="C590" s="231"/>
      <c r="D590" s="362"/>
      <c r="E5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0" t="str">
        <f>IF(CAMBIOSCRUDAS[[#This Row],[PLAN FINAL]]="","",CAMBIOSCRUDAS[[#This Row],[PLAN FINAL]])</f>
        <v/>
      </c>
      <c r="G590" t="str">
        <f>IF(CAMBIOSCRUDAS[[#This Row],[Columna1]]="","",CAMBIOSCRUDAS[[#This Row],[ID]])</f>
        <v/>
      </c>
    </row>
    <row r="591" spans="1:7" x14ac:dyDescent="0.25">
      <c r="A591" s="361"/>
      <c r="B591" s="231"/>
      <c r="C591" s="231"/>
      <c r="D591" s="362"/>
      <c r="E5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1" t="str">
        <f>IF(CAMBIOSCRUDAS[[#This Row],[PLAN FINAL]]="","",CAMBIOSCRUDAS[[#This Row],[PLAN FINAL]])</f>
        <v/>
      </c>
      <c r="G591" t="str">
        <f>IF(CAMBIOSCRUDAS[[#This Row],[Columna1]]="","",CAMBIOSCRUDAS[[#This Row],[ID]])</f>
        <v/>
      </c>
    </row>
    <row r="592" spans="1:7" x14ac:dyDescent="0.25">
      <c r="A592" s="361"/>
      <c r="B592" s="231"/>
      <c r="C592" s="231"/>
      <c r="D592" s="362"/>
      <c r="E5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2" t="str">
        <f>IF(CAMBIOSCRUDAS[[#This Row],[PLAN FINAL]]="","",CAMBIOSCRUDAS[[#This Row],[PLAN FINAL]])</f>
        <v/>
      </c>
      <c r="G592" t="str">
        <f>IF(CAMBIOSCRUDAS[[#This Row],[Columna1]]="","",CAMBIOSCRUDAS[[#This Row],[ID]])</f>
        <v/>
      </c>
    </row>
    <row r="593" spans="1:7" x14ac:dyDescent="0.25">
      <c r="A593" s="361"/>
      <c r="B593" s="231"/>
      <c r="C593" s="231"/>
      <c r="D593" s="362"/>
      <c r="E5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3" t="str">
        <f>IF(CAMBIOSCRUDAS[[#This Row],[PLAN FINAL]]="","",CAMBIOSCRUDAS[[#This Row],[PLAN FINAL]])</f>
        <v/>
      </c>
      <c r="G593" t="str">
        <f>IF(CAMBIOSCRUDAS[[#This Row],[Columna1]]="","",CAMBIOSCRUDAS[[#This Row],[ID]])</f>
        <v/>
      </c>
    </row>
    <row r="594" spans="1:7" x14ac:dyDescent="0.25">
      <c r="A594" s="361"/>
      <c r="B594" s="231"/>
      <c r="C594" s="231"/>
      <c r="D594" s="362"/>
      <c r="E5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4" t="str">
        <f>IF(CAMBIOSCRUDAS[[#This Row],[PLAN FINAL]]="","",CAMBIOSCRUDAS[[#This Row],[PLAN FINAL]])</f>
        <v/>
      </c>
      <c r="G594" t="str">
        <f>IF(CAMBIOSCRUDAS[[#This Row],[Columna1]]="","",CAMBIOSCRUDAS[[#This Row],[ID]])</f>
        <v/>
      </c>
    </row>
    <row r="595" spans="1:7" x14ac:dyDescent="0.25">
      <c r="A595" s="361"/>
      <c r="B595" s="231"/>
      <c r="C595" s="231"/>
      <c r="D595" s="362"/>
      <c r="E5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5" t="str">
        <f>IF(CAMBIOSCRUDAS[[#This Row],[PLAN FINAL]]="","",CAMBIOSCRUDAS[[#This Row],[PLAN FINAL]])</f>
        <v/>
      </c>
      <c r="G595" t="str">
        <f>IF(CAMBIOSCRUDAS[[#This Row],[Columna1]]="","",CAMBIOSCRUDAS[[#This Row],[ID]])</f>
        <v/>
      </c>
    </row>
    <row r="596" spans="1:7" x14ac:dyDescent="0.25">
      <c r="A596" s="361"/>
      <c r="B596" s="231"/>
      <c r="C596" s="231"/>
      <c r="D596" s="362"/>
      <c r="E5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6" t="str">
        <f>IF(CAMBIOSCRUDAS[[#This Row],[PLAN FINAL]]="","",CAMBIOSCRUDAS[[#This Row],[PLAN FINAL]])</f>
        <v/>
      </c>
      <c r="G596" t="str">
        <f>IF(CAMBIOSCRUDAS[[#This Row],[Columna1]]="","",CAMBIOSCRUDAS[[#This Row],[ID]])</f>
        <v/>
      </c>
    </row>
    <row r="597" spans="1:7" x14ac:dyDescent="0.25">
      <c r="A597" s="361"/>
      <c r="B597" s="231"/>
      <c r="C597" s="231"/>
      <c r="D597" s="362"/>
      <c r="E5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7" t="str">
        <f>IF(CAMBIOSCRUDAS[[#This Row],[PLAN FINAL]]="","",CAMBIOSCRUDAS[[#This Row],[PLAN FINAL]])</f>
        <v/>
      </c>
      <c r="G597" t="str">
        <f>IF(CAMBIOSCRUDAS[[#This Row],[Columna1]]="","",CAMBIOSCRUDAS[[#This Row],[ID]])</f>
        <v/>
      </c>
    </row>
    <row r="598" spans="1:7" x14ac:dyDescent="0.25">
      <c r="A598" s="361"/>
      <c r="B598" s="231"/>
      <c r="C598" s="231"/>
      <c r="D598" s="362"/>
      <c r="E5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8" t="str">
        <f>IF(CAMBIOSCRUDAS[[#This Row],[PLAN FINAL]]="","",CAMBIOSCRUDAS[[#This Row],[PLAN FINAL]])</f>
        <v/>
      </c>
      <c r="G598" t="str">
        <f>IF(CAMBIOSCRUDAS[[#This Row],[Columna1]]="","",CAMBIOSCRUDAS[[#This Row],[ID]])</f>
        <v/>
      </c>
    </row>
    <row r="599" spans="1:7" x14ac:dyDescent="0.25">
      <c r="A599" s="361"/>
      <c r="B599" s="231"/>
      <c r="C599" s="231"/>
      <c r="D599" s="362"/>
      <c r="E5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599" t="str">
        <f>IF(CAMBIOSCRUDAS[[#This Row],[PLAN FINAL]]="","",CAMBIOSCRUDAS[[#This Row],[PLAN FINAL]])</f>
        <v/>
      </c>
      <c r="G599" t="str">
        <f>IF(CAMBIOSCRUDAS[[#This Row],[Columna1]]="","",CAMBIOSCRUDAS[[#This Row],[ID]])</f>
        <v/>
      </c>
    </row>
    <row r="600" spans="1:7" x14ac:dyDescent="0.25">
      <c r="A600" s="361"/>
      <c r="B600" s="231"/>
      <c r="C600" s="231"/>
      <c r="D600" s="362"/>
      <c r="E6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0" t="str">
        <f>IF(CAMBIOSCRUDAS[[#This Row],[PLAN FINAL]]="","",CAMBIOSCRUDAS[[#This Row],[PLAN FINAL]])</f>
        <v/>
      </c>
      <c r="G600" t="str">
        <f>IF(CAMBIOSCRUDAS[[#This Row],[Columna1]]="","",CAMBIOSCRUDAS[[#This Row],[ID]])</f>
        <v/>
      </c>
    </row>
    <row r="601" spans="1:7" x14ac:dyDescent="0.25">
      <c r="A601" s="361"/>
      <c r="B601" s="231"/>
      <c r="C601" s="231"/>
      <c r="D601" s="362"/>
      <c r="E6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1" t="str">
        <f>IF(CAMBIOSCRUDAS[[#This Row],[PLAN FINAL]]="","",CAMBIOSCRUDAS[[#This Row],[PLAN FINAL]])</f>
        <v/>
      </c>
      <c r="G601" t="str">
        <f>IF(CAMBIOSCRUDAS[[#This Row],[Columna1]]="","",CAMBIOSCRUDAS[[#This Row],[ID]])</f>
        <v/>
      </c>
    </row>
    <row r="602" spans="1:7" x14ac:dyDescent="0.25">
      <c r="A602" s="361"/>
      <c r="B602" s="231"/>
      <c r="C602" s="231"/>
      <c r="D602" s="362"/>
      <c r="E6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2" t="str">
        <f>IF(CAMBIOSCRUDAS[[#This Row],[PLAN FINAL]]="","",CAMBIOSCRUDAS[[#This Row],[PLAN FINAL]])</f>
        <v/>
      </c>
      <c r="G602" t="str">
        <f>IF(CAMBIOSCRUDAS[[#This Row],[Columna1]]="","",CAMBIOSCRUDAS[[#This Row],[ID]])</f>
        <v/>
      </c>
    </row>
    <row r="603" spans="1:7" x14ac:dyDescent="0.25">
      <c r="A603" s="361"/>
      <c r="B603" s="231"/>
      <c r="C603" s="231"/>
      <c r="D603" s="362"/>
      <c r="E6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3" t="str">
        <f>IF(CAMBIOSCRUDAS[[#This Row],[PLAN FINAL]]="","",CAMBIOSCRUDAS[[#This Row],[PLAN FINAL]])</f>
        <v/>
      </c>
      <c r="G603" t="str">
        <f>IF(CAMBIOSCRUDAS[[#This Row],[Columna1]]="","",CAMBIOSCRUDAS[[#This Row],[ID]])</f>
        <v/>
      </c>
    </row>
    <row r="604" spans="1:7" x14ac:dyDescent="0.25">
      <c r="A604" s="361"/>
      <c r="B604" s="231"/>
      <c r="C604" s="231"/>
      <c r="D604" s="362"/>
      <c r="E6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4" t="str">
        <f>IF(CAMBIOSCRUDAS[[#This Row],[PLAN FINAL]]="","",CAMBIOSCRUDAS[[#This Row],[PLAN FINAL]])</f>
        <v/>
      </c>
      <c r="G604" t="str">
        <f>IF(CAMBIOSCRUDAS[[#This Row],[Columna1]]="","",CAMBIOSCRUDAS[[#This Row],[ID]])</f>
        <v/>
      </c>
    </row>
    <row r="605" spans="1:7" x14ac:dyDescent="0.25">
      <c r="A605" s="361"/>
      <c r="B605" s="231"/>
      <c r="C605" s="231"/>
      <c r="D605" s="362"/>
      <c r="E6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5" t="str">
        <f>IF(CAMBIOSCRUDAS[[#This Row],[PLAN FINAL]]="","",CAMBIOSCRUDAS[[#This Row],[PLAN FINAL]])</f>
        <v/>
      </c>
      <c r="G605" t="str">
        <f>IF(CAMBIOSCRUDAS[[#This Row],[Columna1]]="","",CAMBIOSCRUDAS[[#This Row],[ID]])</f>
        <v/>
      </c>
    </row>
    <row r="606" spans="1:7" x14ac:dyDescent="0.25">
      <c r="A606" s="361"/>
      <c r="B606" s="231"/>
      <c r="C606" s="231"/>
      <c r="D606" s="362"/>
      <c r="E6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6" t="str">
        <f>IF(CAMBIOSCRUDAS[[#This Row],[PLAN FINAL]]="","",CAMBIOSCRUDAS[[#This Row],[PLAN FINAL]])</f>
        <v/>
      </c>
      <c r="G606" t="str">
        <f>IF(CAMBIOSCRUDAS[[#This Row],[Columna1]]="","",CAMBIOSCRUDAS[[#This Row],[ID]])</f>
        <v/>
      </c>
    </row>
    <row r="607" spans="1:7" x14ac:dyDescent="0.25">
      <c r="A607" s="361"/>
      <c r="B607" s="231"/>
      <c r="C607" s="231"/>
      <c r="D607" s="362"/>
      <c r="E6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7" t="str">
        <f>IF(CAMBIOSCRUDAS[[#This Row],[PLAN FINAL]]="","",CAMBIOSCRUDAS[[#This Row],[PLAN FINAL]])</f>
        <v/>
      </c>
      <c r="G607" t="str">
        <f>IF(CAMBIOSCRUDAS[[#This Row],[Columna1]]="","",CAMBIOSCRUDAS[[#This Row],[ID]])</f>
        <v/>
      </c>
    </row>
    <row r="608" spans="1:7" x14ac:dyDescent="0.25">
      <c r="A608" s="361"/>
      <c r="B608" s="231"/>
      <c r="C608" s="231"/>
      <c r="D608" s="362"/>
      <c r="E6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8" t="str">
        <f>IF(CAMBIOSCRUDAS[[#This Row],[PLAN FINAL]]="","",CAMBIOSCRUDAS[[#This Row],[PLAN FINAL]])</f>
        <v/>
      </c>
      <c r="G608" t="str">
        <f>IF(CAMBIOSCRUDAS[[#This Row],[Columna1]]="","",CAMBIOSCRUDAS[[#This Row],[ID]])</f>
        <v/>
      </c>
    </row>
    <row r="609" spans="1:7" x14ac:dyDescent="0.25">
      <c r="A609" s="361"/>
      <c r="B609" s="231"/>
      <c r="C609" s="231"/>
      <c r="D609" s="362"/>
      <c r="E6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09" t="str">
        <f>IF(CAMBIOSCRUDAS[[#This Row],[PLAN FINAL]]="","",CAMBIOSCRUDAS[[#This Row],[PLAN FINAL]])</f>
        <v/>
      </c>
      <c r="G609" t="str">
        <f>IF(CAMBIOSCRUDAS[[#This Row],[Columna1]]="","",CAMBIOSCRUDAS[[#This Row],[ID]])</f>
        <v/>
      </c>
    </row>
    <row r="610" spans="1:7" x14ac:dyDescent="0.25">
      <c r="A610" s="361"/>
      <c r="B610" s="231"/>
      <c r="C610" s="231"/>
      <c r="D610" s="362"/>
      <c r="E6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0" t="str">
        <f>IF(CAMBIOSCRUDAS[[#This Row],[PLAN FINAL]]="","",CAMBIOSCRUDAS[[#This Row],[PLAN FINAL]])</f>
        <v/>
      </c>
      <c r="G610" t="str">
        <f>IF(CAMBIOSCRUDAS[[#This Row],[Columna1]]="","",CAMBIOSCRUDAS[[#This Row],[ID]])</f>
        <v/>
      </c>
    </row>
    <row r="611" spans="1:7" x14ac:dyDescent="0.25">
      <c r="A611" s="361"/>
      <c r="B611" s="231"/>
      <c r="C611" s="231"/>
      <c r="D611" s="362"/>
      <c r="E6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1" t="str">
        <f>IF(CAMBIOSCRUDAS[[#This Row],[PLAN FINAL]]="","",CAMBIOSCRUDAS[[#This Row],[PLAN FINAL]])</f>
        <v/>
      </c>
      <c r="G611" t="str">
        <f>IF(CAMBIOSCRUDAS[[#This Row],[Columna1]]="","",CAMBIOSCRUDAS[[#This Row],[ID]])</f>
        <v/>
      </c>
    </row>
    <row r="612" spans="1:7" x14ac:dyDescent="0.25">
      <c r="A612" s="361"/>
      <c r="B612" s="231"/>
      <c r="C612" s="231"/>
      <c r="D612" s="362"/>
      <c r="E6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2" t="str">
        <f>IF(CAMBIOSCRUDAS[[#This Row],[PLAN FINAL]]="","",CAMBIOSCRUDAS[[#This Row],[PLAN FINAL]])</f>
        <v/>
      </c>
      <c r="G612" t="str">
        <f>IF(CAMBIOSCRUDAS[[#This Row],[Columna1]]="","",CAMBIOSCRUDAS[[#This Row],[ID]])</f>
        <v/>
      </c>
    </row>
    <row r="613" spans="1:7" x14ac:dyDescent="0.25">
      <c r="A613" s="361"/>
      <c r="B613" s="231"/>
      <c r="C613" s="231"/>
      <c r="D613" s="362"/>
      <c r="E6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3" t="str">
        <f>IF(CAMBIOSCRUDAS[[#This Row],[PLAN FINAL]]="","",CAMBIOSCRUDAS[[#This Row],[PLAN FINAL]])</f>
        <v/>
      </c>
      <c r="G613" t="str">
        <f>IF(CAMBIOSCRUDAS[[#This Row],[Columna1]]="","",CAMBIOSCRUDAS[[#This Row],[ID]])</f>
        <v/>
      </c>
    </row>
    <row r="614" spans="1:7" x14ac:dyDescent="0.25">
      <c r="A614" s="361"/>
      <c r="B614" s="231"/>
      <c r="C614" s="231"/>
      <c r="D614" s="362"/>
      <c r="E6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4" t="str">
        <f>IF(CAMBIOSCRUDAS[[#This Row],[PLAN FINAL]]="","",CAMBIOSCRUDAS[[#This Row],[PLAN FINAL]])</f>
        <v/>
      </c>
      <c r="G614" t="str">
        <f>IF(CAMBIOSCRUDAS[[#This Row],[Columna1]]="","",CAMBIOSCRUDAS[[#This Row],[ID]])</f>
        <v/>
      </c>
    </row>
    <row r="615" spans="1:7" x14ac:dyDescent="0.25">
      <c r="A615" s="361"/>
      <c r="B615" s="231"/>
      <c r="C615" s="231"/>
      <c r="D615" s="362"/>
      <c r="E6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5" t="str">
        <f>IF(CAMBIOSCRUDAS[[#This Row],[PLAN FINAL]]="","",CAMBIOSCRUDAS[[#This Row],[PLAN FINAL]])</f>
        <v/>
      </c>
      <c r="G615" t="str">
        <f>IF(CAMBIOSCRUDAS[[#This Row],[Columna1]]="","",CAMBIOSCRUDAS[[#This Row],[ID]])</f>
        <v/>
      </c>
    </row>
    <row r="616" spans="1:7" x14ac:dyDescent="0.25">
      <c r="A616" s="361"/>
      <c r="B616" s="231"/>
      <c r="C616" s="231"/>
      <c r="D616" s="362"/>
      <c r="E6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6" t="str">
        <f>IF(CAMBIOSCRUDAS[[#This Row],[PLAN FINAL]]="","",CAMBIOSCRUDAS[[#This Row],[PLAN FINAL]])</f>
        <v/>
      </c>
      <c r="G616" t="str">
        <f>IF(CAMBIOSCRUDAS[[#This Row],[Columna1]]="","",CAMBIOSCRUDAS[[#This Row],[ID]])</f>
        <v/>
      </c>
    </row>
    <row r="617" spans="1:7" x14ac:dyDescent="0.25">
      <c r="A617" s="361"/>
      <c r="B617" s="231"/>
      <c r="C617" s="231"/>
      <c r="D617" s="362"/>
      <c r="E6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7" t="str">
        <f>IF(CAMBIOSCRUDAS[[#This Row],[PLAN FINAL]]="","",CAMBIOSCRUDAS[[#This Row],[PLAN FINAL]])</f>
        <v/>
      </c>
      <c r="G617" t="str">
        <f>IF(CAMBIOSCRUDAS[[#This Row],[Columna1]]="","",CAMBIOSCRUDAS[[#This Row],[ID]])</f>
        <v/>
      </c>
    </row>
    <row r="618" spans="1:7" x14ac:dyDescent="0.25">
      <c r="A618" s="361"/>
      <c r="B618" s="231"/>
      <c r="C618" s="231"/>
      <c r="D618" s="362"/>
      <c r="E6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8" t="str">
        <f>IF(CAMBIOSCRUDAS[[#This Row],[PLAN FINAL]]="","",CAMBIOSCRUDAS[[#This Row],[PLAN FINAL]])</f>
        <v/>
      </c>
      <c r="G618" t="str">
        <f>IF(CAMBIOSCRUDAS[[#This Row],[Columna1]]="","",CAMBIOSCRUDAS[[#This Row],[ID]])</f>
        <v/>
      </c>
    </row>
    <row r="619" spans="1:7" x14ac:dyDescent="0.25">
      <c r="A619" s="361"/>
      <c r="B619" s="231"/>
      <c r="C619" s="231"/>
      <c r="D619" s="362"/>
      <c r="E6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19" t="str">
        <f>IF(CAMBIOSCRUDAS[[#This Row],[PLAN FINAL]]="","",CAMBIOSCRUDAS[[#This Row],[PLAN FINAL]])</f>
        <v/>
      </c>
      <c r="G619" t="str">
        <f>IF(CAMBIOSCRUDAS[[#This Row],[Columna1]]="","",CAMBIOSCRUDAS[[#This Row],[ID]])</f>
        <v/>
      </c>
    </row>
    <row r="620" spans="1:7" x14ac:dyDescent="0.25">
      <c r="A620" s="361"/>
      <c r="B620" s="231"/>
      <c r="C620" s="231"/>
      <c r="D620" s="362"/>
      <c r="E6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0" t="str">
        <f>IF(CAMBIOSCRUDAS[[#This Row],[PLAN FINAL]]="","",CAMBIOSCRUDAS[[#This Row],[PLAN FINAL]])</f>
        <v/>
      </c>
      <c r="G620" t="str">
        <f>IF(CAMBIOSCRUDAS[[#This Row],[Columna1]]="","",CAMBIOSCRUDAS[[#This Row],[ID]])</f>
        <v/>
      </c>
    </row>
    <row r="621" spans="1:7" x14ac:dyDescent="0.25">
      <c r="A621" s="361"/>
      <c r="B621" s="231"/>
      <c r="C621" s="231"/>
      <c r="D621" s="362"/>
      <c r="E6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1" t="str">
        <f>IF(CAMBIOSCRUDAS[[#This Row],[PLAN FINAL]]="","",CAMBIOSCRUDAS[[#This Row],[PLAN FINAL]])</f>
        <v/>
      </c>
      <c r="G621" t="str">
        <f>IF(CAMBIOSCRUDAS[[#This Row],[Columna1]]="","",CAMBIOSCRUDAS[[#This Row],[ID]])</f>
        <v/>
      </c>
    </row>
    <row r="622" spans="1:7" x14ac:dyDescent="0.25">
      <c r="A622" s="361"/>
      <c r="B622" s="231"/>
      <c r="C622" s="231"/>
      <c r="D622" s="362"/>
      <c r="E6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2" t="str">
        <f>IF(CAMBIOSCRUDAS[[#This Row],[PLAN FINAL]]="","",CAMBIOSCRUDAS[[#This Row],[PLAN FINAL]])</f>
        <v/>
      </c>
      <c r="G622" t="str">
        <f>IF(CAMBIOSCRUDAS[[#This Row],[Columna1]]="","",CAMBIOSCRUDAS[[#This Row],[ID]])</f>
        <v/>
      </c>
    </row>
    <row r="623" spans="1:7" x14ac:dyDescent="0.25">
      <c r="A623" s="361"/>
      <c r="B623" s="231"/>
      <c r="C623" s="231"/>
      <c r="D623" s="362"/>
      <c r="E6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3" t="str">
        <f>IF(CAMBIOSCRUDAS[[#This Row],[PLAN FINAL]]="","",CAMBIOSCRUDAS[[#This Row],[PLAN FINAL]])</f>
        <v/>
      </c>
      <c r="G623" t="str">
        <f>IF(CAMBIOSCRUDAS[[#This Row],[Columna1]]="","",CAMBIOSCRUDAS[[#This Row],[ID]])</f>
        <v/>
      </c>
    </row>
    <row r="624" spans="1:7" x14ac:dyDescent="0.25">
      <c r="A624" s="361"/>
      <c r="B624" s="231"/>
      <c r="C624" s="231"/>
      <c r="D624" s="362"/>
      <c r="E6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4" t="str">
        <f>IF(CAMBIOSCRUDAS[[#This Row],[PLAN FINAL]]="","",CAMBIOSCRUDAS[[#This Row],[PLAN FINAL]])</f>
        <v/>
      </c>
      <c r="G624" t="str">
        <f>IF(CAMBIOSCRUDAS[[#This Row],[Columna1]]="","",CAMBIOSCRUDAS[[#This Row],[ID]])</f>
        <v/>
      </c>
    </row>
    <row r="625" spans="1:7" x14ac:dyDescent="0.25">
      <c r="A625" s="361"/>
      <c r="B625" s="231"/>
      <c r="C625" s="231"/>
      <c r="D625" s="362"/>
      <c r="E6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5" t="str">
        <f>IF(CAMBIOSCRUDAS[[#This Row],[PLAN FINAL]]="","",CAMBIOSCRUDAS[[#This Row],[PLAN FINAL]])</f>
        <v/>
      </c>
      <c r="G625" t="str">
        <f>IF(CAMBIOSCRUDAS[[#This Row],[Columna1]]="","",CAMBIOSCRUDAS[[#This Row],[ID]])</f>
        <v/>
      </c>
    </row>
    <row r="626" spans="1:7" x14ac:dyDescent="0.25">
      <c r="A626" s="361"/>
      <c r="B626" s="231"/>
      <c r="C626" s="231"/>
      <c r="D626" s="362"/>
      <c r="E6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6" t="str">
        <f>IF(CAMBIOSCRUDAS[[#This Row],[PLAN FINAL]]="","",CAMBIOSCRUDAS[[#This Row],[PLAN FINAL]])</f>
        <v/>
      </c>
      <c r="G626" t="str">
        <f>IF(CAMBIOSCRUDAS[[#This Row],[Columna1]]="","",CAMBIOSCRUDAS[[#This Row],[ID]])</f>
        <v/>
      </c>
    </row>
    <row r="627" spans="1:7" x14ac:dyDescent="0.25">
      <c r="A627" s="361"/>
      <c r="B627" s="231"/>
      <c r="C627" s="231"/>
      <c r="D627" s="362"/>
      <c r="E6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7" t="str">
        <f>IF(CAMBIOSCRUDAS[[#This Row],[PLAN FINAL]]="","",CAMBIOSCRUDAS[[#This Row],[PLAN FINAL]])</f>
        <v/>
      </c>
      <c r="G627" t="str">
        <f>IF(CAMBIOSCRUDAS[[#This Row],[Columna1]]="","",CAMBIOSCRUDAS[[#This Row],[ID]])</f>
        <v/>
      </c>
    </row>
    <row r="628" spans="1:7" x14ac:dyDescent="0.25">
      <c r="A628" s="361"/>
      <c r="B628" s="231"/>
      <c r="C628" s="231"/>
      <c r="D628" s="362"/>
      <c r="E6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8" t="str">
        <f>IF(CAMBIOSCRUDAS[[#This Row],[PLAN FINAL]]="","",CAMBIOSCRUDAS[[#This Row],[PLAN FINAL]])</f>
        <v/>
      </c>
      <c r="G628" t="str">
        <f>IF(CAMBIOSCRUDAS[[#This Row],[Columna1]]="","",CAMBIOSCRUDAS[[#This Row],[ID]])</f>
        <v/>
      </c>
    </row>
    <row r="629" spans="1:7" x14ac:dyDescent="0.25">
      <c r="A629" s="361"/>
      <c r="B629" s="231"/>
      <c r="C629" s="231"/>
      <c r="D629" s="362"/>
      <c r="E6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29" t="str">
        <f>IF(CAMBIOSCRUDAS[[#This Row],[PLAN FINAL]]="","",CAMBIOSCRUDAS[[#This Row],[PLAN FINAL]])</f>
        <v/>
      </c>
      <c r="G629" t="str">
        <f>IF(CAMBIOSCRUDAS[[#This Row],[Columna1]]="","",CAMBIOSCRUDAS[[#This Row],[ID]])</f>
        <v/>
      </c>
    </row>
    <row r="630" spans="1:7" x14ac:dyDescent="0.25">
      <c r="A630" s="361"/>
      <c r="B630" s="231"/>
      <c r="C630" s="231"/>
      <c r="D630" s="362"/>
      <c r="E6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0" t="str">
        <f>IF(CAMBIOSCRUDAS[[#This Row],[PLAN FINAL]]="","",CAMBIOSCRUDAS[[#This Row],[PLAN FINAL]])</f>
        <v/>
      </c>
      <c r="G630" t="str">
        <f>IF(CAMBIOSCRUDAS[[#This Row],[Columna1]]="","",CAMBIOSCRUDAS[[#This Row],[ID]])</f>
        <v/>
      </c>
    </row>
    <row r="631" spans="1:7" x14ac:dyDescent="0.25">
      <c r="A631" s="361"/>
      <c r="B631" s="231"/>
      <c r="C631" s="231"/>
      <c r="D631" s="362"/>
      <c r="E6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1" t="str">
        <f>IF(CAMBIOSCRUDAS[[#This Row],[PLAN FINAL]]="","",CAMBIOSCRUDAS[[#This Row],[PLAN FINAL]])</f>
        <v/>
      </c>
      <c r="G631" t="str">
        <f>IF(CAMBIOSCRUDAS[[#This Row],[Columna1]]="","",CAMBIOSCRUDAS[[#This Row],[ID]])</f>
        <v/>
      </c>
    </row>
    <row r="632" spans="1:7" x14ac:dyDescent="0.25">
      <c r="A632" s="361"/>
      <c r="B632" s="231"/>
      <c r="C632" s="231"/>
      <c r="D632" s="362"/>
      <c r="E6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2" t="str">
        <f>IF(CAMBIOSCRUDAS[[#This Row],[PLAN FINAL]]="","",CAMBIOSCRUDAS[[#This Row],[PLAN FINAL]])</f>
        <v/>
      </c>
      <c r="G632" t="str">
        <f>IF(CAMBIOSCRUDAS[[#This Row],[Columna1]]="","",CAMBIOSCRUDAS[[#This Row],[ID]])</f>
        <v/>
      </c>
    </row>
    <row r="633" spans="1:7" x14ac:dyDescent="0.25">
      <c r="A633" s="361"/>
      <c r="B633" s="231"/>
      <c r="C633" s="231"/>
      <c r="D633" s="362"/>
      <c r="E6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3" t="str">
        <f>IF(CAMBIOSCRUDAS[[#This Row],[PLAN FINAL]]="","",CAMBIOSCRUDAS[[#This Row],[PLAN FINAL]])</f>
        <v/>
      </c>
      <c r="G633" t="str">
        <f>IF(CAMBIOSCRUDAS[[#This Row],[Columna1]]="","",CAMBIOSCRUDAS[[#This Row],[ID]])</f>
        <v/>
      </c>
    </row>
    <row r="634" spans="1:7" x14ac:dyDescent="0.25">
      <c r="A634" s="361"/>
      <c r="B634" s="231"/>
      <c r="C634" s="231"/>
      <c r="D634" s="362"/>
      <c r="E6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4" t="str">
        <f>IF(CAMBIOSCRUDAS[[#This Row],[PLAN FINAL]]="","",CAMBIOSCRUDAS[[#This Row],[PLAN FINAL]])</f>
        <v/>
      </c>
      <c r="G634" t="str">
        <f>IF(CAMBIOSCRUDAS[[#This Row],[Columna1]]="","",CAMBIOSCRUDAS[[#This Row],[ID]])</f>
        <v/>
      </c>
    </row>
    <row r="635" spans="1:7" x14ac:dyDescent="0.25">
      <c r="A635" s="361"/>
      <c r="B635" s="231"/>
      <c r="C635" s="231"/>
      <c r="D635" s="362"/>
      <c r="E6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5" t="str">
        <f>IF(CAMBIOSCRUDAS[[#This Row],[PLAN FINAL]]="","",CAMBIOSCRUDAS[[#This Row],[PLAN FINAL]])</f>
        <v/>
      </c>
      <c r="G635" t="str">
        <f>IF(CAMBIOSCRUDAS[[#This Row],[Columna1]]="","",CAMBIOSCRUDAS[[#This Row],[ID]])</f>
        <v/>
      </c>
    </row>
    <row r="636" spans="1:7" x14ac:dyDescent="0.25">
      <c r="A636" s="361"/>
      <c r="B636" s="231"/>
      <c r="C636" s="231"/>
      <c r="D636" s="362"/>
      <c r="E6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6" t="str">
        <f>IF(CAMBIOSCRUDAS[[#This Row],[PLAN FINAL]]="","",CAMBIOSCRUDAS[[#This Row],[PLAN FINAL]])</f>
        <v/>
      </c>
      <c r="G636" t="str">
        <f>IF(CAMBIOSCRUDAS[[#This Row],[Columna1]]="","",CAMBIOSCRUDAS[[#This Row],[ID]])</f>
        <v/>
      </c>
    </row>
    <row r="637" spans="1:7" x14ac:dyDescent="0.25">
      <c r="A637" s="361"/>
      <c r="B637" s="231"/>
      <c r="C637" s="231"/>
      <c r="D637" s="362"/>
      <c r="E6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7" t="str">
        <f>IF(CAMBIOSCRUDAS[[#This Row],[PLAN FINAL]]="","",CAMBIOSCRUDAS[[#This Row],[PLAN FINAL]])</f>
        <v/>
      </c>
      <c r="G637" t="str">
        <f>IF(CAMBIOSCRUDAS[[#This Row],[Columna1]]="","",CAMBIOSCRUDAS[[#This Row],[ID]])</f>
        <v/>
      </c>
    </row>
    <row r="638" spans="1:7" x14ac:dyDescent="0.25">
      <c r="A638" s="361"/>
      <c r="B638" s="231"/>
      <c r="C638" s="231"/>
      <c r="D638" s="362"/>
      <c r="E6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8" t="str">
        <f>IF(CAMBIOSCRUDAS[[#This Row],[PLAN FINAL]]="","",CAMBIOSCRUDAS[[#This Row],[PLAN FINAL]])</f>
        <v/>
      </c>
      <c r="G638" t="str">
        <f>IF(CAMBIOSCRUDAS[[#This Row],[Columna1]]="","",CAMBIOSCRUDAS[[#This Row],[ID]])</f>
        <v/>
      </c>
    </row>
    <row r="639" spans="1:7" x14ac:dyDescent="0.25">
      <c r="A639" s="361"/>
      <c r="B639" s="231"/>
      <c r="C639" s="231"/>
      <c r="D639" s="362"/>
      <c r="E6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39" t="str">
        <f>IF(CAMBIOSCRUDAS[[#This Row],[PLAN FINAL]]="","",CAMBIOSCRUDAS[[#This Row],[PLAN FINAL]])</f>
        <v/>
      </c>
      <c r="G639" t="str">
        <f>IF(CAMBIOSCRUDAS[[#This Row],[Columna1]]="","",CAMBIOSCRUDAS[[#This Row],[ID]])</f>
        <v/>
      </c>
    </row>
    <row r="640" spans="1:7" x14ac:dyDescent="0.25">
      <c r="A640" s="361"/>
      <c r="B640" s="231"/>
      <c r="C640" s="231"/>
      <c r="D640" s="362"/>
      <c r="E6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0" t="str">
        <f>IF(CAMBIOSCRUDAS[[#This Row],[PLAN FINAL]]="","",CAMBIOSCRUDAS[[#This Row],[PLAN FINAL]])</f>
        <v/>
      </c>
      <c r="G640" t="str">
        <f>IF(CAMBIOSCRUDAS[[#This Row],[Columna1]]="","",CAMBIOSCRUDAS[[#This Row],[ID]])</f>
        <v/>
      </c>
    </row>
    <row r="641" spans="1:7" x14ac:dyDescent="0.25">
      <c r="A641" s="361"/>
      <c r="B641" s="231"/>
      <c r="C641" s="231"/>
      <c r="D641" s="362"/>
      <c r="E6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1" t="str">
        <f>IF(CAMBIOSCRUDAS[[#This Row],[PLAN FINAL]]="","",CAMBIOSCRUDAS[[#This Row],[PLAN FINAL]])</f>
        <v/>
      </c>
      <c r="G641" t="str">
        <f>IF(CAMBIOSCRUDAS[[#This Row],[Columna1]]="","",CAMBIOSCRUDAS[[#This Row],[ID]])</f>
        <v/>
      </c>
    </row>
    <row r="642" spans="1:7" x14ac:dyDescent="0.25">
      <c r="A642" s="361"/>
      <c r="B642" s="231"/>
      <c r="C642" s="231"/>
      <c r="D642" s="362"/>
      <c r="E6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2" t="str">
        <f>IF(CAMBIOSCRUDAS[[#This Row],[PLAN FINAL]]="","",CAMBIOSCRUDAS[[#This Row],[PLAN FINAL]])</f>
        <v/>
      </c>
      <c r="G642" t="str">
        <f>IF(CAMBIOSCRUDAS[[#This Row],[Columna1]]="","",CAMBIOSCRUDAS[[#This Row],[ID]])</f>
        <v/>
      </c>
    </row>
    <row r="643" spans="1:7" x14ac:dyDescent="0.25">
      <c r="A643" s="361"/>
      <c r="B643" s="231"/>
      <c r="C643" s="231"/>
      <c r="D643" s="362"/>
      <c r="E6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3" t="str">
        <f>IF(CAMBIOSCRUDAS[[#This Row],[PLAN FINAL]]="","",CAMBIOSCRUDAS[[#This Row],[PLAN FINAL]])</f>
        <v/>
      </c>
      <c r="G643" t="str">
        <f>IF(CAMBIOSCRUDAS[[#This Row],[Columna1]]="","",CAMBIOSCRUDAS[[#This Row],[ID]])</f>
        <v/>
      </c>
    </row>
    <row r="644" spans="1:7" x14ac:dyDescent="0.25">
      <c r="A644" s="361"/>
      <c r="B644" s="231"/>
      <c r="C644" s="231"/>
      <c r="D644" s="362"/>
      <c r="E6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4" t="str">
        <f>IF(CAMBIOSCRUDAS[[#This Row],[PLAN FINAL]]="","",CAMBIOSCRUDAS[[#This Row],[PLAN FINAL]])</f>
        <v/>
      </c>
      <c r="G644" t="str">
        <f>IF(CAMBIOSCRUDAS[[#This Row],[Columna1]]="","",CAMBIOSCRUDAS[[#This Row],[ID]])</f>
        <v/>
      </c>
    </row>
    <row r="645" spans="1:7" x14ac:dyDescent="0.25">
      <c r="A645" s="361"/>
      <c r="B645" s="231"/>
      <c r="C645" s="231"/>
      <c r="D645" s="362"/>
      <c r="E6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5" t="str">
        <f>IF(CAMBIOSCRUDAS[[#This Row],[PLAN FINAL]]="","",CAMBIOSCRUDAS[[#This Row],[PLAN FINAL]])</f>
        <v/>
      </c>
      <c r="G645" t="str">
        <f>IF(CAMBIOSCRUDAS[[#This Row],[Columna1]]="","",CAMBIOSCRUDAS[[#This Row],[ID]])</f>
        <v/>
      </c>
    </row>
    <row r="646" spans="1:7" x14ac:dyDescent="0.25">
      <c r="A646" s="361"/>
      <c r="B646" s="231"/>
      <c r="C646" s="231"/>
      <c r="D646" s="362"/>
      <c r="E6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6" t="str">
        <f>IF(CAMBIOSCRUDAS[[#This Row],[PLAN FINAL]]="","",CAMBIOSCRUDAS[[#This Row],[PLAN FINAL]])</f>
        <v/>
      </c>
      <c r="G646" t="str">
        <f>IF(CAMBIOSCRUDAS[[#This Row],[Columna1]]="","",CAMBIOSCRUDAS[[#This Row],[ID]])</f>
        <v/>
      </c>
    </row>
    <row r="647" spans="1:7" x14ac:dyDescent="0.25">
      <c r="A647" s="361"/>
      <c r="B647" s="231"/>
      <c r="C647" s="231"/>
      <c r="D647" s="362"/>
      <c r="E6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7" t="str">
        <f>IF(CAMBIOSCRUDAS[[#This Row],[PLAN FINAL]]="","",CAMBIOSCRUDAS[[#This Row],[PLAN FINAL]])</f>
        <v/>
      </c>
      <c r="G647" t="str">
        <f>IF(CAMBIOSCRUDAS[[#This Row],[Columna1]]="","",CAMBIOSCRUDAS[[#This Row],[ID]])</f>
        <v/>
      </c>
    </row>
    <row r="648" spans="1:7" x14ac:dyDescent="0.25">
      <c r="A648" s="361"/>
      <c r="B648" s="231"/>
      <c r="C648" s="231"/>
      <c r="D648" s="362"/>
      <c r="E6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8" t="str">
        <f>IF(CAMBIOSCRUDAS[[#This Row],[PLAN FINAL]]="","",CAMBIOSCRUDAS[[#This Row],[PLAN FINAL]])</f>
        <v/>
      </c>
      <c r="G648" t="str">
        <f>IF(CAMBIOSCRUDAS[[#This Row],[Columna1]]="","",CAMBIOSCRUDAS[[#This Row],[ID]])</f>
        <v/>
      </c>
    </row>
    <row r="649" spans="1:7" x14ac:dyDescent="0.25">
      <c r="A649" s="361"/>
      <c r="B649" s="231"/>
      <c r="C649" s="231"/>
      <c r="D649" s="362"/>
      <c r="E6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49" t="str">
        <f>IF(CAMBIOSCRUDAS[[#This Row],[PLAN FINAL]]="","",CAMBIOSCRUDAS[[#This Row],[PLAN FINAL]])</f>
        <v/>
      </c>
      <c r="G649" t="str">
        <f>IF(CAMBIOSCRUDAS[[#This Row],[Columna1]]="","",CAMBIOSCRUDAS[[#This Row],[ID]])</f>
        <v/>
      </c>
    </row>
    <row r="650" spans="1:7" x14ac:dyDescent="0.25">
      <c r="A650" s="361"/>
      <c r="B650" s="231"/>
      <c r="C650" s="231"/>
      <c r="D650" s="362"/>
      <c r="E6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0" t="str">
        <f>IF(CAMBIOSCRUDAS[[#This Row],[PLAN FINAL]]="","",CAMBIOSCRUDAS[[#This Row],[PLAN FINAL]])</f>
        <v/>
      </c>
      <c r="G650" t="str">
        <f>IF(CAMBIOSCRUDAS[[#This Row],[Columna1]]="","",CAMBIOSCRUDAS[[#This Row],[ID]])</f>
        <v/>
      </c>
    </row>
    <row r="651" spans="1:7" x14ac:dyDescent="0.25">
      <c r="A651" s="361"/>
      <c r="B651" s="231"/>
      <c r="C651" s="231"/>
      <c r="D651" s="362"/>
      <c r="E6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1" t="str">
        <f>IF(CAMBIOSCRUDAS[[#This Row],[PLAN FINAL]]="","",CAMBIOSCRUDAS[[#This Row],[PLAN FINAL]])</f>
        <v/>
      </c>
      <c r="G651" t="str">
        <f>IF(CAMBIOSCRUDAS[[#This Row],[Columna1]]="","",CAMBIOSCRUDAS[[#This Row],[ID]])</f>
        <v/>
      </c>
    </row>
    <row r="652" spans="1:7" x14ac:dyDescent="0.25">
      <c r="A652" s="361"/>
      <c r="B652" s="231"/>
      <c r="C652" s="231"/>
      <c r="D652" s="362"/>
      <c r="E6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2" t="str">
        <f>IF(CAMBIOSCRUDAS[[#This Row],[PLAN FINAL]]="","",CAMBIOSCRUDAS[[#This Row],[PLAN FINAL]])</f>
        <v/>
      </c>
      <c r="G652" t="str">
        <f>IF(CAMBIOSCRUDAS[[#This Row],[Columna1]]="","",CAMBIOSCRUDAS[[#This Row],[ID]])</f>
        <v/>
      </c>
    </row>
    <row r="653" spans="1:7" x14ac:dyDescent="0.25">
      <c r="A653" s="361"/>
      <c r="B653" s="231"/>
      <c r="C653" s="231"/>
      <c r="D653" s="362"/>
      <c r="E6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3" t="str">
        <f>IF(CAMBIOSCRUDAS[[#This Row],[PLAN FINAL]]="","",CAMBIOSCRUDAS[[#This Row],[PLAN FINAL]])</f>
        <v/>
      </c>
      <c r="G653" t="str">
        <f>IF(CAMBIOSCRUDAS[[#This Row],[Columna1]]="","",CAMBIOSCRUDAS[[#This Row],[ID]])</f>
        <v/>
      </c>
    </row>
    <row r="654" spans="1:7" x14ac:dyDescent="0.25">
      <c r="A654" s="361"/>
      <c r="B654" s="231"/>
      <c r="C654" s="231"/>
      <c r="D654" s="362"/>
      <c r="E6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4" t="str">
        <f>IF(CAMBIOSCRUDAS[[#This Row],[PLAN FINAL]]="","",CAMBIOSCRUDAS[[#This Row],[PLAN FINAL]])</f>
        <v/>
      </c>
      <c r="G654" t="str">
        <f>IF(CAMBIOSCRUDAS[[#This Row],[Columna1]]="","",CAMBIOSCRUDAS[[#This Row],[ID]])</f>
        <v/>
      </c>
    </row>
    <row r="655" spans="1:7" x14ac:dyDescent="0.25">
      <c r="A655" s="361"/>
      <c r="B655" s="231"/>
      <c r="C655" s="231"/>
      <c r="D655" s="362"/>
      <c r="E6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5" t="str">
        <f>IF(CAMBIOSCRUDAS[[#This Row],[PLAN FINAL]]="","",CAMBIOSCRUDAS[[#This Row],[PLAN FINAL]])</f>
        <v/>
      </c>
      <c r="G655" t="str">
        <f>IF(CAMBIOSCRUDAS[[#This Row],[Columna1]]="","",CAMBIOSCRUDAS[[#This Row],[ID]])</f>
        <v/>
      </c>
    </row>
    <row r="656" spans="1:7" x14ac:dyDescent="0.25">
      <c r="A656" s="361"/>
      <c r="B656" s="231"/>
      <c r="C656" s="231"/>
      <c r="D656" s="362"/>
      <c r="E6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6" t="str">
        <f>IF(CAMBIOSCRUDAS[[#This Row],[PLAN FINAL]]="","",CAMBIOSCRUDAS[[#This Row],[PLAN FINAL]])</f>
        <v/>
      </c>
      <c r="G656" t="str">
        <f>IF(CAMBIOSCRUDAS[[#This Row],[Columna1]]="","",CAMBIOSCRUDAS[[#This Row],[ID]])</f>
        <v/>
      </c>
    </row>
    <row r="657" spans="1:7" x14ac:dyDescent="0.25">
      <c r="A657" s="361"/>
      <c r="B657" s="231"/>
      <c r="C657" s="231"/>
      <c r="D657" s="362"/>
      <c r="E6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7" t="str">
        <f>IF(CAMBIOSCRUDAS[[#This Row],[PLAN FINAL]]="","",CAMBIOSCRUDAS[[#This Row],[PLAN FINAL]])</f>
        <v/>
      </c>
      <c r="G657" t="str">
        <f>IF(CAMBIOSCRUDAS[[#This Row],[Columna1]]="","",CAMBIOSCRUDAS[[#This Row],[ID]])</f>
        <v/>
      </c>
    </row>
    <row r="658" spans="1:7" x14ac:dyDescent="0.25">
      <c r="A658" s="361"/>
      <c r="B658" s="231"/>
      <c r="C658" s="231"/>
      <c r="D658" s="362"/>
      <c r="E6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8" t="str">
        <f>IF(CAMBIOSCRUDAS[[#This Row],[PLAN FINAL]]="","",CAMBIOSCRUDAS[[#This Row],[PLAN FINAL]])</f>
        <v/>
      </c>
      <c r="G658" t="str">
        <f>IF(CAMBIOSCRUDAS[[#This Row],[Columna1]]="","",CAMBIOSCRUDAS[[#This Row],[ID]])</f>
        <v/>
      </c>
    </row>
    <row r="659" spans="1:7" x14ac:dyDescent="0.25">
      <c r="A659" s="361"/>
      <c r="B659" s="231"/>
      <c r="C659" s="231"/>
      <c r="D659" s="362"/>
      <c r="E6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59" t="str">
        <f>IF(CAMBIOSCRUDAS[[#This Row],[PLAN FINAL]]="","",CAMBIOSCRUDAS[[#This Row],[PLAN FINAL]])</f>
        <v/>
      </c>
      <c r="G659" t="str">
        <f>IF(CAMBIOSCRUDAS[[#This Row],[Columna1]]="","",CAMBIOSCRUDAS[[#This Row],[ID]])</f>
        <v/>
      </c>
    </row>
    <row r="660" spans="1:7" x14ac:dyDescent="0.25">
      <c r="A660" s="361"/>
      <c r="B660" s="231"/>
      <c r="C660" s="231"/>
      <c r="D660" s="362"/>
      <c r="E6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0" t="str">
        <f>IF(CAMBIOSCRUDAS[[#This Row],[PLAN FINAL]]="","",CAMBIOSCRUDAS[[#This Row],[PLAN FINAL]])</f>
        <v/>
      </c>
      <c r="G660" t="str">
        <f>IF(CAMBIOSCRUDAS[[#This Row],[Columna1]]="","",CAMBIOSCRUDAS[[#This Row],[ID]])</f>
        <v/>
      </c>
    </row>
    <row r="661" spans="1:7" x14ac:dyDescent="0.25">
      <c r="A661" s="361"/>
      <c r="B661" s="231"/>
      <c r="C661" s="231"/>
      <c r="D661" s="362"/>
      <c r="E6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1" t="str">
        <f>IF(CAMBIOSCRUDAS[[#This Row],[PLAN FINAL]]="","",CAMBIOSCRUDAS[[#This Row],[PLAN FINAL]])</f>
        <v/>
      </c>
      <c r="G661" t="str">
        <f>IF(CAMBIOSCRUDAS[[#This Row],[Columna1]]="","",CAMBIOSCRUDAS[[#This Row],[ID]])</f>
        <v/>
      </c>
    </row>
    <row r="662" spans="1:7" x14ac:dyDescent="0.25">
      <c r="A662" s="361"/>
      <c r="B662" s="231"/>
      <c r="C662" s="231"/>
      <c r="D662" s="362"/>
      <c r="E6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2" t="str">
        <f>IF(CAMBIOSCRUDAS[[#This Row],[PLAN FINAL]]="","",CAMBIOSCRUDAS[[#This Row],[PLAN FINAL]])</f>
        <v/>
      </c>
      <c r="G662" t="str">
        <f>IF(CAMBIOSCRUDAS[[#This Row],[Columna1]]="","",CAMBIOSCRUDAS[[#This Row],[ID]])</f>
        <v/>
      </c>
    </row>
    <row r="663" spans="1:7" x14ac:dyDescent="0.25">
      <c r="A663" s="361"/>
      <c r="B663" s="231"/>
      <c r="C663" s="231"/>
      <c r="D663" s="362"/>
      <c r="E6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3" t="str">
        <f>IF(CAMBIOSCRUDAS[[#This Row],[PLAN FINAL]]="","",CAMBIOSCRUDAS[[#This Row],[PLAN FINAL]])</f>
        <v/>
      </c>
      <c r="G663" t="str">
        <f>IF(CAMBIOSCRUDAS[[#This Row],[Columna1]]="","",CAMBIOSCRUDAS[[#This Row],[ID]])</f>
        <v/>
      </c>
    </row>
    <row r="664" spans="1:7" x14ac:dyDescent="0.25">
      <c r="A664" s="361"/>
      <c r="B664" s="231"/>
      <c r="C664" s="231"/>
      <c r="D664" s="362"/>
      <c r="E6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4" t="str">
        <f>IF(CAMBIOSCRUDAS[[#This Row],[PLAN FINAL]]="","",CAMBIOSCRUDAS[[#This Row],[PLAN FINAL]])</f>
        <v/>
      </c>
      <c r="G664" t="str">
        <f>IF(CAMBIOSCRUDAS[[#This Row],[Columna1]]="","",CAMBIOSCRUDAS[[#This Row],[ID]])</f>
        <v/>
      </c>
    </row>
    <row r="665" spans="1:7" x14ac:dyDescent="0.25">
      <c r="A665" s="361"/>
      <c r="B665" s="231"/>
      <c r="C665" s="231"/>
      <c r="D665" s="362"/>
      <c r="E6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5" t="str">
        <f>IF(CAMBIOSCRUDAS[[#This Row],[PLAN FINAL]]="","",CAMBIOSCRUDAS[[#This Row],[PLAN FINAL]])</f>
        <v/>
      </c>
      <c r="G665" t="str">
        <f>IF(CAMBIOSCRUDAS[[#This Row],[Columna1]]="","",CAMBIOSCRUDAS[[#This Row],[ID]])</f>
        <v/>
      </c>
    </row>
    <row r="666" spans="1:7" x14ac:dyDescent="0.25">
      <c r="A666" s="361"/>
      <c r="B666" s="231"/>
      <c r="C666" s="231"/>
      <c r="D666" s="362"/>
      <c r="E6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6" t="str">
        <f>IF(CAMBIOSCRUDAS[[#This Row],[PLAN FINAL]]="","",CAMBIOSCRUDAS[[#This Row],[PLAN FINAL]])</f>
        <v/>
      </c>
      <c r="G666" t="str">
        <f>IF(CAMBIOSCRUDAS[[#This Row],[Columna1]]="","",CAMBIOSCRUDAS[[#This Row],[ID]])</f>
        <v/>
      </c>
    </row>
    <row r="667" spans="1:7" x14ac:dyDescent="0.25">
      <c r="A667" s="361"/>
      <c r="B667" s="231"/>
      <c r="C667" s="231"/>
      <c r="D667" s="362"/>
      <c r="E6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7" t="str">
        <f>IF(CAMBIOSCRUDAS[[#This Row],[PLAN FINAL]]="","",CAMBIOSCRUDAS[[#This Row],[PLAN FINAL]])</f>
        <v/>
      </c>
      <c r="G667" t="str">
        <f>IF(CAMBIOSCRUDAS[[#This Row],[Columna1]]="","",CAMBIOSCRUDAS[[#This Row],[ID]])</f>
        <v/>
      </c>
    </row>
    <row r="668" spans="1:7" x14ac:dyDescent="0.25">
      <c r="A668" s="361"/>
      <c r="B668" s="231"/>
      <c r="C668" s="231"/>
      <c r="D668" s="362"/>
      <c r="E6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8" t="str">
        <f>IF(CAMBIOSCRUDAS[[#This Row],[PLAN FINAL]]="","",CAMBIOSCRUDAS[[#This Row],[PLAN FINAL]])</f>
        <v/>
      </c>
      <c r="G668" t="str">
        <f>IF(CAMBIOSCRUDAS[[#This Row],[Columna1]]="","",CAMBIOSCRUDAS[[#This Row],[ID]])</f>
        <v/>
      </c>
    </row>
    <row r="669" spans="1:7" x14ac:dyDescent="0.25">
      <c r="A669" s="361"/>
      <c r="B669" s="231"/>
      <c r="C669" s="231"/>
      <c r="D669" s="362"/>
      <c r="E6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69" t="str">
        <f>IF(CAMBIOSCRUDAS[[#This Row],[PLAN FINAL]]="","",CAMBIOSCRUDAS[[#This Row],[PLAN FINAL]])</f>
        <v/>
      </c>
      <c r="G669" t="str">
        <f>IF(CAMBIOSCRUDAS[[#This Row],[Columna1]]="","",CAMBIOSCRUDAS[[#This Row],[ID]])</f>
        <v/>
      </c>
    </row>
    <row r="670" spans="1:7" x14ac:dyDescent="0.25">
      <c r="A670" s="361"/>
      <c r="B670" s="231"/>
      <c r="C670" s="231"/>
      <c r="D670" s="362"/>
      <c r="E6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0" t="str">
        <f>IF(CAMBIOSCRUDAS[[#This Row],[PLAN FINAL]]="","",CAMBIOSCRUDAS[[#This Row],[PLAN FINAL]])</f>
        <v/>
      </c>
      <c r="G670" t="str">
        <f>IF(CAMBIOSCRUDAS[[#This Row],[Columna1]]="","",CAMBIOSCRUDAS[[#This Row],[ID]])</f>
        <v/>
      </c>
    </row>
    <row r="671" spans="1:7" x14ac:dyDescent="0.25">
      <c r="A671" s="361"/>
      <c r="B671" s="231"/>
      <c r="C671" s="231"/>
      <c r="D671" s="362"/>
      <c r="E6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1" t="str">
        <f>IF(CAMBIOSCRUDAS[[#This Row],[PLAN FINAL]]="","",CAMBIOSCRUDAS[[#This Row],[PLAN FINAL]])</f>
        <v/>
      </c>
      <c r="G671" t="str">
        <f>IF(CAMBIOSCRUDAS[[#This Row],[Columna1]]="","",CAMBIOSCRUDAS[[#This Row],[ID]])</f>
        <v/>
      </c>
    </row>
    <row r="672" spans="1:7" x14ac:dyDescent="0.25">
      <c r="A672" s="361"/>
      <c r="B672" s="231"/>
      <c r="C672" s="231"/>
      <c r="D672" s="362"/>
      <c r="E6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2" t="str">
        <f>IF(CAMBIOSCRUDAS[[#This Row],[PLAN FINAL]]="","",CAMBIOSCRUDAS[[#This Row],[PLAN FINAL]])</f>
        <v/>
      </c>
      <c r="G672" t="str">
        <f>IF(CAMBIOSCRUDAS[[#This Row],[Columna1]]="","",CAMBIOSCRUDAS[[#This Row],[ID]])</f>
        <v/>
      </c>
    </row>
    <row r="673" spans="1:7" x14ac:dyDescent="0.25">
      <c r="A673" s="361"/>
      <c r="B673" s="231"/>
      <c r="C673" s="231"/>
      <c r="D673" s="362"/>
      <c r="E6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3" t="str">
        <f>IF(CAMBIOSCRUDAS[[#This Row],[PLAN FINAL]]="","",CAMBIOSCRUDAS[[#This Row],[PLAN FINAL]])</f>
        <v/>
      </c>
      <c r="G673" t="str">
        <f>IF(CAMBIOSCRUDAS[[#This Row],[Columna1]]="","",CAMBIOSCRUDAS[[#This Row],[ID]])</f>
        <v/>
      </c>
    </row>
    <row r="674" spans="1:7" x14ac:dyDescent="0.25">
      <c r="A674" s="361"/>
      <c r="B674" s="231"/>
      <c r="C674" s="231"/>
      <c r="D674" s="362"/>
      <c r="E6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4" t="str">
        <f>IF(CAMBIOSCRUDAS[[#This Row],[PLAN FINAL]]="","",CAMBIOSCRUDAS[[#This Row],[PLAN FINAL]])</f>
        <v/>
      </c>
      <c r="G674" t="str">
        <f>IF(CAMBIOSCRUDAS[[#This Row],[Columna1]]="","",CAMBIOSCRUDAS[[#This Row],[ID]])</f>
        <v/>
      </c>
    </row>
    <row r="675" spans="1:7" x14ac:dyDescent="0.25">
      <c r="A675" s="361"/>
      <c r="B675" s="231"/>
      <c r="C675" s="231"/>
      <c r="D675" s="362"/>
      <c r="E6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5" t="str">
        <f>IF(CAMBIOSCRUDAS[[#This Row],[PLAN FINAL]]="","",CAMBIOSCRUDAS[[#This Row],[PLAN FINAL]])</f>
        <v/>
      </c>
      <c r="G675" t="str">
        <f>IF(CAMBIOSCRUDAS[[#This Row],[Columna1]]="","",CAMBIOSCRUDAS[[#This Row],[ID]])</f>
        <v/>
      </c>
    </row>
    <row r="676" spans="1:7" x14ac:dyDescent="0.25">
      <c r="A676" s="361"/>
      <c r="B676" s="231"/>
      <c r="C676" s="231"/>
      <c r="D676" s="362"/>
      <c r="E6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6" t="str">
        <f>IF(CAMBIOSCRUDAS[[#This Row],[PLAN FINAL]]="","",CAMBIOSCRUDAS[[#This Row],[PLAN FINAL]])</f>
        <v/>
      </c>
      <c r="G676" t="str">
        <f>IF(CAMBIOSCRUDAS[[#This Row],[Columna1]]="","",CAMBIOSCRUDAS[[#This Row],[ID]])</f>
        <v/>
      </c>
    </row>
    <row r="677" spans="1:7" x14ac:dyDescent="0.25">
      <c r="A677" s="361"/>
      <c r="B677" s="231"/>
      <c r="C677" s="231"/>
      <c r="D677" s="362"/>
      <c r="E6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7" t="str">
        <f>IF(CAMBIOSCRUDAS[[#This Row],[PLAN FINAL]]="","",CAMBIOSCRUDAS[[#This Row],[PLAN FINAL]])</f>
        <v/>
      </c>
      <c r="G677" t="str">
        <f>IF(CAMBIOSCRUDAS[[#This Row],[Columna1]]="","",CAMBIOSCRUDAS[[#This Row],[ID]])</f>
        <v/>
      </c>
    </row>
    <row r="678" spans="1:7" x14ac:dyDescent="0.25">
      <c r="A678" s="361"/>
      <c r="B678" s="231"/>
      <c r="C678" s="231"/>
      <c r="D678" s="362"/>
      <c r="E6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8" t="str">
        <f>IF(CAMBIOSCRUDAS[[#This Row],[PLAN FINAL]]="","",CAMBIOSCRUDAS[[#This Row],[PLAN FINAL]])</f>
        <v/>
      </c>
      <c r="G678" t="str">
        <f>IF(CAMBIOSCRUDAS[[#This Row],[Columna1]]="","",CAMBIOSCRUDAS[[#This Row],[ID]])</f>
        <v/>
      </c>
    </row>
    <row r="679" spans="1:7" x14ac:dyDescent="0.25">
      <c r="A679" s="361"/>
      <c r="B679" s="231"/>
      <c r="C679" s="231"/>
      <c r="D679" s="362"/>
      <c r="E6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79" t="str">
        <f>IF(CAMBIOSCRUDAS[[#This Row],[PLAN FINAL]]="","",CAMBIOSCRUDAS[[#This Row],[PLAN FINAL]])</f>
        <v/>
      </c>
      <c r="G679" t="str">
        <f>IF(CAMBIOSCRUDAS[[#This Row],[Columna1]]="","",CAMBIOSCRUDAS[[#This Row],[ID]])</f>
        <v/>
      </c>
    </row>
    <row r="680" spans="1:7" x14ac:dyDescent="0.25">
      <c r="A680" s="361"/>
      <c r="B680" s="231"/>
      <c r="C680" s="231"/>
      <c r="D680" s="362"/>
      <c r="E6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0" t="str">
        <f>IF(CAMBIOSCRUDAS[[#This Row],[PLAN FINAL]]="","",CAMBIOSCRUDAS[[#This Row],[PLAN FINAL]])</f>
        <v/>
      </c>
      <c r="G680" t="str">
        <f>IF(CAMBIOSCRUDAS[[#This Row],[Columna1]]="","",CAMBIOSCRUDAS[[#This Row],[ID]])</f>
        <v/>
      </c>
    </row>
    <row r="681" spans="1:7" x14ac:dyDescent="0.25">
      <c r="A681" s="361"/>
      <c r="B681" s="231"/>
      <c r="C681" s="231"/>
      <c r="D681" s="362"/>
      <c r="E6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1" t="str">
        <f>IF(CAMBIOSCRUDAS[[#This Row],[PLAN FINAL]]="","",CAMBIOSCRUDAS[[#This Row],[PLAN FINAL]])</f>
        <v/>
      </c>
      <c r="G681" t="str">
        <f>IF(CAMBIOSCRUDAS[[#This Row],[Columna1]]="","",CAMBIOSCRUDAS[[#This Row],[ID]])</f>
        <v/>
      </c>
    </row>
    <row r="682" spans="1:7" x14ac:dyDescent="0.25">
      <c r="A682" s="361"/>
      <c r="B682" s="231"/>
      <c r="C682" s="231"/>
      <c r="D682" s="362"/>
      <c r="E6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2" t="str">
        <f>IF(CAMBIOSCRUDAS[[#This Row],[PLAN FINAL]]="","",CAMBIOSCRUDAS[[#This Row],[PLAN FINAL]])</f>
        <v/>
      </c>
      <c r="G682" t="str">
        <f>IF(CAMBIOSCRUDAS[[#This Row],[Columna1]]="","",CAMBIOSCRUDAS[[#This Row],[ID]])</f>
        <v/>
      </c>
    </row>
    <row r="683" spans="1:7" x14ac:dyDescent="0.25">
      <c r="A683" s="361"/>
      <c r="B683" s="231"/>
      <c r="C683" s="231"/>
      <c r="D683" s="362"/>
      <c r="E6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3" t="str">
        <f>IF(CAMBIOSCRUDAS[[#This Row],[PLAN FINAL]]="","",CAMBIOSCRUDAS[[#This Row],[PLAN FINAL]])</f>
        <v/>
      </c>
      <c r="G683" t="str">
        <f>IF(CAMBIOSCRUDAS[[#This Row],[Columna1]]="","",CAMBIOSCRUDAS[[#This Row],[ID]])</f>
        <v/>
      </c>
    </row>
    <row r="684" spans="1:7" x14ac:dyDescent="0.25">
      <c r="A684" s="361"/>
      <c r="B684" s="231"/>
      <c r="C684" s="231"/>
      <c r="D684" s="362"/>
      <c r="E6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4" t="str">
        <f>IF(CAMBIOSCRUDAS[[#This Row],[PLAN FINAL]]="","",CAMBIOSCRUDAS[[#This Row],[PLAN FINAL]])</f>
        <v/>
      </c>
      <c r="G684" t="str">
        <f>IF(CAMBIOSCRUDAS[[#This Row],[Columna1]]="","",CAMBIOSCRUDAS[[#This Row],[ID]])</f>
        <v/>
      </c>
    </row>
    <row r="685" spans="1:7" x14ac:dyDescent="0.25">
      <c r="A685" s="361"/>
      <c r="B685" s="231"/>
      <c r="C685" s="231"/>
      <c r="D685" s="362"/>
      <c r="E6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5" t="str">
        <f>IF(CAMBIOSCRUDAS[[#This Row],[PLAN FINAL]]="","",CAMBIOSCRUDAS[[#This Row],[PLAN FINAL]])</f>
        <v/>
      </c>
      <c r="G685" t="str">
        <f>IF(CAMBIOSCRUDAS[[#This Row],[Columna1]]="","",CAMBIOSCRUDAS[[#This Row],[ID]])</f>
        <v/>
      </c>
    </row>
    <row r="686" spans="1:7" x14ac:dyDescent="0.25">
      <c r="A686" s="361"/>
      <c r="B686" s="231"/>
      <c r="C686" s="231"/>
      <c r="D686" s="362"/>
      <c r="E6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6" t="str">
        <f>IF(CAMBIOSCRUDAS[[#This Row],[PLAN FINAL]]="","",CAMBIOSCRUDAS[[#This Row],[PLAN FINAL]])</f>
        <v/>
      </c>
      <c r="G686" t="str">
        <f>IF(CAMBIOSCRUDAS[[#This Row],[Columna1]]="","",CAMBIOSCRUDAS[[#This Row],[ID]])</f>
        <v/>
      </c>
    </row>
    <row r="687" spans="1:7" x14ac:dyDescent="0.25">
      <c r="A687" s="361"/>
      <c r="B687" s="231"/>
      <c r="C687" s="231"/>
      <c r="D687" s="362"/>
      <c r="E6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7" t="str">
        <f>IF(CAMBIOSCRUDAS[[#This Row],[PLAN FINAL]]="","",CAMBIOSCRUDAS[[#This Row],[PLAN FINAL]])</f>
        <v/>
      </c>
      <c r="G687" t="str">
        <f>IF(CAMBIOSCRUDAS[[#This Row],[Columna1]]="","",CAMBIOSCRUDAS[[#This Row],[ID]])</f>
        <v/>
      </c>
    </row>
    <row r="688" spans="1:7" x14ac:dyDescent="0.25">
      <c r="A688" s="361"/>
      <c r="B688" s="231"/>
      <c r="C688" s="231"/>
      <c r="D688" s="362"/>
      <c r="E6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8" t="str">
        <f>IF(CAMBIOSCRUDAS[[#This Row],[PLAN FINAL]]="","",CAMBIOSCRUDAS[[#This Row],[PLAN FINAL]])</f>
        <v/>
      </c>
      <c r="G688" t="str">
        <f>IF(CAMBIOSCRUDAS[[#This Row],[Columna1]]="","",CAMBIOSCRUDAS[[#This Row],[ID]])</f>
        <v/>
      </c>
    </row>
    <row r="689" spans="1:7" x14ac:dyDescent="0.25">
      <c r="A689" s="361"/>
      <c r="B689" s="231"/>
      <c r="C689" s="231"/>
      <c r="D689" s="362"/>
      <c r="E6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89" t="str">
        <f>IF(CAMBIOSCRUDAS[[#This Row],[PLAN FINAL]]="","",CAMBIOSCRUDAS[[#This Row],[PLAN FINAL]])</f>
        <v/>
      </c>
      <c r="G689" t="str">
        <f>IF(CAMBIOSCRUDAS[[#This Row],[Columna1]]="","",CAMBIOSCRUDAS[[#This Row],[ID]])</f>
        <v/>
      </c>
    </row>
    <row r="690" spans="1:7" x14ac:dyDescent="0.25">
      <c r="A690" s="361"/>
      <c r="B690" s="231"/>
      <c r="C690" s="231"/>
      <c r="D690" s="362"/>
      <c r="E6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0" t="str">
        <f>IF(CAMBIOSCRUDAS[[#This Row],[PLAN FINAL]]="","",CAMBIOSCRUDAS[[#This Row],[PLAN FINAL]])</f>
        <v/>
      </c>
      <c r="G690" t="str">
        <f>IF(CAMBIOSCRUDAS[[#This Row],[Columna1]]="","",CAMBIOSCRUDAS[[#This Row],[ID]])</f>
        <v/>
      </c>
    </row>
    <row r="691" spans="1:7" x14ac:dyDescent="0.25">
      <c r="A691" s="361"/>
      <c r="B691" s="231"/>
      <c r="C691" s="231"/>
      <c r="D691" s="362"/>
      <c r="E6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1" t="str">
        <f>IF(CAMBIOSCRUDAS[[#This Row],[PLAN FINAL]]="","",CAMBIOSCRUDAS[[#This Row],[PLAN FINAL]])</f>
        <v/>
      </c>
      <c r="G691" t="str">
        <f>IF(CAMBIOSCRUDAS[[#This Row],[Columna1]]="","",CAMBIOSCRUDAS[[#This Row],[ID]])</f>
        <v/>
      </c>
    </row>
    <row r="692" spans="1:7" x14ac:dyDescent="0.25">
      <c r="A692" s="361"/>
      <c r="B692" s="231"/>
      <c r="C692" s="231"/>
      <c r="D692" s="362"/>
      <c r="E6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2" t="str">
        <f>IF(CAMBIOSCRUDAS[[#This Row],[PLAN FINAL]]="","",CAMBIOSCRUDAS[[#This Row],[PLAN FINAL]])</f>
        <v/>
      </c>
      <c r="G692" t="str">
        <f>IF(CAMBIOSCRUDAS[[#This Row],[Columna1]]="","",CAMBIOSCRUDAS[[#This Row],[ID]])</f>
        <v/>
      </c>
    </row>
    <row r="693" spans="1:7" x14ac:dyDescent="0.25">
      <c r="A693" s="361"/>
      <c r="B693" s="231"/>
      <c r="C693" s="231"/>
      <c r="D693" s="362"/>
      <c r="E6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3" t="str">
        <f>IF(CAMBIOSCRUDAS[[#This Row],[PLAN FINAL]]="","",CAMBIOSCRUDAS[[#This Row],[PLAN FINAL]])</f>
        <v/>
      </c>
      <c r="G693" t="str">
        <f>IF(CAMBIOSCRUDAS[[#This Row],[Columna1]]="","",CAMBIOSCRUDAS[[#This Row],[ID]])</f>
        <v/>
      </c>
    </row>
    <row r="694" spans="1:7" x14ac:dyDescent="0.25">
      <c r="A694" s="361"/>
      <c r="B694" s="231"/>
      <c r="C694" s="231"/>
      <c r="D694" s="362"/>
      <c r="E6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4" t="str">
        <f>IF(CAMBIOSCRUDAS[[#This Row],[PLAN FINAL]]="","",CAMBIOSCRUDAS[[#This Row],[PLAN FINAL]])</f>
        <v/>
      </c>
      <c r="G694" t="str">
        <f>IF(CAMBIOSCRUDAS[[#This Row],[Columna1]]="","",CAMBIOSCRUDAS[[#This Row],[ID]])</f>
        <v/>
      </c>
    </row>
    <row r="695" spans="1:7" x14ac:dyDescent="0.25">
      <c r="A695" s="361"/>
      <c r="B695" s="231"/>
      <c r="C695" s="231"/>
      <c r="D695" s="362"/>
      <c r="E6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5" t="str">
        <f>IF(CAMBIOSCRUDAS[[#This Row],[PLAN FINAL]]="","",CAMBIOSCRUDAS[[#This Row],[PLAN FINAL]])</f>
        <v/>
      </c>
      <c r="G695" t="str">
        <f>IF(CAMBIOSCRUDAS[[#This Row],[Columna1]]="","",CAMBIOSCRUDAS[[#This Row],[ID]])</f>
        <v/>
      </c>
    </row>
    <row r="696" spans="1:7" x14ac:dyDescent="0.25">
      <c r="A696" s="361"/>
      <c r="B696" s="231"/>
      <c r="C696" s="231"/>
      <c r="D696" s="362"/>
      <c r="E6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6" t="str">
        <f>IF(CAMBIOSCRUDAS[[#This Row],[PLAN FINAL]]="","",CAMBIOSCRUDAS[[#This Row],[PLAN FINAL]])</f>
        <v/>
      </c>
      <c r="G696" t="str">
        <f>IF(CAMBIOSCRUDAS[[#This Row],[Columna1]]="","",CAMBIOSCRUDAS[[#This Row],[ID]])</f>
        <v/>
      </c>
    </row>
    <row r="697" spans="1:7" x14ac:dyDescent="0.25">
      <c r="A697" s="361"/>
      <c r="B697" s="231"/>
      <c r="C697" s="231"/>
      <c r="D697" s="362"/>
      <c r="E6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7" t="str">
        <f>IF(CAMBIOSCRUDAS[[#This Row],[PLAN FINAL]]="","",CAMBIOSCRUDAS[[#This Row],[PLAN FINAL]])</f>
        <v/>
      </c>
      <c r="G697" t="str">
        <f>IF(CAMBIOSCRUDAS[[#This Row],[Columna1]]="","",CAMBIOSCRUDAS[[#This Row],[ID]])</f>
        <v/>
      </c>
    </row>
    <row r="698" spans="1:7" x14ac:dyDescent="0.25">
      <c r="A698" s="361"/>
      <c r="B698" s="231"/>
      <c r="C698" s="231"/>
      <c r="D698" s="362"/>
      <c r="E6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8" t="str">
        <f>IF(CAMBIOSCRUDAS[[#This Row],[PLAN FINAL]]="","",CAMBIOSCRUDAS[[#This Row],[PLAN FINAL]])</f>
        <v/>
      </c>
      <c r="G698" t="str">
        <f>IF(CAMBIOSCRUDAS[[#This Row],[Columna1]]="","",CAMBIOSCRUDAS[[#This Row],[ID]])</f>
        <v/>
      </c>
    </row>
    <row r="699" spans="1:7" x14ac:dyDescent="0.25">
      <c r="A699" s="361"/>
      <c r="B699" s="231"/>
      <c r="C699" s="231"/>
      <c r="D699" s="362"/>
      <c r="E6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699" t="str">
        <f>IF(CAMBIOSCRUDAS[[#This Row],[PLAN FINAL]]="","",CAMBIOSCRUDAS[[#This Row],[PLAN FINAL]])</f>
        <v/>
      </c>
      <c r="G699" t="str">
        <f>IF(CAMBIOSCRUDAS[[#This Row],[Columna1]]="","",CAMBIOSCRUDAS[[#This Row],[ID]])</f>
        <v/>
      </c>
    </row>
    <row r="700" spans="1:7" x14ac:dyDescent="0.25">
      <c r="A700" s="361"/>
      <c r="B700" s="231"/>
      <c r="C700" s="231"/>
      <c r="D700" s="362"/>
      <c r="E7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0" t="str">
        <f>IF(CAMBIOSCRUDAS[[#This Row],[PLAN FINAL]]="","",CAMBIOSCRUDAS[[#This Row],[PLAN FINAL]])</f>
        <v/>
      </c>
      <c r="G700" t="str">
        <f>IF(CAMBIOSCRUDAS[[#This Row],[Columna1]]="","",CAMBIOSCRUDAS[[#This Row],[ID]])</f>
        <v/>
      </c>
    </row>
    <row r="701" spans="1:7" x14ac:dyDescent="0.25">
      <c r="A701" s="361"/>
      <c r="B701" s="231"/>
      <c r="C701" s="231"/>
      <c r="D701" s="362"/>
      <c r="E7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1" t="str">
        <f>IF(CAMBIOSCRUDAS[[#This Row],[PLAN FINAL]]="","",CAMBIOSCRUDAS[[#This Row],[PLAN FINAL]])</f>
        <v/>
      </c>
      <c r="G701" t="str">
        <f>IF(CAMBIOSCRUDAS[[#This Row],[Columna1]]="","",CAMBIOSCRUDAS[[#This Row],[ID]])</f>
        <v/>
      </c>
    </row>
    <row r="702" spans="1:7" x14ac:dyDescent="0.25">
      <c r="A702" s="361"/>
      <c r="B702" s="231"/>
      <c r="C702" s="231"/>
      <c r="D702" s="362"/>
      <c r="E7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2" t="str">
        <f>IF(CAMBIOSCRUDAS[[#This Row],[PLAN FINAL]]="","",CAMBIOSCRUDAS[[#This Row],[PLAN FINAL]])</f>
        <v/>
      </c>
      <c r="G702" t="str">
        <f>IF(CAMBIOSCRUDAS[[#This Row],[Columna1]]="","",CAMBIOSCRUDAS[[#This Row],[ID]])</f>
        <v/>
      </c>
    </row>
    <row r="703" spans="1:7" x14ac:dyDescent="0.25">
      <c r="A703" s="361"/>
      <c r="B703" s="231"/>
      <c r="C703" s="231"/>
      <c r="D703" s="362"/>
      <c r="E7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3" t="str">
        <f>IF(CAMBIOSCRUDAS[[#This Row],[PLAN FINAL]]="","",CAMBIOSCRUDAS[[#This Row],[PLAN FINAL]])</f>
        <v/>
      </c>
      <c r="G703" t="str">
        <f>IF(CAMBIOSCRUDAS[[#This Row],[Columna1]]="","",CAMBIOSCRUDAS[[#This Row],[ID]])</f>
        <v/>
      </c>
    </row>
    <row r="704" spans="1:7" x14ac:dyDescent="0.25">
      <c r="A704" s="361"/>
      <c r="B704" s="231"/>
      <c r="C704" s="231"/>
      <c r="D704" s="362"/>
      <c r="E7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4" t="str">
        <f>IF(CAMBIOSCRUDAS[[#This Row],[PLAN FINAL]]="","",CAMBIOSCRUDAS[[#This Row],[PLAN FINAL]])</f>
        <v/>
      </c>
      <c r="G704" t="str">
        <f>IF(CAMBIOSCRUDAS[[#This Row],[Columna1]]="","",CAMBIOSCRUDAS[[#This Row],[ID]])</f>
        <v/>
      </c>
    </row>
    <row r="705" spans="1:7" x14ac:dyDescent="0.25">
      <c r="A705" s="361"/>
      <c r="B705" s="231"/>
      <c r="C705" s="231"/>
      <c r="D705" s="362"/>
      <c r="E7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5" t="str">
        <f>IF(CAMBIOSCRUDAS[[#This Row],[PLAN FINAL]]="","",CAMBIOSCRUDAS[[#This Row],[PLAN FINAL]])</f>
        <v/>
      </c>
      <c r="G705" t="str">
        <f>IF(CAMBIOSCRUDAS[[#This Row],[Columna1]]="","",CAMBIOSCRUDAS[[#This Row],[ID]])</f>
        <v/>
      </c>
    </row>
    <row r="706" spans="1:7" x14ac:dyDescent="0.25">
      <c r="A706" s="361"/>
      <c r="B706" s="231"/>
      <c r="C706" s="231"/>
      <c r="D706" s="362"/>
      <c r="E7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6" t="str">
        <f>IF(CAMBIOSCRUDAS[[#This Row],[PLAN FINAL]]="","",CAMBIOSCRUDAS[[#This Row],[PLAN FINAL]])</f>
        <v/>
      </c>
      <c r="G706" t="str">
        <f>IF(CAMBIOSCRUDAS[[#This Row],[Columna1]]="","",CAMBIOSCRUDAS[[#This Row],[ID]])</f>
        <v/>
      </c>
    </row>
    <row r="707" spans="1:7" x14ac:dyDescent="0.25">
      <c r="A707" s="361"/>
      <c r="B707" s="231"/>
      <c r="C707" s="231"/>
      <c r="D707" s="362"/>
      <c r="E7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7" t="str">
        <f>IF(CAMBIOSCRUDAS[[#This Row],[PLAN FINAL]]="","",CAMBIOSCRUDAS[[#This Row],[PLAN FINAL]])</f>
        <v/>
      </c>
      <c r="G707" t="str">
        <f>IF(CAMBIOSCRUDAS[[#This Row],[Columna1]]="","",CAMBIOSCRUDAS[[#This Row],[ID]])</f>
        <v/>
      </c>
    </row>
    <row r="708" spans="1:7" x14ac:dyDescent="0.25">
      <c r="A708" s="361"/>
      <c r="B708" s="231"/>
      <c r="C708" s="231"/>
      <c r="D708" s="362"/>
      <c r="E7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8" t="str">
        <f>IF(CAMBIOSCRUDAS[[#This Row],[PLAN FINAL]]="","",CAMBIOSCRUDAS[[#This Row],[PLAN FINAL]])</f>
        <v/>
      </c>
      <c r="G708" t="str">
        <f>IF(CAMBIOSCRUDAS[[#This Row],[Columna1]]="","",CAMBIOSCRUDAS[[#This Row],[ID]])</f>
        <v/>
      </c>
    </row>
    <row r="709" spans="1:7" x14ac:dyDescent="0.25">
      <c r="A709" s="361"/>
      <c r="B709" s="231"/>
      <c r="C709" s="231"/>
      <c r="D709" s="362"/>
      <c r="E7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09" t="str">
        <f>IF(CAMBIOSCRUDAS[[#This Row],[PLAN FINAL]]="","",CAMBIOSCRUDAS[[#This Row],[PLAN FINAL]])</f>
        <v/>
      </c>
      <c r="G709" t="str">
        <f>IF(CAMBIOSCRUDAS[[#This Row],[Columna1]]="","",CAMBIOSCRUDAS[[#This Row],[ID]])</f>
        <v/>
      </c>
    </row>
    <row r="710" spans="1:7" x14ac:dyDescent="0.25">
      <c r="A710" s="361"/>
      <c r="B710" s="231"/>
      <c r="C710" s="231"/>
      <c r="D710" s="362"/>
      <c r="E7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0" t="str">
        <f>IF(CAMBIOSCRUDAS[[#This Row],[PLAN FINAL]]="","",CAMBIOSCRUDAS[[#This Row],[PLAN FINAL]])</f>
        <v/>
      </c>
      <c r="G710" t="str">
        <f>IF(CAMBIOSCRUDAS[[#This Row],[Columna1]]="","",CAMBIOSCRUDAS[[#This Row],[ID]])</f>
        <v/>
      </c>
    </row>
    <row r="711" spans="1:7" x14ac:dyDescent="0.25">
      <c r="A711" s="361"/>
      <c r="B711" s="231"/>
      <c r="C711" s="231"/>
      <c r="D711" s="362"/>
      <c r="E7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1" t="str">
        <f>IF(CAMBIOSCRUDAS[[#This Row],[PLAN FINAL]]="","",CAMBIOSCRUDAS[[#This Row],[PLAN FINAL]])</f>
        <v/>
      </c>
      <c r="G711" t="str">
        <f>IF(CAMBIOSCRUDAS[[#This Row],[Columna1]]="","",CAMBIOSCRUDAS[[#This Row],[ID]])</f>
        <v/>
      </c>
    </row>
    <row r="712" spans="1:7" x14ac:dyDescent="0.25">
      <c r="A712" s="361"/>
      <c r="B712" s="231"/>
      <c r="C712" s="231"/>
      <c r="D712" s="362"/>
      <c r="E7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2" t="str">
        <f>IF(CAMBIOSCRUDAS[[#This Row],[PLAN FINAL]]="","",CAMBIOSCRUDAS[[#This Row],[PLAN FINAL]])</f>
        <v/>
      </c>
      <c r="G712" t="str">
        <f>IF(CAMBIOSCRUDAS[[#This Row],[Columna1]]="","",CAMBIOSCRUDAS[[#This Row],[ID]])</f>
        <v/>
      </c>
    </row>
    <row r="713" spans="1:7" x14ac:dyDescent="0.25">
      <c r="A713" s="361"/>
      <c r="B713" s="231"/>
      <c r="C713" s="231"/>
      <c r="D713" s="362"/>
      <c r="E7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3" t="str">
        <f>IF(CAMBIOSCRUDAS[[#This Row],[PLAN FINAL]]="","",CAMBIOSCRUDAS[[#This Row],[PLAN FINAL]])</f>
        <v/>
      </c>
      <c r="G713" t="str">
        <f>IF(CAMBIOSCRUDAS[[#This Row],[Columna1]]="","",CAMBIOSCRUDAS[[#This Row],[ID]])</f>
        <v/>
      </c>
    </row>
    <row r="714" spans="1:7" x14ac:dyDescent="0.25">
      <c r="A714" s="361"/>
      <c r="B714" s="231"/>
      <c r="C714" s="231"/>
      <c r="D714" s="362"/>
      <c r="E7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4" t="str">
        <f>IF(CAMBIOSCRUDAS[[#This Row],[PLAN FINAL]]="","",CAMBIOSCRUDAS[[#This Row],[PLAN FINAL]])</f>
        <v/>
      </c>
      <c r="G714" t="str">
        <f>IF(CAMBIOSCRUDAS[[#This Row],[Columna1]]="","",CAMBIOSCRUDAS[[#This Row],[ID]])</f>
        <v/>
      </c>
    </row>
    <row r="715" spans="1:7" x14ac:dyDescent="0.25">
      <c r="A715" s="361"/>
      <c r="B715" s="231"/>
      <c r="C715" s="231"/>
      <c r="D715" s="362"/>
      <c r="E7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5" t="str">
        <f>IF(CAMBIOSCRUDAS[[#This Row],[PLAN FINAL]]="","",CAMBIOSCRUDAS[[#This Row],[PLAN FINAL]])</f>
        <v/>
      </c>
      <c r="G715" t="str">
        <f>IF(CAMBIOSCRUDAS[[#This Row],[Columna1]]="","",CAMBIOSCRUDAS[[#This Row],[ID]])</f>
        <v/>
      </c>
    </row>
    <row r="716" spans="1:7" x14ac:dyDescent="0.25">
      <c r="A716" s="361"/>
      <c r="B716" s="231"/>
      <c r="C716" s="231"/>
      <c r="D716" s="362"/>
      <c r="E7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6" t="str">
        <f>IF(CAMBIOSCRUDAS[[#This Row],[PLAN FINAL]]="","",CAMBIOSCRUDAS[[#This Row],[PLAN FINAL]])</f>
        <v/>
      </c>
      <c r="G716" t="str">
        <f>IF(CAMBIOSCRUDAS[[#This Row],[Columna1]]="","",CAMBIOSCRUDAS[[#This Row],[ID]])</f>
        <v/>
      </c>
    </row>
    <row r="717" spans="1:7" x14ac:dyDescent="0.25">
      <c r="A717" s="361"/>
      <c r="B717" s="231"/>
      <c r="C717" s="231"/>
      <c r="D717" s="362"/>
      <c r="E7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7" t="str">
        <f>IF(CAMBIOSCRUDAS[[#This Row],[PLAN FINAL]]="","",CAMBIOSCRUDAS[[#This Row],[PLAN FINAL]])</f>
        <v/>
      </c>
      <c r="G717" t="str">
        <f>IF(CAMBIOSCRUDAS[[#This Row],[Columna1]]="","",CAMBIOSCRUDAS[[#This Row],[ID]])</f>
        <v/>
      </c>
    </row>
    <row r="718" spans="1:7" x14ac:dyDescent="0.25">
      <c r="A718" s="361"/>
      <c r="B718" s="231"/>
      <c r="C718" s="231"/>
      <c r="D718" s="362"/>
      <c r="E7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8" t="str">
        <f>IF(CAMBIOSCRUDAS[[#This Row],[PLAN FINAL]]="","",CAMBIOSCRUDAS[[#This Row],[PLAN FINAL]])</f>
        <v/>
      </c>
      <c r="G718" t="str">
        <f>IF(CAMBIOSCRUDAS[[#This Row],[Columna1]]="","",CAMBIOSCRUDAS[[#This Row],[ID]])</f>
        <v/>
      </c>
    </row>
    <row r="719" spans="1:7" x14ac:dyDescent="0.25">
      <c r="A719" s="361"/>
      <c r="B719" s="231"/>
      <c r="C719" s="231"/>
      <c r="D719" s="362"/>
      <c r="E7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19" t="str">
        <f>IF(CAMBIOSCRUDAS[[#This Row],[PLAN FINAL]]="","",CAMBIOSCRUDAS[[#This Row],[PLAN FINAL]])</f>
        <v/>
      </c>
      <c r="G719" t="str">
        <f>IF(CAMBIOSCRUDAS[[#This Row],[Columna1]]="","",CAMBIOSCRUDAS[[#This Row],[ID]])</f>
        <v/>
      </c>
    </row>
    <row r="720" spans="1:7" x14ac:dyDescent="0.25">
      <c r="A720" s="361"/>
      <c r="B720" s="231"/>
      <c r="C720" s="231"/>
      <c r="D720" s="362"/>
      <c r="E7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0" t="str">
        <f>IF(CAMBIOSCRUDAS[[#This Row],[PLAN FINAL]]="","",CAMBIOSCRUDAS[[#This Row],[PLAN FINAL]])</f>
        <v/>
      </c>
      <c r="G720" t="str">
        <f>IF(CAMBIOSCRUDAS[[#This Row],[Columna1]]="","",CAMBIOSCRUDAS[[#This Row],[ID]])</f>
        <v/>
      </c>
    </row>
    <row r="721" spans="1:7" x14ac:dyDescent="0.25">
      <c r="A721" s="361"/>
      <c r="B721" s="231"/>
      <c r="C721" s="231"/>
      <c r="D721" s="362"/>
      <c r="E7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1" t="str">
        <f>IF(CAMBIOSCRUDAS[[#This Row],[PLAN FINAL]]="","",CAMBIOSCRUDAS[[#This Row],[PLAN FINAL]])</f>
        <v/>
      </c>
      <c r="G721" t="str">
        <f>IF(CAMBIOSCRUDAS[[#This Row],[Columna1]]="","",CAMBIOSCRUDAS[[#This Row],[ID]])</f>
        <v/>
      </c>
    </row>
    <row r="722" spans="1:7" x14ac:dyDescent="0.25">
      <c r="A722" s="361"/>
      <c r="B722" s="231"/>
      <c r="C722" s="231"/>
      <c r="D722" s="362"/>
      <c r="E7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2" t="str">
        <f>IF(CAMBIOSCRUDAS[[#This Row],[PLAN FINAL]]="","",CAMBIOSCRUDAS[[#This Row],[PLAN FINAL]])</f>
        <v/>
      </c>
      <c r="G722" t="str">
        <f>IF(CAMBIOSCRUDAS[[#This Row],[Columna1]]="","",CAMBIOSCRUDAS[[#This Row],[ID]])</f>
        <v/>
      </c>
    </row>
    <row r="723" spans="1:7" x14ac:dyDescent="0.25">
      <c r="A723" s="361"/>
      <c r="B723" s="231"/>
      <c r="C723" s="231"/>
      <c r="D723" s="362"/>
      <c r="E7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3" t="str">
        <f>IF(CAMBIOSCRUDAS[[#This Row],[PLAN FINAL]]="","",CAMBIOSCRUDAS[[#This Row],[PLAN FINAL]])</f>
        <v/>
      </c>
      <c r="G723" t="str">
        <f>IF(CAMBIOSCRUDAS[[#This Row],[Columna1]]="","",CAMBIOSCRUDAS[[#This Row],[ID]])</f>
        <v/>
      </c>
    </row>
    <row r="724" spans="1:7" x14ac:dyDescent="0.25">
      <c r="A724" s="361"/>
      <c r="B724" s="231"/>
      <c r="C724" s="231"/>
      <c r="D724" s="362"/>
      <c r="E7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4" t="str">
        <f>IF(CAMBIOSCRUDAS[[#This Row],[PLAN FINAL]]="","",CAMBIOSCRUDAS[[#This Row],[PLAN FINAL]])</f>
        <v/>
      </c>
      <c r="G724" t="str">
        <f>IF(CAMBIOSCRUDAS[[#This Row],[Columna1]]="","",CAMBIOSCRUDAS[[#This Row],[ID]])</f>
        <v/>
      </c>
    </row>
    <row r="725" spans="1:7" x14ac:dyDescent="0.25">
      <c r="A725" s="361"/>
      <c r="B725" s="231"/>
      <c r="C725" s="231"/>
      <c r="D725" s="362"/>
      <c r="E7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5" t="str">
        <f>IF(CAMBIOSCRUDAS[[#This Row],[PLAN FINAL]]="","",CAMBIOSCRUDAS[[#This Row],[PLAN FINAL]])</f>
        <v/>
      </c>
      <c r="G725" t="str">
        <f>IF(CAMBIOSCRUDAS[[#This Row],[Columna1]]="","",CAMBIOSCRUDAS[[#This Row],[ID]])</f>
        <v/>
      </c>
    </row>
    <row r="726" spans="1:7" x14ac:dyDescent="0.25">
      <c r="A726" s="361"/>
      <c r="B726" s="231"/>
      <c r="C726" s="231"/>
      <c r="D726" s="362"/>
      <c r="E7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6" t="str">
        <f>IF(CAMBIOSCRUDAS[[#This Row],[PLAN FINAL]]="","",CAMBIOSCRUDAS[[#This Row],[PLAN FINAL]])</f>
        <v/>
      </c>
      <c r="G726" t="str">
        <f>IF(CAMBIOSCRUDAS[[#This Row],[Columna1]]="","",CAMBIOSCRUDAS[[#This Row],[ID]])</f>
        <v/>
      </c>
    </row>
    <row r="727" spans="1:7" x14ac:dyDescent="0.25">
      <c r="A727" s="361"/>
      <c r="B727" s="231"/>
      <c r="C727" s="231"/>
      <c r="D727" s="362"/>
      <c r="E7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7" t="str">
        <f>IF(CAMBIOSCRUDAS[[#This Row],[PLAN FINAL]]="","",CAMBIOSCRUDAS[[#This Row],[PLAN FINAL]])</f>
        <v/>
      </c>
      <c r="G727" t="str">
        <f>IF(CAMBIOSCRUDAS[[#This Row],[Columna1]]="","",CAMBIOSCRUDAS[[#This Row],[ID]])</f>
        <v/>
      </c>
    </row>
    <row r="728" spans="1:7" x14ac:dyDescent="0.25">
      <c r="A728" s="361"/>
      <c r="B728" s="231"/>
      <c r="C728" s="231"/>
      <c r="D728" s="362"/>
      <c r="E7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8" t="str">
        <f>IF(CAMBIOSCRUDAS[[#This Row],[PLAN FINAL]]="","",CAMBIOSCRUDAS[[#This Row],[PLAN FINAL]])</f>
        <v/>
      </c>
      <c r="G728" t="str">
        <f>IF(CAMBIOSCRUDAS[[#This Row],[Columna1]]="","",CAMBIOSCRUDAS[[#This Row],[ID]])</f>
        <v/>
      </c>
    </row>
    <row r="729" spans="1:7" x14ac:dyDescent="0.25">
      <c r="A729" s="361"/>
      <c r="B729" s="231"/>
      <c r="C729" s="231"/>
      <c r="D729" s="362"/>
      <c r="E7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29" t="str">
        <f>IF(CAMBIOSCRUDAS[[#This Row],[PLAN FINAL]]="","",CAMBIOSCRUDAS[[#This Row],[PLAN FINAL]])</f>
        <v/>
      </c>
      <c r="G729" t="str">
        <f>IF(CAMBIOSCRUDAS[[#This Row],[Columna1]]="","",CAMBIOSCRUDAS[[#This Row],[ID]])</f>
        <v/>
      </c>
    </row>
    <row r="730" spans="1:7" x14ac:dyDescent="0.25">
      <c r="A730" s="361"/>
      <c r="B730" s="231"/>
      <c r="C730" s="231"/>
      <c r="D730" s="362"/>
      <c r="E7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0" t="str">
        <f>IF(CAMBIOSCRUDAS[[#This Row],[PLAN FINAL]]="","",CAMBIOSCRUDAS[[#This Row],[PLAN FINAL]])</f>
        <v/>
      </c>
      <c r="G730" t="str">
        <f>IF(CAMBIOSCRUDAS[[#This Row],[Columna1]]="","",CAMBIOSCRUDAS[[#This Row],[ID]])</f>
        <v/>
      </c>
    </row>
    <row r="731" spans="1:7" x14ac:dyDescent="0.25">
      <c r="A731" s="361"/>
      <c r="B731" s="231"/>
      <c r="C731" s="231"/>
      <c r="D731" s="362"/>
      <c r="E7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1" t="str">
        <f>IF(CAMBIOSCRUDAS[[#This Row],[PLAN FINAL]]="","",CAMBIOSCRUDAS[[#This Row],[PLAN FINAL]])</f>
        <v/>
      </c>
      <c r="G731" t="str">
        <f>IF(CAMBIOSCRUDAS[[#This Row],[Columna1]]="","",CAMBIOSCRUDAS[[#This Row],[ID]])</f>
        <v/>
      </c>
    </row>
    <row r="732" spans="1:7" x14ac:dyDescent="0.25">
      <c r="A732" s="361"/>
      <c r="B732" s="231"/>
      <c r="C732" s="231"/>
      <c r="D732" s="362"/>
      <c r="E7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2" t="str">
        <f>IF(CAMBIOSCRUDAS[[#This Row],[PLAN FINAL]]="","",CAMBIOSCRUDAS[[#This Row],[PLAN FINAL]])</f>
        <v/>
      </c>
      <c r="G732" t="str">
        <f>IF(CAMBIOSCRUDAS[[#This Row],[Columna1]]="","",CAMBIOSCRUDAS[[#This Row],[ID]])</f>
        <v/>
      </c>
    </row>
    <row r="733" spans="1:7" x14ac:dyDescent="0.25">
      <c r="A733" s="361"/>
      <c r="B733" s="231"/>
      <c r="C733" s="231"/>
      <c r="D733" s="362"/>
      <c r="E7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3" t="str">
        <f>IF(CAMBIOSCRUDAS[[#This Row],[PLAN FINAL]]="","",CAMBIOSCRUDAS[[#This Row],[PLAN FINAL]])</f>
        <v/>
      </c>
      <c r="G733" t="str">
        <f>IF(CAMBIOSCRUDAS[[#This Row],[Columna1]]="","",CAMBIOSCRUDAS[[#This Row],[ID]])</f>
        <v/>
      </c>
    </row>
    <row r="734" spans="1:7" x14ac:dyDescent="0.25">
      <c r="A734" s="361"/>
      <c r="B734" s="231"/>
      <c r="C734" s="231"/>
      <c r="D734" s="362"/>
      <c r="E7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4" t="str">
        <f>IF(CAMBIOSCRUDAS[[#This Row],[PLAN FINAL]]="","",CAMBIOSCRUDAS[[#This Row],[PLAN FINAL]])</f>
        <v/>
      </c>
      <c r="G734" t="str">
        <f>IF(CAMBIOSCRUDAS[[#This Row],[Columna1]]="","",CAMBIOSCRUDAS[[#This Row],[ID]])</f>
        <v/>
      </c>
    </row>
    <row r="735" spans="1:7" x14ac:dyDescent="0.25">
      <c r="A735" s="361"/>
      <c r="B735" s="231"/>
      <c r="C735" s="231"/>
      <c r="D735" s="362"/>
      <c r="E7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5" t="str">
        <f>IF(CAMBIOSCRUDAS[[#This Row],[PLAN FINAL]]="","",CAMBIOSCRUDAS[[#This Row],[PLAN FINAL]])</f>
        <v/>
      </c>
      <c r="G735" t="str">
        <f>IF(CAMBIOSCRUDAS[[#This Row],[Columna1]]="","",CAMBIOSCRUDAS[[#This Row],[ID]])</f>
        <v/>
      </c>
    </row>
    <row r="736" spans="1:7" x14ac:dyDescent="0.25">
      <c r="A736" s="361"/>
      <c r="B736" s="231"/>
      <c r="C736" s="231"/>
      <c r="D736" s="362"/>
      <c r="E7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6" t="str">
        <f>IF(CAMBIOSCRUDAS[[#This Row],[PLAN FINAL]]="","",CAMBIOSCRUDAS[[#This Row],[PLAN FINAL]])</f>
        <v/>
      </c>
      <c r="G736" t="str">
        <f>IF(CAMBIOSCRUDAS[[#This Row],[Columna1]]="","",CAMBIOSCRUDAS[[#This Row],[ID]])</f>
        <v/>
      </c>
    </row>
    <row r="737" spans="1:7" x14ac:dyDescent="0.25">
      <c r="A737" s="361"/>
      <c r="B737" s="231"/>
      <c r="C737" s="231"/>
      <c r="D737" s="362"/>
      <c r="E7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7" t="str">
        <f>IF(CAMBIOSCRUDAS[[#This Row],[PLAN FINAL]]="","",CAMBIOSCRUDAS[[#This Row],[PLAN FINAL]])</f>
        <v/>
      </c>
      <c r="G737" t="str">
        <f>IF(CAMBIOSCRUDAS[[#This Row],[Columna1]]="","",CAMBIOSCRUDAS[[#This Row],[ID]])</f>
        <v/>
      </c>
    </row>
    <row r="738" spans="1:7" x14ac:dyDescent="0.25">
      <c r="A738" s="361"/>
      <c r="B738" s="231"/>
      <c r="C738" s="231"/>
      <c r="D738" s="362"/>
      <c r="E7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8" t="str">
        <f>IF(CAMBIOSCRUDAS[[#This Row],[PLAN FINAL]]="","",CAMBIOSCRUDAS[[#This Row],[PLAN FINAL]])</f>
        <v/>
      </c>
      <c r="G738" t="str">
        <f>IF(CAMBIOSCRUDAS[[#This Row],[Columna1]]="","",CAMBIOSCRUDAS[[#This Row],[ID]])</f>
        <v/>
      </c>
    </row>
    <row r="739" spans="1:7" x14ac:dyDescent="0.25">
      <c r="A739" s="361"/>
      <c r="B739" s="231"/>
      <c r="C739" s="231"/>
      <c r="D739" s="362"/>
      <c r="E7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39" t="str">
        <f>IF(CAMBIOSCRUDAS[[#This Row],[PLAN FINAL]]="","",CAMBIOSCRUDAS[[#This Row],[PLAN FINAL]])</f>
        <v/>
      </c>
      <c r="G739" t="str">
        <f>IF(CAMBIOSCRUDAS[[#This Row],[Columna1]]="","",CAMBIOSCRUDAS[[#This Row],[ID]])</f>
        <v/>
      </c>
    </row>
    <row r="740" spans="1:7" x14ac:dyDescent="0.25">
      <c r="A740" s="361"/>
      <c r="B740" s="231"/>
      <c r="C740" s="231"/>
      <c r="D740" s="362"/>
      <c r="E7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0" t="str">
        <f>IF(CAMBIOSCRUDAS[[#This Row],[PLAN FINAL]]="","",CAMBIOSCRUDAS[[#This Row],[PLAN FINAL]])</f>
        <v/>
      </c>
      <c r="G740" t="str">
        <f>IF(CAMBIOSCRUDAS[[#This Row],[Columna1]]="","",CAMBIOSCRUDAS[[#This Row],[ID]])</f>
        <v/>
      </c>
    </row>
    <row r="741" spans="1:7" x14ac:dyDescent="0.25">
      <c r="A741" s="361"/>
      <c r="B741" s="231"/>
      <c r="C741" s="231"/>
      <c r="D741" s="362"/>
      <c r="E7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1" t="str">
        <f>IF(CAMBIOSCRUDAS[[#This Row],[PLAN FINAL]]="","",CAMBIOSCRUDAS[[#This Row],[PLAN FINAL]])</f>
        <v/>
      </c>
      <c r="G741" t="str">
        <f>IF(CAMBIOSCRUDAS[[#This Row],[Columna1]]="","",CAMBIOSCRUDAS[[#This Row],[ID]])</f>
        <v/>
      </c>
    </row>
    <row r="742" spans="1:7" x14ac:dyDescent="0.25">
      <c r="A742" s="361"/>
      <c r="B742" s="231"/>
      <c r="C742" s="231"/>
      <c r="D742" s="362"/>
      <c r="E7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2" t="str">
        <f>IF(CAMBIOSCRUDAS[[#This Row],[PLAN FINAL]]="","",CAMBIOSCRUDAS[[#This Row],[PLAN FINAL]])</f>
        <v/>
      </c>
      <c r="G742" t="str">
        <f>IF(CAMBIOSCRUDAS[[#This Row],[Columna1]]="","",CAMBIOSCRUDAS[[#This Row],[ID]])</f>
        <v/>
      </c>
    </row>
    <row r="743" spans="1:7" x14ac:dyDescent="0.25">
      <c r="A743" s="361"/>
      <c r="B743" s="231"/>
      <c r="C743" s="231"/>
      <c r="D743" s="362"/>
      <c r="E7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3" t="str">
        <f>IF(CAMBIOSCRUDAS[[#This Row],[PLAN FINAL]]="","",CAMBIOSCRUDAS[[#This Row],[PLAN FINAL]])</f>
        <v/>
      </c>
      <c r="G743" t="str">
        <f>IF(CAMBIOSCRUDAS[[#This Row],[Columna1]]="","",CAMBIOSCRUDAS[[#This Row],[ID]])</f>
        <v/>
      </c>
    </row>
    <row r="744" spans="1:7" x14ac:dyDescent="0.25">
      <c r="A744" s="361"/>
      <c r="B744" s="231"/>
      <c r="C744" s="231"/>
      <c r="D744" s="362"/>
      <c r="E7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4" t="str">
        <f>IF(CAMBIOSCRUDAS[[#This Row],[PLAN FINAL]]="","",CAMBIOSCRUDAS[[#This Row],[PLAN FINAL]])</f>
        <v/>
      </c>
      <c r="G744" t="str">
        <f>IF(CAMBIOSCRUDAS[[#This Row],[Columna1]]="","",CAMBIOSCRUDAS[[#This Row],[ID]])</f>
        <v/>
      </c>
    </row>
    <row r="745" spans="1:7" x14ac:dyDescent="0.25">
      <c r="A745" s="361"/>
      <c r="B745" s="231"/>
      <c r="C745" s="231"/>
      <c r="D745" s="362"/>
      <c r="E7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5" t="str">
        <f>IF(CAMBIOSCRUDAS[[#This Row],[PLAN FINAL]]="","",CAMBIOSCRUDAS[[#This Row],[PLAN FINAL]])</f>
        <v/>
      </c>
      <c r="G745" t="str">
        <f>IF(CAMBIOSCRUDAS[[#This Row],[Columna1]]="","",CAMBIOSCRUDAS[[#This Row],[ID]])</f>
        <v/>
      </c>
    </row>
    <row r="746" spans="1:7" x14ac:dyDescent="0.25">
      <c r="A746" s="361"/>
      <c r="B746" s="231"/>
      <c r="C746" s="231"/>
      <c r="D746" s="362"/>
      <c r="E7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6" t="str">
        <f>IF(CAMBIOSCRUDAS[[#This Row],[PLAN FINAL]]="","",CAMBIOSCRUDAS[[#This Row],[PLAN FINAL]])</f>
        <v/>
      </c>
      <c r="G746" t="str">
        <f>IF(CAMBIOSCRUDAS[[#This Row],[Columna1]]="","",CAMBIOSCRUDAS[[#This Row],[ID]])</f>
        <v/>
      </c>
    </row>
    <row r="747" spans="1:7" x14ac:dyDescent="0.25">
      <c r="A747" s="361"/>
      <c r="B747" s="231"/>
      <c r="C747" s="231"/>
      <c r="D747" s="362"/>
      <c r="E7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7" t="str">
        <f>IF(CAMBIOSCRUDAS[[#This Row],[PLAN FINAL]]="","",CAMBIOSCRUDAS[[#This Row],[PLAN FINAL]])</f>
        <v/>
      </c>
      <c r="G747" t="str">
        <f>IF(CAMBIOSCRUDAS[[#This Row],[Columna1]]="","",CAMBIOSCRUDAS[[#This Row],[ID]])</f>
        <v/>
      </c>
    </row>
    <row r="748" spans="1:7" x14ac:dyDescent="0.25">
      <c r="A748" s="361"/>
      <c r="B748" s="231"/>
      <c r="C748" s="231"/>
      <c r="D748" s="362"/>
      <c r="E7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8" t="str">
        <f>IF(CAMBIOSCRUDAS[[#This Row],[PLAN FINAL]]="","",CAMBIOSCRUDAS[[#This Row],[PLAN FINAL]])</f>
        <v/>
      </c>
      <c r="G748" t="str">
        <f>IF(CAMBIOSCRUDAS[[#This Row],[Columna1]]="","",CAMBIOSCRUDAS[[#This Row],[ID]])</f>
        <v/>
      </c>
    </row>
    <row r="749" spans="1:7" x14ac:dyDescent="0.25">
      <c r="A749" s="361"/>
      <c r="B749" s="231"/>
      <c r="C749" s="231"/>
      <c r="D749" s="362"/>
      <c r="E7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49" t="str">
        <f>IF(CAMBIOSCRUDAS[[#This Row],[PLAN FINAL]]="","",CAMBIOSCRUDAS[[#This Row],[PLAN FINAL]])</f>
        <v/>
      </c>
      <c r="G749" t="str">
        <f>IF(CAMBIOSCRUDAS[[#This Row],[Columna1]]="","",CAMBIOSCRUDAS[[#This Row],[ID]])</f>
        <v/>
      </c>
    </row>
    <row r="750" spans="1:7" x14ac:dyDescent="0.25">
      <c r="A750" s="361"/>
      <c r="B750" s="231"/>
      <c r="C750" s="231"/>
      <c r="D750" s="362"/>
      <c r="E7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0" t="str">
        <f>IF(CAMBIOSCRUDAS[[#This Row],[PLAN FINAL]]="","",CAMBIOSCRUDAS[[#This Row],[PLAN FINAL]])</f>
        <v/>
      </c>
      <c r="G750" t="str">
        <f>IF(CAMBIOSCRUDAS[[#This Row],[Columna1]]="","",CAMBIOSCRUDAS[[#This Row],[ID]])</f>
        <v/>
      </c>
    </row>
    <row r="751" spans="1:7" x14ac:dyDescent="0.25">
      <c r="A751" s="361"/>
      <c r="B751" s="231"/>
      <c r="C751" s="231"/>
      <c r="D751" s="362"/>
      <c r="E7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1" t="str">
        <f>IF(CAMBIOSCRUDAS[[#This Row],[PLAN FINAL]]="","",CAMBIOSCRUDAS[[#This Row],[PLAN FINAL]])</f>
        <v/>
      </c>
      <c r="G751" t="str">
        <f>IF(CAMBIOSCRUDAS[[#This Row],[Columna1]]="","",CAMBIOSCRUDAS[[#This Row],[ID]])</f>
        <v/>
      </c>
    </row>
    <row r="752" spans="1:7" x14ac:dyDescent="0.25">
      <c r="A752" s="361"/>
      <c r="B752" s="231"/>
      <c r="C752" s="231"/>
      <c r="D752" s="362"/>
      <c r="E7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2" t="str">
        <f>IF(CAMBIOSCRUDAS[[#This Row],[PLAN FINAL]]="","",CAMBIOSCRUDAS[[#This Row],[PLAN FINAL]])</f>
        <v/>
      </c>
      <c r="G752" t="str">
        <f>IF(CAMBIOSCRUDAS[[#This Row],[Columna1]]="","",CAMBIOSCRUDAS[[#This Row],[ID]])</f>
        <v/>
      </c>
    </row>
    <row r="753" spans="1:7" x14ac:dyDescent="0.25">
      <c r="A753" s="361"/>
      <c r="B753" s="231"/>
      <c r="C753" s="231"/>
      <c r="D753" s="362"/>
      <c r="E7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3" t="str">
        <f>IF(CAMBIOSCRUDAS[[#This Row],[PLAN FINAL]]="","",CAMBIOSCRUDAS[[#This Row],[PLAN FINAL]])</f>
        <v/>
      </c>
      <c r="G753" t="str">
        <f>IF(CAMBIOSCRUDAS[[#This Row],[Columna1]]="","",CAMBIOSCRUDAS[[#This Row],[ID]])</f>
        <v/>
      </c>
    </row>
    <row r="754" spans="1:7" x14ac:dyDescent="0.25">
      <c r="A754" s="361"/>
      <c r="B754" s="231"/>
      <c r="C754" s="231"/>
      <c r="D754" s="362"/>
      <c r="E7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4" t="str">
        <f>IF(CAMBIOSCRUDAS[[#This Row],[PLAN FINAL]]="","",CAMBIOSCRUDAS[[#This Row],[PLAN FINAL]])</f>
        <v/>
      </c>
      <c r="G754" t="str">
        <f>IF(CAMBIOSCRUDAS[[#This Row],[Columna1]]="","",CAMBIOSCRUDAS[[#This Row],[ID]])</f>
        <v/>
      </c>
    </row>
    <row r="755" spans="1:7" x14ac:dyDescent="0.25">
      <c r="A755" s="361"/>
      <c r="B755" s="231"/>
      <c r="C755" s="231"/>
      <c r="D755" s="362"/>
      <c r="E7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5" t="str">
        <f>IF(CAMBIOSCRUDAS[[#This Row],[PLAN FINAL]]="","",CAMBIOSCRUDAS[[#This Row],[PLAN FINAL]])</f>
        <v/>
      </c>
      <c r="G755" t="str">
        <f>IF(CAMBIOSCRUDAS[[#This Row],[Columna1]]="","",CAMBIOSCRUDAS[[#This Row],[ID]])</f>
        <v/>
      </c>
    </row>
    <row r="756" spans="1:7" x14ac:dyDescent="0.25">
      <c r="A756" s="361"/>
      <c r="B756" s="231"/>
      <c r="C756" s="231"/>
      <c r="D756" s="362"/>
      <c r="E7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6" t="str">
        <f>IF(CAMBIOSCRUDAS[[#This Row],[PLAN FINAL]]="","",CAMBIOSCRUDAS[[#This Row],[PLAN FINAL]])</f>
        <v/>
      </c>
      <c r="G756" t="str">
        <f>IF(CAMBIOSCRUDAS[[#This Row],[Columna1]]="","",CAMBIOSCRUDAS[[#This Row],[ID]])</f>
        <v/>
      </c>
    </row>
    <row r="757" spans="1:7" x14ac:dyDescent="0.25">
      <c r="A757" s="361"/>
      <c r="B757" s="231"/>
      <c r="C757" s="231"/>
      <c r="D757" s="362"/>
      <c r="E7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7" t="str">
        <f>IF(CAMBIOSCRUDAS[[#This Row],[PLAN FINAL]]="","",CAMBIOSCRUDAS[[#This Row],[PLAN FINAL]])</f>
        <v/>
      </c>
      <c r="G757" t="str">
        <f>IF(CAMBIOSCRUDAS[[#This Row],[Columna1]]="","",CAMBIOSCRUDAS[[#This Row],[ID]])</f>
        <v/>
      </c>
    </row>
    <row r="758" spans="1:7" x14ac:dyDescent="0.25">
      <c r="A758" s="361"/>
      <c r="B758" s="231"/>
      <c r="C758" s="231"/>
      <c r="D758" s="362"/>
      <c r="E7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8" t="str">
        <f>IF(CAMBIOSCRUDAS[[#This Row],[PLAN FINAL]]="","",CAMBIOSCRUDAS[[#This Row],[PLAN FINAL]])</f>
        <v/>
      </c>
      <c r="G758" t="str">
        <f>IF(CAMBIOSCRUDAS[[#This Row],[Columna1]]="","",CAMBIOSCRUDAS[[#This Row],[ID]])</f>
        <v/>
      </c>
    </row>
    <row r="759" spans="1:7" x14ac:dyDescent="0.25">
      <c r="A759" s="361"/>
      <c r="B759" s="231"/>
      <c r="C759" s="231"/>
      <c r="D759" s="362"/>
      <c r="E7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59" t="str">
        <f>IF(CAMBIOSCRUDAS[[#This Row],[PLAN FINAL]]="","",CAMBIOSCRUDAS[[#This Row],[PLAN FINAL]])</f>
        <v/>
      </c>
      <c r="G759" t="str">
        <f>IF(CAMBIOSCRUDAS[[#This Row],[Columna1]]="","",CAMBIOSCRUDAS[[#This Row],[ID]])</f>
        <v/>
      </c>
    </row>
    <row r="760" spans="1:7" x14ac:dyDescent="0.25">
      <c r="A760" s="361"/>
      <c r="B760" s="231"/>
      <c r="C760" s="231"/>
      <c r="D760" s="362"/>
      <c r="E7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0" t="str">
        <f>IF(CAMBIOSCRUDAS[[#This Row],[PLAN FINAL]]="","",CAMBIOSCRUDAS[[#This Row],[PLAN FINAL]])</f>
        <v/>
      </c>
      <c r="G760" t="str">
        <f>IF(CAMBIOSCRUDAS[[#This Row],[Columna1]]="","",CAMBIOSCRUDAS[[#This Row],[ID]])</f>
        <v/>
      </c>
    </row>
    <row r="761" spans="1:7" x14ac:dyDescent="0.25">
      <c r="A761" s="361"/>
      <c r="B761" s="231"/>
      <c r="C761" s="231"/>
      <c r="D761" s="362"/>
      <c r="E7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1" t="str">
        <f>IF(CAMBIOSCRUDAS[[#This Row],[PLAN FINAL]]="","",CAMBIOSCRUDAS[[#This Row],[PLAN FINAL]])</f>
        <v/>
      </c>
      <c r="G761" t="str">
        <f>IF(CAMBIOSCRUDAS[[#This Row],[Columna1]]="","",CAMBIOSCRUDAS[[#This Row],[ID]])</f>
        <v/>
      </c>
    </row>
    <row r="762" spans="1:7" x14ac:dyDescent="0.25">
      <c r="A762" s="361"/>
      <c r="B762" s="231"/>
      <c r="C762" s="231"/>
      <c r="D762" s="362"/>
      <c r="E7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2" t="str">
        <f>IF(CAMBIOSCRUDAS[[#This Row],[PLAN FINAL]]="","",CAMBIOSCRUDAS[[#This Row],[PLAN FINAL]])</f>
        <v/>
      </c>
      <c r="G762" t="str">
        <f>IF(CAMBIOSCRUDAS[[#This Row],[Columna1]]="","",CAMBIOSCRUDAS[[#This Row],[ID]])</f>
        <v/>
      </c>
    </row>
    <row r="763" spans="1:7" x14ac:dyDescent="0.25">
      <c r="A763" s="361"/>
      <c r="B763" s="231"/>
      <c r="C763" s="231"/>
      <c r="D763" s="362"/>
      <c r="E7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3" t="str">
        <f>IF(CAMBIOSCRUDAS[[#This Row],[PLAN FINAL]]="","",CAMBIOSCRUDAS[[#This Row],[PLAN FINAL]])</f>
        <v/>
      </c>
      <c r="G763" t="str">
        <f>IF(CAMBIOSCRUDAS[[#This Row],[Columna1]]="","",CAMBIOSCRUDAS[[#This Row],[ID]])</f>
        <v/>
      </c>
    </row>
    <row r="764" spans="1:7" x14ac:dyDescent="0.25">
      <c r="A764" s="361"/>
      <c r="B764" s="231"/>
      <c r="C764" s="231"/>
      <c r="D764" s="362"/>
      <c r="E7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4" t="str">
        <f>IF(CAMBIOSCRUDAS[[#This Row],[PLAN FINAL]]="","",CAMBIOSCRUDAS[[#This Row],[PLAN FINAL]])</f>
        <v/>
      </c>
      <c r="G764" t="str">
        <f>IF(CAMBIOSCRUDAS[[#This Row],[Columna1]]="","",CAMBIOSCRUDAS[[#This Row],[ID]])</f>
        <v/>
      </c>
    </row>
    <row r="765" spans="1:7" x14ac:dyDescent="0.25">
      <c r="A765" s="361"/>
      <c r="B765" s="231"/>
      <c r="C765" s="231"/>
      <c r="D765" s="362"/>
      <c r="E7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5" t="str">
        <f>IF(CAMBIOSCRUDAS[[#This Row],[PLAN FINAL]]="","",CAMBIOSCRUDAS[[#This Row],[PLAN FINAL]])</f>
        <v/>
      </c>
      <c r="G765" t="str">
        <f>IF(CAMBIOSCRUDAS[[#This Row],[Columna1]]="","",CAMBIOSCRUDAS[[#This Row],[ID]])</f>
        <v/>
      </c>
    </row>
    <row r="766" spans="1:7" x14ac:dyDescent="0.25">
      <c r="A766" s="361"/>
      <c r="B766" s="231"/>
      <c r="C766" s="231"/>
      <c r="D766" s="362"/>
      <c r="E7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6" t="str">
        <f>IF(CAMBIOSCRUDAS[[#This Row],[PLAN FINAL]]="","",CAMBIOSCRUDAS[[#This Row],[PLAN FINAL]])</f>
        <v/>
      </c>
      <c r="G766" t="str">
        <f>IF(CAMBIOSCRUDAS[[#This Row],[Columna1]]="","",CAMBIOSCRUDAS[[#This Row],[ID]])</f>
        <v/>
      </c>
    </row>
    <row r="767" spans="1:7" x14ac:dyDescent="0.25">
      <c r="A767" s="361"/>
      <c r="B767" s="231"/>
      <c r="C767" s="231"/>
      <c r="D767" s="362"/>
      <c r="E7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7" t="str">
        <f>IF(CAMBIOSCRUDAS[[#This Row],[PLAN FINAL]]="","",CAMBIOSCRUDAS[[#This Row],[PLAN FINAL]])</f>
        <v/>
      </c>
      <c r="G767" t="str">
        <f>IF(CAMBIOSCRUDAS[[#This Row],[Columna1]]="","",CAMBIOSCRUDAS[[#This Row],[ID]])</f>
        <v/>
      </c>
    </row>
    <row r="768" spans="1:7" x14ac:dyDescent="0.25">
      <c r="A768" s="361"/>
      <c r="B768" s="231"/>
      <c r="C768" s="231"/>
      <c r="D768" s="362"/>
      <c r="E7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8" t="str">
        <f>IF(CAMBIOSCRUDAS[[#This Row],[PLAN FINAL]]="","",CAMBIOSCRUDAS[[#This Row],[PLAN FINAL]])</f>
        <v/>
      </c>
      <c r="G768" t="str">
        <f>IF(CAMBIOSCRUDAS[[#This Row],[Columna1]]="","",CAMBIOSCRUDAS[[#This Row],[ID]])</f>
        <v/>
      </c>
    </row>
    <row r="769" spans="1:7" x14ac:dyDescent="0.25">
      <c r="A769" s="361"/>
      <c r="B769" s="231"/>
      <c r="C769" s="231"/>
      <c r="D769" s="362"/>
      <c r="E7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69" t="str">
        <f>IF(CAMBIOSCRUDAS[[#This Row],[PLAN FINAL]]="","",CAMBIOSCRUDAS[[#This Row],[PLAN FINAL]])</f>
        <v/>
      </c>
      <c r="G769" t="str">
        <f>IF(CAMBIOSCRUDAS[[#This Row],[Columna1]]="","",CAMBIOSCRUDAS[[#This Row],[ID]])</f>
        <v/>
      </c>
    </row>
    <row r="770" spans="1:7" x14ac:dyDescent="0.25">
      <c r="A770" s="361"/>
      <c r="B770" s="231"/>
      <c r="C770" s="231"/>
      <c r="D770" s="362"/>
      <c r="E7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0" t="str">
        <f>IF(CAMBIOSCRUDAS[[#This Row],[PLAN FINAL]]="","",CAMBIOSCRUDAS[[#This Row],[PLAN FINAL]])</f>
        <v/>
      </c>
      <c r="G770" t="str">
        <f>IF(CAMBIOSCRUDAS[[#This Row],[Columna1]]="","",CAMBIOSCRUDAS[[#This Row],[ID]])</f>
        <v/>
      </c>
    </row>
    <row r="771" spans="1:7" x14ac:dyDescent="0.25">
      <c r="A771" s="361"/>
      <c r="B771" s="231"/>
      <c r="C771" s="231"/>
      <c r="D771" s="362"/>
      <c r="E7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1" t="str">
        <f>IF(CAMBIOSCRUDAS[[#This Row],[PLAN FINAL]]="","",CAMBIOSCRUDAS[[#This Row],[PLAN FINAL]])</f>
        <v/>
      </c>
      <c r="G771" t="str">
        <f>IF(CAMBIOSCRUDAS[[#This Row],[Columna1]]="","",CAMBIOSCRUDAS[[#This Row],[ID]])</f>
        <v/>
      </c>
    </row>
    <row r="772" spans="1:7" x14ac:dyDescent="0.25">
      <c r="A772" s="361"/>
      <c r="B772" s="231"/>
      <c r="C772" s="231"/>
      <c r="D772" s="362"/>
      <c r="E7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2" t="str">
        <f>IF(CAMBIOSCRUDAS[[#This Row],[PLAN FINAL]]="","",CAMBIOSCRUDAS[[#This Row],[PLAN FINAL]])</f>
        <v/>
      </c>
      <c r="G772" t="str">
        <f>IF(CAMBIOSCRUDAS[[#This Row],[Columna1]]="","",CAMBIOSCRUDAS[[#This Row],[ID]])</f>
        <v/>
      </c>
    </row>
    <row r="773" spans="1:7" x14ac:dyDescent="0.25">
      <c r="A773" s="361"/>
      <c r="B773" s="231"/>
      <c r="C773" s="231"/>
      <c r="D773" s="362"/>
      <c r="E7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3" t="str">
        <f>IF(CAMBIOSCRUDAS[[#This Row],[PLAN FINAL]]="","",CAMBIOSCRUDAS[[#This Row],[PLAN FINAL]])</f>
        <v/>
      </c>
      <c r="G773" t="str">
        <f>IF(CAMBIOSCRUDAS[[#This Row],[Columna1]]="","",CAMBIOSCRUDAS[[#This Row],[ID]])</f>
        <v/>
      </c>
    </row>
    <row r="774" spans="1:7" x14ac:dyDescent="0.25">
      <c r="A774" s="361"/>
      <c r="B774" s="231"/>
      <c r="C774" s="231"/>
      <c r="D774" s="362"/>
      <c r="E7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4" t="str">
        <f>IF(CAMBIOSCRUDAS[[#This Row],[PLAN FINAL]]="","",CAMBIOSCRUDAS[[#This Row],[PLAN FINAL]])</f>
        <v/>
      </c>
      <c r="G774" t="str">
        <f>IF(CAMBIOSCRUDAS[[#This Row],[Columna1]]="","",CAMBIOSCRUDAS[[#This Row],[ID]])</f>
        <v/>
      </c>
    </row>
    <row r="775" spans="1:7" x14ac:dyDescent="0.25">
      <c r="A775" s="361"/>
      <c r="B775" s="231"/>
      <c r="C775" s="231"/>
      <c r="D775" s="362"/>
      <c r="E7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5" t="str">
        <f>IF(CAMBIOSCRUDAS[[#This Row],[PLAN FINAL]]="","",CAMBIOSCRUDAS[[#This Row],[PLAN FINAL]])</f>
        <v/>
      </c>
      <c r="G775" t="str">
        <f>IF(CAMBIOSCRUDAS[[#This Row],[Columna1]]="","",CAMBIOSCRUDAS[[#This Row],[ID]])</f>
        <v/>
      </c>
    </row>
    <row r="776" spans="1:7" x14ac:dyDescent="0.25">
      <c r="A776" s="361"/>
      <c r="B776" s="231"/>
      <c r="C776" s="231"/>
      <c r="D776" s="362"/>
      <c r="E7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6" t="str">
        <f>IF(CAMBIOSCRUDAS[[#This Row],[PLAN FINAL]]="","",CAMBIOSCRUDAS[[#This Row],[PLAN FINAL]])</f>
        <v/>
      </c>
      <c r="G776" t="str">
        <f>IF(CAMBIOSCRUDAS[[#This Row],[Columna1]]="","",CAMBIOSCRUDAS[[#This Row],[ID]])</f>
        <v/>
      </c>
    </row>
    <row r="777" spans="1:7" x14ac:dyDescent="0.25">
      <c r="A777" s="361"/>
      <c r="B777" s="231"/>
      <c r="C777" s="231"/>
      <c r="D777" s="362"/>
      <c r="E7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7" t="str">
        <f>IF(CAMBIOSCRUDAS[[#This Row],[PLAN FINAL]]="","",CAMBIOSCRUDAS[[#This Row],[PLAN FINAL]])</f>
        <v/>
      </c>
      <c r="G777" t="str">
        <f>IF(CAMBIOSCRUDAS[[#This Row],[Columna1]]="","",CAMBIOSCRUDAS[[#This Row],[ID]])</f>
        <v/>
      </c>
    </row>
    <row r="778" spans="1:7" x14ac:dyDescent="0.25">
      <c r="A778" s="361"/>
      <c r="B778" s="231"/>
      <c r="C778" s="231"/>
      <c r="D778" s="362"/>
      <c r="E7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8" t="str">
        <f>IF(CAMBIOSCRUDAS[[#This Row],[PLAN FINAL]]="","",CAMBIOSCRUDAS[[#This Row],[PLAN FINAL]])</f>
        <v/>
      </c>
      <c r="G778" t="str">
        <f>IF(CAMBIOSCRUDAS[[#This Row],[Columna1]]="","",CAMBIOSCRUDAS[[#This Row],[ID]])</f>
        <v/>
      </c>
    </row>
    <row r="779" spans="1:7" x14ac:dyDescent="0.25">
      <c r="A779" s="361"/>
      <c r="B779" s="231"/>
      <c r="C779" s="231"/>
      <c r="D779" s="362"/>
      <c r="E7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79" t="str">
        <f>IF(CAMBIOSCRUDAS[[#This Row],[PLAN FINAL]]="","",CAMBIOSCRUDAS[[#This Row],[PLAN FINAL]])</f>
        <v/>
      </c>
      <c r="G779" t="str">
        <f>IF(CAMBIOSCRUDAS[[#This Row],[Columna1]]="","",CAMBIOSCRUDAS[[#This Row],[ID]])</f>
        <v/>
      </c>
    </row>
    <row r="780" spans="1:7" x14ac:dyDescent="0.25">
      <c r="A780" s="361"/>
      <c r="B780" s="231"/>
      <c r="C780" s="231"/>
      <c r="D780" s="362"/>
      <c r="E7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0" t="str">
        <f>IF(CAMBIOSCRUDAS[[#This Row],[PLAN FINAL]]="","",CAMBIOSCRUDAS[[#This Row],[PLAN FINAL]])</f>
        <v/>
      </c>
      <c r="G780" t="str">
        <f>IF(CAMBIOSCRUDAS[[#This Row],[Columna1]]="","",CAMBIOSCRUDAS[[#This Row],[ID]])</f>
        <v/>
      </c>
    </row>
    <row r="781" spans="1:7" x14ac:dyDescent="0.25">
      <c r="A781" s="361"/>
      <c r="B781" s="231"/>
      <c r="C781" s="231"/>
      <c r="D781" s="362"/>
      <c r="E7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1" t="str">
        <f>IF(CAMBIOSCRUDAS[[#This Row],[PLAN FINAL]]="","",CAMBIOSCRUDAS[[#This Row],[PLAN FINAL]])</f>
        <v/>
      </c>
      <c r="G781" t="str">
        <f>IF(CAMBIOSCRUDAS[[#This Row],[Columna1]]="","",CAMBIOSCRUDAS[[#This Row],[ID]])</f>
        <v/>
      </c>
    </row>
    <row r="782" spans="1:7" x14ac:dyDescent="0.25">
      <c r="A782" s="361"/>
      <c r="B782" s="231"/>
      <c r="C782" s="231"/>
      <c r="D782" s="362"/>
      <c r="E7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2" t="str">
        <f>IF(CAMBIOSCRUDAS[[#This Row],[PLAN FINAL]]="","",CAMBIOSCRUDAS[[#This Row],[PLAN FINAL]])</f>
        <v/>
      </c>
      <c r="G782" t="str">
        <f>IF(CAMBIOSCRUDAS[[#This Row],[Columna1]]="","",CAMBIOSCRUDAS[[#This Row],[ID]])</f>
        <v/>
      </c>
    </row>
    <row r="783" spans="1:7" x14ac:dyDescent="0.25">
      <c r="A783" s="361"/>
      <c r="B783" s="231"/>
      <c r="C783" s="231"/>
      <c r="D783" s="362"/>
      <c r="E7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3" t="str">
        <f>IF(CAMBIOSCRUDAS[[#This Row],[PLAN FINAL]]="","",CAMBIOSCRUDAS[[#This Row],[PLAN FINAL]])</f>
        <v/>
      </c>
      <c r="G783" t="str">
        <f>IF(CAMBIOSCRUDAS[[#This Row],[Columna1]]="","",CAMBIOSCRUDAS[[#This Row],[ID]])</f>
        <v/>
      </c>
    </row>
    <row r="784" spans="1:7" x14ac:dyDescent="0.25">
      <c r="A784" s="361"/>
      <c r="B784" s="231"/>
      <c r="C784" s="231"/>
      <c r="D784" s="362"/>
      <c r="E7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4" t="str">
        <f>IF(CAMBIOSCRUDAS[[#This Row],[PLAN FINAL]]="","",CAMBIOSCRUDAS[[#This Row],[PLAN FINAL]])</f>
        <v/>
      </c>
      <c r="G784" t="str">
        <f>IF(CAMBIOSCRUDAS[[#This Row],[Columna1]]="","",CAMBIOSCRUDAS[[#This Row],[ID]])</f>
        <v/>
      </c>
    </row>
    <row r="785" spans="1:7" x14ac:dyDescent="0.25">
      <c r="A785" s="361"/>
      <c r="B785" s="231"/>
      <c r="C785" s="231"/>
      <c r="D785" s="362"/>
      <c r="E7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5" t="str">
        <f>IF(CAMBIOSCRUDAS[[#This Row],[PLAN FINAL]]="","",CAMBIOSCRUDAS[[#This Row],[PLAN FINAL]])</f>
        <v/>
      </c>
      <c r="G785" t="str">
        <f>IF(CAMBIOSCRUDAS[[#This Row],[Columna1]]="","",CAMBIOSCRUDAS[[#This Row],[ID]])</f>
        <v/>
      </c>
    </row>
    <row r="786" spans="1:7" x14ac:dyDescent="0.25">
      <c r="A786" s="361"/>
      <c r="B786" s="231"/>
      <c r="C786" s="231"/>
      <c r="D786" s="362"/>
      <c r="E7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6" t="str">
        <f>IF(CAMBIOSCRUDAS[[#This Row],[PLAN FINAL]]="","",CAMBIOSCRUDAS[[#This Row],[PLAN FINAL]])</f>
        <v/>
      </c>
      <c r="G786" t="str">
        <f>IF(CAMBIOSCRUDAS[[#This Row],[Columna1]]="","",CAMBIOSCRUDAS[[#This Row],[ID]])</f>
        <v/>
      </c>
    </row>
    <row r="787" spans="1:7" x14ac:dyDescent="0.25">
      <c r="A787" s="361"/>
      <c r="B787" s="231"/>
      <c r="C787" s="231"/>
      <c r="D787" s="362"/>
      <c r="E7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7" t="str">
        <f>IF(CAMBIOSCRUDAS[[#This Row],[PLAN FINAL]]="","",CAMBIOSCRUDAS[[#This Row],[PLAN FINAL]])</f>
        <v/>
      </c>
      <c r="G787" t="str">
        <f>IF(CAMBIOSCRUDAS[[#This Row],[Columna1]]="","",CAMBIOSCRUDAS[[#This Row],[ID]])</f>
        <v/>
      </c>
    </row>
    <row r="788" spans="1:7" x14ac:dyDescent="0.25">
      <c r="A788" s="361"/>
      <c r="B788" s="231"/>
      <c r="C788" s="231"/>
      <c r="D788" s="362"/>
      <c r="E7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8" t="str">
        <f>IF(CAMBIOSCRUDAS[[#This Row],[PLAN FINAL]]="","",CAMBIOSCRUDAS[[#This Row],[PLAN FINAL]])</f>
        <v/>
      </c>
      <c r="G788" t="str">
        <f>IF(CAMBIOSCRUDAS[[#This Row],[Columna1]]="","",CAMBIOSCRUDAS[[#This Row],[ID]])</f>
        <v/>
      </c>
    </row>
    <row r="789" spans="1:7" x14ac:dyDescent="0.25">
      <c r="A789" s="361"/>
      <c r="B789" s="231"/>
      <c r="C789" s="231"/>
      <c r="D789" s="362"/>
      <c r="E7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89" t="str">
        <f>IF(CAMBIOSCRUDAS[[#This Row],[PLAN FINAL]]="","",CAMBIOSCRUDAS[[#This Row],[PLAN FINAL]])</f>
        <v/>
      </c>
      <c r="G789" t="str">
        <f>IF(CAMBIOSCRUDAS[[#This Row],[Columna1]]="","",CAMBIOSCRUDAS[[#This Row],[ID]])</f>
        <v/>
      </c>
    </row>
    <row r="790" spans="1:7" x14ac:dyDescent="0.25">
      <c r="A790" s="361"/>
      <c r="B790" s="231"/>
      <c r="C790" s="231"/>
      <c r="D790" s="362"/>
      <c r="E7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0" t="str">
        <f>IF(CAMBIOSCRUDAS[[#This Row],[PLAN FINAL]]="","",CAMBIOSCRUDAS[[#This Row],[PLAN FINAL]])</f>
        <v/>
      </c>
      <c r="G790" t="str">
        <f>IF(CAMBIOSCRUDAS[[#This Row],[Columna1]]="","",CAMBIOSCRUDAS[[#This Row],[ID]])</f>
        <v/>
      </c>
    </row>
    <row r="791" spans="1:7" x14ac:dyDescent="0.25">
      <c r="A791" s="361"/>
      <c r="B791" s="231"/>
      <c r="C791" s="231"/>
      <c r="D791" s="362"/>
      <c r="E7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1" t="str">
        <f>IF(CAMBIOSCRUDAS[[#This Row],[PLAN FINAL]]="","",CAMBIOSCRUDAS[[#This Row],[PLAN FINAL]])</f>
        <v/>
      </c>
      <c r="G791" t="str">
        <f>IF(CAMBIOSCRUDAS[[#This Row],[Columna1]]="","",CAMBIOSCRUDAS[[#This Row],[ID]])</f>
        <v/>
      </c>
    </row>
    <row r="792" spans="1:7" x14ac:dyDescent="0.25">
      <c r="A792" s="361"/>
      <c r="B792" s="231"/>
      <c r="C792" s="231"/>
      <c r="D792" s="362"/>
      <c r="E7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2" t="str">
        <f>IF(CAMBIOSCRUDAS[[#This Row],[PLAN FINAL]]="","",CAMBIOSCRUDAS[[#This Row],[PLAN FINAL]])</f>
        <v/>
      </c>
      <c r="G792" t="str">
        <f>IF(CAMBIOSCRUDAS[[#This Row],[Columna1]]="","",CAMBIOSCRUDAS[[#This Row],[ID]])</f>
        <v/>
      </c>
    </row>
    <row r="793" spans="1:7" x14ac:dyDescent="0.25">
      <c r="A793" s="361"/>
      <c r="B793" s="231"/>
      <c r="C793" s="231"/>
      <c r="D793" s="362"/>
      <c r="E7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3" t="str">
        <f>IF(CAMBIOSCRUDAS[[#This Row],[PLAN FINAL]]="","",CAMBIOSCRUDAS[[#This Row],[PLAN FINAL]])</f>
        <v/>
      </c>
      <c r="G793" t="str">
        <f>IF(CAMBIOSCRUDAS[[#This Row],[Columna1]]="","",CAMBIOSCRUDAS[[#This Row],[ID]])</f>
        <v/>
      </c>
    </row>
    <row r="794" spans="1:7" x14ac:dyDescent="0.25">
      <c r="A794" s="361"/>
      <c r="B794" s="231"/>
      <c r="C794" s="231"/>
      <c r="D794" s="362"/>
      <c r="E7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4" t="str">
        <f>IF(CAMBIOSCRUDAS[[#This Row],[PLAN FINAL]]="","",CAMBIOSCRUDAS[[#This Row],[PLAN FINAL]])</f>
        <v/>
      </c>
      <c r="G794" t="str">
        <f>IF(CAMBIOSCRUDAS[[#This Row],[Columna1]]="","",CAMBIOSCRUDAS[[#This Row],[ID]])</f>
        <v/>
      </c>
    </row>
    <row r="795" spans="1:7" x14ac:dyDescent="0.25">
      <c r="A795" s="361"/>
      <c r="B795" s="231"/>
      <c r="C795" s="231"/>
      <c r="D795" s="362"/>
      <c r="E7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5" t="str">
        <f>IF(CAMBIOSCRUDAS[[#This Row],[PLAN FINAL]]="","",CAMBIOSCRUDAS[[#This Row],[PLAN FINAL]])</f>
        <v/>
      </c>
      <c r="G795" t="str">
        <f>IF(CAMBIOSCRUDAS[[#This Row],[Columna1]]="","",CAMBIOSCRUDAS[[#This Row],[ID]])</f>
        <v/>
      </c>
    </row>
    <row r="796" spans="1:7" x14ac:dyDescent="0.25">
      <c r="A796" s="361"/>
      <c r="B796" s="231"/>
      <c r="C796" s="231"/>
      <c r="D796" s="362"/>
      <c r="E7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6" t="str">
        <f>IF(CAMBIOSCRUDAS[[#This Row],[PLAN FINAL]]="","",CAMBIOSCRUDAS[[#This Row],[PLAN FINAL]])</f>
        <v/>
      </c>
      <c r="G796" t="str">
        <f>IF(CAMBIOSCRUDAS[[#This Row],[Columna1]]="","",CAMBIOSCRUDAS[[#This Row],[ID]])</f>
        <v/>
      </c>
    </row>
    <row r="797" spans="1:7" x14ac:dyDescent="0.25">
      <c r="A797" s="361"/>
      <c r="B797" s="231"/>
      <c r="C797" s="231"/>
      <c r="D797" s="362"/>
      <c r="E7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7" t="str">
        <f>IF(CAMBIOSCRUDAS[[#This Row],[PLAN FINAL]]="","",CAMBIOSCRUDAS[[#This Row],[PLAN FINAL]])</f>
        <v/>
      </c>
      <c r="G797" t="str">
        <f>IF(CAMBIOSCRUDAS[[#This Row],[Columna1]]="","",CAMBIOSCRUDAS[[#This Row],[ID]])</f>
        <v/>
      </c>
    </row>
    <row r="798" spans="1:7" x14ac:dyDescent="0.25">
      <c r="A798" s="361"/>
      <c r="B798" s="231"/>
      <c r="C798" s="231"/>
      <c r="D798" s="362"/>
      <c r="E7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8" t="str">
        <f>IF(CAMBIOSCRUDAS[[#This Row],[PLAN FINAL]]="","",CAMBIOSCRUDAS[[#This Row],[PLAN FINAL]])</f>
        <v/>
      </c>
      <c r="G798" t="str">
        <f>IF(CAMBIOSCRUDAS[[#This Row],[Columna1]]="","",CAMBIOSCRUDAS[[#This Row],[ID]])</f>
        <v/>
      </c>
    </row>
    <row r="799" spans="1:7" x14ac:dyDescent="0.25">
      <c r="A799" s="361"/>
      <c r="B799" s="231"/>
      <c r="C799" s="231"/>
      <c r="D799" s="362"/>
      <c r="E7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799" t="str">
        <f>IF(CAMBIOSCRUDAS[[#This Row],[PLAN FINAL]]="","",CAMBIOSCRUDAS[[#This Row],[PLAN FINAL]])</f>
        <v/>
      </c>
      <c r="G799" t="str">
        <f>IF(CAMBIOSCRUDAS[[#This Row],[Columna1]]="","",CAMBIOSCRUDAS[[#This Row],[ID]])</f>
        <v/>
      </c>
    </row>
    <row r="800" spans="1:7" x14ac:dyDescent="0.25">
      <c r="A800" s="361"/>
      <c r="B800" s="231"/>
      <c r="C800" s="231"/>
      <c r="D800" s="362"/>
      <c r="E8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0" t="str">
        <f>IF(CAMBIOSCRUDAS[[#This Row],[PLAN FINAL]]="","",CAMBIOSCRUDAS[[#This Row],[PLAN FINAL]])</f>
        <v/>
      </c>
      <c r="G800" t="str">
        <f>IF(CAMBIOSCRUDAS[[#This Row],[Columna1]]="","",CAMBIOSCRUDAS[[#This Row],[ID]])</f>
        <v/>
      </c>
    </row>
    <row r="801" spans="1:7" x14ac:dyDescent="0.25">
      <c r="A801" s="361"/>
      <c r="B801" s="231"/>
      <c r="C801" s="231"/>
      <c r="D801" s="362"/>
      <c r="E8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1" t="str">
        <f>IF(CAMBIOSCRUDAS[[#This Row],[PLAN FINAL]]="","",CAMBIOSCRUDAS[[#This Row],[PLAN FINAL]])</f>
        <v/>
      </c>
      <c r="G801" t="str">
        <f>IF(CAMBIOSCRUDAS[[#This Row],[Columna1]]="","",CAMBIOSCRUDAS[[#This Row],[ID]])</f>
        <v/>
      </c>
    </row>
    <row r="802" spans="1:7" x14ac:dyDescent="0.25">
      <c r="A802" s="361"/>
      <c r="B802" s="231"/>
      <c r="C802" s="231"/>
      <c r="D802" s="362"/>
      <c r="E8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2" t="str">
        <f>IF(CAMBIOSCRUDAS[[#This Row],[PLAN FINAL]]="","",CAMBIOSCRUDAS[[#This Row],[PLAN FINAL]])</f>
        <v/>
      </c>
      <c r="G802" t="str">
        <f>IF(CAMBIOSCRUDAS[[#This Row],[Columna1]]="","",CAMBIOSCRUDAS[[#This Row],[ID]])</f>
        <v/>
      </c>
    </row>
    <row r="803" spans="1:7" x14ac:dyDescent="0.25">
      <c r="A803" s="361"/>
      <c r="B803" s="231"/>
      <c r="C803" s="231"/>
      <c r="D803" s="362"/>
      <c r="E8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3" t="str">
        <f>IF(CAMBIOSCRUDAS[[#This Row],[PLAN FINAL]]="","",CAMBIOSCRUDAS[[#This Row],[PLAN FINAL]])</f>
        <v/>
      </c>
      <c r="G803" t="str">
        <f>IF(CAMBIOSCRUDAS[[#This Row],[Columna1]]="","",CAMBIOSCRUDAS[[#This Row],[ID]])</f>
        <v/>
      </c>
    </row>
    <row r="804" spans="1:7" x14ac:dyDescent="0.25">
      <c r="A804" s="361"/>
      <c r="B804" s="231"/>
      <c r="C804" s="231"/>
      <c r="D804" s="362"/>
      <c r="E8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4" t="str">
        <f>IF(CAMBIOSCRUDAS[[#This Row],[PLAN FINAL]]="","",CAMBIOSCRUDAS[[#This Row],[PLAN FINAL]])</f>
        <v/>
      </c>
      <c r="G804" t="str">
        <f>IF(CAMBIOSCRUDAS[[#This Row],[Columna1]]="","",CAMBIOSCRUDAS[[#This Row],[ID]])</f>
        <v/>
      </c>
    </row>
    <row r="805" spans="1:7" x14ac:dyDescent="0.25">
      <c r="A805" s="361"/>
      <c r="B805" s="231"/>
      <c r="C805" s="231"/>
      <c r="D805" s="362"/>
      <c r="E8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5" t="str">
        <f>IF(CAMBIOSCRUDAS[[#This Row],[PLAN FINAL]]="","",CAMBIOSCRUDAS[[#This Row],[PLAN FINAL]])</f>
        <v/>
      </c>
      <c r="G805" t="str">
        <f>IF(CAMBIOSCRUDAS[[#This Row],[Columna1]]="","",CAMBIOSCRUDAS[[#This Row],[ID]])</f>
        <v/>
      </c>
    </row>
    <row r="806" spans="1:7" x14ac:dyDescent="0.25">
      <c r="A806" s="361"/>
      <c r="B806" s="231"/>
      <c r="C806" s="231"/>
      <c r="D806" s="362"/>
      <c r="E8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6" t="str">
        <f>IF(CAMBIOSCRUDAS[[#This Row],[PLAN FINAL]]="","",CAMBIOSCRUDAS[[#This Row],[PLAN FINAL]])</f>
        <v/>
      </c>
      <c r="G806" t="str">
        <f>IF(CAMBIOSCRUDAS[[#This Row],[Columna1]]="","",CAMBIOSCRUDAS[[#This Row],[ID]])</f>
        <v/>
      </c>
    </row>
    <row r="807" spans="1:7" x14ac:dyDescent="0.25">
      <c r="A807" s="361"/>
      <c r="B807" s="231"/>
      <c r="C807" s="231"/>
      <c r="D807" s="362"/>
      <c r="E8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7" t="str">
        <f>IF(CAMBIOSCRUDAS[[#This Row],[PLAN FINAL]]="","",CAMBIOSCRUDAS[[#This Row],[PLAN FINAL]])</f>
        <v/>
      </c>
      <c r="G807" t="str">
        <f>IF(CAMBIOSCRUDAS[[#This Row],[Columna1]]="","",CAMBIOSCRUDAS[[#This Row],[ID]])</f>
        <v/>
      </c>
    </row>
    <row r="808" spans="1:7" x14ac:dyDescent="0.25">
      <c r="A808" s="361"/>
      <c r="B808" s="231"/>
      <c r="C808" s="231"/>
      <c r="D808" s="362"/>
      <c r="E8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8" t="str">
        <f>IF(CAMBIOSCRUDAS[[#This Row],[PLAN FINAL]]="","",CAMBIOSCRUDAS[[#This Row],[PLAN FINAL]])</f>
        <v/>
      </c>
      <c r="G808" t="str">
        <f>IF(CAMBIOSCRUDAS[[#This Row],[Columna1]]="","",CAMBIOSCRUDAS[[#This Row],[ID]])</f>
        <v/>
      </c>
    </row>
    <row r="809" spans="1:7" x14ac:dyDescent="0.25">
      <c r="A809" s="361"/>
      <c r="B809" s="231"/>
      <c r="C809" s="231"/>
      <c r="D809" s="362"/>
      <c r="E8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09" t="str">
        <f>IF(CAMBIOSCRUDAS[[#This Row],[PLAN FINAL]]="","",CAMBIOSCRUDAS[[#This Row],[PLAN FINAL]])</f>
        <v/>
      </c>
      <c r="G809" t="str">
        <f>IF(CAMBIOSCRUDAS[[#This Row],[Columna1]]="","",CAMBIOSCRUDAS[[#This Row],[ID]])</f>
        <v/>
      </c>
    </row>
    <row r="810" spans="1:7" x14ac:dyDescent="0.25">
      <c r="A810" s="361"/>
      <c r="B810" s="231"/>
      <c r="C810" s="231"/>
      <c r="D810" s="362"/>
      <c r="E8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0" t="str">
        <f>IF(CAMBIOSCRUDAS[[#This Row],[PLAN FINAL]]="","",CAMBIOSCRUDAS[[#This Row],[PLAN FINAL]])</f>
        <v/>
      </c>
      <c r="G810" t="str">
        <f>IF(CAMBIOSCRUDAS[[#This Row],[Columna1]]="","",CAMBIOSCRUDAS[[#This Row],[ID]])</f>
        <v/>
      </c>
    </row>
    <row r="811" spans="1:7" x14ac:dyDescent="0.25">
      <c r="A811" s="361"/>
      <c r="B811" s="231"/>
      <c r="C811" s="231"/>
      <c r="D811" s="362"/>
      <c r="E8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1" t="str">
        <f>IF(CAMBIOSCRUDAS[[#This Row],[PLAN FINAL]]="","",CAMBIOSCRUDAS[[#This Row],[PLAN FINAL]])</f>
        <v/>
      </c>
      <c r="G811" t="str">
        <f>IF(CAMBIOSCRUDAS[[#This Row],[Columna1]]="","",CAMBIOSCRUDAS[[#This Row],[ID]])</f>
        <v/>
      </c>
    </row>
    <row r="812" spans="1:7" x14ac:dyDescent="0.25">
      <c r="A812" s="361"/>
      <c r="B812" s="231"/>
      <c r="C812" s="231"/>
      <c r="D812" s="362"/>
      <c r="E8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2" t="str">
        <f>IF(CAMBIOSCRUDAS[[#This Row],[PLAN FINAL]]="","",CAMBIOSCRUDAS[[#This Row],[PLAN FINAL]])</f>
        <v/>
      </c>
      <c r="G812" t="str">
        <f>IF(CAMBIOSCRUDAS[[#This Row],[Columna1]]="","",CAMBIOSCRUDAS[[#This Row],[ID]])</f>
        <v/>
      </c>
    </row>
    <row r="813" spans="1:7" x14ac:dyDescent="0.25">
      <c r="A813" s="361"/>
      <c r="B813" s="231"/>
      <c r="C813" s="231"/>
      <c r="D813" s="362"/>
      <c r="E8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3" t="str">
        <f>IF(CAMBIOSCRUDAS[[#This Row],[PLAN FINAL]]="","",CAMBIOSCRUDAS[[#This Row],[PLAN FINAL]])</f>
        <v/>
      </c>
      <c r="G813" t="str">
        <f>IF(CAMBIOSCRUDAS[[#This Row],[Columna1]]="","",CAMBIOSCRUDAS[[#This Row],[ID]])</f>
        <v/>
      </c>
    </row>
    <row r="814" spans="1:7" x14ac:dyDescent="0.25">
      <c r="A814" s="361"/>
      <c r="B814" s="231"/>
      <c r="C814" s="231"/>
      <c r="D814" s="362"/>
      <c r="E8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4" t="str">
        <f>IF(CAMBIOSCRUDAS[[#This Row],[PLAN FINAL]]="","",CAMBIOSCRUDAS[[#This Row],[PLAN FINAL]])</f>
        <v/>
      </c>
      <c r="G814" t="str">
        <f>IF(CAMBIOSCRUDAS[[#This Row],[Columna1]]="","",CAMBIOSCRUDAS[[#This Row],[ID]])</f>
        <v/>
      </c>
    </row>
    <row r="815" spans="1:7" x14ac:dyDescent="0.25">
      <c r="A815" s="361"/>
      <c r="B815" s="231"/>
      <c r="C815" s="231"/>
      <c r="D815" s="362"/>
      <c r="E8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5" t="str">
        <f>IF(CAMBIOSCRUDAS[[#This Row],[PLAN FINAL]]="","",CAMBIOSCRUDAS[[#This Row],[PLAN FINAL]])</f>
        <v/>
      </c>
      <c r="G815" t="str">
        <f>IF(CAMBIOSCRUDAS[[#This Row],[Columna1]]="","",CAMBIOSCRUDAS[[#This Row],[ID]])</f>
        <v/>
      </c>
    </row>
    <row r="816" spans="1:7" x14ac:dyDescent="0.25">
      <c r="A816" s="361"/>
      <c r="B816" s="231"/>
      <c r="C816" s="231"/>
      <c r="D816" s="362"/>
      <c r="E8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6" t="str">
        <f>IF(CAMBIOSCRUDAS[[#This Row],[PLAN FINAL]]="","",CAMBIOSCRUDAS[[#This Row],[PLAN FINAL]])</f>
        <v/>
      </c>
      <c r="G816" t="str">
        <f>IF(CAMBIOSCRUDAS[[#This Row],[Columna1]]="","",CAMBIOSCRUDAS[[#This Row],[ID]])</f>
        <v/>
      </c>
    </row>
    <row r="817" spans="1:7" x14ac:dyDescent="0.25">
      <c r="A817" s="361"/>
      <c r="B817" s="231"/>
      <c r="C817" s="231"/>
      <c r="D817" s="362"/>
      <c r="E8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7" t="str">
        <f>IF(CAMBIOSCRUDAS[[#This Row],[PLAN FINAL]]="","",CAMBIOSCRUDAS[[#This Row],[PLAN FINAL]])</f>
        <v/>
      </c>
      <c r="G817" t="str">
        <f>IF(CAMBIOSCRUDAS[[#This Row],[Columna1]]="","",CAMBIOSCRUDAS[[#This Row],[ID]])</f>
        <v/>
      </c>
    </row>
    <row r="818" spans="1:7" x14ac:dyDescent="0.25">
      <c r="A818" s="361"/>
      <c r="B818" s="231"/>
      <c r="C818" s="231"/>
      <c r="D818" s="362"/>
      <c r="E8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8" t="str">
        <f>IF(CAMBIOSCRUDAS[[#This Row],[PLAN FINAL]]="","",CAMBIOSCRUDAS[[#This Row],[PLAN FINAL]])</f>
        <v/>
      </c>
      <c r="G818" t="str">
        <f>IF(CAMBIOSCRUDAS[[#This Row],[Columna1]]="","",CAMBIOSCRUDAS[[#This Row],[ID]])</f>
        <v/>
      </c>
    </row>
    <row r="819" spans="1:7" x14ac:dyDescent="0.25">
      <c r="A819" s="361"/>
      <c r="B819" s="231"/>
      <c r="C819" s="231"/>
      <c r="D819" s="362"/>
      <c r="E8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19" t="str">
        <f>IF(CAMBIOSCRUDAS[[#This Row],[PLAN FINAL]]="","",CAMBIOSCRUDAS[[#This Row],[PLAN FINAL]])</f>
        <v/>
      </c>
      <c r="G819" t="str">
        <f>IF(CAMBIOSCRUDAS[[#This Row],[Columna1]]="","",CAMBIOSCRUDAS[[#This Row],[ID]])</f>
        <v/>
      </c>
    </row>
    <row r="820" spans="1:7" x14ac:dyDescent="0.25">
      <c r="A820" s="361"/>
      <c r="B820" s="231"/>
      <c r="C820" s="231"/>
      <c r="D820" s="362"/>
      <c r="E8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0" t="str">
        <f>IF(CAMBIOSCRUDAS[[#This Row],[PLAN FINAL]]="","",CAMBIOSCRUDAS[[#This Row],[PLAN FINAL]])</f>
        <v/>
      </c>
      <c r="G820" t="str">
        <f>IF(CAMBIOSCRUDAS[[#This Row],[Columna1]]="","",CAMBIOSCRUDAS[[#This Row],[ID]])</f>
        <v/>
      </c>
    </row>
    <row r="821" spans="1:7" x14ac:dyDescent="0.25">
      <c r="A821" s="361"/>
      <c r="B821" s="231"/>
      <c r="C821" s="231"/>
      <c r="D821" s="362"/>
      <c r="E8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1" t="str">
        <f>IF(CAMBIOSCRUDAS[[#This Row],[PLAN FINAL]]="","",CAMBIOSCRUDAS[[#This Row],[PLAN FINAL]])</f>
        <v/>
      </c>
      <c r="G821" t="str">
        <f>IF(CAMBIOSCRUDAS[[#This Row],[Columna1]]="","",CAMBIOSCRUDAS[[#This Row],[ID]])</f>
        <v/>
      </c>
    </row>
    <row r="822" spans="1:7" x14ac:dyDescent="0.25">
      <c r="A822" s="361"/>
      <c r="B822" s="231"/>
      <c r="C822" s="231"/>
      <c r="D822" s="362"/>
      <c r="E8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2" t="str">
        <f>IF(CAMBIOSCRUDAS[[#This Row],[PLAN FINAL]]="","",CAMBIOSCRUDAS[[#This Row],[PLAN FINAL]])</f>
        <v/>
      </c>
      <c r="G822" t="str">
        <f>IF(CAMBIOSCRUDAS[[#This Row],[Columna1]]="","",CAMBIOSCRUDAS[[#This Row],[ID]])</f>
        <v/>
      </c>
    </row>
    <row r="823" spans="1:7" x14ac:dyDescent="0.25">
      <c r="A823" s="361"/>
      <c r="B823" s="231"/>
      <c r="C823" s="231"/>
      <c r="D823" s="362"/>
      <c r="E8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3" t="str">
        <f>IF(CAMBIOSCRUDAS[[#This Row],[PLAN FINAL]]="","",CAMBIOSCRUDAS[[#This Row],[PLAN FINAL]])</f>
        <v/>
      </c>
      <c r="G823" t="str">
        <f>IF(CAMBIOSCRUDAS[[#This Row],[Columna1]]="","",CAMBIOSCRUDAS[[#This Row],[ID]])</f>
        <v/>
      </c>
    </row>
    <row r="824" spans="1:7" x14ac:dyDescent="0.25">
      <c r="A824" s="361"/>
      <c r="B824" s="231"/>
      <c r="C824" s="231"/>
      <c r="D824" s="362"/>
      <c r="E8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4" t="str">
        <f>IF(CAMBIOSCRUDAS[[#This Row],[PLAN FINAL]]="","",CAMBIOSCRUDAS[[#This Row],[PLAN FINAL]])</f>
        <v/>
      </c>
      <c r="G824" t="str">
        <f>IF(CAMBIOSCRUDAS[[#This Row],[Columna1]]="","",CAMBIOSCRUDAS[[#This Row],[ID]])</f>
        <v/>
      </c>
    </row>
    <row r="825" spans="1:7" x14ac:dyDescent="0.25">
      <c r="A825" s="361"/>
      <c r="B825" s="231"/>
      <c r="C825" s="231"/>
      <c r="D825" s="362"/>
      <c r="E8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5" t="str">
        <f>IF(CAMBIOSCRUDAS[[#This Row],[PLAN FINAL]]="","",CAMBIOSCRUDAS[[#This Row],[PLAN FINAL]])</f>
        <v/>
      </c>
      <c r="G825" t="str">
        <f>IF(CAMBIOSCRUDAS[[#This Row],[Columna1]]="","",CAMBIOSCRUDAS[[#This Row],[ID]])</f>
        <v/>
      </c>
    </row>
    <row r="826" spans="1:7" x14ac:dyDescent="0.25">
      <c r="A826" s="361"/>
      <c r="B826" s="231"/>
      <c r="C826" s="231"/>
      <c r="D826" s="362"/>
      <c r="E8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6" t="str">
        <f>IF(CAMBIOSCRUDAS[[#This Row],[PLAN FINAL]]="","",CAMBIOSCRUDAS[[#This Row],[PLAN FINAL]])</f>
        <v/>
      </c>
      <c r="G826" t="str">
        <f>IF(CAMBIOSCRUDAS[[#This Row],[Columna1]]="","",CAMBIOSCRUDAS[[#This Row],[ID]])</f>
        <v/>
      </c>
    </row>
    <row r="827" spans="1:7" x14ac:dyDescent="0.25">
      <c r="A827" s="361"/>
      <c r="B827" s="231"/>
      <c r="C827" s="231"/>
      <c r="D827" s="362"/>
      <c r="E8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7" t="str">
        <f>IF(CAMBIOSCRUDAS[[#This Row],[PLAN FINAL]]="","",CAMBIOSCRUDAS[[#This Row],[PLAN FINAL]])</f>
        <v/>
      </c>
      <c r="G827" t="str">
        <f>IF(CAMBIOSCRUDAS[[#This Row],[Columna1]]="","",CAMBIOSCRUDAS[[#This Row],[ID]])</f>
        <v/>
      </c>
    </row>
    <row r="828" spans="1:7" x14ac:dyDescent="0.25">
      <c r="A828" s="361"/>
      <c r="B828" s="231"/>
      <c r="C828" s="231"/>
      <c r="D828" s="362"/>
      <c r="E8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8" t="str">
        <f>IF(CAMBIOSCRUDAS[[#This Row],[PLAN FINAL]]="","",CAMBIOSCRUDAS[[#This Row],[PLAN FINAL]])</f>
        <v/>
      </c>
      <c r="G828" t="str">
        <f>IF(CAMBIOSCRUDAS[[#This Row],[Columna1]]="","",CAMBIOSCRUDAS[[#This Row],[ID]])</f>
        <v/>
      </c>
    </row>
    <row r="829" spans="1:7" x14ac:dyDescent="0.25">
      <c r="A829" s="361"/>
      <c r="B829" s="231"/>
      <c r="C829" s="231"/>
      <c r="D829" s="362"/>
      <c r="E8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29" t="str">
        <f>IF(CAMBIOSCRUDAS[[#This Row],[PLAN FINAL]]="","",CAMBIOSCRUDAS[[#This Row],[PLAN FINAL]])</f>
        <v/>
      </c>
      <c r="G829" t="str">
        <f>IF(CAMBIOSCRUDAS[[#This Row],[Columna1]]="","",CAMBIOSCRUDAS[[#This Row],[ID]])</f>
        <v/>
      </c>
    </row>
    <row r="830" spans="1:7" x14ac:dyDescent="0.25">
      <c r="A830" s="361"/>
      <c r="B830" s="231"/>
      <c r="C830" s="231"/>
      <c r="D830" s="362"/>
      <c r="E8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0" t="str">
        <f>IF(CAMBIOSCRUDAS[[#This Row],[PLAN FINAL]]="","",CAMBIOSCRUDAS[[#This Row],[PLAN FINAL]])</f>
        <v/>
      </c>
      <c r="G830" t="str">
        <f>IF(CAMBIOSCRUDAS[[#This Row],[Columna1]]="","",CAMBIOSCRUDAS[[#This Row],[ID]])</f>
        <v/>
      </c>
    </row>
    <row r="831" spans="1:7" x14ac:dyDescent="0.25">
      <c r="A831" s="361"/>
      <c r="B831" s="231"/>
      <c r="C831" s="231"/>
      <c r="D831" s="362"/>
      <c r="E8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1" t="str">
        <f>IF(CAMBIOSCRUDAS[[#This Row],[PLAN FINAL]]="","",CAMBIOSCRUDAS[[#This Row],[PLAN FINAL]])</f>
        <v/>
      </c>
      <c r="G831" t="str">
        <f>IF(CAMBIOSCRUDAS[[#This Row],[Columna1]]="","",CAMBIOSCRUDAS[[#This Row],[ID]])</f>
        <v/>
      </c>
    </row>
    <row r="832" spans="1:7" x14ac:dyDescent="0.25">
      <c r="A832" s="361"/>
      <c r="B832" s="231"/>
      <c r="C832" s="231"/>
      <c r="D832" s="362"/>
      <c r="E8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2" t="str">
        <f>IF(CAMBIOSCRUDAS[[#This Row],[PLAN FINAL]]="","",CAMBIOSCRUDAS[[#This Row],[PLAN FINAL]])</f>
        <v/>
      </c>
      <c r="G832" t="str">
        <f>IF(CAMBIOSCRUDAS[[#This Row],[Columna1]]="","",CAMBIOSCRUDAS[[#This Row],[ID]])</f>
        <v/>
      </c>
    </row>
    <row r="833" spans="1:7" x14ac:dyDescent="0.25">
      <c r="A833" s="361"/>
      <c r="B833" s="231"/>
      <c r="C833" s="231"/>
      <c r="D833" s="362"/>
      <c r="E8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3" t="str">
        <f>IF(CAMBIOSCRUDAS[[#This Row],[PLAN FINAL]]="","",CAMBIOSCRUDAS[[#This Row],[PLAN FINAL]])</f>
        <v/>
      </c>
      <c r="G833" t="str">
        <f>IF(CAMBIOSCRUDAS[[#This Row],[Columna1]]="","",CAMBIOSCRUDAS[[#This Row],[ID]])</f>
        <v/>
      </c>
    </row>
    <row r="834" spans="1:7" x14ac:dyDescent="0.25">
      <c r="A834" s="361"/>
      <c r="B834" s="231"/>
      <c r="C834" s="231"/>
      <c r="D834" s="362"/>
      <c r="E8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4" t="str">
        <f>IF(CAMBIOSCRUDAS[[#This Row],[PLAN FINAL]]="","",CAMBIOSCRUDAS[[#This Row],[PLAN FINAL]])</f>
        <v/>
      </c>
      <c r="G834" t="str">
        <f>IF(CAMBIOSCRUDAS[[#This Row],[Columna1]]="","",CAMBIOSCRUDAS[[#This Row],[ID]])</f>
        <v/>
      </c>
    </row>
    <row r="835" spans="1:7" x14ac:dyDescent="0.25">
      <c r="A835" s="361"/>
      <c r="B835" s="231"/>
      <c r="C835" s="231"/>
      <c r="D835" s="362"/>
      <c r="E8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5" t="str">
        <f>IF(CAMBIOSCRUDAS[[#This Row],[PLAN FINAL]]="","",CAMBIOSCRUDAS[[#This Row],[PLAN FINAL]])</f>
        <v/>
      </c>
      <c r="G835" t="str">
        <f>IF(CAMBIOSCRUDAS[[#This Row],[Columna1]]="","",CAMBIOSCRUDAS[[#This Row],[ID]])</f>
        <v/>
      </c>
    </row>
    <row r="836" spans="1:7" x14ac:dyDescent="0.25">
      <c r="A836" s="361"/>
      <c r="B836" s="231"/>
      <c r="C836" s="231"/>
      <c r="D836" s="362"/>
      <c r="E8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6" t="str">
        <f>IF(CAMBIOSCRUDAS[[#This Row],[PLAN FINAL]]="","",CAMBIOSCRUDAS[[#This Row],[PLAN FINAL]])</f>
        <v/>
      </c>
      <c r="G836" t="str">
        <f>IF(CAMBIOSCRUDAS[[#This Row],[Columna1]]="","",CAMBIOSCRUDAS[[#This Row],[ID]])</f>
        <v/>
      </c>
    </row>
    <row r="837" spans="1:7" x14ac:dyDescent="0.25">
      <c r="A837" s="361"/>
      <c r="B837" s="231"/>
      <c r="C837" s="231"/>
      <c r="D837" s="362"/>
      <c r="E8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7" t="str">
        <f>IF(CAMBIOSCRUDAS[[#This Row],[PLAN FINAL]]="","",CAMBIOSCRUDAS[[#This Row],[PLAN FINAL]])</f>
        <v/>
      </c>
      <c r="G837" t="str">
        <f>IF(CAMBIOSCRUDAS[[#This Row],[Columna1]]="","",CAMBIOSCRUDAS[[#This Row],[ID]])</f>
        <v/>
      </c>
    </row>
    <row r="838" spans="1:7" x14ac:dyDescent="0.25">
      <c r="A838" s="361"/>
      <c r="B838" s="231"/>
      <c r="C838" s="231"/>
      <c r="D838" s="362"/>
      <c r="E8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8" t="str">
        <f>IF(CAMBIOSCRUDAS[[#This Row],[PLAN FINAL]]="","",CAMBIOSCRUDAS[[#This Row],[PLAN FINAL]])</f>
        <v/>
      </c>
      <c r="G838" t="str">
        <f>IF(CAMBIOSCRUDAS[[#This Row],[Columna1]]="","",CAMBIOSCRUDAS[[#This Row],[ID]])</f>
        <v/>
      </c>
    </row>
    <row r="839" spans="1:7" x14ac:dyDescent="0.25">
      <c r="A839" s="361"/>
      <c r="B839" s="231"/>
      <c r="C839" s="231"/>
      <c r="D839" s="362"/>
      <c r="E8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39" t="str">
        <f>IF(CAMBIOSCRUDAS[[#This Row],[PLAN FINAL]]="","",CAMBIOSCRUDAS[[#This Row],[PLAN FINAL]])</f>
        <v/>
      </c>
      <c r="G839" t="str">
        <f>IF(CAMBIOSCRUDAS[[#This Row],[Columna1]]="","",CAMBIOSCRUDAS[[#This Row],[ID]])</f>
        <v/>
      </c>
    </row>
    <row r="840" spans="1:7" x14ac:dyDescent="0.25">
      <c r="A840" s="361"/>
      <c r="B840" s="231"/>
      <c r="C840" s="231"/>
      <c r="D840" s="362"/>
      <c r="E8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0" t="str">
        <f>IF(CAMBIOSCRUDAS[[#This Row],[PLAN FINAL]]="","",CAMBIOSCRUDAS[[#This Row],[PLAN FINAL]])</f>
        <v/>
      </c>
      <c r="G840" t="str">
        <f>IF(CAMBIOSCRUDAS[[#This Row],[Columna1]]="","",CAMBIOSCRUDAS[[#This Row],[ID]])</f>
        <v/>
      </c>
    </row>
    <row r="841" spans="1:7" x14ac:dyDescent="0.25">
      <c r="A841" s="361"/>
      <c r="B841" s="231"/>
      <c r="C841" s="231"/>
      <c r="D841" s="362"/>
      <c r="E8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1" t="str">
        <f>IF(CAMBIOSCRUDAS[[#This Row],[PLAN FINAL]]="","",CAMBIOSCRUDAS[[#This Row],[PLAN FINAL]])</f>
        <v/>
      </c>
      <c r="G841" t="str">
        <f>IF(CAMBIOSCRUDAS[[#This Row],[Columna1]]="","",CAMBIOSCRUDAS[[#This Row],[ID]])</f>
        <v/>
      </c>
    </row>
    <row r="842" spans="1:7" x14ac:dyDescent="0.25">
      <c r="A842" s="361"/>
      <c r="B842" s="231"/>
      <c r="C842" s="231"/>
      <c r="D842" s="362"/>
      <c r="E8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2" t="str">
        <f>IF(CAMBIOSCRUDAS[[#This Row],[PLAN FINAL]]="","",CAMBIOSCRUDAS[[#This Row],[PLAN FINAL]])</f>
        <v/>
      </c>
      <c r="G842" t="str">
        <f>IF(CAMBIOSCRUDAS[[#This Row],[Columna1]]="","",CAMBIOSCRUDAS[[#This Row],[ID]])</f>
        <v/>
      </c>
    </row>
    <row r="843" spans="1:7" x14ac:dyDescent="0.25">
      <c r="A843" s="361"/>
      <c r="B843" s="231"/>
      <c r="C843" s="231"/>
      <c r="D843" s="362"/>
      <c r="E8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3" t="str">
        <f>IF(CAMBIOSCRUDAS[[#This Row],[PLAN FINAL]]="","",CAMBIOSCRUDAS[[#This Row],[PLAN FINAL]])</f>
        <v/>
      </c>
      <c r="G843" t="str">
        <f>IF(CAMBIOSCRUDAS[[#This Row],[Columna1]]="","",CAMBIOSCRUDAS[[#This Row],[ID]])</f>
        <v/>
      </c>
    </row>
    <row r="844" spans="1:7" x14ac:dyDescent="0.25">
      <c r="A844" s="361"/>
      <c r="B844" s="231"/>
      <c r="C844" s="231"/>
      <c r="D844" s="362"/>
      <c r="E8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4" t="str">
        <f>IF(CAMBIOSCRUDAS[[#This Row],[PLAN FINAL]]="","",CAMBIOSCRUDAS[[#This Row],[PLAN FINAL]])</f>
        <v/>
      </c>
      <c r="G844" t="str">
        <f>IF(CAMBIOSCRUDAS[[#This Row],[Columna1]]="","",CAMBIOSCRUDAS[[#This Row],[ID]])</f>
        <v/>
      </c>
    </row>
    <row r="845" spans="1:7" x14ac:dyDescent="0.25">
      <c r="A845" s="361"/>
      <c r="B845" s="231"/>
      <c r="C845" s="231"/>
      <c r="D845" s="362"/>
      <c r="E8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5" t="str">
        <f>IF(CAMBIOSCRUDAS[[#This Row],[PLAN FINAL]]="","",CAMBIOSCRUDAS[[#This Row],[PLAN FINAL]])</f>
        <v/>
      </c>
      <c r="G845" t="str">
        <f>IF(CAMBIOSCRUDAS[[#This Row],[Columna1]]="","",CAMBIOSCRUDAS[[#This Row],[ID]])</f>
        <v/>
      </c>
    </row>
    <row r="846" spans="1:7" x14ac:dyDescent="0.25">
      <c r="A846" s="361"/>
      <c r="B846" s="231"/>
      <c r="C846" s="231"/>
      <c r="D846" s="362"/>
      <c r="E8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6" t="str">
        <f>IF(CAMBIOSCRUDAS[[#This Row],[PLAN FINAL]]="","",CAMBIOSCRUDAS[[#This Row],[PLAN FINAL]])</f>
        <v/>
      </c>
      <c r="G846" t="str">
        <f>IF(CAMBIOSCRUDAS[[#This Row],[Columna1]]="","",CAMBIOSCRUDAS[[#This Row],[ID]])</f>
        <v/>
      </c>
    </row>
    <row r="847" spans="1:7" x14ac:dyDescent="0.25">
      <c r="A847" s="361"/>
      <c r="B847" s="231"/>
      <c r="C847" s="231"/>
      <c r="D847" s="362"/>
      <c r="E8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7" t="str">
        <f>IF(CAMBIOSCRUDAS[[#This Row],[PLAN FINAL]]="","",CAMBIOSCRUDAS[[#This Row],[PLAN FINAL]])</f>
        <v/>
      </c>
      <c r="G847" t="str">
        <f>IF(CAMBIOSCRUDAS[[#This Row],[Columna1]]="","",CAMBIOSCRUDAS[[#This Row],[ID]])</f>
        <v/>
      </c>
    </row>
    <row r="848" spans="1:7" x14ac:dyDescent="0.25">
      <c r="A848" s="361"/>
      <c r="B848" s="231"/>
      <c r="C848" s="231"/>
      <c r="D848" s="362"/>
      <c r="E8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8" t="str">
        <f>IF(CAMBIOSCRUDAS[[#This Row],[PLAN FINAL]]="","",CAMBIOSCRUDAS[[#This Row],[PLAN FINAL]])</f>
        <v/>
      </c>
      <c r="G848" t="str">
        <f>IF(CAMBIOSCRUDAS[[#This Row],[Columna1]]="","",CAMBIOSCRUDAS[[#This Row],[ID]])</f>
        <v/>
      </c>
    </row>
    <row r="849" spans="1:7" x14ac:dyDescent="0.25">
      <c r="A849" s="361"/>
      <c r="B849" s="231"/>
      <c r="C849" s="231"/>
      <c r="D849" s="362"/>
      <c r="E8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49" t="str">
        <f>IF(CAMBIOSCRUDAS[[#This Row],[PLAN FINAL]]="","",CAMBIOSCRUDAS[[#This Row],[PLAN FINAL]])</f>
        <v/>
      </c>
      <c r="G849" t="str">
        <f>IF(CAMBIOSCRUDAS[[#This Row],[Columna1]]="","",CAMBIOSCRUDAS[[#This Row],[ID]])</f>
        <v/>
      </c>
    </row>
    <row r="850" spans="1:7" x14ac:dyDescent="0.25">
      <c r="A850" s="361"/>
      <c r="B850" s="231"/>
      <c r="C850" s="231"/>
      <c r="D850" s="362"/>
      <c r="E8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0" t="str">
        <f>IF(CAMBIOSCRUDAS[[#This Row],[PLAN FINAL]]="","",CAMBIOSCRUDAS[[#This Row],[PLAN FINAL]])</f>
        <v/>
      </c>
      <c r="G850" t="str">
        <f>IF(CAMBIOSCRUDAS[[#This Row],[Columna1]]="","",CAMBIOSCRUDAS[[#This Row],[ID]])</f>
        <v/>
      </c>
    </row>
    <row r="851" spans="1:7" x14ac:dyDescent="0.25">
      <c r="A851" s="361"/>
      <c r="B851" s="231"/>
      <c r="C851" s="231"/>
      <c r="D851" s="362"/>
      <c r="E8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1" t="str">
        <f>IF(CAMBIOSCRUDAS[[#This Row],[PLAN FINAL]]="","",CAMBIOSCRUDAS[[#This Row],[PLAN FINAL]])</f>
        <v/>
      </c>
      <c r="G851" t="str">
        <f>IF(CAMBIOSCRUDAS[[#This Row],[Columna1]]="","",CAMBIOSCRUDAS[[#This Row],[ID]])</f>
        <v/>
      </c>
    </row>
    <row r="852" spans="1:7" x14ac:dyDescent="0.25">
      <c r="A852" s="361"/>
      <c r="B852" s="231"/>
      <c r="C852" s="231"/>
      <c r="D852" s="362"/>
      <c r="E8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2" t="str">
        <f>IF(CAMBIOSCRUDAS[[#This Row],[PLAN FINAL]]="","",CAMBIOSCRUDAS[[#This Row],[PLAN FINAL]])</f>
        <v/>
      </c>
      <c r="G852" t="str">
        <f>IF(CAMBIOSCRUDAS[[#This Row],[Columna1]]="","",CAMBIOSCRUDAS[[#This Row],[ID]])</f>
        <v/>
      </c>
    </row>
    <row r="853" spans="1:7" x14ac:dyDescent="0.25">
      <c r="A853" s="361"/>
      <c r="B853" s="231"/>
      <c r="C853" s="231"/>
      <c r="D853" s="362"/>
      <c r="E8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3" t="str">
        <f>IF(CAMBIOSCRUDAS[[#This Row],[PLAN FINAL]]="","",CAMBIOSCRUDAS[[#This Row],[PLAN FINAL]])</f>
        <v/>
      </c>
      <c r="G853" t="str">
        <f>IF(CAMBIOSCRUDAS[[#This Row],[Columna1]]="","",CAMBIOSCRUDAS[[#This Row],[ID]])</f>
        <v/>
      </c>
    </row>
    <row r="854" spans="1:7" x14ac:dyDescent="0.25">
      <c r="A854" s="361"/>
      <c r="B854" s="231"/>
      <c r="C854" s="231"/>
      <c r="D854" s="362"/>
      <c r="E8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4" t="str">
        <f>IF(CAMBIOSCRUDAS[[#This Row],[PLAN FINAL]]="","",CAMBIOSCRUDAS[[#This Row],[PLAN FINAL]])</f>
        <v/>
      </c>
      <c r="G854" t="str">
        <f>IF(CAMBIOSCRUDAS[[#This Row],[Columna1]]="","",CAMBIOSCRUDAS[[#This Row],[ID]])</f>
        <v/>
      </c>
    </row>
    <row r="855" spans="1:7" x14ac:dyDescent="0.25">
      <c r="A855" s="361"/>
      <c r="B855" s="231"/>
      <c r="C855" s="231"/>
      <c r="D855" s="362"/>
      <c r="E8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5" t="str">
        <f>IF(CAMBIOSCRUDAS[[#This Row],[PLAN FINAL]]="","",CAMBIOSCRUDAS[[#This Row],[PLAN FINAL]])</f>
        <v/>
      </c>
      <c r="G855" t="str">
        <f>IF(CAMBIOSCRUDAS[[#This Row],[Columna1]]="","",CAMBIOSCRUDAS[[#This Row],[ID]])</f>
        <v/>
      </c>
    </row>
    <row r="856" spans="1:7" x14ac:dyDescent="0.25">
      <c r="A856" s="361"/>
      <c r="B856" s="231"/>
      <c r="C856" s="231"/>
      <c r="D856" s="362"/>
      <c r="E8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6" t="str">
        <f>IF(CAMBIOSCRUDAS[[#This Row],[PLAN FINAL]]="","",CAMBIOSCRUDAS[[#This Row],[PLAN FINAL]])</f>
        <v/>
      </c>
      <c r="G856" t="str">
        <f>IF(CAMBIOSCRUDAS[[#This Row],[Columna1]]="","",CAMBIOSCRUDAS[[#This Row],[ID]])</f>
        <v/>
      </c>
    </row>
    <row r="857" spans="1:7" x14ac:dyDescent="0.25">
      <c r="A857" s="361"/>
      <c r="B857" s="231"/>
      <c r="C857" s="231"/>
      <c r="D857" s="362"/>
      <c r="E8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7" t="str">
        <f>IF(CAMBIOSCRUDAS[[#This Row],[PLAN FINAL]]="","",CAMBIOSCRUDAS[[#This Row],[PLAN FINAL]])</f>
        <v/>
      </c>
      <c r="G857" t="str">
        <f>IF(CAMBIOSCRUDAS[[#This Row],[Columna1]]="","",CAMBIOSCRUDAS[[#This Row],[ID]])</f>
        <v/>
      </c>
    </row>
    <row r="858" spans="1:7" x14ac:dyDescent="0.25">
      <c r="A858" s="361"/>
      <c r="B858" s="231"/>
      <c r="C858" s="231"/>
      <c r="D858" s="362"/>
      <c r="E8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8" t="str">
        <f>IF(CAMBIOSCRUDAS[[#This Row],[PLAN FINAL]]="","",CAMBIOSCRUDAS[[#This Row],[PLAN FINAL]])</f>
        <v/>
      </c>
      <c r="G858" t="str">
        <f>IF(CAMBIOSCRUDAS[[#This Row],[Columna1]]="","",CAMBIOSCRUDAS[[#This Row],[ID]])</f>
        <v/>
      </c>
    </row>
    <row r="859" spans="1:7" x14ac:dyDescent="0.25">
      <c r="A859" s="361"/>
      <c r="B859" s="231"/>
      <c r="C859" s="231"/>
      <c r="D859" s="362"/>
      <c r="E8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59" t="str">
        <f>IF(CAMBIOSCRUDAS[[#This Row],[PLAN FINAL]]="","",CAMBIOSCRUDAS[[#This Row],[PLAN FINAL]])</f>
        <v/>
      </c>
      <c r="G859" t="str">
        <f>IF(CAMBIOSCRUDAS[[#This Row],[Columna1]]="","",CAMBIOSCRUDAS[[#This Row],[ID]])</f>
        <v/>
      </c>
    </row>
    <row r="860" spans="1:7" x14ac:dyDescent="0.25">
      <c r="A860" s="361"/>
      <c r="B860" s="231"/>
      <c r="C860" s="231"/>
      <c r="D860" s="362"/>
      <c r="E8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0" t="str">
        <f>IF(CAMBIOSCRUDAS[[#This Row],[PLAN FINAL]]="","",CAMBIOSCRUDAS[[#This Row],[PLAN FINAL]])</f>
        <v/>
      </c>
      <c r="G860" t="str">
        <f>IF(CAMBIOSCRUDAS[[#This Row],[Columna1]]="","",CAMBIOSCRUDAS[[#This Row],[ID]])</f>
        <v/>
      </c>
    </row>
    <row r="861" spans="1:7" x14ac:dyDescent="0.25">
      <c r="A861" s="361"/>
      <c r="B861" s="231"/>
      <c r="C861" s="231"/>
      <c r="D861" s="362"/>
      <c r="E8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1" t="str">
        <f>IF(CAMBIOSCRUDAS[[#This Row],[PLAN FINAL]]="","",CAMBIOSCRUDAS[[#This Row],[PLAN FINAL]])</f>
        <v/>
      </c>
      <c r="G861" t="str">
        <f>IF(CAMBIOSCRUDAS[[#This Row],[Columna1]]="","",CAMBIOSCRUDAS[[#This Row],[ID]])</f>
        <v/>
      </c>
    </row>
    <row r="862" spans="1:7" x14ac:dyDescent="0.25">
      <c r="A862" s="361"/>
      <c r="B862" s="231"/>
      <c r="C862" s="231"/>
      <c r="D862" s="362"/>
      <c r="E8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2" t="str">
        <f>IF(CAMBIOSCRUDAS[[#This Row],[PLAN FINAL]]="","",CAMBIOSCRUDAS[[#This Row],[PLAN FINAL]])</f>
        <v/>
      </c>
      <c r="G862" t="str">
        <f>IF(CAMBIOSCRUDAS[[#This Row],[Columna1]]="","",CAMBIOSCRUDAS[[#This Row],[ID]])</f>
        <v/>
      </c>
    </row>
    <row r="863" spans="1:7" x14ac:dyDescent="0.25">
      <c r="A863" s="361"/>
      <c r="B863" s="231"/>
      <c r="C863" s="231"/>
      <c r="D863" s="362"/>
      <c r="E8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3" t="str">
        <f>IF(CAMBIOSCRUDAS[[#This Row],[PLAN FINAL]]="","",CAMBIOSCRUDAS[[#This Row],[PLAN FINAL]])</f>
        <v/>
      </c>
      <c r="G863" t="str">
        <f>IF(CAMBIOSCRUDAS[[#This Row],[Columna1]]="","",CAMBIOSCRUDAS[[#This Row],[ID]])</f>
        <v/>
      </c>
    </row>
    <row r="864" spans="1:7" x14ac:dyDescent="0.25">
      <c r="A864" s="361"/>
      <c r="B864" s="231"/>
      <c r="C864" s="231"/>
      <c r="D864" s="362"/>
      <c r="E8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4" t="str">
        <f>IF(CAMBIOSCRUDAS[[#This Row],[PLAN FINAL]]="","",CAMBIOSCRUDAS[[#This Row],[PLAN FINAL]])</f>
        <v/>
      </c>
      <c r="G864" t="str">
        <f>IF(CAMBIOSCRUDAS[[#This Row],[Columna1]]="","",CAMBIOSCRUDAS[[#This Row],[ID]])</f>
        <v/>
      </c>
    </row>
    <row r="865" spans="1:7" x14ac:dyDescent="0.25">
      <c r="A865" s="361"/>
      <c r="B865" s="231"/>
      <c r="C865" s="231"/>
      <c r="D865" s="362"/>
      <c r="E8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5" t="str">
        <f>IF(CAMBIOSCRUDAS[[#This Row],[PLAN FINAL]]="","",CAMBIOSCRUDAS[[#This Row],[PLAN FINAL]])</f>
        <v/>
      </c>
      <c r="G865" t="str">
        <f>IF(CAMBIOSCRUDAS[[#This Row],[Columna1]]="","",CAMBIOSCRUDAS[[#This Row],[ID]])</f>
        <v/>
      </c>
    </row>
    <row r="866" spans="1:7" x14ac:dyDescent="0.25">
      <c r="A866" s="361"/>
      <c r="B866" s="231"/>
      <c r="C866" s="231"/>
      <c r="D866" s="362"/>
      <c r="E8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6" t="str">
        <f>IF(CAMBIOSCRUDAS[[#This Row],[PLAN FINAL]]="","",CAMBIOSCRUDAS[[#This Row],[PLAN FINAL]])</f>
        <v/>
      </c>
      <c r="G866" t="str">
        <f>IF(CAMBIOSCRUDAS[[#This Row],[Columna1]]="","",CAMBIOSCRUDAS[[#This Row],[ID]])</f>
        <v/>
      </c>
    </row>
    <row r="867" spans="1:7" x14ac:dyDescent="0.25">
      <c r="A867" s="361"/>
      <c r="B867" s="231"/>
      <c r="C867" s="231"/>
      <c r="D867" s="362"/>
      <c r="E8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7" t="str">
        <f>IF(CAMBIOSCRUDAS[[#This Row],[PLAN FINAL]]="","",CAMBIOSCRUDAS[[#This Row],[PLAN FINAL]])</f>
        <v/>
      </c>
      <c r="G867" t="str">
        <f>IF(CAMBIOSCRUDAS[[#This Row],[Columna1]]="","",CAMBIOSCRUDAS[[#This Row],[ID]])</f>
        <v/>
      </c>
    </row>
    <row r="868" spans="1:7" x14ac:dyDescent="0.25">
      <c r="A868" s="361"/>
      <c r="B868" s="231"/>
      <c r="C868" s="231"/>
      <c r="D868" s="362"/>
      <c r="E8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8" t="str">
        <f>IF(CAMBIOSCRUDAS[[#This Row],[PLAN FINAL]]="","",CAMBIOSCRUDAS[[#This Row],[PLAN FINAL]])</f>
        <v/>
      </c>
      <c r="G868" t="str">
        <f>IF(CAMBIOSCRUDAS[[#This Row],[Columna1]]="","",CAMBIOSCRUDAS[[#This Row],[ID]])</f>
        <v/>
      </c>
    </row>
    <row r="869" spans="1:7" x14ac:dyDescent="0.25">
      <c r="A869" s="361"/>
      <c r="B869" s="231"/>
      <c r="C869" s="231"/>
      <c r="D869" s="362"/>
      <c r="E8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69" t="str">
        <f>IF(CAMBIOSCRUDAS[[#This Row],[PLAN FINAL]]="","",CAMBIOSCRUDAS[[#This Row],[PLAN FINAL]])</f>
        <v/>
      </c>
      <c r="G869" t="str">
        <f>IF(CAMBIOSCRUDAS[[#This Row],[Columna1]]="","",CAMBIOSCRUDAS[[#This Row],[ID]])</f>
        <v/>
      </c>
    </row>
    <row r="870" spans="1:7" x14ac:dyDescent="0.25">
      <c r="A870" s="361"/>
      <c r="B870" s="231"/>
      <c r="C870" s="231"/>
      <c r="D870" s="362"/>
      <c r="E8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0" t="str">
        <f>IF(CAMBIOSCRUDAS[[#This Row],[PLAN FINAL]]="","",CAMBIOSCRUDAS[[#This Row],[PLAN FINAL]])</f>
        <v/>
      </c>
      <c r="G870" t="str">
        <f>IF(CAMBIOSCRUDAS[[#This Row],[Columna1]]="","",CAMBIOSCRUDAS[[#This Row],[ID]])</f>
        <v/>
      </c>
    </row>
    <row r="871" spans="1:7" x14ac:dyDescent="0.25">
      <c r="A871" s="361"/>
      <c r="B871" s="231"/>
      <c r="C871" s="231"/>
      <c r="D871" s="362"/>
      <c r="E8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1" t="str">
        <f>IF(CAMBIOSCRUDAS[[#This Row],[PLAN FINAL]]="","",CAMBIOSCRUDAS[[#This Row],[PLAN FINAL]])</f>
        <v/>
      </c>
      <c r="G871" t="str">
        <f>IF(CAMBIOSCRUDAS[[#This Row],[Columna1]]="","",CAMBIOSCRUDAS[[#This Row],[ID]])</f>
        <v/>
      </c>
    </row>
    <row r="872" spans="1:7" x14ac:dyDescent="0.25">
      <c r="A872" s="361"/>
      <c r="B872" s="231"/>
      <c r="C872" s="231"/>
      <c r="D872" s="362"/>
      <c r="E8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2" t="str">
        <f>IF(CAMBIOSCRUDAS[[#This Row],[PLAN FINAL]]="","",CAMBIOSCRUDAS[[#This Row],[PLAN FINAL]])</f>
        <v/>
      </c>
      <c r="G872" t="str">
        <f>IF(CAMBIOSCRUDAS[[#This Row],[Columna1]]="","",CAMBIOSCRUDAS[[#This Row],[ID]])</f>
        <v/>
      </c>
    </row>
    <row r="873" spans="1:7" x14ac:dyDescent="0.25">
      <c r="A873" s="361"/>
      <c r="B873" s="231"/>
      <c r="C873" s="231"/>
      <c r="D873" s="362"/>
      <c r="E8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3" t="str">
        <f>IF(CAMBIOSCRUDAS[[#This Row],[PLAN FINAL]]="","",CAMBIOSCRUDAS[[#This Row],[PLAN FINAL]])</f>
        <v/>
      </c>
      <c r="G873" t="str">
        <f>IF(CAMBIOSCRUDAS[[#This Row],[Columna1]]="","",CAMBIOSCRUDAS[[#This Row],[ID]])</f>
        <v/>
      </c>
    </row>
    <row r="874" spans="1:7" x14ac:dyDescent="0.25">
      <c r="A874" s="361"/>
      <c r="B874" s="231"/>
      <c r="C874" s="231"/>
      <c r="D874" s="362"/>
      <c r="E8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4" t="str">
        <f>IF(CAMBIOSCRUDAS[[#This Row],[PLAN FINAL]]="","",CAMBIOSCRUDAS[[#This Row],[PLAN FINAL]])</f>
        <v/>
      </c>
      <c r="G874" t="str">
        <f>IF(CAMBIOSCRUDAS[[#This Row],[Columna1]]="","",CAMBIOSCRUDAS[[#This Row],[ID]])</f>
        <v/>
      </c>
    </row>
    <row r="875" spans="1:7" x14ac:dyDescent="0.25">
      <c r="A875" s="361"/>
      <c r="B875" s="231"/>
      <c r="C875" s="231"/>
      <c r="D875" s="362"/>
      <c r="E8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5" t="str">
        <f>IF(CAMBIOSCRUDAS[[#This Row],[PLAN FINAL]]="","",CAMBIOSCRUDAS[[#This Row],[PLAN FINAL]])</f>
        <v/>
      </c>
      <c r="G875" t="str">
        <f>IF(CAMBIOSCRUDAS[[#This Row],[Columna1]]="","",CAMBIOSCRUDAS[[#This Row],[ID]])</f>
        <v/>
      </c>
    </row>
    <row r="876" spans="1:7" x14ac:dyDescent="0.25">
      <c r="A876" s="361"/>
      <c r="B876" s="231"/>
      <c r="C876" s="231"/>
      <c r="D876" s="362"/>
      <c r="E8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6" t="str">
        <f>IF(CAMBIOSCRUDAS[[#This Row],[PLAN FINAL]]="","",CAMBIOSCRUDAS[[#This Row],[PLAN FINAL]])</f>
        <v/>
      </c>
      <c r="G876" t="str">
        <f>IF(CAMBIOSCRUDAS[[#This Row],[Columna1]]="","",CAMBIOSCRUDAS[[#This Row],[ID]])</f>
        <v/>
      </c>
    </row>
    <row r="877" spans="1:7" x14ac:dyDescent="0.25">
      <c r="A877" s="361"/>
      <c r="B877" s="231"/>
      <c r="C877" s="231"/>
      <c r="D877" s="362"/>
      <c r="E8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7" t="str">
        <f>IF(CAMBIOSCRUDAS[[#This Row],[PLAN FINAL]]="","",CAMBIOSCRUDAS[[#This Row],[PLAN FINAL]])</f>
        <v/>
      </c>
      <c r="G877" t="str">
        <f>IF(CAMBIOSCRUDAS[[#This Row],[Columna1]]="","",CAMBIOSCRUDAS[[#This Row],[ID]])</f>
        <v/>
      </c>
    </row>
    <row r="878" spans="1:7" x14ac:dyDescent="0.25">
      <c r="A878" s="361"/>
      <c r="B878" s="231"/>
      <c r="C878" s="231"/>
      <c r="D878" s="362"/>
      <c r="E8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8" t="str">
        <f>IF(CAMBIOSCRUDAS[[#This Row],[PLAN FINAL]]="","",CAMBIOSCRUDAS[[#This Row],[PLAN FINAL]])</f>
        <v/>
      </c>
      <c r="G878" t="str">
        <f>IF(CAMBIOSCRUDAS[[#This Row],[Columna1]]="","",CAMBIOSCRUDAS[[#This Row],[ID]])</f>
        <v/>
      </c>
    </row>
    <row r="879" spans="1:7" x14ac:dyDescent="0.25">
      <c r="A879" s="361"/>
      <c r="B879" s="231"/>
      <c r="C879" s="231"/>
      <c r="D879" s="362"/>
      <c r="E8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79" t="str">
        <f>IF(CAMBIOSCRUDAS[[#This Row],[PLAN FINAL]]="","",CAMBIOSCRUDAS[[#This Row],[PLAN FINAL]])</f>
        <v/>
      </c>
      <c r="G879" t="str">
        <f>IF(CAMBIOSCRUDAS[[#This Row],[Columna1]]="","",CAMBIOSCRUDAS[[#This Row],[ID]])</f>
        <v/>
      </c>
    </row>
    <row r="880" spans="1:7" x14ac:dyDescent="0.25">
      <c r="A880" s="361"/>
      <c r="B880" s="231"/>
      <c r="C880" s="231"/>
      <c r="D880" s="362"/>
      <c r="E8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0" t="str">
        <f>IF(CAMBIOSCRUDAS[[#This Row],[PLAN FINAL]]="","",CAMBIOSCRUDAS[[#This Row],[PLAN FINAL]])</f>
        <v/>
      </c>
      <c r="G880" t="str">
        <f>IF(CAMBIOSCRUDAS[[#This Row],[Columna1]]="","",CAMBIOSCRUDAS[[#This Row],[ID]])</f>
        <v/>
      </c>
    </row>
    <row r="881" spans="1:7" x14ac:dyDescent="0.25">
      <c r="A881" s="361"/>
      <c r="B881" s="231"/>
      <c r="C881" s="231"/>
      <c r="D881" s="362"/>
      <c r="E8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1" t="str">
        <f>IF(CAMBIOSCRUDAS[[#This Row],[PLAN FINAL]]="","",CAMBIOSCRUDAS[[#This Row],[PLAN FINAL]])</f>
        <v/>
      </c>
      <c r="G881" t="str">
        <f>IF(CAMBIOSCRUDAS[[#This Row],[Columna1]]="","",CAMBIOSCRUDAS[[#This Row],[ID]])</f>
        <v/>
      </c>
    </row>
    <row r="882" spans="1:7" x14ac:dyDescent="0.25">
      <c r="A882" s="361"/>
      <c r="B882" s="231"/>
      <c r="C882" s="231"/>
      <c r="D882" s="362"/>
      <c r="E8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2" t="str">
        <f>IF(CAMBIOSCRUDAS[[#This Row],[PLAN FINAL]]="","",CAMBIOSCRUDAS[[#This Row],[PLAN FINAL]])</f>
        <v/>
      </c>
      <c r="G882" t="str">
        <f>IF(CAMBIOSCRUDAS[[#This Row],[Columna1]]="","",CAMBIOSCRUDAS[[#This Row],[ID]])</f>
        <v/>
      </c>
    </row>
    <row r="883" spans="1:7" x14ac:dyDescent="0.25">
      <c r="A883" s="361"/>
      <c r="B883" s="231"/>
      <c r="C883" s="231"/>
      <c r="D883" s="362"/>
      <c r="E8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3" t="str">
        <f>IF(CAMBIOSCRUDAS[[#This Row],[PLAN FINAL]]="","",CAMBIOSCRUDAS[[#This Row],[PLAN FINAL]])</f>
        <v/>
      </c>
      <c r="G883" t="str">
        <f>IF(CAMBIOSCRUDAS[[#This Row],[Columna1]]="","",CAMBIOSCRUDAS[[#This Row],[ID]])</f>
        <v/>
      </c>
    </row>
    <row r="884" spans="1:7" x14ac:dyDescent="0.25">
      <c r="A884" s="361"/>
      <c r="B884" s="231"/>
      <c r="C884" s="231"/>
      <c r="D884" s="362"/>
      <c r="E8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4" t="str">
        <f>IF(CAMBIOSCRUDAS[[#This Row],[PLAN FINAL]]="","",CAMBIOSCRUDAS[[#This Row],[PLAN FINAL]])</f>
        <v/>
      </c>
      <c r="G884" t="str">
        <f>IF(CAMBIOSCRUDAS[[#This Row],[Columna1]]="","",CAMBIOSCRUDAS[[#This Row],[ID]])</f>
        <v/>
      </c>
    </row>
    <row r="885" spans="1:7" x14ac:dyDescent="0.25">
      <c r="A885" s="361"/>
      <c r="B885" s="231"/>
      <c r="C885" s="231"/>
      <c r="D885" s="362"/>
      <c r="E8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5" t="str">
        <f>IF(CAMBIOSCRUDAS[[#This Row],[PLAN FINAL]]="","",CAMBIOSCRUDAS[[#This Row],[PLAN FINAL]])</f>
        <v/>
      </c>
      <c r="G885" t="str">
        <f>IF(CAMBIOSCRUDAS[[#This Row],[Columna1]]="","",CAMBIOSCRUDAS[[#This Row],[ID]])</f>
        <v/>
      </c>
    </row>
    <row r="886" spans="1:7" x14ac:dyDescent="0.25">
      <c r="A886" s="361"/>
      <c r="B886" s="231"/>
      <c r="C886" s="231"/>
      <c r="D886" s="362"/>
      <c r="E8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6" t="str">
        <f>IF(CAMBIOSCRUDAS[[#This Row],[PLAN FINAL]]="","",CAMBIOSCRUDAS[[#This Row],[PLAN FINAL]])</f>
        <v/>
      </c>
      <c r="G886" t="str">
        <f>IF(CAMBIOSCRUDAS[[#This Row],[Columna1]]="","",CAMBIOSCRUDAS[[#This Row],[ID]])</f>
        <v/>
      </c>
    </row>
    <row r="887" spans="1:7" x14ac:dyDescent="0.25">
      <c r="A887" s="361"/>
      <c r="B887" s="231"/>
      <c r="C887" s="231"/>
      <c r="D887" s="362"/>
      <c r="E8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7" t="str">
        <f>IF(CAMBIOSCRUDAS[[#This Row],[PLAN FINAL]]="","",CAMBIOSCRUDAS[[#This Row],[PLAN FINAL]])</f>
        <v/>
      </c>
      <c r="G887" t="str">
        <f>IF(CAMBIOSCRUDAS[[#This Row],[Columna1]]="","",CAMBIOSCRUDAS[[#This Row],[ID]])</f>
        <v/>
      </c>
    </row>
    <row r="888" spans="1:7" x14ac:dyDescent="0.25">
      <c r="A888" s="361"/>
      <c r="B888" s="231"/>
      <c r="C888" s="231"/>
      <c r="D888" s="362"/>
      <c r="E8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8" t="str">
        <f>IF(CAMBIOSCRUDAS[[#This Row],[PLAN FINAL]]="","",CAMBIOSCRUDAS[[#This Row],[PLAN FINAL]])</f>
        <v/>
      </c>
      <c r="G888" t="str">
        <f>IF(CAMBIOSCRUDAS[[#This Row],[Columna1]]="","",CAMBIOSCRUDAS[[#This Row],[ID]])</f>
        <v/>
      </c>
    </row>
    <row r="889" spans="1:7" x14ac:dyDescent="0.25">
      <c r="A889" s="361"/>
      <c r="B889" s="231"/>
      <c r="C889" s="231"/>
      <c r="D889" s="362"/>
      <c r="E8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89" t="str">
        <f>IF(CAMBIOSCRUDAS[[#This Row],[PLAN FINAL]]="","",CAMBIOSCRUDAS[[#This Row],[PLAN FINAL]])</f>
        <v/>
      </c>
      <c r="G889" t="str">
        <f>IF(CAMBIOSCRUDAS[[#This Row],[Columna1]]="","",CAMBIOSCRUDAS[[#This Row],[ID]])</f>
        <v/>
      </c>
    </row>
    <row r="890" spans="1:7" x14ac:dyDescent="0.25">
      <c r="A890" s="361"/>
      <c r="B890" s="231"/>
      <c r="C890" s="231"/>
      <c r="D890" s="362"/>
      <c r="E8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0" t="str">
        <f>IF(CAMBIOSCRUDAS[[#This Row],[PLAN FINAL]]="","",CAMBIOSCRUDAS[[#This Row],[PLAN FINAL]])</f>
        <v/>
      </c>
      <c r="G890" t="str">
        <f>IF(CAMBIOSCRUDAS[[#This Row],[Columna1]]="","",CAMBIOSCRUDAS[[#This Row],[ID]])</f>
        <v/>
      </c>
    </row>
    <row r="891" spans="1:7" x14ac:dyDescent="0.25">
      <c r="A891" s="361"/>
      <c r="B891" s="231"/>
      <c r="C891" s="231"/>
      <c r="D891" s="362"/>
      <c r="E8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1" t="str">
        <f>IF(CAMBIOSCRUDAS[[#This Row],[PLAN FINAL]]="","",CAMBIOSCRUDAS[[#This Row],[PLAN FINAL]])</f>
        <v/>
      </c>
      <c r="G891" t="str">
        <f>IF(CAMBIOSCRUDAS[[#This Row],[Columna1]]="","",CAMBIOSCRUDAS[[#This Row],[ID]])</f>
        <v/>
      </c>
    </row>
    <row r="892" spans="1:7" x14ac:dyDescent="0.25">
      <c r="A892" s="361"/>
      <c r="B892" s="231"/>
      <c r="C892" s="231"/>
      <c r="D892" s="362"/>
      <c r="E8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2" t="str">
        <f>IF(CAMBIOSCRUDAS[[#This Row],[PLAN FINAL]]="","",CAMBIOSCRUDAS[[#This Row],[PLAN FINAL]])</f>
        <v/>
      </c>
      <c r="G892" t="str">
        <f>IF(CAMBIOSCRUDAS[[#This Row],[Columna1]]="","",CAMBIOSCRUDAS[[#This Row],[ID]])</f>
        <v/>
      </c>
    </row>
    <row r="893" spans="1:7" x14ac:dyDescent="0.25">
      <c r="A893" s="361"/>
      <c r="B893" s="231"/>
      <c r="C893" s="231"/>
      <c r="D893" s="362"/>
      <c r="E8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3" t="str">
        <f>IF(CAMBIOSCRUDAS[[#This Row],[PLAN FINAL]]="","",CAMBIOSCRUDAS[[#This Row],[PLAN FINAL]])</f>
        <v/>
      </c>
      <c r="G893" t="str">
        <f>IF(CAMBIOSCRUDAS[[#This Row],[Columna1]]="","",CAMBIOSCRUDAS[[#This Row],[ID]])</f>
        <v/>
      </c>
    </row>
    <row r="894" spans="1:7" x14ac:dyDescent="0.25">
      <c r="A894" s="361"/>
      <c r="B894" s="231"/>
      <c r="C894" s="231"/>
      <c r="D894" s="362"/>
      <c r="E8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4" t="str">
        <f>IF(CAMBIOSCRUDAS[[#This Row],[PLAN FINAL]]="","",CAMBIOSCRUDAS[[#This Row],[PLAN FINAL]])</f>
        <v/>
      </c>
      <c r="G894" t="str">
        <f>IF(CAMBIOSCRUDAS[[#This Row],[Columna1]]="","",CAMBIOSCRUDAS[[#This Row],[ID]])</f>
        <v/>
      </c>
    </row>
    <row r="895" spans="1:7" x14ac:dyDescent="0.25">
      <c r="A895" s="361"/>
      <c r="B895" s="231"/>
      <c r="C895" s="231"/>
      <c r="D895" s="362"/>
      <c r="E8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5" t="str">
        <f>IF(CAMBIOSCRUDAS[[#This Row],[PLAN FINAL]]="","",CAMBIOSCRUDAS[[#This Row],[PLAN FINAL]])</f>
        <v/>
      </c>
      <c r="G895" t="str">
        <f>IF(CAMBIOSCRUDAS[[#This Row],[Columna1]]="","",CAMBIOSCRUDAS[[#This Row],[ID]])</f>
        <v/>
      </c>
    </row>
    <row r="896" spans="1:7" x14ac:dyDescent="0.25">
      <c r="A896" s="361"/>
      <c r="B896" s="231"/>
      <c r="C896" s="231"/>
      <c r="D896" s="362"/>
      <c r="E8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6" t="str">
        <f>IF(CAMBIOSCRUDAS[[#This Row],[PLAN FINAL]]="","",CAMBIOSCRUDAS[[#This Row],[PLAN FINAL]])</f>
        <v/>
      </c>
      <c r="G896" t="str">
        <f>IF(CAMBIOSCRUDAS[[#This Row],[Columna1]]="","",CAMBIOSCRUDAS[[#This Row],[ID]])</f>
        <v/>
      </c>
    </row>
    <row r="897" spans="1:7" x14ac:dyDescent="0.25">
      <c r="A897" s="361"/>
      <c r="B897" s="231"/>
      <c r="C897" s="231"/>
      <c r="D897" s="362"/>
      <c r="E8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7" t="str">
        <f>IF(CAMBIOSCRUDAS[[#This Row],[PLAN FINAL]]="","",CAMBIOSCRUDAS[[#This Row],[PLAN FINAL]])</f>
        <v/>
      </c>
      <c r="G897" t="str">
        <f>IF(CAMBIOSCRUDAS[[#This Row],[Columna1]]="","",CAMBIOSCRUDAS[[#This Row],[ID]])</f>
        <v/>
      </c>
    </row>
    <row r="898" spans="1:7" x14ac:dyDescent="0.25">
      <c r="A898" s="361"/>
      <c r="B898" s="231"/>
      <c r="C898" s="231"/>
      <c r="D898" s="362"/>
      <c r="E8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8" t="str">
        <f>IF(CAMBIOSCRUDAS[[#This Row],[PLAN FINAL]]="","",CAMBIOSCRUDAS[[#This Row],[PLAN FINAL]])</f>
        <v/>
      </c>
      <c r="G898" t="str">
        <f>IF(CAMBIOSCRUDAS[[#This Row],[Columna1]]="","",CAMBIOSCRUDAS[[#This Row],[ID]])</f>
        <v/>
      </c>
    </row>
    <row r="899" spans="1:7" x14ac:dyDescent="0.25">
      <c r="A899" s="361"/>
      <c r="B899" s="231"/>
      <c r="C899" s="231"/>
      <c r="D899" s="362"/>
      <c r="E8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899" t="str">
        <f>IF(CAMBIOSCRUDAS[[#This Row],[PLAN FINAL]]="","",CAMBIOSCRUDAS[[#This Row],[PLAN FINAL]])</f>
        <v/>
      </c>
      <c r="G899" t="str">
        <f>IF(CAMBIOSCRUDAS[[#This Row],[Columna1]]="","",CAMBIOSCRUDAS[[#This Row],[ID]])</f>
        <v/>
      </c>
    </row>
    <row r="900" spans="1:7" x14ac:dyDescent="0.25">
      <c r="A900" s="361"/>
      <c r="B900" s="231"/>
      <c r="C900" s="231"/>
      <c r="D900" s="362"/>
      <c r="E9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0" t="str">
        <f>IF(CAMBIOSCRUDAS[[#This Row],[PLAN FINAL]]="","",CAMBIOSCRUDAS[[#This Row],[PLAN FINAL]])</f>
        <v/>
      </c>
      <c r="G900" t="str">
        <f>IF(CAMBIOSCRUDAS[[#This Row],[Columna1]]="","",CAMBIOSCRUDAS[[#This Row],[ID]])</f>
        <v/>
      </c>
    </row>
    <row r="901" spans="1:7" x14ac:dyDescent="0.25">
      <c r="A901" s="361"/>
      <c r="B901" s="231"/>
      <c r="C901" s="231"/>
      <c r="D901" s="362"/>
      <c r="E9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1" t="str">
        <f>IF(CAMBIOSCRUDAS[[#This Row],[PLAN FINAL]]="","",CAMBIOSCRUDAS[[#This Row],[PLAN FINAL]])</f>
        <v/>
      </c>
      <c r="G901" t="str">
        <f>IF(CAMBIOSCRUDAS[[#This Row],[Columna1]]="","",CAMBIOSCRUDAS[[#This Row],[ID]])</f>
        <v/>
      </c>
    </row>
    <row r="902" spans="1:7" x14ac:dyDescent="0.25">
      <c r="A902" s="361"/>
      <c r="B902" s="231"/>
      <c r="C902" s="231"/>
      <c r="D902" s="362"/>
      <c r="E9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2" t="str">
        <f>IF(CAMBIOSCRUDAS[[#This Row],[PLAN FINAL]]="","",CAMBIOSCRUDAS[[#This Row],[PLAN FINAL]])</f>
        <v/>
      </c>
      <c r="G902" t="str">
        <f>IF(CAMBIOSCRUDAS[[#This Row],[Columna1]]="","",CAMBIOSCRUDAS[[#This Row],[ID]])</f>
        <v/>
      </c>
    </row>
    <row r="903" spans="1:7" x14ac:dyDescent="0.25">
      <c r="A903" s="361"/>
      <c r="B903" s="231"/>
      <c r="C903" s="231"/>
      <c r="D903" s="362"/>
      <c r="E9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3" t="str">
        <f>IF(CAMBIOSCRUDAS[[#This Row],[PLAN FINAL]]="","",CAMBIOSCRUDAS[[#This Row],[PLAN FINAL]])</f>
        <v/>
      </c>
      <c r="G903" t="str">
        <f>IF(CAMBIOSCRUDAS[[#This Row],[Columna1]]="","",CAMBIOSCRUDAS[[#This Row],[ID]])</f>
        <v/>
      </c>
    </row>
    <row r="904" spans="1:7" x14ac:dyDescent="0.25">
      <c r="A904" s="361"/>
      <c r="B904" s="231"/>
      <c r="C904" s="231"/>
      <c r="D904" s="362"/>
      <c r="E9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4" t="str">
        <f>IF(CAMBIOSCRUDAS[[#This Row],[PLAN FINAL]]="","",CAMBIOSCRUDAS[[#This Row],[PLAN FINAL]])</f>
        <v/>
      </c>
      <c r="G904" t="str">
        <f>IF(CAMBIOSCRUDAS[[#This Row],[Columna1]]="","",CAMBIOSCRUDAS[[#This Row],[ID]])</f>
        <v/>
      </c>
    </row>
    <row r="905" spans="1:7" x14ac:dyDescent="0.25">
      <c r="A905" s="361"/>
      <c r="B905" s="231"/>
      <c r="C905" s="231"/>
      <c r="D905" s="362"/>
      <c r="E9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5" t="str">
        <f>IF(CAMBIOSCRUDAS[[#This Row],[PLAN FINAL]]="","",CAMBIOSCRUDAS[[#This Row],[PLAN FINAL]])</f>
        <v/>
      </c>
      <c r="G905" t="str">
        <f>IF(CAMBIOSCRUDAS[[#This Row],[Columna1]]="","",CAMBIOSCRUDAS[[#This Row],[ID]])</f>
        <v/>
      </c>
    </row>
    <row r="906" spans="1:7" x14ac:dyDescent="0.25">
      <c r="A906" s="361"/>
      <c r="B906" s="231"/>
      <c r="C906" s="231"/>
      <c r="D906" s="362"/>
      <c r="E9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6" t="str">
        <f>IF(CAMBIOSCRUDAS[[#This Row],[PLAN FINAL]]="","",CAMBIOSCRUDAS[[#This Row],[PLAN FINAL]])</f>
        <v/>
      </c>
      <c r="G906" t="str">
        <f>IF(CAMBIOSCRUDAS[[#This Row],[Columna1]]="","",CAMBIOSCRUDAS[[#This Row],[ID]])</f>
        <v/>
      </c>
    </row>
    <row r="907" spans="1:7" x14ac:dyDescent="0.25">
      <c r="A907" s="361"/>
      <c r="B907" s="231"/>
      <c r="C907" s="231"/>
      <c r="D907" s="362"/>
      <c r="E9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7" t="str">
        <f>IF(CAMBIOSCRUDAS[[#This Row],[PLAN FINAL]]="","",CAMBIOSCRUDAS[[#This Row],[PLAN FINAL]])</f>
        <v/>
      </c>
      <c r="G907" t="str">
        <f>IF(CAMBIOSCRUDAS[[#This Row],[Columna1]]="","",CAMBIOSCRUDAS[[#This Row],[ID]])</f>
        <v/>
      </c>
    </row>
    <row r="908" spans="1:7" x14ac:dyDescent="0.25">
      <c r="A908" s="361"/>
      <c r="B908" s="231"/>
      <c r="C908" s="231"/>
      <c r="D908" s="362"/>
      <c r="E9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8" t="str">
        <f>IF(CAMBIOSCRUDAS[[#This Row],[PLAN FINAL]]="","",CAMBIOSCRUDAS[[#This Row],[PLAN FINAL]])</f>
        <v/>
      </c>
      <c r="G908" t="str">
        <f>IF(CAMBIOSCRUDAS[[#This Row],[Columna1]]="","",CAMBIOSCRUDAS[[#This Row],[ID]])</f>
        <v/>
      </c>
    </row>
    <row r="909" spans="1:7" x14ac:dyDescent="0.25">
      <c r="A909" s="361"/>
      <c r="B909" s="231"/>
      <c r="C909" s="231"/>
      <c r="D909" s="362"/>
      <c r="E9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09" t="str">
        <f>IF(CAMBIOSCRUDAS[[#This Row],[PLAN FINAL]]="","",CAMBIOSCRUDAS[[#This Row],[PLAN FINAL]])</f>
        <v/>
      </c>
      <c r="G909" t="str">
        <f>IF(CAMBIOSCRUDAS[[#This Row],[Columna1]]="","",CAMBIOSCRUDAS[[#This Row],[ID]])</f>
        <v/>
      </c>
    </row>
    <row r="910" spans="1:7" x14ac:dyDescent="0.25">
      <c r="A910" s="361"/>
      <c r="B910" s="231"/>
      <c r="C910" s="231"/>
      <c r="D910" s="362"/>
      <c r="E9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0" t="str">
        <f>IF(CAMBIOSCRUDAS[[#This Row],[PLAN FINAL]]="","",CAMBIOSCRUDAS[[#This Row],[PLAN FINAL]])</f>
        <v/>
      </c>
      <c r="G910" t="str">
        <f>IF(CAMBIOSCRUDAS[[#This Row],[Columna1]]="","",CAMBIOSCRUDAS[[#This Row],[ID]])</f>
        <v/>
      </c>
    </row>
    <row r="911" spans="1:7" x14ac:dyDescent="0.25">
      <c r="A911" s="361"/>
      <c r="B911" s="231"/>
      <c r="C911" s="231"/>
      <c r="D911" s="362"/>
      <c r="E9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1" t="str">
        <f>IF(CAMBIOSCRUDAS[[#This Row],[PLAN FINAL]]="","",CAMBIOSCRUDAS[[#This Row],[PLAN FINAL]])</f>
        <v/>
      </c>
      <c r="G911" t="str">
        <f>IF(CAMBIOSCRUDAS[[#This Row],[Columna1]]="","",CAMBIOSCRUDAS[[#This Row],[ID]])</f>
        <v/>
      </c>
    </row>
    <row r="912" spans="1:7" x14ac:dyDescent="0.25">
      <c r="A912" s="361"/>
      <c r="B912" s="231"/>
      <c r="C912" s="231"/>
      <c r="D912" s="362"/>
      <c r="E9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2" t="str">
        <f>IF(CAMBIOSCRUDAS[[#This Row],[PLAN FINAL]]="","",CAMBIOSCRUDAS[[#This Row],[PLAN FINAL]])</f>
        <v/>
      </c>
      <c r="G912" t="str">
        <f>IF(CAMBIOSCRUDAS[[#This Row],[Columna1]]="","",CAMBIOSCRUDAS[[#This Row],[ID]])</f>
        <v/>
      </c>
    </row>
    <row r="913" spans="1:7" x14ac:dyDescent="0.25">
      <c r="A913" s="361"/>
      <c r="B913" s="231"/>
      <c r="C913" s="231"/>
      <c r="D913" s="362"/>
      <c r="E9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3" t="str">
        <f>IF(CAMBIOSCRUDAS[[#This Row],[PLAN FINAL]]="","",CAMBIOSCRUDAS[[#This Row],[PLAN FINAL]])</f>
        <v/>
      </c>
      <c r="G913" t="str">
        <f>IF(CAMBIOSCRUDAS[[#This Row],[Columna1]]="","",CAMBIOSCRUDAS[[#This Row],[ID]])</f>
        <v/>
      </c>
    </row>
    <row r="914" spans="1:7" x14ac:dyDescent="0.25">
      <c r="A914" s="361"/>
      <c r="B914" s="231"/>
      <c r="C914" s="231"/>
      <c r="D914" s="362"/>
      <c r="E9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4" t="str">
        <f>IF(CAMBIOSCRUDAS[[#This Row],[PLAN FINAL]]="","",CAMBIOSCRUDAS[[#This Row],[PLAN FINAL]])</f>
        <v/>
      </c>
      <c r="G914" t="str">
        <f>IF(CAMBIOSCRUDAS[[#This Row],[Columna1]]="","",CAMBIOSCRUDAS[[#This Row],[ID]])</f>
        <v/>
      </c>
    </row>
    <row r="915" spans="1:7" x14ac:dyDescent="0.25">
      <c r="A915" s="361"/>
      <c r="B915" s="231"/>
      <c r="C915" s="231"/>
      <c r="D915" s="362"/>
      <c r="E9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5" t="str">
        <f>IF(CAMBIOSCRUDAS[[#This Row],[PLAN FINAL]]="","",CAMBIOSCRUDAS[[#This Row],[PLAN FINAL]])</f>
        <v/>
      </c>
      <c r="G915" t="str">
        <f>IF(CAMBIOSCRUDAS[[#This Row],[Columna1]]="","",CAMBIOSCRUDAS[[#This Row],[ID]])</f>
        <v/>
      </c>
    </row>
    <row r="916" spans="1:7" x14ac:dyDescent="0.25">
      <c r="A916" s="361"/>
      <c r="B916" s="231"/>
      <c r="C916" s="231"/>
      <c r="D916" s="362"/>
      <c r="E9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6" t="str">
        <f>IF(CAMBIOSCRUDAS[[#This Row],[PLAN FINAL]]="","",CAMBIOSCRUDAS[[#This Row],[PLAN FINAL]])</f>
        <v/>
      </c>
      <c r="G916" t="str">
        <f>IF(CAMBIOSCRUDAS[[#This Row],[Columna1]]="","",CAMBIOSCRUDAS[[#This Row],[ID]])</f>
        <v/>
      </c>
    </row>
    <row r="917" spans="1:7" x14ac:dyDescent="0.25">
      <c r="A917" s="361"/>
      <c r="B917" s="231"/>
      <c r="C917" s="231"/>
      <c r="D917" s="362"/>
      <c r="E9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7" t="str">
        <f>IF(CAMBIOSCRUDAS[[#This Row],[PLAN FINAL]]="","",CAMBIOSCRUDAS[[#This Row],[PLAN FINAL]])</f>
        <v/>
      </c>
      <c r="G917" t="str">
        <f>IF(CAMBIOSCRUDAS[[#This Row],[Columna1]]="","",CAMBIOSCRUDAS[[#This Row],[ID]])</f>
        <v/>
      </c>
    </row>
    <row r="918" spans="1:7" x14ac:dyDescent="0.25">
      <c r="A918" s="361"/>
      <c r="B918" s="231"/>
      <c r="C918" s="231"/>
      <c r="D918" s="362"/>
      <c r="E9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8" t="str">
        <f>IF(CAMBIOSCRUDAS[[#This Row],[PLAN FINAL]]="","",CAMBIOSCRUDAS[[#This Row],[PLAN FINAL]])</f>
        <v/>
      </c>
      <c r="G918" t="str">
        <f>IF(CAMBIOSCRUDAS[[#This Row],[Columna1]]="","",CAMBIOSCRUDAS[[#This Row],[ID]])</f>
        <v/>
      </c>
    </row>
    <row r="919" spans="1:7" x14ac:dyDescent="0.25">
      <c r="A919" s="361"/>
      <c r="B919" s="231"/>
      <c r="C919" s="231"/>
      <c r="D919" s="362"/>
      <c r="E9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19" t="str">
        <f>IF(CAMBIOSCRUDAS[[#This Row],[PLAN FINAL]]="","",CAMBIOSCRUDAS[[#This Row],[PLAN FINAL]])</f>
        <v/>
      </c>
      <c r="G919" t="str">
        <f>IF(CAMBIOSCRUDAS[[#This Row],[Columna1]]="","",CAMBIOSCRUDAS[[#This Row],[ID]])</f>
        <v/>
      </c>
    </row>
    <row r="920" spans="1:7" x14ac:dyDescent="0.25">
      <c r="A920" s="361"/>
      <c r="B920" s="231"/>
      <c r="C920" s="231"/>
      <c r="D920" s="362"/>
      <c r="E9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0" t="str">
        <f>IF(CAMBIOSCRUDAS[[#This Row],[PLAN FINAL]]="","",CAMBIOSCRUDAS[[#This Row],[PLAN FINAL]])</f>
        <v/>
      </c>
      <c r="G920" t="str">
        <f>IF(CAMBIOSCRUDAS[[#This Row],[Columna1]]="","",CAMBIOSCRUDAS[[#This Row],[ID]])</f>
        <v/>
      </c>
    </row>
    <row r="921" spans="1:7" x14ac:dyDescent="0.25">
      <c r="A921" s="361"/>
      <c r="B921" s="231"/>
      <c r="C921" s="231"/>
      <c r="D921" s="362"/>
      <c r="E9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1" t="str">
        <f>IF(CAMBIOSCRUDAS[[#This Row],[PLAN FINAL]]="","",CAMBIOSCRUDAS[[#This Row],[PLAN FINAL]])</f>
        <v/>
      </c>
      <c r="G921" t="str">
        <f>IF(CAMBIOSCRUDAS[[#This Row],[Columna1]]="","",CAMBIOSCRUDAS[[#This Row],[ID]])</f>
        <v/>
      </c>
    </row>
    <row r="922" spans="1:7" x14ac:dyDescent="0.25">
      <c r="A922" s="361"/>
      <c r="B922" s="231"/>
      <c r="C922" s="231"/>
      <c r="D922" s="362"/>
      <c r="E9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2" t="str">
        <f>IF(CAMBIOSCRUDAS[[#This Row],[PLAN FINAL]]="","",CAMBIOSCRUDAS[[#This Row],[PLAN FINAL]])</f>
        <v/>
      </c>
      <c r="G922" t="str">
        <f>IF(CAMBIOSCRUDAS[[#This Row],[Columna1]]="","",CAMBIOSCRUDAS[[#This Row],[ID]])</f>
        <v/>
      </c>
    </row>
    <row r="923" spans="1:7" x14ac:dyDescent="0.25">
      <c r="A923" s="361"/>
      <c r="B923" s="231"/>
      <c r="C923" s="231"/>
      <c r="D923" s="362"/>
      <c r="E9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3" t="str">
        <f>IF(CAMBIOSCRUDAS[[#This Row],[PLAN FINAL]]="","",CAMBIOSCRUDAS[[#This Row],[PLAN FINAL]])</f>
        <v/>
      </c>
      <c r="G923" t="str">
        <f>IF(CAMBIOSCRUDAS[[#This Row],[Columna1]]="","",CAMBIOSCRUDAS[[#This Row],[ID]])</f>
        <v/>
      </c>
    </row>
    <row r="924" spans="1:7" x14ac:dyDescent="0.25">
      <c r="A924" s="361"/>
      <c r="B924" s="231"/>
      <c r="C924" s="231"/>
      <c r="D924" s="362"/>
      <c r="E9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4" t="str">
        <f>IF(CAMBIOSCRUDAS[[#This Row],[PLAN FINAL]]="","",CAMBIOSCRUDAS[[#This Row],[PLAN FINAL]])</f>
        <v/>
      </c>
      <c r="G924" t="str">
        <f>IF(CAMBIOSCRUDAS[[#This Row],[Columna1]]="","",CAMBIOSCRUDAS[[#This Row],[ID]])</f>
        <v/>
      </c>
    </row>
    <row r="925" spans="1:7" x14ac:dyDescent="0.25">
      <c r="A925" s="361"/>
      <c r="B925" s="231"/>
      <c r="C925" s="231"/>
      <c r="D925" s="362"/>
      <c r="E9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5" t="str">
        <f>IF(CAMBIOSCRUDAS[[#This Row],[PLAN FINAL]]="","",CAMBIOSCRUDAS[[#This Row],[PLAN FINAL]])</f>
        <v/>
      </c>
      <c r="G925" t="str">
        <f>IF(CAMBIOSCRUDAS[[#This Row],[Columna1]]="","",CAMBIOSCRUDAS[[#This Row],[ID]])</f>
        <v/>
      </c>
    </row>
    <row r="926" spans="1:7" x14ac:dyDescent="0.25">
      <c r="A926" s="361"/>
      <c r="B926" s="231"/>
      <c r="C926" s="231"/>
      <c r="D926" s="362"/>
      <c r="E9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6" t="str">
        <f>IF(CAMBIOSCRUDAS[[#This Row],[PLAN FINAL]]="","",CAMBIOSCRUDAS[[#This Row],[PLAN FINAL]])</f>
        <v/>
      </c>
      <c r="G926" t="str">
        <f>IF(CAMBIOSCRUDAS[[#This Row],[Columna1]]="","",CAMBIOSCRUDAS[[#This Row],[ID]])</f>
        <v/>
      </c>
    </row>
    <row r="927" spans="1:7" x14ac:dyDescent="0.25">
      <c r="A927" s="361"/>
      <c r="B927" s="231"/>
      <c r="C927" s="231"/>
      <c r="D927" s="362"/>
      <c r="E9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7" t="str">
        <f>IF(CAMBIOSCRUDAS[[#This Row],[PLAN FINAL]]="","",CAMBIOSCRUDAS[[#This Row],[PLAN FINAL]])</f>
        <v/>
      </c>
      <c r="G927" t="str">
        <f>IF(CAMBIOSCRUDAS[[#This Row],[Columna1]]="","",CAMBIOSCRUDAS[[#This Row],[ID]])</f>
        <v/>
      </c>
    </row>
    <row r="928" spans="1:7" x14ac:dyDescent="0.25">
      <c r="A928" s="361"/>
      <c r="B928" s="231"/>
      <c r="C928" s="231"/>
      <c r="D928" s="362"/>
      <c r="E9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8" t="str">
        <f>IF(CAMBIOSCRUDAS[[#This Row],[PLAN FINAL]]="","",CAMBIOSCRUDAS[[#This Row],[PLAN FINAL]])</f>
        <v/>
      </c>
      <c r="G928" t="str">
        <f>IF(CAMBIOSCRUDAS[[#This Row],[Columna1]]="","",CAMBIOSCRUDAS[[#This Row],[ID]])</f>
        <v/>
      </c>
    </row>
    <row r="929" spans="1:7" x14ac:dyDescent="0.25">
      <c r="A929" s="361"/>
      <c r="B929" s="231"/>
      <c r="C929" s="231"/>
      <c r="D929" s="362"/>
      <c r="E9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29" t="str">
        <f>IF(CAMBIOSCRUDAS[[#This Row],[PLAN FINAL]]="","",CAMBIOSCRUDAS[[#This Row],[PLAN FINAL]])</f>
        <v/>
      </c>
      <c r="G929" t="str">
        <f>IF(CAMBIOSCRUDAS[[#This Row],[Columna1]]="","",CAMBIOSCRUDAS[[#This Row],[ID]])</f>
        <v/>
      </c>
    </row>
    <row r="930" spans="1:7" x14ac:dyDescent="0.25">
      <c r="A930" s="361"/>
      <c r="B930" s="231"/>
      <c r="C930" s="231"/>
      <c r="D930" s="362"/>
      <c r="E9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0" t="str">
        <f>IF(CAMBIOSCRUDAS[[#This Row],[PLAN FINAL]]="","",CAMBIOSCRUDAS[[#This Row],[PLAN FINAL]])</f>
        <v/>
      </c>
      <c r="G930" t="str">
        <f>IF(CAMBIOSCRUDAS[[#This Row],[Columna1]]="","",CAMBIOSCRUDAS[[#This Row],[ID]])</f>
        <v/>
      </c>
    </row>
    <row r="931" spans="1:7" x14ac:dyDescent="0.25">
      <c r="A931" s="361"/>
      <c r="B931" s="231"/>
      <c r="C931" s="231"/>
      <c r="D931" s="362"/>
      <c r="E9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1" t="str">
        <f>IF(CAMBIOSCRUDAS[[#This Row],[PLAN FINAL]]="","",CAMBIOSCRUDAS[[#This Row],[PLAN FINAL]])</f>
        <v/>
      </c>
      <c r="G931" t="str">
        <f>IF(CAMBIOSCRUDAS[[#This Row],[Columna1]]="","",CAMBIOSCRUDAS[[#This Row],[ID]])</f>
        <v/>
      </c>
    </row>
    <row r="932" spans="1:7" x14ac:dyDescent="0.25">
      <c r="A932" s="361"/>
      <c r="B932" s="231"/>
      <c r="C932" s="231"/>
      <c r="D932" s="362"/>
      <c r="E9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2" t="str">
        <f>IF(CAMBIOSCRUDAS[[#This Row],[PLAN FINAL]]="","",CAMBIOSCRUDAS[[#This Row],[PLAN FINAL]])</f>
        <v/>
      </c>
      <c r="G932" t="str">
        <f>IF(CAMBIOSCRUDAS[[#This Row],[Columna1]]="","",CAMBIOSCRUDAS[[#This Row],[ID]])</f>
        <v/>
      </c>
    </row>
    <row r="933" spans="1:7" x14ac:dyDescent="0.25">
      <c r="A933" s="361"/>
      <c r="B933" s="231"/>
      <c r="C933" s="231"/>
      <c r="D933" s="362"/>
      <c r="E9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3" t="str">
        <f>IF(CAMBIOSCRUDAS[[#This Row],[PLAN FINAL]]="","",CAMBIOSCRUDAS[[#This Row],[PLAN FINAL]])</f>
        <v/>
      </c>
      <c r="G933" t="str">
        <f>IF(CAMBIOSCRUDAS[[#This Row],[Columna1]]="","",CAMBIOSCRUDAS[[#This Row],[ID]])</f>
        <v/>
      </c>
    </row>
    <row r="934" spans="1:7" x14ac:dyDescent="0.25">
      <c r="A934" s="361"/>
      <c r="B934" s="231"/>
      <c r="C934" s="231"/>
      <c r="D934" s="362"/>
      <c r="E9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4" t="str">
        <f>IF(CAMBIOSCRUDAS[[#This Row],[PLAN FINAL]]="","",CAMBIOSCRUDAS[[#This Row],[PLAN FINAL]])</f>
        <v/>
      </c>
      <c r="G934" t="str">
        <f>IF(CAMBIOSCRUDAS[[#This Row],[Columna1]]="","",CAMBIOSCRUDAS[[#This Row],[ID]])</f>
        <v/>
      </c>
    </row>
    <row r="935" spans="1:7" x14ac:dyDescent="0.25">
      <c r="A935" s="361"/>
      <c r="B935" s="231"/>
      <c r="C935" s="231"/>
      <c r="D935" s="362"/>
      <c r="E9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5" t="str">
        <f>IF(CAMBIOSCRUDAS[[#This Row],[PLAN FINAL]]="","",CAMBIOSCRUDAS[[#This Row],[PLAN FINAL]])</f>
        <v/>
      </c>
      <c r="G935" t="str">
        <f>IF(CAMBIOSCRUDAS[[#This Row],[Columna1]]="","",CAMBIOSCRUDAS[[#This Row],[ID]])</f>
        <v/>
      </c>
    </row>
    <row r="936" spans="1:7" x14ac:dyDescent="0.25">
      <c r="A936" s="361"/>
      <c r="B936" s="231"/>
      <c r="C936" s="231"/>
      <c r="D936" s="362"/>
      <c r="E9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6" t="str">
        <f>IF(CAMBIOSCRUDAS[[#This Row],[PLAN FINAL]]="","",CAMBIOSCRUDAS[[#This Row],[PLAN FINAL]])</f>
        <v/>
      </c>
      <c r="G936" t="str">
        <f>IF(CAMBIOSCRUDAS[[#This Row],[Columna1]]="","",CAMBIOSCRUDAS[[#This Row],[ID]])</f>
        <v/>
      </c>
    </row>
    <row r="937" spans="1:7" x14ac:dyDescent="0.25">
      <c r="A937" s="361"/>
      <c r="B937" s="231"/>
      <c r="C937" s="231"/>
      <c r="D937" s="362"/>
      <c r="E9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7" t="str">
        <f>IF(CAMBIOSCRUDAS[[#This Row],[PLAN FINAL]]="","",CAMBIOSCRUDAS[[#This Row],[PLAN FINAL]])</f>
        <v/>
      </c>
      <c r="G937" t="str">
        <f>IF(CAMBIOSCRUDAS[[#This Row],[Columna1]]="","",CAMBIOSCRUDAS[[#This Row],[ID]])</f>
        <v/>
      </c>
    </row>
    <row r="938" spans="1:7" x14ac:dyDescent="0.25">
      <c r="A938" s="361"/>
      <c r="B938" s="231"/>
      <c r="C938" s="231"/>
      <c r="D938" s="362"/>
      <c r="E9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8" t="str">
        <f>IF(CAMBIOSCRUDAS[[#This Row],[PLAN FINAL]]="","",CAMBIOSCRUDAS[[#This Row],[PLAN FINAL]])</f>
        <v/>
      </c>
      <c r="G938" t="str">
        <f>IF(CAMBIOSCRUDAS[[#This Row],[Columna1]]="","",CAMBIOSCRUDAS[[#This Row],[ID]])</f>
        <v/>
      </c>
    </row>
    <row r="939" spans="1:7" x14ac:dyDescent="0.25">
      <c r="A939" s="361"/>
      <c r="B939" s="231"/>
      <c r="C939" s="231"/>
      <c r="D939" s="362"/>
      <c r="E9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39" t="str">
        <f>IF(CAMBIOSCRUDAS[[#This Row],[PLAN FINAL]]="","",CAMBIOSCRUDAS[[#This Row],[PLAN FINAL]])</f>
        <v/>
      </c>
      <c r="G939" t="str">
        <f>IF(CAMBIOSCRUDAS[[#This Row],[Columna1]]="","",CAMBIOSCRUDAS[[#This Row],[ID]])</f>
        <v/>
      </c>
    </row>
    <row r="940" spans="1:7" x14ac:dyDescent="0.25">
      <c r="A940" s="361"/>
      <c r="B940" s="231"/>
      <c r="C940" s="231"/>
      <c r="D940" s="362"/>
      <c r="E9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0" t="str">
        <f>IF(CAMBIOSCRUDAS[[#This Row],[PLAN FINAL]]="","",CAMBIOSCRUDAS[[#This Row],[PLAN FINAL]])</f>
        <v/>
      </c>
      <c r="G940" t="str">
        <f>IF(CAMBIOSCRUDAS[[#This Row],[Columna1]]="","",CAMBIOSCRUDAS[[#This Row],[ID]])</f>
        <v/>
      </c>
    </row>
    <row r="941" spans="1:7" x14ac:dyDescent="0.25">
      <c r="A941" s="361"/>
      <c r="B941" s="231"/>
      <c r="C941" s="231"/>
      <c r="D941" s="362"/>
      <c r="E9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1" t="str">
        <f>IF(CAMBIOSCRUDAS[[#This Row],[PLAN FINAL]]="","",CAMBIOSCRUDAS[[#This Row],[PLAN FINAL]])</f>
        <v/>
      </c>
      <c r="G941" t="str">
        <f>IF(CAMBIOSCRUDAS[[#This Row],[Columna1]]="","",CAMBIOSCRUDAS[[#This Row],[ID]])</f>
        <v/>
      </c>
    </row>
    <row r="942" spans="1:7" x14ac:dyDescent="0.25">
      <c r="A942" s="361"/>
      <c r="B942" s="231"/>
      <c r="C942" s="231"/>
      <c r="D942" s="362"/>
      <c r="E9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2" t="str">
        <f>IF(CAMBIOSCRUDAS[[#This Row],[PLAN FINAL]]="","",CAMBIOSCRUDAS[[#This Row],[PLAN FINAL]])</f>
        <v/>
      </c>
      <c r="G942" t="str">
        <f>IF(CAMBIOSCRUDAS[[#This Row],[Columna1]]="","",CAMBIOSCRUDAS[[#This Row],[ID]])</f>
        <v/>
      </c>
    </row>
    <row r="943" spans="1:7" x14ac:dyDescent="0.25">
      <c r="A943" s="361"/>
      <c r="B943" s="231"/>
      <c r="C943" s="231"/>
      <c r="D943" s="362"/>
      <c r="E9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3" t="str">
        <f>IF(CAMBIOSCRUDAS[[#This Row],[PLAN FINAL]]="","",CAMBIOSCRUDAS[[#This Row],[PLAN FINAL]])</f>
        <v/>
      </c>
      <c r="G943" t="str">
        <f>IF(CAMBIOSCRUDAS[[#This Row],[Columna1]]="","",CAMBIOSCRUDAS[[#This Row],[ID]])</f>
        <v/>
      </c>
    </row>
    <row r="944" spans="1:7" x14ac:dyDescent="0.25">
      <c r="A944" s="361"/>
      <c r="B944" s="231"/>
      <c r="C944" s="231"/>
      <c r="D944" s="362"/>
      <c r="E9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4" t="str">
        <f>IF(CAMBIOSCRUDAS[[#This Row],[PLAN FINAL]]="","",CAMBIOSCRUDAS[[#This Row],[PLAN FINAL]])</f>
        <v/>
      </c>
      <c r="G944" t="str">
        <f>IF(CAMBIOSCRUDAS[[#This Row],[Columna1]]="","",CAMBIOSCRUDAS[[#This Row],[ID]])</f>
        <v/>
      </c>
    </row>
    <row r="945" spans="1:7" x14ac:dyDescent="0.25">
      <c r="A945" s="361"/>
      <c r="B945" s="231"/>
      <c r="C945" s="231"/>
      <c r="D945" s="362"/>
      <c r="E9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5" t="str">
        <f>IF(CAMBIOSCRUDAS[[#This Row],[PLAN FINAL]]="","",CAMBIOSCRUDAS[[#This Row],[PLAN FINAL]])</f>
        <v/>
      </c>
      <c r="G945" t="str">
        <f>IF(CAMBIOSCRUDAS[[#This Row],[Columna1]]="","",CAMBIOSCRUDAS[[#This Row],[ID]])</f>
        <v/>
      </c>
    </row>
    <row r="946" spans="1:7" x14ac:dyDescent="0.25">
      <c r="A946" s="361"/>
      <c r="B946" s="231"/>
      <c r="C946" s="231"/>
      <c r="D946" s="362"/>
      <c r="E9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6" t="str">
        <f>IF(CAMBIOSCRUDAS[[#This Row],[PLAN FINAL]]="","",CAMBIOSCRUDAS[[#This Row],[PLAN FINAL]])</f>
        <v/>
      </c>
      <c r="G946" t="str">
        <f>IF(CAMBIOSCRUDAS[[#This Row],[Columna1]]="","",CAMBIOSCRUDAS[[#This Row],[ID]])</f>
        <v/>
      </c>
    </row>
    <row r="947" spans="1:7" x14ac:dyDescent="0.25">
      <c r="A947" s="361"/>
      <c r="B947" s="231"/>
      <c r="C947" s="231"/>
      <c r="D947" s="362"/>
      <c r="E9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7" t="str">
        <f>IF(CAMBIOSCRUDAS[[#This Row],[PLAN FINAL]]="","",CAMBIOSCRUDAS[[#This Row],[PLAN FINAL]])</f>
        <v/>
      </c>
      <c r="G947" t="str">
        <f>IF(CAMBIOSCRUDAS[[#This Row],[Columna1]]="","",CAMBIOSCRUDAS[[#This Row],[ID]])</f>
        <v/>
      </c>
    </row>
    <row r="948" spans="1:7" x14ac:dyDescent="0.25">
      <c r="A948" s="361"/>
      <c r="B948" s="231"/>
      <c r="C948" s="231"/>
      <c r="D948" s="362"/>
      <c r="E9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8" t="str">
        <f>IF(CAMBIOSCRUDAS[[#This Row],[PLAN FINAL]]="","",CAMBIOSCRUDAS[[#This Row],[PLAN FINAL]])</f>
        <v/>
      </c>
      <c r="G948" t="str">
        <f>IF(CAMBIOSCRUDAS[[#This Row],[Columna1]]="","",CAMBIOSCRUDAS[[#This Row],[ID]])</f>
        <v/>
      </c>
    </row>
    <row r="949" spans="1:7" x14ac:dyDescent="0.25">
      <c r="A949" s="361"/>
      <c r="B949" s="231"/>
      <c r="C949" s="231"/>
      <c r="D949" s="362"/>
      <c r="E9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49" t="str">
        <f>IF(CAMBIOSCRUDAS[[#This Row],[PLAN FINAL]]="","",CAMBIOSCRUDAS[[#This Row],[PLAN FINAL]])</f>
        <v/>
      </c>
      <c r="G949" t="str">
        <f>IF(CAMBIOSCRUDAS[[#This Row],[Columna1]]="","",CAMBIOSCRUDAS[[#This Row],[ID]])</f>
        <v/>
      </c>
    </row>
    <row r="950" spans="1:7" x14ac:dyDescent="0.25">
      <c r="A950" s="361"/>
      <c r="B950" s="231"/>
      <c r="C950" s="231"/>
      <c r="D950" s="362"/>
      <c r="E9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0" t="str">
        <f>IF(CAMBIOSCRUDAS[[#This Row],[PLAN FINAL]]="","",CAMBIOSCRUDAS[[#This Row],[PLAN FINAL]])</f>
        <v/>
      </c>
      <c r="G950" t="str">
        <f>IF(CAMBIOSCRUDAS[[#This Row],[Columna1]]="","",CAMBIOSCRUDAS[[#This Row],[ID]])</f>
        <v/>
      </c>
    </row>
    <row r="951" spans="1:7" x14ac:dyDescent="0.25">
      <c r="A951" s="361"/>
      <c r="B951" s="231"/>
      <c r="C951" s="231"/>
      <c r="D951" s="362"/>
      <c r="E9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1" t="str">
        <f>IF(CAMBIOSCRUDAS[[#This Row],[PLAN FINAL]]="","",CAMBIOSCRUDAS[[#This Row],[PLAN FINAL]])</f>
        <v/>
      </c>
      <c r="G951" t="str">
        <f>IF(CAMBIOSCRUDAS[[#This Row],[Columna1]]="","",CAMBIOSCRUDAS[[#This Row],[ID]])</f>
        <v/>
      </c>
    </row>
    <row r="952" spans="1:7" x14ac:dyDescent="0.25">
      <c r="A952" s="361"/>
      <c r="B952" s="231"/>
      <c r="C952" s="231"/>
      <c r="D952" s="362"/>
      <c r="E9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2" t="str">
        <f>IF(CAMBIOSCRUDAS[[#This Row],[PLAN FINAL]]="","",CAMBIOSCRUDAS[[#This Row],[PLAN FINAL]])</f>
        <v/>
      </c>
      <c r="G952" t="str">
        <f>IF(CAMBIOSCRUDAS[[#This Row],[Columna1]]="","",CAMBIOSCRUDAS[[#This Row],[ID]])</f>
        <v/>
      </c>
    </row>
    <row r="953" spans="1:7" x14ac:dyDescent="0.25">
      <c r="A953" s="361"/>
      <c r="B953" s="231"/>
      <c r="C953" s="231"/>
      <c r="D953" s="362"/>
      <c r="E9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3" t="str">
        <f>IF(CAMBIOSCRUDAS[[#This Row],[PLAN FINAL]]="","",CAMBIOSCRUDAS[[#This Row],[PLAN FINAL]])</f>
        <v/>
      </c>
      <c r="G953" t="str">
        <f>IF(CAMBIOSCRUDAS[[#This Row],[Columna1]]="","",CAMBIOSCRUDAS[[#This Row],[ID]])</f>
        <v/>
      </c>
    </row>
    <row r="954" spans="1:7" x14ac:dyDescent="0.25">
      <c r="A954" s="361"/>
      <c r="B954" s="231"/>
      <c r="C954" s="231"/>
      <c r="D954" s="362"/>
      <c r="E9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4" t="str">
        <f>IF(CAMBIOSCRUDAS[[#This Row],[PLAN FINAL]]="","",CAMBIOSCRUDAS[[#This Row],[PLAN FINAL]])</f>
        <v/>
      </c>
      <c r="G954" t="str">
        <f>IF(CAMBIOSCRUDAS[[#This Row],[Columna1]]="","",CAMBIOSCRUDAS[[#This Row],[ID]])</f>
        <v/>
      </c>
    </row>
    <row r="955" spans="1:7" x14ac:dyDescent="0.25">
      <c r="A955" s="361"/>
      <c r="B955" s="231"/>
      <c r="C955" s="231"/>
      <c r="D955" s="362"/>
      <c r="E9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5" t="str">
        <f>IF(CAMBIOSCRUDAS[[#This Row],[PLAN FINAL]]="","",CAMBIOSCRUDAS[[#This Row],[PLAN FINAL]])</f>
        <v/>
      </c>
      <c r="G955" t="str">
        <f>IF(CAMBIOSCRUDAS[[#This Row],[Columna1]]="","",CAMBIOSCRUDAS[[#This Row],[ID]])</f>
        <v/>
      </c>
    </row>
    <row r="956" spans="1:7" x14ac:dyDescent="0.25">
      <c r="A956" s="361"/>
      <c r="B956" s="231"/>
      <c r="C956" s="231"/>
      <c r="D956" s="362"/>
      <c r="E9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6" t="str">
        <f>IF(CAMBIOSCRUDAS[[#This Row],[PLAN FINAL]]="","",CAMBIOSCRUDAS[[#This Row],[PLAN FINAL]])</f>
        <v/>
      </c>
      <c r="G956" t="str">
        <f>IF(CAMBIOSCRUDAS[[#This Row],[Columna1]]="","",CAMBIOSCRUDAS[[#This Row],[ID]])</f>
        <v/>
      </c>
    </row>
    <row r="957" spans="1:7" x14ac:dyDescent="0.25">
      <c r="A957" s="361"/>
      <c r="B957" s="231"/>
      <c r="C957" s="231"/>
      <c r="D957" s="362"/>
      <c r="E9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7" t="str">
        <f>IF(CAMBIOSCRUDAS[[#This Row],[PLAN FINAL]]="","",CAMBIOSCRUDAS[[#This Row],[PLAN FINAL]])</f>
        <v/>
      </c>
      <c r="G957" t="str">
        <f>IF(CAMBIOSCRUDAS[[#This Row],[Columna1]]="","",CAMBIOSCRUDAS[[#This Row],[ID]])</f>
        <v/>
      </c>
    </row>
    <row r="958" spans="1:7" x14ac:dyDescent="0.25">
      <c r="A958" s="361"/>
      <c r="B958" s="231"/>
      <c r="C958" s="231"/>
      <c r="D958" s="362"/>
      <c r="E9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8" t="str">
        <f>IF(CAMBIOSCRUDAS[[#This Row],[PLAN FINAL]]="","",CAMBIOSCRUDAS[[#This Row],[PLAN FINAL]])</f>
        <v/>
      </c>
      <c r="G958" t="str">
        <f>IF(CAMBIOSCRUDAS[[#This Row],[Columna1]]="","",CAMBIOSCRUDAS[[#This Row],[ID]])</f>
        <v/>
      </c>
    </row>
    <row r="959" spans="1:7" x14ac:dyDescent="0.25">
      <c r="A959" s="361"/>
      <c r="B959" s="231"/>
      <c r="C959" s="231"/>
      <c r="D959" s="362"/>
      <c r="E9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59" t="str">
        <f>IF(CAMBIOSCRUDAS[[#This Row],[PLAN FINAL]]="","",CAMBIOSCRUDAS[[#This Row],[PLAN FINAL]])</f>
        <v/>
      </c>
      <c r="G959" t="str">
        <f>IF(CAMBIOSCRUDAS[[#This Row],[Columna1]]="","",CAMBIOSCRUDAS[[#This Row],[ID]])</f>
        <v/>
      </c>
    </row>
    <row r="960" spans="1:7" x14ac:dyDescent="0.25">
      <c r="A960" s="361"/>
      <c r="B960" s="231"/>
      <c r="C960" s="231"/>
      <c r="D960" s="362"/>
      <c r="E9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0" t="str">
        <f>IF(CAMBIOSCRUDAS[[#This Row],[PLAN FINAL]]="","",CAMBIOSCRUDAS[[#This Row],[PLAN FINAL]])</f>
        <v/>
      </c>
      <c r="G960" t="str">
        <f>IF(CAMBIOSCRUDAS[[#This Row],[Columna1]]="","",CAMBIOSCRUDAS[[#This Row],[ID]])</f>
        <v/>
      </c>
    </row>
    <row r="961" spans="1:7" x14ac:dyDescent="0.25">
      <c r="A961" s="361"/>
      <c r="B961" s="231"/>
      <c r="C961" s="231"/>
      <c r="D961" s="362"/>
      <c r="E9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1" t="str">
        <f>IF(CAMBIOSCRUDAS[[#This Row],[PLAN FINAL]]="","",CAMBIOSCRUDAS[[#This Row],[PLAN FINAL]])</f>
        <v/>
      </c>
      <c r="G961" t="str">
        <f>IF(CAMBIOSCRUDAS[[#This Row],[Columna1]]="","",CAMBIOSCRUDAS[[#This Row],[ID]])</f>
        <v/>
      </c>
    </row>
    <row r="962" spans="1:7" x14ac:dyDescent="0.25">
      <c r="A962" s="361"/>
      <c r="B962" s="231"/>
      <c r="C962" s="231"/>
      <c r="D962" s="362"/>
      <c r="E9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2" t="str">
        <f>IF(CAMBIOSCRUDAS[[#This Row],[PLAN FINAL]]="","",CAMBIOSCRUDAS[[#This Row],[PLAN FINAL]])</f>
        <v/>
      </c>
      <c r="G962" t="str">
        <f>IF(CAMBIOSCRUDAS[[#This Row],[Columna1]]="","",CAMBIOSCRUDAS[[#This Row],[ID]])</f>
        <v/>
      </c>
    </row>
    <row r="963" spans="1:7" x14ac:dyDescent="0.25">
      <c r="A963" s="361"/>
      <c r="B963" s="231"/>
      <c r="C963" s="231"/>
      <c r="D963" s="362"/>
      <c r="E9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3" t="str">
        <f>IF(CAMBIOSCRUDAS[[#This Row],[PLAN FINAL]]="","",CAMBIOSCRUDAS[[#This Row],[PLAN FINAL]])</f>
        <v/>
      </c>
      <c r="G963" t="str">
        <f>IF(CAMBIOSCRUDAS[[#This Row],[Columna1]]="","",CAMBIOSCRUDAS[[#This Row],[ID]])</f>
        <v/>
      </c>
    </row>
    <row r="964" spans="1:7" x14ac:dyDescent="0.25">
      <c r="A964" s="361"/>
      <c r="B964" s="231"/>
      <c r="C964" s="231"/>
      <c r="D964" s="362"/>
      <c r="E9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4" t="str">
        <f>IF(CAMBIOSCRUDAS[[#This Row],[PLAN FINAL]]="","",CAMBIOSCRUDAS[[#This Row],[PLAN FINAL]])</f>
        <v/>
      </c>
      <c r="G964" t="str">
        <f>IF(CAMBIOSCRUDAS[[#This Row],[Columna1]]="","",CAMBIOSCRUDAS[[#This Row],[ID]])</f>
        <v/>
      </c>
    </row>
    <row r="965" spans="1:7" x14ac:dyDescent="0.25">
      <c r="A965" s="361"/>
      <c r="B965" s="231"/>
      <c r="C965" s="231"/>
      <c r="D965" s="362"/>
      <c r="E9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5" t="str">
        <f>IF(CAMBIOSCRUDAS[[#This Row],[PLAN FINAL]]="","",CAMBIOSCRUDAS[[#This Row],[PLAN FINAL]])</f>
        <v/>
      </c>
      <c r="G965" t="str">
        <f>IF(CAMBIOSCRUDAS[[#This Row],[Columna1]]="","",CAMBIOSCRUDAS[[#This Row],[ID]])</f>
        <v/>
      </c>
    </row>
    <row r="966" spans="1:7" x14ac:dyDescent="0.25">
      <c r="A966" s="361"/>
      <c r="B966" s="231"/>
      <c r="C966" s="231"/>
      <c r="D966" s="362"/>
      <c r="E9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6" t="str">
        <f>IF(CAMBIOSCRUDAS[[#This Row],[PLAN FINAL]]="","",CAMBIOSCRUDAS[[#This Row],[PLAN FINAL]])</f>
        <v/>
      </c>
      <c r="G966" t="str">
        <f>IF(CAMBIOSCRUDAS[[#This Row],[Columna1]]="","",CAMBIOSCRUDAS[[#This Row],[ID]])</f>
        <v/>
      </c>
    </row>
    <row r="967" spans="1:7" x14ac:dyDescent="0.25">
      <c r="A967" s="361"/>
      <c r="B967" s="231"/>
      <c r="C967" s="231"/>
      <c r="D967" s="362"/>
      <c r="E9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7" t="str">
        <f>IF(CAMBIOSCRUDAS[[#This Row],[PLAN FINAL]]="","",CAMBIOSCRUDAS[[#This Row],[PLAN FINAL]])</f>
        <v/>
      </c>
      <c r="G967" t="str">
        <f>IF(CAMBIOSCRUDAS[[#This Row],[Columna1]]="","",CAMBIOSCRUDAS[[#This Row],[ID]])</f>
        <v/>
      </c>
    </row>
    <row r="968" spans="1:7" x14ac:dyDescent="0.25">
      <c r="A968" s="361"/>
      <c r="B968" s="231"/>
      <c r="C968" s="231"/>
      <c r="D968" s="362"/>
      <c r="E9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8" t="str">
        <f>IF(CAMBIOSCRUDAS[[#This Row],[PLAN FINAL]]="","",CAMBIOSCRUDAS[[#This Row],[PLAN FINAL]])</f>
        <v/>
      </c>
      <c r="G968" t="str">
        <f>IF(CAMBIOSCRUDAS[[#This Row],[Columna1]]="","",CAMBIOSCRUDAS[[#This Row],[ID]])</f>
        <v/>
      </c>
    </row>
    <row r="969" spans="1:7" x14ac:dyDescent="0.25">
      <c r="A969" s="361"/>
      <c r="B969" s="231"/>
      <c r="C969" s="231"/>
      <c r="D969" s="362"/>
      <c r="E9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69" t="str">
        <f>IF(CAMBIOSCRUDAS[[#This Row],[PLAN FINAL]]="","",CAMBIOSCRUDAS[[#This Row],[PLAN FINAL]])</f>
        <v/>
      </c>
      <c r="G969" t="str">
        <f>IF(CAMBIOSCRUDAS[[#This Row],[Columna1]]="","",CAMBIOSCRUDAS[[#This Row],[ID]])</f>
        <v/>
      </c>
    </row>
    <row r="970" spans="1:7" x14ac:dyDescent="0.25">
      <c r="A970" s="361"/>
      <c r="B970" s="231"/>
      <c r="C970" s="231"/>
      <c r="D970" s="362"/>
      <c r="E9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0" t="str">
        <f>IF(CAMBIOSCRUDAS[[#This Row],[PLAN FINAL]]="","",CAMBIOSCRUDAS[[#This Row],[PLAN FINAL]])</f>
        <v/>
      </c>
      <c r="G970" t="str">
        <f>IF(CAMBIOSCRUDAS[[#This Row],[Columna1]]="","",CAMBIOSCRUDAS[[#This Row],[ID]])</f>
        <v/>
      </c>
    </row>
    <row r="971" spans="1:7" x14ac:dyDescent="0.25">
      <c r="A971" s="361"/>
      <c r="B971" s="231"/>
      <c r="C971" s="231"/>
      <c r="D971" s="362"/>
      <c r="E9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1" t="str">
        <f>IF(CAMBIOSCRUDAS[[#This Row],[PLAN FINAL]]="","",CAMBIOSCRUDAS[[#This Row],[PLAN FINAL]])</f>
        <v/>
      </c>
      <c r="G971" t="str">
        <f>IF(CAMBIOSCRUDAS[[#This Row],[Columna1]]="","",CAMBIOSCRUDAS[[#This Row],[ID]])</f>
        <v/>
      </c>
    </row>
    <row r="972" spans="1:7" x14ac:dyDescent="0.25">
      <c r="A972" s="361"/>
      <c r="B972" s="231"/>
      <c r="C972" s="231"/>
      <c r="D972" s="362"/>
      <c r="E9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2" t="str">
        <f>IF(CAMBIOSCRUDAS[[#This Row],[PLAN FINAL]]="","",CAMBIOSCRUDAS[[#This Row],[PLAN FINAL]])</f>
        <v/>
      </c>
      <c r="G972" t="str">
        <f>IF(CAMBIOSCRUDAS[[#This Row],[Columna1]]="","",CAMBIOSCRUDAS[[#This Row],[ID]])</f>
        <v/>
      </c>
    </row>
    <row r="973" spans="1:7" x14ac:dyDescent="0.25">
      <c r="A973" s="361"/>
      <c r="B973" s="231"/>
      <c r="C973" s="231"/>
      <c r="D973" s="362"/>
      <c r="E9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3" t="str">
        <f>IF(CAMBIOSCRUDAS[[#This Row],[PLAN FINAL]]="","",CAMBIOSCRUDAS[[#This Row],[PLAN FINAL]])</f>
        <v/>
      </c>
      <c r="G973" t="str">
        <f>IF(CAMBIOSCRUDAS[[#This Row],[Columna1]]="","",CAMBIOSCRUDAS[[#This Row],[ID]])</f>
        <v/>
      </c>
    </row>
    <row r="974" spans="1:7" x14ac:dyDescent="0.25">
      <c r="A974" s="361"/>
      <c r="B974" s="231"/>
      <c r="C974" s="231"/>
      <c r="D974" s="362"/>
      <c r="E9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4" t="str">
        <f>IF(CAMBIOSCRUDAS[[#This Row],[PLAN FINAL]]="","",CAMBIOSCRUDAS[[#This Row],[PLAN FINAL]])</f>
        <v/>
      </c>
      <c r="G974" t="str">
        <f>IF(CAMBIOSCRUDAS[[#This Row],[Columna1]]="","",CAMBIOSCRUDAS[[#This Row],[ID]])</f>
        <v/>
      </c>
    </row>
    <row r="975" spans="1:7" x14ac:dyDescent="0.25">
      <c r="A975" s="361"/>
      <c r="B975" s="231"/>
      <c r="C975" s="231"/>
      <c r="D975" s="362"/>
      <c r="E9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5" t="str">
        <f>IF(CAMBIOSCRUDAS[[#This Row],[PLAN FINAL]]="","",CAMBIOSCRUDAS[[#This Row],[PLAN FINAL]])</f>
        <v/>
      </c>
      <c r="G975" t="str">
        <f>IF(CAMBIOSCRUDAS[[#This Row],[Columna1]]="","",CAMBIOSCRUDAS[[#This Row],[ID]])</f>
        <v/>
      </c>
    </row>
    <row r="976" spans="1:7" x14ac:dyDescent="0.25">
      <c r="A976" s="361"/>
      <c r="B976" s="231"/>
      <c r="C976" s="231"/>
      <c r="D976" s="362"/>
      <c r="E9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6" t="str">
        <f>IF(CAMBIOSCRUDAS[[#This Row],[PLAN FINAL]]="","",CAMBIOSCRUDAS[[#This Row],[PLAN FINAL]])</f>
        <v/>
      </c>
      <c r="G976" t="str">
        <f>IF(CAMBIOSCRUDAS[[#This Row],[Columna1]]="","",CAMBIOSCRUDAS[[#This Row],[ID]])</f>
        <v/>
      </c>
    </row>
    <row r="977" spans="1:7" x14ac:dyDescent="0.25">
      <c r="A977" s="361"/>
      <c r="B977" s="231"/>
      <c r="C977" s="231"/>
      <c r="D977" s="362"/>
      <c r="E9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7" t="str">
        <f>IF(CAMBIOSCRUDAS[[#This Row],[PLAN FINAL]]="","",CAMBIOSCRUDAS[[#This Row],[PLAN FINAL]])</f>
        <v/>
      </c>
      <c r="G977" t="str">
        <f>IF(CAMBIOSCRUDAS[[#This Row],[Columna1]]="","",CAMBIOSCRUDAS[[#This Row],[ID]])</f>
        <v/>
      </c>
    </row>
    <row r="978" spans="1:7" x14ac:dyDescent="0.25">
      <c r="A978" s="361"/>
      <c r="B978" s="231"/>
      <c r="C978" s="231"/>
      <c r="D978" s="362"/>
      <c r="E9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8" t="str">
        <f>IF(CAMBIOSCRUDAS[[#This Row],[PLAN FINAL]]="","",CAMBIOSCRUDAS[[#This Row],[PLAN FINAL]])</f>
        <v/>
      </c>
      <c r="G978" t="str">
        <f>IF(CAMBIOSCRUDAS[[#This Row],[Columna1]]="","",CAMBIOSCRUDAS[[#This Row],[ID]])</f>
        <v/>
      </c>
    </row>
    <row r="979" spans="1:7" x14ac:dyDescent="0.25">
      <c r="A979" s="361"/>
      <c r="B979" s="231"/>
      <c r="C979" s="231"/>
      <c r="D979" s="362"/>
      <c r="E9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79" t="str">
        <f>IF(CAMBIOSCRUDAS[[#This Row],[PLAN FINAL]]="","",CAMBIOSCRUDAS[[#This Row],[PLAN FINAL]])</f>
        <v/>
      </c>
      <c r="G979" t="str">
        <f>IF(CAMBIOSCRUDAS[[#This Row],[Columna1]]="","",CAMBIOSCRUDAS[[#This Row],[ID]])</f>
        <v/>
      </c>
    </row>
    <row r="980" spans="1:7" x14ac:dyDescent="0.25">
      <c r="A980" s="361"/>
      <c r="B980" s="231"/>
      <c r="C980" s="231"/>
      <c r="D980" s="362"/>
      <c r="E9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0" t="str">
        <f>IF(CAMBIOSCRUDAS[[#This Row],[PLAN FINAL]]="","",CAMBIOSCRUDAS[[#This Row],[PLAN FINAL]])</f>
        <v/>
      </c>
      <c r="G980" t="str">
        <f>IF(CAMBIOSCRUDAS[[#This Row],[Columna1]]="","",CAMBIOSCRUDAS[[#This Row],[ID]])</f>
        <v/>
      </c>
    </row>
    <row r="981" spans="1:7" x14ac:dyDescent="0.25">
      <c r="A981" s="361"/>
      <c r="B981" s="231"/>
      <c r="C981" s="231"/>
      <c r="D981" s="362"/>
      <c r="E9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1" t="str">
        <f>IF(CAMBIOSCRUDAS[[#This Row],[PLAN FINAL]]="","",CAMBIOSCRUDAS[[#This Row],[PLAN FINAL]])</f>
        <v/>
      </c>
      <c r="G981" t="str">
        <f>IF(CAMBIOSCRUDAS[[#This Row],[Columna1]]="","",CAMBIOSCRUDAS[[#This Row],[ID]])</f>
        <v/>
      </c>
    </row>
    <row r="982" spans="1:7" x14ac:dyDescent="0.25">
      <c r="A982" s="361"/>
      <c r="B982" s="231"/>
      <c r="C982" s="231"/>
      <c r="D982" s="362"/>
      <c r="E9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2" t="str">
        <f>IF(CAMBIOSCRUDAS[[#This Row],[PLAN FINAL]]="","",CAMBIOSCRUDAS[[#This Row],[PLAN FINAL]])</f>
        <v/>
      </c>
      <c r="G982" t="str">
        <f>IF(CAMBIOSCRUDAS[[#This Row],[Columna1]]="","",CAMBIOSCRUDAS[[#This Row],[ID]])</f>
        <v/>
      </c>
    </row>
    <row r="983" spans="1:7" x14ac:dyDescent="0.25">
      <c r="A983" s="361"/>
      <c r="B983" s="231"/>
      <c r="C983" s="231"/>
      <c r="D983" s="362"/>
      <c r="E9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3" t="str">
        <f>IF(CAMBIOSCRUDAS[[#This Row],[PLAN FINAL]]="","",CAMBIOSCRUDAS[[#This Row],[PLAN FINAL]])</f>
        <v/>
      </c>
      <c r="G983" t="str">
        <f>IF(CAMBIOSCRUDAS[[#This Row],[Columna1]]="","",CAMBIOSCRUDAS[[#This Row],[ID]])</f>
        <v/>
      </c>
    </row>
    <row r="984" spans="1:7" x14ac:dyDescent="0.25">
      <c r="A984" s="361"/>
      <c r="B984" s="231"/>
      <c r="C984" s="231"/>
      <c r="D984" s="362"/>
      <c r="E9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4" t="str">
        <f>IF(CAMBIOSCRUDAS[[#This Row],[PLAN FINAL]]="","",CAMBIOSCRUDAS[[#This Row],[PLAN FINAL]])</f>
        <v/>
      </c>
      <c r="G984" t="str">
        <f>IF(CAMBIOSCRUDAS[[#This Row],[Columna1]]="","",CAMBIOSCRUDAS[[#This Row],[ID]])</f>
        <v/>
      </c>
    </row>
    <row r="985" spans="1:7" x14ac:dyDescent="0.25">
      <c r="A985" s="361"/>
      <c r="B985" s="231"/>
      <c r="C985" s="231"/>
      <c r="D985" s="362"/>
      <c r="E9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5" t="str">
        <f>IF(CAMBIOSCRUDAS[[#This Row],[PLAN FINAL]]="","",CAMBIOSCRUDAS[[#This Row],[PLAN FINAL]])</f>
        <v/>
      </c>
      <c r="G985" t="str">
        <f>IF(CAMBIOSCRUDAS[[#This Row],[Columna1]]="","",CAMBIOSCRUDAS[[#This Row],[ID]])</f>
        <v/>
      </c>
    </row>
    <row r="986" spans="1:7" x14ac:dyDescent="0.25">
      <c r="A986" s="361"/>
      <c r="B986" s="231"/>
      <c r="C986" s="231"/>
      <c r="D986" s="362"/>
      <c r="E9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6" t="str">
        <f>IF(CAMBIOSCRUDAS[[#This Row],[PLAN FINAL]]="","",CAMBIOSCRUDAS[[#This Row],[PLAN FINAL]])</f>
        <v/>
      </c>
      <c r="G986" t="str">
        <f>IF(CAMBIOSCRUDAS[[#This Row],[Columna1]]="","",CAMBIOSCRUDAS[[#This Row],[ID]])</f>
        <v/>
      </c>
    </row>
    <row r="987" spans="1:7" x14ac:dyDescent="0.25">
      <c r="A987" s="361"/>
      <c r="B987" s="231"/>
      <c r="C987" s="231"/>
      <c r="D987" s="362"/>
      <c r="E9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7" t="str">
        <f>IF(CAMBIOSCRUDAS[[#This Row],[PLAN FINAL]]="","",CAMBIOSCRUDAS[[#This Row],[PLAN FINAL]])</f>
        <v/>
      </c>
      <c r="G987" t="str">
        <f>IF(CAMBIOSCRUDAS[[#This Row],[Columna1]]="","",CAMBIOSCRUDAS[[#This Row],[ID]])</f>
        <v/>
      </c>
    </row>
    <row r="988" spans="1:7" x14ac:dyDescent="0.25">
      <c r="A988" s="361"/>
      <c r="B988" s="231"/>
      <c r="C988" s="231"/>
      <c r="D988" s="362"/>
      <c r="E9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8" t="str">
        <f>IF(CAMBIOSCRUDAS[[#This Row],[PLAN FINAL]]="","",CAMBIOSCRUDAS[[#This Row],[PLAN FINAL]])</f>
        <v/>
      </c>
      <c r="G988" t="str">
        <f>IF(CAMBIOSCRUDAS[[#This Row],[Columna1]]="","",CAMBIOSCRUDAS[[#This Row],[ID]])</f>
        <v/>
      </c>
    </row>
    <row r="989" spans="1:7" x14ac:dyDescent="0.25">
      <c r="A989" s="361"/>
      <c r="B989" s="231"/>
      <c r="C989" s="231"/>
      <c r="D989" s="362"/>
      <c r="E9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89" t="str">
        <f>IF(CAMBIOSCRUDAS[[#This Row],[PLAN FINAL]]="","",CAMBIOSCRUDAS[[#This Row],[PLAN FINAL]])</f>
        <v/>
      </c>
      <c r="G989" t="str">
        <f>IF(CAMBIOSCRUDAS[[#This Row],[Columna1]]="","",CAMBIOSCRUDAS[[#This Row],[ID]])</f>
        <v/>
      </c>
    </row>
    <row r="990" spans="1:7" x14ac:dyDescent="0.25">
      <c r="A990" s="361"/>
      <c r="B990" s="231"/>
      <c r="C990" s="231"/>
      <c r="D990" s="362"/>
      <c r="E9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0" t="str">
        <f>IF(CAMBIOSCRUDAS[[#This Row],[PLAN FINAL]]="","",CAMBIOSCRUDAS[[#This Row],[PLAN FINAL]])</f>
        <v/>
      </c>
      <c r="G990" t="str">
        <f>IF(CAMBIOSCRUDAS[[#This Row],[Columna1]]="","",CAMBIOSCRUDAS[[#This Row],[ID]])</f>
        <v/>
      </c>
    </row>
    <row r="991" spans="1:7" x14ac:dyDescent="0.25">
      <c r="A991" s="361"/>
      <c r="B991" s="231"/>
      <c r="C991" s="231"/>
      <c r="D991" s="362"/>
      <c r="E9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1" t="str">
        <f>IF(CAMBIOSCRUDAS[[#This Row],[PLAN FINAL]]="","",CAMBIOSCRUDAS[[#This Row],[PLAN FINAL]])</f>
        <v/>
      </c>
      <c r="G991" t="str">
        <f>IF(CAMBIOSCRUDAS[[#This Row],[Columna1]]="","",CAMBIOSCRUDAS[[#This Row],[ID]])</f>
        <v/>
      </c>
    </row>
    <row r="992" spans="1:7" x14ac:dyDescent="0.25">
      <c r="A992" s="361"/>
      <c r="B992" s="231"/>
      <c r="C992" s="231"/>
      <c r="D992" s="362"/>
      <c r="E9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2" t="str">
        <f>IF(CAMBIOSCRUDAS[[#This Row],[PLAN FINAL]]="","",CAMBIOSCRUDAS[[#This Row],[PLAN FINAL]])</f>
        <v/>
      </c>
      <c r="G992" t="str">
        <f>IF(CAMBIOSCRUDAS[[#This Row],[Columna1]]="","",CAMBIOSCRUDAS[[#This Row],[ID]])</f>
        <v/>
      </c>
    </row>
    <row r="993" spans="1:7" x14ac:dyDescent="0.25">
      <c r="A993" s="361"/>
      <c r="B993" s="231"/>
      <c r="C993" s="231"/>
      <c r="D993" s="362"/>
      <c r="E9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3" t="str">
        <f>IF(CAMBIOSCRUDAS[[#This Row],[PLAN FINAL]]="","",CAMBIOSCRUDAS[[#This Row],[PLAN FINAL]])</f>
        <v/>
      </c>
      <c r="G993" t="str">
        <f>IF(CAMBIOSCRUDAS[[#This Row],[Columna1]]="","",CAMBIOSCRUDAS[[#This Row],[ID]])</f>
        <v/>
      </c>
    </row>
    <row r="994" spans="1:7" x14ac:dyDescent="0.25">
      <c r="A994" s="361"/>
      <c r="B994" s="231"/>
      <c r="C994" s="231"/>
      <c r="D994" s="362"/>
      <c r="E9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4" t="str">
        <f>IF(CAMBIOSCRUDAS[[#This Row],[PLAN FINAL]]="","",CAMBIOSCRUDAS[[#This Row],[PLAN FINAL]])</f>
        <v/>
      </c>
      <c r="G994" t="str">
        <f>IF(CAMBIOSCRUDAS[[#This Row],[Columna1]]="","",CAMBIOSCRUDAS[[#This Row],[ID]])</f>
        <v/>
      </c>
    </row>
    <row r="995" spans="1:7" x14ac:dyDescent="0.25">
      <c r="A995" s="361"/>
      <c r="B995" s="231"/>
      <c r="C995" s="231"/>
      <c r="D995" s="362"/>
      <c r="E9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5" t="str">
        <f>IF(CAMBIOSCRUDAS[[#This Row],[PLAN FINAL]]="","",CAMBIOSCRUDAS[[#This Row],[PLAN FINAL]])</f>
        <v/>
      </c>
      <c r="G995" t="str">
        <f>IF(CAMBIOSCRUDAS[[#This Row],[Columna1]]="","",CAMBIOSCRUDAS[[#This Row],[ID]])</f>
        <v/>
      </c>
    </row>
    <row r="996" spans="1:7" x14ac:dyDescent="0.25">
      <c r="A996" s="361"/>
      <c r="B996" s="231"/>
      <c r="C996" s="231"/>
      <c r="D996" s="362"/>
      <c r="E9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6" t="str">
        <f>IF(CAMBIOSCRUDAS[[#This Row],[PLAN FINAL]]="","",CAMBIOSCRUDAS[[#This Row],[PLAN FINAL]])</f>
        <v/>
      </c>
      <c r="G996" t="str">
        <f>IF(CAMBIOSCRUDAS[[#This Row],[Columna1]]="","",CAMBIOSCRUDAS[[#This Row],[ID]])</f>
        <v/>
      </c>
    </row>
    <row r="997" spans="1:7" x14ac:dyDescent="0.25">
      <c r="A997" s="361"/>
      <c r="B997" s="231"/>
      <c r="C997" s="231"/>
      <c r="D997" s="362"/>
      <c r="E9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7" t="str">
        <f>IF(CAMBIOSCRUDAS[[#This Row],[PLAN FINAL]]="","",CAMBIOSCRUDAS[[#This Row],[PLAN FINAL]])</f>
        <v/>
      </c>
      <c r="G997" t="str">
        <f>IF(CAMBIOSCRUDAS[[#This Row],[Columna1]]="","",CAMBIOSCRUDAS[[#This Row],[ID]])</f>
        <v/>
      </c>
    </row>
    <row r="998" spans="1:7" x14ac:dyDescent="0.25">
      <c r="A998" s="361"/>
      <c r="B998" s="231"/>
      <c r="C998" s="231"/>
      <c r="D998" s="362"/>
      <c r="E9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8" t="str">
        <f>IF(CAMBIOSCRUDAS[[#This Row],[PLAN FINAL]]="","",CAMBIOSCRUDAS[[#This Row],[PLAN FINAL]])</f>
        <v/>
      </c>
      <c r="G998" t="str">
        <f>IF(CAMBIOSCRUDAS[[#This Row],[Columna1]]="","",CAMBIOSCRUDAS[[#This Row],[ID]])</f>
        <v/>
      </c>
    </row>
    <row r="999" spans="1:7" x14ac:dyDescent="0.25">
      <c r="A999" s="361"/>
      <c r="B999" s="231"/>
      <c r="C999" s="231"/>
      <c r="D999" s="362"/>
      <c r="E9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999" t="str">
        <f>IF(CAMBIOSCRUDAS[[#This Row],[PLAN FINAL]]="","",CAMBIOSCRUDAS[[#This Row],[PLAN FINAL]])</f>
        <v/>
      </c>
      <c r="G999" t="str">
        <f>IF(CAMBIOSCRUDAS[[#This Row],[Columna1]]="","",CAMBIOSCRUDAS[[#This Row],[ID]])</f>
        <v/>
      </c>
    </row>
    <row r="1000" spans="1:7" x14ac:dyDescent="0.25">
      <c r="A1000" s="361"/>
      <c r="B1000" s="231"/>
      <c r="C1000" s="231"/>
      <c r="D1000" s="362"/>
      <c r="E10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0" t="str">
        <f>IF(CAMBIOSCRUDAS[[#This Row],[PLAN FINAL]]="","",CAMBIOSCRUDAS[[#This Row],[PLAN FINAL]])</f>
        <v/>
      </c>
      <c r="G1000" t="str">
        <f>IF(CAMBIOSCRUDAS[[#This Row],[Columna1]]="","",CAMBIOSCRUDAS[[#This Row],[ID]])</f>
        <v/>
      </c>
    </row>
    <row r="1001" spans="1:7" x14ac:dyDescent="0.25">
      <c r="A1001" s="361"/>
      <c r="B1001" s="231"/>
      <c r="C1001" s="231"/>
      <c r="D1001" s="362"/>
      <c r="E10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1" t="str">
        <f>IF(CAMBIOSCRUDAS[[#This Row],[PLAN FINAL]]="","",CAMBIOSCRUDAS[[#This Row],[PLAN FINAL]])</f>
        <v/>
      </c>
      <c r="G1001" t="str">
        <f>IF(CAMBIOSCRUDAS[[#This Row],[Columna1]]="","",CAMBIOSCRUDAS[[#This Row],[ID]])</f>
        <v/>
      </c>
    </row>
    <row r="1002" spans="1:7" x14ac:dyDescent="0.25">
      <c r="A1002" s="361"/>
      <c r="B1002" s="231"/>
      <c r="C1002" s="231"/>
      <c r="D1002" s="362"/>
      <c r="E10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2" t="str">
        <f>IF(CAMBIOSCRUDAS[[#This Row],[PLAN FINAL]]="","",CAMBIOSCRUDAS[[#This Row],[PLAN FINAL]])</f>
        <v/>
      </c>
      <c r="G1002" t="str">
        <f>IF(CAMBIOSCRUDAS[[#This Row],[Columna1]]="","",CAMBIOSCRUDAS[[#This Row],[ID]])</f>
        <v/>
      </c>
    </row>
    <row r="1003" spans="1:7" x14ac:dyDescent="0.25">
      <c r="A1003" s="361"/>
      <c r="B1003" s="231"/>
      <c r="C1003" s="231"/>
      <c r="D1003" s="362"/>
      <c r="E10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3" t="str">
        <f>IF(CAMBIOSCRUDAS[[#This Row],[PLAN FINAL]]="","",CAMBIOSCRUDAS[[#This Row],[PLAN FINAL]])</f>
        <v/>
      </c>
      <c r="G1003" t="str">
        <f>IF(CAMBIOSCRUDAS[[#This Row],[Columna1]]="","",CAMBIOSCRUDAS[[#This Row],[ID]])</f>
        <v/>
      </c>
    </row>
    <row r="1004" spans="1:7" x14ac:dyDescent="0.25">
      <c r="A1004" s="361"/>
      <c r="B1004" s="231"/>
      <c r="C1004" s="231"/>
      <c r="D1004" s="362"/>
      <c r="E10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4" t="str">
        <f>IF(CAMBIOSCRUDAS[[#This Row],[PLAN FINAL]]="","",CAMBIOSCRUDAS[[#This Row],[PLAN FINAL]])</f>
        <v/>
      </c>
      <c r="G1004" t="str">
        <f>IF(CAMBIOSCRUDAS[[#This Row],[Columna1]]="","",CAMBIOSCRUDAS[[#This Row],[ID]])</f>
        <v/>
      </c>
    </row>
    <row r="1005" spans="1:7" x14ac:dyDescent="0.25">
      <c r="A1005" s="361"/>
      <c r="B1005" s="231"/>
      <c r="C1005" s="231"/>
      <c r="D1005" s="362"/>
      <c r="E10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5" t="str">
        <f>IF(CAMBIOSCRUDAS[[#This Row],[PLAN FINAL]]="","",CAMBIOSCRUDAS[[#This Row],[PLAN FINAL]])</f>
        <v/>
      </c>
      <c r="G1005" t="str">
        <f>IF(CAMBIOSCRUDAS[[#This Row],[Columna1]]="","",CAMBIOSCRUDAS[[#This Row],[ID]])</f>
        <v/>
      </c>
    </row>
    <row r="1006" spans="1:7" x14ac:dyDescent="0.25">
      <c r="A1006" s="361"/>
      <c r="B1006" s="231"/>
      <c r="C1006" s="231"/>
      <c r="D1006" s="362"/>
      <c r="E10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6" t="str">
        <f>IF(CAMBIOSCRUDAS[[#This Row],[PLAN FINAL]]="","",CAMBIOSCRUDAS[[#This Row],[PLAN FINAL]])</f>
        <v/>
      </c>
      <c r="G1006" t="str">
        <f>IF(CAMBIOSCRUDAS[[#This Row],[Columna1]]="","",CAMBIOSCRUDAS[[#This Row],[ID]])</f>
        <v/>
      </c>
    </row>
    <row r="1007" spans="1:7" x14ac:dyDescent="0.25">
      <c r="A1007" s="361"/>
      <c r="B1007" s="231"/>
      <c r="C1007" s="231"/>
      <c r="D1007" s="362"/>
      <c r="E10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7" t="str">
        <f>IF(CAMBIOSCRUDAS[[#This Row],[PLAN FINAL]]="","",CAMBIOSCRUDAS[[#This Row],[PLAN FINAL]])</f>
        <v/>
      </c>
      <c r="G1007" t="str">
        <f>IF(CAMBIOSCRUDAS[[#This Row],[Columna1]]="","",CAMBIOSCRUDAS[[#This Row],[ID]])</f>
        <v/>
      </c>
    </row>
    <row r="1008" spans="1:7" x14ac:dyDescent="0.25">
      <c r="A1008" s="361"/>
      <c r="B1008" s="231"/>
      <c r="C1008" s="231"/>
      <c r="D1008" s="362"/>
      <c r="E10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8" t="str">
        <f>IF(CAMBIOSCRUDAS[[#This Row],[PLAN FINAL]]="","",CAMBIOSCRUDAS[[#This Row],[PLAN FINAL]])</f>
        <v/>
      </c>
      <c r="G1008" t="str">
        <f>IF(CAMBIOSCRUDAS[[#This Row],[Columna1]]="","",CAMBIOSCRUDAS[[#This Row],[ID]])</f>
        <v/>
      </c>
    </row>
    <row r="1009" spans="1:7" x14ac:dyDescent="0.25">
      <c r="A1009" s="361"/>
      <c r="B1009" s="231"/>
      <c r="C1009" s="231"/>
      <c r="D1009" s="362"/>
      <c r="E10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09" t="str">
        <f>IF(CAMBIOSCRUDAS[[#This Row],[PLAN FINAL]]="","",CAMBIOSCRUDAS[[#This Row],[PLAN FINAL]])</f>
        <v/>
      </c>
      <c r="G1009" t="str">
        <f>IF(CAMBIOSCRUDAS[[#This Row],[Columna1]]="","",CAMBIOSCRUDAS[[#This Row],[ID]])</f>
        <v/>
      </c>
    </row>
    <row r="1010" spans="1:7" x14ac:dyDescent="0.25">
      <c r="A1010" s="361"/>
      <c r="B1010" s="231"/>
      <c r="C1010" s="231"/>
      <c r="D1010" s="362"/>
      <c r="E10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0" t="str">
        <f>IF(CAMBIOSCRUDAS[[#This Row],[PLAN FINAL]]="","",CAMBIOSCRUDAS[[#This Row],[PLAN FINAL]])</f>
        <v/>
      </c>
      <c r="G1010" t="str">
        <f>IF(CAMBIOSCRUDAS[[#This Row],[Columna1]]="","",CAMBIOSCRUDAS[[#This Row],[ID]])</f>
        <v/>
      </c>
    </row>
    <row r="1011" spans="1:7" x14ac:dyDescent="0.25">
      <c r="A1011" s="361"/>
      <c r="B1011" s="231"/>
      <c r="C1011" s="231"/>
      <c r="D1011" s="362"/>
      <c r="E10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1" t="str">
        <f>IF(CAMBIOSCRUDAS[[#This Row],[PLAN FINAL]]="","",CAMBIOSCRUDAS[[#This Row],[PLAN FINAL]])</f>
        <v/>
      </c>
      <c r="G1011" t="str">
        <f>IF(CAMBIOSCRUDAS[[#This Row],[Columna1]]="","",CAMBIOSCRUDAS[[#This Row],[ID]])</f>
        <v/>
      </c>
    </row>
    <row r="1012" spans="1:7" x14ac:dyDescent="0.25">
      <c r="A1012" s="361"/>
      <c r="B1012" s="231"/>
      <c r="C1012" s="231"/>
      <c r="D1012" s="362"/>
      <c r="E10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2" t="str">
        <f>IF(CAMBIOSCRUDAS[[#This Row],[PLAN FINAL]]="","",CAMBIOSCRUDAS[[#This Row],[PLAN FINAL]])</f>
        <v/>
      </c>
      <c r="G1012" t="str">
        <f>IF(CAMBIOSCRUDAS[[#This Row],[Columna1]]="","",CAMBIOSCRUDAS[[#This Row],[ID]])</f>
        <v/>
      </c>
    </row>
    <row r="1013" spans="1:7" x14ac:dyDescent="0.25">
      <c r="A1013" s="361"/>
      <c r="B1013" s="231"/>
      <c r="C1013" s="231"/>
      <c r="D1013" s="362"/>
      <c r="E10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3" t="str">
        <f>IF(CAMBIOSCRUDAS[[#This Row],[PLAN FINAL]]="","",CAMBIOSCRUDAS[[#This Row],[PLAN FINAL]])</f>
        <v/>
      </c>
      <c r="G1013" t="str">
        <f>IF(CAMBIOSCRUDAS[[#This Row],[Columna1]]="","",CAMBIOSCRUDAS[[#This Row],[ID]])</f>
        <v/>
      </c>
    </row>
    <row r="1014" spans="1:7" x14ac:dyDescent="0.25">
      <c r="A1014" s="361"/>
      <c r="B1014" s="231"/>
      <c r="C1014" s="231"/>
      <c r="D1014" s="362"/>
      <c r="E10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4" t="str">
        <f>IF(CAMBIOSCRUDAS[[#This Row],[PLAN FINAL]]="","",CAMBIOSCRUDAS[[#This Row],[PLAN FINAL]])</f>
        <v/>
      </c>
      <c r="G1014" t="str">
        <f>IF(CAMBIOSCRUDAS[[#This Row],[Columna1]]="","",CAMBIOSCRUDAS[[#This Row],[ID]])</f>
        <v/>
      </c>
    </row>
    <row r="1015" spans="1:7" x14ac:dyDescent="0.25">
      <c r="A1015" s="361"/>
      <c r="B1015" s="231"/>
      <c r="C1015" s="231"/>
      <c r="D1015" s="362"/>
      <c r="E10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5" t="str">
        <f>IF(CAMBIOSCRUDAS[[#This Row],[PLAN FINAL]]="","",CAMBIOSCRUDAS[[#This Row],[PLAN FINAL]])</f>
        <v/>
      </c>
      <c r="G1015" t="str">
        <f>IF(CAMBIOSCRUDAS[[#This Row],[Columna1]]="","",CAMBIOSCRUDAS[[#This Row],[ID]])</f>
        <v/>
      </c>
    </row>
    <row r="1016" spans="1:7" x14ac:dyDescent="0.25">
      <c r="A1016" s="361"/>
      <c r="B1016" s="231"/>
      <c r="C1016" s="231"/>
      <c r="D1016" s="362"/>
      <c r="E10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6" t="str">
        <f>IF(CAMBIOSCRUDAS[[#This Row],[PLAN FINAL]]="","",CAMBIOSCRUDAS[[#This Row],[PLAN FINAL]])</f>
        <v/>
      </c>
      <c r="G1016" t="str">
        <f>IF(CAMBIOSCRUDAS[[#This Row],[Columna1]]="","",CAMBIOSCRUDAS[[#This Row],[ID]])</f>
        <v/>
      </c>
    </row>
    <row r="1017" spans="1:7" x14ac:dyDescent="0.25">
      <c r="A1017" s="361"/>
      <c r="B1017" s="231"/>
      <c r="C1017" s="231"/>
      <c r="D1017" s="362"/>
      <c r="E10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7" t="str">
        <f>IF(CAMBIOSCRUDAS[[#This Row],[PLAN FINAL]]="","",CAMBIOSCRUDAS[[#This Row],[PLAN FINAL]])</f>
        <v/>
      </c>
      <c r="G1017" t="str">
        <f>IF(CAMBIOSCRUDAS[[#This Row],[Columna1]]="","",CAMBIOSCRUDAS[[#This Row],[ID]])</f>
        <v/>
      </c>
    </row>
    <row r="1018" spans="1:7" x14ac:dyDescent="0.25">
      <c r="A1018" s="361"/>
      <c r="B1018" s="231"/>
      <c r="C1018" s="231"/>
      <c r="D1018" s="362"/>
      <c r="E10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8" t="str">
        <f>IF(CAMBIOSCRUDAS[[#This Row],[PLAN FINAL]]="","",CAMBIOSCRUDAS[[#This Row],[PLAN FINAL]])</f>
        <v/>
      </c>
      <c r="G1018" t="str">
        <f>IF(CAMBIOSCRUDAS[[#This Row],[Columna1]]="","",CAMBIOSCRUDAS[[#This Row],[ID]])</f>
        <v/>
      </c>
    </row>
    <row r="1019" spans="1:7" x14ac:dyDescent="0.25">
      <c r="A1019" s="361"/>
      <c r="B1019" s="231"/>
      <c r="C1019" s="231"/>
      <c r="D1019" s="362"/>
      <c r="E10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19" t="str">
        <f>IF(CAMBIOSCRUDAS[[#This Row],[PLAN FINAL]]="","",CAMBIOSCRUDAS[[#This Row],[PLAN FINAL]])</f>
        <v/>
      </c>
      <c r="G1019" t="str">
        <f>IF(CAMBIOSCRUDAS[[#This Row],[Columna1]]="","",CAMBIOSCRUDAS[[#This Row],[ID]])</f>
        <v/>
      </c>
    </row>
    <row r="1020" spans="1:7" x14ac:dyDescent="0.25">
      <c r="A1020" s="361"/>
      <c r="B1020" s="231"/>
      <c r="C1020" s="231"/>
      <c r="D1020" s="362"/>
      <c r="E10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0" t="str">
        <f>IF(CAMBIOSCRUDAS[[#This Row],[PLAN FINAL]]="","",CAMBIOSCRUDAS[[#This Row],[PLAN FINAL]])</f>
        <v/>
      </c>
      <c r="G1020" t="str">
        <f>IF(CAMBIOSCRUDAS[[#This Row],[Columna1]]="","",CAMBIOSCRUDAS[[#This Row],[ID]])</f>
        <v/>
      </c>
    </row>
    <row r="1021" spans="1:7" x14ac:dyDescent="0.25">
      <c r="A1021" s="361"/>
      <c r="B1021" s="231"/>
      <c r="C1021" s="231"/>
      <c r="D1021" s="362"/>
      <c r="E10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1" t="str">
        <f>IF(CAMBIOSCRUDAS[[#This Row],[PLAN FINAL]]="","",CAMBIOSCRUDAS[[#This Row],[PLAN FINAL]])</f>
        <v/>
      </c>
      <c r="G1021" t="str">
        <f>IF(CAMBIOSCRUDAS[[#This Row],[Columna1]]="","",CAMBIOSCRUDAS[[#This Row],[ID]])</f>
        <v/>
      </c>
    </row>
    <row r="1022" spans="1:7" x14ac:dyDescent="0.25">
      <c r="A1022" s="361"/>
      <c r="B1022" s="231"/>
      <c r="C1022" s="231"/>
      <c r="D1022" s="362"/>
      <c r="E10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2" t="str">
        <f>IF(CAMBIOSCRUDAS[[#This Row],[PLAN FINAL]]="","",CAMBIOSCRUDAS[[#This Row],[PLAN FINAL]])</f>
        <v/>
      </c>
      <c r="G1022" t="str">
        <f>IF(CAMBIOSCRUDAS[[#This Row],[Columna1]]="","",CAMBIOSCRUDAS[[#This Row],[ID]])</f>
        <v/>
      </c>
    </row>
    <row r="1023" spans="1:7" x14ac:dyDescent="0.25">
      <c r="A1023" s="361"/>
      <c r="B1023" s="231"/>
      <c r="C1023" s="231"/>
      <c r="D1023" s="362"/>
      <c r="E10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3" t="str">
        <f>IF(CAMBIOSCRUDAS[[#This Row],[PLAN FINAL]]="","",CAMBIOSCRUDAS[[#This Row],[PLAN FINAL]])</f>
        <v/>
      </c>
      <c r="G1023" t="str">
        <f>IF(CAMBIOSCRUDAS[[#This Row],[Columna1]]="","",CAMBIOSCRUDAS[[#This Row],[ID]])</f>
        <v/>
      </c>
    </row>
    <row r="1024" spans="1:7" x14ac:dyDescent="0.25">
      <c r="A1024" s="361"/>
      <c r="B1024" s="231"/>
      <c r="C1024" s="231"/>
      <c r="D1024" s="362"/>
      <c r="E10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4" t="str">
        <f>IF(CAMBIOSCRUDAS[[#This Row],[PLAN FINAL]]="","",CAMBIOSCRUDAS[[#This Row],[PLAN FINAL]])</f>
        <v/>
      </c>
      <c r="G1024" t="str">
        <f>IF(CAMBIOSCRUDAS[[#This Row],[Columna1]]="","",CAMBIOSCRUDAS[[#This Row],[ID]])</f>
        <v/>
      </c>
    </row>
    <row r="1025" spans="1:7" x14ac:dyDescent="0.25">
      <c r="A1025" s="361"/>
      <c r="B1025" s="231"/>
      <c r="C1025" s="231"/>
      <c r="D1025" s="362"/>
      <c r="E10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5" t="str">
        <f>IF(CAMBIOSCRUDAS[[#This Row],[PLAN FINAL]]="","",CAMBIOSCRUDAS[[#This Row],[PLAN FINAL]])</f>
        <v/>
      </c>
      <c r="G1025" t="str">
        <f>IF(CAMBIOSCRUDAS[[#This Row],[Columna1]]="","",CAMBIOSCRUDAS[[#This Row],[ID]])</f>
        <v/>
      </c>
    </row>
    <row r="1026" spans="1:7" x14ac:dyDescent="0.25">
      <c r="A1026" s="361"/>
      <c r="B1026" s="231"/>
      <c r="C1026" s="231"/>
      <c r="D1026" s="362"/>
      <c r="E10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6" t="str">
        <f>IF(CAMBIOSCRUDAS[[#This Row],[PLAN FINAL]]="","",CAMBIOSCRUDAS[[#This Row],[PLAN FINAL]])</f>
        <v/>
      </c>
      <c r="G1026" t="str">
        <f>IF(CAMBIOSCRUDAS[[#This Row],[Columna1]]="","",CAMBIOSCRUDAS[[#This Row],[ID]])</f>
        <v/>
      </c>
    </row>
    <row r="1027" spans="1:7" x14ac:dyDescent="0.25">
      <c r="A1027" s="361"/>
      <c r="B1027" s="231"/>
      <c r="C1027" s="231"/>
      <c r="D1027" s="362"/>
      <c r="E10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7" t="str">
        <f>IF(CAMBIOSCRUDAS[[#This Row],[PLAN FINAL]]="","",CAMBIOSCRUDAS[[#This Row],[PLAN FINAL]])</f>
        <v/>
      </c>
      <c r="G1027" t="str">
        <f>IF(CAMBIOSCRUDAS[[#This Row],[Columna1]]="","",CAMBIOSCRUDAS[[#This Row],[ID]])</f>
        <v/>
      </c>
    </row>
    <row r="1028" spans="1:7" x14ac:dyDescent="0.25">
      <c r="A1028" s="361"/>
      <c r="B1028" s="231"/>
      <c r="C1028" s="231"/>
      <c r="D1028" s="362"/>
      <c r="E10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8" t="str">
        <f>IF(CAMBIOSCRUDAS[[#This Row],[PLAN FINAL]]="","",CAMBIOSCRUDAS[[#This Row],[PLAN FINAL]])</f>
        <v/>
      </c>
      <c r="G1028" t="str">
        <f>IF(CAMBIOSCRUDAS[[#This Row],[Columna1]]="","",CAMBIOSCRUDAS[[#This Row],[ID]])</f>
        <v/>
      </c>
    </row>
    <row r="1029" spans="1:7" x14ac:dyDescent="0.25">
      <c r="A1029" s="361"/>
      <c r="B1029" s="231"/>
      <c r="C1029" s="231"/>
      <c r="D1029" s="362"/>
      <c r="E10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29" t="str">
        <f>IF(CAMBIOSCRUDAS[[#This Row],[PLAN FINAL]]="","",CAMBIOSCRUDAS[[#This Row],[PLAN FINAL]])</f>
        <v/>
      </c>
      <c r="G1029" t="str">
        <f>IF(CAMBIOSCRUDAS[[#This Row],[Columna1]]="","",CAMBIOSCRUDAS[[#This Row],[ID]])</f>
        <v/>
      </c>
    </row>
    <row r="1030" spans="1:7" x14ac:dyDescent="0.25">
      <c r="A1030" s="361"/>
      <c r="B1030" s="231"/>
      <c r="C1030" s="231"/>
      <c r="D1030" s="362"/>
      <c r="E10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0" t="str">
        <f>IF(CAMBIOSCRUDAS[[#This Row],[PLAN FINAL]]="","",CAMBIOSCRUDAS[[#This Row],[PLAN FINAL]])</f>
        <v/>
      </c>
      <c r="G1030" t="str">
        <f>IF(CAMBIOSCRUDAS[[#This Row],[Columna1]]="","",CAMBIOSCRUDAS[[#This Row],[ID]])</f>
        <v/>
      </c>
    </row>
    <row r="1031" spans="1:7" x14ac:dyDescent="0.25">
      <c r="A1031" s="361"/>
      <c r="B1031" s="231"/>
      <c r="C1031" s="231"/>
      <c r="D1031" s="362"/>
      <c r="E10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1" t="str">
        <f>IF(CAMBIOSCRUDAS[[#This Row],[PLAN FINAL]]="","",CAMBIOSCRUDAS[[#This Row],[PLAN FINAL]])</f>
        <v/>
      </c>
      <c r="G1031" t="str">
        <f>IF(CAMBIOSCRUDAS[[#This Row],[Columna1]]="","",CAMBIOSCRUDAS[[#This Row],[ID]])</f>
        <v/>
      </c>
    </row>
    <row r="1032" spans="1:7" x14ac:dyDescent="0.25">
      <c r="A1032" s="361"/>
      <c r="B1032" s="231"/>
      <c r="C1032" s="231"/>
      <c r="D1032" s="362"/>
      <c r="E10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2" t="str">
        <f>IF(CAMBIOSCRUDAS[[#This Row],[PLAN FINAL]]="","",CAMBIOSCRUDAS[[#This Row],[PLAN FINAL]])</f>
        <v/>
      </c>
      <c r="G1032" t="str">
        <f>IF(CAMBIOSCRUDAS[[#This Row],[Columna1]]="","",CAMBIOSCRUDAS[[#This Row],[ID]])</f>
        <v/>
      </c>
    </row>
    <row r="1033" spans="1:7" x14ac:dyDescent="0.25">
      <c r="A1033" s="361"/>
      <c r="B1033" s="231"/>
      <c r="C1033" s="231"/>
      <c r="D1033" s="362"/>
      <c r="E10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3" t="str">
        <f>IF(CAMBIOSCRUDAS[[#This Row],[PLAN FINAL]]="","",CAMBIOSCRUDAS[[#This Row],[PLAN FINAL]])</f>
        <v/>
      </c>
      <c r="G1033" t="str">
        <f>IF(CAMBIOSCRUDAS[[#This Row],[Columna1]]="","",CAMBIOSCRUDAS[[#This Row],[ID]])</f>
        <v/>
      </c>
    </row>
    <row r="1034" spans="1:7" x14ac:dyDescent="0.25">
      <c r="A1034" s="361"/>
      <c r="B1034" s="231"/>
      <c r="C1034" s="231"/>
      <c r="D1034" s="362"/>
      <c r="E10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4" t="str">
        <f>IF(CAMBIOSCRUDAS[[#This Row],[PLAN FINAL]]="","",CAMBIOSCRUDAS[[#This Row],[PLAN FINAL]])</f>
        <v/>
      </c>
      <c r="G1034" t="str">
        <f>IF(CAMBIOSCRUDAS[[#This Row],[Columna1]]="","",CAMBIOSCRUDAS[[#This Row],[ID]])</f>
        <v/>
      </c>
    </row>
    <row r="1035" spans="1:7" x14ac:dyDescent="0.25">
      <c r="A1035" s="361"/>
      <c r="B1035" s="231"/>
      <c r="C1035" s="231"/>
      <c r="D1035" s="362"/>
      <c r="E10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5" t="str">
        <f>IF(CAMBIOSCRUDAS[[#This Row],[PLAN FINAL]]="","",CAMBIOSCRUDAS[[#This Row],[PLAN FINAL]])</f>
        <v/>
      </c>
      <c r="G1035" t="str">
        <f>IF(CAMBIOSCRUDAS[[#This Row],[Columna1]]="","",CAMBIOSCRUDAS[[#This Row],[ID]])</f>
        <v/>
      </c>
    </row>
    <row r="1036" spans="1:7" x14ac:dyDescent="0.25">
      <c r="A1036" s="361"/>
      <c r="B1036" s="231"/>
      <c r="C1036" s="231"/>
      <c r="D1036" s="362"/>
      <c r="E10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6" t="str">
        <f>IF(CAMBIOSCRUDAS[[#This Row],[PLAN FINAL]]="","",CAMBIOSCRUDAS[[#This Row],[PLAN FINAL]])</f>
        <v/>
      </c>
      <c r="G1036" t="str">
        <f>IF(CAMBIOSCRUDAS[[#This Row],[Columna1]]="","",CAMBIOSCRUDAS[[#This Row],[ID]])</f>
        <v/>
      </c>
    </row>
    <row r="1037" spans="1:7" x14ac:dyDescent="0.25">
      <c r="A1037" s="361"/>
      <c r="B1037" s="231"/>
      <c r="C1037" s="231"/>
      <c r="D1037" s="362"/>
      <c r="E10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7" t="str">
        <f>IF(CAMBIOSCRUDAS[[#This Row],[PLAN FINAL]]="","",CAMBIOSCRUDAS[[#This Row],[PLAN FINAL]])</f>
        <v/>
      </c>
      <c r="G1037" t="str">
        <f>IF(CAMBIOSCRUDAS[[#This Row],[Columna1]]="","",CAMBIOSCRUDAS[[#This Row],[ID]])</f>
        <v/>
      </c>
    </row>
    <row r="1038" spans="1:7" x14ac:dyDescent="0.25">
      <c r="A1038" s="361"/>
      <c r="B1038" s="231"/>
      <c r="C1038" s="231"/>
      <c r="D1038" s="362"/>
      <c r="E10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8" t="str">
        <f>IF(CAMBIOSCRUDAS[[#This Row],[PLAN FINAL]]="","",CAMBIOSCRUDAS[[#This Row],[PLAN FINAL]])</f>
        <v/>
      </c>
      <c r="G1038" t="str">
        <f>IF(CAMBIOSCRUDAS[[#This Row],[Columna1]]="","",CAMBIOSCRUDAS[[#This Row],[ID]])</f>
        <v/>
      </c>
    </row>
    <row r="1039" spans="1:7" x14ac:dyDescent="0.25">
      <c r="A1039" s="361"/>
      <c r="B1039" s="231"/>
      <c r="C1039" s="231"/>
      <c r="D1039" s="362"/>
      <c r="E10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39" t="str">
        <f>IF(CAMBIOSCRUDAS[[#This Row],[PLAN FINAL]]="","",CAMBIOSCRUDAS[[#This Row],[PLAN FINAL]])</f>
        <v/>
      </c>
      <c r="G1039" t="str">
        <f>IF(CAMBIOSCRUDAS[[#This Row],[Columna1]]="","",CAMBIOSCRUDAS[[#This Row],[ID]])</f>
        <v/>
      </c>
    </row>
    <row r="1040" spans="1:7" x14ac:dyDescent="0.25">
      <c r="A1040" s="361"/>
      <c r="B1040" s="231"/>
      <c r="C1040" s="231"/>
      <c r="D1040" s="362"/>
      <c r="E10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0" t="str">
        <f>IF(CAMBIOSCRUDAS[[#This Row],[PLAN FINAL]]="","",CAMBIOSCRUDAS[[#This Row],[PLAN FINAL]])</f>
        <v/>
      </c>
      <c r="G1040" t="str">
        <f>IF(CAMBIOSCRUDAS[[#This Row],[Columna1]]="","",CAMBIOSCRUDAS[[#This Row],[ID]])</f>
        <v/>
      </c>
    </row>
    <row r="1041" spans="1:7" x14ac:dyDescent="0.25">
      <c r="A1041" s="361"/>
      <c r="B1041" s="231"/>
      <c r="C1041" s="231"/>
      <c r="D1041" s="362"/>
      <c r="E10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1" t="str">
        <f>IF(CAMBIOSCRUDAS[[#This Row],[PLAN FINAL]]="","",CAMBIOSCRUDAS[[#This Row],[PLAN FINAL]])</f>
        <v/>
      </c>
      <c r="G1041" t="str">
        <f>IF(CAMBIOSCRUDAS[[#This Row],[Columna1]]="","",CAMBIOSCRUDAS[[#This Row],[ID]])</f>
        <v/>
      </c>
    </row>
    <row r="1042" spans="1:7" x14ac:dyDescent="0.25">
      <c r="A1042" s="361"/>
      <c r="B1042" s="231"/>
      <c r="C1042" s="231"/>
      <c r="D1042" s="362"/>
      <c r="E10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2" t="str">
        <f>IF(CAMBIOSCRUDAS[[#This Row],[PLAN FINAL]]="","",CAMBIOSCRUDAS[[#This Row],[PLAN FINAL]])</f>
        <v/>
      </c>
      <c r="G1042" t="str">
        <f>IF(CAMBIOSCRUDAS[[#This Row],[Columna1]]="","",CAMBIOSCRUDAS[[#This Row],[ID]])</f>
        <v/>
      </c>
    </row>
    <row r="1043" spans="1:7" x14ac:dyDescent="0.25">
      <c r="A1043" s="361"/>
      <c r="B1043" s="231"/>
      <c r="C1043" s="231"/>
      <c r="D1043" s="362"/>
      <c r="E10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3" t="str">
        <f>IF(CAMBIOSCRUDAS[[#This Row],[PLAN FINAL]]="","",CAMBIOSCRUDAS[[#This Row],[PLAN FINAL]])</f>
        <v/>
      </c>
      <c r="G1043" t="str">
        <f>IF(CAMBIOSCRUDAS[[#This Row],[Columna1]]="","",CAMBIOSCRUDAS[[#This Row],[ID]])</f>
        <v/>
      </c>
    </row>
    <row r="1044" spans="1:7" x14ac:dyDescent="0.25">
      <c r="A1044" s="361"/>
      <c r="B1044" s="231"/>
      <c r="C1044" s="231"/>
      <c r="D1044" s="362"/>
      <c r="E10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4" t="str">
        <f>IF(CAMBIOSCRUDAS[[#This Row],[PLAN FINAL]]="","",CAMBIOSCRUDAS[[#This Row],[PLAN FINAL]])</f>
        <v/>
      </c>
      <c r="G1044" t="str">
        <f>IF(CAMBIOSCRUDAS[[#This Row],[Columna1]]="","",CAMBIOSCRUDAS[[#This Row],[ID]])</f>
        <v/>
      </c>
    </row>
    <row r="1045" spans="1:7" x14ac:dyDescent="0.25">
      <c r="A1045" s="361"/>
      <c r="B1045" s="231"/>
      <c r="C1045" s="231"/>
      <c r="D1045" s="362"/>
      <c r="E10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5" t="str">
        <f>IF(CAMBIOSCRUDAS[[#This Row],[PLAN FINAL]]="","",CAMBIOSCRUDAS[[#This Row],[PLAN FINAL]])</f>
        <v/>
      </c>
      <c r="G1045" t="str">
        <f>IF(CAMBIOSCRUDAS[[#This Row],[Columna1]]="","",CAMBIOSCRUDAS[[#This Row],[ID]])</f>
        <v/>
      </c>
    </row>
    <row r="1046" spans="1:7" x14ac:dyDescent="0.25">
      <c r="A1046" s="361"/>
      <c r="B1046" s="231"/>
      <c r="C1046" s="231"/>
      <c r="D1046" s="362"/>
      <c r="E10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6" t="str">
        <f>IF(CAMBIOSCRUDAS[[#This Row],[PLAN FINAL]]="","",CAMBIOSCRUDAS[[#This Row],[PLAN FINAL]])</f>
        <v/>
      </c>
      <c r="G1046" t="str">
        <f>IF(CAMBIOSCRUDAS[[#This Row],[Columna1]]="","",CAMBIOSCRUDAS[[#This Row],[ID]])</f>
        <v/>
      </c>
    </row>
    <row r="1047" spans="1:7" x14ac:dyDescent="0.25">
      <c r="A1047" s="361"/>
      <c r="B1047" s="231"/>
      <c r="C1047" s="231"/>
      <c r="D1047" s="362"/>
      <c r="E10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7" t="str">
        <f>IF(CAMBIOSCRUDAS[[#This Row],[PLAN FINAL]]="","",CAMBIOSCRUDAS[[#This Row],[PLAN FINAL]])</f>
        <v/>
      </c>
      <c r="G1047" t="str">
        <f>IF(CAMBIOSCRUDAS[[#This Row],[Columna1]]="","",CAMBIOSCRUDAS[[#This Row],[ID]])</f>
        <v/>
      </c>
    </row>
    <row r="1048" spans="1:7" x14ac:dyDescent="0.25">
      <c r="A1048" s="361"/>
      <c r="B1048" s="231"/>
      <c r="C1048" s="231"/>
      <c r="D1048" s="362"/>
      <c r="E10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8" t="str">
        <f>IF(CAMBIOSCRUDAS[[#This Row],[PLAN FINAL]]="","",CAMBIOSCRUDAS[[#This Row],[PLAN FINAL]])</f>
        <v/>
      </c>
      <c r="G1048" t="str">
        <f>IF(CAMBIOSCRUDAS[[#This Row],[Columna1]]="","",CAMBIOSCRUDAS[[#This Row],[ID]])</f>
        <v/>
      </c>
    </row>
    <row r="1049" spans="1:7" x14ac:dyDescent="0.25">
      <c r="A1049" s="361"/>
      <c r="B1049" s="231"/>
      <c r="C1049" s="231"/>
      <c r="D1049" s="362"/>
      <c r="E10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49" t="str">
        <f>IF(CAMBIOSCRUDAS[[#This Row],[PLAN FINAL]]="","",CAMBIOSCRUDAS[[#This Row],[PLAN FINAL]])</f>
        <v/>
      </c>
      <c r="G1049" t="str">
        <f>IF(CAMBIOSCRUDAS[[#This Row],[Columna1]]="","",CAMBIOSCRUDAS[[#This Row],[ID]])</f>
        <v/>
      </c>
    </row>
    <row r="1050" spans="1:7" x14ac:dyDescent="0.25">
      <c r="A1050" s="361"/>
      <c r="B1050" s="231"/>
      <c r="C1050" s="231"/>
      <c r="D1050" s="362"/>
      <c r="E10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0" t="str">
        <f>IF(CAMBIOSCRUDAS[[#This Row],[PLAN FINAL]]="","",CAMBIOSCRUDAS[[#This Row],[PLAN FINAL]])</f>
        <v/>
      </c>
      <c r="G1050" t="str">
        <f>IF(CAMBIOSCRUDAS[[#This Row],[Columna1]]="","",CAMBIOSCRUDAS[[#This Row],[ID]])</f>
        <v/>
      </c>
    </row>
    <row r="1051" spans="1:7" x14ac:dyDescent="0.25">
      <c r="A1051" s="361"/>
      <c r="B1051" s="231"/>
      <c r="C1051" s="231"/>
      <c r="D1051" s="362"/>
      <c r="E10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1" t="str">
        <f>IF(CAMBIOSCRUDAS[[#This Row],[PLAN FINAL]]="","",CAMBIOSCRUDAS[[#This Row],[PLAN FINAL]])</f>
        <v/>
      </c>
      <c r="G1051" t="str">
        <f>IF(CAMBIOSCRUDAS[[#This Row],[Columna1]]="","",CAMBIOSCRUDAS[[#This Row],[ID]])</f>
        <v/>
      </c>
    </row>
    <row r="1052" spans="1:7" x14ac:dyDescent="0.25">
      <c r="A1052" s="361"/>
      <c r="B1052" s="231"/>
      <c r="C1052" s="231"/>
      <c r="D1052" s="362"/>
      <c r="E10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2" t="str">
        <f>IF(CAMBIOSCRUDAS[[#This Row],[PLAN FINAL]]="","",CAMBIOSCRUDAS[[#This Row],[PLAN FINAL]])</f>
        <v/>
      </c>
      <c r="G1052" t="str">
        <f>IF(CAMBIOSCRUDAS[[#This Row],[Columna1]]="","",CAMBIOSCRUDAS[[#This Row],[ID]])</f>
        <v/>
      </c>
    </row>
    <row r="1053" spans="1:7" x14ac:dyDescent="0.25">
      <c r="A1053" s="361"/>
      <c r="B1053" s="231"/>
      <c r="C1053" s="231"/>
      <c r="D1053" s="362"/>
      <c r="E10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3" t="str">
        <f>IF(CAMBIOSCRUDAS[[#This Row],[PLAN FINAL]]="","",CAMBIOSCRUDAS[[#This Row],[PLAN FINAL]])</f>
        <v/>
      </c>
      <c r="G1053" t="str">
        <f>IF(CAMBIOSCRUDAS[[#This Row],[Columna1]]="","",CAMBIOSCRUDAS[[#This Row],[ID]])</f>
        <v/>
      </c>
    </row>
    <row r="1054" spans="1:7" x14ac:dyDescent="0.25">
      <c r="A1054" s="361"/>
      <c r="B1054" s="231"/>
      <c r="C1054" s="231"/>
      <c r="D1054" s="362"/>
      <c r="E10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4" t="str">
        <f>IF(CAMBIOSCRUDAS[[#This Row],[PLAN FINAL]]="","",CAMBIOSCRUDAS[[#This Row],[PLAN FINAL]])</f>
        <v/>
      </c>
      <c r="G1054" t="str">
        <f>IF(CAMBIOSCRUDAS[[#This Row],[Columna1]]="","",CAMBIOSCRUDAS[[#This Row],[ID]])</f>
        <v/>
      </c>
    </row>
    <row r="1055" spans="1:7" x14ac:dyDescent="0.25">
      <c r="A1055" s="361"/>
      <c r="B1055" s="231"/>
      <c r="C1055" s="231"/>
      <c r="D1055" s="362"/>
      <c r="E10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5" t="str">
        <f>IF(CAMBIOSCRUDAS[[#This Row],[PLAN FINAL]]="","",CAMBIOSCRUDAS[[#This Row],[PLAN FINAL]])</f>
        <v/>
      </c>
      <c r="G1055" t="str">
        <f>IF(CAMBIOSCRUDAS[[#This Row],[Columna1]]="","",CAMBIOSCRUDAS[[#This Row],[ID]])</f>
        <v/>
      </c>
    </row>
    <row r="1056" spans="1:7" x14ac:dyDescent="0.25">
      <c r="A1056" s="361"/>
      <c r="B1056" s="231"/>
      <c r="C1056" s="231"/>
      <c r="D1056" s="362"/>
      <c r="E10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6" t="str">
        <f>IF(CAMBIOSCRUDAS[[#This Row],[PLAN FINAL]]="","",CAMBIOSCRUDAS[[#This Row],[PLAN FINAL]])</f>
        <v/>
      </c>
      <c r="G1056" t="str">
        <f>IF(CAMBIOSCRUDAS[[#This Row],[Columna1]]="","",CAMBIOSCRUDAS[[#This Row],[ID]])</f>
        <v/>
      </c>
    </row>
    <row r="1057" spans="1:7" x14ac:dyDescent="0.25">
      <c r="A1057" s="361"/>
      <c r="B1057" s="231"/>
      <c r="C1057" s="231"/>
      <c r="D1057" s="362"/>
      <c r="E10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7" t="str">
        <f>IF(CAMBIOSCRUDAS[[#This Row],[PLAN FINAL]]="","",CAMBIOSCRUDAS[[#This Row],[PLAN FINAL]])</f>
        <v/>
      </c>
      <c r="G1057" t="str">
        <f>IF(CAMBIOSCRUDAS[[#This Row],[Columna1]]="","",CAMBIOSCRUDAS[[#This Row],[ID]])</f>
        <v/>
      </c>
    </row>
    <row r="1058" spans="1:7" x14ac:dyDescent="0.25">
      <c r="A1058" s="361"/>
      <c r="B1058" s="231"/>
      <c r="C1058" s="231"/>
      <c r="D1058" s="362"/>
      <c r="E10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8" t="str">
        <f>IF(CAMBIOSCRUDAS[[#This Row],[PLAN FINAL]]="","",CAMBIOSCRUDAS[[#This Row],[PLAN FINAL]])</f>
        <v/>
      </c>
      <c r="G1058" t="str">
        <f>IF(CAMBIOSCRUDAS[[#This Row],[Columna1]]="","",CAMBIOSCRUDAS[[#This Row],[ID]])</f>
        <v/>
      </c>
    </row>
    <row r="1059" spans="1:7" x14ac:dyDescent="0.25">
      <c r="A1059" s="361"/>
      <c r="B1059" s="231"/>
      <c r="C1059" s="231"/>
      <c r="D1059" s="362"/>
      <c r="E10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59" t="str">
        <f>IF(CAMBIOSCRUDAS[[#This Row],[PLAN FINAL]]="","",CAMBIOSCRUDAS[[#This Row],[PLAN FINAL]])</f>
        <v/>
      </c>
      <c r="G1059" t="str">
        <f>IF(CAMBIOSCRUDAS[[#This Row],[Columna1]]="","",CAMBIOSCRUDAS[[#This Row],[ID]])</f>
        <v/>
      </c>
    </row>
    <row r="1060" spans="1:7" x14ac:dyDescent="0.25">
      <c r="A1060" s="361"/>
      <c r="B1060" s="231"/>
      <c r="C1060" s="231"/>
      <c r="D1060" s="362"/>
      <c r="E10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0" t="str">
        <f>IF(CAMBIOSCRUDAS[[#This Row],[PLAN FINAL]]="","",CAMBIOSCRUDAS[[#This Row],[PLAN FINAL]])</f>
        <v/>
      </c>
      <c r="G1060" t="str">
        <f>IF(CAMBIOSCRUDAS[[#This Row],[Columna1]]="","",CAMBIOSCRUDAS[[#This Row],[ID]])</f>
        <v/>
      </c>
    </row>
    <row r="1061" spans="1:7" x14ac:dyDescent="0.25">
      <c r="A1061" s="361"/>
      <c r="B1061" s="231"/>
      <c r="C1061" s="231"/>
      <c r="D1061" s="362"/>
      <c r="E10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1" t="str">
        <f>IF(CAMBIOSCRUDAS[[#This Row],[PLAN FINAL]]="","",CAMBIOSCRUDAS[[#This Row],[PLAN FINAL]])</f>
        <v/>
      </c>
      <c r="G1061" t="str">
        <f>IF(CAMBIOSCRUDAS[[#This Row],[Columna1]]="","",CAMBIOSCRUDAS[[#This Row],[ID]])</f>
        <v/>
      </c>
    </row>
    <row r="1062" spans="1:7" x14ac:dyDescent="0.25">
      <c r="A1062" s="361"/>
      <c r="B1062" s="231"/>
      <c r="C1062" s="231"/>
      <c r="D1062" s="362"/>
      <c r="E10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2" t="str">
        <f>IF(CAMBIOSCRUDAS[[#This Row],[PLAN FINAL]]="","",CAMBIOSCRUDAS[[#This Row],[PLAN FINAL]])</f>
        <v/>
      </c>
      <c r="G1062" t="str">
        <f>IF(CAMBIOSCRUDAS[[#This Row],[Columna1]]="","",CAMBIOSCRUDAS[[#This Row],[ID]])</f>
        <v/>
      </c>
    </row>
    <row r="1063" spans="1:7" x14ac:dyDescent="0.25">
      <c r="A1063" s="361"/>
      <c r="B1063" s="231"/>
      <c r="C1063" s="231"/>
      <c r="D1063" s="362"/>
      <c r="E10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3" t="str">
        <f>IF(CAMBIOSCRUDAS[[#This Row],[PLAN FINAL]]="","",CAMBIOSCRUDAS[[#This Row],[PLAN FINAL]])</f>
        <v/>
      </c>
      <c r="G1063" t="str">
        <f>IF(CAMBIOSCRUDAS[[#This Row],[Columna1]]="","",CAMBIOSCRUDAS[[#This Row],[ID]])</f>
        <v/>
      </c>
    </row>
    <row r="1064" spans="1:7" x14ac:dyDescent="0.25">
      <c r="A1064" s="361"/>
      <c r="B1064" s="231"/>
      <c r="C1064" s="231"/>
      <c r="D1064" s="362"/>
      <c r="E10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4" t="str">
        <f>IF(CAMBIOSCRUDAS[[#This Row],[PLAN FINAL]]="","",CAMBIOSCRUDAS[[#This Row],[PLAN FINAL]])</f>
        <v/>
      </c>
      <c r="G1064" t="str">
        <f>IF(CAMBIOSCRUDAS[[#This Row],[Columna1]]="","",CAMBIOSCRUDAS[[#This Row],[ID]])</f>
        <v/>
      </c>
    </row>
    <row r="1065" spans="1:7" x14ac:dyDescent="0.25">
      <c r="A1065" s="361"/>
      <c r="B1065" s="231"/>
      <c r="C1065" s="231"/>
      <c r="D1065" s="362"/>
      <c r="E10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5" t="str">
        <f>IF(CAMBIOSCRUDAS[[#This Row],[PLAN FINAL]]="","",CAMBIOSCRUDAS[[#This Row],[PLAN FINAL]])</f>
        <v/>
      </c>
      <c r="G1065" t="str">
        <f>IF(CAMBIOSCRUDAS[[#This Row],[Columna1]]="","",CAMBIOSCRUDAS[[#This Row],[ID]])</f>
        <v/>
      </c>
    </row>
    <row r="1066" spans="1:7" x14ac:dyDescent="0.25">
      <c r="A1066" s="361"/>
      <c r="B1066" s="231"/>
      <c r="C1066" s="231"/>
      <c r="D1066" s="362"/>
      <c r="E10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6" t="str">
        <f>IF(CAMBIOSCRUDAS[[#This Row],[PLAN FINAL]]="","",CAMBIOSCRUDAS[[#This Row],[PLAN FINAL]])</f>
        <v/>
      </c>
      <c r="G1066" t="str">
        <f>IF(CAMBIOSCRUDAS[[#This Row],[Columna1]]="","",CAMBIOSCRUDAS[[#This Row],[ID]])</f>
        <v/>
      </c>
    </row>
    <row r="1067" spans="1:7" x14ac:dyDescent="0.25">
      <c r="A1067" s="361"/>
      <c r="B1067" s="231"/>
      <c r="C1067" s="231"/>
      <c r="D1067" s="362"/>
      <c r="E10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7" t="str">
        <f>IF(CAMBIOSCRUDAS[[#This Row],[PLAN FINAL]]="","",CAMBIOSCRUDAS[[#This Row],[PLAN FINAL]])</f>
        <v/>
      </c>
      <c r="G1067" t="str">
        <f>IF(CAMBIOSCRUDAS[[#This Row],[Columna1]]="","",CAMBIOSCRUDAS[[#This Row],[ID]])</f>
        <v/>
      </c>
    </row>
    <row r="1068" spans="1:7" x14ac:dyDescent="0.25">
      <c r="A1068" s="361"/>
      <c r="B1068" s="231"/>
      <c r="C1068" s="231"/>
      <c r="D1068" s="362"/>
      <c r="E10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8" t="str">
        <f>IF(CAMBIOSCRUDAS[[#This Row],[PLAN FINAL]]="","",CAMBIOSCRUDAS[[#This Row],[PLAN FINAL]])</f>
        <v/>
      </c>
      <c r="G1068" t="str">
        <f>IF(CAMBIOSCRUDAS[[#This Row],[Columna1]]="","",CAMBIOSCRUDAS[[#This Row],[ID]])</f>
        <v/>
      </c>
    </row>
    <row r="1069" spans="1:7" x14ac:dyDescent="0.25">
      <c r="A1069" s="361"/>
      <c r="B1069" s="231"/>
      <c r="C1069" s="231"/>
      <c r="D1069" s="362"/>
      <c r="E10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69" t="str">
        <f>IF(CAMBIOSCRUDAS[[#This Row],[PLAN FINAL]]="","",CAMBIOSCRUDAS[[#This Row],[PLAN FINAL]])</f>
        <v/>
      </c>
      <c r="G1069" t="str">
        <f>IF(CAMBIOSCRUDAS[[#This Row],[Columna1]]="","",CAMBIOSCRUDAS[[#This Row],[ID]])</f>
        <v/>
      </c>
    </row>
    <row r="1070" spans="1:7" x14ac:dyDescent="0.25">
      <c r="A1070" s="361"/>
      <c r="B1070" s="231"/>
      <c r="C1070" s="231"/>
      <c r="D1070" s="362"/>
      <c r="E10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0" t="str">
        <f>IF(CAMBIOSCRUDAS[[#This Row],[PLAN FINAL]]="","",CAMBIOSCRUDAS[[#This Row],[PLAN FINAL]])</f>
        <v/>
      </c>
      <c r="G1070" t="str">
        <f>IF(CAMBIOSCRUDAS[[#This Row],[Columna1]]="","",CAMBIOSCRUDAS[[#This Row],[ID]])</f>
        <v/>
      </c>
    </row>
    <row r="1071" spans="1:7" x14ac:dyDescent="0.25">
      <c r="A1071" s="361"/>
      <c r="B1071" s="231"/>
      <c r="C1071" s="231"/>
      <c r="D1071" s="362"/>
      <c r="E10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1" t="str">
        <f>IF(CAMBIOSCRUDAS[[#This Row],[PLAN FINAL]]="","",CAMBIOSCRUDAS[[#This Row],[PLAN FINAL]])</f>
        <v/>
      </c>
      <c r="G1071" t="str">
        <f>IF(CAMBIOSCRUDAS[[#This Row],[Columna1]]="","",CAMBIOSCRUDAS[[#This Row],[ID]])</f>
        <v/>
      </c>
    </row>
    <row r="1072" spans="1:7" x14ac:dyDescent="0.25">
      <c r="A1072" s="361"/>
      <c r="B1072" s="231"/>
      <c r="C1072" s="231"/>
      <c r="D1072" s="362"/>
      <c r="E10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2" t="str">
        <f>IF(CAMBIOSCRUDAS[[#This Row],[PLAN FINAL]]="","",CAMBIOSCRUDAS[[#This Row],[PLAN FINAL]])</f>
        <v/>
      </c>
      <c r="G1072" t="str">
        <f>IF(CAMBIOSCRUDAS[[#This Row],[Columna1]]="","",CAMBIOSCRUDAS[[#This Row],[ID]])</f>
        <v/>
      </c>
    </row>
    <row r="1073" spans="1:7" x14ac:dyDescent="0.25">
      <c r="A1073" s="361"/>
      <c r="B1073" s="231"/>
      <c r="C1073" s="231"/>
      <c r="D1073" s="362"/>
      <c r="E10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3" t="str">
        <f>IF(CAMBIOSCRUDAS[[#This Row],[PLAN FINAL]]="","",CAMBIOSCRUDAS[[#This Row],[PLAN FINAL]])</f>
        <v/>
      </c>
      <c r="G1073" t="str">
        <f>IF(CAMBIOSCRUDAS[[#This Row],[Columna1]]="","",CAMBIOSCRUDAS[[#This Row],[ID]])</f>
        <v/>
      </c>
    </row>
    <row r="1074" spans="1:7" x14ac:dyDescent="0.25">
      <c r="A1074" s="361"/>
      <c r="B1074" s="231"/>
      <c r="C1074" s="231"/>
      <c r="D1074" s="362"/>
      <c r="E10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4" t="str">
        <f>IF(CAMBIOSCRUDAS[[#This Row],[PLAN FINAL]]="","",CAMBIOSCRUDAS[[#This Row],[PLAN FINAL]])</f>
        <v/>
      </c>
      <c r="G1074" t="str">
        <f>IF(CAMBIOSCRUDAS[[#This Row],[Columna1]]="","",CAMBIOSCRUDAS[[#This Row],[ID]])</f>
        <v/>
      </c>
    </row>
    <row r="1075" spans="1:7" x14ac:dyDescent="0.25">
      <c r="A1075" s="361"/>
      <c r="B1075" s="231"/>
      <c r="C1075" s="231"/>
      <c r="D1075" s="362"/>
      <c r="E10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5" t="str">
        <f>IF(CAMBIOSCRUDAS[[#This Row],[PLAN FINAL]]="","",CAMBIOSCRUDAS[[#This Row],[PLAN FINAL]])</f>
        <v/>
      </c>
      <c r="G1075" t="str">
        <f>IF(CAMBIOSCRUDAS[[#This Row],[Columna1]]="","",CAMBIOSCRUDAS[[#This Row],[ID]])</f>
        <v/>
      </c>
    </row>
    <row r="1076" spans="1:7" x14ac:dyDescent="0.25">
      <c r="A1076" s="361"/>
      <c r="B1076" s="231"/>
      <c r="C1076" s="231"/>
      <c r="D1076" s="362"/>
      <c r="E10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6" t="str">
        <f>IF(CAMBIOSCRUDAS[[#This Row],[PLAN FINAL]]="","",CAMBIOSCRUDAS[[#This Row],[PLAN FINAL]])</f>
        <v/>
      </c>
      <c r="G1076" t="str">
        <f>IF(CAMBIOSCRUDAS[[#This Row],[Columna1]]="","",CAMBIOSCRUDAS[[#This Row],[ID]])</f>
        <v/>
      </c>
    </row>
    <row r="1077" spans="1:7" x14ac:dyDescent="0.25">
      <c r="A1077" s="361"/>
      <c r="B1077" s="231"/>
      <c r="C1077" s="231"/>
      <c r="D1077" s="362"/>
      <c r="E10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7" t="str">
        <f>IF(CAMBIOSCRUDAS[[#This Row],[PLAN FINAL]]="","",CAMBIOSCRUDAS[[#This Row],[PLAN FINAL]])</f>
        <v/>
      </c>
      <c r="G1077" t="str">
        <f>IF(CAMBIOSCRUDAS[[#This Row],[Columna1]]="","",CAMBIOSCRUDAS[[#This Row],[ID]])</f>
        <v/>
      </c>
    </row>
    <row r="1078" spans="1:7" x14ac:dyDescent="0.25">
      <c r="A1078" s="361"/>
      <c r="B1078" s="231"/>
      <c r="C1078" s="231"/>
      <c r="D1078" s="362"/>
      <c r="E10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8" t="str">
        <f>IF(CAMBIOSCRUDAS[[#This Row],[PLAN FINAL]]="","",CAMBIOSCRUDAS[[#This Row],[PLAN FINAL]])</f>
        <v/>
      </c>
      <c r="G1078" t="str">
        <f>IF(CAMBIOSCRUDAS[[#This Row],[Columna1]]="","",CAMBIOSCRUDAS[[#This Row],[ID]])</f>
        <v/>
      </c>
    </row>
    <row r="1079" spans="1:7" x14ac:dyDescent="0.25">
      <c r="A1079" s="361"/>
      <c r="B1079" s="231"/>
      <c r="C1079" s="231"/>
      <c r="D1079" s="362"/>
      <c r="E10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79" t="str">
        <f>IF(CAMBIOSCRUDAS[[#This Row],[PLAN FINAL]]="","",CAMBIOSCRUDAS[[#This Row],[PLAN FINAL]])</f>
        <v/>
      </c>
      <c r="G1079" t="str">
        <f>IF(CAMBIOSCRUDAS[[#This Row],[Columna1]]="","",CAMBIOSCRUDAS[[#This Row],[ID]])</f>
        <v/>
      </c>
    </row>
    <row r="1080" spans="1:7" x14ac:dyDescent="0.25">
      <c r="A1080" s="361"/>
      <c r="B1080" s="231"/>
      <c r="C1080" s="231"/>
      <c r="D1080" s="362"/>
      <c r="E10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0" t="str">
        <f>IF(CAMBIOSCRUDAS[[#This Row],[PLAN FINAL]]="","",CAMBIOSCRUDAS[[#This Row],[PLAN FINAL]])</f>
        <v/>
      </c>
      <c r="G1080" t="str">
        <f>IF(CAMBIOSCRUDAS[[#This Row],[Columna1]]="","",CAMBIOSCRUDAS[[#This Row],[ID]])</f>
        <v/>
      </c>
    </row>
    <row r="1081" spans="1:7" x14ac:dyDescent="0.25">
      <c r="A1081" s="361"/>
      <c r="B1081" s="231"/>
      <c r="C1081" s="231"/>
      <c r="D1081" s="362"/>
      <c r="E10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1" t="str">
        <f>IF(CAMBIOSCRUDAS[[#This Row],[PLAN FINAL]]="","",CAMBIOSCRUDAS[[#This Row],[PLAN FINAL]])</f>
        <v/>
      </c>
      <c r="G1081" t="str">
        <f>IF(CAMBIOSCRUDAS[[#This Row],[Columna1]]="","",CAMBIOSCRUDAS[[#This Row],[ID]])</f>
        <v/>
      </c>
    </row>
    <row r="1082" spans="1:7" x14ac:dyDescent="0.25">
      <c r="A1082" s="361"/>
      <c r="B1082" s="231"/>
      <c r="C1082" s="231"/>
      <c r="D1082" s="362"/>
      <c r="E10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2" t="str">
        <f>IF(CAMBIOSCRUDAS[[#This Row],[PLAN FINAL]]="","",CAMBIOSCRUDAS[[#This Row],[PLAN FINAL]])</f>
        <v/>
      </c>
      <c r="G1082" t="str">
        <f>IF(CAMBIOSCRUDAS[[#This Row],[Columna1]]="","",CAMBIOSCRUDAS[[#This Row],[ID]])</f>
        <v/>
      </c>
    </row>
    <row r="1083" spans="1:7" x14ac:dyDescent="0.25">
      <c r="A1083" s="361"/>
      <c r="B1083" s="231"/>
      <c r="C1083" s="231"/>
      <c r="D1083" s="362"/>
      <c r="E10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3" t="str">
        <f>IF(CAMBIOSCRUDAS[[#This Row],[PLAN FINAL]]="","",CAMBIOSCRUDAS[[#This Row],[PLAN FINAL]])</f>
        <v/>
      </c>
      <c r="G1083" t="str">
        <f>IF(CAMBIOSCRUDAS[[#This Row],[Columna1]]="","",CAMBIOSCRUDAS[[#This Row],[ID]])</f>
        <v/>
      </c>
    </row>
    <row r="1084" spans="1:7" x14ac:dyDescent="0.25">
      <c r="A1084" s="361"/>
      <c r="B1084" s="231"/>
      <c r="C1084" s="231"/>
      <c r="D1084" s="362"/>
      <c r="E10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4" t="str">
        <f>IF(CAMBIOSCRUDAS[[#This Row],[PLAN FINAL]]="","",CAMBIOSCRUDAS[[#This Row],[PLAN FINAL]])</f>
        <v/>
      </c>
      <c r="G1084" t="str">
        <f>IF(CAMBIOSCRUDAS[[#This Row],[Columna1]]="","",CAMBIOSCRUDAS[[#This Row],[ID]])</f>
        <v/>
      </c>
    </row>
    <row r="1085" spans="1:7" x14ac:dyDescent="0.25">
      <c r="A1085" s="361"/>
      <c r="B1085" s="231"/>
      <c r="C1085" s="231"/>
      <c r="D1085" s="362"/>
      <c r="E10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5" t="str">
        <f>IF(CAMBIOSCRUDAS[[#This Row],[PLAN FINAL]]="","",CAMBIOSCRUDAS[[#This Row],[PLAN FINAL]])</f>
        <v/>
      </c>
      <c r="G1085" t="str">
        <f>IF(CAMBIOSCRUDAS[[#This Row],[Columna1]]="","",CAMBIOSCRUDAS[[#This Row],[ID]])</f>
        <v/>
      </c>
    </row>
    <row r="1086" spans="1:7" x14ac:dyDescent="0.25">
      <c r="A1086" s="361"/>
      <c r="B1086" s="231"/>
      <c r="C1086" s="231"/>
      <c r="D1086" s="362"/>
      <c r="E10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6" t="str">
        <f>IF(CAMBIOSCRUDAS[[#This Row],[PLAN FINAL]]="","",CAMBIOSCRUDAS[[#This Row],[PLAN FINAL]])</f>
        <v/>
      </c>
      <c r="G1086" t="str">
        <f>IF(CAMBIOSCRUDAS[[#This Row],[Columna1]]="","",CAMBIOSCRUDAS[[#This Row],[ID]])</f>
        <v/>
      </c>
    </row>
    <row r="1087" spans="1:7" x14ac:dyDescent="0.25">
      <c r="A1087" s="361"/>
      <c r="B1087" s="231"/>
      <c r="C1087" s="231"/>
      <c r="D1087" s="362"/>
      <c r="E10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7" t="str">
        <f>IF(CAMBIOSCRUDAS[[#This Row],[PLAN FINAL]]="","",CAMBIOSCRUDAS[[#This Row],[PLAN FINAL]])</f>
        <v/>
      </c>
      <c r="G1087" t="str">
        <f>IF(CAMBIOSCRUDAS[[#This Row],[Columna1]]="","",CAMBIOSCRUDAS[[#This Row],[ID]])</f>
        <v/>
      </c>
    </row>
    <row r="1088" spans="1:7" x14ac:dyDescent="0.25">
      <c r="A1088" s="361"/>
      <c r="B1088" s="231"/>
      <c r="C1088" s="231"/>
      <c r="D1088" s="362"/>
      <c r="E10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8" t="str">
        <f>IF(CAMBIOSCRUDAS[[#This Row],[PLAN FINAL]]="","",CAMBIOSCRUDAS[[#This Row],[PLAN FINAL]])</f>
        <v/>
      </c>
      <c r="G1088" t="str">
        <f>IF(CAMBIOSCRUDAS[[#This Row],[Columna1]]="","",CAMBIOSCRUDAS[[#This Row],[ID]])</f>
        <v/>
      </c>
    </row>
    <row r="1089" spans="1:7" x14ac:dyDescent="0.25">
      <c r="A1089" s="361"/>
      <c r="B1089" s="231"/>
      <c r="C1089" s="231"/>
      <c r="D1089" s="362"/>
      <c r="E10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89" t="str">
        <f>IF(CAMBIOSCRUDAS[[#This Row],[PLAN FINAL]]="","",CAMBIOSCRUDAS[[#This Row],[PLAN FINAL]])</f>
        <v/>
      </c>
      <c r="G1089" t="str">
        <f>IF(CAMBIOSCRUDAS[[#This Row],[Columna1]]="","",CAMBIOSCRUDAS[[#This Row],[ID]])</f>
        <v/>
      </c>
    </row>
    <row r="1090" spans="1:7" x14ac:dyDescent="0.25">
      <c r="A1090" s="361"/>
      <c r="B1090" s="231"/>
      <c r="C1090" s="231"/>
      <c r="D1090" s="362"/>
      <c r="E10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0" t="str">
        <f>IF(CAMBIOSCRUDAS[[#This Row],[PLAN FINAL]]="","",CAMBIOSCRUDAS[[#This Row],[PLAN FINAL]])</f>
        <v/>
      </c>
      <c r="G1090" t="str">
        <f>IF(CAMBIOSCRUDAS[[#This Row],[Columna1]]="","",CAMBIOSCRUDAS[[#This Row],[ID]])</f>
        <v/>
      </c>
    </row>
    <row r="1091" spans="1:7" x14ac:dyDescent="0.25">
      <c r="A1091" s="361"/>
      <c r="B1091" s="231"/>
      <c r="C1091" s="231"/>
      <c r="D1091" s="362"/>
      <c r="E10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1" t="str">
        <f>IF(CAMBIOSCRUDAS[[#This Row],[PLAN FINAL]]="","",CAMBIOSCRUDAS[[#This Row],[PLAN FINAL]])</f>
        <v/>
      </c>
      <c r="G1091" t="str">
        <f>IF(CAMBIOSCRUDAS[[#This Row],[Columna1]]="","",CAMBIOSCRUDAS[[#This Row],[ID]])</f>
        <v/>
      </c>
    </row>
    <row r="1092" spans="1:7" x14ac:dyDescent="0.25">
      <c r="A1092" s="361"/>
      <c r="B1092" s="231"/>
      <c r="C1092" s="231"/>
      <c r="D1092" s="362"/>
      <c r="E10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2" t="str">
        <f>IF(CAMBIOSCRUDAS[[#This Row],[PLAN FINAL]]="","",CAMBIOSCRUDAS[[#This Row],[PLAN FINAL]])</f>
        <v/>
      </c>
      <c r="G1092" t="str">
        <f>IF(CAMBIOSCRUDAS[[#This Row],[Columna1]]="","",CAMBIOSCRUDAS[[#This Row],[ID]])</f>
        <v/>
      </c>
    </row>
    <row r="1093" spans="1:7" x14ac:dyDescent="0.25">
      <c r="A1093" s="361"/>
      <c r="B1093" s="231"/>
      <c r="C1093" s="231"/>
      <c r="D1093" s="362"/>
      <c r="E10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3" t="str">
        <f>IF(CAMBIOSCRUDAS[[#This Row],[PLAN FINAL]]="","",CAMBIOSCRUDAS[[#This Row],[PLAN FINAL]])</f>
        <v/>
      </c>
      <c r="G1093" t="str">
        <f>IF(CAMBIOSCRUDAS[[#This Row],[Columna1]]="","",CAMBIOSCRUDAS[[#This Row],[ID]])</f>
        <v/>
      </c>
    </row>
    <row r="1094" spans="1:7" x14ac:dyDescent="0.25">
      <c r="A1094" s="361"/>
      <c r="B1094" s="231"/>
      <c r="C1094" s="231"/>
      <c r="D1094" s="362"/>
      <c r="E10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4" t="str">
        <f>IF(CAMBIOSCRUDAS[[#This Row],[PLAN FINAL]]="","",CAMBIOSCRUDAS[[#This Row],[PLAN FINAL]])</f>
        <v/>
      </c>
      <c r="G1094" t="str">
        <f>IF(CAMBIOSCRUDAS[[#This Row],[Columna1]]="","",CAMBIOSCRUDAS[[#This Row],[ID]])</f>
        <v/>
      </c>
    </row>
    <row r="1095" spans="1:7" x14ac:dyDescent="0.25">
      <c r="A1095" s="361"/>
      <c r="B1095" s="231"/>
      <c r="C1095" s="231"/>
      <c r="D1095" s="362"/>
      <c r="E10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5" t="str">
        <f>IF(CAMBIOSCRUDAS[[#This Row],[PLAN FINAL]]="","",CAMBIOSCRUDAS[[#This Row],[PLAN FINAL]])</f>
        <v/>
      </c>
      <c r="G1095" t="str">
        <f>IF(CAMBIOSCRUDAS[[#This Row],[Columna1]]="","",CAMBIOSCRUDAS[[#This Row],[ID]])</f>
        <v/>
      </c>
    </row>
    <row r="1096" spans="1:7" x14ac:dyDescent="0.25">
      <c r="A1096" s="361"/>
      <c r="B1096" s="231"/>
      <c r="C1096" s="231"/>
      <c r="D1096" s="362"/>
      <c r="E10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6" t="str">
        <f>IF(CAMBIOSCRUDAS[[#This Row],[PLAN FINAL]]="","",CAMBIOSCRUDAS[[#This Row],[PLAN FINAL]])</f>
        <v/>
      </c>
      <c r="G1096" t="str">
        <f>IF(CAMBIOSCRUDAS[[#This Row],[Columna1]]="","",CAMBIOSCRUDAS[[#This Row],[ID]])</f>
        <v/>
      </c>
    </row>
    <row r="1097" spans="1:7" x14ac:dyDescent="0.25">
      <c r="A1097" s="361"/>
      <c r="B1097" s="231"/>
      <c r="C1097" s="231"/>
      <c r="D1097" s="362"/>
      <c r="E10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7" t="str">
        <f>IF(CAMBIOSCRUDAS[[#This Row],[PLAN FINAL]]="","",CAMBIOSCRUDAS[[#This Row],[PLAN FINAL]])</f>
        <v/>
      </c>
      <c r="G1097" t="str">
        <f>IF(CAMBIOSCRUDAS[[#This Row],[Columna1]]="","",CAMBIOSCRUDAS[[#This Row],[ID]])</f>
        <v/>
      </c>
    </row>
    <row r="1098" spans="1:7" x14ac:dyDescent="0.25">
      <c r="A1098" s="361"/>
      <c r="B1098" s="231"/>
      <c r="C1098" s="231"/>
      <c r="D1098" s="362"/>
      <c r="E10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8" t="str">
        <f>IF(CAMBIOSCRUDAS[[#This Row],[PLAN FINAL]]="","",CAMBIOSCRUDAS[[#This Row],[PLAN FINAL]])</f>
        <v/>
      </c>
      <c r="G1098" t="str">
        <f>IF(CAMBIOSCRUDAS[[#This Row],[Columna1]]="","",CAMBIOSCRUDAS[[#This Row],[ID]])</f>
        <v/>
      </c>
    </row>
    <row r="1099" spans="1:7" x14ac:dyDescent="0.25">
      <c r="A1099" s="361"/>
      <c r="B1099" s="231"/>
      <c r="C1099" s="231"/>
      <c r="D1099" s="362"/>
      <c r="E10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099" t="str">
        <f>IF(CAMBIOSCRUDAS[[#This Row],[PLAN FINAL]]="","",CAMBIOSCRUDAS[[#This Row],[PLAN FINAL]])</f>
        <v/>
      </c>
      <c r="G1099" t="str">
        <f>IF(CAMBIOSCRUDAS[[#This Row],[Columna1]]="","",CAMBIOSCRUDAS[[#This Row],[ID]])</f>
        <v/>
      </c>
    </row>
    <row r="1100" spans="1:7" x14ac:dyDescent="0.25">
      <c r="A1100" s="361"/>
      <c r="B1100" s="231"/>
      <c r="C1100" s="231"/>
      <c r="D1100" s="362"/>
      <c r="E11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0" t="str">
        <f>IF(CAMBIOSCRUDAS[[#This Row],[PLAN FINAL]]="","",CAMBIOSCRUDAS[[#This Row],[PLAN FINAL]])</f>
        <v/>
      </c>
      <c r="G1100" t="str">
        <f>IF(CAMBIOSCRUDAS[[#This Row],[Columna1]]="","",CAMBIOSCRUDAS[[#This Row],[ID]])</f>
        <v/>
      </c>
    </row>
    <row r="1101" spans="1:7" x14ac:dyDescent="0.25">
      <c r="A1101" s="361"/>
      <c r="B1101" s="231"/>
      <c r="C1101" s="231"/>
      <c r="D1101" s="362"/>
      <c r="E11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1" t="str">
        <f>IF(CAMBIOSCRUDAS[[#This Row],[PLAN FINAL]]="","",CAMBIOSCRUDAS[[#This Row],[PLAN FINAL]])</f>
        <v/>
      </c>
      <c r="G1101" t="str">
        <f>IF(CAMBIOSCRUDAS[[#This Row],[Columna1]]="","",CAMBIOSCRUDAS[[#This Row],[ID]])</f>
        <v/>
      </c>
    </row>
    <row r="1102" spans="1:7" x14ac:dyDescent="0.25">
      <c r="A1102" s="361"/>
      <c r="B1102" s="231"/>
      <c r="C1102" s="231"/>
      <c r="D1102" s="362"/>
      <c r="E11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2" t="str">
        <f>IF(CAMBIOSCRUDAS[[#This Row],[PLAN FINAL]]="","",CAMBIOSCRUDAS[[#This Row],[PLAN FINAL]])</f>
        <v/>
      </c>
      <c r="G1102" t="str">
        <f>IF(CAMBIOSCRUDAS[[#This Row],[Columna1]]="","",CAMBIOSCRUDAS[[#This Row],[ID]])</f>
        <v/>
      </c>
    </row>
    <row r="1103" spans="1:7" x14ac:dyDescent="0.25">
      <c r="A1103" s="361"/>
      <c r="B1103" s="231"/>
      <c r="C1103" s="231"/>
      <c r="D1103" s="362"/>
      <c r="E11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3" t="str">
        <f>IF(CAMBIOSCRUDAS[[#This Row],[PLAN FINAL]]="","",CAMBIOSCRUDAS[[#This Row],[PLAN FINAL]])</f>
        <v/>
      </c>
      <c r="G1103" t="str">
        <f>IF(CAMBIOSCRUDAS[[#This Row],[Columna1]]="","",CAMBIOSCRUDAS[[#This Row],[ID]])</f>
        <v/>
      </c>
    </row>
    <row r="1104" spans="1:7" x14ac:dyDescent="0.25">
      <c r="A1104" s="361"/>
      <c r="B1104" s="231"/>
      <c r="C1104" s="231"/>
      <c r="D1104" s="362"/>
      <c r="E11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4" t="str">
        <f>IF(CAMBIOSCRUDAS[[#This Row],[PLAN FINAL]]="","",CAMBIOSCRUDAS[[#This Row],[PLAN FINAL]])</f>
        <v/>
      </c>
      <c r="G1104" t="str">
        <f>IF(CAMBIOSCRUDAS[[#This Row],[Columna1]]="","",CAMBIOSCRUDAS[[#This Row],[ID]])</f>
        <v/>
      </c>
    </row>
    <row r="1105" spans="1:7" x14ac:dyDescent="0.25">
      <c r="A1105" s="361"/>
      <c r="B1105" s="231"/>
      <c r="C1105" s="231"/>
      <c r="D1105" s="362"/>
      <c r="E11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5" t="str">
        <f>IF(CAMBIOSCRUDAS[[#This Row],[PLAN FINAL]]="","",CAMBIOSCRUDAS[[#This Row],[PLAN FINAL]])</f>
        <v/>
      </c>
      <c r="G1105" t="str">
        <f>IF(CAMBIOSCRUDAS[[#This Row],[Columna1]]="","",CAMBIOSCRUDAS[[#This Row],[ID]])</f>
        <v/>
      </c>
    </row>
    <row r="1106" spans="1:7" x14ac:dyDescent="0.25">
      <c r="A1106" s="361"/>
      <c r="B1106" s="231"/>
      <c r="C1106" s="231"/>
      <c r="D1106" s="362"/>
      <c r="E11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6" t="str">
        <f>IF(CAMBIOSCRUDAS[[#This Row],[PLAN FINAL]]="","",CAMBIOSCRUDAS[[#This Row],[PLAN FINAL]])</f>
        <v/>
      </c>
      <c r="G1106" t="str">
        <f>IF(CAMBIOSCRUDAS[[#This Row],[Columna1]]="","",CAMBIOSCRUDAS[[#This Row],[ID]])</f>
        <v/>
      </c>
    </row>
    <row r="1107" spans="1:7" x14ac:dyDescent="0.25">
      <c r="A1107" s="361"/>
      <c r="B1107" s="231"/>
      <c r="C1107" s="231"/>
      <c r="D1107" s="362"/>
      <c r="E11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7" t="str">
        <f>IF(CAMBIOSCRUDAS[[#This Row],[PLAN FINAL]]="","",CAMBIOSCRUDAS[[#This Row],[PLAN FINAL]])</f>
        <v/>
      </c>
      <c r="G1107" t="str">
        <f>IF(CAMBIOSCRUDAS[[#This Row],[Columna1]]="","",CAMBIOSCRUDAS[[#This Row],[ID]])</f>
        <v/>
      </c>
    </row>
    <row r="1108" spans="1:7" x14ac:dyDescent="0.25">
      <c r="A1108" s="361"/>
      <c r="B1108" s="231"/>
      <c r="C1108" s="231"/>
      <c r="D1108" s="362"/>
      <c r="E11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8" t="str">
        <f>IF(CAMBIOSCRUDAS[[#This Row],[PLAN FINAL]]="","",CAMBIOSCRUDAS[[#This Row],[PLAN FINAL]])</f>
        <v/>
      </c>
      <c r="G1108" t="str">
        <f>IF(CAMBIOSCRUDAS[[#This Row],[Columna1]]="","",CAMBIOSCRUDAS[[#This Row],[ID]])</f>
        <v/>
      </c>
    </row>
    <row r="1109" spans="1:7" x14ac:dyDescent="0.25">
      <c r="A1109" s="361"/>
      <c r="B1109" s="231"/>
      <c r="C1109" s="231"/>
      <c r="D1109" s="362"/>
      <c r="E11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09" t="str">
        <f>IF(CAMBIOSCRUDAS[[#This Row],[PLAN FINAL]]="","",CAMBIOSCRUDAS[[#This Row],[PLAN FINAL]])</f>
        <v/>
      </c>
      <c r="G1109" t="str">
        <f>IF(CAMBIOSCRUDAS[[#This Row],[Columna1]]="","",CAMBIOSCRUDAS[[#This Row],[ID]])</f>
        <v/>
      </c>
    </row>
    <row r="1110" spans="1:7" x14ac:dyDescent="0.25">
      <c r="A1110" s="361"/>
      <c r="B1110" s="231"/>
      <c r="C1110" s="231"/>
      <c r="D1110" s="362"/>
      <c r="E11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0" t="str">
        <f>IF(CAMBIOSCRUDAS[[#This Row],[PLAN FINAL]]="","",CAMBIOSCRUDAS[[#This Row],[PLAN FINAL]])</f>
        <v/>
      </c>
      <c r="G1110" t="str">
        <f>IF(CAMBIOSCRUDAS[[#This Row],[Columna1]]="","",CAMBIOSCRUDAS[[#This Row],[ID]])</f>
        <v/>
      </c>
    </row>
    <row r="1111" spans="1:7" x14ac:dyDescent="0.25">
      <c r="A1111" s="361"/>
      <c r="B1111" s="231"/>
      <c r="C1111" s="231"/>
      <c r="D1111" s="362"/>
      <c r="E11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1" t="str">
        <f>IF(CAMBIOSCRUDAS[[#This Row],[PLAN FINAL]]="","",CAMBIOSCRUDAS[[#This Row],[PLAN FINAL]])</f>
        <v/>
      </c>
      <c r="G1111" t="str">
        <f>IF(CAMBIOSCRUDAS[[#This Row],[Columna1]]="","",CAMBIOSCRUDAS[[#This Row],[ID]])</f>
        <v/>
      </c>
    </row>
    <row r="1112" spans="1:7" x14ac:dyDescent="0.25">
      <c r="A1112" s="361"/>
      <c r="B1112" s="231"/>
      <c r="C1112" s="231"/>
      <c r="D1112" s="362"/>
      <c r="E11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2" t="str">
        <f>IF(CAMBIOSCRUDAS[[#This Row],[PLAN FINAL]]="","",CAMBIOSCRUDAS[[#This Row],[PLAN FINAL]])</f>
        <v/>
      </c>
      <c r="G1112" t="str">
        <f>IF(CAMBIOSCRUDAS[[#This Row],[Columna1]]="","",CAMBIOSCRUDAS[[#This Row],[ID]])</f>
        <v/>
      </c>
    </row>
    <row r="1113" spans="1:7" x14ac:dyDescent="0.25">
      <c r="A1113" s="361"/>
      <c r="B1113" s="231"/>
      <c r="C1113" s="231"/>
      <c r="D1113" s="362"/>
      <c r="E11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3" t="str">
        <f>IF(CAMBIOSCRUDAS[[#This Row],[PLAN FINAL]]="","",CAMBIOSCRUDAS[[#This Row],[PLAN FINAL]])</f>
        <v/>
      </c>
      <c r="G1113" t="str">
        <f>IF(CAMBIOSCRUDAS[[#This Row],[Columna1]]="","",CAMBIOSCRUDAS[[#This Row],[ID]])</f>
        <v/>
      </c>
    </row>
    <row r="1114" spans="1:7" x14ac:dyDescent="0.25">
      <c r="A1114" s="361"/>
      <c r="B1114" s="231"/>
      <c r="C1114" s="231"/>
      <c r="D1114" s="362"/>
      <c r="E11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4" t="str">
        <f>IF(CAMBIOSCRUDAS[[#This Row],[PLAN FINAL]]="","",CAMBIOSCRUDAS[[#This Row],[PLAN FINAL]])</f>
        <v/>
      </c>
      <c r="G1114" t="str">
        <f>IF(CAMBIOSCRUDAS[[#This Row],[Columna1]]="","",CAMBIOSCRUDAS[[#This Row],[ID]])</f>
        <v/>
      </c>
    </row>
    <row r="1115" spans="1:7" x14ac:dyDescent="0.25">
      <c r="A1115" s="361"/>
      <c r="B1115" s="231"/>
      <c r="C1115" s="231"/>
      <c r="D1115" s="362"/>
      <c r="E11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5" t="str">
        <f>IF(CAMBIOSCRUDAS[[#This Row],[PLAN FINAL]]="","",CAMBIOSCRUDAS[[#This Row],[PLAN FINAL]])</f>
        <v/>
      </c>
      <c r="G1115" t="str">
        <f>IF(CAMBIOSCRUDAS[[#This Row],[Columna1]]="","",CAMBIOSCRUDAS[[#This Row],[ID]])</f>
        <v/>
      </c>
    </row>
    <row r="1116" spans="1:7" x14ac:dyDescent="0.25">
      <c r="A1116" s="361"/>
      <c r="B1116" s="231"/>
      <c r="C1116" s="231"/>
      <c r="D1116" s="362"/>
      <c r="E11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6" t="str">
        <f>IF(CAMBIOSCRUDAS[[#This Row],[PLAN FINAL]]="","",CAMBIOSCRUDAS[[#This Row],[PLAN FINAL]])</f>
        <v/>
      </c>
      <c r="G1116" t="str">
        <f>IF(CAMBIOSCRUDAS[[#This Row],[Columna1]]="","",CAMBIOSCRUDAS[[#This Row],[ID]])</f>
        <v/>
      </c>
    </row>
    <row r="1117" spans="1:7" x14ac:dyDescent="0.25">
      <c r="A1117" s="361"/>
      <c r="B1117" s="231"/>
      <c r="C1117" s="231"/>
      <c r="D1117" s="362"/>
      <c r="E11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7" t="str">
        <f>IF(CAMBIOSCRUDAS[[#This Row],[PLAN FINAL]]="","",CAMBIOSCRUDAS[[#This Row],[PLAN FINAL]])</f>
        <v/>
      </c>
      <c r="G1117" t="str">
        <f>IF(CAMBIOSCRUDAS[[#This Row],[Columna1]]="","",CAMBIOSCRUDAS[[#This Row],[ID]])</f>
        <v/>
      </c>
    </row>
    <row r="1118" spans="1:7" x14ac:dyDescent="0.25">
      <c r="A1118" s="361"/>
      <c r="B1118" s="231"/>
      <c r="C1118" s="231"/>
      <c r="D1118" s="362"/>
      <c r="E11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8" t="str">
        <f>IF(CAMBIOSCRUDAS[[#This Row],[PLAN FINAL]]="","",CAMBIOSCRUDAS[[#This Row],[PLAN FINAL]])</f>
        <v/>
      </c>
      <c r="G1118" t="str">
        <f>IF(CAMBIOSCRUDAS[[#This Row],[Columna1]]="","",CAMBIOSCRUDAS[[#This Row],[ID]])</f>
        <v/>
      </c>
    </row>
    <row r="1119" spans="1:7" x14ac:dyDescent="0.25">
      <c r="A1119" s="361"/>
      <c r="B1119" s="231"/>
      <c r="C1119" s="231"/>
      <c r="D1119" s="362"/>
      <c r="E11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19" t="str">
        <f>IF(CAMBIOSCRUDAS[[#This Row],[PLAN FINAL]]="","",CAMBIOSCRUDAS[[#This Row],[PLAN FINAL]])</f>
        <v/>
      </c>
      <c r="G1119" t="str">
        <f>IF(CAMBIOSCRUDAS[[#This Row],[Columna1]]="","",CAMBIOSCRUDAS[[#This Row],[ID]])</f>
        <v/>
      </c>
    </row>
    <row r="1120" spans="1:7" x14ac:dyDescent="0.25">
      <c r="A1120" s="361"/>
      <c r="B1120" s="231"/>
      <c r="C1120" s="231"/>
      <c r="D1120" s="362"/>
      <c r="E11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0" t="str">
        <f>IF(CAMBIOSCRUDAS[[#This Row],[PLAN FINAL]]="","",CAMBIOSCRUDAS[[#This Row],[PLAN FINAL]])</f>
        <v/>
      </c>
      <c r="G1120" t="str">
        <f>IF(CAMBIOSCRUDAS[[#This Row],[Columna1]]="","",CAMBIOSCRUDAS[[#This Row],[ID]])</f>
        <v/>
      </c>
    </row>
    <row r="1121" spans="1:7" x14ac:dyDescent="0.25">
      <c r="A1121" s="361"/>
      <c r="B1121" s="231"/>
      <c r="C1121" s="231"/>
      <c r="D1121" s="362"/>
      <c r="E11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1" t="str">
        <f>IF(CAMBIOSCRUDAS[[#This Row],[PLAN FINAL]]="","",CAMBIOSCRUDAS[[#This Row],[PLAN FINAL]])</f>
        <v/>
      </c>
      <c r="G1121" t="str">
        <f>IF(CAMBIOSCRUDAS[[#This Row],[Columna1]]="","",CAMBIOSCRUDAS[[#This Row],[ID]])</f>
        <v/>
      </c>
    </row>
    <row r="1122" spans="1:7" x14ac:dyDescent="0.25">
      <c r="A1122" s="361"/>
      <c r="B1122" s="231"/>
      <c r="C1122" s="231"/>
      <c r="D1122" s="362"/>
      <c r="E11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2" t="str">
        <f>IF(CAMBIOSCRUDAS[[#This Row],[PLAN FINAL]]="","",CAMBIOSCRUDAS[[#This Row],[PLAN FINAL]])</f>
        <v/>
      </c>
      <c r="G1122" t="str">
        <f>IF(CAMBIOSCRUDAS[[#This Row],[Columna1]]="","",CAMBIOSCRUDAS[[#This Row],[ID]])</f>
        <v/>
      </c>
    </row>
    <row r="1123" spans="1:7" x14ac:dyDescent="0.25">
      <c r="A1123" s="361"/>
      <c r="B1123" s="231"/>
      <c r="C1123" s="231"/>
      <c r="D1123" s="362"/>
      <c r="E11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3" t="str">
        <f>IF(CAMBIOSCRUDAS[[#This Row],[PLAN FINAL]]="","",CAMBIOSCRUDAS[[#This Row],[PLAN FINAL]])</f>
        <v/>
      </c>
      <c r="G1123" t="str">
        <f>IF(CAMBIOSCRUDAS[[#This Row],[Columna1]]="","",CAMBIOSCRUDAS[[#This Row],[ID]])</f>
        <v/>
      </c>
    </row>
    <row r="1124" spans="1:7" x14ac:dyDescent="0.25">
      <c r="A1124" s="361"/>
      <c r="B1124" s="231"/>
      <c r="C1124" s="231"/>
      <c r="D1124" s="362"/>
      <c r="E11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4" t="str">
        <f>IF(CAMBIOSCRUDAS[[#This Row],[PLAN FINAL]]="","",CAMBIOSCRUDAS[[#This Row],[PLAN FINAL]])</f>
        <v/>
      </c>
      <c r="G1124" t="str">
        <f>IF(CAMBIOSCRUDAS[[#This Row],[Columna1]]="","",CAMBIOSCRUDAS[[#This Row],[ID]])</f>
        <v/>
      </c>
    </row>
    <row r="1125" spans="1:7" x14ac:dyDescent="0.25">
      <c r="A1125" s="361"/>
      <c r="B1125" s="231"/>
      <c r="C1125" s="231"/>
      <c r="D1125" s="362"/>
      <c r="E11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5" t="str">
        <f>IF(CAMBIOSCRUDAS[[#This Row],[PLAN FINAL]]="","",CAMBIOSCRUDAS[[#This Row],[PLAN FINAL]])</f>
        <v/>
      </c>
      <c r="G1125" t="str">
        <f>IF(CAMBIOSCRUDAS[[#This Row],[Columna1]]="","",CAMBIOSCRUDAS[[#This Row],[ID]])</f>
        <v/>
      </c>
    </row>
    <row r="1126" spans="1:7" x14ac:dyDescent="0.25">
      <c r="A1126" s="361"/>
      <c r="B1126" s="231"/>
      <c r="C1126" s="231"/>
      <c r="D1126" s="362"/>
      <c r="E11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6" t="str">
        <f>IF(CAMBIOSCRUDAS[[#This Row],[PLAN FINAL]]="","",CAMBIOSCRUDAS[[#This Row],[PLAN FINAL]])</f>
        <v/>
      </c>
      <c r="G1126" t="str">
        <f>IF(CAMBIOSCRUDAS[[#This Row],[Columna1]]="","",CAMBIOSCRUDAS[[#This Row],[ID]])</f>
        <v/>
      </c>
    </row>
    <row r="1127" spans="1:7" x14ac:dyDescent="0.25">
      <c r="A1127" s="361"/>
      <c r="B1127" s="231"/>
      <c r="C1127" s="231"/>
      <c r="D1127" s="362"/>
      <c r="E11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7" t="str">
        <f>IF(CAMBIOSCRUDAS[[#This Row],[PLAN FINAL]]="","",CAMBIOSCRUDAS[[#This Row],[PLAN FINAL]])</f>
        <v/>
      </c>
      <c r="G1127" t="str">
        <f>IF(CAMBIOSCRUDAS[[#This Row],[Columna1]]="","",CAMBIOSCRUDAS[[#This Row],[ID]])</f>
        <v/>
      </c>
    </row>
    <row r="1128" spans="1:7" x14ac:dyDescent="0.25">
      <c r="A1128" s="361"/>
      <c r="B1128" s="231"/>
      <c r="C1128" s="231"/>
      <c r="D1128" s="362"/>
      <c r="E11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8" t="str">
        <f>IF(CAMBIOSCRUDAS[[#This Row],[PLAN FINAL]]="","",CAMBIOSCRUDAS[[#This Row],[PLAN FINAL]])</f>
        <v/>
      </c>
      <c r="G1128" t="str">
        <f>IF(CAMBIOSCRUDAS[[#This Row],[Columna1]]="","",CAMBIOSCRUDAS[[#This Row],[ID]])</f>
        <v/>
      </c>
    </row>
    <row r="1129" spans="1:7" x14ac:dyDescent="0.25">
      <c r="A1129" s="361"/>
      <c r="B1129" s="231"/>
      <c r="C1129" s="231"/>
      <c r="D1129" s="362"/>
      <c r="E11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29" t="str">
        <f>IF(CAMBIOSCRUDAS[[#This Row],[PLAN FINAL]]="","",CAMBIOSCRUDAS[[#This Row],[PLAN FINAL]])</f>
        <v/>
      </c>
      <c r="G1129" t="str">
        <f>IF(CAMBIOSCRUDAS[[#This Row],[Columna1]]="","",CAMBIOSCRUDAS[[#This Row],[ID]])</f>
        <v/>
      </c>
    </row>
    <row r="1130" spans="1:7" x14ac:dyDescent="0.25">
      <c r="A1130" s="361"/>
      <c r="B1130" s="231"/>
      <c r="C1130" s="231"/>
      <c r="D1130" s="362"/>
      <c r="E11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0" t="str">
        <f>IF(CAMBIOSCRUDAS[[#This Row],[PLAN FINAL]]="","",CAMBIOSCRUDAS[[#This Row],[PLAN FINAL]])</f>
        <v/>
      </c>
      <c r="G1130" t="str">
        <f>IF(CAMBIOSCRUDAS[[#This Row],[Columna1]]="","",CAMBIOSCRUDAS[[#This Row],[ID]])</f>
        <v/>
      </c>
    </row>
    <row r="1131" spans="1:7" x14ac:dyDescent="0.25">
      <c r="A1131" s="361"/>
      <c r="B1131" s="231"/>
      <c r="C1131" s="231"/>
      <c r="D1131" s="362"/>
      <c r="E11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1" t="str">
        <f>IF(CAMBIOSCRUDAS[[#This Row],[PLAN FINAL]]="","",CAMBIOSCRUDAS[[#This Row],[PLAN FINAL]])</f>
        <v/>
      </c>
      <c r="G1131" t="str">
        <f>IF(CAMBIOSCRUDAS[[#This Row],[Columna1]]="","",CAMBIOSCRUDAS[[#This Row],[ID]])</f>
        <v/>
      </c>
    </row>
    <row r="1132" spans="1:7" x14ac:dyDescent="0.25">
      <c r="A1132" s="361"/>
      <c r="B1132" s="231"/>
      <c r="C1132" s="231"/>
      <c r="D1132" s="362"/>
      <c r="E11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2" t="str">
        <f>IF(CAMBIOSCRUDAS[[#This Row],[PLAN FINAL]]="","",CAMBIOSCRUDAS[[#This Row],[PLAN FINAL]])</f>
        <v/>
      </c>
      <c r="G1132" t="str">
        <f>IF(CAMBIOSCRUDAS[[#This Row],[Columna1]]="","",CAMBIOSCRUDAS[[#This Row],[ID]])</f>
        <v/>
      </c>
    </row>
    <row r="1133" spans="1:7" x14ac:dyDescent="0.25">
      <c r="A1133" s="361"/>
      <c r="B1133" s="231"/>
      <c r="C1133" s="231"/>
      <c r="D1133" s="362"/>
      <c r="E11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3" t="str">
        <f>IF(CAMBIOSCRUDAS[[#This Row],[PLAN FINAL]]="","",CAMBIOSCRUDAS[[#This Row],[PLAN FINAL]])</f>
        <v/>
      </c>
      <c r="G1133" t="str">
        <f>IF(CAMBIOSCRUDAS[[#This Row],[Columna1]]="","",CAMBIOSCRUDAS[[#This Row],[ID]])</f>
        <v/>
      </c>
    </row>
    <row r="1134" spans="1:7" x14ac:dyDescent="0.25">
      <c r="A1134" s="361"/>
      <c r="B1134" s="231"/>
      <c r="C1134" s="231"/>
      <c r="D1134" s="362"/>
      <c r="E11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4" t="str">
        <f>IF(CAMBIOSCRUDAS[[#This Row],[PLAN FINAL]]="","",CAMBIOSCRUDAS[[#This Row],[PLAN FINAL]])</f>
        <v/>
      </c>
      <c r="G1134" t="str">
        <f>IF(CAMBIOSCRUDAS[[#This Row],[Columna1]]="","",CAMBIOSCRUDAS[[#This Row],[ID]])</f>
        <v/>
      </c>
    </row>
    <row r="1135" spans="1:7" x14ac:dyDescent="0.25">
      <c r="A1135" s="361"/>
      <c r="B1135" s="231"/>
      <c r="C1135" s="231"/>
      <c r="D1135" s="362"/>
      <c r="E11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5" t="str">
        <f>IF(CAMBIOSCRUDAS[[#This Row],[PLAN FINAL]]="","",CAMBIOSCRUDAS[[#This Row],[PLAN FINAL]])</f>
        <v/>
      </c>
      <c r="G1135" t="str">
        <f>IF(CAMBIOSCRUDAS[[#This Row],[Columna1]]="","",CAMBIOSCRUDAS[[#This Row],[ID]])</f>
        <v/>
      </c>
    </row>
    <row r="1136" spans="1:7" x14ac:dyDescent="0.25">
      <c r="A1136" s="361"/>
      <c r="B1136" s="231"/>
      <c r="C1136" s="231"/>
      <c r="D1136" s="362"/>
      <c r="E11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6" t="str">
        <f>IF(CAMBIOSCRUDAS[[#This Row],[PLAN FINAL]]="","",CAMBIOSCRUDAS[[#This Row],[PLAN FINAL]])</f>
        <v/>
      </c>
      <c r="G1136" t="str">
        <f>IF(CAMBIOSCRUDAS[[#This Row],[Columna1]]="","",CAMBIOSCRUDAS[[#This Row],[ID]])</f>
        <v/>
      </c>
    </row>
    <row r="1137" spans="1:7" x14ac:dyDescent="0.25">
      <c r="A1137" s="361"/>
      <c r="B1137" s="231"/>
      <c r="C1137" s="231"/>
      <c r="D1137" s="362"/>
      <c r="E11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7" t="str">
        <f>IF(CAMBIOSCRUDAS[[#This Row],[PLAN FINAL]]="","",CAMBIOSCRUDAS[[#This Row],[PLAN FINAL]])</f>
        <v/>
      </c>
      <c r="G1137" t="str">
        <f>IF(CAMBIOSCRUDAS[[#This Row],[Columna1]]="","",CAMBIOSCRUDAS[[#This Row],[ID]])</f>
        <v/>
      </c>
    </row>
    <row r="1138" spans="1:7" x14ac:dyDescent="0.25">
      <c r="A1138" s="361"/>
      <c r="B1138" s="231"/>
      <c r="C1138" s="231"/>
      <c r="D1138" s="362"/>
      <c r="E11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8" t="str">
        <f>IF(CAMBIOSCRUDAS[[#This Row],[PLAN FINAL]]="","",CAMBIOSCRUDAS[[#This Row],[PLAN FINAL]])</f>
        <v/>
      </c>
      <c r="G1138" t="str">
        <f>IF(CAMBIOSCRUDAS[[#This Row],[Columna1]]="","",CAMBIOSCRUDAS[[#This Row],[ID]])</f>
        <v/>
      </c>
    </row>
    <row r="1139" spans="1:7" x14ac:dyDescent="0.25">
      <c r="A1139" s="361"/>
      <c r="B1139" s="231"/>
      <c r="C1139" s="231"/>
      <c r="D1139" s="362"/>
      <c r="E11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39" t="str">
        <f>IF(CAMBIOSCRUDAS[[#This Row],[PLAN FINAL]]="","",CAMBIOSCRUDAS[[#This Row],[PLAN FINAL]])</f>
        <v/>
      </c>
      <c r="G1139" t="str">
        <f>IF(CAMBIOSCRUDAS[[#This Row],[Columna1]]="","",CAMBIOSCRUDAS[[#This Row],[ID]])</f>
        <v/>
      </c>
    </row>
    <row r="1140" spans="1:7" x14ac:dyDescent="0.25">
      <c r="A1140" s="361"/>
      <c r="B1140" s="231"/>
      <c r="C1140" s="231"/>
      <c r="D1140" s="362"/>
      <c r="E11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0" t="str">
        <f>IF(CAMBIOSCRUDAS[[#This Row],[PLAN FINAL]]="","",CAMBIOSCRUDAS[[#This Row],[PLAN FINAL]])</f>
        <v/>
      </c>
      <c r="G1140" t="str">
        <f>IF(CAMBIOSCRUDAS[[#This Row],[Columna1]]="","",CAMBIOSCRUDAS[[#This Row],[ID]])</f>
        <v/>
      </c>
    </row>
    <row r="1141" spans="1:7" x14ac:dyDescent="0.25">
      <c r="A1141" s="361"/>
      <c r="B1141" s="231"/>
      <c r="C1141" s="231"/>
      <c r="D1141" s="362"/>
      <c r="E11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1" t="str">
        <f>IF(CAMBIOSCRUDAS[[#This Row],[PLAN FINAL]]="","",CAMBIOSCRUDAS[[#This Row],[PLAN FINAL]])</f>
        <v/>
      </c>
      <c r="G1141" t="str">
        <f>IF(CAMBIOSCRUDAS[[#This Row],[Columna1]]="","",CAMBIOSCRUDAS[[#This Row],[ID]])</f>
        <v/>
      </c>
    </row>
    <row r="1142" spans="1:7" x14ac:dyDescent="0.25">
      <c r="A1142" s="361"/>
      <c r="B1142" s="231"/>
      <c r="C1142" s="231"/>
      <c r="D1142" s="362"/>
      <c r="E11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2" t="str">
        <f>IF(CAMBIOSCRUDAS[[#This Row],[PLAN FINAL]]="","",CAMBIOSCRUDAS[[#This Row],[PLAN FINAL]])</f>
        <v/>
      </c>
      <c r="G1142" t="str">
        <f>IF(CAMBIOSCRUDAS[[#This Row],[Columna1]]="","",CAMBIOSCRUDAS[[#This Row],[ID]])</f>
        <v/>
      </c>
    </row>
    <row r="1143" spans="1:7" x14ac:dyDescent="0.25">
      <c r="A1143" s="361"/>
      <c r="B1143" s="231"/>
      <c r="C1143" s="231"/>
      <c r="D1143" s="362"/>
      <c r="E11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3" t="str">
        <f>IF(CAMBIOSCRUDAS[[#This Row],[PLAN FINAL]]="","",CAMBIOSCRUDAS[[#This Row],[PLAN FINAL]])</f>
        <v/>
      </c>
      <c r="G1143" t="str">
        <f>IF(CAMBIOSCRUDAS[[#This Row],[Columna1]]="","",CAMBIOSCRUDAS[[#This Row],[ID]])</f>
        <v/>
      </c>
    </row>
    <row r="1144" spans="1:7" x14ac:dyDescent="0.25">
      <c r="A1144" s="361"/>
      <c r="B1144" s="231"/>
      <c r="C1144" s="231"/>
      <c r="D1144" s="362"/>
      <c r="E11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4" t="str">
        <f>IF(CAMBIOSCRUDAS[[#This Row],[PLAN FINAL]]="","",CAMBIOSCRUDAS[[#This Row],[PLAN FINAL]])</f>
        <v/>
      </c>
      <c r="G1144" t="str">
        <f>IF(CAMBIOSCRUDAS[[#This Row],[Columna1]]="","",CAMBIOSCRUDAS[[#This Row],[ID]])</f>
        <v/>
      </c>
    </row>
    <row r="1145" spans="1:7" x14ac:dyDescent="0.25">
      <c r="A1145" s="361"/>
      <c r="B1145" s="231"/>
      <c r="C1145" s="231"/>
      <c r="D1145" s="362"/>
      <c r="E11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5" t="str">
        <f>IF(CAMBIOSCRUDAS[[#This Row],[PLAN FINAL]]="","",CAMBIOSCRUDAS[[#This Row],[PLAN FINAL]])</f>
        <v/>
      </c>
      <c r="G1145" t="str">
        <f>IF(CAMBIOSCRUDAS[[#This Row],[Columna1]]="","",CAMBIOSCRUDAS[[#This Row],[ID]])</f>
        <v/>
      </c>
    </row>
    <row r="1146" spans="1:7" x14ac:dyDescent="0.25">
      <c r="A1146" s="361"/>
      <c r="B1146" s="231"/>
      <c r="C1146" s="231"/>
      <c r="D1146" s="362"/>
      <c r="E11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6" t="str">
        <f>IF(CAMBIOSCRUDAS[[#This Row],[PLAN FINAL]]="","",CAMBIOSCRUDAS[[#This Row],[PLAN FINAL]])</f>
        <v/>
      </c>
      <c r="G1146" t="str">
        <f>IF(CAMBIOSCRUDAS[[#This Row],[Columna1]]="","",CAMBIOSCRUDAS[[#This Row],[ID]])</f>
        <v/>
      </c>
    </row>
    <row r="1147" spans="1:7" x14ac:dyDescent="0.25">
      <c r="A1147" s="361"/>
      <c r="B1147" s="231"/>
      <c r="C1147" s="231"/>
      <c r="D1147" s="362"/>
      <c r="E11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7" t="str">
        <f>IF(CAMBIOSCRUDAS[[#This Row],[PLAN FINAL]]="","",CAMBIOSCRUDAS[[#This Row],[PLAN FINAL]])</f>
        <v/>
      </c>
      <c r="G1147" t="str">
        <f>IF(CAMBIOSCRUDAS[[#This Row],[Columna1]]="","",CAMBIOSCRUDAS[[#This Row],[ID]])</f>
        <v/>
      </c>
    </row>
    <row r="1148" spans="1:7" x14ac:dyDescent="0.25">
      <c r="A1148" s="361"/>
      <c r="B1148" s="231"/>
      <c r="C1148" s="231"/>
      <c r="D1148" s="362"/>
      <c r="E11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8" t="str">
        <f>IF(CAMBIOSCRUDAS[[#This Row],[PLAN FINAL]]="","",CAMBIOSCRUDAS[[#This Row],[PLAN FINAL]])</f>
        <v/>
      </c>
      <c r="G1148" t="str">
        <f>IF(CAMBIOSCRUDAS[[#This Row],[Columna1]]="","",CAMBIOSCRUDAS[[#This Row],[ID]])</f>
        <v/>
      </c>
    </row>
    <row r="1149" spans="1:7" x14ac:dyDescent="0.25">
      <c r="A1149" s="361"/>
      <c r="B1149" s="231"/>
      <c r="C1149" s="231"/>
      <c r="D1149" s="362"/>
      <c r="E11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49" t="str">
        <f>IF(CAMBIOSCRUDAS[[#This Row],[PLAN FINAL]]="","",CAMBIOSCRUDAS[[#This Row],[PLAN FINAL]])</f>
        <v/>
      </c>
      <c r="G1149" t="str">
        <f>IF(CAMBIOSCRUDAS[[#This Row],[Columna1]]="","",CAMBIOSCRUDAS[[#This Row],[ID]])</f>
        <v/>
      </c>
    </row>
    <row r="1150" spans="1:7" x14ac:dyDescent="0.25">
      <c r="A1150" s="361"/>
      <c r="B1150" s="231"/>
      <c r="C1150" s="231"/>
      <c r="D1150" s="362"/>
      <c r="E11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0" t="str">
        <f>IF(CAMBIOSCRUDAS[[#This Row],[PLAN FINAL]]="","",CAMBIOSCRUDAS[[#This Row],[PLAN FINAL]])</f>
        <v/>
      </c>
      <c r="G1150" t="str">
        <f>IF(CAMBIOSCRUDAS[[#This Row],[Columna1]]="","",CAMBIOSCRUDAS[[#This Row],[ID]])</f>
        <v/>
      </c>
    </row>
    <row r="1151" spans="1:7" x14ac:dyDescent="0.25">
      <c r="A1151" s="361"/>
      <c r="B1151" s="231"/>
      <c r="C1151" s="231"/>
      <c r="D1151" s="362"/>
      <c r="E11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1" t="str">
        <f>IF(CAMBIOSCRUDAS[[#This Row],[PLAN FINAL]]="","",CAMBIOSCRUDAS[[#This Row],[PLAN FINAL]])</f>
        <v/>
      </c>
      <c r="G1151" t="str">
        <f>IF(CAMBIOSCRUDAS[[#This Row],[Columna1]]="","",CAMBIOSCRUDAS[[#This Row],[ID]])</f>
        <v/>
      </c>
    </row>
    <row r="1152" spans="1:7" x14ac:dyDescent="0.25">
      <c r="A1152" s="361"/>
      <c r="B1152" s="231"/>
      <c r="C1152" s="231"/>
      <c r="D1152" s="362"/>
      <c r="E11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2" t="str">
        <f>IF(CAMBIOSCRUDAS[[#This Row],[PLAN FINAL]]="","",CAMBIOSCRUDAS[[#This Row],[PLAN FINAL]])</f>
        <v/>
      </c>
      <c r="G1152" t="str">
        <f>IF(CAMBIOSCRUDAS[[#This Row],[Columna1]]="","",CAMBIOSCRUDAS[[#This Row],[ID]])</f>
        <v/>
      </c>
    </row>
    <row r="1153" spans="1:7" x14ac:dyDescent="0.25">
      <c r="A1153" s="361"/>
      <c r="B1153" s="231"/>
      <c r="C1153" s="231"/>
      <c r="D1153" s="362"/>
      <c r="E11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3" t="str">
        <f>IF(CAMBIOSCRUDAS[[#This Row],[PLAN FINAL]]="","",CAMBIOSCRUDAS[[#This Row],[PLAN FINAL]])</f>
        <v/>
      </c>
      <c r="G1153" t="str">
        <f>IF(CAMBIOSCRUDAS[[#This Row],[Columna1]]="","",CAMBIOSCRUDAS[[#This Row],[ID]])</f>
        <v/>
      </c>
    </row>
    <row r="1154" spans="1:7" x14ac:dyDescent="0.25">
      <c r="A1154" s="361"/>
      <c r="B1154" s="231"/>
      <c r="C1154" s="231"/>
      <c r="D1154" s="362"/>
      <c r="E11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4" t="str">
        <f>IF(CAMBIOSCRUDAS[[#This Row],[PLAN FINAL]]="","",CAMBIOSCRUDAS[[#This Row],[PLAN FINAL]])</f>
        <v/>
      </c>
      <c r="G1154" t="str">
        <f>IF(CAMBIOSCRUDAS[[#This Row],[Columna1]]="","",CAMBIOSCRUDAS[[#This Row],[ID]])</f>
        <v/>
      </c>
    </row>
    <row r="1155" spans="1:7" x14ac:dyDescent="0.25">
      <c r="A1155" s="361"/>
      <c r="B1155" s="231"/>
      <c r="C1155" s="231"/>
      <c r="D1155" s="362"/>
      <c r="E11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5" t="str">
        <f>IF(CAMBIOSCRUDAS[[#This Row],[PLAN FINAL]]="","",CAMBIOSCRUDAS[[#This Row],[PLAN FINAL]])</f>
        <v/>
      </c>
      <c r="G1155" t="str">
        <f>IF(CAMBIOSCRUDAS[[#This Row],[Columna1]]="","",CAMBIOSCRUDAS[[#This Row],[ID]])</f>
        <v/>
      </c>
    </row>
    <row r="1156" spans="1:7" x14ac:dyDescent="0.25">
      <c r="A1156" s="361"/>
      <c r="B1156" s="231"/>
      <c r="C1156" s="231"/>
      <c r="D1156" s="362"/>
      <c r="E11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6" t="str">
        <f>IF(CAMBIOSCRUDAS[[#This Row],[PLAN FINAL]]="","",CAMBIOSCRUDAS[[#This Row],[PLAN FINAL]])</f>
        <v/>
      </c>
      <c r="G1156" t="str">
        <f>IF(CAMBIOSCRUDAS[[#This Row],[Columna1]]="","",CAMBIOSCRUDAS[[#This Row],[ID]])</f>
        <v/>
      </c>
    </row>
    <row r="1157" spans="1:7" x14ac:dyDescent="0.25">
      <c r="A1157" s="361"/>
      <c r="B1157" s="231"/>
      <c r="C1157" s="231"/>
      <c r="D1157" s="362"/>
      <c r="E11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7" t="str">
        <f>IF(CAMBIOSCRUDAS[[#This Row],[PLAN FINAL]]="","",CAMBIOSCRUDAS[[#This Row],[PLAN FINAL]])</f>
        <v/>
      </c>
      <c r="G1157" t="str">
        <f>IF(CAMBIOSCRUDAS[[#This Row],[Columna1]]="","",CAMBIOSCRUDAS[[#This Row],[ID]])</f>
        <v/>
      </c>
    </row>
    <row r="1158" spans="1:7" x14ac:dyDescent="0.25">
      <c r="A1158" s="361"/>
      <c r="B1158" s="231"/>
      <c r="C1158" s="231"/>
      <c r="D1158" s="362"/>
      <c r="E11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8" t="str">
        <f>IF(CAMBIOSCRUDAS[[#This Row],[PLAN FINAL]]="","",CAMBIOSCRUDAS[[#This Row],[PLAN FINAL]])</f>
        <v/>
      </c>
      <c r="G1158" t="str">
        <f>IF(CAMBIOSCRUDAS[[#This Row],[Columna1]]="","",CAMBIOSCRUDAS[[#This Row],[ID]])</f>
        <v/>
      </c>
    </row>
    <row r="1159" spans="1:7" x14ac:dyDescent="0.25">
      <c r="A1159" s="361"/>
      <c r="B1159" s="231"/>
      <c r="C1159" s="231"/>
      <c r="D1159" s="362"/>
      <c r="E11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59" t="str">
        <f>IF(CAMBIOSCRUDAS[[#This Row],[PLAN FINAL]]="","",CAMBIOSCRUDAS[[#This Row],[PLAN FINAL]])</f>
        <v/>
      </c>
      <c r="G1159" t="str">
        <f>IF(CAMBIOSCRUDAS[[#This Row],[Columna1]]="","",CAMBIOSCRUDAS[[#This Row],[ID]])</f>
        <v/>
      </c>
    </row>
    <row r="1160" spans="1:7" x14ac:dyDescent="0.25">
      <c r="A1160" s="361"/>
      <c r="B1160" s="231"/>
      <c r="C1160" s="231"/>
      <c r="D1160" s="362"/>
      <c r="E11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0" t="str">
        <f>IF(CAMBIOSCRUDAS[[#This Row],[PLAN FINAL]]="","",CAMBIOSCRUDAS[[#This Row],[PLAN FINAL]])</f>
        <v/>
      </c>
      <c r="G1160" t="str">
        <f>IF(CAMBIOSCRUDAS[[#This Row],[Columna1]]="","",CAMBIOSCRUDAS[[#This Row],[ID]])</f>
        <v/>
      </c>
    </row>
    <row r="1161" spans="1:7" x14ac:dyDescent="0.25">
      <c r="A1161" s="361"/>
      <c r="B1161" s="231"/>
      <c r="C1161" s="231"/>
      <c r="D1161" s="362"/>
      <c r="E11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1" t="str">
        <f>IF(CAMBIOSCRUDAS[[#This Row],[PLAN FINAL]]="","",CAMBIOSCRUDAS[[#This Row],[PLAN FINAL]])</f>
        <v/>
      </c>
      <c r="G1161" t="str">
        <f>IF(CAMBIOSCRUDAS[[#This Row],[Columna1]]="","",CAMBIOSCRUDAS[[#This Row],[ID]])</f>
        <v/>
      </c>
    </row>
    <row r="1162" spans="1:7" x14ac:dyDescent="0.25">
      <c r="A1162" s="361"/>
      <c r="B1162" s="231"/>
      <c r="C1162" s="231"/>
      <c r="D1162" s="362"/>
      <c r="E11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2" t="str">
        <f>IF(CAMBIOSCRUDAS[[#This Row],[PLAN FINAL]]="","",CAMBIOSCRUDAS[[#This Row],[PLAN FINAL]])</f>
        <v/>
      </c>
      <c r="G1162" t="str">
        <f>IF(CAMBIOSCRUDAS[[#This Row],[Columna1]]="","",CAMBIOSCRUDAS[[#This Row],[ID]])</f>
        <v/>
      </c>
    </row>
    <row r="1163" spans="1:7" x14ac:dyDescent="0.25">
      <c r="A1163" s="361"/>
      <c r="B1163" s="231"/>
      <c r="C1163" s="231"/>
      <c r="D1163" s="362"/>
      <c r="E11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3" t="str">
        <f>IF(CAMBIOSCRUDAS[[#This Row],[PLAN FINAL]]="","",CAMBIOSCRUDAS[[#This Row],[PLAN FINAL]])</f>
        <v/>
      </c>
      <c r="G1163" t="str">
        <f>IF(CAMBIOSCRUDAS[[#This Row],[Columna1]]="","",CAMBIOSCRUDAS[[#This Row],[ID]])</f>
        <v/>
      </c>
    </row>
    <row r="1164" spans="1:7" x14ac:dyDescent="0.25">
      <c r="A1164" s="361"/>
      <c r="B1164" s="231"/>
      <c r="C1164" s="231"/>
      <c r="D1164" s="362"/>
      <c r="E11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4" t="str">
        <f>IF(CAMBIOSCRUDAS[[#This Row],[PLAN FINAL]]="","",CAMBIOSCRUDAS[[#This Row],[PLAN FINAL]])</f>
        <v/>
      </c>
      <c r="G1164" t="str">
        <f>IF(CAMBIOSCRUDAS[[#This Row],[Columna1]]="","",CAMBIOSCRUDAS[[#This Row],[ID]])</f>
        <v/>
      </c>
    </row>
    <row r="1165" spans="1:7" x14ac:dyDescent="0.25">
      <c r="A1165" s="361"/>
      <c r="B1165" s="231"/>
      <c r="C1165" s="231"/>
      <c r="D1165" s="362"/>
      <c r="E11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5" t="str">
        <f>IF(CAMBIOSCRUDAS[[#This Row],[PLAN FINAL]]="","",CAMBIOSCRUDAS[[#This Row],[PLAN FINAL]])</f>
        <v/>
      </c>
      <c r="G1165" t="str">
        <f>IF(CAMBIOSCRUDAS[[#This Row],[Columna1]]="","",CAMBIOSCRUDAS[[#This Row],[ID]])</f>
        <v/>
      </c>
    </row>
    <row r="1166" spans="1:7" x14ac:dyDescent="0.25">
      <c r="A1166" s="361"/>
      <c r="B1166" s="231"/>
      <c r="C1166" s="231"/>
      <c r="D1166" s="362"/>
      <c r="E11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6" t="str">
        <f>IF(CAMBIOSCRUDAS[[#This Row],[PLAN FINAL]]="","",CAMBIOSCRUDAS[[#This Row],[PLAN FINAL]])</f>
        <v/>
      </c>
      <c r="G1166" t="str">
        <f>IF(CAMBIOSCRUDAS[[#This Row],[Columna1]]="","",CAMBIOSCRUDAS[[#This Row],[ID]])</f>
        <v/>
      </c>
    </row>
    <row r="1167" spans="1:7" x14ac:dyDescent="0.25">
      <c r="A1167" s="361"/>
      <c r="B1167" s="231"/>
      <c r="C1167" s="231"/>
      <c r="D1167" s="362"/>
      <c r="E11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7" t="str">
        <f>IF(CAMBIOSCRUDAS[[#This Row],[PLAN FINAL]]="","",CAMBIOSCRUDAS[[#This Row],[PLAN FINAL]])</f>
        <v/>
      </c>
      <c r="G1167" t="str">
        <f>IF(CAMBIOSCRUDAS[[#This Row],[Columna1]]="","",CAMBIOSCRUDAS[[#This Row],[ID]])</f>
        <v/>
      </c>
    </row>
    <row r="1168" spans="1:7" x14ac:dyDescent="0.25">
      <c r="A1168" s="361"/>
      <c r="B1168" s="231"/>
      <c r="C1168" s="231"/>
      <c r="D1168" s="362"/>
      <c r="E11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8" t="str">
        <f>IF(CAMBIOSCRUDAS[[#This Row],[PLAN FINAL]]="","",CAMBIOSCRUDAS[[#This Row],[PLAN FINAL]])</f>
        <v/>
      </c>
      <c r="G1168" t="str">
        <f>IF(CAMBIOSCRUDAS[[#This Row],[Columna1]]="","",CAMBIOSCRUDAS[[#This Row],[ID]])</f>
        <v/>
      </c>
    </row>
    <row r="1169" spans="1:7" x14ac:dyDescent="0.25">
      <c r="A1169" s="361"/>
      <c r="B1169" s="231"/>
      <c r="C1169" s="231"/>
      <c r="D1169" s="362"/>
      <c r="E11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69" t="str">
        <f>IF(CAMBIOSCRUDAS[[#This Row],[PLAN FINAL]]="","",CAMBIOSCRUDAS[[#This Row],[PLAN FINAL]])</f>
        <v/>
      </c>
      <c r="G1169" t="str">
        <f>IF(CAMBIOSCRUDAS[[#This Row],[Columna1]]="","",CAMBIOSCRUDAS[[#This Row],[ID]])</f>
        <v/>
      </c>
    </row>
    <row r="1170" spans="1:7" x14ac:dyDescent="0.25">
      <c r="A1170" s="361"/>
      <c r="B1170" s="231"/>
      <c r="C1170" s="231"/>
      <c r="D1170" s="362"/>
      <c r="E11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0" t="str">
        <f>IF(CAMBIOSCRUDAS[[#This Row],[PLAN FINAL]]="","",CAMBIOSCRUDAS[[#This Row],[PLAN FINAL]])</f>
        <v/>
      </c>
      <c r="G1170" t="str">
        <f>IF(CAMBIOSCRUDAS[[#This Row],[Columna1]]="","",CAMBIOSCRUDAS[[#This Row],[ID]])</f>
        <v/>
      </c>
    </row>
    <row r="1171" spans="1:7" x14ac:dyDescent="0.25">
      <c r="A1171" s="361"/>
      <c r="B1171" s="231"/>
      <c r="C1171" s="231"/>
      <c r="D1171" s="362"/>
      <c r="E11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1" t="str">
        <f>IF(CAMBIOSCRUDAS[[#This Row],[PLAN FINAL]]="","",CAMBIOSCRUDAS[[#This Row],[PLAN FINAL]])</f>
        <v/>
      </c>
      <c r="G1171" t="str">
        <f>IF(CAMBIOSCRUDAS[[#This Row],[Columna1]]="","",CAMBIOSCRUDAS[[#This Row],[ID]])</f>
        <v/>
      </c>
    </row>
    <row r="1172" spans="1:7" x14ac:dyDescent="0.25">
      <c r="A1172" s="361"/>
      <c r="B1172" s="231"/>
      <c r="C1172" s="231"/>
      <c r="D1172" s="362"/>
      <c r="E11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2" t="str">
        <f>IF(CAMBIOSCRUDAS[[#This Row],[PLAN FINAL]]="","",CAMBIOSCRUDAS[[#This Row],[PLAN FINAL]])</f>
        <v/>
      </c>
      <c r="G1172" t="str">
        <f>IF(CAMBIOSCRUDAS[[#This Row],[Columna1]]="","",CAMBIOSCRUDAS[[#This Row],[ID]])</f>
        <v/>
      </c>
    </row>
    <row r="1173" spans="1:7" x14ac:dyDescent="0.25">
      <c r="A1173" s="361"/>
      <c r="B1173" s="231"/>
      <c r="C1173" s="231"/>
      <c r="D1173" s="362"/>
      <c r="E11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3" t="str">
        <f>IF(CAMBIOSCRUDAS[[#This Row],[PLAN FINAL]]="","",CAMBIOSCRUDAS[[#This Row],[PLAN FINAL]])</f>
        <v/>
      </c>
      <c r="G1173" t="str">
        <f>IF(CAMBIOSCRUDAS[[#This Row],[Columna1]]="","",CAMBIOSCRUDAS[[#This Row],[ID]])</f>
        <v/>
      </c>
    </row>
    <row r="1174" spans="1:7" x14ac:dyDescent="0.25">
      <c r="A1174" s="361"/>
      <c r="B1174" s="231"/>
      <c r="C1174" s="231"/>
      <c r="D1174" s="362"/>
      <c r="E11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4" t="str">
        <f>IF(CAMBIOSCRUDAS[[#This Row],[PLAN FINAL]]="","",CAMBIOSCRUDAS[[#This Row],[PLAN FINAL]])</f>
        <v/>
      </c>
      <c r="G1174" t="str">
        <f>IF(CAMBIOSCRUDAS[[#This Row],[Columna1]]="","",CAMBIOSCRUDAS[[#This Row],[ID]])</f>
        <v/>
      </c>
    </row>
    <row r="1175" spans="1:7" x14ac:dyDescent="0.25">
      <c r="A1175" s="361"/>
      <c r="B1175" s="231"/>
      <c r="C1175" s="231"/>
      <c r="D1175" s="362"/>
      <c r="E11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5" t="str">
        <f>IF(CAMBIOSCRUDAS[[#This Row],[PLAN FINAL]]="","",CAMBIOSCRUDAS[[#This Row],[PLAN FINAL]])</f>
        <v/>
      </c>
      <c r="G1175" t="str">
        <f>IF(CAMBIOSCRUDAS[[#This Row],[Columna1]]="","",CAMBIOSCRUDAS[[#This Row],[ID]])</f>
        <v/>
      </c>
    </row>
    <row r="1176" spans="1:7" x14ac:dyDescent="0.25">
      <c r="A1176" s="361"/>
      <c r="B1176" s="231"/>
      <c r="C1176" s="231"/>
      <c r="D1176" s="362"/>
      <c r="E11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6" t="str">
        <f>IF(CAMBIOSCRUDAS[[#This Row],[PLAN FINAL]]="","",CAMBIOSCRUDAS[[#This Row],[PLAN FINAL]])</f>
        <v/>
      </c>
      <c r="G1176" t="str">
        <f>IF(CAMBIOSCRUDAS[[#This Row],[Columna1]]="","",CAMBIOSCRUDAS[[#This Row],[ID]])</f>
        <v/>
      </c>
    </row>
    <row r="1177" spans="1:7" x14ac:dyDescent="0.25">
      <c r="A1177" s="361"/>
      <c r="B1177" s="231"/>
      <c r="C1177" s="231"/>
      <c r="D1177" s="362"/>
      <c r="E11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7" t="str">
        <f>IF(CAMBIOSCRUDAS[[#This Row],[PLAN FINAL]]="","",CAMBIOSCRUDAS[[#This Row],[PLAN FINAL]])</f>
        <v/>
      </c>
      <c r="G1177" t="str">
        <f>IF(CAMBIOSCRUDAS[[#This Row],[Columna1]]="","",CAMBIOSCRUDAS[[#This Row],[ID]])</f>
        <v/>
      </c>
    </row>
    <row r="1178" spans="1:7" x14ac:dyDescent="0.25">
      <c r="A1178" s="361"/>
      <c r="B1178" s="231"/>
      <c r="C1178" s="231"/>
      <c r="D1178" s="362"/>
      <c r="E11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8" t="str">
        <f>IF(CAMBIOSCRUDAS[[#This Row],[PLAN FINAL]]="","",CAMBIOSCRUDAS[[#This Row],[PLAN FINAL]])</f>
        <v/>
      </c>
      <c r="G1178" t="str">
        <f>IF(CAMBIOSCRUDAS[[#This Row],[Columna1]]="","",CAMBIOSCRUDAS[[#This Row],[ID]])</f>
        <v/>
      </c>
    </row>
    <row r="1179" spans="1:7" x14ac:dyDescent="0.25">
      <c r="A1179" s="361"/>
      <c r="B1179" s="231"/>
      <c r="C1179" s="231"/>
      <c r="D1179" s="362"/>
      <c r="E11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79" t="str">
        <f>IF(CAMBIOSCRUDAS[[#This Row],[PLAN FINAL]]="","",CAMBIOSCRUDAS[[#This Row],[PLAN FINAL]])</f>
        <v/>
      </c>
      <c r="G1179" t="str">
        <f>IF(CAMBIOSCRUDAS[[#This Row],[Columna1]]="","",CAMBIOSCRUDAS[[#This Row],[ID]])</f>
        <v/>
      </c>
    </row>
    <row r="1180" spans="1:7" x14ac:dyDescent="0.25">
      <c r="A1180" s="361"/>
      <c r="B1180" s="231"/>
      <c r="C1180" s="231"/>
      <c r="D1180" s="362"/>
      <c r="E11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0" t="str">
        <f>IF(CAMBIOSCRUDAS[[#This Row],[PLAN FINAL]]="","",CAMBIOSCRUDAS[[#This Row],[PLAN FINAL]])</f>
        <v/>
      </c>
      <c r="G1180" t="str">
        <f>IF(CAMBIOSCRUDAS[[#This Row],[Columna1]]="","",CAMBIOSCRUDAS[[#This Row],[ID]])</f>
        <v/>
      </c>
    </row>
    <row r="1181" spans="1:7" x14ac:dyDescent="0.25">
      <c r="A1181" s="361"/>
      <c r="B1181" s="231"/>
      <c r="C1181" s="231"/>
      <c r="D1181" s="362"/>
      <c r="E11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1" t="str">
        <f>IF(CAMBIOSCRUDAS[[#This Row],[PLAN FINAL]]="","",CAMBIOSCRUDAS[[#This Row],[PLAN FINAL]])</f>
        <v/>
      </c>
      <c r="G1181" t="str">
        <f>IF(CAMBIOSCRUDAS[[#This Row],[Columna1]]="","",CAMBIOSCRUDAS[[#This Row],[ID]])</f>
        <v/>
      </c>
    </row>
    <row r="1182" spans="1:7" x14ac:dyDescent="0.25">
      <c r="A1182" s="361"/>
      <c r="B1182" s="231"/>
      <c r="C1182" s="231"/>
      <c r="D1182" s="362"/>
      <c r="E11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2" t="str">
        <f>IF(CAMBIOSCRUDAS[[#This Row],[PLAN FINAL]]="","",CAMBIOSCRUDAS[[#This Row],[PLAN FINAL]])</f>
        <v/>
      </c>
      <c r="G1182" t="str">
        <f>IF(CAMBIOSCRUDAS[[#This Row],[Columna1]]="","",CAMBIOSCRUDAS[[#This Row],[ID]])</f>
        <v/>
      </c>
    </row>
    <row r="1183" spans="1:7" x14ac:dyDescent="0.25">
      <c r="A1183" s="361"/>
      <c r="B1183" s="231"/>
      <c r="C1183" s="231"/>
      <c r="D1183" s="362"/>
      <c r="E11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3" t="str">
        <f>IF(CAMBIOSCRUDAS[[#This Row],[PLAN FINAL]]="","",CAMBIOSCRUDAS[[#This Row],[PLAN FINAL]])</f>
        <v/>
      </c>
      <c r="G1183" t="str">
        <f>IF(CAMBIOSCRUDAS[[#This Row],[Columna1]]="","",CAMBIOSCRUDAS[[#This Row],[ID]])</f>
        <v/>
      </c>
    </row>
    <row r="1184" spans="1:7" x14ac:dyDescent="0.25">
      <c r="A1184" s="361"/>
      <c r="B1184" s="231"/>
      <c r="C1184" s="231"/>
      <c r="D1184" s="362"/>
      <c r="E11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4" t="str">
        <f>IF(CAMBIOSCRUDAS[[#This Row],[PLAN FINAL]]="","",CAMBIOSCRUDAS[[#This Row],[PLAN FINAL]])</f>
        <v/>
      </c>
      <c r="G1184" t="str">
        <f>IF(CAMBIOSCRUDAS[[#This Row],[Columna1]]="","",CAMBIOSCRUDAS[[#This Row],[ID]])</f>
        <v/>
      </c>
    </row>
    <row r="1185" spans="1:7" x14ac:dyDescent="0.25">
      <c r="A1185" s="361"/>
      <c r="B1185" s="231"/>
      <c r="C1185" s="231"/>
      <c r="D1185" s="362"/>
      <c r="E11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5" t="str">
        <f>IF(CAMBIOSCRUDAS[[#This Row],[PLAN FINAL]]="","",CAMBIOSCRUDAS[[#This Row],[PLAN FINAL]])</f>
        <v/>
      </c>
      <c r="G1185" t="str">
        <f>IF(CAMBIOSCRUDAS[[#This Row],[Columna1]]="","",CAMBIOSCRUDAS[[#This Row],[ID]])</f>
        <v/>
      </c>
    </row>
    <row r="1186" spans="1:7" x14ac:dyDescent="0.25">
      <c r="A1186" s="361"/>
      <c r="B1186" s="231"/>
      <c r="C1186" s="231"/>
      <c r="D1186" s="362"/>
      <c r="E11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6" t="str">
        <f>IF(CAMBIOSCRUDAS[[#This Row],[PLAN FINAL]]="","",CAMBIOSCRUDAS[[#This Row],[PLAN FINAL]])</f>
        <v/>
      </c>
      <c r="G1186" t="str">
        <f>IF(CAMBIOSCRUDAS[[#This Row],[Columna1]]="","",CAMBIOSCRUDAS[[#This Row],[ID]])</f>
        <v/>
      </c>
    </row>
    <row r="1187" spans="1:7" x14ac:dyDescent="0.25">
      <c r="A1187" s="361"/>
      <c r="B1187" s="231"/>
      <c r="C1187" s="231"/>
      <c r="D1187" s="362"/>
      <c r="E11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7" t="str">
        <f>IF(CAMBIOSCRUDAS[[#This Row],[PLAN FINAL]]="","",CAMBIOSCRUDAS[[#This Row],[PLAN FINAL]])</f>
        <v/>
      </c>
      <c r="G1187" t="str">
        <f>IF(CAMBIOSCRUDAS[[#This Row],[Columna1]]="","",CAMBIOSCRUDAS[[#This Row],[ID]])</f>
        <v/>
      </c>
    </row>
    <row r="1188" spans="1:7" x14ac:dyDescent="0.25">
      <c r="A1188" s="361"/>
      <c r="B1188" s="231"/>
      <c r="C1188" s="231"/>
      <c r="D1188" s="362"/>
      <c r="E11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8" t="str">
        <f>IF(CAMBIOSCRUDAS[[#This Row],[PLAN FINAL]]="","",CAMBIOSCRUDAS[[#This Row],[PLAN FINAL]])</f>
        <v/>
      </c>
      <c r="G1188" t="str">
        <f>IF(CAMBIOSCRUDAS[[#This Row],[Columna1]]="","",CAMBIOSCRUDAS[[#This Row],[ID]])</f>
        <v/>
      </c>
    </row>
    <row r="1189" spans="1:7" x14ac:dyDescent="0.25">
      <c r="A1189" s="361"/>
      <c r="B1189" s="231"/>
      <c r="C1189" s="231"/>
      <c r="D1189" s="362"/>
      <c r="E11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89" t="str">
        <f>IF(CAMBIOSCRUDAS[[#This Row],[PLAN FINAL]]="","",CAMBIOSCRUDAS[[#This Row],[PLAN FINAL]])</f>
        <v/>
      </c>
      <c r="G1189" t="str">
        <f>IF(CAMBIOSCRUDAS[[#This Row],[Columna1]]="","",CAMBIOSCRUDAS[[#This Row],[ID]])</f>
        <v/>
      </c>
    </row>
    <row r="1190" spans="1:7" x14ac:dyDescent="0.25">
      <c r="A1190" s="361"/>
      <c r="B1190" s="231"/>
      <c r="C1190" s="231"/>
      <c r="D1190" s="362"/>
      <c r="E11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0" t="str">
        <f>IF(CAMBIOSCRUDAS[[#This Row],[PLAN FINAL]]="","",CAMBIOSCRUDAS[[#This Row],[PLAN FINAL]])</f>
        <v/>
      </c>
      <c r="G1190" t="str">
        <f>IF(CAMBIOSCRUDAS[[#This Row],[Columna1]]="","",CAMBIOSCRUDAS[[#This Row],[ID]])</f>
        <v/>
      </c>
    </row>
    <row r="1191" spans="1:7" x14ac:dyDescent="0.25">
      <c r="A1191" s="361"/>
      <c r="B1191" s="231"/>
      <c r="C1191" s="231"/>
      <c r="D1191" s="362"/>
      <c r="E11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1" t="str">
        <f>IF(CAMBIOSCRUDAS[[#This Row],[PLAN FINAL]]="","",CAMBIOSCRUDAS[[#This Row],[PLAN FINAL]])</f>
        <v/>
      </c>
      <c r="G1191" t="str">
        <f>IF(CAMBIOSCRUDAS[[#This Row],[Columna1]]="","",CAMBIOSCRUDAS[[#This Row],[ID]])</f>
        <v/>
      </c>
    </row>
    <row r="1192" spans="1:7" x14ac:dyDescent="0.25">
      <c r="A1192" s="361"/>
      <c r="B1192" s="231"/>
      <c r="C1192" s="231"/>
      <c r="D1192" s="362"/>
      <c r="E11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2" t="str">
        <f>IF(CAMBIOSCRUDAS[[#This Row],[PLAN FINAL]]="","",CAMBIOSCRUDAS[[#This Row],[PLAN FINAL]])</f>
        <v/>
      </c>
      <c r="G1192" t="str">
        <f>IF(CAMBIOSCRUDAS[[#This Row],[Columna1]]="","",CAMBIOSCRUDAS[[#This Row],[ID]])</f>
        <v/>
      </c>
    </row>
    <row r="1193" spans="1:7" x14ac:dyDescent="0.25">
      <c r="A1193" s="361"/>
      <c r="B1193" s="231"/>
      <c r="C1193" s="231"/>
      <c r="D1193" s="362"/>
      <c r="E11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3" t="str">
        <f>IF(CAMBIOSCRUDAS[[#This Row],[PLAN FINAL]]="","",CAMBIOSCRUDAS[[#This Row],[PLAN FINAL]])</f>
        <v/>
      </c>
      <c r="G1193" t="str">
        <f>IF(CAMBIOSCRUDAS[[#This Row],[Columna1]]="","",CAMBIOSCRUDAS[[#This Row],[ID]])</f>
        <v/>
      </c>
    </row>
    <row r="1194" spans="1:7" x14ac:dyDescent="0.25">
      <c r="A1194" s="361"/>
      <c r="B1194" s="231"/>
      <c r="C1194" s="231"/>
      <c r="D1194" s="362"/>
      <c r="E11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4" t="str">
        <f>IF(CAMBIOSCRUDAS[[#This Row],[PLAN FINAL]]="","",CAMBIOSCRUDAS[[#This Row],[PLAN FINAL]])</f>
        <v/>
      </c>
      <c r="G1194" t="str">
        <f>IF(CAMBIOSCRUDAS[[#This Row],[Columna1]]="","",CAMBIOSCRUDAS[[#This Row],[ID]])</f>
        <v/>
      </c>
    </row>
    <row r="1195" spans="1:7" x14ac:dyDescent="0.25">
      <c r="A1195" s="361"/>
      <c r="B1195" s="231"/>
      <c r="C1195" s="231"/>
      <c r="D1195" s="362"/>
      <c r="E11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5" t="str">
        <f>IF(CAMBIOSCRUDAS[[#This Row],[PLAN FINAL]]="","",CAMBIOSCRUDAS[[#This Row],[PLAN FINAL]])</f>
        <v/>
      </c>
      <c r="G1195" t="str">
        <f>IF(CAMBIOSCRUDAS[[#This Row],[Columna1]]="","",CAMBIOSCRUDAS[[#This Row],[ID]])</f>
        <v/>
      </c>
    </row>
    <row r="1196" spans="1:7" x14ac:dyDescent="0.25">
      <c r="A1196" s="361"/>
      <c r="B1196" s="231"/>
      <c r="C1196" s="231"/>
      <c r="D1196" s="362"/>
      <c r="E11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6" t="str">
        <f>IF(CAMBIOSCRUDAS[[#This Row],[PLAN FINAL]]="","",CAMBIOSCRUDAS[[#This Row],[PLAN FINAL]])</f>
        <v/>
      </c>
      <c r="G1196" t="str">
        <f>IF(CAMBIOSCRUDAS[[#This Row],[Columna1]]="","",CAMBIOSCRUDAS[[#This Row],[ID]])</f>
        <v/>
      </c>
    </row>
    <row r="1197" spans="1:7" x14ac:dyDescent="0.25">
      <c r="A1197" s="361"/>
      <c r="B1197" s="231"/>
      <c r="C1197" s="231"/>
      <c r="D1197" s="362"/>
      <c r="E11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7" t="str">
        <f>IF(CAMBIOSCRUDAS[[#This Row],[PLAN FINAL]]="","",CAMBIOSCRUDAS[[#This Row],[PLAN FINAL]])</f>
        <v/>
      </c>
      <c r="G1197" t="str">
        <f>IF(CAMBIOSCRUDAS[[#This Row],[Columna1]]="","",CAMBIOSCRUDAS[[#This Row],[ID]])</f>
        <v/>
      </c>
    </row>
    <row r="1198" spans="1:7" x14ac:dyDescent="0.25">
      <c r="A1198" s="361"/>
      <c r="B1198" s="231"/>
      <c r="C1198" s="231"/>
      <c r="D1198" s="362"/>
      <c r="E11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8" t="str">
        <f>IF(CAMBIOSCRUDAS[[#This Row],[PLAN FINAL]]="","",CAMBIOSCRUDAS[[#This Row],[PLAN FINAL]])</f>
        <v/>
      </c>
      <c r="G1198" t="str">
        <f>IF(CAMBIOSCRUDAS[[#This Row],[Columna1]]="","",CAMBIOSCRUDAS[[#This Row],[ID]])</f>
        <v/>
      </c>
    </row>
    <row r="1199" spans="1:7" x14ac:dyDescent="0.25">
      <c r="A1199" s="361"/>
      <c r="B1199" s="231"/>
      <c r="C1199" s="231"/>
      <c r="D1199" s="362"/>
      <c r="E11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199" t="str">
        <f>IF(CAMBIOSCRUDAS[[#This Row],[PLAN FINAL]]="","",CAMBIOSCRUDAS[[#This Row],[PLAN FINAL]])</f>
        <v/>
      </c>
      <c r="G1199" t="str">
        <f>IF(CAMBIOSCRUDAS[[#This Row],[Columna1]]="","",CAMBIOSCRUDAS[[#This Row],[ID]])</f>
        <v/>
      </c>
    </row>
    <row r="1200" spans="1:7" x14ac:dyDescent="0.25">
      <c r="A1200" s="361"/>
      <c r="B1200" s="231"/>
      <c r="C1200" s="231"/>
      <c r="D1200" s="362"/>
      <c r="E12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0" t="str">
        <f>IF(CAMBIOSCRUDAS[[#This Row],[PLAN FINAL]]="","",CAMBIOSCRUDAS[[#This Row],[PLAN FINAL]])</f>
        <v/>
      </c>
      <c r="G1200" t="str">
        <f>IF(CAMBIOSCRUDAS[[#This Row],[Columna1]]="","",CAMBIOSCRUDAS[[#This Row],[ID]])</f>
        <v/>
      </c>
    </row>
    <row r="1201" spans="1:7" x14ac:dyDescent="0.25">
      <c r="A1201" s="361"/>
      <c r="B1201" s="231"/>
      <c r="C1201" s="231"/>
      <c r="D1201" s="362"/>
      <c r="E12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1" t="str">
        <f>IF(CAMBIOSCRUDAS[[#This Row],[PLAN FINAL]]="","",CAMBIOSCRUDAS[[#This Row],[PLAN FINAL]])</f>
        <v/>
      </c>
      <c r="G1201" t="str">
        <f>IF(CAMBIOSCRUDAS[[#This Row],[Columna1]]="","",CAMBIOSCRUDAS[[#This Row],[ID]])</f>
        <v/>
      </c>
    </row>
    <row r="1202" spans="1:7" x14ac:dyDescent="0.25">
      <c r="A1202" s="361"/>
      <c r="B1202" s="231"/>
      <c r="C1202" s="231"/>
      <c r="D1202" s="362"/>
      <c r="E12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2" t="str">
        <f>IF(CAMBIOSCRUDAS[[#This Row],[PLAN FINAL]]="","",CAMBIOSCRUDAS[[#This Row],[PLAN FINAL]])</f>
        <v/>
      </c>
      <c r="G1202" t="str">
        <f>IF(CAMBIOSCRUDAS[[#This Row],[Columna1]]="","",CAMBIOSCRUDAS[[#This Row],[ID]])</f>
        <v/>
      </c>
    </row>
    <row r="1203" spans="1:7" x14ac:dyDescent="0.25">
      <c r="A1203" s="361"/>
      <c r="B1203" s="231"/>
      <c r="C1203" s="231"/>
      <c r="D1203" s="362"/>
      <c r="E12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3" t="str">
        <f>IF(CAMBIOSCRUDAS[[#This Row],[PLAN FINAL]]="","",CAMBIOSCRUDAS[[#This Row],[PLAN FINAL]])</f>
        <v/>
      </c>
      <c r="G1203" t="str">
        <f>IF(CAMBIOSCRUDAS[[#This Row],[Columna1]]="","",CAMBIOSCRUDAS[[#This Row],[ID]])</f>
        <v/>
      </c>
    </row>
    <row r="1204" spans="1:7" x14ac:dyDescent="0.25">
      <c r="A1204" s="361"/>
      <c r="B1204" s="231"/>
      <c r="C1204" s="231"/>
      <c r="D1204" s="362"/>
      <c r="E12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4" t="str">
        <f>IF(CAMBIOSCRUDAS[[#This Row],[PLAN FINAL]]="","",CAMBIOSCRUDAS[[#This Row],[PLAN FINAL]])</f>
        <v/>
      </c>
      <c r="G1204" t="str">
        <f>IF(CAMBIOSCRUDAS[[#This Row],[Columna1]]="","",CAMBIOSCRUDAS[[#This Row],[ID]])</f>
        <v/>
      </c>
    </row>
    <row r="1205" spans="1:7" x14ac:dyDescent="0.25">
      <c r="A1205" s="361"/>
      <c r="B1205" s="231"/>
      <c r="C1205" s="231"/>
      <c r="D1205" s="362"/>
      <c r="E12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5" t="str">
        <f>IF(CAMBIOSCRUDAS[[#This Row],[PLAN FINAL]]="","",CAMBIOSCRUDAS[[#This Row],[PLAN FINAL]])</f>
        <v/>
      </c>
      <c r="G1205" t="str">
        <f>IF(CAMBIOSCRUDAS[[#This Row],[Columna1]]="","",CAMBIOSCRUDAS[[#This Row],[ID]])</f>
        <v/>
      </c>
    </row>
    <row r="1206" spans="1:7" x14ac:dyDescent="0.25">
      <c r="A1206" s="361"/>
      <c r="B1206" s="231"/>
      <c r="C1206" s="231"/>
      <c r="D1206" s="362"/>
      <c r="E12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6" t="str">
        <f>IF(CAMBIOSCRUDAS[[#This Row],[PLAN FINAL]]="","",CAMBIOSCRUDAS[[#This Row],[PLAN FINAL]])</f>
        <v/>
      </c>
      <c r="G1206" t="str">
        <f>IF(CAMBIOSCRUDAS[[#This Row],[Columna1]]="","",CAMBIOSCRUDAS[[#This Row],[ID]])</f>
        <v/>
      </c>
    </row>
    <row r="1207" spans="1:7" x14ac:dyDescent="0.25">
      <c r="A1207" s="361"/>
      <c r="B1207" s="231"/>
      <c r="C1207" s="231"/>
      <c r="D1207" s="362"/>
      <c r="E12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7" t="str">
        <f>IF(CAMBIOSCRUDAS[[#This Row],[PLAN FINAL]]="","",CAMBIOSCRUDAS[[#This Row],[PLAN FINAL]])</f>
        <v/>
      </c>
      <c r="G1207" t="str">
        <f>IF(CAMBIOSCRUDAS[[#This Row],[Columna1]]="","",CAMBIOSCRUDAS[[#This Row],[ID]])</f>
        <v/>
      </c>
    </row>
    <row r="1208" spans="1:7" x14ac:dyDescent="0.25">
      <c r="A1208" s="361"/>
      <c r="B1208" s="231"/>
      <c r="C1208" s="231"/>
      <c r="D1208" s="362"/>
      <c r="E12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8" t="str">
        <f>IF(CAMBIOSCRUDAS[[#This Row],[PLAN FINAL]]="","",CAMBIOSCRUDAS[[#This Row],[PLAN FINAL]])</f>
        <v/>
      </c>
      <c r="G1208" t="str">
        <f>IF(CAMBIOSCRUDAS[[#This Row],[Columna1]]="","",CAMBIOSCRUDAS[[#This Row],[ID]])</f>
        <v/>
      </c>
    </row>
    <row r="1209" spans="1:7" x14ac:dyDescent="0.25">
      <c r="A1209" s="361"/>
      <c r="B1209" s="231"/>
      <c r="C1209" s="231"/>
      <c r="D1209" s="362"/>
      <c r="E12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09" t="str">
        <f>IF(CAMBIOSCRUDAS[[#This Row],[PLAN FINAL]]="","",CAMBIOSCRUDAS[[#This Row],[PLAN FINAL]])</f>
        <v/>
      </c>
      <c r="G1209" t="str">
        <f>IF(CAMBIOSCRUDAS[[#This Row],[Columna1]]="","",CAMBIOSCRUDAS[[#This Row],[ID]])</f>
        <v/>
      </c>
    </row>
    <row r="1210" spans="1:7" x14ac:dyDescent="0.25">
      <c r="A1210" s="361"/>
      <c r="B1210" s="231"/>
      <c r="C1210" s="231"/>
      <c r="D1210" s="362"/>
      <c r="E12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0" t="str">
        <f>IF(CAMBIOSCRUDAS[[#This Row],[PLAN FINAL]]="","",CAMBIOSCRUDAS[[#This Row],[PLAN FINAL]])</f>
        <v/>
      </c>
      <c r="G1210" t="str">
        <f>IF(CAMBIOSCRUDAS[[#This Row],[Columna1]]="","",CAMBIOSCRUDAS[[#This Row],[ID]])</f>
        <v/>
      </c>
    </row>
    <row r="1211" spans="1:7" x14ac:dyDescent="0.25">
      <c r="A1211" s="361"/>
      <c r="B1211" s="231"/>
      <c r="C1211" s="231"/>
      <c r="D1211" s="362"/>
      <c r="E12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1" t="str">
        <f>IF(CAMBIOSCRUDAS[[#This Row],[PLAN FINAL]]="","",CAMBIOSCRUDAS[[#This Row],[PLAN FINAL]])</f>
        <v/>
      </c>
      <c r="G1211" t="str">
        <f>IF(CAMBIOSCRUDAS[[#This Row],[Columna1]]="","",CAMBIOSCRUDAS[[#This Row],[ID]])</f>
        <v/>
      </c>
    </row>
    <row r="1212" spans="1:7" x14ac:dyDescent="0.25">
      <c r="A1212" s="361"/>
      <c r="B1212" s="231"/>
      <c r="C1212" s="231"/>
      <c r="D1212" s="362"/>
      <c r="E12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2" t="str">
        <f>IF(CAMBIOSCRUDAS[[#This Row],[PLAN FINAL]]="","",CAMBIOSCRUDAS[[#This Row],[PLAN FINAL]])</f>
        <v/>
      </c>
      <c r="G1212" t="str">
        <f>IF(CAMBIOSCRUDAS[[#This Row],[Columna1]]="","",CAMBIOSCRUDAS[[#This Row],[ID]])</f>
        <v/>
      </c>
    </row>
    <row r="1213" spans="1:7" x14ac:dyDescent="0.25">
      <c r="A1213" s="361"/>
      <c r="B1213" s="231"/>
      <c r="C1213" s="231"/>
      <c r="D1213" s="362"/>
      <c r="E12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3" t="str">
        <f>IF(CAMBIOSCRUDAS[[#This Row],[PLAN FINAL]]="","",CAMBIOSCRUDAS[[#This Row],[PLAN FINAL]])</f>
        <v/>
      </c>
      <c r="G1213" t="str">
        <f>IF(CAMBIOSCRUDAS[[#This Row],[Columna1]]="","",CAMBIOSCRUDAS[[#This Row],[ID]])</f>
        <v/>
      </c>
    </row>
    <row r="1214" spans="1:7" x14ac:dyDescent="0.25">
      <c r="A1214" s="361"/>
      <c r="B1214" s="231"/>
      <c r="C1214" s="231"/>
      <c r="D1214" s="362"/>
      <c r="E12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4" t="str">
        <f>IF(CAMBIOSCRUDAS[[#This Row],[PLAN FINAL]]="","",CAMBIOSCRUDAS[[#This Row],[PLAN FINAL]])</f>
        <v/>
      </c>
      <c r="G1214" t="str">
        <f>IF(CAMBIOSCRUDAS[[#This Row],[Columna1]]="","",CAMBIOSCRUDAS[[#This Row],[ID]])</f>
        <v/>
      </c>
    </row>
    <row r="1215" spans="1:7" x14ac:dyDescent="0.25">
      <c r="A1215" s="361"/>
      <c r="B1215" s="231"/>
      <c r="C1215" s="231"/>
      <c r="D1215" s="362"/>
      <c r="E12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5" t="str">
        <f>IF(CAMBIOSCRUDAS[[#This Row],[PLAN FINAL]]="","",CAMBIOSCRUDAS[[#This Row],[PLAN FINAL]])</f>
        <v/>
      </c>
      <c r="G1215" t="str">
        <f>IF(CAMBIOSCRUDAS[[#This Row],[Columna1]]="","",CAMBIOSCRUDAS[[#This Row],[ID]])</f>
        <v/>
      </c>
    </row>
    <row r="1216" spans="1:7" x14ac:dyDescent="0.25">
      <c r="A1216" s="361"/>
      <c r="B1216" s="231"/>
      <c r="C1216" s="231"/>
      <c r="D1216" s="362"/>
      <c r="E12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6" t="str">
        <f>IF(CAMBIOSCRUDAS[[#This Row],[PLAN FINAL]]="","",CAMBIOSCRUDAS[[#This Row],[PLAN FINAL]])</f>
        <v/>
      </c>
      <c r="G1216" t="str">
        <f>IF(CAMBIOSCRUDAS[[#This Row],[Columna1]]="","",CAMBIOSCRUDAS[[#This Row],[ID]])</f>
        <v/>
      </c>
    </row>
    <row r="1217" spans="1:7" x14ac:dyDescent="0.25">
      <c r="A1217" s="361"/>
      <c r="B1217" s="231"/>
      <c r="C1217" s="231"/>
      <c r="D1217" s="362"/>
      <c r="E12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7" t="str">
        <f>IF(CAMBIOSCRUDAS[[#This Row],[PLAN FINAL]]="","",CAMBIOSCRUDAS[[#This Row],[PLAN FINAL]])</f>
        <v/>
      </c>
      <c r="G1217" t="str">
        <f>IF(CAMBIOSCRUDAS[[#This Row],[Columna1]]="","",CAMBIOSCRUDAS[[#This Row],[ID]])</f>
        <v/>
      </c>
    </row>
    <row r="1218" spans="1:7" x14ac:dyDescent="0.25">
      <c r="A1218" s="361"/>
      <c r="B1218" s="231"/>
      <c r="C1218" s="231"/>
      <c r="D1218" s="362"/>
      <c r="E12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8" t="str">
        <f>IF(CAMBIOSCRUDAS[[#This Row],[PLAN FINAL]]="","",CAMBIOSCRUDAS[[#This Row],[PLAN FINAL]])</f>
        <v/>
      </c>
      <c r="G1218" t="str">
        <f>IF(CAMBIOSCRUDAS[[#This Row],[Columna1]]="","",CAMBIOSCRUDAS[[#This Row],[ID]])</f>
        <v/>
      </c>
    </row>
    <row r="1219" spans="1:7" x14ac:dyDescent="0.25">
      <c r="A1219" s="361"/>
      <c r="B1219" s="231"/>
      <c r="C1219" s="231"/>
      <c r="D1219" s="362"/>
      <c r="E12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19" t="str">
        <f>IF(CAMBIOSCRUDAS[[#This Row],[PLAN FINAL]]="","",CAMBIOSCRUDAS[[#This Row],[PLAN FINAL]])</f>
        <v/>
      </c>
      <c r="G1219" t="str">
        <f>IF(CAMBIOSCRUDAS[[#This Row],[Columna1]]="","",CAMBIOSCRUDAS[[#This Row],[ID]])</f>
        <v/>
      </c>
    </row>
    <row r="1220" spans="1:7" x14ac:dyDescent="0.25">
      <c r="A1220" s="361"/>
      <c r="B1220" s="231"/>
      <c r="C1220" s="231"/>
      <c r="D1220" s="362"/>
      <c r="E12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0" t="str">
        <f>IF(CAMBIOSCRUDAS[[#This Row],[PLAN FINAL]]="","",CAMBIOSCRUDAS[[#This Row],[PLAN FINAL]])</f>
        <v/>
      </c>
      <c r="G1220" t="str">
        <f>IF(CAMBIOSCRUDAS[[#This Row],[Columna1]]="","",CAMBIOSCRUDAS[[#This Row],[ID]])</f>
        <v/>
      </c>
    </row>
    <row r="1221" spans="1:7" x14ac:dyDescent="0.25">
      <c r="A1221" s="361"/>
      <c r="B1221" s="231"/>
      <c r="C1221" s="231"/>
      <c r="D1221" s="362"/>
      <c r="E12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1" t="str">
        <f>IF(CAMBIOSCRUDAS[[#This Row],[PLAN FINAL]]="","",CAMBIOSCRUDAS[[#This Row],[PLAN FINAL]])</f>
        <v/>
      </c>
      <c r="G1221" t="str">
        <f>IF(CAMBIOSCRUDAS[[#This Row],[Columna1]]="","",CAMBIOSCRUDAS[[#This Row],[ID]])</f>
        <v/>
      </c>
    </row>
    <row r="1222" spans="1:7" x14ac:dyDescent="0.25">
      <c r="A1222" s="361"/>
      <c r="B1222" s="231"/>
      <c r="C1222" s="231"/>
      <c r="D1222" s="362"/>
      <c r="E12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2" t="str">
        <f>IF(CAMBIOSCRUDAS[[#This Row],[PLAN FINAL]]="","",CAMBIOSCRUDAS[[#This Row],[PLAN FINAL]])</f>
        <v/>
      </c>
      <c r="G1222" t="str">
        <f>IF(CAMBIOSCRUDAS[[#This Row],[Columna1]]="","",CAMBIOSCRUDAS[[#This Row],[ID]])</f>
        <v/>
      </c>
    </row>
    <row r="1223" spans="1:7" x14ac:dyDescent="0.25">
      <c r="A1223" s="361"/>
      <c r="B1223" s="231"/>
      <c r="C1223" s="231"/>
      <c r="D1223" s="362"/>
      <c r="E12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3" t="str">
        <f>IF(CAMBIOSCRUDAS[[#This Row],[PLAN FINAL]]="","",CAMBIOSCRUDAS[[#This Row],[PLAN FINAL]])</f>
        <v/>
      </c>
      <c r="G1223" t="str">
        <f>IF(CAMBIOSCRUDAS[[#This Row],[Columna1]]="","",CAMBIOSCRUDAS[[#This Row],[ID]])</f>
        <v/>
      </c>
    </row>
    <row r="1224" spans="1:7" x14ac:dyDescent="0.25">
      <c r="A1224" s="361"/>
      <c r="B1224" s="231"/>
      <c r="C1224" s="231"/>
      <c r="D1224" s="362"/>
      <c r="E12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4" t="str">
        <f>IF(CAMBIOSCRUDAS[[#This Row],[PLAN FINAL]]="","",CAMBIOSCRUDAS[[#This Row],[PLAN FINAL]])</f>
        <v/>
      </c>
      <c r="G1224" t="str">
        <f>IF(CAMBIOSCRUDAS[[#This Row],[Columna1]]="","",CAMBIOSCRUDAS[[#This Row],[ID]])</f>
        <v/>
      </c>
    </row>
    <row r="1225" spans="1:7" x14ac:dyDescent="0.25">
      <c r="A1225" s="361"/>
      <c r="B1225" s="231"/>
      <c r="C1225" s="231"/>
      <c r="D1225" s="362"/>
      <c r="E12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5" t="str">
        <f>IF(CAMBIOSCRUDAS[[#This Row],[PLAN FINAL]]="","",CAMBIOSCRUDAS[[#This Row],[PLAN FINAL]])</f>
        <v/>
      </c>
      <c r="G1225" t="str">
        <f>IF(CAMBIOSCRUDAS[[#This Row],[Columna1]]="","",CAMBIOSCRUDAS[[#This Row],[ID]])</f>
        <v/>
      </c>
    </row>
    <row r="1226" spans="1:7" x14ac:dyDescent="0.25">
      <c r="A1226" s="361"/>
      <c r="B1226" s="231"/>
      <c r="C1226" s="231"/>
      <c r="D1226" s="362"/>
      <c r="E12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6" t="str">
        <f>IF(CAMBIOSCRUDAS[[#This Row],[PLAN FINAL]]="","",CAMBIOSCRUDAS[[#This Row],[PLAN FINAL]])</f>
        <v/>
      </c>
      <c r="G1226" t="str">
        <f>IF(CAMBIOSCRUDAS[[#This Row],[Columna1]]="","",CAMBIOSCRUDAS[[#This Row],[ID]])</f>
        <v/>
      </c>
    </row>
    <row r="1227" spans="1:7" x14ac:dyDescent="0.25">
      <c r="A1227" s="361"/>
      <c r="B1227" s="231"/>
      <c r="C1227" s="231"/>
      <c r="D1227" s="362"/>
      <c r="E12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7" t="str">
        <f>IF(CAMBIOSCRUDAS[[#This Row],[PLAN FINAL]]="","",CAMBIOSCRUDAS[[#This Row],[PLAN FINAL]])</f>
        <v/>
      </c>
      <c r="G1227" t="str">
        <f>IF(CAMBIOSCRUDAS[[#This Row],[Columna1]]="","",CAMBIOSCRUDAS[[#This Row],[ID]])</f>
        <v/>
      </c>
    </row>
    <row r="1228" spans="1:7" x14ac:dyDescent="0.25">
      <c r="A1228" s="361"/>
      <c r="B1228" s="231"/>
      <c r="C1228" s="231"/>
      <c r="D1228" s="362"/>
      <c r="E12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8" t="str">
        <f>IF(CAMBIOSCRUDAS[[#This Row],[PLAN FINAL]]="","",CAMBIOSCRUDAS[[#This Row],[PLAN FINAL]])</f>
        <v/>
      </c>
      <c r="G1228" t="str">
        <f>IF(CAMBIOSCRUDAS[[#This Row],[Columna1]]="","",CAMBIOSCRUDAS[[#This Row],[ID]])</f>
        <v/>
      </c>
    </row>
    <row r="1229" spans="1:7" x14ac:dyDescent="0.25">
      <c r="A1229" s="361"/>
      <c r="B1229" s="231"/>
      <c r="C1229" s="231"/>
      <c r="D1229" s="362"/>
      <c r="E12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29" t="str">
        <f>IF(CAMBIOSCRUDAS[[#This Row],[PLAN FINAL]]="","",CAMBIOSCRUDAS[[#This Row],[PLAN FINAL]])</f>
        <v/>
      </c>
      <c r="G1229" t="str">
        <f>IF(CAMBIOSCRUDAS[[#This Row],[Columna1]]="","",CAMBIOSCRUDAS[[#This Row],[ID]])</f>
        <v/>
      </c>
    </row>
    <row r="1230" spans="1:7" x14ac:dyDescent="0.25">
      <c r="A1230" s="361"/>
      <c r="B1230" s="231"/>
      <c r="C1230" s="231"/>
      <c r="D1230" s="362"/>
      <c r="E12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0" t="str">
        <f>IF(CAMBIOSCRUDAS[[#This Row],[PLAN FINAL]]="","",CAMBIOSCRUDAS[[#This Row],[PLAN FINAL]])</f>
        <v/>
      </c>
      <c r="G1230" t="str">
        <f>IF(CAMBIOSCRUDAS[[#This Row],[Columna1]]="","",CAMBIOSCRUDAS[[#This Row],[ID]])</f>
        <v/>
      </c>
    </row>
    <row r="1231" spans="1:7" x14ac:dyDescent="0.25">
      <c r="A1231" s="361"/>
      <c r="B1231" s="231"/>
      <c r="C1231" s="231"/>
      <c r="D1231" s="362"/>
      <c r="E12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1" t="str">
        <f>IF(CAMBIOSCRUDAS[[#This Row],[PLAN FINAL]]="","",CAMBIOSCRUDAS[[#This Row],[PLAN FINAL]])</f>
        <v/>
      </c>
      <c r="G1231" t="str">
        <f>IF(CAMBIOSCRUDAS[[#This Row],[Columna1]]="","",CAMBIOSCRUDAS[[#This Row],[ID]])</f>
        <v/>
      </c>
    </row>
    <row r="1232" spans="1:7" x14ac:dyDescent="0.25">
      <c r="A1232" s="361"/>
      <c r="B1232" s="231"/>
      <c r="C1232" s="231"/>
      <c r="D1232" s="362"/>
      <c r="E12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2" t="str">
        <f>IF(CAMBIOSCRUDAS[[#This Row],[PLAN FINAL]]="","",CAMBIOSCRUDAS[[#This Row],[PLAN FINAL]])</f>
        <v/>
      </c>
      <c r="G1232" t="str">
        <f>IF(CAMBIOSCRUDAS[[#This Row],[Columna1]]="","",CAMBIOSCRUDAS[[#This Row],[ID]])</f>
        <v/>
      </c>
    </row>
    <row r="1233" spans="1:7" x14ac:dyDescent="0.25">
      <c r="A1233" s="361"/>
      <c r="B1233" s="231"/>
      <c r="C1233" s="231"/>
      <c r="D1233" s="362"/>
      <c r="E12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3" t="str">
        <f>IF(CAMBIOSCRUDAS[[#This Row],[PLAN FINAL]]="","",CAMBIOSCRUDAS[[#This Row],[PLAN FINAL]])</f>
        <v/>
      </c>
      <c r="G1233" t="str">
        <f>IF(CAMBIOSCRUDAS[[#This Row],[Columna1]]="","",CAMBIOSCRUDAS[[#This Row],[ID]])</f>
        <v/>
      </c>
    </row>
    <row r="1234" spans="1:7" x14ac:dyDescent="0.25">
      <c r="A1234" s="361"/>
      <c r="B1234" s="231"/>
      <c r="C1234" s="231"/>
      <c r="D1234" s="362"/>
      <c r="E12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4" t="str">
        <f>IF(CAMBIOSCRUDAS[[#This Row],[PLAN FINAL]]="","",CAMBIOSCRUDAS[[#This Row],[PLAN FINAL]])</f>
        <v/>
      </c>
      <c r="G1234" t="str">
        <f>IF(CAMBIOSCRUDAS[[#This Row],[Columna1]]="","",CAMBIOSCRUDAS[[#This Row],[ID]])</f>
        <v/>
      </c>
    </row>
    <row r="1235" spans="1:7" x14ac:dyDescent="0.25">
      <c r="A1235" s="361"/>
      <c r="B1235" s="231"/>
      <c r="C1235" s="231"/>
      <c r="D1235" s="362"/>
      <c r="E12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5" t="str">
        <f>IF(CAMBIOSCRUDAS[[#This Row],[PLAN FINAL]]="","",CAMBIOSCRUDAS[[#This Row],[PLAN FINAL]])</f>
        <v/>
      </c>
      <c r="G1235" t="str">
        <f>IF(CAMBIOSCRUDAS[[#This Row],[Columna1]]="","",CAMBIOSCRUDAS[[#This Row],[ID]])</f>
        <v/>
      </c>
    </row>
    <row r="1236" spans="1:7" x14ac:dyDescent="0.25">
      <c r="A1236" s="361"/>
      <c r="B1236" s="231"/>
      <c r="C1236" s="231"/>
      <c r="D1236" s="362"/>
      <c r="E12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6" t="str">
        <f>IF(CAMBIOSCRUDAS[[#This Row],[PLAN FINAL]]="","",CAMBIOSCRUDAS[[#This Row],[PLAN FINAL]])</f>
        <v/>
      </c>
      <c r="G1236" t="str">
        <f>IF(CAMBIOSCRUDAS[[#This Row],[Columna1]]="","",CAMBIOSCRUDAS[[#This Row],[ID]])</f>
        <v/>
      </c>
    </row>
    <row r="1237" spans="1:7" x14ac:dyDescent="0.25">
      <c r="A1237" s="361"/>
      <c r="B1237" s="231"/>
      <c r="C1237" s="231"/>
      <c r="D1237" s="362"/>
      <c r="E12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7" t="str">
        <f>IF(CAMBIOSCRUDAS[[#This Row],[PLAN FINAL]]="","",CAMBIOSCRUDAS[[#This Row],[PLAN FINAL]])</f>
        <v/>
      </c>
      <c r="G1237" t="str">
        <f>IF(CAMBIOSCRUDAS[[#This Row],[Columna1]]="","",CAMBIOSCRUDAS[[#This Row],[ID]])</f>
        <v/>
      </c>
    </row>
    <row r="1238" spans="1:7" x14ac:dyDescent="0.25">
      <c r="A1238" s="361"/>
      <c r="B1238" s="231"/>
      <c r="C1238" s="231"/>
      <c r="D1238" s="362"/>
      <c r="E12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8" t="str">
        <f>IF(CAMBIOSCRUDAS[[#This Row],[PLAN FINAL]]="","",CAMBIOSCRUDAS[[#This Row],[PLAN FINAL]])</f>
        <v/>
      </c>
      <c r="G1238" t="str">
        <f>IF(CAMBIOSCRUDAS[[#This Row],[Columna1]]="","",CAMBIOSCRUDAS[[#This Row],[ID]])</f>
        <v/>
      </c>
    </row>
    <row r="1239" spans="1:7" x14ac:dyDescent="0.25">
      <c r="A1239" s="361"/>
      <c r="B1239" s="231"/>
      <c r="C1239" s="231"/>
      <c r="D1239" s="362"/>
      <c r="E12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39" t="str">
        <f>IF(CAMBIOSCRUDAS[[#This Row],[PLAN FINAL]]="","",CAMBIOSCRUDAS[[#This Row],[PLAN FINAL]])</f>
        <v/>
      </c>
      <c r="G1239" t="str">
        <f>IF(CAMBIOSCRUDAS[[#This Row],[Columna1]]="","",CAMBIOSCRUDAS[[#This Row],[ID]])</f>
        <v/>
      </c>
    </row>
    <row r="1240" spans="1:7" x14ac:dyDescent="0.25">
      <c r="A1240" s="361"/>
      <c r="B1240" s="231"/>
      <c r="C1240" s="231"/>
      <c r="D1240" s="362"/>
      <c r="E12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0" t="str">
        <f>IF(CAMBIOSCRUDAS[[#This Row],[PLAN FINAL]]="","",CAMBIOSCRUDAS[[#This Row],[PLAN FINAL]])</f>
        <v/>
      </c>
      <c r="G1240" t="str">
        <f>IF(CAMBIOSCRUDAS[[#This Row],[Columna1]]="","",CAMBIOSCRUDAS[[#This Row],[ID]])</f>
        <v/>
      </c>
    </row>
    <row r="1241" spans="1:7" x14ac:dyDescent="0.25">
      <c r="A1241" s="361"/>
      <c r="B1241" s="231"/>
      <c r="C1241" s="231"/>
      <c r="D1241" s="362"/>
      <c r="E12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1" t="str">
        <f>IF(CAMBIOSCRUDAS[[#This Row],[PLAN FINAL]]="","",CAMBIOSCRUDAS[[#This Row],[PLAN FINAL]])</f>
        <v/>
      </c>
      <c r="G1241" t="str">
        <f>IF(CAMBIOSCRUDAS[[#This Row],[Columna1]]="","",CAMBIOSCRUDAS[[#This Row],[ID]])</f>
        <v/>
      </c>
    </row>
    <row r="1242" spans="1:7" x14ac:dyDescent="0.25">
      <c r="A1242" s="361"/>
      <c r="B1242" s="231"/>
      <c r="C1242" s="231"/>
      <c r="D1242" s="362"/>
      <c r="E12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2" t="str">
        <f>IF(CAMBIOSCRUDAS[[#This Row],[PLAN FINAL]]="","",CAMBIOSCRUDAS[[#This Row],[PLAN FINAL]])</f>
        <v/>
      </c>
      <c r="G1242" t="str">
        <f>IF(CAMBIOSCRUDAS[[#This Row],[Columna1]]="","",CAMBIOSCRUDAS[[#This Row],[ID]])</f>
        <v/>
      </c>
    </row>
    <row r="1243" spans="1:7" x14ac:dyDescent="0.25">
      <c r="A1243" s="361"/>
      <c r="B1243" s="231"/>
      <c r="C1243" s="231"/>
      <c r="D1243" s="362"/>
      <c r="E12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3" t="str">
        <f>IF(CAMBIOSCRUDAS[[#This Row],[PLAN FINAL]]="","",CAMBIOSCRUDAS[[#This Row],[PLAN FINAL]])</f>
        <v/>
      </c>
      <c r="G1243" t="str">
        <f>IF(CAMBIOSCRUDAS[[#This Row],[Columna1]]="","",CAMBIOSCRUDAS[[#This Row],[ID]])</f>
        <v/>
      </c>
    </row>
    <row r="1244" spans="1:7" x14ac:dyDescent="0.25">
      <c r="A1244" s="361"/>
      <c r="B1244" s="231"/>
      <c r="C1244" s="231"/>
      <c r="D1244" s="362"/>
      <c r="E12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4" t="str">
        <f>IF(CAMBIOSCRUDAS[[#This Row],[PLAN FINAL]]="","",CAMBIOSCRUDAS[[#This Row],[PLAN FINAL]])</f>
        <v/>
      </c>
      <c r="G1244" t="str">
        <f>IF(CAMBIOSCRUDAS[[#This Row],[Columna1]]="","",CAMBIOSCRUDAS[[#This Row],[ID]])</f>
        <v/>
      </c>
    </row>
    <row r="1245" spans="1:7" x14ac:dyDescent="0.25">
      <c r="A1245" s="361"/>
      <c r="B1245" s="231"/>
      <c r="C1245" s="231"/>
      <c r="D1245" s="362"/>
      <c r="E12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5" t="str">
        <f>IF(CAMBIOSCRUDAS[[#This Row],[PLAN FINAL]]="","",CAMBIOSCRUDAS[[#This Row],[PLAN FINAL]])</f>
        <v/>
      </c>
      <c r="G1245" t="str">
        <f>IF(CAMBIOSCRUDAS[[#This Row],[Columna1]]="","",CAMBIOSCRUDAS[[#This Row],[ID]])</f>
        <v/>
      </c>
    </row>
    <row r="1246" spans="1:7" x14ac:dyDescent="0.25">
      <c r="A1246" s="361"/>
      <c r="B1246" s="231"/>
      <c r="C1246" s="231"/>
      <c r="D1246" s="362"/>
      <c r="E12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6" t="str">
        <f>IF(CAMBIOSCRUDAS[[#This Row],[PLAN FINAL]]="","",CAMBIOSCRUDAS[[#This Row],[PLAN FINAL]])</f>
        <v/>
      </c>
      <c r="G1246" t="str">
        <f>IF(CAMBIOSCRUDAS[[#This Row],[Columna1]]="","",CAMBIOSCRUDAS[[#This Row],[ID]])</f>
        <v/>
      </c>
    </row>
    <row r="1247" spans="1:7" x14ac:dyDescent="0.25">
      <c r="A1247" s="361"/>
      <c r="B1247" s="231"/>
      <c r="C1247" s="231"/>
      <c r="D1247" s="362"/>
      <c r="E12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7" t="str">
        <f>IF(CAMBIOSCRUDAS[[#This Row],[PLAN FINAL]]="","",CAMBIOSCRUDAS[[#This Row],[PLAN FINAL]])</f>
        <v/>
      </c>
      <c r="G1247" t="str">
        <f>IF(CAMBIOSCRUDAS[[#This Row],[Columna1]]="","",CAMBIOSCRUDAS[[#This Row],[ID]])</f>
        <v/>
      </c>
    </row>
    <row r="1248" spans="1:7" x14ac:dyDescent="0.25">
      <c r="A1248" s="361"/>
      <c r="B1248" s="231"/>
      <c r="C1248" s="231"/>
      <c r="D1248" s="362"/>
      <c r="E12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8" t="str">
        <f>IF(CAMBIOSCRUDAS[[#This Row],[PLAN FINAL]]="","",CAMBIOSCRUDAS[[#This Row],[PLAN FINAL]])</f>
        <v/>
      </c>
      <c r="G1248" t="str">
        <f>IF(CAMBIOSCRUDAS[[#This Row],[Columna1]]="","",CAMBIOSCRUDAS[[#This Row],[ID]])</f>
        <v/>
      </c>
    </row>
    <row r="1249" spans="1:7" x14ac:dyDescent="0.25">
      <c r="A1249" s="361"/>
      <c r="B1249" s="231"/>
      <c r="C1249" s="231"/>
      <c r="D1249" s="362"/>
      <c r="E12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49" t="str">
        <f>IF(CAMBIOSCRUDAS[[#This Row],[PLAN FINAL]]="","",CAMBIOSCRUDAS[[#This Row],[PLAN FINAL]])</f>
        <v/>
      </c>
      <c r="G1249" t="str">
        <f>IF(CAMBIOSCRUDAS[[#This Row],[Columna1]]="","",CAMBIOSCRUDAS[[#This Row],[ID]])</f>
        <v/>
      </c>
    </row>
    <row r="1250" spans="1:7" x14ac:dyDescent="0.25">
      <c r="A1250" s="361"/>
      <c r="B1250" s="231"/>
      <c r="C1250" s="231"/>
      <c r="D1250" s="362"/>
      <c r="E12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0" t="str">
        <f>IF(CAMBIOSCRUDAS[[#This Row],[PLAN FINAL]]="","",CAMBIOSCRUDAS[[#This Row],[PLAN FINAL]])</f>
        <v/>
      </c>
      <c r="G1250" t="str">
        <f>IF(CAMBIOSCRUDAS[[#This Row],[Columna1]]="","",CAMBIOSCRUDAS[[#This Row],[ID]])</f>
        <v/>
      </c>
    </row>
    <row r="1251" spans="1:7" x14ac:dyDescent="0.25">
      <c r="A1251" s="361"/>
      <c r="B1251" s="231"/>
      <c r="C1251" s="231"/>
      <c r="D1251" s="362"/>
      <c r="E12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1" t="str">
        <f>IF(CAMBIOSCRUDAS[[#This Row],[PLAN FINAL]]="","",CAMBIOSCRUDAS[[#This Row],[PLAN FINAL]])</f>
        <v/>
      </c>
      <c r="G1251" t="str">
        <f>IF(CAMBIOSCRUDAS[[#This Row],[Columna1]]="","",CAMBIOSCRUDAS[[#This Row],[ID]])</f>
        <v/>
      </c>
    </row>
    <row r="1252" spans="1:7" x14ac:dyDescent="0.25">
      <c r="A1252" s="361"/>
      <c r="B1252" s="231"/>
      <c r="C1252" s="231"/>
      <c r="D1252" s="362"/>
      <c r="E12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2" t="str">
        <f>IF(CAMBIOSCRUDAS[[#This Row],[PLAN FINAL]]="","",CAMBIOSCRUDAS[[#This Row],[PLAN FINAL]])</f>
        <v/>
      </c>
      <c r="G1252" t="str">
        <f>IF(CAMBIOSCRUDAS[[#This Row],[Columna1]]="","",CAMBIOSCRUDAS[[#This Row],[ID]])</f>
        <v/>
      </c>
    </row>
    <row r="1253" spans="1:7" x14ac:dyDescent="0.25">
      <c r="A1253" s="361"/>
      <c r="B1253" s="231"/>
      <c r="C1253" s="231"/>
      <c r="D1253" s="362"/>
      <c r="E12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3" t="str">
        <f>IF(CAMBIOSCRUDAS[[#This Row],[PLAN FINAL]]="","",CAMBIOSCRUDAS[[#This Row],[PLAN FINAL]])</f>
        <v/>
      </c>
      <c r="G1253" t="str">
        <f>IF(CAMBIOSCRUDAS[[#This Row],[Columna1]]="","",CAMBIOSCRUDAS[[#This Row],[ID]])</f>
        <v/>
      </c>
    </row>
    <row r="1254" spans="1:7" x14ac:dyDescent="0.25">
      <c r="A1254" s="361"/>
      <c r="B1254" s="231"/>
      <c r="C1254" s="231"/>
      <c r="D1254" s="362"/>
      <c r="E12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4" t="str">
        <f>IF(CAMBIOSCRUDAS[[#This Row],[PLAN FINAL]]="","",CAMBIOSCRUDAS[[#This Row],[PLAN FINAL]])</f>
        <v/>
      </c>
      <c r="G1254" t="str">
        <f>IF(CAMBIOSCRUDAS[[#This Row],[Columna1]]="","",CAMBIOSCRUDAS[[#This Row],[ID]])</f>
        <v/>
      </c>
    </row>
    <row r="1255" spans="1:7" x14ac:dyDescent="0.25">
      <c r="A1255" s="361"/>
      <c r="B1255" s="231"/>
      <c r="C1255" s="231"/>
      <c r="D1255" s="362"/>
      <c r="E12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5" t="str">
        <f>IF(CAMBIOSCRUDAS[[#This Row],[PLAN FINAL]]="","",CAMBIOSCRUDAS[[#This Row],[PLAN FINAL]])</f>
        <v/>
      </c>
      <c r="G1255" t="str">
        <f>IF(CAMBIOSCRUDAS[[#This Row],[Columna1]]="","",CAMBIOSCRUDAS[[#This Row],[ID]])</f>
        <v/>
      </c>
    </row>
    <row r="1256" spans="1:7" x14ac:dyDescent="0.25">
      <c r="A1256" s="361"/>
      <c r="B1256" s="231"/>
      <c r="C1256" s="231"/>
      <c r="D1256" s="362"/>
      <c r="E12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6" t="str">
        <f>IF(CAMBIOSCRUDAS[[#This Row],[PLAN FINAL]]="","",CAMBIOSCRUDAS[[#This Row],[PLAN FINAL]])</f>
        <v/>
      </c>
      <c r="G1256" t="str">
        <f>IF(CAMBIOSCRUDAS[[#This Row],[Columna1]]="","",CAMBIOSCRUDAS[[#This Row],[ID]])</f>
        <v/>
      </c>
    </row>
    <row r="1257" spans="1:7" x14ac:dyDescent="0.25">
      <c r="A1257" s="361"/>
      <c r="B1257" s="231"/>
      <c r="C1257" s="231"/>
      <c r="D1257" s="362"/>
      <c r="E12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7" t="str">
        <f>IF(CAMBIOSCRUDAS[[#This Row],[PLAN FINAL]]="","",CAMBIOSCRUDAS[[#This Row],[PLAN FINAL]])</f>
        <v/>
      </c>
      <c r="G1257" t="str">
        <f>IF(CAMBIOSCRUDAS[[#This Row],[Columna1]]="","",CAMBIOSCRUDAS[[#This Row],[ID]])</f>
        <v/>
      </c>
    </row>
    <row r="1258" spans="1:7" x14ac:dyDescent="0.25">
      <c r="A1258" s="361"/>
      <c r="B1258" s="231"/>
      <c r="C1258" s="231"/>
      <c r="D1258" s="362"/>
      <c r="E12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8" t="str">
        <f>IF(CAMBIOSCRUDAS[[#This Row],[PLAN FINAL]]="","",CAMBIOSCRUDAS[[#This Row],[PLAN FINAL]])</f>
        <v/>
      </c>
      <c r="G1258" t="str">
        <f>IF(CAMBIOSCRUDAS[[#This Row],[Columna1]]="","",CAMBIOSCRUDAS[[#This Row],[ID]])</f>
        <v/>
      </c>
    </row>
    <row r="1259" spans="1:7" x14ac:dyDescent="0.25">
      <c r="A1259" s="361"/>
      <c r="B1259" s="231"/>
      <c r="C1259" s="231"/>
      <c r="D1259" s="362"/>
      <c r="E12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59" t="str">
        <f>IF(CAMBIOSCRUDAS[[#This Row],[PLAN FINAL]]="","",CAMBIOSCRUDAS[[#This Row],[PLAN FINAL]])</f>
        <v/>
      </c>
      <c r="G1259" t="str">
        <f>IF(CAMBIOSCRUDAS[[#This Row],[Columna1]]="","",CAMBIOSCRUDAS[[#This Row],[ID]])</f>
        <v/>
      </c>
    </row>
    <row r="1260" spans="1:7" x14ac:dyDescent="0.25">
      <c r="A1260" s="361"/>
      <c r="B1260" s="231"/>
      <c r="C1260" s="231"/>
      <c r="D1260" s="362"/>
      <c r="E12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0" t="str">
        <f>IF(CAMBIOSCRUDAS[[#This Row],[PLAN FINAL]]="","",CAMBIOSCRUDAS[[#This Row],[PLAN FINAL]])</f>
        <v/>
      </c>
      <c r="G1260" t="str">
        <f>IF(CAMBIOSCRUDAS[[#This Row],[Columna1]]="","",CAMBIOSCRUDAS[[#This Row],[ID]])</f>
        <v/>
      </c>
    </row>
    <row r="1261" spans="1:7" x14ac:dyDescent="0.25">
      <c r="A1261" s="361"/>
      <c r="B1261" s="231"/>
      <c r="C1261" s="231"/>
      <c r="D1261" s="362"/>
      <c r="E12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1" t="str">
        <f>IF(CAMBIOSCRUDAS[[#This Row],[PLAN FINAL]]="","",CAMBIOSCRUDAS[[#This Row],[PLAN FINAL]])</f>
        <v/>
      </c>
      <c r="G1261" t="str">
        <f>IF(CAMBIOSCRUDAS[[#This Row],[Columna1]]="","",CAMBIOSCRUDAS[[#This Row],[ID]])</f>
        <v/>
      </c>
    </row>
    <row r="1262" spans="1:7" x14ac:dyDescent="0.25">
      <c r="A1262" s="361"/>
      <c r="B1262" s="231"/>
      <c r="C1262" s="231"/>
      <c r="D1262" s="362"/>
      <c r="E12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2" t="str">
        <f>IF(CAMBIOSCRUDAS[[#This Row],[PLAN FINAL]]="","",CAMBIOSCRUDAS[[#This Row],[PLAN FINAL]])</f>
        <v/>
      </c>
      <c r="G1262" t="str">
        <f>IF(CAMBIOSCRUDAS[[#This Row],[Columna1]]="","",CAMBIOSCRUDAS[[#This Row],[ID]])</f>
        <v/>
      </c>
    </row>
    <row r="1263" spans="1:7" x14ac:dyDescent="0.25">
      <c r="A1263" s="361"/>
      <c r="B1263" s="231"/>
      <c r="C1263" s="231"/>
      <c r="D1263" s="362"/>
      <c r="E12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3" t="str">
        <f>IF(CAMBIOSCRUDAS[[#This Row],[PLAN FINAL]]="","",CAMBIOSCRUDAS[[#This Row],[PLAN FINAL]])</f>
        <v/>
      </c>
      <c r="G1263" t="str">
        <f>IF(CAMBIOSCRUDAS[[#This Row],[Columna1]]="","",CAMBIOSCRUDAS[[#This Row],[ID]])</f>
        <v/>
      </c>
    </row>
    <row r="1264" spans="1:7" x14ac:dyDescent="0.25">
      <c r="A1264" s="361"/>
      <c r="B1264" s="231"/>
      <c r="C1264" s="231"/>
      <c r="D1264" s="362"/>
      <c r="E12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4" t="str">
        <f>IF(CAMBIOSCRUDAS[[#This Row],[PLAN FINAL]]="","",CAMBIOSCRUDAS[[#This Row],[PLAN FINAL]])</f>
        <v/>
      </c>
      <c r="G1264" t="str">
        <f>IF(CAMBIOSCRUDAS[[#This Row],[Columna1]]="","",CAMBIOSCRUDAS[[#This Row],[ID]])</f>
        <v/>
      </c>
    </row>
    <row r="1265" spans="1:7" x14ac:dyDescent="0.25">
      <c r="A1265" s="361"/>
      <c r="B1265" s="231"/>
      <c r="C1265" s="231"/>
      <c r="D1265" s="362"/>
      <c r="E12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5" t="str">
        <f>IF(CAMBIOSCRUDAS[[#This Row],[PLAN FINAL]]="","",CAMBIOSCRUDAS[[#This Row],[PLAN FINAL]])</f>
        <v/>
      </c>
      <c r="G1265" t="str">
        <f>IF(CAMBIOSCRUDAS[[#This Row],[Columna1]]="","",CAMBIOSCRUDAS[[#This Row],[ID]])</f>
        <v/>
      </c>
    </row>
    <row r="1266" spans="1:7" x14ac:dyDescent="0.25">
      <c r="A1266" s="361"/>
      <c r="B1266" s="231"/>
      <c r="C1266" s="231"/>
      <c r="D1266" s="362"/>
      <c r="E12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6" t="str">
        <f>IF(CAMBIOSCRUDAS[[#This Row],[PLAN FINAL]]="","",CAMBIOSCRUDAS[[#This Row],[PLAN FINAL]])</f>
        <v/>
      </c>
      <c r="G1266" t="str">
        <f>IF(CAMBIOSCRUDAS[[#This Row],[Columna1]]="","",CAMBIOSCRUDAS[[#This Row],[ID]])</f>
        <v/>
      </c>
    </row>
    <row r="1267" spans="1:7" x14ac:dyDescent="0.25">
      <c r="A1267" s="361"/>
      <c r="B1267" s="231"/>
      <c r="C1267" s="231"/>
      <c r="D1267" s="362"/>
      <c r="E12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7" t="str">
        <f>IF(CAMBIOSCRUDAS[[#This Row],[PLAN FINAL]]="","",CAMBIOSCRUDAS[[#This Row],[PLAN FINAL]])</f>
        <v/>
      </c>
      <c r="G1267" t="str">
        <f>IF(CAMBIOSCRUDAS[[#This Row],[Columna1]]="","",CAMBIOSCRUDAS[[#This Row],[ID]])</f>
        <v/>
      </c>
    </row>
    <row r="1268" spans="1:7" x14ac:dyDescent="0.25">
      <c r="A1268" s="361"/>
      <c r="B1268" s="231"/>
      <c r="C1268" s="231"/>
      <c r="D1268" s="362"/>
      <c r="E12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8" t="str">
        <f>IF(CAMBIOSCRUDAS[[#This Row],[PLAN FINAL]]="","",CAMBIOSCRUDAS[[#This Row],[PLAN FINAL]])</f>
        <v/>
      </c>
      <c r="G1268" t="str">
        <f>IF(CAMBIOSCRUDAS[[#This Row],[Columna1]]="","",CAMBIOSCRUDAS[[#This Row],[ID]])</f>
        <v/>
      </c>
    </row>
    <row r="1269" spans="1:7" x14ac:dyDescent="0.25">
      <c r="A1269" s="361"/>
      <c r="B1269" s="231"/>
      <c r="C1269" s="231"/>
      <c r="D1269" s="362"/>
      <c r="E12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69" t="str">
        <f>IF(CAMBIOSCRUDAS[[#This Row],[PLAN FINAL]]="","",CAMBIOSCRUDAS[[#This Row],[PLAN FINAL]])</f>
        <v/>
      </c>
      <c r="G1269" t="str">
        <f>IF(CAMBIOSCRUDAS[[#This Row],[Columna1]]="","",CAMBIOSCRUDAS[[#This Row],[ID]])</f>
        <v/>
      </c>
    </row>
    <row r="1270" spans="1:7" x14ac:dyDescent="0.25">
      <c r="A1270" s="361"/>
      <c r="B1270" s="231"/>
      <c r="C1270" s="231"/>
      <c r="D1270" s="362"/>
      <c r="E12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0" t="str">
        <f>IF(CAMBIOSCRUDAS[[#This Row],[PLAN FINAL]]="","",CAMBIOSCRUDAS[[#This Row],[PLAN FINAL]])</f>
        <v/>
      </c>
      <c r="G1270" t="str">
        <f>IF(CAMBIOSCRUDAS[[#This Row],[Columna1]]="","",CAMBIOSCRUDAS[[#This Row],[ID]])</f>
        <v/>
      </c>
    </row>
    <row r="1271" spans="1:7" x14ac:dyDescent="0.25">
      <c r="A1271" s="361"/>
      <c r="B1271" s="231"/>
      <c r="C1271" s="231"/>
      <c r="D1271" s="362"/>
      <c r="E12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1" t="str">
        <f>IF(CAMBIOSCRUDAS[[#This Row],[PLAN FINAL]]="","",CAMBIOSCRUDAS[[#This Row],[PLAN FINAL]])</f>
        <v/>
      </c>
      <c r="G1271" t="str">
        <f>IF(CAMBIOSCRUDAS[[#This Row],[Columna1]]="","",CAMBIOSCRUDAS[[#This Row],[ID]])</f>
        <v/>
      </c>
    </row>
    <row r="1272" spans="1:7" x14ac:dyDescent="0.25">
      <c r="A1272" s="361"/>
      <c r="B1272" s="231"/>
      <c r="C1272" s="231"/>
      <c r="D1272" s="362"/>
      <c r="E12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2" t="str">
        <f>IF(CAMBIOSCRUDAS[[#This Row],[PLAN FINAL]]="","",CAMBIOSCRUDAS[[#This Row],[PLAN FINAL]])</f>
        <v/>
      </c>
      <c r="G1272" t="str">
        <f>IF(CAMBIOSCRUDAS[[#This Row],[Columna1]]="","",CAMBIOSCRUDAS[[#This Row],[ID]])</f>
        <v/>
      </c>
    </row>
    <row r="1273" spans="1:7" x14ac:dyDescent="0.25">
      <c r="A1273" s="361"/>
      <c r="B1273" s="231"/>
      <c r="C1273" s="231"/>
      <c r="D1273" s="362"/>
      <c r="E12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3" t="str">
        <f>IF(CAMBIOSCRUDAS[[#This Row],[PLAN FINAL]]="","",CAMBIOSCRUDAS[[#This Row],[PLAN FINAL]])</f>
        <v/>
      </c>
      <c r="G1273" t="str">
        <f>IF(CAMBIOSCRUDAS[[#This Row],[Columna1]]="","",CAMBIOSCRUDAS[[#This Row],[ID]])</f>
        <v/>
      </c>
    </row>
    <row r="1274" spans="1:7" x14ac:dyDescent="0.25">
      <c r="A1274" s="361"/>
      <c r="B1274" s="231"/>
      <c r="C1274" s="231"/>
      <c r="D1274" s="362"/>
      <c r="E12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4" t="str">
        <f>IF(CAMBIOSCRUDAS[[#This Row],[PLAN FINAL]]="","",CAMBIOSCRUDAS[[#This Row],[PLAN FINAL]])</f>
        <v/>
      </c>
      <c r="G1274" t="str">
        <f>IF(CAMBIOSCRUDAS[[#This Row],[Columna1]]="","",CAMBIOSCRUDAS[[#This Row],[ID]])</f>
        <v/>
      </c>
    </row>
    <row r="1275" spans="1:7" x14ac:dyDescent="0.25">
      <c r="A1275" s="361"/>
      <c r="B1275" s="231"/>
      <c r="C1275" s="231"/>
      <c r="D1275" s="362"/>
      <c r="E12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5" t="str">
        <f>IF(CAMBIOSCRUDAS[[#This Row],[PLAN FINAL]]="","",CAMBIOSCRUDAS[[#This Row],[PLAN FINAL]])</f>
        <v/>
      </c>
      <c r="G1275" t="str">
        <f>IF(CAMBIOSCRUDAS[[#This Row],[Columna1]]="","",CAMBIOSCRUDAS[[#This Row],[ID]])</f>
        <v/>
      </c>
    </row>
    <row r="1276" spans="1:7" x14ac:dyDescent="0.25">
      <c r="A1276" s="361"/>
      <c r="B1276" s="231"/>
      <c r="C1276" s="231"/>
      <c r="D1276" s="362"/>
      <c r="E12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6" t="str">
        <f>IF(CAMBIOSCRUDAS[[#This Row],[PLAN FINAL]]="","",CAMBIOSCRUDAS[[#This Row],[PLAN FINAL]])</f>
        <v/>
      </c>
      <c r="G1276" t="str">
        <f>IF(CAMBIOSCRUDAS[[#This Row],[Columna1]]="","",CAMBIOSCRUDAS[[#This Row],[ID]])</f>
        <v/>
      </c>
    </row>
    <row r="1277" spans="1:7" x14ac:dyDescent="0.25">
      <c r="A1277" s="361"/>
      <c r="B1277" s="231"/>
      <c r="C1277" s="231"/>
      <c r="D1277" s="362"/>
      <c r="E12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7" t="str">
        <f>IF(CAMBIOSCRUDAS[[#This Row],[PLAN FINAL]]="","",CAMBIOSCRUDAS[[#This Row],[PLAN FINAL]])</f>
        <v/>
      </c>
      <c r="G1277" t="str">
        <f>IF(CAMBIOSCRUDAS[[#This Row],[Columna1]]="","",CAMBIOSCRUDAS[[#This Row],[ID]])</f>
        <v/>
      </c>
    </row>
    <row r="1278" spans="1:7" x14ac:dyDescent="0.25">
      <c r="A1278" s="361"/>
      <c r="B1278" s="231"/>
      <c r="C1278" s="231"/>
      <c r="D1278" s="362"/>
      <c r="E12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8" t="str">
        <f>IF(CAMBIOSCRUDAS[[#This Row],[PLAN FINAL]]="","",CAMBIOSCRUDAS[[#This Row],[PLAN FINAL]])</f>
        <v/>
      </c>
      <c r="G1278" t="str">
        <f>IF(CAMBIOSCRUDAS[[#This Row],[Columna1]]="","",CAMBIOSCRUDAS[[#This Row],[ID]])</f>
        <v/>
      </c>
    </row>
    <row r="1279" spans="1:7" x14ac:dyDescent="0.25">
      <c r="A1279" s="361"/>
      <c r="B1279" s="231"/>
      <c r="C1279" s="231"/>
      <c r="D1279" s="362"/>
      <c r="E12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79" t="str">
        <f>IF(CAMBIOSCRUDAS[[#This Row],[PLAN FINAL]]="","",CAMBIOSCRUDAS[[#This Row],[PLAN FINAL]])</f>
        <v/>
      </c>
      <c r="G1279" t="str">
        <f>IF(CAMBIOSCRUDAS[[#This Row],[Columna1]]="","",CAMBIOSCRUDAS[[#This Row],[ID]])</f>
        <v/>
      </c>
    </row>
    <row r="1280" spans="1:7" x14ac:dyDescent="0.25">
      <c r="A1280" s="361"/>
      <c r="B1280" s="231"/>
      <c r="C1280" s="231"/>
      <c r="D1280" s="362"/>
      <c r="E12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0" t="str">
        <f>IF(CAMBIOSCRUDAS[[#This Row],[PLAN FINAL]]="","",CAMBIOSCRUDAS[[#This Row],[PLAN FINAL]])</f>
        <v/>
      </c>
      <c r="G1280" t="str">
        <f>IF(CAMBIOSCRUDAS[[#This Row],[Columna1]]="","",CAMBIOSCRUDAS[[#This Row],[ID]])</f>
        <v/>
      </c>
    </row>
    <row r="1281" spans="1:7" x14ac:dyDescent="0.25">
      <c r="A1281" s="361"/>
      <c r="B1281" s="231"/>
      <c r="C1281" s="231"/>
      <c r="D1281" s="362"/>
      <c r="E12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1" t="str">
        <f>IF(CAMBIOSCRUDAS[[#This Row],[PLAN FINAL]]="","",CAMBIOSCRUDAS[[#This Row],[PLAN FINAL]])</f>
        <v/>
      </c>
      <c r="G1281" t="str">
        <f>IF(CAMBIOSCRUDAS[[#This Row],[Columna1]]="","",CAMBIOSCRUDAS[[#This Row],[ID]])</f>
        <v/>
      </c>
    </row>
    <row r="1282" spans="1:7" x14ac:dyDescent="0.25">
      <c r="A1282" s="361"/>
      <c r="B1282" s="231"/>
      <c r="C1282" s="231"/>
      <c r="D1282" s="362"/>
      <c r="E12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2" t="str">
        <f>IF(CAMBIOSCRUDAS[[#This Row],[PLAN FINAL]]="","",CAMBIOSCRUDAS[[#This Row],[PLAN FINAL]])</f>
        <v/>
      </c>
      <c r="G1282" t="str">
        <f>IF(CAMBIOSCRUDAS[[#This Row],[Columna1]]="","",CAMBIOSCRUDAS[[#This Row],[ID]])</f>
        <v/>
      </c>
    </row>
    <row r="1283" spans="1:7" x14ac:dyDescent="0.25">
      <c r="A1283" s="361"/>
      <c r="B1283" s="231"/>
      <c r="C1283" s="231"/>
      <c r="D1283" s="362"/>
      <c r="E12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3" t="str">
        <f>IF(CAMBIOSCRUDAS[[#This Row],[PLAN FINAL]]="","",CAMBIOSCRUDAS[[#This Row],[PLAN FINAL]])</f>
        <v/>
      </c>
      <c r="G1283" t="str">
        <f>IF(CAMBIOSCRUDAS[[#This Row],[Columna1]]="","",CAMBIOSCRUDAS[[#This Row],[ID]])</f>
        <v/>
      </c>
    </row>
    <row r="1284" spans="1:7" x14ac:dyDescent="0.25">
      <c r="A1284" s="361"/>
      <c r="B1284" s="231"/>
      <c r="C1284" s="231"/>
      <c r="D1284" s="362"/>
      <c r="E12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4" t="str">
        <f>IF(CAMBIOSCRUDAS[[#This Row],[PLAN FINAL]]="","",CAMBIOSCRUDAS[[#This Row],[PLAN FINAL]])</f>
        <v/>
      </c>
      <c r="G1284" t="str">
        <f>IF(CAMBIOSCRUDAS[[#This Row],[Columna1]]="","",CAMBIOSCRUDAS[[#This Row],[ID]])</f>
        <v/>
      </c>
    </row>
    <row r="1285" spans="1:7" x14ac:dyDescent="0.25">
      <c r="A1285" s="361"/>
      <c r="B1285" s="231"/>
      <c r="C1285" s="231"/>
      <c r="D1285" s="362"/>
      <c r="E12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5" t="str">
        <f>IF(CAMBIOSCRUDAS[[#This Row],[PLAN FINAL]]="","",CAMBIOSCRUDAS[[#This Row],[PLAN FINAL]])</f>
        <v/>
      </c>
      <c r="G1285" t="str">
        <f>IF(CAMBIOSCRUDAS[[#This Row],[Columna1]]="","",CAMBIOSCRUDAS[[#This Row],[ID]])</f>
        <v/>
      </c>
    </row>
    <row r="1286" spans="1:7" x14ac:dyDescent="0.25">
      <c r="A1286" s="361"/>
      <c r="B1286" s="231"/>
      <c r="C1286" s="231"/>
      <c r="D1286" s="362"/>
      <c r="E12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6" t="str">
        <f>IF(CAMBIOSCRUDAS[[#This Row],[PLAN FINAL]]="","",CAMBIOSCRUDAS[[#This Row],[PLAN FINAL]])</f>
        <v/>
      </c>
      <c r="G1286" t="str">
        <f>IF(CAMBIOSCRUDAS[[#This Row],[Columna1]]="","",CAMBIOSCRUDAS[[#This Row],[ID]])</f>
        <v/>
      </c>
    </row>
    <row r="1287" spans="1:7" x14ac:dyDescent="0.25">
      <c r="A1287" s="361"/>
      <c r="B1287" s="231"/>
      <c r="C1287" s="231"/>
      <c r="D1287" s="362"/>
      <c r="E12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7" t="str">
        <f>IF(CAMBIOSCRUDAS[[#This Row],[PLAN FINAL]]="","",CAMBIOSCRUDAS[[#This Row],[PLAN FINAL]])</f>
        <v/>
      </c>
      <c r="G1287" t="str">
        <f>IF(CAMBIOSCRUDAS[[#This Row],[Columna1]]="","",CAMBIOSCRUDAS[[#This Row],[ID]])</f>
        <v/>
      </c>
    </row>
    <row r="1288" spans="1:7" x14ac:dyDescent="0.25">
      <c r="A1288" s="361"/>
      <c r="B1288" s="231"/>
      <c r="C1288" s="231"/>
      <c r="D1288" s="362"/>
      <c r="E12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8" t="str">
        <f>IF(CAMBIOSCRUDAS[[#This Row],[PLAN FINAL]]="","",CAMBIOSCRUDAS[[#This Row],[PLAN FINAL]])</f>
        <v/>
      </c>
      <c r="G1288" t="str">
        <f>IF(CAMBIOSCRUDAS[[#This Row],[Columna1]]="","",CAMBIOSCRUDAS[[#This Row],[ID]])</f>
        <v/>
      </c>
    </row>
    <row r="1289" spans="1:7" x14ac:dyDescent="0.25">
      <c r="A1289" s="361"/>
      <c r="B1289" s="231"/>
      <c r="C1289" s="231"/>
      <c r="D1289" s="362"/>
      <c r="E12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89" t="str">
        <f>IF(CAMBIOSCRUDAS[[#This Row],[PLAN FINAL]]="","",CAMBIOSCRUDAS[[#This Row],[PLAN FINAL]])</f>
        <v/>
      </c>
      <c r="G1289" t="str">
        <f>IF(CAMBIOSCRUDAS[[#This Row],[Columna1]]="","",CAMBIOSCRUDAS[[#This Row],[ID]])</f>
        <v/>
      </c>
    </row>
    <row r="1290" spans="1:7" x14ac:dyDescent="0.25">
      <c r="A1290" s="361"/>
      <c r="B1290" s="231"/>
      <c r="C1290" s="231"/>
      <c r="D1290" s="362"/>
      <c r="E12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0" t="str">
        <f>IF(CAMBIOSCRUDAS[[#This Row],[PLAN FINAL]]="","",CAMBIOSCRUDAS[[#This Row],[PLAN FINAL]])</f>
        <v/>
      </c>
      <c r="G1290" t="str">
        <f>IF(CAMBIOSCRUDAS[[#This Row],[Columna1]]="","",CAMBIOSCRUDAS[[#This Row],[ID]])</f>
        <v/>
      </c>
    </row>
    <row r="1291" spans="1:7" x14ac:dyDescent="0.25">
      <c r="A1291" s="361"/>
      <c r="B1291" s="231"/>
      <c r="C1291" s="231"/>
      <c r="D1291" s="362"/>
      <c r="E12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1" t="str">
        <f>IF(CAMBIOSCRUDAS[[#This Row],[PLAN FINAL]]="","",CAMBIOSCRUDAS[[#This Row],[PLAN FINAL]])</f>
        <v/>
      </c>
      <c r="G1291" t="str">
        <f>IF(CAMBIOSCRUDAS[[#This Row],[Columna1]]="","",CAMBIOSCRUDAS[[#This Row],[ID]])</f>
        <v/>
      </c>
    </row>
    <row r="1292" spans="1:7" x14ac:dyDescent="0.25">
      <c r="A1292" s="361"/>
      <c r="B1292" s="231"/>
      <c r="C1292" s="231"/>
      <c r="D1292" s="362"/>
      <c r="E12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2" t="str">
        <f>IF(CAMBIOSCRUDAS[[#This Row],[PLAN FINAL]]="","",CAMBIOSCRUDAS[[#This Row],[PLAN FINAL]])</f>
        <v/>
      </c>
      <c r="G1292" t="str">
        <f>IF(CAMBIOSCRUDAS[[#This Row],[Columna1]]="","",CAMBIOSCRUDAS[[#This Row],[ID]])</f>
        <v/>
      </c>
    </row>
    <row r="1293" spans="1:7" x14ac:dyDescent="0.25">
      <c r="A1293" s="361"/>
      <c r="B1293" s="231"/>
      <c r="C1293" s="231"/>
      <c r="D1293" s="362"/>
      <c r="E12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3" t="str">
        <f>IF(CAMBIOSCRUDAS[[#This Row],[PLAN FINAL]]="","",CAMBIOSCRUDAS[[#This Row],[PLAN FINAL]])</f>
        <v/>
      </c>
      <c r="G1293" t="str">
        <f>IF(CAMBIOSCRUDAS[[#This Row],[Columna1]]="","",CAMBIOSCRUDAS[[#This Row],[ID]])</f>
        <v/>
      </c>
    </row>
    <row r="1294" spans="1:7" x14ac:dyDescent="0.25">
      <c r="A1294" s="361"/>
      <c r="B1294" s="231"/>
      <c r="C1294" s="231"/>
      <c r="D1294" s="362"/>
      <c r="E12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4" t="str">
        <f>IF(CAMBIOSCRUDAS[[#This Row],[PLAN FINAL]]="","",CAMBIOSCRUDAS[[#This Row],[PLAN FINAL]])</f>
        <v/>
      </c>
      <c r="G1294" t="str">
        <f>IF(CAMBIOSCRUDAS[[#This Row],[Columna1]]="","",CAMBIOSCRUDAS[[#This Row],[ID]])</f>
        <v/>
      </c>
    </row>
    <row r="1295" spans="1:7" x14ac:dyDescent="0.25">
      <c r="A1295" s="361"/>
      <c r="B1295" s="231"/>
      <c r="C1295" s="231"/>
      <c r="D1295" s="362"/>
      <c r="E12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5" t="str">
        <f>IF(CAMBIOSCRUDAS[[#This Row],[PLAN FINAL]]="","",CAMBIOSCRUDAS[[#This Row],[PLAN FINAL]])</f>
        <v/>
      </c>
      <c r="G1295" t="str">
        <f>IF(CAMBIOSCRUDAS[[#This Row],[Columna1]]="","",CAMBIOSCRUDAS[[#This Row],[ID]])</f>
        <v/>
      </c>
    </row>
    <row r="1296" spans="1:7" x14ac:dyDescent="0.25">
      <c r="A1296" s="361"/>
      <c r="B1296" s="231"/>
      <c r="C1296" s="231"/>
      <c r="D1296" s="362"/>
      <c r="E12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6" t="str">
        <f>IF(CAMBIOSCRUDAS[[#This Row],[PLAN FINAL]]="","",CAMBIOSCRUDAS[[#This Row],[PLAN FINAL]])</f>
        <v/>
      </c>
      <c r="G1296" t="str">
        <f>IF(CAMBIOSCRUDAS[[#This Row],[Columna1]]="","",CAMBIOSCRUDAS[[#This Row],[ID]])</f>
        <v/>
      </c>
    </row>
    <row r="1297" spans="1:7" x14ac:dyDescent="0.25">
      <c r="A1297" s="361"/>
      <c r="B1297" s="231"/>
      <c r="C1297" s="231"/>
      <c r="D1297" s="362"/>
      <c r="E12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7" t="str">
        <f>IF(CAMBIOSCRUDAS[[#This Row],[PLAN FINAL]]="","",CAMBIOSCRUDAS[[#This Row],[PLAN FINAL]])</f>
        <v/>
      </c>
      <c r="G1297" t="str">
        <f>IF(CAMBIOSCRUDAS[[#This Row],[Columna1]]="","",CAMBIOSCRUDAS[[#This Row],[ID]])</f>
        <v/>
      </c>
    </row>
    <row r="1298" spans="1:7" x14ac:dyDescent="0.25">
      <c r="A1298" s="361"/>
      <c r="B1298" s="231"/>
      <c r="C1298" s="231"/>
      <c r="D1298" s="362"/>
      <c r="E12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8" t="str">
        <f>IF(CAMBIOSCRUDAS[[#This Row],[PLAN FINAL]]="","",CAMBIOSCRUDAS[[#This Row],[PLAN FINAL]])</f>
        <v/>
      </c>
      <c r="G1298" t="str">
        <f>IF(CAMBIOSCRUDAS[[#This Row],[Columna1]]="","",CAMBIOSCRUDAS[[#This Row],[ID]])</f>
        <v/>
      </c>
    </row>
    <row r="1299" spans="1:7" x14ac:dyDescent="0.25">
      <c r="A1299" s="361"/>
      <c r="B1299" s="231"/>
      <c r="C1299" s="231"/>
      <c r="D1299" s="362"/>
      <c r="E12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299" t="str">
        <f>IF(CAMBIOSCRUDAS[[#This Row],[PLAN FINAL]]="","",CAMBIOSCRUDAS[[#This Row],[PLAN FINAL]])</f>
        <v/>
      </c>
      <c r="G1299" t="str">
        <f>IF(CAMBIOSCRUDAS[[#This Row],[Columna1]]="","",CAMBIOSCRUDAS[[#This Row],[ID]])</f>
        <v/>
      </c>
    </row>
    <row r="1300" spans="1:7" x14ac:dyDescent="0.25">
      <c r="A1300" s="361"/>
      <c r="B1300" s="231"/>
      <c r="C1300" s="231"/>
      <c r="D1300" s="362"/>
      <c r="E13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0" t="str">
        <f>IF(CAMBIOSCRUDAS[[#This Row],[PLAN FINAL]]="","",CAMBIOSCRUDAS[[#This Row],[PLAN FINAL]])</f>
        <v/>
      </c>
      <c r="G1300" t="str">
        <f>IF(CAMBIOSCRUDAS[[#This Row],[Columna1]]="","",CAMBIOSCRUDAS[[#This Row],[ID]])</f>
        <v/>
      </c>
    </row>
    <row r="1301" spans="1:7" x14ac:dyDescent="0.25">
      <c r="A1301" s="361"/>
      <c r="B1301" s="231"/>
      <c r="C1301" s="231"/>
      <c r="D1301" s="362"/>
      <c r="E13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1" t="str">
        <f>IF(CAMBIOSCRUDAS[[#This Row],[PLAN FINAL]]="","",CAMBIOSCRUDAS[[#This Row],[PLAN FINAL]])</f>
        <v/>
      </c>
      <c r="G1301" t="str">
        <f>IF(CAMBIOSCRUDAS[[#This Row],[Columna1]]="","",CAMBIOSCRUDAS[[#This Row],[ID]])</f>
        <v/>
      </c>
    </row>
    <row r="1302" spans="1:7" x14ac:dyDescent="0.25">
      <c r="A1302" s="361"/>
      <c r="B1302" s="231"/>
      <c r="C1302" s="231"/>
      <c r="D1302" s="362"/>
      <c r="E13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2" t="str">
        <f>IF(CAMBIOSCRUDAS[[#This Row],[PLAN FINAL]]="","",CAMBIOSCRUDAS[[#This Row],[PLAN FINAL]])</f>
        <v/>
      </c>
      <c r="G1302" t="str">
        <f>IF(CAMBIOSCRUDAS[[#This Row],[Columna1]]="","",CAMBIOSCRUDAS[[#This Row],[ID]])</f>
        <v/>
      </c>
    </row>
    <row r="1303" spans="1:7" x14ac:dyDescent="0.25">
      <c r="A1303" s="361"/>
      <c r="B1303" s="231"/>
      <c r="C1303" s="231"/>
      <c r="D1303" s="362"/>
      <c r="E13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3" t="str">
        <f>IF(CAMBIOSCRUDAS[[#This Row],[PLAN FINAL]]="","",CAMBIOSCRUDAS[[#This Row],[PLAN FINAL]])</f>
        <v/>
      </c>
      <c r="G1303" t="str">
        <f>IF(CAMBIOSCRUDAS[[#This Row],[Columna1]]="","",CAMBIOSCRUDAS[[#This Row],[ID]])</f>
        <v/>
      </c>
    </row>
    <row r="1304" spans="1:7" x14ac:dyDescent="0.25">
      <c r="A1304" s="361"/>
      <c r="B1304" s="231"/>
      <c r="C1304" s="231"/>
      <c r="D1304" s="362"/>
      <c r="E13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4" t="str">
        <f>IF(CAMBIOSCRUDAS[[#This Row],[PLAN FINAL]]="","",CAMBIOSCRUDAS[[#This Row],[PLAN FINAL]])</f>
        <v/>
      </c>
      <c r="G1304" t="str">
        <f>IF(CAMBIOSCRUDAS[[#This Row],[Columna1]]="","",CAMBIOSCRUDAS[[#This Row],[ID]])</f>
        <v/>
      </c>
    </row>
    <row r="1305" spans="1:7" x14ac:dyDescent="0.25">
      <c r="A1305" s="361"/>
      <c r="B1305" s="231"/>
      <c r="C1305" s="231"/>
      <c r="D1305" s="362"/>
      <c r="E13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5" t="str">
        <f>IF(CAMBIOSCRUDAS[[#This Row],[PLAN FINAL]]="","",CAMBIOSCRUDAS[[#This Row],[PLAN FINAL]])</f>
        <v/>
      </c>
      <c r="G1305" t="str">
        <f>IF(CAMBIOSCRUDAS[[#This Row],[Columna1]]="","",CAMBIOSCRUDAS[[#This Row],[ID]])</f>
        <v/>
      </c>
    </row>
    <row r="1306" spans="1:7" x14ac:dyDescent="0.25">
      <c r="A1306" s="361"/>
      <c r="B1306" s="231"/>
      <c r="C1306" s="231"/>
      <c r="D1306" s="362"/>
      <c r="E13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6" t="str">
        <f>IF(CAMBIOSCRUDAS[[#This Row],[PLAN FINAL]]="","",CAMBIOSCRUDAS[[#This Row],[PLAN FINAL]])</f>
        <v/>
      </c>
      <c r="G1306" t="str">
        <f>IF(CAMBIOSCRUDAS[[#This Row],[Columna1]]="","",CAMBIOSCRUDAS[[#This Row],[ID]])</f>
        <v/>
      </c>
    </row>
    <row r="1307" spans="1:7" x14ac:dyDescent="0.25">
      <c r="A1307" s="361"/>
      <c r="B1307" s="231"/>
      <c r="C1307" s="231"/>
      <c r="D1307" s="362"/>
      <c r="E13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7" t="str">
        <f>IF(CAMBIOSCRUDAS[[#This Row],[PLAN FINAL]]="","",CAMBIOSCRUDAS[[#This Row],[PLAN FINAL]])</f>
        <v/>
      </c>
      <c r="G1307" t="str">
        <f>IF(CAMBIOSCRUDAS[[#This Row],[Columna1]]="","",CAMBIOSCRUDAS[[#This Row],[ID]])</f>
        <v/>
      </c>
    </row>
    <row r="1308" spans="1:7" x14ac:dyDescent="0.25">
      <c r="A1308" s="361"/>
      <c r="B1308" s="231"/>
      <c r="C1308" s="231"/>
      <c r="D1308" s="362"/>
      <c r="E13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8" t="str">
        <f>IF(CAMBIOSCRUDAS[[#This Row],[PLAN FINAL]]="","",CAMBIOSCRUDAS[[#This Row],[PLAN FINAL]])</f>
        <v/>
      </c>
      <c r="G1308" t="str">
        <f>IF(CAMBIOSCRUDAS[[#This Row],[Columna1]]="","",CAMBIOSCRUDAS[[#This Row],[ID]])</f>
        <v/>
      </c>
    </row>
    <row r="1309" spans="1:7" x14ac:dyDescent="0.25">
      <c r="A1309" s="361"/>
      <c r="B1309" s="231"/>
      <c r="C1309" s="231"/>
      <c r="D1309" s="362"/>
      <c r="E13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09" t="str">
        <f>IF(CAMBIOSCRUDAS[[#This Row],[PLAN FINAL]]="","",CAMBIOSCRUDAS[[#This Row],[PLAN FINAL]])</f>
        <v/>
      </c>
      <c r="G1309" t="str">
        <f>IF(CAMBIOSCRUDAS[[#This Row],[Columna1]]="","",CAMBIOSCRUDAS[[#This Row],[ID]])</f>
        <v/>
      </c>
    </row>
    <row r="1310" spans="1:7" x14ac:dyDescent="0.25">
      <c r="A1310" s="361"/>
      <c r="B1310" s="231"/>
      <c r="C1310" s="231"/>
      <c r="D1310" s="362"/>
      <c r="E13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0" t="str">
        <f>IF(CAMBIOSCRUDAS[[#This Row],[PLAN FINAL]]="","",CAMBIOSCRUDAS[[#This Row],[PLAN FINAL]])</f>
        <v/>
      </c>
      <c r="G1310" t="str">
        <f>IF(CAMBIOSCRUDAS[[#This Row],[Columna1]]="","",CAMBIOSCRUDAS[[#This Row],[ID]])</f>
        <v/>
      </c>
    </row>
    <row r="1311" spans="1:7" x14ac:dyDescent="0.25">
      <c r="A1311" s="361"/>
      <c r="B1311" s="231"/>
      <c r="C1311" s="231"/>
      <c r="D1311" s="362"/>
      <c r="E13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1" t="str">
        <f>IF(CAMBIOSCRUDAS[[#This Row],[PLAN FINAL]]="","",CAMBIOSCRUDAS[[#This Row],[PLAN FINAL]])</f>
        <v/>
      </c>
      <c r="G1311" t="str">
        <f>IF(CAMBIOSCRUDAS[[#This Row],[Columna1]]="","",CAMBIOSCRUDAS[[#This Row],[ID]])</f>
        <v/>
      </c>
    </row>
    <row r="1312" spans="1:7" x14ac:dyDescent="0.25">
      <c r="A1312" s="361"/>
      <c r="B1312" s="231"/>
      <c r="C1312" s="231"/>
      <c r="D1312" s="362"/>
      <c r="E13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2" t="str">
        <f>IF(CAMBIOSCRUDAS[[#This Row],[PLAN FINAL]]="","",CAMBIOSCRUDAS[[#This Row],[PLAN FINAL]])</f>
        <v/>
      </c>
      <c r="G1312" t="str">
        <f>IF(CAMBIOSCRUDAS[[#This Row],[Columna1]]="","",CAMBIOSCRUDAS[[#This Row],[ID]])</f>
        <v/>
      </c>
    </row>
    <row r="1313" spans="1:7" x14ac:dyDescent="0.25">
      <c r="A1313" s="361"/>
      <c r="B1313" s="231"/>
      <c r="C1313" s="231"/>
      <c r="D1313" s="362"/>
      <c r="E13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3" t="str">
        <f>IF(CAMBIOSCRUDAS[[#This Row],[PLAN FINAL]]="","",CAMBIOSCRUDAS[[#This Row],[PLAN FINAL]])</f>
        <v/>
      </c>
      <c r="G1313" t="str">
        <f>IF(CAMBIOSCRUDAS[[#This Row],[Columna1]]="","",CAMBIOSCRUDAS[[#This Row],[ID]])</f>
        <v/>
      </c>
    </row>
    <row r="1314" spans="1:7" x14ac:dyDescent="0.25">
      <c r="A1314" s="361"/>
      <c r="B1314" s="231"/>
      <c r="C1314" s="231"/>
      <c r="D1314" s="362"/>
      <c r="E13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4" t="str">
        <f>IF(CAMBIOSCRUDAS[[#This Row],[PLAN FINAL]]="","",CAMBIOSCRUDAS[[#This Row],[PLAN FINAL]])</f>
        <v/>
      </c>
      <c r="G1314" t="str">
        <f>IF(CAMBIOSCRUDAS[[#This Row],[Columna1]]="","",CAMBIOSCRUDAS[[#This Row],[ID]])</f>
        <v/>
      </c>
    </row>
    <row r="1315" spans="1:7" x14ac:dyDescent="0.25">
      <c r="A1315" s="361"/>
      <c r="B1315" s="231"/>
      <c r="C1315" s="231"/>
      <c r="D1315" s="362"/>
      <c r="E13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5" t="str">
        <f>IF(CAMBIOSCRUDAS[[#This Row],[PLAN FINAL]]="","",CAMBIOSCRUDAS[[#This Row],[PLAN FINAL]])</f>
        <v/>
      </c>
      <c r="G1315" t="str">
        <f>IF(CAMBIOSCRUDAS[[#This Row],[Columna1]]="","",CAMBIOSCRUDAS[[#This Row],[ID]])</f>
        <v/>
      </c>
    </row>
    <row r="1316" spans="1:7" x14ac:dyDescent="0.25">
      <c r="A1316" s="361"/>
      <c r="B1316" s="231"/>
      <c r="C1316" s="231"/>
      <c r="D1316" s="362"/>
      <c r="E13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6" t="str">
        <f>IF(CAMBIOSCRUDAS[[#This Row],[PLAN FINAL]]="","",CAMBIOSCRUDAS[[#This Row],[PLAN FINAL]])</f>
        <v/>
      </c>
      <c r="G1316" t="str">
        <f>IF(CAMBIOSCRUDAS[[#This Row],[Columna1]]="","",CAMBIOSCRUDAS[[#This Row],[ID]])</f>
        <v/>
      </c>
    </row>
    <row r="1317" spans="1:7" x14ac:dyDescent="0.25">
      <c r="A1317" s="361"/>
      <c r="B1317" s="231"/>
      <c r="C1317" s="231"/>
      <c r="D1317" s="362"/>
      <c r="E13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7" t="str">
        <f>IF(CAMBIOSCRUDAS[[#This Row],[PLAN FINAL]]="","",CAMBIOSCRUDAS[[#This Row],[PLAN FINAL]])</f>
        <v/>
      </c>
      <c r="G1317" t="str">
        <f>IF(CAMBIOSCRUDAS[[#This Row],[Columna1]]="","",CAMBIOSCRUDAS[[#This Row],[ID]])</f>
        <v/>
      </c>
    </row>
    <row r="1318" spans="1:7" x14ac:dyDescent="0.25">
      <c r="A1318" s="361"/>
      <c r="B1318" s="231"/>
      <c r="C1318" s="231"/>
      <c r="D1318" s="362"/>
      <c r="E13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8" t="str">
        <f>IF(CAMBIOSCRUDAS[[#This Row],[PLAN FINAL]]="","",CAMBIOSCRUDAS[[#This Row],[PLAN FINAL]])</f>
        <v/>
      </c>
      <c r="G1318" t="str">
        <f>IF(CAMBIOSCRUDAS[[#This Row],[Columna1]]="","",CAMBIOSCRUDAS[[#This Row],[ID]])</f>
        <v/>
      </c>
    </row>
    <row r="1319" spans="1:7" x14ac:dyDescent="0.25">
      <c r="A1319" s="361"/>
      <c r="B1319" s="231"/>
      <c r="C1319" s="231"/>
      <c r="D1319" s="362"/>
      <c r="E13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19" t="str">
        <f>IF(CAMBIOSCRUDAS[[#This Row],[PLAN FINAL]]="","",CAMBIOSCRUDAS[[#This Row],[PLAN FINAL]])</f>
        <v/>
      </c>
      <c r="G1319" t="str">
        <f>IF(CAMBIOSCRUDAS[[#This Row],[Columna1]]="","",CAMBIOSCRUDAS[[#This Row],[ID]])</f>
        <v/>
      </c>
    </row>
    <row r="1320" spans="1:7" x14ac:dyDescent="0.25">
      <c r="A1320" s="361"/>
      <c r="B1320" s="231"/>
      <c r="C1320" s="231"/>
      <c r="D1320" s="362"/>
      <c r="E13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0" t="str">
        <f>IF(CAMBIOSCRUDAS[[#This Row],[PLAN FINAL]]="","",CAMBIOSCRUDAS[[#This Row],[PLAN FINAL]])</f>
        <v/>
      </c>
      <c r="G1320" t="str">
        <f>IF(CAMBIOSCRUDAS[[#This Row],[Columna1]]="","",CAMBIOSCRUDAS[[#This Row],[ID]])</f>
        <v/>
      </c>
    </row>
    <row r="1321" spans="1:7" x14ac:dyDescent="0.25">
      <c r="A1321" s="361"/>
      <c r="B1321" s="231"/>
      <c r="C1321" s="231"/>
      <c r="D1321" s="362"/>
      <c r="E13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1" t="str">
        <f>IF(CAMBIOSCRUDAS[[#This Row],[PLAN FINAL]]="","",CAMBIOSCRUDAS[[#This Row],[PLAN FINAL]])</f>
        <v/>
      </c>
      <c r="G1321" t="str">
        <f>IF(CAMBIOSCRUDAS[[#This Row],[Columna1]]="","",CAMBIOSCRUDAS[[#This Row],[ID]])</f>
        <v/>
      </c>
    </row>
    <row r="1322" spans="1:7" x14ac:dyDescent="0.25">
      <c r="A1322" s="361"/>
      <c r="B1322" s="231"/>
      <c r="C1322" s="231"/>
      <c r="D1322" s="362"/>
      <c r="E13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2" t="str">
        <f>IF(CAMBIOSCRUDAS[[#This Row],[PLAN FINAL]]="","",CAMBIOSCRUDAS[[#This Row],[PLAN FINAL]])</f>
        <v/>
      </c>
      <c r="G1322" t="str">
        <f>IF(CAMBIOSCRUDAS[[#This Row],[Columna1]]="","",CAMBIOSCRUDAS[[#This Row],[ID]])</f>
        <v/>
      </c>
    </row>
    <row r="1323" spans="1:7" x14ac:dyDescent="0.25">
      <c r="A1323" s="361"/>
      <c r="B1323" s="231"/>
      <c r="C1323" s="231"/>
      <c r="D1323" s="362"/>
      <c r="E13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3" t="str">
        <f>IF(CAMBIOSCRUDAS[[#This Row],[PLAN FINAL]]="","",CAMBIOSCRUDAS[[#This Row],[PLAN FINAL]])</f>
        <v/>
      </c>
      <c r="G1323" t="str">
        <f>IF(CAMBIOSCRUDAS[[#This Row],[Columna1]]="","",CAMBIOSCRUDAS[[#This Row],[ID]])</f>
        <v/>
      </c>
    </row>
    <row r="1324" spans="1:7" x14ac:dyDescent="0.25">
      <c r="A1324" s="361"/>
      <c r="B1324" s="231"/>
      <c r="C1324" s="231"/>
      <c r="D1324" s="362"/>
      <c r="E13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4" t="str">
        <f>IF(CAMBIOSCRUDAS[[#This Row],[PLAN FINAL]]="","",CAMBIOSCRUDAS[[#This Row],[PLAN FINAL]])</f>
        <v/>
      </c>
      <c r="G1324" t="str">
        <f>IF(CAMBIOSCRUDAS[[#This Row],[Columna1]]="","",CAMBIOSCRUDAS[[#This Row],[ID]])</f>
        <v/>
      </c>
    </row>
    <row r="1325" spans="1:7" x14ac:dyDescent="0.25">
      <c r="A1325" s="361"/>
      <c r="B1325" s="231"/>
      <c r="C1325" s="231"/>
      <c r="D1325" s="362"/>
      <c r="E13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5" t="str">
        <f>IF(CAMBIOSCRUDAS[[#This Row],[PLAN FINAL]]="","",CAMBIOSCRUDAS[[#This Row],[PLAN FINAL]])</f>
        <v/>
      </c>
      <c r="G1325" t="str">
        <f>IF(CAMBIOSCRUDAS[[#This Row],[Columna1]]="","",CAMBIOSCRUDAS[[#This Row],[ID]])</f>
        <v/>
      </c>
    </row>
    <row r="1326" spans="1:7" x14ac:dyDescent="0.25">
      <c r="A1326" s="361"/>
      <c r="B1326" s="231"/>
      <c r="C1326" s="231"/>
      <c r="D1326" s="362"/>
      <c r="E13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6" t="str">
        <f>IF(CAMBIOSCRUDAS[[#This Row],[PLAN FINAL]]="","",CAMBIOSCRUDAS[[#This Row],[PLAN FINAL]])</f>
        <v/>
      </c>
      <c r="G1326" t="str">
        <f>IF(CAMBIOSCRUDAS[[#This Row],[Columna1]]="","",CAMBIOSCRUDAS[[#This Row],[ID]])</f>
        <v/>
      </c>
    </row>
    <row r="1327" spans="1:7" x14ac:dyDescent="0.25">
      <c r="A1327" s="361"/>
      <c r="B1327" s="231"/>
      <c r="C1327" s="231"/>
      <c r="D1327" s="362"/>
      <c r="E13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7" t="str">
        <f>IF(CAMBIOSCRUDAS[[#This Row],[PLAN FINAL]]="","",CAMBIOSCRUDAS[[#This Row],[PLAN FINAL]])</f>
        <v/>
      </c>
      <c r="G1327" t="str">
        <f>IF(CAMBIOSCRUDAS[[#This Row],[Columna1]]="","",CAMBIOSCRUDAS[[#This Row],[ID]])</f>
        <v/>
      </c>
    </row>
    <row r="1328" spans="1:7" x14ac:dyDescent="0.25">
      <c r="A1328" s="361"/>
      <c r="B1328" s="231"/>
      <c r="C1328" s="231"/>
      <c r="D1328" s="362"/>
      <c r="E13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8" t="str">
        <f>IF(CAMBIOSCRUDAS[[#This Row],[PLAN FINAL]]="","",CAMBIOSCRUDAS[[#This Row],[PLAN FINAL]])</f>
        <v/>
      </c>
      <c r="G1328" t="str">
        <f>IF(CAMBIOSCRUDAS[[#This Row],[Columna1]]="","",CAMBIOSCRUDAS[[#This Row],[ID]])</f>
        <v/>
      </c>
    </row>
    <row r="1329" spans="1:7" x14ac:dyDescent="0.25">
      <c r="A1329" s="361"/>
      <c r="B1329" s="231"/>
      <c r="C1329" s="231"/>
      <c r="D1329" s="362"/>
      <c r="E13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29" t="str">
        <f>IF(CAMBIOSCRUDAS[[#This Row],[PLAN FINAL]]="","",CAMBIOSCRUDAS[[#This Row],[PLAN FINAL]])</f>
        <v/>
      </c>
      <c r="G1329" t="str">
        <f>IF(CAMBIOSCRUDAS[[#This Row],[Columna1]]="","",CAMBIOSCRUDAS[[#This Row],[ID]])</f>
        <v/>
      </c>
    </row>
    <row r="1330" spans="1:7" x14ac:dyDescent="0.25">
      <c r="A1330" s="361"/>
      <c r="B1330" s="231"/>
      <c r="C1330" s="231"/>
      <c r="D1330" s="362"/>
      <c r="E13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0" t="str">
        <f>IF(CAMBIOSCRUDAS[[#This Row],[PLAN FINAL]]="","",CAMBIOSCRUDAS[[#This Row],[PLAN FINAL]])</f>
        <v/>
      </c>
      <c r="G1330" t="str">
        <f>IF(CAMBIOSCRUDAS[[#This Row],[Columna1]]="","",CAMBIOSCRUDAS[[#This Row],[ID]])</f>
        <v/>
      </c>
    </row>
    <row r="1331" spans="1:7" x14ac:dyDescent="0.25">
      <c r="A1331" s="361"/>
      <c r="B1331" s="231"/>
      <c r="C1331" s="231"/>
      <c r="D1331" s="362"/>
      <c r="E13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1" t="str">
        <f>IF(CAMBIOSCRUDAS[[#This Row],[PLAN FINAL]]="","",CAMBIOSCRUDAS[[#This Row],[PLAN FINAL]])</f>
        <v/>
      </c>
      <c r="G1331" t="str">
        <f>IF(CAMBIOSCRUDAS[[#This Row],[Columna1]]="","",CAMBIOSCRUDAS[[#This Row],[ID]])</f>
        <v/>
      </c>
    </row>
    <row r="1332" spans="1:7" x14ac:dyDescent="0.25">
      <c r="A1332" s="361"/>
      <c r="B1332" s="231"/>
      <c r="C1332" s="231"/>
      <c r="D1332" s="362"/>
      <c r="E13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2" t="str">
        <f>IF(CAMBIOSCRUDAS[[#This Row],[PLAN FINAL]]="","",CAMBIOSCRUDAS[[#This Row],[PLAN FINAL]])</f>
        <v/>
      </c>
      <c r="G1332" t="str">
        <f>IF(CAMBIOSCRUDAS[[#This Row],[Columna1]]="","",CAMBIOSCRUDAS[[#This Row],[ID]])</f>
        <v/>
      </c>
    </row>
    <row r="1333" spans="1:7" x14ac:dyDescent="0.25">
      <c r="A1333" s="361"/>
      <c r="B1333" s="231"/>
      <c r="C1333" s="231"/>
      <c r="D1333" s="362"/>
      <c r="E13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3" t="str">
        <f>IF(CAMBIOSCRUDAS[[#This Row],[PLAN FINAL]]="","",CAMBIOSCRUDAS[[#This Row],[PLAN FINAL]])</f>
        <v/>
      </c>
      <c r="G1333" t="str">
        <f>IF(CAMBIOSCRUDAS[[#This Row],[Columna1]]="","",CAMBIOSCRUDAS[[#This Row],[ID]])</f>
        <v/>
      </c>
    </row>
    <row r="1334" spans="1:7" x14ac:dyDescent="0.25">
      <c r="A1334" s="361"/>
      <c r="B1334" s="231"/>
      <c r="C1334" s="231"/>
      <c r="D1334" s="362"/>
      <c r="E13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4" t="str">
        <f>IF(CAMBIOSCRUDAS[[#This Row],[PLAN FINAL]]="","",CAMBIOSCRUDAS[[#This Row],[PLAN FINAL]])</f>
        <v/>
      </c>
      <c r="G1334" t="str">
        <f>IF(CAMBIOSCRUDAS[[#This Row],[Columna1]]="","",CAMBIOSCRUDAS[[#This Row],[ID]])</f>
        <v/>
      </c>
    </row>
    <row r="1335" spans="1:7" x14ac:dyDescent="0.25">
      <c r="A1335" s="361"/>
      <c r="B1335" s="231"/>
      <c r="C1335" s="231"/>
      <c r="D1335" s="362"/>
      <c r="E13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5" t="str">
        <f>IF(CAMBIOSCRUDAS[[#This Row],[PLAN FINAL]]="","",CAMBIOSCRUDAS[[#This Row],[PLAN FINAL]])</f>
        <v/>
      </c>
      <c r="G1335" t="str">
        <f>IF(CAMBIOSCRUDAS[[#This Row],[Columna1]]="","",CAMBIOSCRUDAS[[#This Row],[ID]])</f>
        <v/>
      </c>
    </row>
    <row r="1336" spans="1:7" x14ac:dyDescent="0.25">
      <c r="A1336" s="361"/>
      <c r="B1336" s="231"/>
      <c r="C1336" s="231"/>
      <c r="D1336" s="362"/>
      <c r="E13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6" t="str">
        <f>IF(CAMBIOSCRUDAS[[#This Row],[PLAN FINAL]]="","",CAMBIOSCRUDAS[[#This Row],[PLAN FINAL]])</f>
        <v/>
      </c>
      <c r="G1336" t="str">
        <f>IF(CAMBIOSCRUDAS[[#This Row],[Columna1]]="","",CAMBIOSCRUDAS[[#This Row],[ID]])</f>
        <v/>
      </c>
    </row>
    <row r="1337" spans="1:7" x14ac:dyDescent="0.25">
      <c r="A1337" s="361"/>
      <c r="B1337" s="231"/>
      <c r="C1337" s="231"/>
      <c r="D1337" s="362"/>
      <c r="E13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7" t="str">
        <f>IF(CAMBIOSCRUDAS[[#This Row],[PLAN FINAL]]="","",CAMBIOSCRUDAS[[#This Row],[PLAN FINAL]])</f>
        <v/>
      </c>
      <c r="G1337" t="str">
        <f>IF(CAMBIOSCRUDAS[[#This Row],[Columna1]]="","",CAMBIOSCRUDAS[[#This Row],[ID]])</f>
        <v/>
      </c>
    </row>
    <row r="1338" spans="1:7" x14ac:dyDescent="0.25">
      <c r="A1338" s="361"/>
      <c r="B1338" s="231"/>
      <c r="C1338" s="231"/>
      <c r="D1338" s="362"/>
      <c r="E13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8" t="str">
        <f>IF(CAMBIOSCRUDAS[[#This Row],[PLAN FINAL]]="","",CAMBIOSCRUDAS[[#This Row],[PLAN FINAL]])</f>
        <v/>
      </c>
      <c r="G1338" t="str">
        <f>IF(CAMBIOSCRUDAS[[#This Row],[Columna1]]="","",CAMBIOSCRUDAS[[#This Row],[ID]])</f>
        <v/>
      </c>
    </row>
    <row r="1339" spans="1:7" x14ac:dyDescent="0.25">
      <c r="A1339" s="361"/>
      <c r="B1339" s="231"/>
      <c r="C1339" s="231"/>
      <c r="D1339" s="362"/>
      <c r="E13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39" t="str">
        <f>IF(CAMBIOSCRUDAS[[#This Row],[PLAN FINAL]]="","",CAMBIOSCRUDAS[[#This Row],[PLAN FINAL]])</f>
        <v/>
      </c>
      <c r="G1339" t="str">
        <f>IF(CAMBIOSCRUDAS[[#This Row],[Columna1]]="","",CAMBIOSCRUDAS[[#This Row],[ID]])</f>
        <v/>
      </c>
    </row>
    <row r="1340" spans="1:7" x14ac:dyDescent="0.25">
      <c r="A1340" s="361"/>
      <c r="B1340" s="231"/>
      <c r="C1340" s="231"/>
      <c r="D1340" s="362"/>
      <c r="E13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0" t="str">
        <f>IF(CAMBIOSCRUDAS[[#This Row],[PLAN FINAL]]="","",CAMBIOSCRUDAS[[#This Row],[PLAN FINAL]])</f>
        <v/>
      </c>
      <c r="G1340" t="str">
        <f>IF(CAMBIOSCRUDAS[[#This Row],[Columna1]]="","",CAMBIOSCRUDAS[[#This Row],[ID]])</f>
        <v/>
      </c>
    </row>
    <row r="1341" spans="1:7" x14ac:dyDescent="0.25">
      <c r="A1341" s="361"/>
      <c r="B1341" s="231"/>
      <c r="C1341" s="231"/>
      <c r="D1341" s="362"/>
      <c r="E13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1" t="str">
        <f>IF(CAMBIOSCRUDAS[[#This Row],[PLAN FINAL]]="","",CAMBIOSCRUDAS[[#This Row],[PLAN FINAL]])</f>
        <v/>
      </c>
      <c r="G1341" t="str">
        <f>IF(CAMBIOSCRUDAS[[#This Row],[Columna1]]="","",CAMBIOSCRUDAS[[#This Row],[ID]])</f>
        <v/>
      </c>
    </row>
    <row r="1342" spans="1:7" x14ac:dyDescent="0.25">
      <c r="A1342" s="361"/>
      <c r="B1342" s="231"/>
      <c r="C1342" s="231"/>
      <c r="D1342" s="362"/>
      <c r="E13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2" t="str">
        <f>IF(CAMBIOSCRUDAS[[#This Row],[PLAN FINAL]]="","",CAMBIOSCRUDAS[[#This Row],[PLAN FINAL]])</f>
        <v/>
      </c>
      <c r="G1342" t="str">
        <f>IF(CAMBIOSCRUDAS[[#This Row],[Columna1]]="","",CAMBIOSCRUDAS[[#This Row],[ID]])</f>
        <v/>
      </c>
    </row>
    <row r="1343" spans="1:7" x14ac:dyDescent="0.25">
      <c r="A1343" s="361"/>
      <c r="B1343" s="231"/>
      <c r="C1343" s="231"/>
      <c r="D1343" s="362"/>
      <c r="E13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3" t="str">
        <f>IF(CAMBIOSCRUDAS[[#This Row],[PLAN FINAL]]="","",CAMBIOSCRUDAS[[#This Row],[PLAN FINAL]])</f>
        <v/>
      </c>
      <c r="G1343" t="str">
        <f>IF(CAMBIOSCRUDAS[[#This Row],[Columna1]]="","",CAMBIOSCRUDAS[[#This Row],[ID]])</f>
        <v/>
      </c>
    </row>
    <row r="1344" spans="1:7" x14ac:dyDescent="0.25">
      <c r="A1344" s="361"/>
      <c r="B1344" s="231"/>
      <c r="C1344" s="231"/>
      <c r="D1344" s="362"/>
      <c r="E13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4" t="str">
        <f>IF(CAMBIOSCRUDAS[[#This Row],[PLAN FINAL]]="","",CAMBIOSCRUDAS[[#This Row],[PLAN FINAL]])</f>
        <v/>
      </c>
      <c r="G1344" t="str">
        <f>IF(CAMBIOSCRUDAS[[#This Row],[Columna1]]="","",CAMBIOSCRUDAS[[#This Row],[ID]])</f>
        <v/>
      </c>
    </row>
    <row r="1345" spans="1:7" x14ac:dyDescent="0.25">
      <c r="A1345" s="361"/>
      <c r="B1345" s="231"/>
      <c r="C1345" s="231"/>
      <c r="D1345" s="362"/>
      <c r="E13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5" t="str">
        <f>IF(CAMBIOSCRUDAS[[#This Row],[PLAN FINAL]]="","",CAMBIOSCRUDAS[[#This Row],[PLAN FINAL]])</f>
        <v/>
      </c>
      <c r="G1345" t="str">
        <f>IF(CAMBIOSCRUDAS[[#This Row],[Columna1]]="","",CAMBIOSCRUDAS[[#This Row],[ID]])</f>
        <v/>
      </c>
    </row>
    <row r="1346" spans="1:7" x14ac:dyDescent="0.25">
      <c r="A1346" s="361"/>
      <c r="B1346" s="231"/>
      <c r="C1346" s="231"/>
      <c r="D1346" s="362"/>
      <c r="E13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6" t="str">
        <f>IF(CAMBIOSCRUDAS[[#This Row],[PLAN FINAL]]="","",CAMBIOSCRUDAS[[#This Row],[PLAN FINAL]])</f>
        <v/>
      </c>
      <c r="G1346" t="str">
        <f>IF(CAMBIOSCRUDAS[[#This Row],[Columna1]]="","",CAMBIOSCRUDAS[[#This Row],[ID]])</f>
        <v/>
      </c>
    </row>
    <row r="1347" spans="1:7" x14ac:dyDescent="0.25">
      <c r="A1347" s="361"/>
      <c r="B1347" s="231"/>
      <c r="C1347" s="231"/>
      <c r="D1347" s="362"/>
      <c r="E13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7" t="str">
        <f>IF(CAMBIOSCRUDAS[[#This Row],[PLAN FINAL]]="","",CAMBIOSCRUDAS[[#This Row],[PLAN FINAL]])</f>
        <v/>
      </c>
      <c r="G1347" t="str">
        <f>IF(CAMBIOSCRUDAS[[#This Row],[Columna1]]="","",CAMBIOSCRUDAS[[#This Row],[ID]])</f>
        <v/>
      </c>
    </row>
    <row r="1348" spans="1:7" x14ac:dyDescent="0.25">
      <c r="A1348" s="361"/>
      <c r="B1348" s="231"/>
      <c r="C1348" s="231"/>
      <c r="D1348" s="362"/>
      <c r="E13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8" t="str">
        <f>IF(CAMBIOSCRUDAS[[#This Row],[PLAN FINAL]]="","",CAMBIOSCRUDAS[[#This Row],[PLAN FINAL]])</f>
        <v/>
      </c>
      <c r="G1348" t="str">
        <f>IF(CAMBIOSCRUDAS[[#This Row],[Columna1]]="","",CAMBIOSCRUDAS[[#This Row],[ID]])</f>
        <v/>
      </c>
    </row>
    <row r="1349" spans="1:7" x14ac:dyDescent="0.25">
      <c r="A1349" s="361"/>
      <c r="B1349" s="231"/>
      <c r="C1349" s="231"/>
      <c r="D1349" s="362"/>
      <c r="E13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49" t="str">
        <f>IF(CAMBIOSCRUDAS[[#This Row],[PLAN FINAL]]="","",CAMBIOSCRUDAS[[#This Row],[PLAN FINAL]])</f>
        <v/>
      </c>
      <c r="G1349" t="str">
        <f>IF(CAMBIOSCRUDAS[[#This Row],[Columna1]]="","",CAMBIOSCRUDAS[[#This Row],[ID]])</f>
        <v/>
      </c>
    </row>
    <row r="1350" spans="1:7" x14ac:dyDescent="0.25">
      <c r="A1350" s="361"/>
      <c r="B1350" s="231"/>
      <c r="C1350" s="231"/>
      <c r="D1350" s="362"/>
      <c r="E13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0" t="str">
        <f>IF(CAMBIOSCRUDAS[[#This Row],[PLAN FINAL]]="","",CAMBIOSCRUDAS[[#This Row],[PLAN FINAL]])</f>
        <v/>
      </c>
      <c r="G1350" t="str">
        <f>IF(CAMBIOSCRUDAS[[#This Row],[Columna1]]="","",CAMBIOSCRUDAS[[#This Row],[ID]])</f>
        <v/>
      </c>
    </row>
    <row r="1351" spans="1:7" x14ac:dyDescent="0.25">
      <c r="A1351" s="361"/>
      <c r="B1351" s="231"/>
      <c r="C1351" s="231"/>
      <c r="D1351" s="362"/>
      <c r="E13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1" t="str">
        <f>IF(CAMBIOSCRUDAS[[#This Row],[PLAN FINAL]]="","",CAMBIOSCRUDAS[[#This Row],[PLAN FINAL]])</f>
        <v/>
      </c>
      <c r="G1351" t="str">
        <f>IF(CAMBIOSCRUDAS[[#This Row],[Columna1]]="","",CAMBIOSCRUDAS[[#This Row],[ID]])</f>
        <v/>
      </c>
    </row>
    <row r="1352" spans="1:7" x14ac:dyDescent="0.25">
      <c r="A1352" s="361"/>
      <c r="B1352" s="231"/>
      <c r="C1352" s="231"/>
      <c r="D1352" s="362"/>
      <c r="E13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2" t="str">
        <f>IF(CAMBIOSCRUDAS[[#This Row],[PLAN FINAL]]="","",CAMBIOSCRUDAS[[#This Row],[PLAN FINAL]])</f>
        <v/>
      </c>
      <c r="G1352" t="str">
        <f>IF(CAMBIOSCRUDAS[[#This Row],[Columna1]]="","",CAMBIOSCRUDAS[[#This Row],[ID]])</f>
        <v/>
      </c>
    </row>
    <row r="1353" spans="1:7" x14ac:dyDescent="0.25">
      <c r="A1353" s="361"/>
      <c r="B1353" s="231"/>
      <c r="C1353" s="231"/>
      <c r="D1353" s="362"/>
      <c r="E13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3" t="str">
        <f>IF(CAMBIOSCRUDAS[[#This Row],[PLAN FINAL]]="","",CAMBIOSCRUDAS[[#This Row],[PLAN FINAL]])</f>
        <v/>
      </c>
      <c r="G1353" t="str">
        <f>IF(CAMBIOSCRUDAS[[#This Row],[Columna1]]="","",CAMBIOSCRUDAS[[#This Row],[ID]])</f>
        <v/>
      </c>
    </row>
    <row r="1354" spans="1:7" x14ac:dyDescent="0.25">
      <c r="A1354" s="361"/>
      <c r="B1354" s="231"/>
      <c r="C1354" s="231"/>
      <c r="D1354" s="362"/>
      <c r="E13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4" t="str">
        <f>IF(CAMBIOSCRUDAS[[#This Row],[PLAN FINAL]]="","",CAMBIOSCRUDAS[[#This Row],[PLAN FINAL]])</f>
        <v/>
      </c>
      <c r="G1354" t="str">
        <f>IF(CAMBIOSCRUDAS[[#This Row],[Columna1]]="","",CAMBIOSCRUDAS[[#This Row],[ID]])</f>
        <v/>
      </c>
    </row>
    <row r="1355" spans="1:7" x14ac:dyDescent="0.25">
      <c r="A1355" s="361"/>
      <c r="B1355" s="231"/>
      <c r="C1355" s="231"/>
      <c r="D1355" s="362"/>
      <c r="E13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5" t="str">
        <f>IF(CAMBIOSCRUDAS[[#This Row],[PLAN FINAL]]="","",CAMBIOSCRUDAS[[#This Row],[PLAN FINAL]])</f>
        <v/>
      </c>
      <c r="G1355" t="str">
        <f>IF(CAMBIOSCRUDAS[[#This Row],[Columna1]]="","",CAMBIOSCRUDAS[[#This Row],[ID]])</f>
        <v/>
      </c>
    </row>
    <row r="1356" spans="1:7" x14ac:dyDescent="0.25">
      <c r="A1356" s="361"/>
      <c r="B1356" s="231"/>
      <c r="C1356" s="231"/>
      <c r="D1356" s="362"/>
      <c r="E13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6" t="str">
        <f>IF(CAMBIOSCRUDAS[[#This Row],[PLAN FINAL]]="","",CAMBIOSCRUDAS[[#This Row],[PLAN FINAL]])</f>
        <v/>
      </c>
      <c r="G1356" t="str">
        <f>IF(CAMBIOSCRUDAS[[#This Row],[Columna1]]="","",CAMBIOSCRUDAS[[#This Row],[ID]])</f>
        <v/>
      </c>
    </row>
    <row r="1357" spans="1:7" x14ac:dyDescent="0.25">
      <c r="A1357" s="361"/>
      <c r="B1357" s="231"/>
      <c r="C1357" s="231"/>
      <c r="D1357" s="362"/>
      <c r="E13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7" t="str">
        <f>IF(CAMBIOSCRUDAS[[#This Row],[PLAN FINAL]]="","",CAMBIOSCRUDAS[[#This Row],[PLAN FINAL]])</f>
        <v/>
      </c>
      <c r="G1357" t="str">
        <f>IF(CAMBIOSCRUDAS[[#This Row],[Columna1]]="","",CAMBIOSCRUDAS[[#This Row],[ID]])</f>
        <v/>
      </c>
    </row>
    <row r="1358" spans="1:7" x14ac:dyDescent="0.25">
      <c r="A1358" s="361"/>
      <c r="B1358" s="231"/>
      <c r="C1358" s="231"/>
      <c r="D1358" s="362"/>
      <c r="E13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8" t="str">
        <f>IF(CAMBIOSCRUDAS[[#This Row],[PLAN FINAL]]="","",CAMBIOSCRUDAS[[#This Row],[PLAN FINAL]])</f>
        <v/>
      </c>
      <c r="G1358" t="str">
        <f>IF(CAMBIOSCRUDAS[[#This Row],[Columna1]]="","",CAMBIOSCRUDAS[[#This Row],[ID]])</f>
        <v/>
      </c>
    </row>
    <row r="1359" spans="1:7" x14ac:dyDescent="0.25">
      <c r="A1359" s="361"/>
      <c r="B1359" s="231"/>
      <c r="C1359" s="231"/>
      <c r="D1359" s="362"/>
      <c r="E13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59" t="str">
        <f>IF(CAMBIOSCRUDAS[[#This Row],[PLAN FINAL]]="","",CAMBIOSCRUDAS[[#This Row],[PLAN FINAL]])</f>
        <v/>
      </c>
      <c r="G1359" t="str">
        <f>IF(CAMBIOSCRUDAS[[#This Row],[Columna1]]="","",CAMBIOSCRUDAS[[#This Row],[ID]])</f>
        <v/>
      </c>
    </row>
    <row r="1360" spans="1:7" x14ac:dyDescent="0.25">
      <c r="A1360" s="361"/>
      <c r="B1360" s="231"/>
      <c r="C1360" s="231"/>
      <c r="D1360" s="362"/>
      <c r="E13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0" t="str">
        <f>IF(CAMBIOSCRUDAS[[#This Row],[PLAN FINAL]]="","",CAMBIOSCRUDAS[[#This Row],[PLAN FINAL]])</f>
        <v/>
      </c>
      <c r="G1360" t="str">
        <f>IF(CAMBIOSCRUDAS[[#This Row],[Columna1]]="","",CAMBIOSCRUDAS[[#This Row],[ID]])</f>
        <v/>
      </c>
    </row>
    <row r="1361" spans="1:7" x14ac:dyDescent="0.25">
      <c r="A1361" s="361"/>
      <c r="B1361" s="231"/>
      <c r="C1361" s="231"/>
      <c r="D1361" s="362"/>
      <c r="E13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1" t="str">
        <f>IF(CAMBIOSCRUDAS[[#This Row],[PLAN FINAL]]="","",CAMBIOSCRUDAS[[#This Row],[PLAN FINAL]])</f>
        <v/>
      </c>
      <c r="G1361" t="str">
        <f>IF(CAMBIOSCRUDAS[[#This Row],[Columna1]]="","",CAMBIOSCRUDAS[[#This Row],[ID]])</f>
        <v/>
      </c>
    </row>
    <row r="1362" spans="1:7" x14ac:dyDescent="0.25">
      <c r="A1362" s="361"/>
      <c r="B1362" s="231"/>
      <c r="C1362" s="231"/>
      <c r="D1362" s="362"/>
      <c r="E13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2" t="str">
        <f>IF(CAMBIOSCRUDAS[[#This Row],[PLAN FINAL]]="","",CAMBIOSCRUDAS[[#This Row],[PLAN FINAL]])</f>
        <v/>
      </c>
      <c r="G1362" t="str">
        <f>IF(CAMBIOSCRUDAS[[#This Row],[Columna1]]="","",CAMBIOSCRUDAS[[#This Row],[ID]])</f>
        <v/>
      </c>
    </row>
    <row r="1363" spans="1:7" x14ac:dyDescent="0.25">
      <c r="A1363" s="361"/>
      <c r="B1363" s="231"/>
      <c r="C1363" s="231"/>
      <c r="D1363" s="362"/>
      <c r="E13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3" t="str">
        <f>IF(CAMBIOSCRUDAS[[#This Row],[PLAN FINAL]]="","",CAMBIOSCRUDAS[[#This Row],[PLAN FINAL]])</f>
        <v/>
      </c>
      <c r="G1363" t="str">
        <f>IF(CAMBIOSCRUDAS[[#This Row],[Columna1]]="","",CAMBIOSCRUDAS[[#This Row],[ID]])</f>
        <v/>
      </c>
    </row>
    <row r="1364" spans="1:7" x14ac:dyDescent="0.25">
      <c r="A1364" s="361"/>
      <c r="B1364" s="231"/>
      <c r="C1364" s="231"/>
      <c r="D1364" s="362"/>
      <c r="E13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4" t="str">
        <f>IF(CAMBIOSCRUDAS[[#This Row],[PLAN FINAL]]="","",CAMBIOSCRUDAS[[#This Row],[PLAN FINAL]])</f>
        <v/>
      </c>
      <c r="G1364" t="str">
        <f>IF(CAMBIOSCRUDAS[[#This Row],[Columna1]]="","",CAMBIOSCRUDAS[[#This Row],[ID]])</f>
        <v/>
      </c>
    </row>
    <row r="1365" spans="1:7" x14ac:dyDescent="0.25">
      <c r="A1365" s="361"/>
      <c r="B1365" s="231"/>
      <c r="C1365" s="231"/>
      <c r="D1365" s="362"/>
      <c r="E13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5" t="str">
        <f>IF(CAMBIOSCRUDAS[[#This Row],[PLAN FINAL]]="","",CAMBIOSCRUDAS[[#This Row],[PLAN FINAL]])</f>
        <v/>
      </c>
      <c r="G1365" t="str">
        <f>IF(CAMBIOSCRUDAS[[#This Row],[Columna1]]="","",CAMBIOSCRUDAS[[#This Row],[ID]])</f>
        <v/>
      </c>
    </row>
    <row r="1366" spans="1:7" x14ac:dyDescent="0.25">
      <c r="A1366" s="361"/>
      <c r="B1366" s="231"/>
      <c r="C1366" s="231"/>
      <c r="D1366" s="362"/>
      <c r="E13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6" t="str">
        <f>IF(CAMBIOSCRUDAS[[#This Row],[PLAN FINAL]]="","",CAMBIOSCRUDAS[[#This Row],[PLAN FINAL]])</f>
        <v/>
      </c>
      <c r="G1366" t="str">
        <f>IF(CAMBIOSCRUDAS[[#This Row],[Columna1]]="","",CAMBIOSCRUDAS[[#This Row],[ID]])</f>
        <v/>
      </c>
    </row>
    <row r="1367" spans="1:7" x14ac:dyDescent="0.25">
      <c r="A1367" s="361"/>
      <c r="B1367" s="231"/>
      <c r="C1367" s="231"/>
      <c r="D1367" s="362"/>
      <c r="E13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7" t="str">
        <f>IF(CAMBIOSCRUDAS[[#This Row],[PLAN FINAL]]="","",CAMBIOSCRUDAS[[#This Row],[PLAN FINAL]])</f>
        <v/>
      </c>
      <c r="G1367" t="str">
        <f>IF(CAMBIOSCRUDAS[[#This Row],[Columna1]]="","",CAMBIOSCRUDAS[[#This Row],[ID]])</f>
        <v/>
      </c>
    </row>
    <row r="1368" spans="1:7" x14ac:dyDescent="0.25">
      <c r="A1368" s="361"/>
      <c r="B1368" s="231"/>
      <c r="C1368" s="231"/>
      <c r="D1368" s="362"/>
      <c r="E13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8" t="str">
        <f>IF(CAMBIOSCRUDAS[[#This Row],[PLAN FINAL]]="","",CAMBIOSCRUDAS[[#This Row],[PLAN FINAL]])</f>
        <v/>
      </c>
      <c r="G1368" t="str">
        <f>IF(CAMBIOSCRUDAS[[#This Row],[Columna1]]="","",CAMBIOSCRUDAS[[#This Row],[ID]])</f>
        <v/>
      </c>
    </row>
    <row r="1369" spans="1:7" x14ac:dyDescent="0.25">
      <c r="A1369" s="361"/>
      <c r="B1369" s="231"/>
      <c r="C1369" s="231"/>
      <c r="D1369" s="362"/>
      <c r="E13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69" t="str">
        <f>IF(CAMBIOSCRUDAS[[#This Row],[PLAN FINAL]]="","",CAMBIOSCRUDAS[[#This Row],[PLAN FINAL]])</f>
        <v/>
      </c>
      <c r="G1369" t="str">
        <f>IF(CAMBIOSCRUDAS[[#This Row],[Columna1]]="","",CAMBIOSCRUDAS[[#This Row],[ID]])</f>
        <v/>
      </c>
    </row>
    <row r="1370" spans="1:7" x14ac:dyDescent="0.25">
      <c r="A1370" s="361"/>
      <c r="B1370" s="231"/>
      <c r="C1370" s="231"/>
      <c r="D1370" s="362"/>
      <c r="E13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0" t="str">
        <f>IF(CAMBIOSCRUDAS[[#This Row],[PLAN FINAL]]="","",CAMBIOSCRUDAS[[#This Row],[PLAN FINAL]])</f>
        <v/>
      </c>
      <c r="G1370" t="str">
        <f>IF(CAMBIOSCRUDAS[[#This Row],[Columna1]]="","",CAMBIOSCRUDAS[[#This Row],[ID]])</f>
        <v/>
      </c>
    </row>
    <row r="1371" spans="1:7" x14ac:dyDescent="0.25">
      <c r="A1371" s="361"/>
      <c r="B1371" s="231"/>
      <c r="C1371" s="231"/>
      <c r="D1371" s="362"/>
      <c r="E13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1" t="str">
        <f>IF(CAMBIOSCRUDAS[[#This Row],[PLAN FINAL]]="","",CAMBIOSCRUDAS[[#This Row],[PLAN FINAL]])</f>
        <v/>
      </c>
      <c r="G1371" t="str">
        <f>IF(CAMBIOSCRUDAS[[#This Row],[Columna1]]="","",CAMBIOSCRUDAS[[#This Row],[ID]])</f>
        <v/>
      </c>
    </row>
    <row r="1372" spans="1:7" x14ac:dyDescent="0.25">
      <c r="A1372" s="361"/>
      <c r="B1372" s="231"/>
      <c r="C1372" s="231"/>
      <c r="D1372" s="362"/>
      <c r="E13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2" t="str">
        <f>IF(CAMBIOSCRUDAS[[#This Row],[PLAN FINAL]]="","",CAMBIOSCRUDAS[[#This Row],[PLAN FINAL]])</f>
        <v/>
      </c>
      <c r="G1372" t="str">
        <f>IF(CAMBIOSCRUDAS[[#This Row],[Columna1]]="","",CAMBIOSCRUDAS[[#This Row],[ID]])</f>
        <v/>
      </c>
    </row>
    <row r="1373" spans="1:7" x14ac:dyDescent="0.25">
      <c r="A1373" s="361"/>
      <c r="B1373" s="231"/>
      <c r="C1373" s="231"/>
      <c r="D1373" s="362"/>
      <c r="E13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3" t="str">
        <f>IF(CAMBIOSCRUDAS[[#This Row],[PLAN FINAL]]="","",CAMBIOSCRUDAS[[#This Row],[PLAN FINAL]])</f>
        <v/>
      </c>
      <c r="G1373" t="str">
        <f>IF(CAMBIOSCRUDAS[[#This Row],[Columna1]]="","",CAMBIOSCRUDAS[[#This Row],[ID]])</f>
        <v/>
      </c>
    </row>
    <row r="1374" spans="1:7" x14ac:dyDescent="0.25">
      <c r="A1374" s="361"/>
      <c r="B1374" s="231"/>
      <c r="C1374" s="231"/>
      <c r="D1374" s="362"/>
      <c r="E13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4" t="str">
        <f>IF(CAMBIOSCRUDAS[[#This Row],[PLAN FINAL]]="","",CAMBIOSCRUDAS[[#This Row],[PLAN FINAL]])</f>
        <v/>
      </c>
      <c r="G1374" t="str">
        <f>IF(CAMBIOSCRUDAS[[#This Row],[Columna1]]="","",CAMBIOSCRUDAS[[#This Row],[ID]])</f>
        <v/>
      </c>
    </row>
    <row r="1375" spans="1:7" x14ac:dyDescent="0.25">
      <c r="A1375" s="361"/>
      <c r="B1375" s="231"/>
      <c r="C1375" s="231"/>
      <c r="D1375" s="362"/>
      <c r="E13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5" t="str">
        <f>IF(CAMBIOSCRUDAS[[#This Row],[PLAN FINAL]]="","",CAMBIOSCRUDAS[[#This Row],[PLAN FINAL]])</f>
        <v/>
      </c>
      <c r="G1375" t="str">
        <f>IF(CAMBIOSCRUDAS[[#This Row],[Columna1]]="","",CAMBIOSCRUDAS[[#This Row],[ID]])</f>
        <v/>
      </c>
    </row>
    <row r="1376" spans="1:7" x14ac:dyDescent="0.25">
      <c r="A1376" s="361"/>
      <c r="B1376" s="231"/>
      <c r="C1376" s="231"/>
      <c r="D1376" s="362"/>
      <c r="E13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6" t="str">
        <f>IF(CAMBIOSCRUDAS[[#This Row],[PLAN FINAL]]="","",CAMBIOSCRUDAS[[#This Row],[PLAN FINAL]])</f>
        <v/>
      </c>
      <c r="G1376" t="str">
        <f>IF(CAMBIOSCRUDAS[[#This Row],[Columna1]]="","",CAMBIOSCRUDAS[[#This Row],[ID]])</f>
        <v/>
      </c>
    </row>
    <row r="1377" spans="1:7" x14ac:dyDescent="0.25">
      <c r="A1377" s="361"/>
      <c r="B1377" s="231"/>
      <c r="C1377" s="231"/>
      <c r="D1377" s="362"/>
      <c r="E13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7" t="str">
        <f>IF(CAMBIOSCRUDAS[[#This Row],[PLAN FINAL]]="","",CAMBIOSCRUDAS[[#This Row],[PLAN FINAL]])</f>
        <v/>
      </c>
      <c r="G1377" t="str">
        <f>IF(CAMBIOSCRUDAS[[#This Row],[Columna1]]="","",CAMBIOSCRUDAS[[#This Row],[ID]])</f>
        <v/>
      </c>
    </row>
    <row r="1378" spans="1:7" x14ac:dyDescent="0.25">
      <c r="A1378" s="361"/>
      <c r="B1378" s="231"/>
      <c r="C1378" s="231"/>
      <c r="D1378" s="362"/>
      <c r="E13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8" t="str">
        <f>IF(CAMBIOSCRUDAS[[#This Row],[PLAN FINAL]]="","",CAMBIOSCRUDAS[[#This Row],[PLAN FINAL]])</f>
        <v/>
      </c>
      <c r="G1378" t="str">
        <f>IF(CAMBIOSCRUDAS[[#This Row],[Columna1]]="","",CAMBIOSCRUDAS[[#This Row],[ID]])</f>
        <v/>
      </c>
    </row>
    <row r="1379" spans="1:7" x14ac:dyDescent="0.25">
      <c r="A1379" s="361"/>
      <c r="B1379" s="231"/>
      <c r="C1379" s="231"/>
      <c r="D1379" s="362"/>
      <c r="E13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79" t="str">
        <f>IF(CAMBIOSCRUDAS[[#This Row],[PLAN FINAL]]="","",CAMBIOSCRUDAS[[#This Row],[PLAN FINAL]])</f>
        <v/>
      </c>
      <c r="G1379" t="str">
        <f>IF(CAMBIOSCRUDAS[[#This Row],[Columna1]]="","",CAMBIOSCRUDAS[[#This Row],[ID]])</f>
        <v/>
      </c>
    </row>
    <row r="1380" spans="1:7" x14ac:dyDescent="0.25">
      <c r="A1380" s="361"/>
      <c r="B1380" s="231"/>
      <c r="C1380" s="231"/>
      <c r="D1380" s="362"/>
      <c r="E13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0" t="str">
        <f>IF(CAMBIOSCRUDAS[[#This Row],[PLAN FINAL]]="","",CAMBIOSCRUDAS[[#This Row],[PLAN FINAL]])</f>
        <v/>
      </c>
      <c r="G1380" t="str">
        <f>IF(CAMBIOSCRUDAS[[#This Row],[Columna1]]="","",CAMBIOSCRUDAS[[#This Row],[ID]])</f>
        <v/>
      </c>
    </row>
    <row r="1381" spans="1:7" x14ac:dyDescent="0.25">
      <c r="A1381" s="361"/>
      <c r="B1381" s="231"/>
      <c r="C1381" s="231"/>
      <c r="D1381" s="362"/>
      <c r="E13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1" t="str">
        <f>IF(CAMBIOSCRUDAS[[#This Row],[PLAN FINAL]]="","",CAMBIOSCRUDAS[[#This Row],[PLAN FINAL]])</f>
        <v/>
      </c>
      <c r="G1381" t="str">
        <f>IF(CAMBIOSCRUDAS[[#This Row],[Columna1]]="","",CAMBIOSCRUDAS[[#This Row],[ID]])</f>
        <v/>
      </c>
    </row>
    <row r="1382" spans="1:7" x14ac:dyDescent="0.25">
      <c r="A1382" s="361"/>
      <c r="B1382" s="231"/>
      <c r="C1382" s="231"/>
      <c r="D1382" s="362"/>
      <c r="E13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2" t="str">
        <f>IF(CAMBIOSCRUDAS[[#This Row],[PLAN FINAL]]="","",CAMBIOSCRUDAS[[#This Row],[PLAN FINAL]])</f>
        <v/>
      </c>
      <c r="G1382" t="str">
        <f>IF(CAMBIOSCRUDAS[[#This Row],[Columna1]]="","",CAMBIOSCRUDAS[[#This Row],[ID]])</f>
        <v/>
      </c>
    </row>
    <row r="1383" spans="1:7" x14ac:dyDescent="0.25">
      <c r="A1383" s="361"/>
      <c r="B1383" s="231"/>
      <c r="C1383" s="231"/>
      <c r="D1383" s="362"/>
      <c r="E13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3" t="str">
        <f>IF(CAMBIOSCRUDAS[[#This Row],[PLAN FINAL]]="","",CAMBIOSCRUDAS[[#This Row],[PLAN FINAL]])</f>
        <v/>
      </c>
      <c r="G1383" t="str">
        <f>IF(CAMBIOSCRUDAS[[#This Row],[Columna1]]="","",CAMBIOSCRUDAS[[#This Row],[ID]])</f>
        <v/>
      </c>
    </row>
    <row r="1384" spans="1:7" x14ac:dyDescent="0.25">
      <c r="A1384" s="361"/>
      <c r="B1384" s="231"/>
      <c r="C1384" s="231"/>
      <c r="D1384" s="362"/>
      <c r="E13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4" t="str">
        <f>IF(CAMBIOSCRUDAS[[#This Row],[PLAN FINAL]]="","",CAMBIOSCRUDAS[[#This Row],[PLAN FINAL]])</f>
        <v/>
      </c>
      <c r="G1384" t="str">
        <f>IF(CAMBIOSCRUDAS[[#This Row],[Columna1]]="","",CAMBIOSCRUDAS[[#This Row],[ID]])</f>
        <v/>
      </c>
    </row>
    <row r="1385" spans="1:7" x14ac:dyDescent="0.25">
      <c r="A1385" s="361"/>
      <c r="B1385" s="231"/>
      <c r="C1385" s="231"/>
      <c r="D1385" s="362"/>
      <c r="E13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5" t="str">
        <f>IF(CAMBIOSCRUDAS[[#This Row],[PLAN FINAL]]="","",CAMBIOSCRUDAS[[#This Row],[PLAN FINAL]])</f>
        <v/>
      </c>
      <c r="G1385" t="str">
        <f>IF(CAMBIOSCRUDAS[[#This Row],[Columna1]]="","",CAMBIOSCRUDAS[[#This Row],[ID]])</f>
        <v/>
      </c>
    </row>
    <row r="1386" spans="1:7" x14ac:dyDescent="0.25">
      <c r="A1386" s="361"/>
      <c r="B1386" s="231"/>
      <c r="C1386" s="231"/>
      <c r="D1386" s="362"/>
      <c r="E13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6" t="str">
        <f>IF(CAMBIOSCRUDAS[[#This Row],[PLAN FINAL]]="","",CAMBIOSCRUDAS[[#This Row],[PLAN FINAL]])</f>
        <v/>
      </c>
      <c r="G1386" t="str">
        <f>IF(CAMBIOSCRUDAS[[#This Row],[Columna1]]="","",CAMBIOSCRUDAS[[#This Row],[ID]])</f>
        <v/>
      </c>
    </row>
    <row r="1387" spans="1:7" x14ac:dyDescent="0.25">
      <c r="A1387" s="361"/>
      <c r="B1387" s="231"/>
      <c r="C1387" s="231"/>
      <c r="D1387" s="362"/>
      <c r="E13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7" t="str">
        <f>IF(CAMBIOSCRUDAS[[#This Row],[PLAN FINAL]]="","",CAMBIOSCRUDAS[[#This Row],[PLAN FINAL]])</f>
        <v/>
      </c>
      <c r="G1387" t="str">
        <f>IF(CAMBIOSCRUDAS[[#This Row],[Columna1]]="","",CAMBIOSCRUDAS[[#This Row],[ID]])</f>
        <v/>
      </c>
    </row>
    <row r="1388" spans="1:7" x14ac:dyDescent="0.25">
      <c r="A1388" s="361"/>
      <c r="B1388" s="231"/>
      <c r="C1388" s="231"/>
      <c r="D1388" s="362"/>
      <c r="E13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8" t="str">
        <f>IF(CAMBIOSCRUDAS[[#This Row],[PLAN FINAL]]="","",CAMBIOSCRUDAS[[#This Row],[PLAN FINAL]])</f>
        <v/>
      </c>
      <c r="G1388" t="str">
        <f>IF(CAMBIOSCRUDAS[[#This Row],[Columna1]]="","",CAMBIOSCRUDAS[[#This Row],[ID]])</f>
        <v/>
      </c>
    </row>
    <row r="1389" spans="1:7" x14ac:dyDescent="0.25">
      <c r="A1389" s="361"/>
      <c r="B1389" s="231"/>
      <c r="C1389" s="231"/>
      <c r="D1389" s="362"/>
      <c r="E13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89" t="str">
        <f>IF(CAMBIOSCRUDAS[[#This Row],[PLAN FINAL]]="","",CAMBIOSCRUDAS[[#This Row],[PLAN FINAL]])</f>
        <v/>
      </c>
      <c r="G1389" t="str">
        <f>IF(CAMBIOSCRUDAS[[#This Row],[Columna1]]="","",CAMBIOSCRUDAS[[#This Row],[ID]])</f>
        <v/>
      </c>
    </row>
    <row r="1390" spans="1:7" x14ac:dyDescent="0.25">
      <c r="A1390" s="361"/>
      <c r="B1390" s="231"/>
      <c r="C1390" s="231"/>
      <c r="D1390" s="362"/>
      <c r="E13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0" t="str">
        <f>IF(CAMBIOSCRUDAS[[#This Row],[PLAN FINAL]]="","",CAMBIOSCRUDAS[[#This Row],[PLAN FINAL]])</f>
        <v/>
      </c>
      <c r="G1390" t="str">
        <f>IF(CAMBIOSCRUDAS[[#This Row],[Columna1]]="","",CAMBIOSCRUDAS[[#This Row],[ID]])</f>
        <v/>
      </c>
    </row>
    <row r="1391" spans="1:7" x14ac:dyDescent="0.25">
      <c r="A1391" s="361"/>
      <c r="B1391" s="231"/>
      <c r="C1391" s="231"/>
      <c r="D1391" s="362"/>
      <c r="E13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1" t="str">
        <f>IF(CAMBIOSCRUDAS[[#This Row],[PLAN FINAL]]="","",CAMBIOSCRUDAS[[#This Row],[PLAN FINAL]])</f>
        <v/>
      </c>
      <c r="G1391" t="str">
        <f>IF(CAMBIOSCRUDAS[[#This Row],[Columna1]]="","",CAMBIOSCRUDAS[[#This Row],[ID]])</f>
        <v/>
      </c>
    </row>
    <row r="1392" spans="1:7" x14ac:dyDescent="0.25">
      <c r="A1392" s="361"/>
      <c r="B1392" s="231"/>
      <c r="C1392" s="231"/>
      <c r="D1392" s="362"/>
      <c r="E13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2" t="str">
        <f>IF(CAMBIOSCRUDAS[[#This Row],[PLAN FINAL]]="","",CAMBIOSCRUDAS[[#This Row],[PLAN FINAL]])</f>
        <v/>
      </c>
      <c r="G1392" t="str">
        <f>IF(CAMBIOSCRUDAS[[#This Row],[Columna1]]="","",CAMBIOSCRUDAS[[#This Row],[ID]])</f>
        <v/>
      </c>
    </row>
    <row r="1393" spans="1:7" x14ac:dyDescent="0.25">
      <c r="A1393" s="361"/>
      <c r="B1393" s="231"/>
      <c r="C1393" s="231"/>
      <c r="D1393" s="362"/>
      <c r="E13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3" t="str">
        <f>IF(CAMBIOSCRUDAS[[#This Row],[PLAN FINAL]]="","",CAMBIOSCRUDAS[[#This Row],[PLAN FINAL]])</f>
        <v/>
      </c>
      <c r="G1393" t="str">
        <f>IF(CAMBIOSCRUDAS[[#This Row],[Columna1]]="","",CAMBIOSCRUDAS[[#This Row],[ID]])</f>
        <v/>
      </c>
    </row>
    <row r="1394" spans="1:7" x14ac:dyDescent="0.25">
      <c r="A1394" s="361"/>
      <c r="B1394" s="231"/>
      <c r="C1394" s="231"/>
      <c r="D1394" s="362"/>
      <c r="E13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4" t="str">
        <f>IF(CAMBIOSCRUDAS[[#This Row],[PLAN FINAL]]="","",CAMBIOSCRUDAS[[#This Row],[PLAN FINAL]])</f>
        <v/>
      </c>
      <c r="G1394" t="str">
        <f>IF(CAMBIOSCRUDAS[[#This Row],[Columna1]]="","",CAMBIOSCRUDAS[[#This Row],[ID]])</f>
        <v/>
      </c>
    </row>
    <row r="1395" spans="1:7" x14ac:dyDescent="0.25">
      <c r="A1395" s="361"/>
      <c r="B1395" s="231"/>
      <c r="C1395" s="231"/>
      <c r="D1395" s="362"/>
      <c r="E13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5" t="str">
        <f>IF(CAMBIOSCRUDAS[[#This Row],[PLAN FINAL]]="","",CAMBIOSCRUDAS[[#This Row],[PLAN FINAL]])</f>
        <v/>
      </c>
      <c r="G1395" t="str">
        <f>IF(CAMBIOSCRUDAS[[#This Row],[Columna1]]="","",CAMBIOSCRUDAS[[#This Row],[ID]])</f>
        <v/>
      </c>
    </row>
    <row r="1396" spans="1:7" x14ac:dyDescent="0.25">
      <c r="A1396" s="361"/>
      <c r="B1396" s="231"/>
      <c r="C1396" s="231"/>
      <c r="D1396" s="362"/>
      <c r="E13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6" t="str">
        <f>IF(CAMBIOSCRUDAS[[#This Row],[PLAN FINAL]]="","",CAMBIOSCRUDAS[[#This Row],[PLAN FINAL]])</f>
        <v/>
      </c>
      <c r="G1396" t="str">
        <f>IF(CAMBIOSCRUDAS[[#This Row],[Columna1]]="","",CAMBIOSCRUDAS[[#This Row],[ID]])</f>
        <v/>
      </c>
    </row>
    <row r="1397" spans="1:7" x14ac:dyDescent="0.25">
      <c r="A1397" s="361"/>
      <c r="B1397" s="231"/>
      <c r="C1397" s="231"/>
      <c r="D1397" s="362"/>
      <c r="E13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7" t="str">
        <f>IF(CAMBIOSCRUDAS[[#This Row],[PLAN FINAL]]="","",CAMBIOSCRUDAS[[#This Row],[PLAN FINAL]])</f>
        <v/>
      </c>
      <c r="G1397" t="str">
        <f>IF(CAMBIOSCRUDAS[[#This Row],[Columna1]]="","",CAMBIOSCRUDAS[[#This Row],[ID]])</f>
        <v/>
      </c>
    </row>
    <row r="1398" spans="1:7" x14ac:dyDescent="0.25">
      <c r="A1398" s="361"/>
      <c r="B1398" s="231"/>
      <c r="C1398" s="231"/>
      <c r="D1398" s="362"/>
      <c r="E13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8" t="str">
        <f>IF(CAMBIOSCRUDAS[[#This Row],[PLAN FINAL]]="","",CAMBIOSCRUDAS[[#This Row],[PLAN FINAL]])</f>
        <v/>
      </c>
      <c r="G1398" t="str">
        <f>IF(CAMBIOSCRUDAS[[#This Row],[Columna1]]="","",CAMBIOSCRUDAS[[#This Row],[ID]])</f>
        <v/>
      </c>
    </row>
    <row r="1399" spans="1:7" x14ac:dyDescent="0.25">
      <c r="A1399" s="361"/>
      <c r="B1399" s="231"/>
      <c r="C1399" s="231"/>
      <c r="D1399" s="362"/>
      <c r="E13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399" t="str">
        <f>IF(CAMBIOSCRUDAS[[#This Row],[PLAN FINAL]]="","",CAMBIOSCRUDAS[[#This Row],[PLAN FINAL]])</f>
        <v/>
      </c>
      <c r="G1399" t="str">
        <f>IF(CAMBIOSCRUDAS[[#This Row],[Columna1]]="","",CAMBIOSCRUDAS[[#This Row],[ID]])</f>
        <v/>
      </c>
    </row>
    <row r="1400" spans="1:7" x14ac:dyDescent="0.25">
      <c r="A1400" s="361"/>
      <c r="B1400" s="231"/>
      <c r="C1400" s="231"/>
      <c r="D1400" s="362"/>
      <c r="E14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0" t="str">
        <f>IF(CAMBIOSCRUDAS[[#This Row],[PLAN FINAL]]="","",CAMBIOSCRUDAS[[#This Row],[PLAN FINAL]])</f>
        <v/>
      </c>
      <c r="G1400" t="str">
        <f>IF(CAMBIOSCRUDAS[[#This Row],[Columna1]]="","",CAMBIOSCRUDAS[[#This Row],[ID]])</f>
        <v/>
      </c>
    </row>
    <row r="1401" spans="1:7" x14ac:dyDescent="0.25">
      <c r="A1401" s="361"/>
      <c r="B1401" s="231"/>
      <c r="C1401" s="231"/>
      <c r="D1401" s="362"/>
      <c r="E14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1" t="str">
        <f>IF(CAMBIOSCRUDAS[[#This Row],[PLAN FINAL]]="","",CAMBIOSCRUDAS[[#This Row],[PLAN FINAL]])</f>
        <v/>
      </c>
      <c r="G1401" t="str">
        <f>IF(CAMBIOSCRUDAS[[#This Row],[Columna1]]="","",CAMBIOSCRUDAS[[#This Row],[ID]])</f>
        <v/>
      </c>
    </row>
    <row r="1402" spans="1:7" x14ac:dyDescent="0.25">
      <c r="A1402" s="361"/>
      <c r="B1402" s="231"/>
      <c r="C1402" s="231"/>
      <c r="D1402" s="362"/>
      <c r="E14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2" t="str">
        <f>IF(CAMBIOSCRUDAS[[#This Row],[PLAN FINAL]]="","",CAMBIOSCRUDAS[[#This Row],[PLAN FINAL]])</f>
        <v/>
      </c>
      <c r="G1402" t="str">
        <f>IF(CAMBIOSCRUDAS[[#This Row],[Columna1]]="","",CAMBIOSCRUDAS[[#This Row],[ID]])</f>
        <v/>
      </c>
    </row>
    <row r="1403" spans="1:7" x14ac:dyDescent="0.25">
      <c r="A1403" s="361"/>
      <c r="B1403" s="231"/>
      <c r="C1403" s="231"/>
      <c r="D1403" s="362"/>
      <c r="E14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3" t="str">
        <f>IF(CAMBIOSCRUDAS[[#This Row],[PLAN FINAL]]="","",CAMBIOSCRUDAS[[#This Row],[PLAN FINAL]])</f>
        <v/>
      </c>
      <c r="G1403" t="str">
        <f>IF(CAMBIOSCRUDAS[[#This Row],[Columna1]]="","",CAMBIOSCRUDAS[[#This Row],[ID]])</f>
        <v/>
      </c>
    </row>
    <row r="1404" spans="1:7" x14ac:dyDescent="0.25">
      <c r="A1404" s="361"/>
      <c r="B1404" s="231"/>
      <c r="C1404" s="231"/>
      <c r="D1404" s="362"/>
      <c r="E14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4" t="str">
        <f>IF(CAMBIOSCRUDAS[[#This Row],[PLAN FINAL]]="","",CAMBIOSCRUDAS[[#This Row],[PLAN FINAL]])</f>
        <v/>
      </c>
      <c r="G1404" t="str">
        <f>IF(CAMBIOSCRUDAS[[#This Row],[Columna1]]="","",CAMBIOSCRUDAS[[#This Row],[ID]])</f>
        <v/>
      </c>
    </row>
    <row r="1405" spans="1:7" x14ac:dyDescent="0.25">
      <c r="A1405" s="361"/>
      <c r="B1405" s="231"/>
      <c r="C1405" s="231"/>
      <c r="D1405" s="362"/>
      <c r="E14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5" t="str">
        <f>IF(CAMBIOSCRUDAS[[#This Row],[PLAN FINAL]]="","",CAMBIOSCRUDAS[[#This Row],[PLAN FINAL]])</f>
        <v/>
      </c>
      <c r="G1405" t="str">
        <f>IF(CAMBIOSCRUDAS[[#This Row],[Columna1]]="","",CAMBIOSCRUDAS[[#This Row],[ID]])</f>
        <v/>
      </c>
    </row>
    <row r="1406" spans="1:7" x14ac:dyDescent="0.25">
      <c r="A1406" s="361"/>
      <c r="B1406" s="231"/>
      <c r="C1406" s="231"/>
      <c r="D1406" s="362"/>
      <c r="E14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6" t="str">
        <f>IF(CAMBIOSCRUDAS[[#This Row],[PLAN FINAL]]="","",CAMBIOSCRUDAS[[#This Row],[PLAN FINAL]])</f>
        <v/>
      </c>
      <c r="G1406" t="str">
        <f>IF(CAMBIOSCRUDAS[[#This Row],[Columna1]]="","",CAMBIOSCRUDAS[[#This Row],[ID]])</f>
        <v/>
      </c>
    </row>
    <row r="1407" spans="1:7" x14ac:dyDescent="0.25">
      <c r="A1407" s="361"/>
      <c r="B1407" s="231"/>
      <c r="C1407" s="231"/>
      <c r="D1407" s="362"/>
      <c r="E14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7" t="str">
        <f>IF(CAMBIOSCRUDAS[[#This Row],[PLAN FINAL]]="","",CAMBIOSCRUDAS[[#This Row],[PLAN FINAL]])</f>
        <v/>
      </c>
      <c r="G1407" t="str">
        <f>IF(CAMBIOSCRUDAS[[#This Row],[Columna1]]="","",CAMBIOSCRUDAS[[#This Row],[ID]])</f>
        <v/>
      </c>
    </row>
    <row r="1408" spans="1:7" x14ac:dyDescent="0.25">
      <c r="A1408" s="361"/>
      <c r="B1408" s="231"/>
      <c r="C1408" s="231"/>
      <c r="D1408" s="362"/>
      <c r="E14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8" t="str">
        <f>IF(CAMBIOSCRUDAS[[#This Row],[PLAN FINAL]]="","",CAMBIOSCRUDAS[[#This Row],[PLAN FINAL]])</f>
        <v/>
      </c>
      <c r="G1408" t="str">
        <f>IF(CAMBIOSCRUDAS[[#This Row],[Columna1]]="","",CAMBIOSCRUDAS[[#This Row],[ID]])</f>
        <v/>
      </c>
    </row>
    <row r="1409" spans="1:7" x14ac:dyDescent="0.25">
      <c r="A1409" s="361"/>
      <c r="B1409" s="231"/>
      <c r="C1409" s="231"/>
      <c r="D1409" s="362"/>
      <c r="E14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09" t="str">
        <f>IF(CAMBIOSCRUDAS[[#This Row],[PLAN FINAL]]="","",CAMBIOSCRUDAS[[#This Row],[PLAN FINAL]])</f>
        <v/>
      </c>
      <c r="G1409" t="str">
        <f>IF(CAMBIOSCRUDAS[[#This Row],[Columna1]]="","",CAMBIOSCRUDAS[[#This Row],[ID]])</f>
        <v/>
      </c>
    </row>
    <row r="1410" spans="1:7" x14ac:dyDescent="0.25">
      <c r="A1410" s="361"/>
      <c r="B1410" s="231"/>
      <c r="C1410" s="231"/>
      <c r="D1410" s="362"/>
      <c r="E14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0" t="str">
        <f>IF(CAMBIOSCRUDAS[[#This Row],[PLAN FINAL]]="","",CAMBIOSCRUDAS[[#This Row],[PLAN FINAL]])</f>
        <v/>
      </c>
      <c r="G1410" t="str">
        <f>IF(CAMBIOSCRUDAS[[#This Row],[Columna1]]="","",CAMBIOSCRUDAS[[#This Row],[ID]])</f>
        <v/>
      </c>
    </row>
    <row r="1411" spans="1:7" x14ac:dyDescent="0.25">
      <c r="A1411" s="361"/>
      <c r="B1411" s="231"/>
      <c r="C1411" s="231"/>
      <c r="D1411" s="362"/>
      <c r="E14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1" t="str">
        <f>IF(CAMBIOSCRUDAS[[#This Row],[PLAN FINAL]]="","",CAMBIOSCRUDAS[[#This Row],[PLAN FINAL]])</f>
        <v/>
      </c>
      <c r="G1411" t="str">
        <f>IF(CAMBIOSCRUDAS[[#This Row],[Columna1]]="","",CAMBIOSCRUDAS[[#This Row],[ID]])</f>
        <v/>
      </c>
    </row>
    <row r="1412" spans="1:7" x14ac:dyDescent="0.25">
      <c r="A1412" s="361"/>
      <c r="B1412" s="231"/>
      <c r="C1412" s="231"/>
      <c r="D1412" s="362"/>
      <c r="E14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2" t="str">
        <f>IF(CAMBIOSCRUDAS[[#This Row],[PLAN FINAL]]="","",CAMBIOSCRUDAS[[#This Row],[PLAN FINAL]])</f>
        <v/>
      </c>
      <c r="G1412" t="str">
        <f>IF(CAMBIOSCRUDAS[[#This Row],[Columna1]]="","",CAMBIOSCRUDAS[[#This Row],[ID]])</f>
        <v/>
      </c>
    </row>
    <row r="1413" spans="1:7" x14ac:dyDescent="0.25">
      <c r="A1413" s="361"/>
      <c r="B1413" s="231"/>
      <c r="C1413" s="231"/>
      <c r="D1413" s="362"/>
      <c r="E14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3" t="str">
        <f>IF(CAMBIOSCRUDAS[[#This Row],[PLAN FINAL]]="","",CAMBIOSCRUDAS[[#This Row],[PLAN FINAL]])</f>
        <v/>
      </c>
      <c r="G1413" t="str">
        <f>IF(CAMBIOSCRUDAS[[#This Row],[Columna1]]="","",CAMBIOSCRUDAS[[#This Row],[ID]])</f>
        <v/>
      </c>
    </row>
    <row r="1414" spans="1:7" x14ac:dyDescent="0.25">
      <c r="A1414" s="361"/>
      <c r="B1414" s="231"/>
      <c r="C1414" s="231"/>
      <c r="D1414" s="362"/>
      <c r="E14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4" t="str">
        <f>IF(CAMBIOSCRUDAS[[#This Row],[PLAN FINAL]]="","",CAMBIOSCRUDAS[[#This Row],[PLAN FINAL]])</f>
        <v/>
      </c>
      <c r="G1414" t="str">
        <f>IF(CAMBIOSCRUDAS[[#This Row],[Columna1]]="","",CAMBIOSCRUDAS[[#This Row],[ID]])</f>
        <v/>
      </c>
    </row>
    <row r="1415" spans="1:7" x14ac:dyDescent="0.25">
      <c r="A1415" s="361"/>
      <c r="B1415" s="231"/>
      <c r="C1415" s="231"/>
      <c r="D1415" s="362"/>
      <c r="E14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5" t="str">
        <f>IF(CAMBIOSCRUDAS[[#This Row],[PLAN FINAL]]="","",CAMBIOSCRUDAS[[#This Row],[PLAN FINAL]])</f>
        <v/>
      </c>
      <c r="G1415" t="str">
        <f>IF(CAMBIOSCRUDAS[[#This Row],[Columna1]]="","",CAMBIOSCRUDAS[[#This Row],[ID]])</f>
        <v/>
      </c>
    </row>
    <row r="1416" spans="1:7" x14ac:dyDescent="0.25">
      <c r="A1416" s="361"/>
      <c r="B1416" s="231"/>
      <c r="C1416" s="231"/>
      <c r="D1416" s="362"/>
      <c r="E14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6" t="str">
        <f>IF(CAMBIOSCRUDAS[[#This Row],[PLAN FINAL]]="","",CAMBIOSCRUDAS[[#This Row],[PLAN FINAL]])</f>
        <v/>
      </c>
      <c r="G1416" t="str">
        <f>IF(CAMBIOSCRUDAS[[#This Row],[Columna1]]="","",CAMBIOSCRUDAS[[#This Row],[ID]])</f>
        <v/>
      </c>
    </row>
    <row r="1417" spans="1:7" x14ac:dyDescent="0.25">
      <c r="A1417" s="361"/>
      <c r="B1417" s="231"/>
      <c r="C1417" s="231"/>
      <c r="D1417" s="362"/>
      <c r="E14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7" t="str">
        <f>IF(CAMBIOSCRUDAS[[#This Row],[PLAN FINAL]]="","",CAMBIOSCRUDAS[[#This Row],[PLAN FINAL]])</f>
        <v/>
      </c>
      <c r="G1417" t="str">
        <f>IF(CAMBIOSCRUDAS[[#This Row],[Columna1]]="","",CAMBIOSCRUDAS[[#This Row],[ID]])</f>
        <v/>
      </c>
    </row>
    <row r="1418" spans="1:7" x14ac:dyDescent="0.25">
      <c r="A1418" s="361"/>
      <c r="B1418" s="231"/>
      <c r="C1418" s="231"/>
      <c r="D1418" s="362"/>
      <c r="E14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8" t="str">
        <f>IF(CAMBIOSCRUDAS[[#This Row],[PLAN FINAL]]="","",CAMBIOSCRUDAS[[#This Row],[PLAN FINAL]])</f>
        <v/>
      </c>
      <c r="G1418" t="str">
        <f>IF(CAMBIOSCRUDAS[[#This Row],[Columna1]]="","",CAMBIOSCRUDAS[[#This Row],[ID]])</f>
        <v/>
      </c>
    </row>
    <row r="1419" spans="1:7" x14ac:dyDescent="0.25">
      <c r="A1419" s="361"/>
      <c r="B1419" s="231"/>
      <c r="C1419" s="231"/>
      <c r="D1419" s="362"/>
      <c r="E14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19" t="str">
        <f>IF(CAMBIOSCRUDAS[[#This Row],[PLAN FINAL]]="","",CAMBIOSCRUDAS[[#This Row],[PLAN FINAL]])</f>
        <v/>
      </c>
      <c r="G1419" t="str">
        <f>IF(CAMBIOSCRUDAS[[#This Row],[Columna1]]="","",CAMBIOSCRUDAS[[#This Row],[ID]])</f>
        <v/>
      </c>
    </row>
    <row r="1420" spans="1:7" x14ac:dyDescent="0.25">
      <c r="A1420" s="361"/>
      <c r="B1420" s="231"/>
      <c r="C1420" s="231"/>
      <c r="D1420" s="362"/>
      <c r="E14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0" t="str">
        <f>IF(CAMBIOSCRUDAS[[#This Row],[PLAN FINAL]]="","",CAMBIOSCRUDAS[[#This Row],[PLAN FINAL]])</f>
        <v/>
      </c>
      <c r="G1420" t="str">
        <f>IF(CAMBIOSCRUDAS[[#This Row],[Columna1]]="","",CAMBIOSCRUDAS[[#This Row],[ID]])</f>
        <v/>
      </c>
    </row>
    <row r="1421" spans="1:7" x14ac:dyDescent="0.25">
      <c r="A1421" s="361"/>
      <c r="B1421" s="231"/>
      <c r="C1421" s="231"/>
      <c r="D1421" s="362"/>
      <c r="E14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1" t="str">
        <f>IF(CAMBIOSCRUDAS[[#This Row],[PLAN FINAL]]="","",CAMBIOSCRUDAS[[#This Row],[PLAN FINAL]])</f>
        <v/>
      </c>
      <c r="G1421" t="str">
        <f>IF(CAMBIOSCRUDAS[[#This Row],[Columna1]]="","",CAMBIOSCRUDAS[[#This Row],[ID]])</f>
        <v/>
      </c>
    </row>
    <row r="1422" spans="1:7" x14ac:dyDescent="0.25">
      <c r="A1422" s="361"/>
      <c r="B1422" s="231"/>
      <c r="C1422" s="231"/>
      <c r="D1422" s="362"/>
      <c r="E14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2" t="str">
        <f>IF(CAMBIOSCRUDAS[[#This Row],[PLAN FINAL]]="","",CAMBIOSCRUDAS[[#This Row],[PLAN FINAL]])</f>
        <v/>
      </c>
      <c r="G1422" t="str">
        <f>IF(CAMBIOSCRUDAS[[#This Row],[Columna1]]="","",CAMBIOSCRUDAS[[#This Row],[ID]])</f>
        <v/>
      </c>
    </row>
    <row r="1423" spans="1:7" x14ac:dyDescent="0.25">
      <c r="A1423" s="361"/>
      <c r="B1423" s="231"/>
      <c r="C1423" s="231"/>
      <c r="D1423" s="362"/>
      <c r="E14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3" t="str">
        <f>IF(CAMBIOSCRUDAS[[#This Row],[PLAN FINAL]]="","",CAMBIOSCRUDAS[[#This Row],[PLAN FINAL]])</f>
        <v/>
      </c>
      <c r="G1423" t="str">
        <f>IF(CAMBIOSCRUDAS[[#This Row],[Columna1]]="","",CAMBIOSCRUDAS[[#This Row],[ID]])</f>
        <v/>
      </c>
    </row>
    <row r="1424" spans="1:7" x14ac:dyDescent="0.25">
      <c r="A1424" s="361"/>
      <c r="B1424" s="231"/>
      <c r="C1424" s="231"/>
      <c r="D1424" s="362"/>
      <c r="E14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4" t="str">
        <f>IF(CAMBIOSCRUDAS[[#This Row],[PLAN FINAL]]="","",CAMBIOSCRUDAS[[#This Row],[PLAN FINAL]])</f>
        <v/>
      </c>
      <c r="G1424" t="str">
        <f>IF(CAMBIOSCRUDAS[[#This Row],[Columna1]]="","",CAMBIOSCRUDAS[[#This Row],[ID]])</f>
        <v/>
      </c>
    </row>
    <row r="1425" spans="1:7" x14ac:dyDescent="0.25">
      <c r="A1425" s="361"/>
      <c r="B1425" s="231"/>
      <c r="C1425" s="231"/>
      <c r="D1425" s="362"/>
      <c r="E14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5" t="str">
        <f>IF(CAMBIOSCRUDAS[[#This Row],[PLAN FINAL]]="","",CAMBIOSCRUDAS[[#This Row],[PLAN FINAL]])</f>
        <v/>
      </c>
      <c r="G1425" t="str">
        <f>IF(CAMBIOSCRUDAS[[#This Row],[Columna1]]="","",CAMBIOSCRUDAS[[#This Row],[ID]])</f>
        <v/>
      </c>
    </row>
    <row r="1426" spans="1:7" x14ac:dyDescent="0.25">
      <c r="A1426" s="361"/>
      <c r="B1426" s="231"/>
      <c r="C1426" s="231"/>
      <c r="D1426" s="362"/>
      <c r="E14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6" t="str">
        <f>IF(CAMBIOSCRUDAS[[#This Row],[PLAN FINAL]]="","",CAMBIOSCRUDAS[[#This Row],[PLAN FINAL]])</f>
        <v/>
      </c>
      <c r="G1426" t="str">
        <f>IF(CAMBIOSCRUDAS[[#This Row],[Columna1]]="","",CAMBIOSCRUDAS[[#This Row],[ID]])</f>
        <v/>
      </c>
    </row>
    <row r="1427" spans="1:7" x14ac:dyDescent="0.25">
      <c r="A1427" s="361"/>
      <c r="B1427" s="231"/>
      <c r="C1427" s="231"/>
      <c r="D1427" s="362"/>
      <c r="E14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7" t="str">
        <f>IF(CAMBIOSCRUDAS[[#This Row],[PLAN FINAL]]="","",CAMBIOSCRUDAS[[#This Row],[PLAN FINAL]])</f>
        <v/>
      </c>
      <c r="G1427" t="str">
        <f>IF(CAMBIOSCRUDAS[[#This Row],[Columna1]]="","",CAMBIOSCRUDAS[[#This Row],[ID]])</f>
        <v/>
      </c>
    </row>
    <row r="1428" spans="1:7" x14ac:dyDescent="0.25">
      <c r="A1428" s="361"/>
      <c r="B1428" s="231"/>
      <c r="C1428" s="231"/>
      <c r="D1428" s="362"/>
      <c r="E14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8" t="str">
        <f>IF(CAMBIOSCRUDAS[[#This Row],[PLAN FINAL]]="","",CAMBIOSCRUDAS[[#This Row],[PLAN FINAL]])</f>
        <v/>
      </c>
      <c r="G1428" t="str">
        <f>IF(CAMBIOSCRUDAS[[#This Row],[Columna1]]="","",CAMBIOSCRUDAS[[#This Row],[ID]])</f>
        <v/>
      </c>
    </row>
    <row r="1429" spans="1:7" x14ac:dyDescent="0.25">
      <c r="A1429" s="361"/>
      <c r="B1429" s="231"/>
      <c r="C1429" s="231"/>
      <c r="D1429" s="362"/>
      <c r="E14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29" t="str">
        <f>IF(CAMBIOSCRUDAS[[#This Row],[PLAN FINAL]]="","",CAMBIOSCRUDAS[[#This Row],[PLAN FINAL]])</f>
        <v/>
      </c>
      <c r="G1429" t="str">
        <f>IF(CAMBIOSCRUDAS[[#This Row],[Columna1]]="","",CAMBIOSCRUDAS[[#This Row],[ID]])</f>
        <v/>
      </c>
    </row>
    <row r="1430" spans="1:7" x14ac:dyDescent="0.25">
      <c r="A1430" s="361"/>
      <c r="B1430" s="231"/>
      <c r="C1430" s="231"/>
      <c r="D1430" s="362"/>
      <c r="E14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0" t="str">
        <f>IF(CAMBIOSCRUDAS[[#This Row],[PLAN FINAL]]="","",CAMBIOSCRUDAS[[#This Row],[PLAN FINAL]])</f>
        <v/>
      </c>
      <c r="G1430" t="str">
        <f>IF(CAMBIOSCRUDAS[[#This Row],[Columna1]]="","",CAMBIOSCRUDAS[[#This Row],[ID]])</f>
        <v/>
      </c>
    </row>
    <row r="1431" spans="1:7" x14ac:dyDescent="0.25">
      <c r="A1431" s="361"/>
      <c r="B1431" s="231"/>
      <c r="C1431" s="231"/>
      <c r="D1431" s="362"/>
      <c r="E14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1" t="str">
        <f>IF(CAMBIOSCRUDAS[[#This Row],[PLAN FINAL]]="","",CAMBIOSCRUDAS[[#This Row],[PLAN FINAL]])</f>
        <v/>
      </c>
      <c r="G1431" t="str">
        <f>IF(CAMBIOSCRUDAS[[#This Row],[Columna1]]="","",CAMBIOSCRUDAS[[#This Row],[ID]])</f>
        <v/>
      </c>
    </row>
    <row r="1432" spans="1:7" x14ac:dyDescent="0.25">
      <c r="A1432" s="361"/>
      <c r="B1432" s="231"/>
      <c r="C1432" s="231"/>
      <c r="D1432" s="362"/>
      <c r="E14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2" t="str">
        <f>IF(CAMBIOSCRUDAS[[#This Row],[PLAN FINAL]]="","",CAMBIOSCRUDAS[[#This Row],[PLAN FINAL]])</f>
        <v/>
      </c>
      <c r="G1432" t="str">
        <f>IF(CAMBIOSCRUDAS[[#This Row],[Columna1]]="","",CAMBIOSCRUDAS[[#This Row],[ID]])</f>
        <v/>
      </c>
    </row>
    <row r="1433" spans="1:7" x14ac:dyDescent="0.25">
      <c r="A1433" s="361"/>
      <c r="B1433" s="231"/>
      <c r="C1433" s="231"/>
      <c r="D1433" s="362"/>
      <c r="E14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3" t="str">
        <f>IF(CAMBIOSCRUDAS[[#This Row],[PLAN FINAL]]="","",CAMBIOSCRUDAS[[#This Row],[PLAN FINAL]])</f>
        <v/>
      </c>
      <c r="G1433" t="str">
        <f>IF(CAMBIOSCRUDAS[[#This Row],[Columna1]]="","",CAMBIOSCRUDAS[[#This Row],[ID]])</f>
        <v/>
      </c>
    </row>
    <row r="1434" spans="1:7" x14ac:dyDescent="0.25">
      <c r="A1434" s="361"/>
      <c r="B1434" s="231"/>
      <c r="C1434" s="231"/>
      <c r="D1434" s="362"/>
      <c r="E14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4" t="str">
        <f>IF(CAMBIOSCRUDAS[[#This Row],[PLAN FINAL]]="","",CAMBIOSCRUDAS[[#This Row],[PLAN FINAL]])</f>
        <v/>
      </c>
      <c r="G1434" t="str">
        <f>IF(CAMBIOSCRUDAS[[#This Row],[Columna1]]="","",CAMBIOSCRUDAS[[#This Row],[ID]])</f>
        <v/>
      </c>
    </row>
    <row r="1435" spans="1:7" x14ac:dyDescent="0.25">
      <c r="A1435" s="361"/>
      <c r="B1435" s="231"/>
      <c r="C1435" s="231"/>
      <c r="D1435" s="362"/>
      <c r="E14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5" t="str">
        <f>IF(CAMBIOSCRUDAS[[#This Row],[PLAN FINAL]]="","",CAMBIOSCRUDAS[[#This Row],[PLAN FINAL]])</f>
        <v/>
      </c>
      <c r="G1435" t="str">
        <f>IF(CAMBIOSCRUDAS[[#This Row],[Columna1]]="","",CAMBIOSCRUDAS[[#This Row],[ID]])</f>
        <v/>
      </c>
    </row>
    <row r="1436" spans="1:7" x14ac:dyDescent="0.25">
      <c r="A1436" s="361"/>
      <c r="B1436" s="231"/>
      <c r="C1436" s="231"/>
      <c r="D1436" s="362"/>
      <c r="E14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6" t="str">
        <f>IF(CAMBIOSCRUDAS[[#This Row],[PLAN FINAL]]="","",CAMBIOSCRUDAS[[#This Row],[PLAN FINAL]])</f>
        <v/>
      </c>
      <c r="G1436" t="str">
        <f>IF(CAMBIOSCRUDAS[[#This Row],[Columna1]]="","",CAMBIOSCRUDAS[[#This Row],[ID]])</f>
        <v/>
      </c>
    </row>
    <row r="1437" spans="1:7" x14ac:dyDescent="0.25">
      <c r="A1437" s="361"/>
      <c r="B1437" s="231"/>
      <c r="C1437" s="231"/>
      <c r="D1437" s="362"/>
      <c r="E14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7" t="str">
        <f>IF(CAMBIOSCRUDAS[[#This Row],[PLAN FINAL]]="","",CAMBIOSCRUDAS[[#This Row],[PLAN FINAL]])</f>
        <v/>
      </c>
      <c r="G1437" t="str">
        <f>IF(CAMBIOSCRUDAS[[#This Row],[Columna1]]="","",CAMBIOSCRUDAS[[#This Row],[ID]])</f>
        <v/>
      </c>
    </row>
    <row r="1438" spans="1:7" x14ac:dyDescent="0.25">
      <c r="A1438" s="361"/>
      <c r="B1438" s="231"/>
      <c r="C1438" s="231"/>
      <c r="D1438" s="362"/>
      <c r="E14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8" t="str">
        <f>IF(CAMBIOSCRUDAS[[#This Row],[PLAN FINAL]]="","",CAMBIOSCRUDAS[[#This Row],[PLAN FINAL]])</f>
        <v/>
      </c>
      <c r="G1438" t="str">
        <f>IF(CAMBIOSCRUDAS[[#This Row],[Columna1]]="","",CAMBIOSCRUDAS[[#This Row],[ID]])</f>
        <v/>
      </c>
    </row>
    <row r="1439" spans="1:7" x14ac:dyDescent="0.25">
      <c r="A1439" s="361"/>
      <c r="B1439" s="231"/>
      <c r="C1439" s="231"/>
      <c r="D1439" s="362"/>
      <c r="E14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39" t="str">
        <f>IF(CAMBIOSCRUDAS[[#This Row],[PLAN FINAL]]="","",CAMBIOSCRUDAS[[#This Row],[PLAN FINAL]])</f>
        <v/>
      </c>
      <c r="G1439" t="str">
        <f>IF(CAMBIOSCRUDAS[[#This Row],[Columna1]]="","",CAMBIOSCRUDAS[[#This Row],[ID]])</f>
        <v/>
      </c>
    </row>
    <row r="1440" spans="1:7" x14ac:dyDescent="0.25">
      <c r="A1440" s="361"/>
      <c r="B1440" s="231"/>
      <c r="C1440" s="231"/>
      <c r="D1440" s="362"/>
      <c r="E14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0" t="str">
        <f>IF(CAMBIOSCRUDAS[[#This Row],[PLAN FINAL]]="","",CAMBIOSCRUDAS[[#This Row],[PLAN FINAL]])</f>
        <v/>
      </c>
      <c r="G1440" t="str">
        <f>IF(CAMBIOSCRUDAS[[#This Row],[Columna1]]="","",CAMBIOSCRUDAS[[#This Row],[ID]])</f>
        <v/>
      </c>
    </row>
    <row r="1441" spans="1:7" x14ac:dyDescent="0.25">
      <c r="A1441" s="361"/>
      <c r="B1441" s="231"/>
      <c r="C1441" s="231"/>
      <c r="D1441" s="362"/>
      <c r="E14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1" t="str">
        <f>IF(CAMBIOSCRUDAS[[#This Row],[PLAN FINAL]]="","",CAMBIOSCRUDAS[[#This Row],[PLAN FINAL]])</f>
        <v/>
      </c>
      <c r="G1441" t="str">
        <f>IF(CAMBIOSCRUDAS[[#This Row],[Columna1]]="","",CAMBIOSCRUDAS[[#This Row],[ID]])</f>
        <v/>
      </c>
    </row>
    <row r="1442" spans="1:7" x14ac:dyDescent="0.25">
      <c r="A1442" s="361"/>
      <c r="B1442" s="231"/>
      <c r="C1442" s="231"/>
      <c r="D1442" s="362"/>
      <c r="E14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2" t="str">
        <f>IF(CAMBIOSCRUDAS[[#This Row],[PLAN FINAL]]="","",CAMBIOSCRUDAS[[#This Row],[PLAN FINAL]])</f>
        <v/>
      </c>
      <c r="G1442" t="str">
        <f>IF(CAMBIOSCRUDAS[[#This Row],[Columna1]]="","",CAMBIOSCRUDAS[[#This Row],[ID]])</f>
        <v/>
      </c>
    </row>
    <row r="1443" spans="1:7" x14ac:dyDescent="0.25">
      <c r="A1443" s="361"/>
      <c r="B1443" s="231"/>
      <c r="C1443" s="231"/>
      <c r="D1443" s="362"/>
      <c r="E14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3" t="str">
        <f>IF(CAMBIOSCRUDAS[[#This Row],[PLAN FINAL]]="","",CAMBIOSCRUDAS[[#This Row],[PLAN FINAL]])</f>
        <v/>
      </c>
      <c r="G1443" t="str">
        <f>IF(CAMBIOSCRUDAS[[#This Row],[Columna1]]="","",CAMBIOSCRUDAS[[#This Row],[ID]])</f>
        <v/>
      </c>
    </row>
    <row r="1444" spans="1:7" x14ac:dyDescent="0.25">
      <c r="A1444" s="361"/>
      <c r="B1444" s="231"/>
      <c r="C1444" s="231"/>
      <c r="D1444" s="362"/>
      <c r="E14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4" t="str">
        <f>IF(CAMBIOSCRUDAS[[#This Row],[PLAN FINAL]]="","",CAMBIOSCRUDAS[[#This Row],[PLAN FINAL]])</f>
        <v/>
      </c>
      <c r="G1444" t="str">
        <f>IF(CAMBIOSCRUDAS[[#This Row],[Columna1]]="","",CAMBIOSCRUDAS[[#This Row],[ID]])</f>
        <v/>
      </c>
    </row>
    <row r="1445" spans="1:7" x14ac:dyDescent="0.25">
      <c r="A1445" s="361"/>
      <c r="B1445" s="231"/>
      <c r="C1445" s="231"/>
      <c r="D1445" s="362"/>
      <c r="E14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5" t="str">
        <f>IF(CAMBIOSCRUDAS[[#This Row],[PLAN FINAL]]="","",CAMBIOSCRUDAS[[#This Row],[PLAN FINAL]])</f>
        <v/>
      </c>
      <c r="G1445" t="str">
        <f>IF(CAMBIOSCRUDAS[[#This Row],[Columna1]]="","",CAMBIOSCRUDAS[[#This Row],[ID]])</f>
        <v/>
      </c>
    </row>
    <row r="1446" spans="1:7" x14ac:dyDescent="0.25">
      <c r="A1446" s="361"/>
      <c r="B1446" s="231"/>
      <c r="C1446" s="231"/>
      <c r="D1446" s="362"/>
      <c r="E14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6" t="str">
        <f>IF(CAMBIOSCRUDAS[[#This Row],[PLAN FINAL]]="","",CAMBIOSCRUDAS[[#This Row],[PLAN FINAL]])</f>
        <v/>
      </c>
      <c r="G1446" t="str">
        <f>IF(CAMBIOSCRUDAS[[#This Row],[Columna1]]="","",CAMBIOSCRUDAS[[#This Row],[ID]])</f>
        <v/>
      </c>
    </row>
    <row r="1447" spans="1:7" x14ac:dyDescent="0.25">
      <c r="A1447" s="361"/>
      <c r="B1447" s="231"/>
      <c r="C1447" s="231"/>
      <c r="D1447" s="362"/>
      <c r="E14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7" t="str">
        <f>IF(CAMBIOSCRUDAS[[#This Row],[PLAN FINAL]]="","",CAMBIOSCRUDAS[[#This Row],[PLAN FINAL]])</f>
        <v/>
      </c>
      <c r="G1447" t="str">
        <f>IF(CAMBIOSCRUDAS[[#This Row],[Columna1]]="","",CAMBIOSCRUDAS[[#This Row],[ID]])</f>
        <v/>
      </c>
    </row>
    <row r="1448" spans="1:7" x14ac:dyDescent="0.25">
      <c r="A1448" s="361"/>
      <c r="B1448" s="231"/>
      <c r="C1448" s="231"/>
      <c r="D1448" s="362"/>
      <c r="E14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8" t="str">
        <f>IF(CAMBIOSCRUDAS[[#This Row],[PLAN FINAL]]="","",CAMBIOSCRUDAS[[#This Row],[PLAN FINAL]])</f>
        <v/>
      </c>
      <c r="G1448" t="str">
        <f>IF(CAMBIOSCRUDAS[[#This Row],[Columna1]]="","",CAMBIOSCRUDAS[[#This Row],[ID]])</f>
        <v/>
      </c>
    </row>
    <row r="1449" spans="1:7" x14ac:dyDescent="0.25">
      <c r="A1449" s="361"/>
      <c r="B1449" s="231"/>
      <c r="C1449" s="231"/>
      <c r="D1449" s="362"/>
      <c r="E14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49" t="str">
        <f>IF(CAMBIOSCRUDAS[[#This Row],[PLAN FINAL]]="","",CAMBIOSCRUDAS[[#This Row],[PLAN FINAL]])</f>
        <v/>
      </c>
      <c r="G1449" t="str">
        <f>IF(CAMBIOSCRUDAS[[#This Row],[Columna1]]="","",CAMBIOSCRUDAS[[#This Row],[ID]])</f>
        <v/>
      </c>
    </row>
    <row r="1450" spans="1:7" x14ac:dyDescent="0.25">
      <c r="A1450" s="361"/>
      <c r="B1450" s="231"/>
      <c r="C1450" s="231"/>
      <c r="D1450" s="362"/>
      <c r="E14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0" t="str">
        <f>IF(CAMBIOSCRUDAS[[#This Row],[PLAN FINAL]]="","",CAMBIOSCRUDAS[[#This Row],[PLAN FINAL]])</f>
        <v/>
      </c>
      <c r="G1450" t="str">
        <f>IF(CAMBIOSCRUDAS[[#This Row],[Columna1]]="","",CAMBIOSCRUDAS[[#This Row],[ID]])</f>
        <v/>
      </c>
    </row>
    <row r="1451" spans="1:7" x14ac:dyDescent="0.25">
      <c r="A1451" s="361"/>
      <c r="B1451" s="231"/>
      <c r="C1451" s="231"/>
      <c r="D1451" s="362"/>
      <c r="E14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1" t="str">
        <f>IF(CAMBIOSCRUDAS[[#This Row],[PLAN FINAL]]="","",CAMBIOSCRUDAS[[#This Row],[PLAN FINAL]])</f>
        <v/>
      </c>
      <c r="G1451" t="str">
        <f>IF(CAMBIOSCRUDAS[[#This Row],[Columna1]]="","",CAMBIOSCRUDAS[[#This Row],[ID]])</f>
        <v/>
      </c>
    </row>
    <row r="1452" spans="1:7" x14ac:dyDescent="0.25">
      <c r="A1452" s="361"/>
      <c r="B1452" s="231"/>
      <c r="C1452" s="231"/>
      <c r="D1452" s="362"/>
      <c r="E14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2" t="str">
        <f>IF(CAMBIOSCRUDAS[[#This Row],[PLAN FINAL]]="","",CAMBIOSCRUDAS[[#This Row],[PLAN FINAL]])</f>
        <v/>
      </c>
      <c r="G1452" t="str">
        <f>IF(CAMBIOSCRUDAS[[#This Row],[Columna1]]="","",CAMBIOSCRUDAS[[#This Row],[ID]])</f>
        <v/>
      </c>
    </row>
    <row r="1453" spans="1:7" x14ac:dyDescent="0.25">
      <c r="A1453" s="361"/>
      <c r="B1453" s="231"/>
      <c r="C1453" s="231"/>
      <c r="D1453" s="362"/>
      <c r="E14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3" t="str">
        <f>IF(CAMBIOSCRUDAS[[#This Row],[PLAN FINAL]]="","",CAMBIOSCRUDAS[[#This Row],[PLAN FINAL]])</f>
        <v/>
      </c>
      <c r="G1453" t="str">
        <f>IF(CAMBIOSCRUDAS[[#This Row],[Columna1]]="","",CAMBIOSCRUDAS[[#This Row],[ID]])</f>
        <v/>
      </c>
    </row>
    <row r="1454" spans="1:7" x14ac:dyDescent="0.25">
      <c r="A1454" s="361"/>
      <c r="B1454" s="231"/>
      <c r="C1454" s="231"/>
      <c r="D1454" s="362"/>
      <c r="E14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4" t="str">
        <f>IF(CAMBIOSCRUDAS[[#This Row],[PLAN FINAL]]="","",CAMBIOSCRUDAS[[#This Row],[PLAN FINAL]])</f>
        <v/>
      </c>
      <c r="G1454" t="str">
        <f>IF(CAMBIOSCRUDAS[[#This Row],[Columna1]]="","",CAMBIOSCRUDAS[[#This Row],[ID]])</f>
        <v/>
      </c>
    </row>
    <row r="1455" spans="1:7" x14ac:dyDescent="0.25">
      <c r="A1455" s="361"/>
      <c r="B1455" s="231"/>
      <c r="C1455" s="231"/>
      <c r="D1455" s="362"/>
      <c r="E14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5" t="str">
        <f>IF(CAMBIOSCRUDAS[[#This Row],[PLAN FINAL]]="","",CAMBIOSCRUDAS[[#This Row],[PLAN FINAL]])</f>
        <v/>
      </c>
      <c r="G1455" t="str">
        <f>IF(CAMBIOSCRUDAS[[#This Row],[Columna1]]="","",CAMBIOSCRUDAS[[#This Row],[ID]])</f>
        <v/>
      </c>
    </row>
    <row r="1456" spans="1:7" x14ac:dyDescent="0.25">
      <c r="A1456" s="361"/>
      <c r="B1456" s="231"/>
      <c r="C1456" s="231"/>
      <c r="D1456" s="362"/>
      <c r="E14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6" t="str">
        <f>IF(CAMBIOSCRUDAS[[#This Row],[PLAN FINAL]]="","",CAMBIOSCRUDAS[[#This Row],[PLAN FINAL]])</f>
        <v/>
      </c>
      <c r="G1456" t="str">
        <f>IF(CAMBIOSCRUDAS[[#This Row],[Columna1]]="","",CAMBIOSCRUDAS[[#This Row],[ID]])</f>
        <v/>
      </c>
    </row>
    <row r="1457" spans="1:7" x14ac:dyDescent="0.25">
      <c r="A1457" s="361"/>
      <c r="B1457" s="231"/>
      <c r="C1457" s="231"/>
      <c r="D1457" s="362"/>
      <c r="E14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7" t="str">
        <f>IF(CAMBIOSCRUDAS[[#This Row],[PLAN FINAL]]="","",CAMBIOSCRUDAS[[#This Row],[PLAN FINAL]])</f>
        <v/>
      </c>
      <c r="G1457" t="str">
        <f>IF(CAMBIOSCRUDAS[[#This Row],[Columna1]]="","",CAMBIOSCRUDAS[[#This Row],[ID]])</f>
        <v/>
      </c>
    </row>
    <row r="1458" spans="1:7" x14ac:dyDescent="0.25">
      <c r="A1458" s="361"/>
      <c r="B1458" s="231"/>
      <c r="C1458" s="231"/>
      <c r="D1458" s="362"/>
      <c r="E14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8" t="str">
        <f>IF(CAMBIOSCRUDAS[[#This Row],[PLAN FINAL]]="","",CAMBIOSCRUDAS[[#This Row],[PLAN FINAL]])</f>
        <v/>
      </c>
      <c r="G1458" t="str">
        <f>IF(CAMBIOSCRUDAS[[#This Row],[Columna1]]="","",CAMBIOSCRUDAS[[#This Row],[ID]])</f>
        <v/>
      </c>
    </row>
    <row r="1459" spans="1:7" x14ac:dyDescent="0.25">
      <c r="A1459" s="361"/>
      <c r="B1459" s="231"/>
      <c r="C1459" s="231"/>
      <c r="D1459" s="362"/>
      <c r="E14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59" t="str">
        <f>IF(CAMBIOSCRUDAS[[#This Row],[PLAN FINAL]]="","",CAMBIOSCRUDAS[[#This Row],[PLAN FINAL]])</f>
        <v/>
      </c>
      <c r="G1459" t="str">
        <f>IF(CAMBIOSCRUDAS[[#This Row],[Columna1]]="","",CAMBIOSCRUDAS[[#This Row],[ID]])</f>
        <v/>
      </c>
    </row>
    <row r="1460" spans="1:7" x14ac:dyDescent="0.25">
      <c r="A1460" s="361"/>
      <c r="B1460" s="231"/>
      <c r="C1460" s="231"/>
      <c r="D1460" s="362"/>
      <c r="E14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0" t="str">
        <f>IF(CAMBIOSCRUDAS[[#This Row],[PLAN FINAL]]="","",CAMBIOSCRUDAS[[#This Row],[PLAN FINAL]])</f>
        <v/>
      </c>
      <c r="G1460" t="str">
        <f>IF(CAMBIOSCRUDAS[[#This Row],[Columna1]]="","",CAMBIOSCRUDAS[[#This Row],[ID]])</f>
        <v/>
      </c>
    </row>
    <row r="1461" spans="1:7" x14ac:dyDescent="0.25">
      <c r="A1461" s="361"/>
      <c r="B1461" s="231"/>
      <c r="C1461" s="231"/>
      <c r="D1461" s="362"/>
      <c r="E14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1" t="str">
        <f>IF(CAMBIOSCRUDAS[[#This Row],[PLAN FINAL]]="","",CAMBIOSCRUDAS[[#This Row],[PLAN FINAL]])</f>
        <v/>
      </c>
      <c r="G1461" t="str">
        <f>IF(CAMBIOSCRUDAS[[#This Row],[Columna1]]="","",CAMBIOSCRUDAS[[#This Row],[ID]])</f>
        <v/>
      </c>
    </row>
    <row r="1462" spans="1:7" x14ac:dyDescent="0.25">
      <c r="A1462" s="361"/>
      <c r="B1462" s="231"/>
      <c r="C1462" s="231"/>
      <c r="D1462" s="362"/>
      <c r="E14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2" t="str">
        <f>IF(CAMBIOSCRUDAS[[#This Row],[PLAN FINAL]]="","",CAMBIOSCRUDAS[[#This Row],[PLAN FINAL]])</f>
        <v/>
      </c>
      <c r="G1462" t="str">
        <f>IF(CAMBIOSCRUDAS[[#This Row],[Columna1]]="","",CAMBIOSCRUDAS[[#This Row],[ID]])</f>
        <v/>
      </c>
    </row>
    <row r="1463" spans="1:7" x14ac:dyDescent="0.25">
      <c r="A1463" s="361"/>
      <c r="B1463" s="231"/>
      <c r="C1463" s="231"/>
      <c r="D1463" s="362"/>
      <c r="E14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3" t="str">
        <f>IF(CAMBIOSCRUDAS[[#This Row],[PLAN FINAL]]="","",CAMBIOSCRUDAS[[#This Row],[PLAN FINAL]])</f>
        <v/>
      </c>
      <c r="G1463" t="str">
        <f>IF(CAMBIOSCRUDAS[[#This Row],[Columna1]]="","",CAMBIOSCRUDAS[[#This Row],[ID]])</f>
        <v/>
      </c>
    </row>
    <row r="1464" spans="1:7" x14ac:dyDescent="0.25">
      <c r="A1464" s="361"/>
      <c r="B1464" s="231"/>
      <c r="C1464" s="231"/>
      <c r="D1464" s="362"/>
      <c r="E14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4" t="str">
        <f>IF(CAMBIOSCRUDAS[[#This Row],[PLAN FINAL]]="","",CAMBIOSCRUDAS[[#This Row],[PLAN FINAL]])</f>
        <v/>
      </c>
      <c r="G1464" t="str">
        <f>IF(CAMBIOSCRUDAS[[#This Row],[Columna1]]="","",CAMBIOSCRUDAS[[#This Row],[ID]])</f>
        <v/>
      </c>
    </row>
    <row r="1465" spans="1:7" x14ac:dyDescent="0.25">
      <c r="A1465" s="361"/>
      <c r="B1465" s="231"/>
      <c r="C1465" s="231"/>
      <c r="D1465" s="362"/>
      <c r="E14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5" t="str">
        <f>IF(CAMBIOSCRUDAS[[#This Row],[PLAN FINAL]]="","",CAMBIOSCRUDAS[[#This Row],[PLAN FINAL]])</f>
        <v/>
      </c>
      <c r="G1465" t="str">
        <f>IF(CAMBIOSCRUDAS[[#This Row],[Columna1]]="","",CAMBIOSCRUDAS[[#This Row],[ID]])</f>
        <v/>
      </c>
    </row>
    <row r="1466" spans="1:7" x14ac:dyDescent="0.25">
      <c r="A1466" s="361"/>
      <c r="B1466" s="231"/>
      <c r="C1466" s="231"/>
      <c r="D1466" s="362"/>
      <c r="E14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6" t="str">
        <f>IF(CAMBIOSCRUDAS[[#This Row],[PLAN FINAL]]="","",CAMBIOSCRUDAS[[#This Row],[PLAN FINAL]])</f>
        <v/>
      </c>
      <c r="G1466" t="str">
        <f>IF(CAMBIOSCRUDAS[[#This Row],[Columna1]]="","",CAMBIOSCRUDAS[[#This Row],[ID]])</f>
        <v/>
      </c>
    </row>
    <row r="1467" spans="1:7" x14ac:dyDescent="0.25">
      <c r="A1467" s="361"/>
      <c r="B1467" s="231"/>
      <c r="C1467" s="231"/>
      <c r="D1467" s="362"/>
      <c r="E14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7" t="str">
        <f>IF(CAMBIOSCRUDAS[[#This Row],[PLAN FINAL]]="","",CAMBIOSCRUDAS[[#This Row],[PLAN FINAL]])</f>
        <v/>
      </c>
      <c r="G1467" t="str">
        <f>IF(CAMBIOSCRUDAS[[#This Row],[Columna1]]="","",CAMBIOSCRUDAS[[#This Row],[ID]])</f>
        <v/>
      </c>
    </row>
    <row r="1468" spans="1:7" x14ac:dyDescent="0.25">
      <c r="A1468" s="361"/>
      <c r="B1468" s="231"/>
      <c r="C1468" s="231"/>
      <c r="D1468" s="362"/>
      <c r="E14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8" t="str">
        <f>IF(CAMBIOSCRUDAS[[#This Row],[PLAN FINAL]]="","",CAMBIOSCRUDAS[[#This Row],[PLAN FINAL]])</f>
        <v/>
      </c>
      <c r="G1468" t="str">
        <f>IF(CAMBIOSCRUDAS[[#This Row],[Columna1]]="","",CAMBIOSCRUDAS[[#This Row],[ID]])</f>
        <v/>
      </c>
    </row>
    <row r="1469" spans="1:7" x14ac:dyDescent="0.25">
      <c r="A1469" s="361"/>
      <c r="B1469" s="231"/>
      <c r="C1469" s="231"/>
      <c r="D1469" s="362"/>
      <c r="E14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69" t="str">
        <f>IF(CAMBIOSCRUDAS[[#This Row],[PLAN FINAL]]="","",CAMBIOSCRUDAS[[#This Row],[PLAN FINAL]])</f>
        <v/>
      </c>
      <c r="G1469" t="str">
        <f>IF(CAMBIOSCRUDAS[[#This Row],[Columna1]]="","",CAMBIOSCRUDAS[[#This Row],[ID]])</f>
        <v/>
      </c>
    </row>
    <row r="1470" spans="1:7" x14ac:dyDescent="0.25">
      <c r="A1470" s="361"/>
      <c r="B1470" s="231"/>
      <c r="C1470" s="231"/>
      <c r="D1470" s="362"/>
      <c r="E14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0" t="str">
        <f>IF(CAMBIOSCRUDAS[[#This Row],[PLAN FINAL]]="","",CAMBIOSCRUDAS[[#This Row],[PLAN FINAL]])</f>
        <v/>
      </c>
      <c r="G1470" t="str">
        <f>IF(CAMBIOSCRUDAS[[#This Row],[Columna1]]="","",CAMBIOSCRUDAS[[#This Row],[ID]])</f>
        <v/>
      </c>
    </row>
    <row r="1471" spans="1:7" x14ac:dyDescent="0.25">
      <c r="A1471" s="361"/>
      <c r="B1471" s="231"/>
      <c r="C1471" s="231"/>
      <c r="D1471" s="362"/>
      <c r="E14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1" t="str">
        <f>IF(CAMBIOSCRUDAS[[#This Row],[PLAN FINAL]]="","",CAMBIOSCRUDAS[[#This Row],[PLAN FINAL]])</f>
        <v/>
      </c>
      <c r="G1471" t="str">
        <f>IF(CAMBIOSCRUDAS[[#This Row],[Columna1]]="","",CAMBIOSCRUDAS[[#This Row],[ID]])</f>
        <v/>
      </c>
    </row>
    <row r="1472" spans="1:7" x14ac:dyDescent="0.25">
      <c r="A1472" s="361"/>
      <c r="B1472" s="231"/>
      <c r="C1472" s="231"/>
      <c r="D1472" s="362"/>
      <c r="E14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2" t="str">
        <f>IF(CAMBIOSCRUDAS[[#This Row],[PLAN FINAL]]="","",CAMBIOSCRUDAS[[#This Row],[PLAN FINAL]])</f>
        <v/>
      </c>
      <c r="G1472" t="str">
        <f>IF(CAMBIOSCRUDAS[[#This Row],[Columna1]]="","",CAMBIOSCRUDAS[[#This Row],[ID]])</f>
        <v/>
      </c>
    </row>
    <row r="1473" spans="1:7" x14ac:dyDescent="0.25">
      <c r="A1473" s="361"/>
      <c r="B1473" s="231"/>
      <c r="C1473" s="231"/>
      <c r="D1473" s="362"/>
      <c r="E14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3" t="str">
        <f>IF(CAMBIOSCRUDAS[[#This Row],[PLAN FINAL]]="","",CAMBIOSCRUDAS[[#This Row],[PLAN FINAL]])</f>
        <v/>
      </c>
      <c r="G1473" t="str">
        <f>IF(CAMBIOSCRUDAS[[#This Row],[Columna1]]="","",CAMBIOSCRUDAS[[#This Row],[ID]])</f>
        <v/>
      </c>
    </row>
    <row r="1474" spans="1:7" x14ac:dyDescent="0.25">
      <c r="A1474" s="361"/>
      <c r="B1474" s="231"/>
      <c r="C1474" s="231"/>
      <c r="D1474" s="362"/>
      <c r="E14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4" t="str">
        <f>IF(CAMBIOSCRUDAS[[#This Row],[PLAN FINAL]]="","",CAMBIOSCRUDAS[[#This Row],[PLAN FINAL]])</f>
        <v/>
      </c>
      <c r="G1474" t="str">
        <f>IF(CAMBIOSCRUDAS[[#This Row],[Columna1]]="","",CAMBIOSCRUDAS[[#This Row],[ID]])</f>
        <v/>
      </c>
    </row>
    <row r="1475" spans="1:7" x14ac:dyDescent="0.25">
      <c r="A1475" s="361"/>
      <c r="B1475" s="231"/>
      <c r="C1475" s="231"/>
      <c r="D1475" s="362"/>
      <c r="E14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5" t="str">
        <f>IF(CAMBIOSCRUDAS[[#This Row],[PLAN FINAL]]="","",CAMBIOSCRUDAS[[#This Row],[PLAN FINAL]])</f>
        <v/>
      </c>
      <c r="G1475" t="str">
        <f>IF(CAMBIOSCRUDAS[[#This Row],[Columna1]]="","",CAMBIOSCRUDAS[[#This Row],[ID]])</f>
        <v/>
      </c>
    </row>
    <row r="1476" spans="1:7" x14ac:dyDescent="0.25">
      <c r="A1476" s="361"/>
      <c r="B1476" s="231"/>
      <c r="C1476" s="231"/>
      <c r="D1476" s="362"/>
      <c r="E14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6" t="str">
        <f>IF(CAMBIOSCRUDAS[[#This Row],[PLAN FINAL]]="","",CAMBIOSCRUDAS[[#This Row],[PLAN FINAL]])</f>
        <v/>
      </c>
      <c r="G1476" t="str">
        <f>IF(CAMBIOSCRUDAS[[#This Row],[Columna1]]="","",CAMBIOSCRUDAS[[#This Row],[ID]])</f>
        <v/>
      </c>
    </row>
    <row r="1477" spans="1:7" x14ac:dyDescent="0.25">
      <c r="A1477" s="361"/>
      <c r="B1477" s="231"/>
      <c r="C1477" s="231"/>
      <c r="D1477" s="362"/>
      <c r="E14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7" t="str">
        <f>IF(CAMBIOSCRUDAS[[#This Row],[PLAN FINAL]]="","",CAMBIOSCRUDAS[[#This Row],[PLAN FINAL]])</f>
        <v/>
      </c>
      <c r="G1477" t="str">
        <f>IF(CAMBIOSCRUDAS[[#This Row],[Columna1]]="","",CAMBIOSCRUDAS[[#This Row],[ID]])</f>
        <v/>
      </c>
    </row>
    <row r="1478" spans="1:7" x14ac:dyDescent="0.25">
      <c r="A1478" s="361"/>
      <c r="B1478" s="231"/>
      <c r="C1478" s="231"/>
      <c r="D1478" s="362"/>
      <c r="E14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8" t="str">
        <f>IF(CAMBIOSCRUDAS[[#This Row],[PLAN FINAL]]="","",CAMBIOSCRUDAS[[#This Row],[PLAN FINAL]])</f>
        <v/>
      </c>
      <c r="G1478" t="str">
        <f>IF(CAMBIOSCRUDAS[[#This Row],[Columna1]]="","",CAMBIOSCRUDAS[[#This Row],[ID]])</f>
        <v/>
      </c>
    </row>
    <row r="1479" spans="1:7" x14ac:dyDescent="0.25">
      <c r="A1479" s="361"/>
      <c r="B1479" s="231"/>
      <c r="C1479" s="231"/>
      <c r="D1479" s="362"/>
      <c r="E14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79" t="str">
        <f>IF(CAMBIOSCRUDAS[[#This Row],[PLAN FINAL]]="","",CAMBIOSCRUDAS[[#This Row],[PLAN FINAL]])</f>
        <v/>
      </c>
      <c r="G1479" t="str">
        <f>IF(CAMBIOSCRUDAS[[#This Row],[Columna1]]="","",CAMBIOSCRUDAS[[#This Row],[ID]])</f>
        <v/>
      </c>
    </row>
    <row r="1480" spans="1:7" x14ac:dyDescent="0.25">
      <c r="A1480" s="361"/>
      <c r="B1480" s="231"/>
      <c r="C1480" s="231"/>
      <c r="D1480" s="362"/>
      <c r="E14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0" t="str">
        <f>IF(CAMBIOSCRUDAS[[#This Row],[PLAN FINAL]]="","",CAMBIOSCRUDAS[[#This Row],[PLAN FINAL]])</f>
        <v/>
      </c>
      <c r="G1480" t="str">
        <f>IF(CAMBIOSCRUDAS[[#This Row],[Columna1]]="","",CAMBIOSCRUDAS[[#This Row],[ID]])</f>
        <v/>
      </c>
    </row>
    <row r="1481" spans="1:7" x14ac:dyDescent="0.25">
      <c r="A1481" s="361"/>
      <c r="B1481" s="231"/>
      <c r="C1481" s="231"/>
      <c r="D1481" s="362"/>
      <c r="E14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1" t="str">
        <f>IF(CAMBIOSCRUDAS[[#This Row],[PLAN FINAL]]="","",CAMBIOSCRUDAS[[#This Row],[PLAN FINAL]])</f>
        <v/>
      </c>
      <c r="G1481" t="str">
        <f>IF(CAMBIOSCRUDAS[[#This Row],[Columna1]]="","",CAMBIOSCRUDAS[[#This Row],[ID]])</f>
        <v/>
      </c>
    </row>
    <row r="1482" spans="1:7" x14ac:dyDescent="0.25">
      <c r="A1482" s="361"/>
      <c r="B1482" s="231"/>
      <c r="C1482" s="231"/>
      <c r="D1482" s="362"/>
      <c r="E14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2" t="str">
        <f>IF(CAMBIOSCRUDAS[[#This Row],[PLAN FINAL]]="","",CAMBIOSCRUDAS[[#This Row],[PLAN FINAL]])</f>
        <v/>
      </c>
      <c r="G1482" t="str">
        <f>IF(CAMBIOSCRUDAS[[#This Row],[Columna1]]="","",CAMBIOSCRUDAS[[#This Row],[ID]])</f>
        <v/>
      </c>
    </row>
    <row r="1483" spans="1:7" x14ac:dyDescent="0.25">
      <c r="A1483" s="361"/>
      <c r="B1483" s="231"/>
      <c r="C1483" s="231"/>
      <c r="D1483" s="362"/>
      <c r="E14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3" t="str">
        <f>IF(CAMBIOSCRUDAS[[#This Row],[PLAN FINAL]]="","",CAMBIOSCRUDAS[[#This Row],[PLAN FINAL]])</f>
        <v/>
      </c>
      <c r="G1483" t="str">
        <f>IF(CAMBIOSCRUDAS[[#This Row],[Columna1]]="","",CAMBIOSCRUDAS[[#This Row],[ID]])</f>
        <v/>
      </c>
    </row>
    <row r="1484" spans="1:7" x14ac:dyDescent="0.25">
      <c r="A1484" s="361"/>
      <c r="B1484" s="231"/>
      <c r="C1484" s="231"/>
      <c r="D1484" s="362"/>
      <c r="E14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4" t="str">
        <f>IF(CAMBIOSCRUDAS[[#This Row],[PLAN FINAL]]="","",CAMBIOSCRUDAS[[#This Row],[PLAN FINAL]])</f>
        <v/>
      </c>
      <c r="G1484" t="str">
        <f>IF(CAMBIOSCRUDAS[[#This Row],[Columna1]]="","",CAMBIOSCRUDAS[[#This Row],[ID]])</f>
        <v/>
      </c>
    </row>
    <row r="1485" spans="1:7" x14ac:dyDescent="0.25">
      <c r="A1485" s="361"/>
      <c r="B1485" s="231"/>
      <c r="C1485" s="231"/>
      <c r="D1485" s="362"/>
      <c r="E14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5" t="str">
        <f>IF(CAMBIOSCRUDAS[[#This Row],[PLAN FINAL]]="","",CAMBIOSCRUDAS[[#This Row],[PLAN FINAL]])</f>
        <v/>
      </c>
      <c r="G1485" t="str">
        <f>IF(CAMBIOSCRUDAS[[#This Row],[Columna1]]="","",CAMBIOSCRUDAS[[#This Row],[ID]])</f>
        <v/>
      </c>
    </row>
    <row r="1486" spans="1:7" x14ac:dyDescent="0.25">
      <c r="A1486" s="361"/>
      <c r="B1486" s="231"/>
      <c r="C1486" s="231"/>
      <c r="D1486" s="362"/>
      <c r="E14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6" t="str">
        <f>IF(CAMBIOSCRUDAS[[#This Row],[PLAN FINAL]]="","",CAMBIOSCRUDAS[[#This Row],[PLAN FINAL]])</f>
        <v/>
      </c>
      <c r="G1486" t="str">
        <f>IF(CAMBIOSCRUDAS[[#This Row],[Columna1]]="","",CAMBIOSCRUDAS[[#This Row],[ID]])</f>
        <v/>
      </c>
    </row>
    <row r="1487" spans="1:7" x14ac:dyDescent="0.25">
      <c r="A1487" s="361"/>
      <c r="B1487" s="231"/>
      <c r="C1487" s="231"/>
      <c r="D1487" s="362"/>
      <c r="E14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7" t="str">
        <f>IF(CAMBIOSCRUDAS[[#This Row],[PLAN FINAL]]="","",CAMBIOSCRUDAS[[#This Row],[PLAN FINAL]])</f>
        <v/>
      </c>
      <c r="G1487" t="str">
        <f>IF(CAMBIOSCRUDAS[[#This Row],[Columna1]]="","",CAMBIOSCRUDAS[[#This Row],[ID]])</f>
        <v/>
      </c>
    </row>
    <row r="1488" spans="1:7" x14ac:dyDescent="0.25">
      <c r="A1488" s="361"/>
      <c r="B1488" s="231"/>
      <c r="C1488" s="231"/>
      <c r="D1488" s="362"/>
      <c r="E14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8" t="str">
        <f>IF(CAMBIOSCRUDAS[[#This Row],[PLAN FINAL]]="","",CAMBIOSCRUDAS[[#This Row],[PLAN FINAL]])</f>
        <v/>
      </c>
      <c r="G1488" t="str">
        <f>IF(CAMBIOSCRUDAS[[#This Row],[Columna1]]="","",CAMBIOSCRUDAS[[#This Row],[ID]])</f>
        <v/>
      </c>
    </row>
    <row r="1489" spans="1:7" x14ac:dyDescent="0.25">
      <c r="A1489" s="361"/>
      <c r="B1489" s="231"/>
      <c r="C1489" s="231"/>
      <c r="D1489" s="362"/>
      <c r="E14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89" t="str">
        <f>IF(CAMBIOSCRUDAS[[#This Row],[PLAN FINAL]]="","",CAMBIOSCRUDAS[[#This Row],[PLAN FINAL]])</f>
        <v/>
      </c>
      <c r="G1489" t="str">
        <f>IF(CAMBIOSCRUDAS[[#This Row],[Columna1]]="","",CAMBIOSCRUDAS[[#This Row],[ID]])</f>
        <v/>
      </c>
    </row>
    <row r="1490" spans="1:7" x14ac:dyDescent="0.25">
      <c r="A1490" s="361"/>
      <c r="B1490" s="231"/>
      <c r="C1490" s="231"/>
      <c r="D1490" s="362"/>
      <c r="E14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0" t="str">
        <f>IF(CAMBIOSCRUDAS[[#This Row],[PLAN FINAL]]="","",CAMBIOSCRUDAS[[#This Row],[PLAN FINAL]])</f>
        <v/>
      </c>
      <c r="G1490" t="str">
        <f>IF(CAMBIOSCRUDAS[[#This Row],[Columna1]]="","",CAMBIOSCRUDAS[[#This Row],[ID]])</f>
        <v/>
      </c>
    </row>
    <row r="1491" spans="1:7" x14ac:dyDescent="0.25">
      <c r="A1491" s="361"/>
      <c r="B1491" s="231"/>
      <c r="C1491" s="231"/>
      <c r="D1491" s="362"/>
      <c r="E14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1" t="str">
        <f>IF(CAMBIOSCRUDAS[[#This Row],[PLAN FINAL]]="","",CAMBIOSCRUDAS[[#This Row],[PLAN FINAL]])</f>
        <v/>
      </c>
      <c r="G1491" t="str">
        <f>IF(CAMBIOSCRUDAS[[#This Row],[Columna1]]="","",CAMBIOSCRUDAS[[#This Row],[ID]])</f>
        <v/>
      </c>
    </row>
    <row r="1492" spans="1:7" x14ac:dyDescent="0.25">
      <c r="A1492" s="361"/>
      <c r="B1492" s="231"/>
      <c r="C1492" s="231"/>
      <c r="D1492" s="362"/>
      <c r="E14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2" t="str">
        <f>IF(CAMBIOSCRUDAS[[#This Row],[PLAN FINAL]]="","",CAMBIOSCRUDAS[[#This Row],[PLAN FINAL]])</f>
        <v/>
      </c>
      <c r="G1492" t="str">
        <f>IF(CAMBIOSCRUDAS[[#This Row],[Columna1]]="","",CAMBIOSCRUDAS[[#This Row],[ID]])</f>
        <v/>
      </c>
    </row>
    <row r="1493" spans="1:7" x14ac:dyDescent="0.25">
      <c r="A1493" s="361"/>
      <c r="B1493" s="231"/>
      <c r="C1493" s="231"/>
      <c r="D1493" s="362"/>
      <c r="E14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3" t="str">
        <f>IF(CAMBIOSCRUDAS[[#This Row],[PLAN FINAL]]="","",CAMBIOSCRUDAS[[#This Row],[PLAN FINAL]])</f>
        <v/>
      </c>
      <c r="G1493" t="str">
        <f>IF(CAMBIOSCRUDAS[[#This Row],[Columna1]]="","",CAMBIOSCRUDAS[[#This Row],[ID]])</f>
        <v/>
      </c>
    </row>
    <row r="1494" spans="1:7" x14ac:dyDescent="0.25">
      <c r="A1494" s="361"/>
      <c r="B1494" s="231"/>
      <c r="C1494" s="231"/>
      <c r="D1494" s="362"/>
      <c r="E14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4" t="str">
        <f>IF(CAMBIOSCRUDAS[[#This Row],[PLAN FINAL]]="","",CAMBIOSCRUDAS[[#This Row],[PLAN FINAL]])</f>
        <v/>
      </c>
      <c r="G1494" t="str">
        <f>IF(CAMBIOSCRUDAS[[#This Row],[Columna1]]="","",CAMBIOSCRUDAS[[#This Row],[ID]])</f>
        <v/>
      </c>
    </row>
    <row r="1495" spans="1:7" x14ac:dyDescent="0.25">
      <c r="A1495" s="361"/>
      <c r="B1495" s="231"/>
      <c r="C1495" s="231"/>
      <c r="D1495" s="362"/>
      <c r="E14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5" t="str">
        <f>IF(CAMBIOSCRUDAS[[#This Row],[PLAN FINAL]]="","",CAMBIOSCRUDAS[[#This Row],[PLAN FINAL]])</f>
        <v/>
      </c>
      <c r="G1495" t="str">
        <f>IF(CAMBIOSCRUDAS[[#This Row],[Columna1]]="","",CAMBIOSCRUDAS[[#This Row],[ID]])</f>
        <v/>
      </c>
    </row>
    <row r="1496" spans="1:7" x14ac:dyDescent="0.25">
      <c r="A1496" s="361"/>
      <c r="B1496" s="231"/>
      <c r="C1496" s="231"/>
      <c r="D1496" s="362"/>
      <c r="E14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6" t="str">
        <f>IF(CAMBIOSCRUDAS[[#This Row],[PLAN FINAL]]="","",CAMBIOSCRUDAS[[#This Row],[PLAN FINAL]])</f>
        <v/>
      </c>
      <c r="G1496" t="str">
        <f>IF(CAMBIOSCRUDAS[[#This Row],[Columna1]]="","",CAMBIOSCRUDAS[[#This Row],[ID]])</f>
        <v/>
      </c>
    </row>
    <row r="1497" spans="1:7" x14ac:dyDescent="0.25">
      <c r="A1497" s="361"/>
      <c r="B1497" s="231"/>
      <c r="C1497" s="231"/>
      <c r="D1497" s="362"/>
      <c r="E14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7" t="str">
        <f>IF(CAMBIOSCRUDAS[[#This Row],[PLAN FINAL]]="","",CAMBIOSCRUDAS[[#This Row],[PLAN FINAL]])</f>
        <v/>
      </c>
      <c r="G1497" t="str">
        <f>IF(CAMBIOSCRUDAS[[#This Row],[Columna1]]="","",CAMBIOSCRUDAS[[#This Row],[ID]])</f>
        <v/>
      </c>
    </row>
    <row r="1498" spans="1:7" x14ac:dyDescent="0.25">
      <c r="A1498" s="361"/>
      <c r="B1498" s="231"/>
      <c r="C1498" s="231"/>
      <c r="D1498" s="362"/>
      <c r="E14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8" t="str">
        <f>IF(CAMBIOSCRUDAS[[#This Row],[PLAN FINAL]]="","",CAMBIOSCRUDAS[[#This Row],[PLAN FINAL]])</f>
        <v/>
      </c>
      <c r="G1498" t="str">
        <f>IF(CAMBIOSCRUDAS[[#This Row],[Columna1]]="","",CAMBIOSCRUDAS[[#This Row],[ID]])</f>
        <v/>
      </c>
    </row>
    <row r="1499" spans="1:7" x14ac:dyDescent="0.25">
      <c r="A1499" s="361"/>
      <c r="B1499" s="231"/>
      <c r="C1499" s="231"/>
      <c r="D1499" s="362"/>
      <c r="E14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499" t="str">
        <f>IF(CAMBIOSCRUDAS[[#This Row],[PLAN FINAL]]="","",CAMBIOSCRUDAS[[#This Row],[PLAN FINAL]])</f>
        <v/>
      </c>
      <c r="G1499" t="str">
        <f>IF(CAMBIOSCRUDAS[[#This Row],[Columna1]]="","",CAMBIOSCRUDAS[[#This Row],[ID]])</f>
        <v/>
      </c>
    </row>
    <row r="1500" spans="1:7" x14ac:dyDescent="0.25">
      <c r="A1500" s="361"/>
      <c r="B1500" s="231"/>
      <c r="C1500" s="231"/>
      <c r="D1500" s="362"/>
      <c r="E15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0" t="str">
        <f>IF(CAMBIOSCRUDAS[[#This Row],[PLAN FINAL]]="","",CAMBIOSCRUDAS[[#This Row],[PLAN FINAL]])</f>
        <v/>
      </c>
      <c r="G1500" t="str">
        <f>IF(CAMBIOSCRUDAS[[#This Row],[Columna1]]="","",CAMBIOSCRUDAS[[#This Row],[ID]])</f>
        <v/>
      </c>
    </row>
    <row r="1501" spans="1:7" x14ac:dyDescent="0.25">
      <c r="A1501" s="361"/>
      <c r="B1501" s="231"/>
      <c r="C1501" s="231"/>
      <c r="D1501" s="362"/>
      <c r="E15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1" t="str">
        <f>IF(CAMBIOSCRUDAS[[#This Row],[PLAN FINAL]]="","",CAMBIOSCRUDAS[[#This Row],[PLAN FINAL]])</f>
        <v/>
      </c>
      <c r="G1501" t="str">
        <f>IF(CAMBIOSCRUDAS[[#This Row],[Columna1]]="","",CAMBIOSCRUDAS[[#This Row],[ID]])</f>
        <v/>
      </c>
    </row>
    <row r="1502" spans="1:7" x14ac:dyDescent="0.25">
      <c r="A1502" s="361"/>
      <c r="B1502" s="231"/>
      <c r="C1502" s="231"/>
      <c r="D1502" s="362"/>
      <c r="E15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2" t="str">
        <f>IF(CAMBIOSCRUDAS[[#This Row],[PLAN FINAL]]="","",CAMBIOSCRUDAS[[#This Row],[PLAN FINAL]])</f>
        <v/>
      </c>
      <c r="G1502" t="str">
        <f>IF(CAMBIOSCRUDAS[[#This Row],[Columna1]]="","",CAMBIOSCRUDAS[[#This Row],[ID]])</f>
        <v/>
      </c>
    </row>
    <row r="1503" spans="1:7" x14ac:dyDescent="0.25">
      <c r="A1503" s="361"/>
      <c r="B1503" s="231"/>
      <c r="C1503" s="231"/>
      <c r="D1503" s="362"/>
      <c r="E15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3" t="str">
        <f>IF(CAMBIOSCRUDAS[[#This Row],[PLAN FINAL]]="","",CAMBIOSCRUDAS[[#This Row],[PLAN FINAL]])</f>
        <v/>
      </c>
      <c r="G1503" t="str">
        <f>IF(CAMBIOSCRUDAS[[#This Row],[Columna1]]="","",CAMBIOSCRUDAS[[#This Row],[ID]])</f>
        <v/>
      </c>
    </row>
    <row r="1504" spans="1:7" x14ac:dyDescent="0.25">
      <c r="A1504" s="361"/>
      <c r="B1504" s="231"/>
      <c r="C1504" s="231"/>
      <c r="D1504" s="362"/>
      <c r="E15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4" t="str">
        <f>IF(CAMBIOSCRUDAS[[#This Row],[PLAN FINAL]]="","",CAMBIOSCRUDAS[[#This Row],[PLAN FINAL]])</f>
        <v/>
      </c>
      <c r="G1504" t="str">
        <f>IF(CAMBIOSCRUDAS[[#This Row],[Columna1]]="","",CAMBIOSCRUDAS[[#This Row],[ID]])</f>
        <v/>
      </c>
    </row>
    <row r="1505" spans="1:7" x14ac:dyDescent="0.25">
      <c r="A1505" s="361"/>
      <c r="B1505" s="231"/>
      <c r="C1505" s="231"/>
      <c r="D1505" s="362"/>
      <c r="E15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5" t="str">
        <f>IF(CAMBIOSCRUDAS[[#This Row],[PLAN FINAL]]="","",CAMBIOSCRUDAS[[#This Row],[PLAN FINAL]])</f>
        <v/>
      </c>
      <c r="G1505" t="str">
        <f>IF(CAMBIOSCRUDAS[[#This Row],[Columna1]]="","",CAMBIOSCRUDAS[[#This Row],[ID]])</f>
        <v/>
      </c>
    </row>
    <row r="1506" spans="1:7" x14ac:dyDescent="0.25">
      <c r="A1506" s="361"/>
      <c r="B1506" s="231"/>
      <c r="C1506" s="231"/>
      <c r="D1506" s="362"/>
      <c r="E15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6" t="str">
        <f>IF(CAMBIOSCRUDAS[[#This Row],[PLAN FINAL]]="","",CAMBIOSCRUDAS[[#This Row],[PLAN FINAL]])</f>
        <v/>
      </c>
      <c r="G1506" t="str">
        <f>IF(CAMBIOSCRUDAS[[#This Row],[Columna1]]="","",CAMBIOSCRUDAS[[#This Row],[ID]])</f>
        <v/>
      </c>
    </row>
    <row r="1507" spans="1:7" x14ac:dyDescent="0.25">
      <c r="A1507" s="361"/>
      <c r="B1507" s="231"/>
      <c r="C1507" s="231"/>
      <c r="D1507" s="362"/>
      <c r="E15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7" t="str">
        <f>IF(CAMBIOSCRUDAS[[#This Row],[PLAN FINAL]]="","",CAMBIOSCRUDAS[[#This Row],[PLAN FINAL]])</f>
        <v/>
      </c>
      <c r="G1507" t="str">
        <f>IF(CAMBIOSCRUDAS[[#This Row],[Columna1]]="","",CAMBIOSCRUDAS[[#This Row],[ID]])</f>
        <v/>
      </c>
    </row>
    <row r="1508" spans="1:7" x14ac:dyDescent="0.25">
      <c r="A1508" s="361"/>
      <c r="B1508" s="231"/>
      <c r="C1508" s="231"/>
      <c r="D1508" s="362"/>
      <c r="E15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8" t="str">
        <f>IF(CAMBIOSCRUDAS[[#This Row],[PLAN FINAL]]="","",CAMBIOSCRUDAS[[#This Row],[PLAN FINAL]])</f>
        <v/>
      </c>
      <c r="G1508" t="str">
        <f>IF(CAMBIOSCRUDAS[[#This Row],[Columna1]]="","",CAMBIOSCRUDAS[[#This Row],[ID]])</f>
        <v/>
      </c>
    </row>
    <row r="1509" spans="1:7" x14ac:dyDescent="0.25">
      <c r="A1509" s="361"/>
      <c r="B1509" s="231"/>
      <c r="C1509" s="231"/>
      <c r="D1509" s="362"/>
      <c r="E15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09" t="str">
        <f>IF(CAMBIOSCRUDAS[[#This Row],[PLAN FINAL]]="","",CAMBIOSCRUDAS[[#This Row],[PLAN FINAL]])</f>
        <v/>
      </c>
      <c r="G1509" t="str">
        <f>IF(CAMBIOSCRUDAS[[#This Row],[Columna1]]="","",CAMBIOSCRUDAS[[#This Row],[ID]])</f>
        <v/>
      </c>
    </row>
    <row r="1510" spans="1:7" x14ac:dyDescent="0.25">
      <c r="A1510" s="361"/>
      <c r="B1510" s="231"/>
      <c r="C1510" s="231"/>
      <c r="D1510" s="362"/>
      <c r="E15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0" t="str">
        <f>IF(CAMBIOSCRUDAS[[#This Row],[PLAN FINAL]]="","",CAMBIOSCRUDAS[[#This Row],[PLAN FINAL]])</f>
        <v/>
      </c>
      <c r="G1510" t="str">
        <f>IF(CAMBIOSCRUDAS[[#This Row],[Columna1]]="","",CAMBIOSCRUDAS[[#This Row],[ID]])</f>
        <v/>
      </c>
    </row>
    <row r="1511" spans="1:7" x14ac:dyDescent="0.25">
      <c r="A1511" s="361"/>
      <c r="B1511" s="231"/>
      <c r="C1511" s="231"/>
      <c r="D1511" s="362"/>
      <c r="E15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1" t="str">
        <f>IF(CAMBIOSCRUDAS[[#This Row],[PLAN FINAL]]="","",CAMBIOSCRUDAS[[#This Row],[PLAN FINAL]])</f>
        <v/>
      </c>
      <c r="G1511" t="str">
        <f>IF(CAMBIOSCRUDAS[[#This Row],[Columna1]]="","",CAMBIOSCRUDAS[[#This Row],[ID]])</f>
        <v/>
      </c>
    </row>
    <row r="1512" spans="1:7" x14ac:dyDescent="0.25">
      <c r="A1512" s="361"/>
      <c r="B1512" s="231"/>
      <c r="C1512" s="231"/>
      <c r="D1512" s="362"/>
      <c r="E15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2" t="str">
        <f>IF(CAMBIOSCRUDAS[[#This Row],[PLAN FINAL]]="","",CAMBIOSCRUDAS[[#This Row],[PLAN FINAL]])</f>
        <v/>
      </c>
      <c r="G1512" t="str">
        <f>IF(CAMBIOSCRUDAS[[#This Row],[Columna1]]="","",CAMBIOSCRUDAS[[#This Row],[ID]])</f>
        <v/>
      </c>
    </row>
    <row r="1513" spans="1:7" x14ac:dyDescent="0.25">
      <c r="A1513" s="361"/>
      <c r="B1513" s="231"/>
      <c r="C1513" s="231"/>
      <c r="D1513" s="362"/>
      <c r="E15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3" t="str">
        <f>IF(CAMBIOSCRUDAS[[#This Row],[PLAN FINAL]]="","",CAMBIOSCRUDAS[[#This Row],[PLAN FINAL]])</f>
        <v/>
      </c>
      <c r="G1513" t="str">
        <f>IF(CAMBIOSCRUDAS[[#This Row],[Columna1]]="","",CAMBIOSCRUDAS[[#This Row],[ID]])</f>
        <v/>
      </c>
    </row>
    <row r="1514" spans="1:7" x14ac:dyDescent="0.25">
      <c r="A1514" s="361"/>
      <c r="B1514" s="231"/>
      <c r="C1514" s="231"/>
      <c r="D1514" s="362"/>
      <c r="E15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4" t="str">
        <f>IF(CAMBIOSCRUDAS[[#This Row],[PLAN FINAL]]="","",CAMBIOSCRUDAS[[#This Row],[PLAN FINAL]])</f>
        <v/>
      </c>
      <c r="G1514" t="str">
        <f>IF(CAMBIOSCRUDAS[[#This Row],[Columna1]]="","",CAMBIOSCRUDAS[[#This Row],[ID]])</f>
        <v/>
      </c>
    </row>
    <row r="1515" spans="1:7" x14ac:dyDescent="0.25">
      <c r="A1515" s="361"/>
      <c r="B1515" s="231"/>
      <c r="C1515" s="231"/>
      <c r="D1515" s="362"/>
      <c r="E15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5" t="str">
        <f>IF(CAMBIOSCRUDAS[[#This Row],[PLAN FINAL]]="","",CAMBIOSCRUDAS[[#This Row],[PLAN FINAL]])</f>
        <v/>
      </c>
      <c r="G1515" t="str">
        <f>IF(CAMBIOSCRUDAS[[#This Row],[Columna1]]="","",CAMBIOSCRUDAS[[#This Row],[ID]])</f>
        <v/>
      </c>
    </row>
    <row r="1516" spans="1:7" x14ac:dyDescent="0.25">
      <c r="A1516" s="361"/>
      <c r="B1516" s="231"/>
      <c r="C1516" s="231"/>
      <c r="D1516" s="362"/>
      <c r="E15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6" t="str">
        <f>IF(CAMBIOSCRUDAS[[#This Row],[PLAN FINAL]]="","",CAMBIOSCRUDAS[[#This Row],[PLAN FINAL]])</f>
        <v/>
      </c>
      <c r="G1516" t="str">
        <f>IF(CAMBIOSCRUDAS[[#This Row],[Columna1]]="","",CAMBIOSCRUDAS[[#This Row],[ID]])</f>
        <v/>
      </c>
    </row>
    <row r="1517" spans="1:7" x14ac:dyDescent="0.25">
      <c r="A1517" s="361"/>
      <c r="B1517" s="231"/>
      <c r="C1517" s="231"/>
      <c r="D1517" s="362"/>
      <c r="E15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7" t="str">
        <f>IF(CAMBIOSCRUDAS[[#This Row],[PLAN FINAL]]="","",CAMBIOSCRUDAS[[#This Row],[PLAN FINAL]])</f>
        <v/>
      </c>
      <c r="G1517" t="str">
        <f>IF(CAMBIOSCRUDAS[[#This Row],[Columna1]]="","",CAMBIOSCRUDAS[[#This Row],[ID]])</f>
        <v/>
      </c>
    </row>
    <row r="1518" spans="1:7" x14ac:dyDescent="0.25">
      <c r="A1518" s="361"/>
      <c r="B1518" s="231"/>
      <c r="C1518" s="231"/>
      <c r="D1518" s="362"/>
      <c r="E15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8" t="str">
        <f>IF(CAMBIOSCRUDAS[[#This Row],[PLAN FINAL]]="","",CAMBIOSCRUDAS[[#This Row],[PLAN FINAL]])</f>
        <v/>
      </c>
      <c r="G1518" t="str">
        <f>IF(CAMBIOSCRUDAS[[#This Row],[Columna1]]="","",CAMBIOSCRUDAS[[#This Row],[ID]])</f>
        <v/>
      </c>
    </row>
    <row r="1519" spans="1:7" x14ac:dyDescent="0.25">
      <c r="A1519" s="361"/>
      <c r="B1519" s="231"/>
      <c r="C1519" s="231"/>
      <c r="D1519" s="362"/>
      <c r="E15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19" t="str">
        <f>IF(CAMBIOSCRUDAS[[#This Row],[PLAN FINAL]]="","",CAMBIOSCRUDAS[[#This Row],[PLAN FINAL]])</f>
        <v/>
      </c>
      <c r="G1519" t="str">
        <f>IF(CAMBIOSCRUDAS[[#This Row],[Columna1]]="","",CAMBIOSCRUDAS[[#This Row],[ID]])</f>
        <v/>
      </c>
    </row>
    <row r="1520" spans="1:7" x14ac:dyDescent="0.25">
      <c r="A1520" s="361"/>
      <c r="B1520" s="231"/>
      <c r="C1520" s="231"/>
      <c r="D1520" s="362"/>
      <c r="E15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0" t="str">
        <f>IF(CAMBIOSCRUDAS[[#This Row],[PLAN FINAL]]="","",CAMBIOSCRUDAS[[#This Row],[PLAN FINAL]])</f>
        <v/>
      </c>
      <c r="G1520" t="str">
        <f>IF(CAMBIOSCRUDAS[[#This Row],[Columna1]]="","",CAMBIOSCRUDAS[[#This Row],[ID]])</f>
        <v/>
      </c>
    </row>
    <row r="1521" spans="1:7" x14ac:dyDescent="0.25">
      <c r="A1521" s="361"/>
      <c r="B1521" s="231"/>
      <c r="C1521" s="231"/>
      <c r="D1521" s="362"/>
      <c r="E15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1" t="str">
        <f>IF(CAMBIOSCRUDAS[[#This Row],[PLAN FINAL]]="","",CAMBIOSCRUDAS[[#This Row],[PLAN FINAL]])</f>
        <v/>
      </c>
      <c r="G1521" t="str">
        <f>IF(CAMBIOSCRUDAS[[#This Row],[Columna1]]="","",CAMBIOSCRUDAS[[#This Row],[ID]])</f>
        <v/>
      </c>
    </row>
    <row r="1522" spans="1:7" x14ac:dyDescent="0.25">
      <c r="A1522" s="361"/>
      <c r="B1522" s="231"/>
      <c r="C1522" s="231"/>
      <c r="D1522" s="362"/>
      <c r="E15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2" t="str">
        <f>IF(CAMBIOSCRUDAS[[#This Row],[PLAN FINAL]]="","",CAMBIOSCRUDAS[[#This Row],[PLAN FINAL]])</f>
        <v/>
      </c>
      <c r="G1522" t="str">
        <f>IF(CAMBIOSCRUDAS[[#This Row],[Columna1]]="","",CAMBIOSCRUDAS[[#This Row],[ID]])</f>
        <v/>
      </c>
    </row>
    <row r="1523" spans="1:7" x14ac:dyDescent="0.25">
      <c r="A1523" s="361"/>
      <c r="B1523" s="231"/>
      <c r="C1523" s="231"/>
      <c r="D1523" s="362"/>
      <c r="E15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3" t="str">
        <f>IF(CAMBIOSCRUDAS[[#This Row],[PLAN FINAL]]="","",CAMBIOSCRUDAS[[#This Row],[PLAN FINAL]])</f>
        <v/>
      </c>
      <c r="G1523" t="str">
        <f>IF(CAMBIOSCRUDAS[[#This Row],[Columna1]]="","",CAMBIOSCRUDAS[[#This Row],[ID]])</f>
        <v/>
      </c>
    </row>
    <row r="1524" spans="1:7" x14ac:dyDescent="0.25">
      <c r="A1524" s="361"/>
      <c r="B1524" s="231"/>
      <c r="C1524" s="231"/>
      <c r="D1524" s="362"/>
      <c r="E15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4" t="str">
        <f>IF(CAMBIOSCRUDAS[[#This Row],[PLAN FINAL]]="","",CAMBIOSCRUDAS[[#This Row],[PLAN FINAL]])</f>
        <v/>
      </c>
      <c r="G1524" t="str">
        <f>IF(CAMBIOSCRUDAS[[#This Row],[Columna1]]="","",CAMBIOSCRUDAS[[#This Row],[ID]])</f>
        <v/>
      </c>
    </row>
    <row r="1525" spans="1:7" x14ac:dyDescent="0.25">
      <c r="A1525" s="361"/>
      <c r="B1525" s="231"/>
      <c r="C1525" s="231"/>
      <c r="D1525" s="362"/>
      <c r="E15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5" t="str">
        <f>IF(CAMBIOSCRUDAS[[#This Row],[PLAN FINAL]]="","",CAMBIOSCRUDAS[[#This Row],[PLAN FINAL]])</f>
        <v/>
      </c>
      <c r="G1525" t="str">
        <f>IF(CAMBIOSCRUDAS[[#This Row],[Columna1]]="","",CAMBIOSCRUDAS[[#This Row],[ID]])</f>
        <v/>
      </c>
    </row>
    <row r="1526" spans="1:7" x14ac:dyDescent="0.25">
      <c r="A1526" s="361"/>
      <c r="B1526" s="231"/>
      <c r="C1526" s="231"/>
      <c r="D1526" s="362"/>
      <c r="E15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6" t="str">
        <f>IF(CAMBIOSCRUDAS[[#This Row],[PLAN FINAL]]="","",CAMBIOSCRUDAS[[#This Row],[PLAN FINAL]])</f>
        <v/>
      </c>
      <c r="G1526" t="str">
        <f>IF(CAMBIOSCRUDAS[[#This Row],[Columna1]]="","",CAMBIOSCRUDAS[[#This Row],[ID]])</f>
        <v/>
      </c>
    </row>
    <row r="1527" spans="1:7" x14ac:dyDescent="0.25">
      <c r="A1527" s="361"/>
      <c r="B1527" s="231"/>
      <c r="C1527" s="231"/>
      <c r="D1527" s="362"/>
      <c r="E15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7" t="str">
        <f>IF(CAMBIOSCRUDAS[[#This Row],[PLAN FINAL]]="","",CAMBIOSCRUDAS[[#This Row],[PLAN FINAL]])</f>
        <v/>
      </c>
      <c r="G1527" t="str">
        <f>IF(CAMBIOSCRUDAS[[#This Row],[Columna1]]="","",CAMBIOSCRUDAS[[#This Row],[ID]])</f>
        <v/>
      </c>
    </row>
    <row r="1528" spans="1:7" x14ac:dyDescent="0.25">
      <c r="A1528" s="361"/>
      <c r="B1528" s="231"/>
      <c r="C1528" s="231"/>
      <c r="D1528" s="362"/>
      <c r="E15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8" t="str">
        <f>IF(CAMBIOSCRUDAS[[#This Row],[PLAN FINAL]]="","",CAMBIOSCRUDAS[[#This Row],[PLAN FINAL]])</f>
        <v/>
      </c>
      <c r="G1528" t="str">
        <f>IF(CAMBIOSCRUDAS[[#This Row],[Columna1]]="","",CAMBIOSCRUDAS[[#This Row],[ID]])</f>
        <v/>
      </c>
    </row>
    <row r="1529" spans="1:7" x14ac:dyDescent="0.25">
      <c r="A1529" s="361"/>
      <c r="B1529" s="231"/>
      <c r="C1529" s="231"/>
      <c r="D1529" s="362"/>
      <c r="E15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29" t="str">
        <f>IF(CAMBIOSCRUDAS[[#This Row],[PLAN FINAL]]="","",CAMBIOSCRUDAS[[#This Row],[PLAN FINAL]])</f>
        <v/>
      </c>
      <c r="G1529" t="str">
        <f>IF(CAMBIOSCRUDAS[[#This Row],[Columna1]]="","",CAMBIOSCRUDAS[[#This Row],[ID]])</f>
        <v/>
      </c>
    </row>
    <row r="1530" spans="1:7" x14ac:dyDescent="0.25">
      <c r="A1530" s="361"/>
      <c r="B1530" s="231"/>
      <c r="C1530" s="231"/>
      <c r="D1530" s="362"/>
      <c r="E15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0" t="str">
        <f>IF(CAMBIOSCRUDAS[[#This Row],[PLAN FINAL]]="","",CAMBIOSCRUDAS[[#This Row],[PLAN FINAL]])</f>
        <v/>
      </c>
      <c r="G1530" t="str">
        <f>IF(CAMBIOSCRUDAS[[#This Row],[Columna1]]="","",CAMBIOSCRUDAS[[#This Row],[ID]])</f>
        <v/>
      </c>
    </row>
    <row r="1531" spans="1:7" x14ac:dyDescent="0.25">
      <c r="A1531" s="361"/>
      <c r="B1531" s="231"/>
      <c r="C1531" s="231"/>
      <c r="D1531" s="362"/>
      <c r="E15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1" t="str">
        <f>IF(CAMBIOSCRUDAS[[#This Row],[PLAN FINAL]]="","",CAMBIOSCRUDAS[[#This Row],[PLAN FINAL]])</f>
        <v/>
      </c>
      <c r="G1531" t="str">
        <f>IF(CAMBIOSCRUDAS[[#This Row],[Columna1]]="","",CAMBIOSCRUDAS[[#This Row],[ID]])</f>
        <v/>
      </c>
    </row>
    <row r="1532" spans="1:7" x14ac:dyDescent="0.25">
      <c r="A1532" s="361"/>
      <c r="B1532" s="231"/>
      <c r="C1532" s="231"/>
      <c r="D1532" s="362"/>
      <c r="E15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2" t="str">
        <f>IF(CAMBIOSCRUDAS[[#This Row],[PLAN FINAL]]="","",CAMBIOSCRUDAS[[#This Row],[PLAN FINAL]])</f>
        <v/>
      </c>
      <c r="G1532" t="str">
        <f>IF(CAMBIOSCRUDAS[[#This Row],[Columna1]]="","",CAMBIOSCRUDAS[[#This Row],[ID]])</f>
        <v/>
      </c>
    </row>
    <row r="1533" spans="1:7" x14ac:dyDescent="0.25">
      <c r="A1533" s="361"/>
      <c r="B1533" s="231"/>
      <c r="C1533" s="231"/>
      <c r="D1533" s="362"/>
      <c r="E15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3" t="str">
        <f>IF(CAMBIOSCRUDAS[[#This Row],[PLAN FINAL]]="","",CAMBIOSCRUDAS[[#This Row],[PLAN FINAL]])</f>
        <v/>
      </c>
      <c r="G1533" t="str">
        <f>IF(CAMBIOSCRUDAS[[#This Row],[Columna1]]="","",CAMBIOSCRUDAS[[#This Row],[ID]])</f>
        <v/>
      </c>
    </row>
    <row r="1534" spans="1:7" x14ac:dyDescent="0.25">
      <c r="A1534" s="361"/>
      <c r="B1534" s="231"/>
      <c r="C1534" s="231"/>
      <c r="D1534" s="362"/>
      <c r="E15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4" t="str">
        <f>IF(CAMBIOSCRUDAS[[#This Row],[PLAN FINAL]]="","",CAMBIOSCRUDAS[[#This Row],[PLAN FINAL]])</f>
        <v/>
      </c>
      <c r="G1534" t="str">
        <f>IF(CAMBIOSCRUDAS[[#This Row],[Columna1]]="","",CAMBIOSCRUDAS[[#This Row],[ID]])</f>
        <v/>
      </c>
    </row>
    <row r="1535" spans="1:7" x14ac:dyDescent="0.25">
      <c r="A1535" s="361"/>
      <c r="B1535" s="231"/>
      <c r="C1535" s="231"/>
      <c r="D1535" s="362"/>
      <c r="E15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5" t="str">
        <f>IF(CAMBIOSCRUDAS[[#This Row],[PLAN FINAL]]="","",CAMBIOSCRUDAS[[#This Row],[PLAN FINAL]])</f>
        <v/>
      </c>
      <c r="G1535" t="str">
        <f>IF(CAMBIOSCRUDAS[[#This Row],[Columna1]]="","",CAMBIOSCRUDAS[[#This Row],[ID]])</f>
        <v/>
      </c>
    </row>
    <row r="1536" spans="1:7" x14ac:dyDescent="0.25">
      <c r="A1536" s="361"/>
      <c r="B1536" s="231"/>
      <c r="C1536" s="231"/>
      <c r="D1536" s="362"/>
      <c r="E15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6" t="str">
        <f>IF(CAMBIOSCRUDAS[[#This Row],[PLAN FINAL]]="","",CAMBIOSCRUDAS[[#This Row],[PLAN FINAL]])</f>
        <v/>
      </c>
      <c r="G1536" t="str">
        <f>IF(CAMBIOSCRUDAS[[#This Row],[Columna1]]="","",CAMBIOSCRUDAS[[#This Row],[ID]])</f>
        <v/>
      </c>
    </row>
    <row r="1537" spans="1:7" x14ac:dyDescent="0.25">
      <c r="A1537" s="361"/>
      <c r="B1537" s="231"/>
      <c r="C1537" s="231"/>
      <c r="D1537" s="362"/>
      <c r="E15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7" t="str">
        <f>IF(CAMBIOSCRUDAS[[#This Row],[PLAN FINAL]]="","",CAMBIOSCRUDAS[[#This Row],[PLAN FINAL]])</f>
        <v/>
      </c>
      <c r="G1537" t="str">
        <f>IF(CAMBIOSCRUDAS[[#This Row],[Columna1]]="","",CAMBIOSCRUDAS[[#This Row],[ID]])</f>
        <v/>
      </c>
    </row>
    <row r="1538" spans="1:7" x14ac:dyDescent="0.25">
      <c r="A1538" s="361"/>
      <c r="B1538" s="231"/>
      <c r="C1538" s="231"/>
      <c r="D1538" s="362"/>
      <c r="E15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8" t="str">
        <f>IF(CAMBIOSCRUDAS[[#This Row],[PLAN FINAL]]="","",CAMBIOSCRUDAS[[#This Row],[PLAN FINAL]])</f>
        <v/>
      </c>
      <c r="G1538" t="str">
        <f>IF(CAMBIOSCRUDAS[[#This Row],[Columna1]]="","",CAMBIOSCRUDAS[[#This Row],[ID]])</f>
        <v/>
      </c>
    </row>
    <row r="1539" spans="1:7" x14ac:dyDescent="0.25">
      <c r="A1539" s="361"/>
      <c r="B1539" s="231"/>
      <c r="C1539" s="231"/>
      <c r="D1539" s="362"/>
      <c r="E15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39" t="str">
        <f>IF(CAMBIOSCRUDAS[[#This Row],[PLAN FINAL]]="","",CAMBIOSCRUDAS[[#This Row],[PLAN FINAL]])</f>
        <v/>
      </c>
      <c r="G1539" t="str">
        <f>IF(CAMBIOSCRUDAS[[#This Row],[Columna1]]="","",CAMBIOSCRUDAS[[#This Row],[ID]])</f>
        <v/>
      </c>
    </row>
    <row r="1540" spans="1:7" x14ac:dyDescent="0.25">
      <c r="A1540" s="361"/>
      <c r="B1540" s="231"/>
      <c r="C1540" s="231"/>
      <c r="D1540" s="362"/>
      <c r="E15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0" t="str">
        <f>IF(CAMBIOSCRUDAS[[#This Row],[PLAN FINAL]]="","",CAMBIOSCRUDAS[[#This Row],[PLAN FINAL]])</f>
        <v/>
      </c>
      <c r="G1540" t="str">
        <f>IF(CAMBIOSCRUDAS[[#This Row],[Columna1]]="","",CAMBIOSCRUDAS[[#This Row],[ID]])</f>
        <v/>
      </c>
    </row>
    <row r="1541" spans="1:7" x14ac:dyDescent="0.25">
      <c r="A1541" s="361"/>
      <c r="B1541" s="231"/>
      <c r="C1541" s="231"/>
      <c r="D1541" s="362"/>
      <c r="E15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1" t="str">
        <f>IF(CAMBIOSCRUDAS[[#This Row],[PLAN FINAL]]="","",CAMBIOSCRUDAS[[#This Row],[PLAN FINAL]])</f>
        <v/>
      </c>
      <c r="G1541" t="str">
        <f>IF(CAMBIOSCRUDAS[[#This Row],[Columna1]]="","",CAMBIOSCRUDAS[[#This Row],[ID]])</f>
        <v/>
      </c>
    </row>
    <row r="1542" spans="1:7" x14ac:dyDescent="0.25">
      <c r="A1542" s="361"/>
      <c r="B1542" s="231"/>
      <c r="C1542" s="231"/>
      <c r="D1542" s="362"/>
      <c r="E15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2" t="str">
        <f>IF(CAMBIOSCRUDAS[[#This Row],[PLAN FINAL]]="","",CAMBIOSCRUDAS[[#This Row],[PLAN FINAL]])</f>
        <v/>
      </c>
      <c r="G1542" t="str">
        <f>IF(CAMBIOSCRUDAS[[#This Row],[Columna1]]="","",CAMBIOSCRUDAS[[#This Row],[ID]])</f>
        <v/>
      </c>
    </row>
    <row r="1543" spans="1:7" x14ac:dyDescent="0.25">
      <c r="A1543" s="361"/>
      <c r="B1543" s="231"/>
      <c r="C1543" s="231"/>
      <c r="D1543" s="362"/>
      <c r="E15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3" t="str">
        <f>IF(CAMBIOSCRUDAS[[#This Row],[PLAN FINAL]]="","",CAMBIOSCRUDAS[[#This Row],[PLAN FINAL]])</f>
        <v/>
      </c>
      <c r="G1543" t="str">
        <f>IF(CAMBIOSCRUDAS[[#This Row],[Columna1]]="","",CAMBIOSCRUDAS[[#This Row],[ID]])</f>
        <v/>
      </c>
    </row>
    <row r="1544" spans="1:7" x14ac:dyDescent="0.25">
      <c r="A1544" s="361"/>
      <c r="B1544" s="231"/>
      <c r="C1544" s="231"/>
      <c r="D1544" s="362"/>
      <c r="E15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4" t="str">
        <f>IF(CAMBIOSCRUDAS[[#This Row],[PLAN FINAL]]="","",CAMBIOSCRUDAS[[#This Row],[PLAN FINAL]])</f>
        <v/>
      </c>
      <c r="G1544" t="str">
        <f>IF(CAMBIOSCRUDAS[[#This Row],[Columna1]]="","",CAMBIOSCRUDAS[[#This Row],[ID]])</f>
        <v/>
      </c>
    </row>
    <row r="1545" spans="1:7" x14ac:dyDescent="0.25">
      <c r="A1545" s="361"/>
      <c r="B1545" s="231"/>
      <c r="C1545" s="231"/>
      <c r="D1545" s="362"/>
      <c r="E15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5" t="str">
        <f>IF(CAMBIOSCRUDAS[[#This Row],[PLAN FINAL]]="","",CAMBIOSCRUDAS[[#This Row],[PLAN FINAL]])</f>
        <v/>
      </c>
      <c r="G1545" t="str">
        <f>IF(CAMBIOSCRUDAS[[#This Row],[Columna1]]="","",CAMBIOSCRUDAS[[#This Row],[ID]])</f>
        <v/>
      </c>
    </row>
    <row r="1546" spans="1:7" x14ac:dyDescent="0.25">
      <c r="A1546" s="361"/>
      <c r="B1546" s="231"/>
      <c r="C1546" s="231"/>
      <c r="D1546" s="362"/>
      <c r="E15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6" t="str">
        <f>IF(CAMBIOSCRUDAS[[#This Row],[PLAN FINAL]]="","",CAMBIOSCRUDAS[[#This Row],[PLAN FINAL]])</f>
        <v/>
      </c>
      <c r="G1546" t="str">
        <f>IF(CAMBIOSCRUDAS[[#This Row],[Columna1]]="","",CAMBIOSCRUDAS[[#This Row],[ID]])</f>
        <v/>
      </c>
    </row>
    <row r="1547" spans="1:7" x14ac:dyDescent="0.25">
      <c r="A1547" s="361"/>
      <c r="B1547" s="231"/>
      <c r="C1547" s="231"/>
      <c r="D1547" s="362"/>
      <c r="E15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7" t="str">
        <f>IF(CAMBIOSCRUDAS[[#This Row],[PLAN FINAL]]="","",CAMBIOSCRUDAS[[#This Row],[PLAN FINAL]])</f>
        <v/>
      </c>
      <c r="G1547" t="str">
        <f>IF(CAMBIOSCRUDAS[[#This Row],[Columna1]]="","",CAMBIOSCRUDAS[[#This Row],[ID]])</f>
        <v/>
      </c>
    </row>
    <row r="1548" spans="1:7" x14ac:dyDescent="0.25">
      <c r="A1548" s="361"/>
      <c r="B1548" s="231"/>
      <c r="C1548" s="231"/>
      <c r="D1548" s="362"/>
      <c r="E15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8" t="str">
        <f>IF(CAMBIOSCRUDAS[[#This Row],[PLAN FINAL]]="","",CAMBIOSCRUDAS[[#This Row],[PLAN FINAL]])</f>
        <v/>
      </c>
      <c r="G1548" t="str">
        <f>IF(CAMBIOSCRUDAS[[#This Row],[Columna1]]="","",CAMBIOSCRUDAS[[#This Row],[ID]])</f>
        <v/>
      </c>
    </row>
    <row r="1549" spans="1:7" x14ac:dyDescent="0.25">
      <c r="A1549" s="361"/>
      <c r="B1549" s="231"/>
      <c r="C1549" s="231"/>
      <c r="D1549" s="362"/>
      <c r="E15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49" t="str">
        <f>IF(CAMBIOSCRUDAS[[#This Row],[PLAN FINAL]]="","",CAMBIOSCRUDAS[[#This Row],[PLAN FINAL]])</f>
        <v/>
      </c>
      <c r="G1549" t="str">
        <f>IF(CAMBIOSCRUDAS[[#This Row],[Columna1]]="","",CAMBIOSCRUDAS[[#This Row],[ID]])</f>
        <v/>
      </c>
    </row>
    <row r="1550" spans="1:7" x14ac:dyDescent="0.25">
      <c r="A1550" s="361"/>
      <c r="B1550" s="231"/>
      <c r="C1550" s="231"/>
      <c r="D1550" s="362"/>
      <c r="E15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0" t="str">
        <f>IF(CAMBIOSCRUDAS[[#This Row],[PLAN FINAL]]="","",CAMBIOSCRUDAS[[#This Row],[PLAN FINAL]])</f>
        <v/>
      </c>
      <c r="G1550" t="str">
        <f>IF(CAMBIOSCRUDAS[[#This Row],[Columna1]]="","",CAMBIOSCRUDAS[[#This Row],[ID]])</f>
        <v/>
      </c>
    </row>
    <row r="1551" spans="1:7" x14ac:dyDescent="0.25">
      <c r="A1551" s="361"/>
      <c r="B1551" s="231"/>
      <c r="C1551" s="231"/>
      <c r="D1551" s="362"/>
      <c r="E15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1" t="str">
        <f>IF(CAMBIOSCRUDAS[[#This Row],[PLAN FINAL]]="","",CAMBIOSCRUDAS[[#This Row],[PLAN FINAL]])</f>
        <v/>
      </c>
      <c r="G1551" t="str">
        <f>IF(CAMBIOSCRUDAS[[#This Row],[Columna1]]="","",CAMBIOSCRUDAS[[#This Row],[ID]])</f>
        <v/>
      </c>
    </row>
    <row r="1552" spans="1:7" x14ac:dyDescent="0.25">
      <c r="A1552" s="361"/>
      <c r="B1552" s="231"/>
      <c r="C1552" s="231"/>
      <c r="D1552" s="362"/>
      <c r="E15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2" t="str">
        <f>IF(CAMBIOSCRUDAS[[#This Row],[PLAN FINAL]]="","",CAMBIOSCRUDAS[[#This Row],[PLAN FINAL]])</f>
        <v/>
      </c>
      <c r="G1552" t="str">
        <f>IF(CAMBIOSCRUDAS[[#This Row],[Columna1]]="","",CAMBIOSCRUDAS[[#This Row],[ID]])</f>
        <v/>
      </c>
    </row>
    <row r="1553" spans="1:7" x14ac:dyDescent="0.25">
      <c r="A1553" s="361"/>
      <c r="B1553" s="231"/>
      <c r="C1553" s="231"/>
      <c r="D1553" s="362"/>
      <c r="E15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3" t="str">
        <f>IF(CAMBIOSCRUDAS[[#This Row],[PLAN FINAL]]="","",CAMBIOSCRUDAS[[#This Row],[PLAN FINAL]])</f>
        <v/>
      </c>
      <c r="G1553" t="str">
        <f>IF(CAMBIOSCRUDAS[[#This Row],[Columna1]]="","",CAMBIOSCRUDAS[[#This Row],[ID]])</f>
        <v/>
      </c>
    </row>
    <row r="1554" spans="1:7" x14ac:dyDescent="0.25">
      <c r="A1554" s="361"/>
      <c r="B1554" s="231"/>
      <c r="C1554" s="231"/>
      <c r="D1554" s="362"/>
      <c r="E15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4" t="str">
        <f>IF(CAMBIOSCRUDAS[[#This Row],[PLAN FINAL]]="","",CAMBIOSCRUDAS[[#This Row],[PLAN FINAL]])</f>
        <v/>
      </c>
      <c r="G1554" t="str">
        <f>IF(CAMBIOSCRUDAS[[#This Row],[Columna1]]="","",CAMBIOSCRUDAS[[#This Row],[ID]])</f>
        <v/>
      </c>
    </row>
    <row r="1555" spans="1:7" x14ac:dyDescent="0.25">
      <c r="A1555" s="361"/>
      <c r="B1555" s="231"/>
      <c r="C1555" s="231"/>
      <c r="D1555" s="362"/>
      <c r="E15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5" t="str">
        <f>IF(CAMBIOSCRUDAS[[#This Row],[PLAN FINAL]]="","",CAMBIOSCRUDAS[[#This Row],[PLAN FINAL]])</f>
        <v/>
      </c>
      <c r="G1555" t="str">
        <f>IF(CAMBIOSCRUDAS[[#This Row],[Columna1]]="","",CAMBIOSCRUDAS[[#This Row],[ID]])</f>
        <v/>
      </c>
    </row>
    <row r="1556" spans="1:7" x14ac:dyDescent="0.25">
      <c r="A1556" s="361"/>
      <c r="B1556" s="231"/>
      <c r="C1556" s="231"/>
      <c r="D1556" s="362"/>
      <c r="E15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6" t="str">
        <f>IF(CAMBIOSCRUDAS[[#This Row],[PLAN FINAL]]="","",CAMBIOSCRUDAS[[#This Row],[PLAN FINAL]])</f>
        <v/>
      </c>
      <c r="G1556" t="str">
        <f>IF(CAMBIOSCRUDAS[[#This Row],[Columna1]]="","",CAMBIOSCRUDAS[[#This Row],[ID]])</f>
        <v/>
      </c>
    </row>
    <row r="1557" spans="1:7" x14ac:dyDescent="0.25">
      <c r="A1557" s="361"/>
      <c r="B1557" s="231"/>
      <c r="C1557" s="231"/>
      <c r="D1557" s="362"/>
      <c r="E15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7" t="str">
        <f>IF(CAMBIOSCRUDAS[[#This Row],[PLAN FINAL]]="","",CAMBIOSCRUDAS[[#This Row],[PLAN FINAL]])</f>
        <v/>
      </c>
      <c r="G1557" t="str">
        <f>IF(CAMBIOSCRUDAS[[#This Row],[Columna1]]="","",CAMBIOSCRUDAS[[#This Row],[ID]])</f>
        <v/>
      </c>
    </row>
    <row r="1558" spans="1:7" x14ac:dyDescent="0.25">
      <c r="A1558" s="361"/>
      <c r="B1558" s="231"/>
      <c r="C1558" s="231"/>
      <c r="D1558" s="362"/>
      <c r="E15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8" t="str">
        <f>IF(CAMBIOSCRUDAS[[#This Row],[PLAN FINAL]]="","",CAMBIOSCRUDAS[[#This Row],[PLAN FINAL]])</f>
        <v/>
      </c>
      <c r="G1558" t="str">
        <f>IF(CAMBIOSCRUDAS[[#This Row],[Columna1]]="","",CAMBIOSCRUDAS[[#This Row],[ID]])</f>
        <v/>
      </c>
    </row>
    <row r="1559" spans="1:7" x14ac:dyDescent="0.25">
      <c r="A1559" s="361"/>
      <c r="B1559" s="231"/>
      <c r="C1559" s="231"/>
      <c r="D1559" s="362"/>
      <c r="E15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59" t="str">
        <f>IF(CAMBIOSCRUDAS[[#This Row],[PLAN FINAL]]="","",CAMBIOSCRUDAS[[#This Row],[PLAN FINAL]])</f>
        <v/>
      </c>
      <c r="G1559" t="str">
        <f>IF(CAMBIOSCRUDAS[[#This Row],[Columna1]]="","",CAMBIOSCRUDAS[[#This Row],[ID]])</f>
        <v/>
      </c>
    </row>
    <row r="1560" spans="1:7" x14ac:dyDescent="0.25">
      <c r="A1560" s="361"/>
      <c r="B1560" s="231"/>
      <c r="C1560" s="231"/>
      <c r="D1560" s="362"/>
      <c r="E15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0" t="str">
        <f>IF(CAMBIOSCRUDAS[[#This Row],[PLAN FINAL]]="","",CAMBIOSCRUDAS[[#This Row],[PLAN FINAL]])</f>
        <v/>
      </c>
      <c r="G1560" t="str">
        <f>IF(CAMBIOSCRUDAS[[#This Row],[Columna1]]="","",CAMBIOSCRUDAS[[#This Row],[ID]])</f>
        <v/>
      </c>
    </row>
    <row r="1561" spans="1:7" x14ac:dyDescent="0.25">
      <c r="A1561" s="361"/>
      <c r="B1561" s="231"/>
      <c r="C1561" s="231"/>
      <c r="D1561" s="362"/>
      <c r="E15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1" t="str">
        <f>IF(CAMBIOSCRUDAS[[#This Row],[PLAN FINAL]]="","",CAMBIOSCRUDAS[[#This Row],[PLAN FINAL]])</f>
        <v/>
      </c>
      <c r="G1561" t="str">
        <f>IF(CAMBIOSCRUDAS[[#This Row],[Columna1]]="","",CAMBIOSCRUDAS[[#This Row],[ID]])</f>
        <v/>
      </c>
    </row>
    <row r="1562" spans="1:7" x14ac:dyDescent="0.25">
      <c r="A1562" s="361"/>
      <c r="B1562" s="231"/>
      <c r="C1562" s="231"/>
      <c r="D1562" s="362"/>
      <c r="E15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2" t="str">
        <f>IF(CAMBIOSCRUDAS[[#This Row],[PLAN FINAL]]="","",CAMBIOSCRUDAS[[#This Row],[PLAN FINAL]])</f>
        <v/>
      </c>
      <c r="G1562" t="str">
        <f>IF(CAMBIOSCRUDAS[[#This Row],[Columna1]]="","",CAMBIOSCRUDAS[[#This Row],[ID]])</f>
        <v/>
      </c>
    </row>
    <row r="1563" spans="1:7" x14ac:dyDescent="0.25">
      <c r="A1563" s="361"/>
      <c r="B1563" s="231"/>
      <c r="C1563" s="231"/>
      <c r="D1563" s="362"/>
      <c r="E15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3" t="str">
        <f>IF(CAMBIOSCRUDAS[[#This Row],[PLAN FINAL]]="","",CAMBIOSCRUDAS[[#This Row],[PLAN FINAL]])</f>
        <v/>
      </c>
      <c r="G1563" t="str">
        <f>IF(CAMBIOSCRUDAS[[#This Row],[Columna1]]="","",CAMBIOSCRUDAS[[#This Row],[ID]])</f>
        <v/>
      </c>
    </row>
    <row r="1564" spans="1:7" x14ac:dyDescent="0.25">
      <c r="A1564" s="361"/>
      <c r="B1564" s="231"/>
      <c r="C1564" s="231"/>
      <c r="D1564" s="362"/>
      <c r="E15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4" t="str">
        <f>IF(CAMBIOSCRUDAS[[#This Row],[PLAN FINAL]]="","",CAMBIOSCRUDAS[[#This Row],[PLAN FINAL]])</f>
        <v/>
      </c>
      <c r="G1564" t="str">
        <f>IF(CAMBIOSCRUDAS[[#This Row],[Columna1]]="","",CAMBIOSCRUDAS[[#This Row],[ID]])</f>
        <v/>
      </c>
    </row>
    <row r="1565" spans="1:7" x14ac:dyDescent="0.25">
      <c r="A1565" s="361"/>
      <c r="B1565" s="231"/>
      <c r="C1565" s="231"/>
      <c r="D1565" s="362"/>
      <c r="E15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5" t="str">
        <f>IF(CAMBIOSCRUDAS[[#This Row],[PLAN FINAL]]="","",CAMBIOSCRUDAS[[#This Row],[PLAN FINAL]])</f>
        <v/>
      </c>
      <c r="G1565" t="str">
        <f>IF(CAMBIOSCRUDAS[[#This Row],[Columna1]]="","",CAMBIOSCRUDAS[[#This Row],[ID]])</f>
        <v/>
      </c>
    </row>
    <row r="1566" spans="1:7" x14ac:dyDescent="0.25">
      <c r="A1566" s="361"/>
      <c r="B1566" s="231"/>
      <c r="C1566" s="231"/>
      <c r="D1566" s="362"/>
      <c r="E15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6" t="str">
        <f>IF(CAMBIOSCRUDAS[[#This Row],[PLAN FINAL]]="","",CAMBIOSCRUDAS[[#This Row],[PLAN FINAL]])</f>
        <v/>
      </c>
      <c r="G1566" t="str">
        <f>IF(CAMBIOSCRUDAS[[#This Row],[Columna1]]="","",CAMBIOSCRUDAS[[#This Row],[ID]])</f>
        <v/>
      </c>
    </row>
    <row r="1567" spans="1:7" x14ac:dyDescent="0.25">
      <c r="A1567" s="361"/>
      <c r="B1567" s="231"/>
      <c r="C1567" s="231"/>
      <c r="D1567" s="362"/>
      <c r="E15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7" t="str">
        <f>IF(CAMBIOSCRUDAS[[#This Row],[PLAN FINAL]]="","",CAMBIOSCRUDAS[[#This Row],[PLAN FINAL]])</f>
        <v/>
      </c>
      <c r="G1567" t="str">
        <f>IF(CAMBIOSCRUDAS[[#This Row],[Columna1]]="","",CAMBIOSCRUDAS[[#This Row],[ID]])</f>
        <v/>
      </c>
    </row>
    <row r="1568" spans="1:7" x14ac:dyDescent="0.25">
      <c r="A1568" s="361"/>
      <c r="B1568" s="231"/>
      <c r="C1568" s="231"/>
      <c r="D1568" s="362"/>
      <c r="E15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8" t="str">
        <f>IF(CAMBIOSCRUDAS[[#This Row],[PLAN FINAL]]="","",CAMBIOSCRUDAS[[#This Row],[PLAN FINAL]])</f>
        <v/>
      </c>
      <c r="G1568" t="str">
        <f>IF(CAMBIOSCRUDAS[[#This Row],[Columna1]]="","",CAMBIOSCRUDAS[[#This Row],[ID]])</f>
        <v/>
      </c>
    </row>
    <row r="1569" spans="1:7" x14ac:dyDescent="0.25">
      <c r="A1569" s="361"/>
      <c r="B1569" s="231"/>
      <c r="C1569" s="231"/>
      <c r="D1569" s="362"/>
      <c r="E15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69" t="str">
        <f>IF(CAMBIOSCRUDAS[[#This Row],[PLAN FINAL]]="","",CAMBIOSCRUDAS[[#This Row],[PLAN FINAL]])</f>
        <v/>
      </c>
      <c r="G1569" t="str">
        <f>IF(CAMBIOSCRUDAS[[#This Row],[Columna1]]="","",CAMBIOSCRUDAS[[#This Row],[ID]])</f>
        <v/>
      </c>
    </row>
    <row r="1570" spans="1:7" x14ac:dyDescent="0.25">
      <c r="A1570" s="361"/>
      <c r="B1570" s="231"/>
      <c r="C1570" s="231"/>
      <c r="D1570" s="362"/>
      <c r="E15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0" t="str">
        <f>IF(CAMBIOSCRUDAS[[#This Row],[PLAN FINAL]]="","",CAMBIOSCRUDAS[[#This Row],[PLAN FINAL]])</f>
        <v/>
      </c>
      <c r="G1570" t="str">
        <f>IF(CAMBIOSCRUDAS[[#This Row],[Columna1]]="","",CAMBIOSCRUDAS[[#This Row],[ID]])</f>
        <v/>
      </c>
    </row>
    <row r="1571" spans="1:7" x14ac:dyDescent="0.25">
      <c r="A1571" s="361"/>
      <c r="B1571" s="231"/>
      <c r="C1571" s="231"/>
      <c r="D1571" s="362"/>
      <c r="E15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1" t="str">
        <f>IF(CAMBIOSCRUDAS[[#This Row],[PLAN FINAL]]="","",CAMBIOSCRUDAS[[#This Row],[PLAN FINAL]])</f>
        <v/>
      </c>
      <c r="G1571" t="str">
        <f>IF(CAMBIOSCRUDAS[[#This Row],[Columna1]]="","",CAMBIOSCRUDAS[[#This Row],[ID]])</f>
        <v/>
      </c>
    </row>
    <row r="1572" spans="1:7" x14ac:dyDescent="0.25">
      <c r="A1572" s="361"/>
      <c r="B1572" s="231"/>
      <c r="C1572" s="231"/>
      <c r="D1572" s="362"/>
      <c r="E15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2" t="str">
        <f>IF(CAMBIOSCRUDAS[[#This Row],[PLAN FINAL]]="","",CAMBIOSCRUDAS[[#This Row],[PLAN FINAL]])</f>
        <v/>
      </c>
      <c r="G1572" t="str">
        <f>IF(CAMBIOSCRUDAS[[#This Row],[Columna1]]="","",CAMBIOSCRUDAS[[#This Row],[ID]])</f>
        <v/>
      </c>
    </row>
    <row r="1573" spans="1:7" x14ac:dyDescent="0.25">
      <c r="A1573" s="361"/>
      <c r="B1573" s="231"/>
      <c r="C1573" s="231"/>
      <c r="D1573" s="362"/>
      <c r="E15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3" t="str">
        <f>IF(CAMBIOSCRUDAS[[#This Row],[PLAN FINAL]]="","",CAMBIOSCRUDAS[[#This Row],[PLAN FINAL]])</f>
        <v/>
      </c>
      <c r="G1573" t="str">
        <f>IF(CAMBIOSCRUDAS[[#This Row],[Columna1]]="","",CAMBIOSCRUDAS[[#This Row],[ID]])</f>
        <v/>
      </c>
    </row>
    <row r="1574" spans="1:7" x14ac:dyDescent="0.25">
      <c r="A1574" s="361"/>
      <c r="B1574" s="231"/>
      <c r="C1574" s="231"/>
      <c r="D1574" s="362"/>
      <c r="E15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4" t="str">
        <f>IF(CAMBIOSCRUDAS[[#This Row],[PLAN FINAL]]="","",CAMBIOSCRUDAS[[#This Row],[PLAN FINAL]])</f>
        <v/>
      </c>
      <c r="G1574" t="str">
        <f>IF(CAMBIOSCRUDAS[[#This Row],[Columna1]]="","",CAMBIOSCRUDAS[[#This Row],[ID]])</f>
        <v/>
      </c>
    </row>
    <row r="1575" spans="1:7" x14ac:dyDescent="0.25">
      <c r="A1575" s="361"/>
      <c r="B1575" s="231"/>
      <c r="C1575" s="231"/>
      <c r="D1575" s="362"/>
      <c r="E15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5" t="str">
        <f>IF(CAMBIOSCRUDAS[[#This Row],[PLAN FINAL]]="","",CAMBIOSCRUDAS[[#This Row],[PLAN FINAL]])</f>
        <v/>
      </c>
      <c r="G1575" t="str">
        <f>IF(CAMBIOSCRUDAS[[#This Row],[Columna1]]="","",CAMBIOSCRUDAS[[#This Row],[ID]])</f>
        <v/>
      </c>
    </row>
    <row r="1576" spans="1:7" x14ac:dyDescent="0.25">
      <c r="A1576" s="361"/>
      <c r="B1576" s="231"/>
      <c r="C1576" s="231"/>
      <c r="D1576" s="362"/>
      <c r="E15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6" t="str">
        <f>IF(CAMBIOSCRUDAS[[#This Row],[PLAN FINAL]]="","",CAMBIOSCRUDAS[[#This Row],[PLAN FINAL]])</f>
        <v/>
      </c>
      <c r="G1576" t="str">
        <f>IF(CAMBIOSCRUDAS[[#This Row],[Columna1]]="","",CAMBIOSCRUDAS[[#This Row],[ID]])</f>
        <v/>
      </c>
    </row>
    <row r="1577" spans="1:7" x14ac:dyDescent="0.25">
      <c r="A1577" s="361"/>
      <c r="B1577" s="231"/>
      <c r="C1577" s="231"/>
      <c r="D1577" s="362"/>
      <c r="E15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7" t="str">
        <f>IF(CAMBIOSCRUDAS[[#This Row],[PLAN FINAL]]="","",CAMBIOSCRUDAS[[#This Row],[PLAN FINAL]])</f>
        <v/>
      </c>
      <c r="G1577" t="str">
        <f>IF(CAMBIOSCRUDAS[[#This Row],[Columna1]]="","",CAMBIOSCRUDAS[[#This Row],[ID]])</f>
        <v/>
      </c>
    </row>
    <row r="1578" spans="1:7" x14ac:dyDescent="0.25">
      <c r="A1578" s="361"/>
      <c r="B1578" s="231"/>
      <c r="C1578" s="231"/>
      <c r="D1578" s="362"/>
      <c r="E15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8" t="str">
        <f>IF(CAMBIOSCRUDAS[[#This Row],[PLAN FINAL]]="","",CAMBIOSCRUDAS[[#This Row],[PLAN FINAL]])</f>
        <v/>
      </c>
      <c r="G1578" t="str">
        <f>IF(CAMBIOSCRUDAS[[#This Row],[Columna1]]="","",CAMBIOSCRUDAS[[#This Row],[ID]])</f>
        <v/>
      </c>
    </row>
    <row r="1579" spans="1:7" x14ac:dyDescent="0.25">
      <c r="A1579" s="361"/>
      <c r="B1579" s="231"/>
      <c r="C1579" s="231"/>
      <c r="D1579" s="362"/>
      <c r="E15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79" t="str">
        <f>IF(CAMBIOSCRUDAS[[#This Row],[PLAN FINAL]]="","",CAMBIOSCRUDAS[[#This Row],[PLAN FINAL]])</f>
        <v/>
      </c>
      <c r="G1579" t="str">
        <f>IF(CAMBIOSCRUDAS[[#This Row],[Columna1]]="","",CAMBIOSCRUDAS[[#This Row],[ID]])</f>
        <v/>
      </c>
    </row>
    <row r="1580" spans="1:7" x14ac:dyDescent="0.25">
      <c r="A1580" s="361"/>
      <c r="B1580" s="231"/>
      <c r="C1580" s="231"/>
      <c r="D1580" s="362"/>
      <c r="E15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0" t="str">
        <f>IF(CAMBIOSCRUDAS[[#This Row],[PLAN FINAL]]="","",CAMBIOSCRUDAS[[#This Row],[PLAN FINAL]])</f>
        <v/>
      </c>
      <c r="G1580" t="str">
        <f>IF(CAMBIOSCRUDAS[[#This Row],[Columna1]]="","",CAMBIOSCRUDAS[[#This Row],[ID]])</f>
        <v/>
      </c>
    </row>
    <row r="1581" spans="1:7" x14ac:dyDescent="0.25">
      <c r="A1581" s="361"/>
      <c r="B1581" s="231"/>
      <c r="C1581" s="231"/>
      <c r="D1581" s="362"/>
      <c r="E15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1" t="str">
        <f>IF(CAMBIOSCRUDAS[[#This Row],[PLAN FINAL]]="","",CAMBIOSCRUDAS[[#This Row],[PLAN FINAL]])</f>
        <v/>
      </c>
      <c r="G1581" t="str">
        <f>IF(CAMBIOSCRUDAS[[#This Row],[Columna1]]="","",CAMBIOSCRUDAS[[#This Row],[ID]])</f>
        <v/>
      </c>
    </row>
    <row r="1582" spans="1:7" x14ac:dyDescent="0.25">
      <c r="A1582" s="361"/>
      <c r="B1582" s="231"/>
      <c r="C1582" s="231"/>
      <c r="D1582" s="362"/>
      <c r="E15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2" t="str">
        <f>IF(CAMBIOSCRUDAS[[#This Row],[PLAN FINAL]]="","",CAMBIOSCRUDAS[[#This Row],[PLAN FINAL]])</f>
        <v/>
      </c>
      <c r="G1582" t="str">
        <f>IF(CAMBIOSCRUDAS[[#This Row],[Columna1]]="","",CAMBIOSCRUDAS[[#This Row],[ID]])</f>
        <v/>
      </c>
    </row>
    <row r="1583" spans="1:7" x14ac:dyDescent="0.25">
      <c r="A1583" s="361"/>
      <c r="B1583" s="231"/>
      <c r="C1583" s="231"/>
      <c r="D1583" s="362"/>
      <c r="E15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3" t="str">
        <f>IF(CAMBIOSCRUDAS[[#This Row],[PLAN FINAL]]="","",CAMBIOSCRUDAS[[#This Row],[PLAN FINAL]])</f>
        <v/>
      </c>
      <c r="G1583" t="str">
        <f>IF(CAMBIOSCRUDAS[[#This Row],[Columna1]]="","",CAMBIOSCRUDAS[[#This Row],[ID]])</f>
        <v/>
      </c>
    </row>
    <row r="1584" spans="1:7" x14ac:dyDescent="0.25">
      <c r="A1584" s="361"/>
      <c r="B1584" s="231"/>
      <c r="C1584" s="231"/>
      <c r="D1584" s="362"/>
      <c r="E15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4" t="str">
        <f>IF(CAMBIOSCRUDAS[[#This Row],[PLAN FINAL]]="","",CAMBIOSCRUDAS[[#This Row],[PLAN FINAL]])</f>
        <v/>
      </c>
      <c r="G1584" t="str">
        <f>IF(CAMBIOSCRUDAS[[#This Row],[Columna1]]="","",CAMBIOSCRUDAS[[#This Row],[ID]])</f>
        <v/>
      </c>
    </row>
    <row r="1585" spans="1:7" x14ac:dyDescent="0.25">
      <c r="A1585" s="361"/>
      <c r="B1585" s="231"/>
      <c r="C1585" s="231"/>
      <c r="D1585" s="362"/>
      <c r="E15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5" t="str">
        <f>IF(CAMBIOSCRUDAS[[#This Row],[PLAN FINAL]]="","",CAMBIOSCRUDAS[[#This Row],[PLAN FINAL]])</f>
        <v/>
      </c>
      <c r="G1585" t="str">
        <f>IF(CAMBIOSCRUDAS[[#This Row],[Columna1]]="","",CAMBIOSCRUDAS[[#This Row],[ID]])</f>
        <v/>
      </c>
    </row>
    <row r="1586" spans="1:7" x14ac:dyDescent="0.25">
      <c r="A1586" s="361"/>
      <c r="B1586" s="231"/>
      <c r="C1586" s="231"/>
      <c r="D1586" s="362"/>
      <c r="E15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6" t="str">
        <f>IF(CAMBIOSCRUDAS[[#This Row],[PLAN FINAL]]="","",CAMBIOSCRUDAS[[#This Row],[PLAN FINAL]])</f>
        <v/>
      </c>
      <c r="G1586" t="str">
        <f>IF(CAMBIOSCRUDAS[[#This Row],[Columna1]]="","",CAMBIOSCRUDAS[[#This Row],[ID]])</f>
        <v/>
      </c>
    </row>
    <row r="1587" spans="1:7" x14ac:dyDescent="0.25">
      <c r="A1587" s="361"/>
      <c r="B1587" s="231"/>
      <c r="C1587" s="231"/>
      <c r="D1587" s="362"/>
      <c r="E15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7" t="str">
        <f>IF(CAMBIOSCRUDAS[[#This Row],[PLAN FINAL]]="","",CAMBIOSCRUDAS[[#This Row],[PLAN FINAL]])</f>
        <v/>
      </c>
      <c r="G1587" t="str">
        <f>IF(CAMBIOSCRUDAS[[#This Row],[Columna1]]="","",CAMBIOSCRUDAS[[#This Row],[ID]])</f>
        <v/>
      </c>
    </row>
    <row r="1588" spans="1:7" x14ac:dyDescent="0.25">
      <c r="A1588" s="361"/>
      <c r="B1588" s="231"/>
      <c r="C1588" s="231"/>
      <c r="D1588" s="362"/>
      <c r="E15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8" t="str">
        <f>IF(CAMBIOSCRUDAS[[#This Row],[PLAN FINAL]]="","",CAMBIOSCRUDAS[[#This Row],[PLAN FINAL]])</f>
        <v/>
      </c>
      <c r="G1588" t="str">
        <f>IF(CAMBIOSCRUDAS[[#This Row],[Columna1]]="","",CAMBIOSCRUDAS[[#This Row],[ID]])</f>
        <v/>
      </c>
    </row>
    <row r="1589" spans="1:7" x14ac:dyDescent="0.25">
      <c r="A1589" s="361"/>
      <c r="B1589" s="231"/>
      <c r="C1589" s="231"/>
      <c r="D1589" s="362"/>
      <c r="E15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89" t="str">
        <f>IF(CAMBIOSCRUDAS[[#This Row],[PLAN FINAL]]="","",CAMBIOSCRUDAS[[#This Row],[PLAN FINAL]])</f>
        <v/>
      </c>
      <c r="G1589" t="str">
        <f>IF(CAMBIOSCRUDAS[[#This Row],[Columna1]]="","",CAMBIOSCRUDAS[[#This Row],[ID]])</f>
        <v/>
      </c>
    </row>
    <row r="1590" spans="1:7" x14ac:dyDescent="0.25">
      <c r="A1590" s="361"/>
      <c r="B1590" s="231"/>
      <c r="C1590" s="231"/>
      <c r="D1590" s="362"/>
      <c r="E15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0" t="str">
        <f>IF(CAMBIOSCRUDAS[[#This Row],[PLAN FINAL]]="","",CAMBIOSCRUDAS[[#This Row],[PLAN FINAL]])</f>
        <v/>
      </c>
      <c r="G1590" t="str">
        <f>IF(CAMBIOSCRUDAS[[#This Row],[Columna1]]="","",CAMBIOSCRUDAS[[#This Row],[ID]])</f>
        <v/>
      </c>
    </row>
    <row r="1591" spans="1:7" x14ac:dyDescent="0.25">
      <c r="A1591" s="361"/>
      <c r="B1591" s="231"/>
      <c r="C1591" s="231"/>
      <c r="D1591" s="362"/>
      <c r="E15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1" t="str">
        <f>IF(CAMBIOSCRUDAS[[#This Row],[PLAN FINAL]]="","",CAMBIOSCRUDAS[[#This Row],[PLAN FINAL]])</f>
        <v/>
      </c>
      <c r="G1591" t="str">
        <f>IF(CAMBIOSCRUDAS[[#This Row],[Columna1]]="","",CAMBIOSCRUDAS[[#This Row],[ID]])</f>
        <v/>
      </c>
    </row>
    <row r="1592" spans="1:7" x14ac:dyDescent="0.25">
      <c r="A1592" s="361"/>
      <c r="B1592" s="231"/>
      <c r="C1592" s="231"/>
      <c r="D1592" s="362"/>
      <c r="E15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2" t="str">
        <f>IF(CAMBIOSCRUDAS[[#This Row],[PLAN FINAL]]="","",CAMBIOSCRUDAS[[#This Row],[PLAN FINAL]])</f>
        <v/>
      </c>
      <c r="G1592" t="str">
        <f>IF(CAMBIOSCRUDAS[[#This Row],[Columna1]]="","",CAMBIOSCRUDAS[[#This Row],[ID]])</f>
        <v/>
      </c>
    </row>
    <row r="1593" spans="1:7" x14ac:dyDescent="0.25">
      <c r="A1593" s="361"/>
      <c r="B1593" s="231"/>
      <c r="C1593" s="231"/>
      <c r="D1593" s="362"/>
      <c r="E15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3" t="str">
        <f>IF(CAMBIOSCRUDAS[[#This Row],[PLAN FINAL]]="","",CAMBIOSCRUDAS[[#This Row],[PLAN FINAL]])</f>
        <v/>
      </c>
      <c r="G1593" t="str">
        <f>IF(CAMBIOSCRUDAS[[#This Row],[Columna1]]="","",CAMBIOSCRUDAS[[#This Row],[ID]])</f>
        <v/>
      </c>
    </row>
    <row r="1594" spans="1:7" x14ac:dyDescent="0.25">
      <c r="A1594" s="361"/>
      <c r="B1594" s="231"/>
      <c r="C1594" s="231"/>
      <c r="D1594" s="362"/>
      <c r="E15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4" t="str">
        <f>IF(CAMBIOSCRUDAS[[#This Row],[PLAN FINAL]]="","",CAMBIOSCRUDAS[[#This Row],[PLAN FINAL]])</f>
        <v/>
      </c>
      <c r="G1594" t="str">
        <f>IF(CAMBIOSCRUDAS[[#This Row],[Columna1]]="","",CAMBIOSCRUDAS[[#This Row],[ID]])</f>
        <v/>
      </c>
    </row>
    <row r="1595" spans="1:7" x14ac:dyDescent="0.25">
      <c r="A1595" s="361"/>
      <c r="B1595" s="231"/>
      <c r="C1595" s="231"/>
      <c r="D1595" s="362"/>
      <c r="E15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5" t="str">
        <f>IF(CAMBIOSCRUDAS[[#This Row],[PLAN FINAL]]="","",CAMBIOSCRUDAS[[#This Row],[PLAN FINAL]])</f>
        <v/>
      </c>
      <c r="G1595" t="str">
        <f>IF(CAMBIOSCRUDAS[[#This Row],[Columna1]]="","",CAMBIOSCRUDAS[[#This Row],[ID]])</f>
        <v/>
      </c>
    </row>
    <row r="1596" spans="1:7" x14ac:dyDescent="0.25">
      <c r="A1596" s="361"/>
      <c r="B1596" s="231"/>
      <c r="C1596" s="231"/>
      <c r="D1596" s="362"/>
      <c r="E15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6" t="str">
        <f>IF(CAMBIOSCRUDAS[[#This Row],[PLAN FINAL]]="","",CAMBIOSCRUDAS[[#This Row],[PLAN FINAL]])</f>
        <v/>
      </c>
      <c r="G1596" t="str">
        <f>IF(CAMBIOSCRUDAS[[#This Row],[Columna1]]="","",CAMBIOSCRUDAS[[#This Row],[ID]])</f>
        <v/>
      </c>
    </row>
    <row r="1597" spans="1:7" x14ac:dyDescent="0.25">
      <c r="A1597" s="361"/>
      <c r="B1597" s="231"/>
      <c r="C1597" s="231"/>
      <c r="D1597" s="362"/>
      <c r="E15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7" t="str">
        <f>IF(CAMBIOSCRUDAS[[#This Row],[PLAN FINAL]]="","",CAMBIOSCRUDAS[[#This Row],[PLAN FINAL]])</f>
        <v/>
      </c>
      <c r="G1597" t="str">
        <f>IF(CAMBIOSCRUDAS[[#This Row],[Columna1]]="","",CAMBIOSCRUDAS[[#This Row],[ID]])</f>
        <v/>
      </c>
    </row>
    <row r="1598" spans="1:7" x14ac:dyDescent="0.25">
      <c r="A1598" s="361"/>
      <c r="B1598" s="231"/>
      <c r="C1598" s="231"/>
      <c r="D1598" s="362"/>
      <c r="E15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8" t="str">
        <f>IF(CAMBIOSCRUDAS[[#This Row],[PLAN FINAL]]="","",CAMBIOSCRUDAS[[#This Row],[PLAN FINAL]])</f>
        <v/>
      </c>
      <c r="G1598" t="str">
        <f>IF(CAMBIOSCRUDAS[[#This Row],[Columna1]]="","",CAMBIOSCRUDAS[[#This Row],[ID]])</f>
        <v/>
      </c>
    </row>
    <row r="1599" spans="1:7" x14ac:dyDescent="0.25">
      <c r="A1599" s="361"/>
      <c r="B1599" s="231"/>
      <c r="C1599" s="231"/>
      <c r="D1599" s="362"/>
      <c r="E15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599" t="str">
        <f>IF(CAMBIOSCRUDAS[[#This Row],[PLAN FINAL]]="","",CAMBIOSCRUDAS[[#This Row],[PLAN FINAL]])</f>
        <v/>
      </c>
      <c r="G1599" t="str">
        <f>IF(CAMBIOSCRUDAS[[#This Row],[Columna1]]="","",CAMBIOSCRUDAS[[#This Row],[ID]])</f>
        <v/>
      </c>
    </row>
    <row r="1600" spans="1:7" x14ac:dyDescent="0.25">
      <c r="A1600" s="361"/>
      <c r="B1600" s="231"/>
      <c r="C1600" s="231"/>
      <c r="D1600" s="362"/>
      <c r="E16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0" t="str">
        <f>IF(CAMBIOSCRUDAS[[#This Row],[PLAN FINAL]]="","",CAMBIOSCRUDAS[[#This Row],[PLAN FINAL]])</f>
        <v/>
      </c>
      <c r="G1600" t="str">
        <f>IF(CAMBIOSCRUDAS[[#This Row],[Columna1]]="","",CAMBIOSCRUDAS[[#This Row],[ID]])</f>
        <v/>
      </c>
    </row>
    <row r="1601" spans="1:7" x14ac:dyDescent="0.25">
      <c r="A1601" s="361"/>
      <c r="B1601" s="231"/>
      <c r="C1601" s="231"/>
      <c r="D1601" s="362"/>
      <c r="E16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1" t="str">
        <f>IF(CAMBIOSCRUDAS[[#This Row],[PLAN FINAL]]="","",CAMBIOSCRUDAS[[#This Row],[PLAN FINAL]])</f>
        <v/>
      </c>
      <c r="G1601" t="str">
        <f>IF(CAMBIOSCRUDAS[[#This Row],[Columna1]]="","",CAMBIOSCRUDAS[[#This Row],[ID]])</f>
        <v/>
      </c>
    </row>
    <row r="1602" spans="1:7" x14ac:dyDescent="0.25">
      <c r="A1602" s="361"/>
      <c r="B1602" s="231"/>
      <c r="C1602" s="231"/>
      <c r="D1602" s="362"/>
      <c r="E16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2" t="str">
        <f>IF(CAMBIOSCRUDAS[[#This Row],[PLAN FINAL]]="","",CAMBIOSCRUDAS[[#This Row],[PLAN FINAL]])</f>
        <v/>
      </c>
      <c r="G1602" t="str">
        <f>IF(CAMBIOSCRUDAS[[#This Row],[Columna1]]="","",CAMBIOSCRUDAS[[#This Row],[ID]])</f>
        <v/>
      </c>
    </row>
    <row r="1603" spans="1:7" x14ac:dyDescent="0.25">
      <c r="A1603" s="361"/>
      <c r="B1603" s="231"/>
      <c r="C1603" s="231"/>
      <c r="D1603" s="362"/>
      <c r="E16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3" t="str">
        <f>IF(CAMBIOSCRUDAS[[#This Row],[PLAN FINAL]]="","",CAMBIOSCRUDAS[[#This Row],[PLAN FINAL]])</f>
        <v/>
      </c>
      <c r="G1603" t="str">
        <f>IF(CAMBIOSCRUDAS[[#This Row],[Columna1]]="","",CAMBIOSCRUDAS[[#This Row],[ID]])</f>
        <v/>
      </c>
    </row>
    <row r="1604" spans="1:7" x14ac:dyDescent="0.25">
      <c r="A1604" s="361"/>
      <c r="B1604" s="231"/>
      <c r="C1604" s="231"/>
      <c r="D1604" s="362"/>
      <c r="E16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4" t="str">
        <f>IF(CAMBIOSCRUDAS[[#This Row],[PLAN FINAL]]="","",CAMBIOSCRUDAS[[#This Row],[PLAN FINAL]])</f>
        <v/>
      </c>
      <c r="G1604" t="str">
        <f>IF(CAMBIOSCRUDAS[[#This Row],[Columna1]]="","",CAMBIOSCRUDAS[[#This Row],[ID]])</f>
        <v/>
      </c>
    </row>
    <row r="1605" spans="1:7" x14ac:dyDescent="0.25">
      <c r="A1605" s="361"/>
      <c r="B1605" s="231"/>
      <c r="C1605" s="231"/>
      <c r="D1605" s="362"/>
      <c r="E16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5" t="str">
        <f>IF(CAMBIOSCRUDAS[[#This Row],[PLAN FINAL]]="","",CAMBIOSCRUDAS[[#This Row],[PLAN FINAL]])</f>
        <v/>
      </c>
      <c r="G1605" t="str">
        <f>IF(CAMBIOSCRUDAS[[#This Row],[Columna1]]="","",CAMBIOSCRUDAS[[#This Row],[ID]])</f>
        <v/>
      </c>
    </row>
    <row r="1606" spans="1:7" x14ac:dyDescent="0.25">
      <c r="A1606" s="361"/>
      <c r="B1606" s="231"/>
      <c r="C1606" s="231"/>
      <c r="D1606" s="362"/>
      <c r="E16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6" t="str">
        <f>IF(CAMBIOSCRUDAS[[#This Row],[PLAN FINAL]]="","",CAMBIOSCRUDAS[[#This Row],[PLAN FINAL]])</f>
        <v/>
      </c>
      <c r="G1606" t="str">
        <f>IF(CAMBIOSCRUDAS[[#This Row],[Columna1]]="","",CAMBIOSCRUDAS[[#This Row],[ID]])</f>
        <v/>
      </c>
    </row>
    <row r="1607" spans="1:7" x14ac:dyDescent="0.25">
      <c r="A1607" s="361"/>
      <c r="B1607" s="231"/>
      <c r="C1607" s="231"/>
      <c r="D1607" s="362"/>
      <c r="E16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7" t="str">
        <f>IF(CAMBIOSCRUDAS[[#This Row],[PLAN FINAL]]="","",CAMBIOSCRUDAS[[#This Row],[PLAN FINAL]])</f>
        <v/>
      </c>
      <c r="G1607" t="str">
        <f>IF(CAMBIOSCRUDAS[[#This Row],[Columna1]]="","",CAMBIOSCRUDAS[[#This Row],[ID]])</f>
        <v/>
      </c>
    </row>
    <row r="1608" spans="1:7" x14ac:dyDescent="0.25">
      <c r="A1608" s="361"/>
      <c r="B1608" s="231"/>
      <c r="C1608" s="231"/>
      <c r="D1608" s="362"/>
      <c r="E16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8" t="str">
        <f>IF(CAMBIOSCRUDAS[[#This Row],[PLAN FINAL]]="","",CAMBIOSCRUDAS[[#This Row],[PLAN FINAL]])</f>
        <v/>
      </c>
      <c r="G1608" t="str">
        <f>IF(CAMBIOSCRUDAS[[#This Row],[Columna1]]="","",CAMBIOSCRUDAS[[#This Row],[ID]])</f>
        <v/>
      </c>
    </row>
    <row r="1609" spans="1:7" x14ac:dyDescent="0.25">
      <c r="A1609" s="361"/>
      <c r="B1609" s="231"/>
      <c r="C1609" s="231"/>
      <c r="D1609" s="362"/>
      <c r="E16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09" t="str">
        <f>IF(CAMBIOSCRUDAS[[#This Row],[PLAN FINAL]]="","",CAMBIOSCRUDAS[[#This Row],[PLAN FINAL]])</f>
        <v/>
      </c>
      <c r="G1609" t="str">
        <f>IF(CAMBIOSCRUDAS[[#This Row],[Columna1]]="","",CAMBIOSCRUDAS[[#This Row],[ID]])</f>
        <v/>
      </c>
    </row>
    <row r="1610" spans="1:7" x14ac:dyDescent="0.25">
      <c r="A1610" s="361"/>
      <c r="B1610" s="231"/>
      <c r="C1610" s="231"/>
      <c r="D1610" s="362"/>
      <c r="E16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0" t="str">
        <f>IF(CAMBIOSCRUDAS[[#This Row],[PLAN FINAL]]="","",CAMBIOSCRUDAS[[#This Row],[PLAN FINAL]])</f>
        <v/>
      </c>
      <c r="G1610" t="str">
        <f>IF(CAMBIOSCRUDAS[[#This Row],[Columna1]]="","",CAMBIOSCRUDAS[[#This Row],[ID]])</f>
        <v/>
      </c>
    </row>
    <row r="1611" spans="1:7" x14ac:dyDescent="0.25">
      <c r="A1611" s="361"/>
      <c r="B1611" s="231"/>
      <c r="C1611" s="231"/>
      <c r="D1611" s="362"/>
      <c r="E16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1" t="str">
        <f>IF(CAMBIOSCRUDAS[[#This Row],[PLAN FINAL]]="","",CAMBIOSCRUDAS[[#This Row],[PLAN FINAL]])</f>
        <v/>
      </c>
      <c r="G1611" t="str">
        <f>IF(CAMBIOSCRUDAS[[#This Row],[Columna1]]="","",CAMBIOSCRUDAS[[#This Row],[ID]])</f>
        <v/>
      </c>
    </row>
    <row r="1612" spans="1:7" x14ac:dyDescent="0.25">
      <c r="A1612" s="361"/>
      <c r="B1612" s="231"/>
      <c r="C1612" s="231"/>
      <c r="D1612" s="362"/>
      <c r="E16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2" t="str">
        <f>IF(CAMBIOSCRUDAS[[#This Row],[PLAN FINAL]]="","",CAMBIOSCRUDAS[[#This Row],[PLAN FINAL]])</f>
        <v/>
      </c>
      <c r="G1612" t="str">
        <f>IF(CAMBIOSCRUDAS[[#This Row],[Columna1]]="","",CAMBIOSCRUDAS[[#This Row],[ID]])</f>
        <v/>
      </c>
    </row>
    <row r="1613" spans="1:7" x14ac:dyDescent="0.25">
      <c r="A1613" s="361"/>
      <c r="B1613" s="231"/>
      <c r="C1613" s="231"/>
      <c r="D1613" s="362"/>
      <c r="E16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3" t="str">
        <f>IF(CAMBIOSCRUDAS[[#This Row],[PLAN FINAL]]="","",CAMBIOSCRUDAS[[#This Row],[PLAN FINAL]])</f>
        <v/>
      </c>
      <c r="G1613" t="str">
        <f>IF(CAMBIOSCRUDAS[[#This Row],[Columna1]]="","",CAMBIOSCRUDAS[[#This Row],[ID]])</f>
        <v/>
      </c>
    </row>
    <row r="1614" spans="1:7" x14ac:dyDescent="0.25">
      <c r="A1614" s="361"/>
      <c r="B1614" s="231"/>
      <c r="C1614" s="231"/>
      <c r="D1614" s="362"/>
      <c r="E16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4" t="str">
        <f>IF(CAMBIOSCRUDAS[[#This Row],[PLAN FINAL]]="","",CAMBIOSCRUDAS[[#This Row],[PLAN FINAL]])</f>
        <v/>
      </c>
      <c r="G1614" t="str">
        <f>IF(CAMBIOSCRUDAS[[#This Row],[Columna1]]="","",CAMBIOSCRUDAS[[#This Row],[ID]])</f>
        <v/>
      </c>
    </row>
    <row r="1615" spans="1:7" x14ac:dyDescent="0.25">
      <c r="A1615" s="361"/>
      <c r="B1615" s="231"/>
      <c r="C1615" s="231"/>
      <c r="D1615" s="362"/>
      <c r="E16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5" t="str">
        <f>IF(CAMBIOSCRUDAS[[#This Row],[PLAN FINAL]]="","",CAMBIOSCRUDAS[[#This Row],[PLAN FINAL]])</f>
        <v/>
      </c>
      <c r="G1615" t="str">
        <f>IF(CAMBIOSCRUDAS[[#This Row],[Columna1]]="","",CAMBIOSCRUDAS[[#This Row],[ID]])</f>
        <v/>
      </c>
    </row>
    <row r="1616" spans="1:7" x14ac:dyDescent="0.25">
      <c r="A1616" s="361"/>
      <c r="B1616" s="231"/>
      <c r="C1616" s="231"/>
      <c r="D1616" s="362"/>
      <c r="E16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6" t="str">
        <f>IF(CAMBIOSCRUDAS[[#This Row],[PLAN FINAL]]="","",CAMBIOSCRUDAS[[#This Row],[PLAN FINAL]])</f>
        <v/>
      </c>
      <c r="G1616" t="str">
        <f>IF(CAMBIOSCRUDAS[[#This Row],[Columna1]]="","",CAMBIOSCRUDAS[[#This Row],[ID]])</f>
        <v/>
      </c>
    </row>
    <row r="1617" spans="1:7" x14ac:dyDescent="0.25">
      <c r="A1617" s="361"/>
      <c r="B1617" s="231"/>
      <c r="C1617" s="231"/>
      <c r="D1617" s="362"/>
      <c r="E16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7" t="str">
        <f>IF(CAMBIOSCRUDAS[[#This Row],[PLAN FINAL]]="","",CAMBIOSCRUDAS[[#This Row],[PLAN FINAL]])</f>
        <v/>
      </c>
      <c r="G1617" t="str">
        <f>IF(CAMBIOSCRUDAS[[#This Row],[Columna1]]="","",CAMBIOSCRUDAS[[#This Row],[ID]])</f>
        <v/>
      </c>
    </row>
    <row r="1618" spans="1:7" x14ac:dyDescent="0.25">
      <c r="A1618" s="361"/>
      <c r="B1618" s="231"/>
      <c r="C1618" s="231"/>
      <c r="D1618" s="362"/>
      <c r="E16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8" t="str">
        <f>IF(CAMBIOSCRUDAS[[#This Row],[PLAN FINAL]]="","",CAMBIOSCRUDAS[[#This Row],[PLAN FINAL]])</f>
        <v/>
      </c>
      <c r="G1618" t="str">
        <f>IF(CAMBIOSCRUDAS[[#This Row],[Columna1]]="","",CAMBIOSCRUDAS[[#This Row],[ID]])</f>
        <v/>
      </c>
    </row>
    <row r="1619" spans="1:7" x14ac:dyDescent="0.25">
      <c r="A1619" s="361"/>
      <c r="B1619" s="231"/>
      <c r="C1619" s="231"/>
      <c r="D1619" s="362"/>
      <c r="E16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19" t="str">
        <f>IF(CAMBIOSCRUDAS[[#This Row],[PLAN FINAL]]="","",CAMBIOSCRUDAS[[#This Row],[PLAN FINAL]])</f>
        <v/>
      </c>
      <c r="G1619" t="str">
        <f>IF(CAMBIOSCRUDAS[[#This Row],[Columna1]]="","",CAMBIOSCRUDAS[[#This Row],[ID]])</f>
        <v/>
      </c>
    </row>
    <row r="1620" spans="1:7" x14ac:dyDescent="0.25">
      <c r="A1620" s="361"/>
      <c r="B1620" s="231"/>
      <c r="C1620" s="231"/>
      <c r="D1620" s="362"/>
      <c r="E16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0" t="str">
        <f>IF(CAMBIOSCRUDAS[[#This Row],[PLAN FINAL]]="","",CAMBIOSCRUDAS[[#This Row],[PLAN FINAL]])</f>
        <v/>
      </c>
      <c r="G1620" t="str">
        <f>IF(CAMBIOSCRUDAS[[#This Row],[Columna1]]="","",CAMBIOSCRUDAS[[#This Row],[ID]])</f>
        <v/>
      </c>
    </row>
    <row r="1621" spans="1:7" x14ac:dyDescent="0.25">
      <c r="A1621" s="361"/>
      <c r="B1621" s="231"/>
      <c r="C1621" s="231"/>
      <c r="D1621" s="362"/>
      <c r="E16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1" t="str">
        <f>IF(CAMBIOSCRUDAS[[#This Row],[PLAN FINAL]]="","",CAMBIOSCRUDAS[[#This Row],[PLAN FINAL]])</f>
        <v/>
      </c>
      <c r="G1621" t="str">
        <f>IF(CAMBIOSCRUDAS[[#This Row],[Columna1]]="","",CAMBIOSCRUDAS[[#This Row],[ID]])</f>
        <v/>
      </c>
    </row>
    <row r="1622" spans="1:7" x14ac:dyDescent="0.25">
      <c r="A1622" s="361"/>
      <c r="B1622" s="231"/>
      <c r="C1622" s="231"/>
      <c r="D1622" s="362"/>
      <c r="E16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2" t="str">
        <f>IF(CAMBIOSCRUDAS[[#This Row],[PLAN FINAL]]="","",CAMBIOSCRUDAS[[#This Row],[PLAN FINAL]])</f>
        <v/>
      </c>
      <c r="G1622" t="str">
        <f>IF(CAMBIOSCRUDAS[[#This Row],[Columna1]]="","",CAMBIOSCRUDAS[[#This Row],[ID]])</f>
        <v/>
      </c>
    </row>
    <row r="1623" spans="1:7" x14ac:dyDescent="0.25">
      <c r="A1623" s="361"/>
      <c r="B1623" s="231"/>
      <c r="C1623" s="231"/>
      <c r="D1623" s="362"/>
      <c r="E16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3" t="str">
        <f>IF(CAMBIOSCRUDAS[[#This Row],[PLAN FINAL]]="","",CAMBIOSCRUDAS[[#This Row],[PLAN FINAL]])</f>
        <v/>
      </c>
      <c r="G1623" t="str">
        <f>IF(CAMBIOSCRUDAS[[#This Row],[Columna1]]="","",CAMBIOSCRUDAS[[#This Row],[ID]])</f>
        <v/>
      </c>
    </row>
    <row r="1624" spans="1:7" x14ac:dyDescent="0.25">
      <c r="A1624" s="361"/>
      <c r="B1624" s="231"/>
      <c r="C1624" s="231"/>
      <c r="D1624" s="362"/>
      <c r="E16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4" t="str">
        <f>IF(CAMBIOSCRUDAS[[#This Row],[PLAN FINAL]]="","",CAMBIOSCRUDAS[[#This Row],[PLAN FINAL]])</f>
        <v/>
      </c>
      <c r="G1624" t="str">
        <f>IF(CAMBIOSCRUDAS[[#This Row],[Columna1]]="","",CAMBIOSCRUDAS[[#This Row],[ID]])</f>
        <v/>
      </c>
    </row>
    <row r="1625" spans="1:7" x14ac:dyDescent="0.25">
      <c r="A1625" s="361"/>
      <c r="B1625" s="231"/>
      <c r="C1625" s="231"/>
      <c r="D1625" s="362"/>
      <c r="E16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5" t="str">
        <f>IF(CAMBIOSCRUDAS[[#This Row],[PLAN FINAL]]="","",CAMBIOSCRUDAS[[#This Row],[PLAN FINAL]])</f>
        <v/>
      </c>
      <c r="G1625" t="str">
        <f>IF(CAMBIOSCRUDAS[[#This Row],[Columna1]]="","",CAMBIOSCRUDAS[[#This Row],[ID]])</f>
        <v/>
      </c>
    </row>
    <row r="1626" spans="1:7" x14ac:dyDescent="0.25">
      <c r="A1626" s="361"/>
      <c r="B1626" s="231"/>
      <c r="C1626" s="231"/>
      <c r="D1626" s="362"/>
      <c r="E16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6" t="str">
        <f>IF(CAMBIOSCRUDAS[[#This Row],[PLAN FINAL]]="","",CAMBIOSCRUDAS[[#This Row],[PLAN FINAL]])</f>
        <v/>
      </c>
      <c r="G1626" t="str">
        <f>IF(CAMBIOSCRUDAS[[#This Row],[Columna1]]="","",CAMBIOSCRUDAS[[#This Row],[ID]])</f>
        <v/>
      </c>
    </row>
    <row r="1627" spans="1:7" x14ac:dyDescent="0.25">
      <c r="A1627" s="361"/>
      <c r="B1627" s="231"/>
      <c r="C1627" s="231"/>
      <c r="D1627" s="362"/>
      <c r="E16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7" t="str">
        <f>IF(CAMBIOSCRUDAS[[#This Row],[PLAN FINAL]]="","",CAMBIOSCRUDAS[[#This Row],[PLAN FINAL]])</f>
        <v/>
      </c>
      <c r="G1627" t="str">
        <f>IF(CAMBIOSCRUDAS[[#This Row],[Columna1]]="","",CAMBIOSCRUDAS[[#This Row],[ID]])</f>
        <v/>
      </c>
    </row>
    <row r="1628" spans="1:7" x14ac:dyDescent="0.25">
      <c r="A1628" s="361"/>
      <c r="B1628" s="231"/>
      <c r="C1628" s="231"/>
      <c r="D1628" s="362"/>
      <c r="E16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8" t="str">
        <f>IF(CAMBIOSCRUDAS[[#This Row],[PLAN FINAL]]="","",CAMBIOSCRUDAS[[#This Row],[PLAN FINAL]])</f>
        <v/>
      </c>
      <c r="G1628" t="str">
        <f>IF(CAMBIOSCRUDAS[[#This Row],[Columna1]]="","",CAMBIOSCRUDAS[[#This Row],[ID]])</f>
        <v/>
      </c>
    </row>
    <row r="1629" spans="1:7" x14ac:dyDescent="0.25">
      <c r="A1629" s="361"/>
      <c r="B1629" s="231"/>
      <c r="C1629" s="231"/>
      <c r="D1629" s="362"/>
      <c r="E16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29" t="str">
        <f>IF(CAMBIOSCRUDAS[[#This Row],[PLAN FINAL]]="","",CAMBIOSCRUDAS[[#This Row],[PLAN FINAL]])</f>
        <v/>
      </c>
      <c r="G1629" t="str">
        <f>IF(CAMBIOSCRUDAS[[#This Row],[Columna1]]="","",CAMBIOSCRUDAS[[#This Row],[ID]])</f>
        <v/>
      </c>
    </row>
    <row r="1630" spans="1:7" x14ac:dyDescent="0.25">
      <c r="A1630" s="361"/>
      <c r="B1630" s="231"/>
      <c r="C1630" s="231"/>
      <c r="D1630" s="362"/>
      <c r="E16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0" t="str">
        <f>IF(CAMBIOSCRUDAS[[#This Row],[PLAN FINAL]]="","",CAMBIOSCRUDAS[[#This Row],[PLAN FINAL]])</f>
        <v/>
      </c>
      <c r="G1630" t="str">
        <f>IF(CAMBIOSCRUDAS[[#This Row],[Columna1]]="","",CAMBIOSCRUDAS[[#This Row],[ID]])</f>
        <v/>
      </c>
    </row>
    <row r="1631" spans="1:7" x14ac:dyDescent="0.25">
      <c r="A1631" s="361"/>
      <c r="B1631" s="231"/>
      <c r="C1631" s="231"/>
      <c r="D1631" s="362"/>
      <c r="E16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1" t="str">
        <f>IF(CAMBIOSCRUDAS[[#This Row],[PLAN FINAL]]="","",CAMBIOSCRUDAS[[#This Row],[PLAN FINAL]])</f>
        <v/>
      </c>
      <c r="G1631" t="str">
        <f>IF(CAMBIOSCRUDAS[[#This Row],[Columna1]]="","",CAMBIOSCRUDAS[[#This Row],[ID]])</f>
        <v/>
      </c>
    </row>
    <row r="1632" spans="1:7" x14ac:dyDescent="0.25">
      <c r="A1632" s="361"/>
      <c r="B1632" s="231"/>
      <c r="C1632" s="231"/>
      <c r="D1632" s="362"/>
      <c r="E16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2" t="str">
        <f>IF(CAMBIOSCRUDAS[[#This Row],[PLAN FINAL]]="","",CAMBIOSCRUDAS[[#This Row],[PLAN FINAL]])</f>
        <v/>
      </c>
      <c r="G1632" t="str">
        <f>IF(CAMBIOSCRUDAS[[#This Row],[Columna1]]="","",CAMBIOSCRUDAS[[#This Row],[ID]])</f>
        <v/>
      </c>
    </row>
    <row r="1633" spans="1:7" x14ac:dyDescent="0.25">
      <c r="A1633" s="361"/>
      <c r="B1633" s="231"/>
      <c r="C1633" s="231"/>
      <c r="D1633" s="362"/>
      <c r="E16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3" t="str">
        <f>IF(CAMBIOSCRUDAS[[#This Row],[PLAN FINAL]]="","",CAMBIOSCRUDAS[[#This Row],[PLAN FINAL]])</f>
        <v/>
      </c>
      <c r="G1633" t="str">
        <f>IF(CAMBIOSCRUDAS[[#This Row],[Columna1]]="","",CAMBIOSCRUDAS[[#This Row],[ID]])</f>
        <v/>
      </c>
    </row>
    <row r="1634" spans="1:7" x14ac:dyDescent="0.25">
      <c r="A1634" s="361"/>
      <c r="B1634" s="231"/>
      <c r="C1634" s="231"/>
      <c r="D1634" s="362"/>
      <c r="E16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4" t="str">
        <f>IF(CAMBIOSCRUDAS[[#This Row],[PLAN FINAL]]="","",CAMBIOSCRUDAS[[#This Row],[PLAN FINAL]])</f>
        <v/>
      </c>
      <c r="G1634" t="str">
        <f>IF(CAMBIOSCRUDAS[[#This Row],[Columna1]]="","",CAMBIOSCRUDAS[[#This Row],[ID]])</f>
        <v/>
      </c>
    </row>
    <row r="1635" spans="1:7" x14ac:dyDescent="0.25">
      <c r="A1635" s="361"/>
      <c r="B1635" s="231"/>
      <c r="C1635" s="231"/>
      <c r="D1635" s="362"/>
      <c r="E16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5" t="str">
        <f>IF(CAMBIOSCRUDAS[[#This Row],[PLAN FINAL]]="","",CAMBIOSCRUDAS[[#This Row],[PLAN FINAL]])</f>
        <v/>
      </c>
      <c r="G1635" t="str">
        <f>IF(CAMBIOSCRUDAS[[#This Row],[Columna1]]="","",CAMBIOSCRUDAS[[#This Row],[ID]])</f>
        <v/>
      </c>
    </row>
    <row r="1636" spans="1:7" x14ac:dyDescent="0.25">
      <c r="A1636" s="361"/>
      <c r="B1636" s="231"/>
      <c r="C1636" s="231"/>
      <c r="D1636" s="362"/>
      <c r="E16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6" t="str">
        <f>IF(CAMBIOSCRUDAS[[#This Row],[PLAN FINAL]]="","",CAMBIOSCRUDAS[[#This Row],[PLAN FINAL]])</f>
        <v/>
      </c>
      <c r="G1636" t="str">
        <f>IF(CAMBIOSCRUDAS[[#This Row],[Columna1]]="","",CAMBIOSCRUDAS[[#This Row],[ID]])</f>
        <v/>
      </c>
    </row>
    <row r="1637" spans="1:7" x14ac:dyDescent="0.25">
      <c r="A1637" s="361"/>
      <c r="B1637" s="231"/>
      <c r="C1637" s="231"/>
      <c r="D1637" s="362"/>
      <c r="E16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7" t="str">
        <f>IF(CAMBIOSCRUDAS[[#This Row],[PLAN FINAL]]="","",CAMBIOSCRUDAS[[#This Row],[PLAN FINAL]])</f>
        <v/>
      </c>
      <c r="G1637" t="str">
        <f>IF(CAMBIOSCRUDAS[[#This Row],[Columna1]]="","",CAMBIOSCRUDAS[[#This Row],[ID]])</f>
        <v/>
      </c>
    </row>
    <row r="1638" spans="1:7" x14ac:dyDescent="0.25">
      <c r="A1638" s="361"/>
      <c r="B1638" s="231"/>
      <c r="C1638" s="231"/>
      <c r="D1638" s="362"/>
      <c r="E16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8" t="str">
        <f>IF(CAMBIOSCRUDAS[[#This Row],[PLAN FINAL]]="","",CAMBIOSCRUDAS[[#This Row],[PLAN FINAL]])</f>
        <v/>
      </c>
      <c r="G1638" t="str">
        <f>IF(CAMBIOSCRUDAS[[#This Row],[Columna1]]="","",CAMBIOSCRUDAS[[#This Row],[ID]])</f>
        <v/>
      </c>
    </row>
    <row r="1639" spans="1:7" x14ac:dyDescent="0.25">
      <c r="A1639" s="361"/>
      <c r="B1639" s="231"/>
      <c r="C1639" s="231"/>
      <c r="D1639" s="362"/>
      <c r="E16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39" t="str">
        <f>IF(CAMBIOSCRUDAS[[#This Row],[PLAN FINAL]]="","",CAMBIOSCRUDAS[[#This Row],[PLAN FINAL]])</f>
        <v/>
      </c>
      <c r="G1639" t="str">
        <f>IF(CAMBIOSCRUDAS[[#This Row],[Columna1]]="","",CAMBIOSCRUDAS[[#This Row],[ID]])</f>
        <v/>
      </c>
    </row>
    <row r="1640" spans="1:7" x14ac:dyDescent="0.25">
      <c r="A1640" s="361"/>
      <c r="B1640" s="231"/>
      <c r="C1640" s="231"/>
      <c r="D1640" s="362"/>
      <c r="E16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0" t="str">
        <f>IF(CAMBIOSCRUDAS[[#This Row],[PLAN FINAL]]="","",CAMBIOSCRUDAS[[#This Row],[PLAN FINAL]])</f>
        <v/>
      </c>
      <c r="G1640" t="str">
        <f>IF(CAMBIOSCRUDAS[[#This Row],[Columna1]]="","",CAMBIOSCRUDAS[[#This Row],[ID]])</f>
        <v/>
      </c>
    </row>
    <row r="1641" spans="1:7" x14ac:dyDescent="0.25">
      <c r="A1641" s="361"/>
      <c r="B1641" s="231"/>
      <c r="C1641" s="231"/>
      <c r="D1641" s="362"/>
      <c r="E16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1" t="str">
        <f>IF(CAMBIOSCRUDAS[[#This Row],[PLAN FINAL]]="","",CAMBIOSCRUDAS[[#This Row],[PLAN FINAL]])</f>
        <v/>
      </c>
      <c r="G1641" t="str">
        <f>IF(CAMBIOSCRUDAS[[#This Row],[Columna1]]="","",CAMBIOSCRUDAS[[#This Row],[ID]])</f>
        <v/>
      </c>
    </row>
    <row r="1642" spans="1:7" x14ac:dyDescent="0.25">
      <c r="A1642" s="361"/>
      <c r="B1642" s="231"/>
      <c r="C1642" s="231"/>
      <c r="D1642" s="362"/>
      <c r="E16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2" t="str">
        <f>IF(CAMBIOSCRUDAS[[#This Row],[PLAN FINAL]]="","",CAMBIOSCRUDAS[[#This Row],[PLAN FINAL]])</f>
        <v/>
      </c>
      <c r="G1642" t="str">
        <f>IF(CAMBIOSCRUDAS[[#This Row],[Columna1]]="","",CAMBIOSCRUDAS[[#This Row],[ID]])</f>
        <v/>
      </c>
    </row>
    <row r="1643" spans="1:7" x14ac:dyDescent="0.25">
      <c r="A1643" s="361"/>
      <c r="B1643" s="231"/>
      <c r="C1643" s="231"/>
      <c r="D1643" s="362"/>
      <c r="E16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3" t="str">
        <f>IF(CAMBIOSCRUDAS[[#This Row],[PLAN FINAL]]="","",CAMBIOSCRUDAS[[#This Row],[PLAN FINAL]])</f>
        <v/>
      </c>
      <c r="G1643" t="str">
        <f>IF(CAMBIOSCRUDAS[[#This Row],[Columna1]]="","",CAMBIOSCRUDAS[[#This Row],[ID]])</f>
        <v/>
      </c>
    </row>
    <row r="1644" spans="1:7" x14ac:dyDescent="0.25">
      <c r="A1644" s="361"/>
      <c r="B1644" s="231"/>
      <c r="C1644" s="231"/>
      <c r="D1644" s="362"/>
      <c r="E16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4" t="str">
        <f>IF(CAMBIOSCRUDAS[[#This Row],[PLAN FINAL]]="","",CAMBIOSCRUDAS[[#This Row],[PLAN FINAL]])</f>
        <v/>
      </c>
      <c r="G1644" t="str">
        <f>IF(CAMBIOSCRUDAS[[#This Row],[Columna1]]="","",CAMBIOSCRUDAS[[#This Row],[ID]])</f>
        <v/>
      </c>
    </row>
    <row r="1645" spans="1:7" x14ac:dyDescent="0.25">
      <c r="A1645" s="361"/>
      <c r="B1645" s="231"/>
      <c r="C1645" s="231"/>
      <c r="D1645" s="362"/>
      <c r="E16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5" t="str">
        <f>IF(CAMBIOSCRUDAS[[#This Row],[PLAN FINAL]]="","",CAMBIOSCRUDAS[[#This Row],[PLAN FINAL]])</f>
        <v/>
      </c>
      <c r="G1645" t="str">
        <f>IF(CAMBIOSCRUDAS[[#This Row],[Columna1]]="","",CAMBIOSCRUDAS[[#This Row],[ID]])</f>
        <v/>
      </c>
    </row>
    <row r="1646" spans="1:7" x14ac:dyDescent="0.25">
      <c r="A1646" s="361"/>
      <c r="B1646" s="231"/>
      <c r="C1646" s="231"/>
      <c r="D1646" s="362"/>
      <c r="E16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6" t="str">
        <f>IF(CAMBIOSCRUDAS[[#This Row],[PLAN FINAL]]="","",CAMBIOSCRUDAS[[#This Row],[PLAN FINAL]])</f>
        <v/>
      </c>
      <c r="G1646" t="str">
        <f>IF(CAMBIOSCRUDAS[[#This Row],[Columna1]]="","",CAMBIOSCRUDAS[[#This Row],[ID]])</f>
        <v/>
      </c>
    </row>
    <row r="1647" spans="1:7" x14ac:dyDescent="0.25">
      <c r="A1647" s="361"/>
      <c r="B1647" s="231"/>
      <c r="C1647" s="231"/>
      <c r="D1647" s="362"/>
      <c r="E16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7" t="str">
        <f>IF(CAMBIOSCRUDAS[[#This Row],[PLAN FINAL]]="","",CAMBIOSCRUDAS[[#This Row],[PLAN FINAL]])</f>
        <v/>
      </c>
      <c r="G1647" t="str">
        <f>IF(CAMBIOSCRUDAS[[#This Row],[Columna1]]="","",CAMBIOSCRUDAS[[#This Row],[ID]])</f>
        <v/>
      </c>
    </row>
    <row r="1648" spans="1:7" x14ac:dyDescent="0.25">
      <c r="A1648" s="361"/>
      <c r="B1648" s="231"/>
      <c r="C1648" s="231"/>
      <c r="D1648" s="362"/>
      <c r="E16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8" t="str">
        <f>IF(CAMBIOSCRUDAS[[#This Row],[PLAN FINAL]]="","",CAMBIOSCRUDAS[[#This Row],[PLAN FINAL]])</f>
        <v/>
      </c>
      <c r="G1648" t="str">
        <f>IF(CAMBIOSCRUDAS[[#This Row],[Columna1]]="","",CAMBIOSCRUDAS[[#This Row],[ID]])</f>
        <v/>
      </c>
    </row>
    <row r="1649" spans="1:7" x14ac:dyDescent="0.25">
      <c r="A1649" s="361"/>
      <c r="B1649" s="231"/>
      <c r="C1649" s="231"/>
      <c r="D1649" s="362"/>
      <c r="E16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49" t="str">
        <f>IF(CAMBIOSCRUDAS[[#This Row],[PLAN FINAL]]="","",CAMBIOSCRUDAS[[#This Row],[PLAN FINAL]])</f>
        <v/>
      </c>
      <c r="G1649" t="str">
        <f>IF(CAMBIOSCRUDAS[[#This Row],[Columna1]]="","",CAMBIOSCRUDAS[[#This Row],[ID]])</f>
        <v/>
      </c>
    </row>
    <row r="1650" spans="1:7" x14ac:dyDescent="0.25">
      <c r="A1650" s="361"/>
      <c r="B1650" s="231"/>
      <c r="C1650" s="231"/>
      <c r="D1650" s="362"/>
      <c r="E16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0" t="str">
        <f>IF(CAMBIOSCRUDAS[[#This Row],[PLAN FINAL]]="","",CAMBIOSCRUDAS[[#This Row],[PLAN FINAL]])</f>
        <v/>
      </c>
      <c r="G1650" t="str">
        <f>IF(CAMBIOSCRUDAS[[#This Row],[Columna1]]="","",CAMBIOSCRUDAS[[#This Row],[ID]])</f>
        <v/>
      </c>
    </row>
    <row r="1651" spans="1:7" x14ac:dyDescent="0.25">
      <c r="A1651" s="361"/>
      <c r="B1651" s="231"/>
      <c r="C1651" s="231"/>
      <c r="D1651" s="362"/>
      <c r="E16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1" t="str">
        <f>IF(CAMBIOSCRUDAS[[#This Row],[PLAN FINAL]]="","",CAMBIOSCRUDAS[[#This Row],[PLAN FINAL]])</f>
        <v/>
      </c>
      <c r="G1651" t="str">
        <f>IF(CAMBIOSCRUDAS[[#This Row],[Columna1]]="","",CAMBIOSCRUDAS[[#This Row],[ID]])</f>
        <v/>
      </c>
    </row>
    <row r="1652" spans="1:7" x14ac:dyDescent="0.25">
      <c r="A1652" s="361"/>
      <c r="B1652" s="231"/>
      <c r="C1652" s="231"/>
      <c r="D1652" s="362"/>
      <c r="E16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2" t="str">
        <f>IF(CAMBIOSCRUDAS[[#This Row],[PLAN FINAL]]="","",CAMBIOSCRUDAS[[#This Row],[PLAN FINAL]])</f>
        <v/>
      </c>
      <c r="G1652" t="str">
        <f>IF(CAMBIOSCRUDAS[[#This Row],[Columna1]]="","",CAMBIOSCRUDAS[[#This Row],[ID]])</f>
        <v/>
      </c>
    </row>
    <row r="1653" spans="1:7" x14ac:dyDescent="0.25">
      <c r="A1653" s="361"/>
      <c r="B1653" s="231"/>
      <c r="C1653" s="231"/>
      <c r="D1653" s="362"/>
      <c r="E16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3" t="str">
        <f>IF(CAMBIOSCRUDAS[[#This Row],[PLAN FINAL]]="","",CAMBIOSCRUDAS[[#This Row],[PLAN FINAL]])</f>
        <v/>
      </c>
      <c r="G1653" t="str">
        <f>IF(CAMBIOSCRUDAS[[#This Row],[Columna1]]="","",CAMBIOSCRUDAS[[#This Row],[ID]])</f>
        <v/>
      </c>
    </row>
    <row r="1654" spans="1:7" x14ac:dyDescent="0.25">
      <c r="A1654" s="361"/>
      <c r="B1654" s="231"/>
      <c r="C1654" s="231"/>
      <c r="D1654" s="362"/>
      <c r="E16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4" t="str">
        <f>IF(CAMBIOSCRUDAS[[#This Row],[PLAN FINAL]]="","",CAMBIOSCRUDAS[[#This Row],[PLAN FINAL]])</f>
        <v/>
      </c>
      <c r="G1654" t="str">
        <f>IF(CAMBIOSCRUDAS[[#This Row],[Columna1]]="","",CAMBIOSCRUDAS[[#This Row],[ID]])</f>
        <v/>
      </c>
    </row>
    <row r="1655" spans="1:7" x14ac:dyDescent="0.25">
      <c r="A1655" s="361"/>
      <c r="B1655" s="231"/>
      <c r="C1655" s="231"/>
      <c r="D1655" s="362"/>
      <c r="E16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5" t="str">
        <f>IF(CAMBIOSCRUDAS[[#This Row],[PLAN FINAL]]="","",CAMBIOSCRUDAS[[#This Row],[PLAN FINAL]])</f>
        <v/>
      </c>
      <c r="G1655" t="str">
        <f>IF(CAMBIOSCRUDAS[[#This Row],[Columna1]]="","",CAMBIOSCRUDAS[[#This Row],[ID]])</f>
        <v/>
      </c>
    </row>
    <row r="1656" spans="1:7" x14ac:dyDescent="0.25">
      <c r="A1656" s="361"/>
      <c r="B1656" s="231"/>
      <c r="C1656" s="231"/>
      <c r="D1656" s="362"/>
      <c r="E16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6" t="str">
        <f>IF(CAMBIOSCRUDAS[[#This Row],[PLAN FINAL]]="","",CAMBIOSCRUDAS[[#This Row],[PLAN FINAL]])</f>
        <v/>
      </c>
      <c r="G1656" t="str">
        <f>IF(CAMBIOSCRUDAS[[#This Row],[Columna1]]="","",CAMBIOSCRUDAS[[#This Row],[ID]])</f>
        <v/>
      </c>
    </row>
    <row r="1657" spans="1:7" x14ac:dyDescent="0.25">
      <c r="A1657" s="361"/>
      <c r="B1657" s="231"/>
      <c r="C1657" s="231"/>
      <c r="D1657" s="362"/>
      <c r="E16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7" t="str">
        <f>IF(CAMBIOSCRUDAS[[#This Row],[PLAN FINAL]]="","",CAMBIOSCRUDAS[[#This Row],[PLAN FINAL]])</f>
        <v/>
      </c>
      <c r="G1657" t="str">
        <f>IF(CAMBIOSCRUDAS[[#This Row],[Columna1]]="","",CAMBIOSCRUDAS[[#This Row],[ID]])</f>
        <v/>
      </c>
    </row>
    <row r="1658" spans="1:7" x14ac:dyDescent="0.25">
      <c r="A1658" s="361"/>
      <c r="B1658" s="231"/>
      <c r="C1658" s="231"/>
      <c r="D1658" s="362"/>
      <c r="E16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8" t="str">
        <f>IF(CAMBIOSCRUDAS[[#This Row],[PLAN FINAL]]="","",CAMBIOSCRUDAS[[#This Row],[PLAN FINAL]])</f>
        <v/>
      </c>
      <c r="G1658" t="str">
        <f>IF(CAMBIOSCRUDAS[[#This Row],[Columna1]]="","",CAMBIOSCRUDAS[[#This Row],[ID]])</f>
        <v/>
      </c>
    </row>
    <row r="1659" spans="1:7" x14ac:dyDescent="0.25">
      <c r="A1659" s="361"/>
      <c r="B1659" s="231"/>
      <c r="C1659" s="231"/>
      <c r="D1659" s="362"/>
      <c r="E16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59" t="str">
        <f>IF(CAMBIOSCRUDAS[[#This Row],[PLAN FINAL]]="","",CAMBIOSCRUDAS[[#This Row],[PLAN FINAL]])</f>
        <v/>
      </c>
      <c r="G1659" t="str">
        <f>IF(CAMBIOSCRUDAS[[#This Row],[Columna1]]="","",CAMBIOSCRUDAS[[#This Row],[ID]])</f>
        <v/>
      </c>
    </row>
    <row r="1660" spans="1:7" x14ac:dyDescent="0.25">
      <c r="A1660" s="361"/>
      <c r="B1660" s="231"/>
      <c r="C1660" s="231"/>
      <c r="D1660" s="362"/>
      <c r="E16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0" t="str">
        <f>IF(CAMBIOSCRUDAS[[#This Row],[PLAN FINAL]]="","",CAMBIOSCRUDAS[[#This Row],[PLAN FINAL]])</f>
        <v/>
      </c>
      <c r="G1660" t="str">
        <f>IF(CAMBIOSCRUDAS[[#This Row],[Columna1]]="","",CAMBIOSCRUDAS[[#This Row],[ID]])</f>
        <v/>
      </c>
    </row>
    <row r="1661" spans="1:7" x14ac:dyDescent="0.25">
      <c r="A1661" s="361"/>
      <c r="B1661" s="231"/>
      <c r="C1661" s="231"/>
      <c r="D1661" s="362"/>
      <c r="E16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1" t="str">
        <f>IF(CAMBIOSCRUDAS[[#This Row],[PLAN FINAL]]="","",CAMBIOSCRUDAS[[#This Row],[PLAN FINAL]])</f>
        <v/>
      </c>
      <c r="G1661" t="str">
        <f>IF(CAMBIOSCRUDAS[[#This Row],[Columna1]]="","",CAMBIOSCRUDAS[[#This Row],[ID]])</f>
        <v/>
      </c>
    </row>
    <row r="1662" spans="1:7" x14ac:dyDescent="0.25">
      <c r="A1662" s="361"/>
      <c r="B1662" s="231"/>
      <c r="C1662" s="231"/>
      <c r="D1662" s="362"/>
      <c r="E16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2" t="str">
        <f>IF(CAMBIOSCRUDAS[[#This Row],[PLAN FINAL]]="","",CAMBIOSCRUDAS[[#This Row],[PLAN FINAL]])</f>
        <v/>
      </c>
      <c r="G1662" t="str">
        <f>IF(CAMBIOSCRUDAS[[#This Row],[Columna1]]="","",CAMBIOSCRUDAS[[#This Row],[ID]])</f>
        <v/>
      </c>
    </row>
    <row r="1663" spans="1:7" x14ac:dyDescent="0.25">
      <c r="A1663" s="361"/>
      <c r="B1663" s="231"/>
      <c r="C1663" s="231"/>
      <c r="D1663" s="362"/>
      <c r="E16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3" t="str">
        <f>IF(CAMBIOSCRUDAS[[#This Row],[PLAN FINAL]]="","",CAMBIOSCRUDAS[[#This Row],[PLAN FINAL]])</f>
        <v/>
      </c>
      <c r="G1663" t="str">
        <f>IF(CAMBIOSCRUDAS[[#This Row],[Columna1]]="","",CAMBIOSCRUDAS[[#This Row],[ID]])</f>
        <v/>
      </c>
    </row>
    <row r="1664" spans="1:7" x14ac:dyDescent="0.25">
      <c r="A1664" s="361"/>
      <c r="B1664" s="231"/>
      <c r="C1664" s="231"/>
      <c r="D1664" s="362"/>
      <c r="E16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4" t="str">
        <f>IF(CAMBIOSCRUDAS[[#This Row],[PLAN FINAL]]="","",CAMBIOSCRUDAS[[#This Row],[PLAN FINAL]])</f>
        <v/>
      </c>
      <c r="G1664" t="str">
        <f>IF(CAMBIOSCRUDAS[[#This Row],[Columna1]]="","",CAMBIOSCRUDAS[[#This Row],[ID]])</f>
        <v/>
      </c>
    </row>
    <row r="1665" spans="1:7" x14ac:dyDescent="0.25">
      <c r="A1665" s="361"/>
      <c r="B1665" s="231"/>
      <c r="C1665" s="231"/>
      <c r="D1665" s="362"/>
      <c r="E16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5" t="str">
        <f>IF(CAMBIOSCRUDAS[[#This Row],[PLAN FINAL]]="","",CAMBIOSCRUDAS[[#This Row],[PLAN FINAL]])</f>
        <v/>
      </c>
      <c r="G1665" t="str">
        <f>IF(CAMBIOSCRUDAS[[#This Row],[Columna1]]="","",CAMBIOSCRUDAS[[#This Row],[ID]])</f>
        <v/>
      </c>
    </row>
    <row r="1666" spans="1:7" x14ac:dyDescent="0.25">
      <c r="A1666" s="361"/>
      <c r="B1666" s="231"/>
      <c r="C1666" s="231"/>
      <c r="D1666" s="362"/>
      <c r="E16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6" t="str">
        <f>IF(CAMBIOSCRUDAS[[#This Row],[PLAN FINAL]]="","",CAMBIOSCRUDAS[[#This Row],[PLAN FINAL]])</f>
        <v/>
      </c>
      <c r="G1666" t="str">
        <f>IF(CAMBIOSCRUDAS[[#This Row],[Columna1]]="","",CAMBIOSCRUDAS[[#This Row],[ID]])</f>
        <v/>
      </c>
    </row>
    <row r="1667" spans="1:7" x14ac:dyDescent="0.25">
      <c r="A1667" s="361"/>
      <c r="B1667" s="231"/>
      <c r="C1667" s="231"/>
      <c r="D1667" s="362"/>
      <c r="E16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7" t="str">
        <f>IF(CAMBIOSCRUDAS[[#This Row],[PLAN FINAL]]="","",CAMBIOSCRUDAS[[#This Row],[PLAN FINAL]])</f>
        <v/>
      </c>
      <c r="G1667" t="str">
        <f>IF(CAMBIOSCRUDAS[[#This Row],[Columna1]]="","",CAMBIOSCRUDAS[[#This Row],[ID]])</f>
        <v/>
      </c>
    </row>
    <row r="1668" spans="1:7" x14ac:dyDescent="0.25">
      <c r="A1668" s="361"/>
      <c r="B1668" s="231"/>
      <c r="C1668" s="231"/>
      <c r="D1668" s="362"/>
      <c r="E16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8" t="str">
        <f>IF(CAMBIOSCRUDAS[[#This Row],[PLAN FINAL]]="","",CAMBIOSCRUDAS[[#This Row],[PLAN FINAL]])</f>
        <v/>
      </c>
      <c r="G1668" t="str">
        <f>IF(CAMBIOSCRUDAS[[#This Row],[Columna1]]="","",CAMBIOSCRUDAS[[#This Row],[ID]])</f>
        <v/>
      </c>
    </row>
    <row r="1669" spans="1:7" x14ac:dyDescent="0.25">
      <c r="A1669" s="361"/>
      <c r="B1669" s="231"/>
      <c r="C1669" s="231"/>
      <c r="D1669" s="362"/>
      <c r="E16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69" t="str">
        <f>IF(CAMBIOSCRUDAS[[#This Row],[PLAN FINAL]]="","",CAMBIOSCRUDAS[[#This Row],[PLAN FINAL]])</f>
        <v/>
      </c>
      <c r="G1669" t="str">
        <f>IF(CAMBIOSCRUDAS[[#This Row],[Columna1]]="","",CAMBIOSCRUDAS[[#This Row],[ID]])</f>
        <v/>
      </c>
    </row>
    <row r="1670" spans="1:7" x14ac:dyDescent="0.25">
      <c r="A1670" s="361"/>
      <c r="B1670" s="231"/>
      <c r="C1670" s="231"/>
      <c r="D1670" s="362"/>
      <c r="E16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0" t="str">
        <f>IF(CAMBIOSCRUDAS[[#This Row],[PLAN FINAL]]="","",CAMBIOSCRUDAS[[#This Row],[PLAN FINAL]])</f>
        <v/>
      </c>
      <c r="G1670" t="str">
        <f>IF(CAMBIOSCRUDAS[[#This Row],[Columna1]]="","",CAMBIOSCRUDAS[[#This Row],[ID]])</f>
        <v/>
      </c>
    </row>
    <row r="1671" spans="1:7" x14ac:dyDescent="0.25">
      <c r="A1671" s="361"/>
      <c r="B1671" s="231"/>
      <c r="C1671" s="231"/>
      <c r="D1671" s="362"/>
      <c r="E16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1" t="str">
        <f>IF(CAMBIOSCRUDAS[[#This Row],[PLAN FINAL]]="","",CAMBIOSCRUDAS[[#This Row],[PLAN FINAL]])</f>
        <v/>
      </c>
      <c r="G1671" t="str">
        <f>IF(CAMBIOSCRUDAS[[#This Row],[Columna1]]="","",CAMBIOSCRUDAS[[#This Row],[ID]])</f>
        <v/>
      </c>
    </row>
    <row r="1672" spans="1:7" x14ac:dyDescent="0.25">
      <c r="A1672" s="361"/>
      <c r="B1672" s="231"/>
      <c r="C1672" s="231"/>
      <c r="D1672" s="362"/>
      <c r="E16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2" t="str">
        <f>IF(CAMBIOSCRUDAS[[#This Row],[PLAN FINAL]]="","",CAMBIOSCRUDAS[[#This Row],[PLAN FINAL]])</f>
        <v/>
      </c>
      <c r="G1672" t="str">
        <f>IF(CAMBIOSCRUDAS[[#This Row],[Columna1]]="","",CAMBIOSCRUDAS[[#This Row],[ID]])</f>
        <v/>
      </c>
    </row>
    <row r="1673" spans="1:7" x14ac:dyDescent="0.25">
      <c r="A1673" s="361"/>
      <c r="B1673" s="231"/>
      <c r="C1673" s="231"/>
      <c r="D1673" s="362"/>
      <c r="E16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3" t="str">
        <f>IF(CAMBIOSCRUDAS[[#This Row],[PLAN FINAL]]="","",CAMBIOSCRUDAS[[#This Row],[PLAN FINAL]])</f>
        <v/>
      </c>
      <c r="G1673" t="str">
        <f>IF(CAMBIOSCRUDAS[[#This Row],[Columna1]]="","",CAMBIOSCRUDAS[[#This Row],[ID]])</f>
        <v/>
      </c>
    </row>
    <row r="1674" spans="1:7" x14ac:dyDescent="0.25">
      <c r="A1674" s="361"/>
      <c r="B1674" s="231"/>
      <c r="C1674" s="231"/>
      <c r="D1674" s="362"/>
      <c r="E16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4" t="str">
        <f>IF(CAMBIOSCRUDAS[[#This Row],[PLAN FINAL]]="","",CAMBIOSCRUDAS[[#This Row],[PLAN FINAL]])</f>
        <v/>
      </c>
      <c r="G1674" t="str">
        <f>IF(CAMBIOSCRUDAS[[#This Row],[Columna1]]="","",CAMBIOSCRUDAS[[#This Row],[ID]])</f>
        <v/>
      </c>
    </row>
    <row r="1675" spans="1:7" x14ac:dyDescent="0.25">
      <c r="A1675" s="361"/>
      <c r="B1675" s="231"/>
      <c r="C1675" s="231"/>
      <c r="D1675" s="362"/>
      <c r="E16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5" t="str">
        <f>IF(CAMBIOSCRUDAS[[#This Row],[PLAN FINAL]]="","",CAMBIOSCRUDAS[[#This Row],[PLAN FINAL]])</f>
        <v/>
      </c>
      <c r="G1675" t="str">
        <f>IF(CAMBIOSCRUDAS[[#This Row],[Columna1]]="","",CAMBIOSCRUDAS[[#This Row],[ID]])</f>
        <v/>
      </c>
    </row>
    <row r="1676" spans="1:7" x14ac:dyDescent="0.25">
      <c r="A1676" s="361"/>
      <c r="B1676" s="231"/>
      <c r="C1676" s="231"/>
      <c r="D1676" s="362"/>
      <c r="E16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6" t="str">
        <f>IF(CAMBIOSCRUDAS[[#This Row],[PLAN FINAL]]="","",CAMBIOSCRUDAS[[#This Row],[PLAN FINAL]])</f>
        <v/>
      </c>
      <c r="G1676" t="str">
        <f>IF(CAMBIOSCRUDAS[[#This Row],[Columna1]]="","",CAMBIOSCRUDAS[[#This Row],[ID]])</f>
        <v/>
      </c>
    </row>
    <row r="1677" spans="1:7" x14ac:dyDescent="0.25">
      <c r="A1677" s="361"/>
      <c r="B1677" s="231"/>
      <c r="C1677" s="231"/>
      <c r="D1677" s="362"/>
      <c r="E16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7" t="str">
        <f>IF(CAMBIOSCRUDAS[[#This Row],[PLAN FINAL]]="","",CAMBIOSCRUDAS[[#This Row],[PLAN FINAL]])</f>
        <v/>
      </c>
      <c r="G1677" t="str">
        <f>IF(CAMBIOSCRUDAS[[#This Row],[Columna1]]="","",CAMBIOSCRUDAS[[#This Row],[ID]])</f>
        <v/>
      </c>
    </row>
    <row r="1678" spans="1:7" x14ac:dyDescent="0.25">
      <c r="A1678" s="361"/>
      <c r="B1678" s="231"/>
      <c r="C1678" s="231"/>
      <c r="D1678" s="362"/>
      <c r="E16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8" t="str">
        <f>IF(CAMBIOSCRUDAS[[#This Row],[PLAN FINAL]]="","",CAMBIOSCRUDAS[[#This Row],[PLAN FINAL]])</f>
        <v/>
      </c>
      <c r="G1678" t="str">
        <f>IF(CAMBIOSCRUDAS[[#This Row],[Columna1]]="","",CAMBIOSCRUDAS[[#This Row],[ID]])</f>
        <v/>
      </c>
    </row>
    <row r="1679" spans="1:7" x14ac:dyDescent="0.25">
      <c r="A1679" s="361"/>
      <c r="B1679" s="231"/>
      <c r="C1679" s="231"/>
      <c r="D1679" s="362"/>
      <c r="E16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79" t="str">
        <f>IF(CAMBIOSCRUDAS[[#This Row],[PLAN FINAL]]="","",CAMBIOSCRUDAS[[#This Row],[PLAN FINAL]])</f>
        <v/>
      </c>
      <c r="G1679" t="str">
        <f>IF(CAMBIOSCRUDAS[[#This Row],[Columna1]]="","",CAMBIOSCRUDAS[[#This Row],[ID]])</f>
        <v/>
      </c>
    </row>
    <row r="1680" spans="1:7" x14ac:dyDescent="0.25">
      <c r="A1680" s="361"/>
      <c r="B1680" s="231"/>
      <c r="C1680" s="231"/>
      <c r="D1680" s="362"/>
      <c r="E16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0" t="str">
        <f>IF(CAMBIOSCRUDAS[[#This Row],[PLAN FINAL]]="","",CAMBIOSCRUDAS[[#This Row],[PLAN FINAL]])</f>
        <v/>
      </c>
      <c r="G1680" t="str">
        <f>IF(CAMBIOSCRUDAS[[#This Row],[Columna1]]="","",CAMBIOSCRUDAS[[#This Row],[ID]])</f>
        <v/>
      </c>
    </row>
    <row r="1681" spans="1:7" x14ac:dyDescent="0.25">
      <c r="A1681" s="361"/>
      <c r="B1681" s="231"/>
      <c r="C1681" s="231"/>
      <c r="D1681" s="362"/>
      <c r="E16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1" t="str">
        <f>IF(CAMBIOSCRUDAS[[#This Row],[PLAN FINAL]]="","",CAMBIOSCRUDAS[[#This Row],[PLAN FINAL]])</f>
        <v/>
      </c>
      <c r="G1681" t="str">
        <f>IF(CAMBIOSCRUDAS[[#This Row],[Columna1]]="","",CAMBIOSCRUDAS[[#This Row],[ID]])</f>
        <v/>
      </c>
    </row>
    <row r="1682" spans="1:7" x14ac:dyDescent="0.25">
      <c r="A1682" s="361"/>
      <c r="B1682" s="231"/>
      <c r="C1682" s="231"/>
      <c r="D1682" s="362"/>
      <c r="E16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2" t="str">
        <f>IF(CAMBIOSCRUDAS[[#This Row],[PLAN FINAL]]="","",CAMBIOSCRUDAS[[#This Row],[PLAN FINAL]])</f>
        <v/>
      </c>
      <c r="G1682" t="str">
        <f>IF(CAMBIOSCRUDAS[[#This Row],[Columna1]]="","",CAMBIOSCRUDAS[[#This Row],[ID]])</f>
        <v/>
      </c>
    </row>
    <row r="1683" spans="1:7" x14ac:dyDescent="0.25">
      <c r="A1683" s="361"/>
      <c r="B1683" s="231"/>
      <c r="C1683" s="231"/>
      <c r="D1683" s="362"/>
      <c r="E16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3" t="str">
        <f>IF(CAMBIOSCRUDAS[[#This Row],[PLAN FINAL]]="","",CAMBIOSCRUDAS[[#This Row],[PLAN FINAL]])</f>
        <v/>
      </c>
      <c r="G1683" t="str">
        <f>IF(CAMBIOSCRUDAS[[#This Row],[Columna1]]="","",CAMBIOSCRUDAS[[#This Row],[ID]])</f>
        <v/>
      </c>
    </row>
    <row r="1684" spans="1:7" x14ac:dyDescent="0.25">
      <c r="A1684" s="361"/>
      <c r="B1684" s="231"/>
      <c r="C1684" s="231"/>
      <c r="D1684" s="362"/>
      <c r="E16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4" t="str">
        <f>IF(CAMBIOSCRUDAS[[#This Row],[PLAN FINAL]]="","",CAMBIOSCRUDAS[[#This Row],[PLAN FINAL]])</f>
        <v/>
      </c>
      <c r="G1684" t="str">
        <f>IF(CAMBIOSCRUDAS[[#This Row],[Columna1]]="","",CAMBIOSCRUDAS[[#This Row],[ID]])</f>
        <v/>
      </c>
    </row>
    <row r="1685" spans="1:7" x14ac:dyDescent="0.25">
      <c r="A1685" s="361"/>
      <c r="B1685" s="231"/>
      <c r="C1685" s="231"/>
      <c r="D1685" s="362"/>
      <c r="E16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5" t="str">
        <f>IF(CAMBIOSCRUDAS[[#This Row],[PLAN FINAL]]="","",CAMBIOSCRUDAS[[#This Row],[PLAN FINAL]])</f>
        <v/>
      </c>
      <c r="G1685" t="str">
        <f>IF(CAMBIOSCRUDAS[[#This Row],[Columna1]]="","",CAMBIOSCRUDAS[[#This Row],[ID]])</f>
        <v/>
      </c>
    </row>
    <row r="1686" spans="1:7" x14ac:dyDescent="0.25">
      <c r="A1686" s="361"/>
      <c r="B1686" s="231"/>
      <c r="C1686" s="231"/>
      <c r="D1686" s="362"/>
      <c r="E16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6" t="str">
        <f>IF(CAMBIOSCRUDAS[[#This Row],[PLAN FINAL]]="","",CAMBIOSCRUDAS[[#This Row],[PLAN FINAL]])</f>
        <v/>
      </c>
      <c r="G1686" t="str">
        <f>IF(CAMBIOSCRUDAS[[#This Row],[Columna1]]="","",CAMBIOSCRUDAS[[#This Row],[ID]])</f>
        <v/>
      </c>
    </row>
    <row r="1687" spans="1:7" x14ac:dyDescent="0.25">
      <c r="A1687" s="361"/>
      <c r="B1687" s="231"/>
      <c r="C1687" s="231"/>
      <c r="D1687" s="362"/>
      <c r="E16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7" t="str">
        <f>IF(CAMBIOSCRUDAS[[#This Row],[PLAN FINAL]]="","",CAMBIOSCRUDAS[[#This Row],[PLAN FINAL]])</f>
        <v/>
      </c>
      <c r="G1687" t="str">
        <f>IF(CAMBIOSCRUDAS[[#This Row],[Columna1]]="","",CAMBIOSCRUDAS[[#This Row],[ID]])</f>
        <v/>
      </c>
    </row>
    <row r="1688" spans="1:7" x14ac:dyDescent="0.25">
      <c r="A1688" s="361"/>
      <c r="B1688" s="231"/>
      <c r="C1688" s="231"/>
      <c r="D1688" s="362"/>
      <c r="E16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8" t="str">
        <f>IF(CAMBIOSCRUDAS[[#This Row],[PLAN FINAL]]="","",CAMBIOSCRUDAS[[#This Row],[PLAN FINAL]])</f>
        <v/>
      </c>
      <c r="G1688" t="str">
        <f>IF(CAMBIOSCRUDAS[[#This Row],[Columna1]]="","",CAMBIOSCRUDAS[[#This Row],[ID]])</f>
        <v/>
      </c>
    </row>
    <row r="1689" spans="1:7" x14ac:dyDescent="0.25">
      <c r="A1689" s="361"/>
      <c r="B1689" s="231"/>
      <c r="C1689" s="231"/>
      <c r="D1689" s="362"/>
      <c r="E16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89" t="str">
        <f>IF(CAMBIOSCRUDAS[[#This Row],[PLAN FINAL]]="","",CAMBIOSCRUDAS[[#This Row],[PLAN FINAL]])</f>
        <v/>
      </c>
      <c r="G1689" t="str">
        <f>IF(CAMBIOSCRUDAS[[#This Row],[Columna1]]="","",CAMBIOSCRUDAS[[#This Row],[ID]])</f>
        <v/>
      </c>
    </row>
    <row r="1690" spans="1:7" x14ac:dyDescent="0.25">
      <c r="A1690" s="361"/>
      <c r="B1690" s="231"/>
      <c r="C1690" s="231"/>
      <c r="D1690" s="362"/>
      <c r="E16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0" t="str">
        <f>IF(CAMBIOSCRUDAS[[#This Row],[PLAN FINAL]]="","",CAMBIOSCRUDAS[[#This Row],[PLAN FINAL]])</f>
        <v/>
      </c>
      <c r="G1690" t="str">
        <f>IF(CAMBIOSCRUDAS[[#This Row],[Columna1]]="","",CAMBIOSCRUDAS[[#This Row],[ID]])</f>
        <v/>
      </c>
    </row>
    <row r="1691" spans="1:7" x14ac:dyDescent="0.25">
      <c r="A1691" s="361"/>
      <c r="B1691" s="231"/>
      <c r="C1691" s="231"/>
      <c r="D1691" s="362"/>
      <c r="E16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1" t="str">
        <f>IF(CAMBIOSCRUDAS[[#This Row],[PLAN FINAL]]="","",CAMBIOSCRUDAS[[#This Row],[PLAN FINAL]])</f>
        <v/>
      </c>
      <c r="G1691" t="str">
        <f>IF(CAMBIOSCRUDAS[[#This Row],[Columna1]]="","",CAMBIOSCRUDAS[[#This Row],[ID]])</f>
        <v/>
      </c>
    </row>
    <row r="1692" spans="1:7" x14ac:dyDescent="0.25">
      <c r="A1692" s="361"/>
      <c r="B1692" s="231"/>
      <c r="C1692" s="231"/>
      <c r="D1692" s="362"/>
      <c r="E16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2" t="str">
        <f>IF(CAMBIOSCRUDAS[[#This Row],[PLAN FINAL]]="","",CAMBIOSCRUDAS[[#This Row],[PLAN FINAL]])</f>
        <v/>
      </c>
      <c r="G1692" t="str">
        <f>IF(CAMBIOSCRUDAS[[#This Row],[Columna1]]="","",CAMBIOSCRUDAS[[#This Row],[ID]])</f>
        <v/>
      </c>
    </row>
    <row r="1693" spans="1:7" x14ac:dyDescent="0.25">
      <c r="A1693" s="361"/>
      <c r="B1693" s="231"/>
      <c r="C1693" s="231"/>
      <c r="D1693" s="362"/>
      <c r="E16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3" t="str">
        <f>IF(CAMBIOSCRUDAS[[#This Row],[PLAN FINAL]]="","",CAMBIOSCRUDAS[[#This Row],[PLAN FINAL]])</f>
        <v/>
      </c>
      <c r="G1693" t="str">
        <f>IF(CAMBIOSCRUDAS[[#This Row],[Columna1]]="","",CAMBIOSCRUDAS[[#This Row],[ID]])</f>
        <v/>
      </c>
    </row>
    <row r="1694" spans="1:7" x14ac:dyDescent="0.25">
      <c r="A1694" s="361"/>
      <c r="B1694" s="231"/>
      <c r="C1694" s="231"/>
      <c r="D1694" s="362"/>
      <c r="E16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4" t="str">
        <f>IF(CAMBIOSCRUDAS[[#This Row],[PLAN FINAL]]="","",CAMBIOSCRUDAS[[#This Row],[PLAN FINAL]])</f>
        <v/>
      </c>
      <c r="G1694" t="str">
        <f>IF(CAMBIOSCRUDAS[[#This Row],[Columna1]]="","",CAMBIOSCRUDAS[[#This Row],[ID]])</f>
        <v/>
      </c>
    </row>
    <row r="1695" spans="1:7" x14ac:dyDescent="0.25">
      <c r="A1695" s="361"/>
      <c r="B1695" s="231"/>
      <c r="C1695" s="231"/>
      <c r="D1695" s="362"/>
      <c r="E16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5" t="str">
        <f>IF(CAMBIOSCRUDAS[[#This Row],[PLAN FINAL]]="","",CAMBIOSCRUDAS[[#This Row],[PLAN FINAL]])</f>
        <v/>
      </c>
      <c r="G1695" t="str">
        <f>IF(CAMBIOSCRUDAS[[#This Row],[Columna1]]="","",CAMBIOSCRUDAS[[#This Row],[ID]])</f>
        <v/>
      </c>
    </row>
    <row r="1696" spans="1:7" x14ac:dyDescent="0.25">
      <c r="A1696" s="361"/>
      <c r="B1696" s="231"/>
      <c r="C1696" s="231"/>
      <c r="D1696" s="362"/>
      <c r="E16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6" t="str">
        <f>IF(CAMBIOSCRUDAS[[#This Row],[PLAN FINAL]]="","",CAMBIOSCRUDAS[[#This Row],[PLAN FINAL]])</f>
        <v/>
      </c>
      <c r="G1696" t="str">
        <f>IF(CAMBIOSCRUDAS[[#This Row],[Columna1]]="","",CAMBIOSCRUDAS[[#This Row],[ID]])</f>
        <v/>
      </c>
    </row>
    <row r="1697" spans="1:7" x14ac:dyDescent="0.25">
      <c r="A1697" s="361"/>
      <c r="B1697" s="231"/>
      <c r="C1697" s="231"/>
      <c r="D1697" s="362"/>
      <c r="E16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7" t="str">
        <f>IF(CAMBIOSCRUDAS[[#This Row],[PLAN FINAL]]="","",CAMBIOSCRUDAS[[#This Row],[PLAN FINAL]])</f>
        <v/>
      </c>
      <c r="G1697" t="str">
        <f>IF(CAMBIOSCRUDAS[[#This Row],[Columna1]]="","",CAMBIOSCRUDAS[[#This Row],[ID]])</f>
        <v/>
      </c>
    </row>
    <row r="1698" spans="1:7" x14ac:dyDescent="0.25">
      <c r="A1698" s="361"/>
      <c r="B1698" s="231"/>
      <c r="C1698" s="231"/>
      <c r="D1698" s="362"/>
      <c r="E16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8" t="str">
        <f>IF(CAMBIOSCRUDAS[[#This Row],[PLAN FINAL]]="","",CAMBIOSCRUDAS[[#This Row],[PLAN FINAL]])</f>
        <v/>
      </c>
      <c r="G1698" t="str">
        <f>IF(CAMBIOSCRUDAS[[#This Row],[Columna1]]="","",CAMBIOSCRUDAS[[#This Row],[ID]])</f>
        <v/>
      </c>
    </row>
    <row r="1699" spans="1:7" x14ac:dyDescent="0.25">
      <c r="A1699" s="361"/>
      <c r="B1699" s="231"/>
      <c r="C1699" s="231"/>
      <c r="D1699" s="362"/>
      <c r="E16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699" t="str">
        <f>IF(CAMBIOSCRUDAS[[#This Row],[PLAN FINAL]]="","",CAMBIOSCRUDAS[[#This Row],[PLAN FINAL]])</f>
        <v/>
      </c>
      <c r="G1699" t="str">
        <f>IF(CAMBIOSCRUDAS[[#This Row],[Columna1]]="","",CAMBIOSCRUDAS[[#This Row],[ID]])</f>
        <v/>
      </c>
    </row>
    <row r="1700" spans="1:7" x14ac:dyDescent="0.25">
      <c r="A1700" s="361"/>
      <c r="B1700" s="231"/>
      <c r="C1700" s="231"/>
      <c r="D1700" s="362"/>
      <c r="E17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0" t="str">
        <f>IF(CAMBIOSCRUDAS[[#This Row],[PLAN FINAL]]="","",CAMBIOSCRUDAS[[#This Row],[PLAN FINAL]])</f>
        <v/>
      </c>
      <c r="G1700" t="str">
        <f>IF(CAMBIOSCRUDAS[[#This Row],[Columna1]]="","",CAMBIOSCRUDAS[[#This Row],[ID]])</f>
        <v/>
      </c>
    </row>
    <row r="1701" spans="1:7" x14ac:dyDescent="0.25">
      <c r="A1701" s="361"/>
      <c r="B1701" s="231"/>
      <c r="C1701" s="231"/>
      <c r="D1701" s="362"/>
      <c r="E17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1" t="str">
        <f>IF(CAMBIOSCRUDAS[[#This Row],[PLAN FINAL]]="","",CAMBIOSCRUDAS[[#This Row],[PLAN FINAL]])</f>
        <v/>
      </c>
      <c r="G1701" t="str">
        <f>IF(CAMBIOSCRUDAS[[#This Row],[Columna1]]="","",CAMBIOSCRUDAS[[#This Row],[ID]])</f>
        <v/>
      </c>
    </row>
    <row r="1702" spans="1:7" x14ac:dyDescent="0.25">
      <c r="A1702" s="361"/>
      <c r="B1702" s="231"/>
      <c r="C1702" s="231"/>
      <c r="D1702" s="362"/>
      <c r="E17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2" t="str">
        <f>IF(CAMBIOSCRUDAS[[#This Row],[PLAN FINAL]]="","",CAMBIOSCRUDAS[[#This Row],[PLAN FINAL]])</f>
        <v/>
      </c>
      <c r="G1702" t="str">
        <f>IF(CAMBIOSCRUDAS[[#This Row],[Columna1]]="","",CAMBIOSCRUDAS[[#This Row],[ID]])</f>
        <v/>
      </c>
    </row>
    <row r="1703" spans="1:7" x14ac:dyDescent="0.25">
      <c r="A1703" s="361"/>
      <c r="B1703" s="231"/>
      <c r="C1703" s="231"/>
      <c r="D1703" s="362"/>
      <c r="E17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3" t="str">
        <f>IF(CAMBIOSCRUDAS[[#This Row],[PLAN FINAL]]="","",CAMBIOSCRUDAS[[#This Row],[PLAN FINAL]])</f>
        <v/>
      </c>
      <c r="G1703" t="str">
        <f>IF(CAMBIOSCRUDAS[[#This Row],[Columna1]]="","",CAMBIOSCRUDAS[[#This Row],[ID]])</f>
        <v/>
      </c>
    </row>
    <row r="1704" spans="1:7" x14ac:dyDescent="0.25">
      <c r="A1704" s="361"/>
      <c r="B1704" s="231"/>
      <c r="C1704" s="231"/>
      <c r="D1704" s="362"/>
      <c r="E17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4" t="str">
        <f>IF(CAMBIOSCRUDAS[[#This Row],[PLAN FINAL]]="","",CAMBIOSCRUDAS[[#This Row],[PLAN FINAL]])</f>
        <v/>
      </c>
      <c r="G1704" t="str">
        <f>IF(CAMBIOSCRUDAS[[#This Row],[Columna1]]="","",CAMBIOSCRUDAS[[#This Row],[ID]])</f>
        <v/>
      </c>
    </row>
    <row r="1705" spans="1:7" x14ac:dyDescent="0.25">
      <c r="A1705" s="361"/>
      <c r="B1705" s="231"/>
      <c r="C1705" s="231"/>
      <c r="D1705" s="362"/>
      <c r="E17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5" t="str">
        <f>IF(CAMBIOSCRUDAS[[#This Row],[PLAN FINAL]]="","",CAMBIOSCRUDAS[[#This Row],[PLAN FINAL]])</f>
        <v/>
      </c>
      <c r="G1705" t="str">
        <f>IF(CAMBIOSCRUDAS[[#This Row],[Columna1]]="","",CAMBIOSCRUDAS[[#This Row],[ID]])</f>
        <v/>
      </c>
    </row>
    <row r="1706" spans="1:7" x14ac:dyDescent="0.25">
      <c r="A1706" s="361"/>
      <c r="B1706" s="231"/>
      <c r="C1706" s="231"/>
      <c r="D1706" s="362"/>
      <c r="E17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6" t="str">
        <f>IF(CAMBIOSCRUDAS[[#This Row],[PLAN FINAL]]="","",CAMBIOSCRUDAS[[#This Row],[PLAN FINAL]])</f>
        <v/>
      </c>
      <c r="G1706" t="str">
        <f>IF(CAMBIOSCRUDAS[[#This Row],[Columna1]]="","",CAMBIOSCRUDAS[[#This Row],[ID]])</f>
        <v/>
      </c>
    </row>
    <row r="1707" spans="1:7" x14ac:dyDescent="0.25">
      <c r="A1707" s="361"/>
      <c r="B1707" s="231"/>
      <c r="C1707" s="231"/>
      <c r="D1707" s="362"/>
      <c r="E17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7" t="str">
        <f>IF(CAMBIOSCRUDAS[[#This Row],[PLAN FINAL]]="","",CAMBIOSCRUDAS[[#This Row],[PLAN FINAL]])</f>
        <v/>
      </c>
      <c r="G1707" t="str">
        <f>IF(CAMBIOSCRUDAS[[#This Row],[Columna1]]="","",CAMBIOSCRUDAS[[#This Row],[ID]])</f>
        <v/>
      </c>
    </row>
    <row r="1708" spans="1:7" x14ac:dyDescent="0.25">
      <c r="A1708" s="361"/>
      <c r="B1708" s="231"/>
      <c r="C1708" s="231"/>
      <c r="D1708" s="362"/>
      <c r="E17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8" t="str">
        <f>IF(CAMBIOSCRUDAS[[#This Row],[PLAN FINAL]]="","",CAMBIOSCRUDAS[[#This Row],[PLAN FINAL]])</f>
        <v/>
      </c>
      <c r="G1708" t="str">
        <f>IF(CAMBIOSCRUDAS[[#This Row],[Columna1]]="","",CAMBIOSCRUDAS[[#This Row],[ID]])</f>
        <v/>
      </c>
    </row>
    <row r="1709" spans="1:7" x14ac:dyDescent="0.25">
      <c r="A1709" s="361"/>
      <c r="B1709" s="231"/>
      <c r="C1709" s="231"/>
      <c r="D1709" s="362"/>
      <c r="E17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09" t="str">
        <f>IF(CAMBIOSCRUDAS[[#This Row],[PLAN FINAL]]="","",CAMBIOSCRUDAS[[#This Row],[PLAN FINAL]])</f>
        <v/>
      </c>
      <c r="G1709" t="str">
        <f>IF(CAMBIOSCRUDAS[[#This Row],[Columna1]]="","",CAMBIOSCRUDAS[[#This Row],[ID]])</f>
        <v/>
      </c>
    </row>
    <row r="1710" spans="1:7" x14ac:dyDescent="0.25">
      <c r="A1710" s="361"/>
      <c r="B1710" s="231"/>
      <c r="C1710" s="231"/>
      <c r="D1710" s="362"/>
      <c r="E17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0" t="str">
        <f>IF(CAMBIOSCRUDAS[[#This Row],[PLAN FINAL]]="","",CAMBIOSCRUDAS[[#This Row],[PLAN FINAL]])</f>
        <v/>
      </c>
      <c r="G1710" t="str">
        <f>IF(CAMBIOSCRUDAS[[#This Row],[Columna1]]="","",CAMBIOSCRUDAS[[#This Row],[ID]])</f>
        <v/>
      </c>
    </row>
    <row r="1711" spans="1:7" x14ac:dyDescent="0.25">
      <c r="A1711" s="361"/>
      <c r="B1711" s="231"/>
      <c r="C1711" s="231"/>
      <c r="D1711" s="362"/>
      <c r="E17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1" t="str">
        <f>IF(CAMBIOSCRUDAS[[#This Row],[PLAN FINAL]]="","",CAMBIOSCRUDAS[[#This Row],[PLAN FINAL]])</f>
        <v/>
      </c>
      <c r="G1711" t="str">
        <f>IF(CAMBIOSCRUDAS[[#This Row],[Columna1]]="","",CAMBIOSCRUDAS[[#This Row],[ID]])</f>
        <v/>
      </c>
    </row>
    <row r="1712" spans="1:7" x14ac:dyDescent="0.25">
      <c r="A1712" s="361"/>
      <c r="B1712" s="231"/>
      <c r="C1712" s="231"/>
      <c r="D1712" s="362"/>
      <c r="E17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2" t="str">
        <f>IF(CAMBIOSCRUDAS[[#This Row],[PLAN FINAL]]="","",CAMBIOSCRUDAS[[#This Row],[PLAN FINAL]])</f>
        <v/>
      </c>
      <c r="G1712" t="str">
        <f>IF(CAMBIOSCRUDAS[[#This Row],[Columna1]]="","",CAMBIOSCRUDAS[[#This Row],[ID]])</f>
        <v/>
      </c>
    </row>
    <row r="1713" spans="1:7" x14ac:dyDescent="0.25">
      <c r="A1713" s="361"/>
      <c r="B1713" s="231"/>
      <c r="C1713" s="231"/>
      <c r="D1713" s="362"/>
      <c r="E17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3" t="str">
        <f>IF(CAMBIOSCRUDAS[[#This Row],[PLAN FINAL]]="","",CAMBIOSCRUDAS[[#This Row],[PLAN FINAL]])</f>
        <v/>
      </c>
      <c r="G1713" t="str">
        <f>IF(CAMBIOSCRUDAS[[#This Row],[Columna1]]="","",CAMBIOSCRUDAS[[#This Row],[ID]])</f>
        <v/>
      </c>
    </row>
    <row r="1714" spans="1:7" x14ac:dyDescent="0.25">
      <c r="A1714" s="361"/>
      <c r="B1714" s="231"/>
      <c r="C1714" s="231"/>
      <c r="D1714" s="362"/>
      <c r="E17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4" t="str">
        <f>IF(CAMBIOSCRUDAS[[#This Row],[PLAN FINAL]]="","",CAMBIOSCRUDAS[[#This Row],[PLAN FINAL]])</f>
        <v/>
      </c>
      <c r="G1714" t="str">
        <f>IF(CAMBIOSCRUDAS[[#This Row],[Columna1]]="","",CAMBIOSCRUDAS[[#This Row],[ID]])</f>
        <v/>
      </c>
    </row>
    <row r="1715" spans="1:7" x14ac:dyDescent="0.25">
      <c r="A1715" s="361"/>
      <c r="B1715" s="231"/>
      <c r="C1715" s="231"/>
      <c r="D1715" s="362"/>
      <c r="E17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5" t="str">
        <f>IF(CAMBIOSCRUDAS[[#This Row],[PLAN FINAL]]="","",CAMBIOSCRUDAS[[#This Row],[PLAN FINAL]])</f>
        <v/>
      </c>
      <c r="G1715" t="str">
        <f>IF(CAMBIOSCRUDAS[[#This Row],[Columna1]]="","",CAMBIOSCRUDAS[[#This Row],[ID]])</f>
        <v/>
      </c>
    </row>
    <row r="1716" spans="1:7" x14ac:dyDescent="0.25">
      <c r="A1716" s="361"/>
      <c r="B1716" s="231"/>
      <c r="C1716" s="231"/>
      <c r="D1716" s="362"/>
      <c r="E17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6" t="str">
        <f>IF(CAMBIOSCRUDAS[[#This Row],[PLAN FINAL]]="","",CAMBIOSCRUDAS[[#This Row],[PLAN FINAL]])</f>
        <v/>
      </c>
      <c r="G1716" t="str">
        <f>IF(CAMBIOSCRUDAS[[#This Row],[Columna1]]="","",CAMBIOSCRUDAS[[#This Row],[ID]])</f>
        <v/>
      </c>
    </row>
    <row r="1717" spans="1:7" x14ac:dyDescent="0.25">
      <c r="A1717" s="361"/>
      <c r="B1717" s="231"/>
      <c r="C1717" s="231"/>
      <c r="D1717" s="362"/>
      <c r="E17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7" t="str">
        <f>IF(CAMBIOSCRUDAS[[#This Row],[PLAN FINAL]]="","",CAMBIOSCRUDAS[[#This Row],[PLAN FINAL]])</f>
        <v/>
      </c>
      <c r="G1717" t="str">
        <f>IF(CAMBIOSCRUDAS[[#This Row],[Columna1]]="","",CAMBIOSCRUDAS[[#This Row],[ID]])</f>
        <v/>
      </c>
    </row>
    <row r="1718" spans="1:7" x14ac:dyDescent="0.25">
      <c r="A1718" s="361"/>
      <c r="B1718" s="231"/>
      <c r="C1718" s="231"/>
      <c r="D1718" s="362"/>
      <c r="E17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8" t="str">
        <f>IF(CAMBIOSCRUDAS[[#This Row],[PLAN FINAL]]="","",CAMBIOSCRUDAS[[#This Row],[PLAN FINAL]])</f>
        <v/>
      </c>
      <c r="G1718" t="str">
        <f>IF(CAMBIOSCRUDAS[[#This Row],[Columna1]]="","",CAMBIOSCRUDAS[[#This Row],[ID]])</f>
        <v/>
      </c>
    </row>
    <row r="1719" spans="1:7" x14ac:dyDescent="0.25">
      <c r="A1719" s="361"/>
      <c r="B1719" s="231"/>
      <c r="C1719" s="231"/>
      <c r="D1719" s="362"/>
      <c r="E17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19" t="str">
        <f>IF(CAMBIOSCRUDAS[[#This Row],[PLAN FINAL]]="","",CAMBIOSCRUDAS[[#This Row],[PLAN FINAL]])</f>
        <v/>
      </c>
      <c r="G1719" t="str">
        <f>IF(CAMBIOSCRUDAS[[#This Row],[Columna1]]="","",CAMBIOSCRUDAS[[#This Row],[ID]])</f>
        <v/>
      </c>
    </row>
    <row r="1720" spans="1:7" x14ac:dyDescent="0.25">
      <c r="A1720" s="361"/>
      <c r="B1720" s="231"/>
      <c r="C1720" s="231"/>
      <c r="D1720" s="362"/>
      <c r="E17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0" t="str">
        <f>IF(CAMBIOSCRUDAS[[#This Row],[PLAN FINAL]]="","",CAMBIOSCRUDAS[[#This Row],[PLAN FINAL]])</f>
        <v/>
      </c>
      <c r="G1720" t="str">
        <f>IF(CAMBIOSCRUDAS[[#This Row],[Columna1]]="","",CAMBIOSCRUDAS[[#This Row],[ID]])</f>
        <v/>
      </c>
    </row>
    <row r="1721" spans="1:7" x14ac:dyDescent="0.25">
      <c r="A1721" s="361"/>
      <c r="B1721" s="231"/>
      <c r="C1721" s="231"/>
      <c r="D1721" s="362"/>
      <c r="E17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1" t="str">
        <f>IF(CAMBIOSCRUDAS[[#This Row],[PLAN FINAL]]="","",CAMBIOSCRUDAS[[#This Row],[PLAN FINAL]])</f>
        <v/>
      </c>
      <c r="G1721" t="str">
        <f>IF(CAMBIOSCRUDAS[[#This Row],[Columna1]]="","",CAMBIOSCRUDAS[[#This Row],[ID]])</f>
        <v/>
      </c>
    </row>
    <row r="1722" spans="1:7" x14ac:dyDescent="0.25">
      <c r="A1722" s="361"/>
      <c r="B1722" s="231"/>
      <c r="C1722" s="231"/>
      <c r="D1722" s="362"/>
      <c r="E17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2" t="str">
        <f>IF(CAMBIOSCRUDAS[[#This Row],[PLAN FINAL]]="","",CAMBIOSCRUDAS[[#This Row],[PLAN FINAL]])</f>
        <v/>
      </c>
      <c r="G1722" t="str">
        <f>IF(CAMBIOSCRUDAS[[#This Row],[Columna1]]="","",CAMBIOSCRUDAS[[#This Row],[ID]])</f>
        <v/>
      </c>
    </row>
    <row r="1723" spans="1:7" x14ac:dyDescent="0.25">
      <c r="A1723" s="361"/>
      <c r="B1723" s="231"/>
      <c r="C1723" s="231"/>
      <c r="D1723" s="362"/>
      <c r="E17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3" t="str">
        <f>IF(CAMBIOSCRUDAS[[#This Row],[PLAN FINAL]]="","",CAMBIOSCRUDAS[[#This Row],[PLAN FINAL]])</f>
        <v/>
      </c>
      <c r="G1723" t="str">
        <f>IF(CAMBIOSCRUDAS[[#This Row],[Columna1]]="","",CAMBIOSCRUDAS[[#This Row],[ID]])</f>
        <v/>
      </c>
    </row>
    <row r="1724" spans="1:7" x14ac:dyDescent="0.25">
      <c r="A1724" s="361"/>
      <c r="B1724" s="231"/>
      <c r="C1724" s="231"/>
      <c r="D1724" s="362"/>
      <c r="E17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4" t="str">
        <f>IF(CAMBIOSCRUDAS[[#This Row],[PLAN FINAL]]="","",CAMBIOSCRUDAS[[#This Row],[PLAN FINAL]])</f>
        <v/>
      </c>
      <c r="G1724" t="str">
        <f>IF(CAMBIOSCRUDAS[[#This Row],[Columna1]]="","",CAMBIOSCRUDAS[[#This Row],[ID]])</f>
        <v/>
      </c>
    </row>
    <row r="1725" spans="1:7" x14ac:dyDescent="0.25">
      <c r="A1725" s="361"/>
      <c r="B1725" s="231"/>
      <c r="C1725" s="231"/>
      <c r="D1725" s="362"/>
      <c r="E17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5" t="str">
        <f>IF(CAMBIOSCRUDAS[[#This Row],[PLAN FINAL]]="","",CAMBIOSCRUDAS[[#This Row],[PLAN FINAL]])</f>
        <v/>
      </c>
      <c r="G1725" t="str">
        <f>IF(CAMBIOSCRUDAS[[#This Row],[Columna1]]="","",CAMBIOSCRUDAS[[#This Row],[ID]])</f>
        <v/>
      </c>
    </row>
    <row r="1726" spans="1:7" x14ac:dyDescent="0.25">
      <c r="A1726" s="361"/>
      <c r="B1726" s="231"/>
      <c r="C1726" s="231"/>
      <c r="D1726" s="362"/>
      <c r="E17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6" t="str">
        <f>IF(CAMBIOSCRUDAS[[#This Row],[PLAN FINAL]]="","",CAMBIOSCRUDAS[[#This Row],[PLAN FINAL]])</f>
        <v/>
      </c>
      <c r="G1726" t="str">
        <f>IF(CAMBIOSCRUDAS[[#This Row],[Columna1]]="","",CAMBIOSCRUDAS[[#This Row],[ID]])</f>
        <v/>
      </c>
    </row>
    <row r="1727" spans="1:7" x14ac:dyDescent="0.25">
      <c r="A1727" s="361"/>
      <c r="B1727" s="231"/>
      <c r="C1727" s="231"/>
      <c r="D1727" s="362"/>
      <c r="E17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7" t="str">
        <f>IF(CAMBIOSCRUDAS[[#This Row],[PLAN FINAL]]="","",CAMBIOSCRUDAS[[#This Row],[PLAN FINAL]])</f>
        <v/>
      </c>
      <c r="G1727" t="str">
        <f>IF(CAMBIOSCRUDAS[[#This Row],[Columna1]]="","",CAMBIOSCRUDAS[[#This Row],[ID]])</f>
        <v/>
      </c>
    </row>
    <row r="1728" spans="1:7" x14ac:dyDescent="0.25">
      <c r="A1728" s="361"/>
      <c r="B1728" s="231"/>
      <c r="C1728" s="231"/>
      <c r="D1728" s="362"/>
      <c r="E17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8" t="str">
        <f>IF(CAMBIOSCRUDAS[[#This Row],[PLAN FINAL]]="","",CAMBIOSCRUDAS[[#This Row],[PLAN FINAL]])</f>
        <v/>
      </c>
      <c r="G1728" t="str">
        <f>IF(CAMBIOSCRUDAS[[#This Row],[Columna1]]="","",CAMBIOSCRUDAS[[#This Row],[ID]])</f>
        <v/>
      </c>
    </row>
    <row r="1729" spans="1:7" x14ac:dyDescent="0.25">
      <c r="A1729" s="361"/>
      <c r="B1729" s="231"/>
      <c r="C1729" s="231"/>
      <c r="D1729" s="362"/>
      <c r="E17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29" t="str">
        <f>IF(CAMBIOSCRUDAS[[#This Row],[PLAN FINAL]]="","",CAMBIOSCRUDAS[[#This Row],[PLAN FINAL]])</f>
        <v/>
      </c>
      <c r="G1729" t="str">
        <f>IF(CAMBIOSCRUDAS[[#This Row],[Columna1]]="","",CAMBIOSCRUDAS[[#This Row],[ID]])</f>
        <v/>
      </c>
    </row>
    <row r="1730" spans="1:7" x14ac:dyDescent="0.25">
      <c r="A1730" s="361"/>
      <c r="B1730" s="231"/>
      <c r="C1730" s="231"/>
      <c r="D1730" s="362"/>
      <c r="E17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0" t="str">
        <f>IF(CAMBIOSCRUDAS[[#This Row],[PLAN FINAL]]="","",CAMBIOSCRUDAS[[#This Row],[PLAN FINAL]])</f>
        <v/>
      </c>
      <c r="G1730" t="str">
        <f>IF(CAMBIOSCRUDAS[[#This Row],[Columna1]]="","",CAMBIOSCRUDAS[[#This Row],[ID]])</f>
        <v/>
      </c>
    </row>
    <row r="1731" spans="1:7" x14ac:dyDescent="0.25">
      <c r="A1731" s="361"/>
      <c r="B1731" s="231"/>
      <c r="C1731" s="231"/>
      <c r="D1731" s="362"/>
      <c r="E17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1" t="str">
        <f>IF(CAMBIOSCRUDAS[[#This Row],[PLAN FINAL]]="","",CAMBIOSCRUDAS[[#This Row],[PLAN FINAL]])</f>
        <v/>
      </c>
      <c r="G1731" t="str">
        <f>IF(CAMBIOSCRUDAS[[#This Row],[Columna1]]="","",CAMBIOSCRUDAS[[#This Row],[ID]])</f>
        <v/>
      </c>
    </row>
    <row r="1732" spans="1:7" x14ac:dyDescent="0.25">
      <c r="A1732" s="361"/>
      <c r="B1732" s="231"/>
      <c r="C1732" s="231"/>
      <c r="D1732" s="362"/>
      <c r="E17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2" t="str">
        <f>IF(CAMBIOSCRUDAS[[#This Row],[PLAN FINAL]]="","",CAMBIOSCRUDAS[[#This Row],[PLAN FINAL]])</f>
        <v/>
      </c>
      <c r="G1732" t="str">
        <f>IF(CAMBIOSCRUDAS[[#This Row],[Columna1]]="","",CAMBIOSCRUDAS[[#This Row],[ID]])</f>
        <v/>
      </c>
    </row>
    <row r="1733" spans="1:7" x14ac:dyDescent="0.25">
      <c r="A1733" s="361"/>
      <c r="B1733" s="231"/>
      <c r="C1733" s="231"/>
      <c r="D1733" s="362"/>
      <c r="E17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3" t="str">
        <f>IF(CAMBIOSCRUDAS[[#This Row],[PLAN FINAL]]="","",CAMBIOSCRUDAS[[#This Row],[PLAN FINAL]])</f>
        <v/>
      </c>
      <c r="G1733" t="str">
        <f>IF(CAMBIOSCRUDAS[[#This Row],[Columna1]]="","",CAMBIOSCRUDAS[[#This Row],[ID]])</f>
        <v/>
      </c>
    </row>
    <row r="1734" spans="1:7" x14ac:dyDescent="0.25">
      <c r="A1734" s="361"/>
      <c r="B1734" s="231"/>
      <c r="C1734" s="231"/>
      <c r="D1734" s="362"/>
      <c r="E17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4" t="str">
        <f>IF(CAMBIOSCRUDAS[[#This Row],[PLAN FINAL]]="","",CAMBIOSCRUDAS[[#This Row],[PLAN FINAL]])</f>
        <v/>
      </c>
      <c r="G1734" t="str">
        <f>IF(CAMBIOSCRUDAS[[#This Row],[Columna1]]="","",CAMBIOSCRUDAS[[#This Row],[ID]])</f>
        <v/>
      </c>
    </row>
    <row r="1735" spans="1:7" x14ac:dyDescent="0.25">
      <c r="A1735" s="361"/>
      <c r="B1735" s="231"/>
      <c r="C1735" s="231"/>
      <c r="D1735" s="362"/>
      <c r="E17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5" t="str">
        <f>IF(CAMBIOSCRUDAS[[#This Row],[PLAN FINAL]]="","",CAMBIOSCRUDAS[[#This Row],[PLAN FINAL]])</f>
        <v/>
      </c>
      <c r="G1735" t="str">
        <f>IF(CAMBIOSCRUDAS[[#This Row],[Columna1]]="","",CAMBIOSCRUDAS[[#This Row],[ID]])</f>
        <v/>
      </c>
    </row>
    <row r="1736" spans="1:7" x14ac:dyDescent="0.25">
      <c r="A1736" s="361"/>
      <c r="B1736" s="231"/>
      <c r="C1736" s="231"/>
      <c r="D1736" s="362"/>
      <c r="E17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6" t="str">
        <f>IF(CAMBIOSCRUDAS[[#This Row],[PLAN FINAL]]="","",CAMBIOSCRUDAS[[#This Row],[PLAN FINAL]])</f>
        <v/>
      </c>
      <c r="G1736" t="str">
        <f>IF(CAMBIOSCRUDAS[[#This Row],[Columna1]]="","",CAMBIOSCRUDAS[[#This Row],[ID]])</f>
        <v/>
      </c>
    </row>
    <row r="1737" spans="1:7" x14ac:dyDescent="0.25">
      <c r="A1737" s="361"/>
      <c r="B1737" s="231"/>
      <c r="C1737" s="231"/>
      <c r="D1737" s="362"/>
      <c r="E17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7" t="str">
        <f>IF(CAMBIOSCRUDAS[[#This Row],[PLAN FINAL]]="","",CAMBIOSCRUDAS[[#This Row],[PLAN FINAL]])</f>
        <v/>
      </c>
      <c r="G1737" t="str">
        <f>IF(CAMBIOSCRUDAS[[#This Row],[Columna1]]="","",CAMBIOSCRUDAS[[#This Row],[ID]])</f>
        <v/>
      </c>
    </row>
    <row r="1738" spans="1:7" x14ac:dyDescent="0.25">
      <c r="A1738" s="361"/>
      <c r="B1738" s="231"/>
      <c r="C1738" s="231"/>
      <c r="D1738" s="362"/>
      <c r="E17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8" t="str">
        <f>IF(CAMBIOSCRUDAS[[#This Row],[PLAN FINAL]]="","",CAMBIOSCRUDAS[[#This Row],[PLAN FINAL]])</f>
        <v/>
      </c>
      <c r="G1738" t="str">
        <f>IF(CAMBIOSCRUDAS[[#This Row],[Columna1]]="","",CAMBIOSCRUDAS[[#This Row],[ID]])</f>
        <v/>
      </c>
    </row>
    <row r="1739" spans="1:7" x14ac:dyDescent="0.25">
      <c r="A1739" s="361"/>
      <c r="B1739" s="231"/>
      <c r="C1739" s="231"/>
      <c r="D1739" s="362"/>
      <c r="E17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39" t="str">
        <f>IF(CAMBIOSCRUDAS[[#This Row],[PLAN FINAL]]="","",CAMBIOSCRUDAS[[#This Row],[PLAN FINAL]])</f>
        <v/>
      </c>
      <c r="G1739" t="str">
        <f>IF(CAMBIOSCRUDAS[[#This Row],[Columna1]]="","",CAMBIOSCRUDAS[[#This Row],[ID]])</f>
        <v/>
      </c>
    </row>
    <row r="1740" spans="1:7" x14ac:dyDescent="0.25">
      <c r="A1740" s="361"/>
      <c r="B1740" s="231"/>
      <c r="C1740" s="231"/>
      <c r="D1740" s="362"/>
      <c r="E17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0" t="str">
        <f>IF(CAMBIOSCRUDAS[[#This Row],[PLAN FINAL]]="","",CAMBIOSCRUDAS[[#This Row],[PLAN FINAL]])</f>
        <v/>
      </c>
      <c r="G1740" t="str">
        <f>IF(CAMBIOSCRUDAS[[#This Row],[Columna1]]="","",CAMBIOSCRUDAS[[#This Row],[ID]])</f>
        <v/>
      </c>
    </row>
    <row r="1741" spans="1:7" x14ac:dyDescent="0.25">
      <c r="A1741" s="361"/>
      <c r="B1741" s="231"/>
      <c r="C1741" s="231"/>
      <c r="D1741" s="362"/>
      <c r="E17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1" t="str">
        <f>IF(CAMBIOSCRUDAS[[#This Row],[PLAN FINAL]]="","",CAMBIOSCRUDAS[[#This Row],[PLAN FINAL]])</f>
        <v/>
      </c>
      <c r="G1741" t="str">
        <f>IF(CAMBIOSCRUDAS[[#This Row],[Columna1]]="","",CAMBIOSCRUDAS[[#This Row],[ID]])</f>
        <v/>
      </c>
    </row>
    <row r="1742" spans="1:7" x14ac:dyDescent="0.25">
      <c r="A1742" s="361"/>
      <c r="B1742" s="231"/>
      <c r="C1742" s="231"/>
      <c r="D1742" s="362"/>
      <c r="E17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2" t="str">
        <f>IF(CAMBIOSCRUDAS[[#This Row],[PLAN FINAL]]="","",CAMBIOSCRUDAS[[#This Row],[PLAN FINAL]])</f>
        <v/>
      </c>
      <c r="G1742" t="str">
        <f>IF(CAMBIOSCRUDAS[[#This Row],[Columna1]]="","",CAMBIOSCRUDAS[[#This Row],[ID]])</f>
        <v/>
      </c>
    </row>
    <row r="1743" spans="1:7" x14ac:dyDescent="0.25">
      <c r="A1743" s="361"/>
      <c r="B1743" s="231"/>
      <c r="C1743" s="231"/>
      <c r="D1743" s="362"/>
      <c r="E17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3" t="str">
        <f>IF(CAMBIOSCRUDAS[[#This Row],[PLAN FINAL]]="","",CAMBIOSCRUDAS[[#This Row],[PLAN FINAL]])</f>
        <v/>
      </c>
      <c r="G1743" t="str">
        <f>IF(CAMBIOSCRUDAS[[#This Row],[Columna1]]="","",CAMBIOSCRUDAS[[#This Row],[ID]])</f>
        <v/>
      </c>
    </row>
    <row r="1744" spans="1:7" x14ac:dyDescent="0.25">
      <c r="A1744" s="361"/>
      <c r="B1744" s="231"/>
      <c r="C1744" s="231"/>
      <c r="D1744" s="362"/>
      <c r="E17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4" t="str">
        <f>IF(CAMBIOSCRUDAS[[#This Row],[PLAN FINAL]]="","",CAMBIOSCRUDAS[[#This Row],[PLAN FINAL]])</f>
        <v/>
      </c>
      <c r="G1744" t="str">
        <f>IF(CAMBIOSCRUDAS[[#This Row],[Columna1]]="","",CAMBIOSCRUDAS[[#This Row],[ID]])</f>
        <v/>
      </c>
    </row>
    <row r="1745" spans="1:7" x14ac:dyDescent="0.25">
      <c r="A1745" s="361"/>
      <c r="B1745" s="231"/>
      <c r="C1745" s="231"/>
      <c r="D1745" s="362"/>
      <c r="E17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5" t="str">
        <f>IF(CAMBIOSCRUDAS[[#This Row],[PLAN FINAL]]="","",CAMBIOSCRUDAS[[#This Row],[PLAN FINAL]])</f>
        <v/>
      </c>
      <c r="G1745" t="str">
        <f>IF(CAMBIOSCRUDAS[[#This Row],[Columna1]]="","",CAMBIOSCRUDAS[[#This Row],[ID]])</f>
        <v/>
      </c>
    </row>
    <row r="1746" spans="1:7" x14ac:dyDescent="0.25">
      <c r="A1746" s="361"/>
      <c r="B1746" s="231"/>
      <c r="C1746" s="231"/>
      <c r="D1746" s="362"/>
      <c r="E17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6" t="str">
        <f>IF(CAMBIOSCRUDAS[[#This Row],[PLAN FINAL]]="","",CAMBIOSCRUDAS[[#This Row],[PLAN FINAL]])</f>
        <v/>
      </c>
      <c r="G1746" t="str">
        <f>IF(CAMBIOSCRUDAS[[#This Row],[Columna1]]="","",CAMBIOSCRUDAS[[#This Row],[ID]])</f>
        <v/>
      </c>
    </row>
    <row r="1747" spans="1:7" x14ac:dyDescent="0.25">
      <c r="A1747" s="361"/>
      <c r="B1747" s="231"/>
      <c r="C1747" s="231"/>
      <c r="D1747" s="362"/>
      <c r="E17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7" t="str">
        <f>IF(CAMBIOSCRUDAS[[#This Row],[PLAN FINAL]]="","",CAMBIOSCRUDAS[[#This Row],[PLAN FINAL]])</f>
        <v/>
      </c>
      <c r="G1747" t="str">
        <f>IF(CAMBIOSCRUDAS[[#This Row],[Columna1]]="","",CAMBIOSCRUDAS[[#This Row],[ID]])</f>
        <v/>
      </c>
    </row>
    <row r="1748" spans="1:7" x14ac:dyDescent="0.25">
      <c r="A1748" s="361"/>
      <c r="B1748" s="231"/>
      <c r="C1748" s="231"/>
      <c r="D1748" s="362"/>
      <c r="E17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8" t="str">
        <f>IF(CAMBIOSCRUDAS[[#This Row],[PLAN FINAL]]="","",CAMBIOSCRUDAS[[#This Row],[PLAN FINAL]])</f>
        <v/>
      </c>
      <c r="G1748" t="str">
        <f>IF(CAMBIOSCRUDAS[[#This Row],[Columna1]]="","",CAMBIOSCRUDAS[[#This Row],[ID]])</f>
        <v/>
      </c>
    </row>
    <row r="1749" spans="1:7" x14ac:dyDescent="0.25">
      <c r="A1749" s="361"/>
      <c r="B1749" s="231"/>
      <c r="C1749" s="231"/>
      <c r="D1749" s="362"/>
      <c r="E17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49" t="str">
        <f>IF(CAMBIOSCRUDAS[[#This Row],[PLAN FINAL]]="","",CAMBIOSCRUDAS[[#This Row],[PLAN FINAL]])</f>
        <v/>
      </c>
      <c r="G1749" t="str">
        <f>IF(CAMBIOSCRUDAS[[#This Row],[Columna1]]="","",CAMBIOSCRUDAS[[#This Row],[ID]])</f>
        <v/>
      </c>
    </row>
    <row r="1750" spans="1:7" x14ac:dyDescent="0.25">
      <c r="A1750" s="361"/>
      <c r="B1750" s="231"/>
      <c r="C1750" s="231"/>
      <c r="D1750" s="362"/>
      <c r="E17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0" t="str">
        <f>IF(CAMBIOSCRUDAS[[#This Row],[PLAN FINAL]]="","",CAMBIOSCRUDAS[[#This Row],[PLAN FINAL]])</f>
        <v/>
      </c>
      <c r="G1750" t="str">
        <f>IF(CAMBIOSCRUDAS[[#This Row],[Columna1]]="","",CAMBIOSCRUDAS[[#This Row],[ID]])</f>
        <v/>
      </c>
    </row>
    <row r="1751" spans="1:7" x14ac:dyDescent="0.25">
      <c r="A1751" s="361"/>
      <c r="B1751" s="231"/>
      <c r="C1751" s="231"/>
      <c r="D1751" s="362"/>
      <c r="E17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1" t="str">
        <f>IF(CAMBIOSCRUDAS[[#This Row],[PLAN FINAL]]="","",CAMBIOSCRUDAS[[#This Row],[PLAN FINAL]])</f>
        <v/>
      </c>
      <c r="G1751" t="str">
        <f>IF(CAMBIOSCRUDAS[[#This Row],[Columna1]]="","",CAMBIOSCRUDAS[[#This Row],[ID]])</f>
        <v/>
      </c>
    </row>
    <row r="1752" spans="1:7" x14ac:dyDescent="0.25">
      <c r="A1752" s="361"/>
      <c r="B1752" s="231"/>
      <c r="C1752" s="231"/>
      <c r="D1752" s="362"/>
      <c r="E17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2" t="str">
        <f>IF(CAMBIOSCRUDAS[[#This Row],[PLAN FINAL]]="","",CAMBIOSCRUDAS[[#This Row],[PLAN FINAL]])</f>
        <v/>
      </c>
      <c r="G1752" t="str">
        <f>IF(CAMBIOSCRUDAS[[#This Row],[Columna1]]="","",CAMBIOSCRUDAS[[#This Row],[ID]])</f>
        <v/>
      </c>
    </row>
    <row r="1753" spans="1:7" x14ac:dyDescent="0.25">
      <c r="A1753" s="361"/>
      <c r="B1753" s="231"/>
      <c r="C1753" s="231"/>
      <c r="D1753" s="362"/>
      <c r="E17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3" t="str">
        <f>IF(CAMBIOSCRUDAS[[#This Row],[PLAN FINAL]]="","",CAMBIOSCRUDAS[[#This Row],[PLAN FINAL]])</f>
        <v/>
      </c>
      <c r="G1753" t="str">
        <f>IF(CAMBIOSCRUDAS[[#This Row],[Columna1]]="","",CAMBIOSCRUDAS[[#This Row],[ID]])</f>
        <v/>
      </c>
    </row>
    <row r="1754" spans="1:7" x14ac:dyDescent="0.25">
      <c r="A1754" s="361"/>
      <c r="B1754" s="231"/>
      <c r="C1754" s="231"/>
      <c r="D1754" s="362"/>
      <c r="E17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4" t="str">
        <f>IF(CAMBIOSCRUDAS[[#This Row],[PLAN FINAL]]="","",CAMBIOSCRUDAS[[#This Row],[PLAN FINAL]])</f>
        <v/>
      </c>
      <c r="G1754" t="str">
        <f>IF(CAMBIOSCRUDAS[[#This Row],[Columna1]]="","",CAMBIOSCRUDAS[[#This Row],[ID]])</f>
        <v/>
      </c>
    </row>
    <row r="1755" spans="1:7" x14ac:dyDescent="0.25">
      <c r="A1755" s="361"/>
      <c r="B1755" s="231"/>
      <c r="C1755" s="231"/>
      <c r="D1755" s="362"/>
      <c r="E17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5" t="str">
        <f>IF(CAMBIOSCRUDAS[[#This Row],[PLAN FINAL]]="","",CAMBIOSCRUDAS[[#This Row],[PLAN FINAL]])</f>
        <v/>
      </c>
      <c r="G1755" t="str">
        <f>IF(CAMBIOSCRUDAS[[#This Row],[Columna1]]="","",CAMBIOSCRUDAS[[#This Row],[ID]])</f>
        <v/>
      </c>
    </row>
    <row r="1756" spans="1:7" x14ac:dyDescent="0.25">
      <c r="A1756" s="361"/>
      <c r="B1756" s="231"/>
      <c r="C1756" s="231"/>
      <c r="D1756" s="362"/>
      <c r="E17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6" t="str">
        <f>IF(CAMBIOSCRUDAS[[#This Row],[PLAN FINAL]]="","",CAMBIOSCRUDAS[[#This Row],[PLAN FINAL]])</f>
        <v/>
      </c>
      <c r="G1756" t="str">
        <f>IF(CAMBIOSCRUDAS[[#This Row],[Columna1]]="","",CAMBIOSCRUDAS[[#This Row],[ID]])</f>
        <v/>
      </c>
    </row>
    <row r="1757" spans="1:7" x14ac:dyDescent="0.25">
      <c r="A1757" s="361"/>
      <c r="B1757" s="231"/>
      <c r="C1757" s="231"/>
      <c r="D1757" s="362"/>
      <c r="E17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7" t="str">
        <f>IF(CAMBIOSCRUDAS[[#This Row],[PLAN FINAL]]="","",CAMBIOSCRUDAS[[#This Row],[PLAN FINAL]])</f>
        <v/>
      </c>
      <c r="G1757" t="str">
        <f>IF(CAMBIOSCRUDAS[[#This Row],[Columna1]]="","",CAMBIOSCRUDAS[[#This Row],[ID]])</f>
        <v/>
      </c>
    </row>
    <row r="1758" spans="1:7" x14ac:dyDescent="0.25">
      <c r="A1758" s="361"/>
      <c r="B1758" s="231"/>
      <c r="C1758" s="231"/>
      <c r="D1758" s="362"/>
      <c r="E17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8" t="str">
        <f>IF(CAMBIOSCRUDAS[[#This Row],[PLAN FINAL]]="","",CAMBIOSCRUDAS[[#This Row],[PLAN FINAL]])</f>
        <v/>
      </c>
      <c r="G1758" t="str">
        <f>IF(CAMBIOSCRUDAS[[#This Row],[Columna1]]="","",CAMBIOSCRUDAS[[#This Row],[ID]])</f>
        <v/>
      </c>
    </row>
    <row r="1759" spans="1:7" x14ac:dyDescent="0.25">
      <c r="A1759" s="361"/>
      <c r="B1759" s="231"/>
      <c r="C1759" s="231"/>
      <c r="D1759" s="362"/>
      <c r="E17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59" t="str">
        <f>IF(CAMBIOSCRUDAS[[#This Row],[PLAN FINAL]]="","",CAMBIOSCRUDAS[[#This Row],[PLAN FINAL]])</f>
        <v/>
      </c>
      <c r="G1759" t="str">
        <f>IF(CAMBIOSCRUDAS[[#This Row],[Columna1]]="","",CAMBIOSCRUDAS[[#This Row],[ID]])</f>
        <v/>
      </c>
    </row>
    <row r="1760" spans="1:7" x14ac:dyDescent="0.25">
      <c r="A1760" s="361"/>
      <c r="B1760" s="231"/>
      <c r="C1760" s="231"/>
      <c r="D1760" s="362"/>
      <c r="E17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0" t="str">
        <f>IF(CAMBIOSCRUDAS[[#This Row],[PLAN FINAL]]="","",CAMBIOSCRUDAS[[#This Row],[PLAN FINAL]])</f>
        <v/>
      </c>
      <c r="G1760" t="str">
        <f>IF(CAMBIOSCRUDAS[[#This Row],[Columna1]]="","",CAMBIOSCRUDAS[[#This Row],[ID]])</f>
        <v/>
      </c>
    </row>
    <row r="1761" spans="1:7" x14ac:dyDescent="0.25">
      <c r="A1761" s="361"/>
      <c r="B1761" s="231"/>
      <c r="C1761" s="231"/>
      <c r="D1761" s="362"/>
      <c r="E17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1" t="str">
        <f>IF(CAMBIOSCRUDAS[[#This Row],[PLAN FINAL]]="","",CAMBIOSCRUDAS[[#This Row],[PLAN FINAL]])</f>
        <v/>
      </c>
      <c r="G1761" t="str">
        <f>IF(CAMBIOSCRUDAS[[#This Row],[Columna1]]="","",CAMBIOSCRUDAS[[#This Row],[ID]])</f>
        <v/>
      </c>
    </row>
    <row r="1762" spans="1:7" x14ac:dyDescent="0.25">
      <c r="A1762" s="361"/>
      <c r="B1762" s="231"/>
      <c r="C1762" s="231"/>
      <c r="D1762" s="362"/>
      <c r="E17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2" t="str">
        <f>IF(CAMBIOSCRUDAS[[#This Row],[PLAN FINAL]]="","",CAMBIOSCRUDAS[[#This Row],[PLAN FINAL]])</f>
        <v/>
      </c>
      <c r="G1762" t="str">
        <f>IF(CAMBIOSCRUDAS[[#This Row],[Columna1]]="","",CAMBIOSCRUDAS[[#This Row],[ID]])</f>
        <v/>
      </c>
    </row>
    <row r="1763" spans="1:7" x14ac:dyDescent="0.25">
      <c r="A1763" s="361"/>
      <c r="B1763" s="231"/>
      <c r="C1763" s="231"/>
      <c r="D1763" s="362"/>
      <c r="E17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3" t="str">
        <f>IF(CAMBIOSCRUDAS[[#This Row],[PLAN FINAL]]="","",CAMBIOSCRUDAS[[#This Row],[PLAN FINAL]])</f>
        <v/>
      </c>
      <c r="G1763" t="str">
        <f>IF(CAMBIOSCRUDAS[[#This Row],[Columna1]]="","",CAMBIOSCRUDAS[[#This Row],[ID]])</f>
        <v/>
      </c>
    </row>
    <row r="1764" spans="1:7" x14ac:dyDescent="0.25">
      <c r="A1764" s="361"/>
      <c r="B1764" s="231"/>
      <c r="C1764" s="231"/>
      <c r="D1764" s="362"/>
      <c r="E17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4" t="str">
        <f>IF(CAMBIOSCRUDAS[[#This Row],[PLAN FINAL]]="","",CAMBIOSCRUDAS[[#This Row],[PLAN FINAL]])</f>
        <v/>
      </c>
      <c r="G1764" t="str">
        <f>IF(CAMBIOSCRUDAS[[#This Row],[Columna1]]="","",CAMBIOSCRUDAS[[#This Row],[ID]])</f>
        <v/>
      </c>
    </row>
    <row r="1765" spans="1:7" x14ac:dyDescent="0.25">
      <c r="A1765" s="361"/>
      <c r="B1765" s="231"/>
      <c r="C1765" s="231"/>
      <c r="D1765" s="362"/>
      <c r="E17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5" t="str">
        <f>IF(CAMBIOSCRUDAS[[#This Row],[PLAN FINAL]]="","",CAMBIOSCRUDAS[[#This Row],[PLAN FINAL]])</f>
        <v/>
      </c>
      <c r="G1765" t="str">
        <f>IF(CAMBIOSCRUDAS[[#This Row],[Columna1]]="","",CAMBIOSCRUDAS[[#This Row],[ID]])</f>
        <v/>
      </c>
    </row>
    <row r="1766" spans="1:7" x14ac:dyDescent="0.25">
      <c r="A1766" s="361"/>
      <c r="B1766" s="231"/>
      <c r="C1766" s="231"/>
      <c r="D1766" s="362"/>
      <c r="E17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6" t="str">
        <f>IF(CAMBIOSCRUDAS[[#This Row],[PLAN FINAL]]="","",CAMBIOSCRUDAS[[#This Row],[PLAN FINAL]])</f>
        <v/>
      </c>
      <c r="G1766" t="str">
        <f>IF(CAMBIOSCRUDAS[[#This Row],[Columna1]]="","",CAMBIOSCRUDAS[[#This Row],[ID]])</f>
        <v/>
      </c>
    </row>
    <row r="1767" spans="1:7" x14ac:dyDescent="0.25">
      <c r="A1767" s="361"/>
      <c r="B1767" s="231"/>
      <c r="C1767" s="231"/>
      <c r="D1767" s="362"/>
      <c r="E17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7" t="str">
        <f>IF(CAMBIOSCRUDAS[[#This Row],[PLAN FINAL]]="","",CAMBIOSCRUDAS[[#This Row],[PLAN FINAL]])</f>
        <v/>
      </c>
      <c r="G1767" t="str">
        <f>IF(CAMBIOSCRUDAS[[#This Row],[Columna1]]="","",CAMBIOSCRUDAS[[#This Row],[ID]])</f>
        <v/>
      </c>
    </row>
    <row r="1768" spans="1:7" x14ac:dyDescent="0.25">
      <c r="A1768" s="361"/>
      <c r="B1768" s="231"/>
      <c r="C1768" s="231"/>
      <c r="D1768" s="362"/>
      <c r="E17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8" t="str">
        <f>IF(CAMBIOSCRUDAS[[#This Row],[PLAN FINAL]]="","",CAMBIOSCRUDAS[[#This Row],[PLAN FINAL]])</f>
        <v/>
      </c>
      <c r="G1768" t="str">
        <f>IF(CAMBIOSCRUDAS[[#This Row],[Columna1]]="","",CAMBIOSCRUDAS[[#This Row],[ID]])</f>
        <v/>
      </c>
    </row>
    <row r="1769" spans="1:7" x14ac:dyDescent="0.25">
      <c r="A1769" s="361"/>
      <c r="B1769" s="231"/>
      <c r="C1769" s="231"/>
      <c r="D1769" s="362"/>
      <c r="E17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69" t="str">
        <f>IF(CAMBIOSCRUDAS[[#This Row],[PLAN FINAL]]="","",CAMBIOSCRUDAS[[#This Row],[PLAN FINAL]])</f>
        <v/>
      </c>
      <c r="G1769" t="str">
        <f>IF(CAMBIOSCRUDAS[[#This Row],[Columna1]]="","",CAMBIOSCRUDAS[[#This Row],[ID]])</f>
        <v/>
      </c>
    </row>
    <row r="1770" spans="1:7" x14ac:dyDescent="0.25">
      <c r="A1770" s="361"/>
      <c r="B1770" s="231"/>
      <c r="C1770" s="231"/>
      <c r="D1770" s="362"/>
      <c r="E17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0" t="str">
        <f>IF(CAMBIOSCRUDAS[[#This Row],[PLAN FINAL]]="","",CAMBIOSCRUDAS[[#This Row],[PLAN FINAL]])</f>
        <v/>
      </c>
      <c r="G1770" t="str">
        <f>IF(CAMBIOSCRUDAS[[#This Row],[Columna1]]="","",CAMBIOSCRUDAS[[#This Row],[ID]])</f>
        <v/>
      </c>
    </row>
    <row r="1771" spans="1:7" x14ac:dyDescent="0.25">
      <c r="A1771" s="361"/>
      <c r="B1771" s="231"/>
      <c r="C1771" s="231"/>
      <c r="D1771" s="362"/>
      <c r="E17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1" t="str">
        <f>IF(CAMBIOSCRUDAS[[#This Row],[PLAN FINAL]]="","",CAMBIOSCRUDAS[[#This Row],[PLAN FINAL]])</f>
        <v/>
      </c>
      <c r="G1771" t="str">
        <f>IF(CAMBIOSCRUDAS[[#This Row],[Columna1]]="","",CAMBIOSCRUDAS[[#This Row],[ID]])</f>
        <v/>
      </c>
    </row>
    <row r="1772" spans="1:7" x14ac:dyDescent="0.25">
      <c r="A1772" s="361"/>
      <c r="B1772" s="231"/>
      <c r="C1772" s="231"/>
      <c r="D1772" s="362"/>
      <c r="E17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2" t="str">
        <f>IF(CAMBIOSCRUDAS[[#This Row],[PLAN FINAL]]="","",CAMBIOSCRUDAS[[#This Row],[PLAN FINAL]])</f>
        <v/>
      </c>
      <c r="G1772" t="str">
        <f>IF(CAMBIOSCRUDAS[[#This Row],[Columna1]]="","",CAMBIOSCRUDAS[[#This Row],[ID]])</f>
        <v/>
      </c>
    </row>
    <row r="1773" spans="1:7" x14ac:dyDescent="0.25">
      <c r="A1773" s="361"/>
      <c r="B1773" s="231"/>
      <c r="C1773" s="231"/>
      <c r="D1773" s="362"/>
      <c r="E17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3" t="str">
        <f>IF(CAMBIOSCRUDAS[[#This Row],[PLAN FINAL]]="","",CAMBIOSCRUDAS[[#This Row],[PLAN FINAL]])</f>
        <v/>
      </c>
      <c r="G1773" t="str">
        <f>IF(CAMBIOSCRUDAS[[#This Row],[Columna1]]="","",CAMBIOSCRUDAS[[#This Row],[ID]])</f>
        <v/>
      </c>
    </row>
    <row r="1774" spans="1:7" x14ac:dyDescent="0.25">
      <c r="A1774" s="361"/>
      <c r="B1774" s="231"/>
      <c r="C1774" s="231"/>
      <c r="D1774" s="362"/>
      <c r="E17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4" t="str">
        <f>IF(CAMBIOSCRUDAS[[#This Row],[PLAN FINAL]]="","",CAMBIOSCRUDAS[[#This Row],[PLAN FINAL]])</f>
        <v/>
      </c>
      <c r="G1774" t="str">
        <f>IF(CAMBIOSCRUDAS[[#This Row],[Columna1]]="","",CAMBIOSCRUDAS[[#This Row],[ID]])</f>
        <v/>
      </c>
    </row>
    <row r="1775" spans="1:7" x14ac:dyDescent="0.25">
      <c r="A1775" s="361"/>
      <c r="B1775" s="231"/>
      <c r="C1775" s="231"/>
      <c r="D1775" s="362"/>
      <c r="E17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5" t="str">
        <f>IF(CAMBIOSCRUDAS[[#This Row],[PLAN FINAL]]="","",CAMBIOSCRUDAS[[#This Row],[PLAN FINAL]])</f>
        <v/>
      </c>
      <c r="G1775" t="str">
        <f>IF(CAMBIOSCRUDAS[[#This Row],[Columna1]]="","",CAMBIOSCRUDAS[[#This Row],[ID]])</f>
        <v/>
      </c>
    </row>
    <row r="1776" spans="1:7" x14ac:dyDescent="0.25">
      <c r="A1776" s="361"/>
      <c r="B1776" s="231"/>
      <c r="C1776" s="231"/>
      <c r="D1776" s="362"/>
      <c r="E17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6" t="str">
        <f>IF(CAMBIOSCRUDAS[[#This Row],[PLAN FINAL]]="","",CAMBIOSCRUDAS[[#This Row],[PLAN FINAL]])</f>
        <v/>
      </c>
      <c r="G1776" t="str">
        <f>IF(CAMBIOSCRUDAS[[#This Row],[Columna1]]="","",CAMBIOSCRUDAS[[#This Row],[ID]])</f>
        <v/>
      </c>
    </row>
    <row r="1777" spans="1:7" x14ac:dyDescent="0.25">
      <c r="A1777" s="361"/>
      <c r="B1777" s="231"/>
      <c r="C1777" s="231"/>
      <c r="D1777" s="362"/>
      <c r="E17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7" t="str">
        <f>IF(CAMBIOSCRUDAS[[#This Row],[PLAN FINAL]]="","",CAMBIOSCRUDAS[[#This Row],[PLAN FINAL]])</f>
        <v/>
      </c>
      <c r="G1777" t="str">
        <f>IF(CAMBIOSCRUDAS[[#This Row],[Columna1]]="","",CAMBIOSCRUDAS[[#This Row],[ID]])</f>
        <v/>
      </c>
    </row>
    <row r="1778" spans="1:7" x14ac:dyDescent="0.25">
      <c r="A1778" s="361"/>
      <c r="B1778" s="231"/>
      <c r="C1778" s="231"/>
      <c r="D1778" s="362"/>
      <c r="E17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8" t="str">
        <f>IF(CAMBIOSCRUDAS[[#This Row],[PLAN FINAL]]="","",CAMBIOSCRUDAS[[#This Row],[PLAN FINAL]])</f>
        <v/>
      </c>
      <c r="G1778" t="str">
        <f>IF(CAMBIOSCRUDAS[[#This Row],[Columna1]]="","",CAMBIOSCRUDAS[[#This Row],[ID]])</f>
        <v/>
      </c>
    </row>
    <row r="1779" spans="1:7" x14ac:dyDescent="0.25">
      <c r="A1779" s="361"/>
      <c r="B1779" s="231"/>
      <c r="C1779" s="231"/>
      <c r="D1779" s="362"/>
      <c r="E17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79" t="str">
        <f>IF(CAMBIOSCRUDAS[[#This Row],[PLAN FINAL]]="","",CAMBIOSCRUDAS[[#This Row],[PLAN FINAL]])</f>
        <v/>
      </c>
      <c r="G1779" t="str">
        <f>IF(CAMBIOSCRUDAS[[#This Row],[Columna1]]="","",CAMBIOSCRUDAS[[#This Row],[ID]])</f>
        <v/>
      </c>
    </row>
    <row r="1780" spans="1:7" x14ac:dyDescent="0.25">
      <c r="A1780" s="361"/>
      <c r="B1780" s="231"/>
      <c r="C1780" s="231"/>
      <c r="D1780" s="362"/>
      <c r="E17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0" t="str">
        <f>IF(CAMBIOSCRUDAS[[#This Row],[PLAN FINAL]]="","",CAMBIOSCRUDAS[[#This Row],[PLAN FINAL]])</f>
        <v/>
      </c>
      <c r="G1780" t="str">
        <f>IF(CAMBIOSCRUDAS[[#This Row],[Columna1]]="","",CAMBIOSCRUDAS[[#This Row],[ID]])</f>
        <v/>
      </c>
    </row>
    <row r="1781" spans="1:7" x14ac:dyDescent="0.25">
      <c r="A1781" s="361"/>
      <c r="B1781" s="231"/>
      <c r="C1781" s="231"/>
      <c r="D1781" s="362"/>
      <c r="E17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1" t="str">
        <f>IF(CAMBIOSCRUDAS[[#This Row],[PLAN FINAL]]="","",CAMBIOSCRUDAS[[#This Row],[PLAN FINAL]])</f>
        <v/>
      </c>
      <c r="G1781" t="str">
        <f>IF(CAMBIOSCRUDAS[[#This Row],[Columna1]]="","",CAMBIOSCRUDAS[[#This Row],[ID]])</f>
        <v/>
      </c>
    </row>
    <row r="1782" spans="1:7" x14ac:dyDescent="0.25">
      <c r="A1782" s="361"/>
      <c r="B1782" s="231"/>
      <c r="C1782" s="231"/>
      <c r="D1782" s="362"/>
      <c r="E17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2" t="str">
        <f>IF(CAMBIOSCRUDAS[[#This Row],[PLAN FINAL]]="","",CAMBIOSCRUDAS[[#This Row],[PLAN FINAL]])</f>
        <v/>
      </c>
      <c r="G1782" t="str">
        <f>IF(CAMBIOSCRUDAS[[#This Row],[Columna1]]="","",CAMBIOSCRUDAS[[#This Row],[ID]])</f>
        <v/>
      </c>
    </row>
    <row r="1783" spans="1:7" x14ac:dyDescent="0.25">
      <c r="A1783" s="361"/>
      <c r="B1783" s="231"/>
      <c r="C1783" s="231"/>
      <c r="D1783" s="362"/>
      <c r="E17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3" t="str">
        <f>IF(CAMBIOSCRUDAS[[#This Row],[PLAN FINAL]]="","",CAMBIOSCRUDAS[[#This Row],[PLAN FINAL]])</f>
        <v/>
      </c>
      <c r="G1783" t="str">
        <f>IF(CAMBIOSCRUDAS[[#This Row],[Columna1]]="","",CAMBIOSCRUDAS[[#This Row],[ID]])</f>
        <v/>
      </c>
    </row>
    <row r="1784" spans="1:7" x14ac:dyDescent="0.25">
      <c r="A1784" s="361"/>
      <c r="B1784" s="231"/>
      <c r="C1784" s="231"/>
      <c r="D1784" s="362"/>
      <c r="E17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4" t="str">
        <f>IF(CAMBIOSCRUDAS[[#This Row],[PLAN FINAL]]="","",CAMBIOSCRUDAS[[#This Row],[PLAN FINAL]])</f>
        <v/>
      </c>
      <c r="G1784" t="str">
        <f>IF(CAMBIOSCRUDAS[[#This Row],[Columna1]]="","",CAMBIOSCRUDAS[[#This Row],[ID]])</f>
        <v/>
      </c>
    </row>
    <row r="1785" spans="1:7" x14ac:dyDescent="0.25">
      <c r="A1785" s="361"/>
      <c r="B1785" s="231"/>
      <c r="C1785" s="231"/>
      <c r="D1785" s="362"/>
      <c r="E17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5" t="str">
        <f>IF(CAMBIOSCRUDAS[[#This Row],[PLAN FINAL]]="","",CAMBIOSCRUDAS[[#This Row],[PLAN FINAL]])</f>
        <v/>
      </c>
      <c r="G1785" t="str">
        <f>IF(CAMBIOSCRUDAS[[#This Row],[Columna1]]="","",CAMBIOSCRUDAS[[#This Row],[ID]])</f>
        <v/>
      </c>
    </row>
    <row r="1786" spans="1:7" x14ac:dyDescent="0.25">
      <c r="A1786" s="361"/>
      <c r="B1786" s="231"/>
      <c r="C1786" s="231"/>
      <c r="D1786" s="362"/>
      <c r="E17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6" t="str">
        <f>IF(CAMBIOSCRUDAS[[#This Row],[PLAN FINAL]]="","",CAMBIOSCRUDAS[[#This Row],[PLAN FINAL]])</f>
        <v/>
      </c>
      <c r="G1786" t="str">
        <f>IF(CAMBIOSCRUDAS[[#This Row],[Columna1]]="","",CAMBIOSCRUDAS[[#This Row],[ID]])</f>
        <v/>
      </c>
    </row>
    <row r="1787" spans="1:7" x14ac:dyDescent="0.25">
      <c r="A1787" s="361"/>
      <c r="B1787" s="231"/>
      <c r="C1787" s="231"/>
      <c r="D1787" s="362"/>
      <c r="E17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7" t="str">
        <f>IF(CAMBIOSCRUDAS[[#This Row],[PLAN FINAL]]="","",CAMBIOSCRUDAS[[#This Row],[PLAN FINAL]])</f>
        <v/>
      </c>
      <c r="G1787" t="str">
        <f>IF(CAMBIOSCRUDAS[[#This Row],[Columna1]]="","",CAMBIOSCRUDAS[[#This Row],[ID]])</f>
        <v/>
      </c>
    </row>
    <row r="1788" spans="1:7" x14ac:dyDescent="0.25">
      <c r="A1788" s="361"/>
      <c r="B1788" s="231"/>
      <c r="C1788" s="231"/>
      <c r="D1788" s="362"/>
      <c r="E17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8" t="str">
        <f>IF(CAMBIOSCRUDAS[[#This Row],[PLAN FINAL]]="","",CAMBIOSCRUDAS[[#This Row],[PLAN FINAL]])</f>
        <v/>
      </c>
      <c r="G1788" t="str">
        <f>IF(CAMBIOSCRUDAS[[#This Row],[Columna1]]="","",CAMBIOSCRUDAS[[#This Row],[ID]])</f>
        <v/>
      </c>
    </row>
    <row r="1789" spans="1:7" x14ac:dyDescent="0.25">
      <c r="A1789" s="361"/>
      <c r="B1789" s="231"/>
      <c r="C1789" s="231"/>
      <c r="D1789" s="362"/>
      <c r="E17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89" t="str">
        <f>IF(CAMBIOSCRUDAS[[#This Row],[PLAN FINAL]]="","",CAMBIOSCRUDAS[[#This Row],[PLAN FINAL]])</f>
        <v/>
      </c>
      <c r="G1789" t="str">
        <f>IF(CAMBIOSCRUDAS[[#This Row],[Columna1]]="","",CAMBIOSCRUDAS[[#This Row],[ID]])</f>
        <v/>
      </c>
    </row>
    <row r="1790" spans="1:7" x14ac:dyDescent="0.25">
      <c r="A1790" s="361"/>
      <c r="B1790" s="231"/>
      <c r="C1790" s="231"/>
      <c r="D1790" s="362"/>
      <c r="E17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0" t="str">
        <f>IF(CAMBIOSCRUDAS[[#This Row],[PLAN FINAL]]="","",CAMBIOSCRUDAS[[#This Row],[PLAN FINAL]])</f>
        <v/>
      </c>
      <c r="G1790" t="str">
        <f>IF(CAMBIOSCRUDAS[[#This Row],[Columna1]]="","",CAMBIOSCRUDAS[[#This Row],[ID]])</f>
        <v/>
      </c>
    </row>
    <row r="1791" spans="1:7" x14ac:dyDescent="0.25">
      <c r="A1791" s="361"/>
      <c r="B1791" s="231"/>
      <c r="C1791" s="231"/>
      <c r="D1791" s="362"/>
      <c r="E17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1" t="str">
        <f>IF(CAMBIOSCRUDAS[[#This Row],[PLAN FINAL]]="","",CAMBIOSCRUDAS[[#This Row],[PLAN FINAL]])</f>
        <v/>
      </c>
      <c r="G1791" t="str">
        <f>IF(CAMBIOSCRUDAS[[#This Row],[Columna1]]="","",CAMBIOSCRUDAS[[#This Row],[ID]])</f>
        <v/>
      </c>
    </row>
    <row r="1792" spans="1:7" x14ac:dyDescent="0.25">
      <c r="A1792" s="361"/>
      <c r="B1792" s="231"/>
      <c r="C1792" s="231"/>
      <c r="D1792" s="362"/>
      <c r="E17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2" t="str">
        <f>IF(CAMBIOSCRUDAS[[#This Row],[PLAN FINAL]]="","",CAMBIOSCRUDAS[[#This Row],[PLAN FINAL]])</f>
        <v/>
      </c>
      <c r="G1792" t="str">
        <f>IF(CAMBIOSCRUDAS[[#This Row],[Columna1]]="","",CAMBIOSCRUDAS[[#This Row],[ID]])</f>
        <v/>
      </c>
    </row>
    <row r="1793" spans="1:7" x14ac:dyDescent="0.25">
      <c r="A1793" s="361"/>
      <c r="B1793" s="231"/>
      <c r="C1793" s="231"/>
      <c r="D1793" s="362"/>
      <c r="E17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3" t="str">
        <f>IF(CAMBIOSCRUDAS[[#This Row],[PLAN FINAL]]="","",CAMBIOSCRUDAS[[#This Row],[PLAN FINAL]])</f>
        <v/>
      </c>
      <c r="G1793" t="str">
        <f>IF(CAMBIOSCRUDAS[[#This Row],[Columna1]]="","",CAMBIOSCRUDAS[[#This Row],[ID]])</f>
        <v/>
      </c>
    </row>
    <row r="1794" spans="1:7" x14ac:dyDescent="0.25">
      <c r="A1794" s="361"/>
      <c r="B1794" s="231"/>
      <c r="C1794" s="231"/>
      <c r="D1794" s="362"/>
      <c r="E17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4" t="str">
        <f>IF(CAMBIOSCRUDAS[[#This Row],[PLAN FINAL]]="","",CAMBIOSCRUDAS[[#This Row],[PLAN FINAL]])</f>
        <v/>
      </c>
      <c r="G1794" t="str">
        <f>IF(CAMBIOSCRUDAS[[#This Row],[Columna1]]="","",CAMBIOSCRUDAS[[#This Row],[ID]])</f>
        <v/>
      </c>
    </row>
    <row r="1795" spans="1:7" x14ac:dyDescent="0.25">
      <c r="A1795" s="361"/>
      <c r="B1795" s="231"/>
      <c r="C1795" s="231"/>
      <c r="D1795" s="362"/>
      <c r="E17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5" t="str">
        <f>IF(CAMBIOSCRUDAS[[#This Row],[PLAN FINAL]]="","",CAMBIOSCRUDAS[[#This Row],[PLAN FINAL]])</f>
        <v/>
      </c>
      <c r="G1795" t="str">
        <f>IF(CAMBIOSCRUDAS[[#This Row],[Columna1]]="","",CAMBIOSCRUDAS[[#This Row],[ID]])</f>
        <v/>
      </c>
    </row>
    <row r="1796" spans="1:7" x14ac:dyDescent="0.25">
      <c r="A1796" s="361"/>
      <c r="B1796" s="231"/>
      <c r="C1796" s="231"/>
      <c r="D1796" s="362"/>
      <c r="E17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6" t="str">
        <f>IF(CAMBIOSCRUDAS[[#This Row],[PLAN FINAL]]="","",CAMBIOSCRUDAS[[#This Row],[PLAN FINAL]])</f>
        <v/>
      </c>
      <c r="G1796" t="str">
        <f>IF(CAMBIOSCRUDAS[[#This Row],[Columna1]]="","",CAMBIOSCRUDAS[[#This Row],[ID]])</f>
        <v/>
      </c>
    </row>
    <row r="1797" spans="1:7" x14ac:dyDescent="0.25">
      <c r="A1797" s="361"/>
      <c r="B1797" s="231"/>
      <c r="C1797" s="231"/>
      <c r="D1797" s="362"/>
      <c r="E17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7" t="str">
        <f>IF(CAMBIOSCRUDAS[[#This Row],[PLAN FINAL]]="","",CAMBIOSCRUDAS[[#This Row],[PLAN FINAL]])</f>
        <v/>
      </c>
      <c r="G1797" t="str">
        <f>IF(CAMBIOSCRUDAS[[#This Row],[Columna1]]="","",CAMBIOSCRUDAS[[#This Row],[ID]])</f>
        <v/>
      </c>
    </row>
    <row r="1798" spans="1:7" x14ac:dyDescent="0.25">
      <c r="A1798" s="361"/>
      <c r="B1798" s="231"/>
      <c r="C1798" s="231"/>
      <c r="D1798" s="362"/>
      <c r="E17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8" t="str">
        <f>IF(CAMBIOSCRUDAS[[#This Row],[PLAN FINAL]]="","",CAMBIOSCRUDAS[[#This Row],[PLAN FINAL]])</f>
        <v/>
      </c>
      <c r="G1798" t="str">
        <f>IF(CAMBIOSCRUDAS[[#This Row],[Columna1]]="","",CAMBIOSCRUDAS[[#This Row],[ID]])</f>
        <v/>
      </c>
    </row>
    <row r="1799" spans="1:7" x14ac:dyDescent="0.25">
      <c r="A1799" s="361"/>
      <c r="B1799" s="231"/>
      <c r="C1799" s="231"/>
      <c r="D1799" s="362"/>
      <c r="E17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799" t="str">
        <f>IF(CAMBIOSCRUDAS[[#This Row],[PLAN FINAL]]="","",CAMBIOSCRUDAS[[#This Row],[PLAN FINAL]])</f>
        <v/>
      </c>
      <c r="G1799" t="str">
        <f>IF(CAMBIOSCRUDAS[[#This Row],[Columna1]]="","",CAMBIOSCRUDAS[[#This Row],[ID]])</f>
        <v/>
      </c>
    </row>
    <row r="1800" spans="1:7" x14ac:dyDescent="0.25">
      <c r="A1800" s="361"/>
      <c r="B1800" s="231"/>
      <c r="C1800" s="231"/>
      <c r="D1800" s="362"/>
      <c r="E18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0" t="str">
        <f>IF(CAMBIOSCRUDAS[[#This Row],[PLAN FINAL]]="","",CAMBIOSCRUDAS[[#This Row],[PLAN FINAL]])</f>
        <v/>
      </c>
      <c r="G1800" t="str">
        <f>IF(CAMBIOSCRUDAS[[#This Row],[Columna1]]="","",CAMBIOSCRUDAS[[#This Row],[ID]])</f>
        <v/>
      </c>
    </row>
    <row r="1801" spans="1:7" x14ac:dyDescent="0.25">
      <c r="A1801" s="361"/>
      <c r="B1801" s="231"/>
      <c r="C1801" s="231"/>
      <c r="D1801" s="362"/>
      <c r="E18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1" t="str">
        <f>IF(CAMBIOSCRUDAS[[#This Row],[PLAN FINAL]]="","",CAMBIOSCRUDAS[[#This Row],[PLAN FINAL]])</f>
        <v/>
      </c>
      <c r="G1801" t="str">
        <f>IF(CAMBIOSCRUDAS[[#This Row],[Columna1]]="","",CAMBIOSCRUDAS[[#This Row],[ID]])</f>
        <v/>
      </c>
    </row>
    <row r="1802" spans="1:7" x14ac:dyDescent="0.25">
      <c r="A1802" s="361"/>
      <c r="B1802" s="231"/>
      <c r="C1802" s="231"/>
      <c r="D1802" s="362"/>
      <c r="E18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2" t="str">
        <f>IF(CAMBIOSCRUDAS[[#This Row],[PLAN FINAL]]="","",CAMBIOSCRUDAS[[#This Row],[PLAN FINAL]])</f>
        <v/>
      </c>
      <c r="G1802" t="str">
        <f>IF(CAMBIOSCRUDAS[[#This Row],[Columna1]]="","",CAMBIOSCRUDAS[[#This Row],[ID]])</f>
        <v/>
      </c>
    </row>
    <row r="1803" spans="1:7" x14ac:dyDescent="0.25">
      <c r="A1803" s="361"/>
      <c r="B1803" s="231"/>
      <c r="C1803" s="231"/>
      <c r="D1803" s="362"/>
      <c r="E18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3" t="str">
        <f>IF(CAMBIOSCRUDAS[[#This Row],[PLAN FINAL]]="","",CAMBIOSCRUDAS[[#This Row],[PLAN FINAL]])</f>
        <v/>
      </c>
      <c r="G1803" t="str">
        <f>IF(CAMBIOSCRUDAS[[#This Row],[Columna1]]="","",CAMBIOSCRUDAS[[#This Row],[ID]])</f>
        <v/>
      </c>
    </row>
    <row r="1804" spans="1:7" x14ac:dyDescent="0.25">
      <c r="A1804" s="361"/>
      <c r="B1804" s="231"/>
      <c r="C1804" s="231"/>
      <c r="D1804" s="362"/>
      <c r="E18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4" t="str">
        <f>IF(CAMBIOSCRUDAS[[#This Row],[PLAN FINAL]]="","",CAMBIOSCRUDAS[[#This Row],[PLAN FINAL]])</f>
        <v/>
      </c>
      <c r="G1804" t="str">
        <f>IF(CAMBIOSCRUDAS[[#This Row],[Columna1]]="","",CAMBIOSCRUDAS[[#This Row],[ID]])</f>
        <v/>
      </c>
    </row>
    <row r="1805" spans="1:7" x14ac:dyDescent="0.25">
      <c r="A1805" s="361"/>
      <c r="B1805" s="231"/>
      <c r="C1805" s="231"/>
      <c r="D1805" s="362"/>
      <c r="E18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5" t="str">
        <f>IF(CAMBIOSCRUDAS[[#This Row],[PLAN FINAL]]="","",CAMBIOSCRUDAS[[#This Row],[PLAN FINAL]])</f>
        <v/>
      </c>
      <c r="G1805" t="str">
        <f>IF(CAMBIOSCRUDAS[[#This Row],[Columna1]]="","",CAMBIOSCRUDAS[[#This Row],[ID]])</f>
        <v/>
      </c>
    </row>
    <row r="1806" spans="1:7" x14ac:dyDescent="0.25">
      <c r="A1806" s="361"/>
      <c r="B1806" s="231"/>
      <c r="C1806" s="231"/>
      <c r="D1806" s="362"/>
      <c r="E18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6" t="str">
        <f>IF(CAMBIOSCRUDAS[[#This Row],[PLAN FINAL]]="","",CAMBIOSCRUDAS[[#This Row],[PLAN FINAL]])</f>
        <v/>
      </c>
      <c r="G1806" t="str">
        <f>IF(CAMBIOSCRUDAS[[#This Row],[Columna1]]="","",CAMBIOSCRUDAS[[#This Row],[ID]])</f>
        <v/>
      </c>
    </row>
    <row r="1807" spans="1:7" x14ac:dyDescent="0.25">
      <c r="A1807" s="361"/>
      <c r="B1807" s="231"/>
      <c r="C1807" s="231"/>
      <c r="D1807" s="362"/>
      <c r="E18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7" t="str">
        <f>IF(CAMBIOSCRUDAS[[#This Row],[PLAN FINAL]]="","",CAMBIOSCRUDAS[[#This Row],[PLAN FINAL]])</f>
        <v/>
      </c>
      <c r="G1807" t="str">
        <f>IF(CAMBIOSCRUDAS[[#This Row],[Columna1]]="","",CAMBIOSCRUDAS[[#This Row],[ID]])</f>
        <v/>
      </c>
    </row>
    <row r="1808" spans="1:7" x14ac:dyDescent="0.25">
      <c r="A1808" s="361"/>
      <c r="B1808" s="231"/>
      <c r="C1808" s="231"/>
      <c r="D1808" s="362"/>
      <c r="E18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8" t="str">
        <f>IF(CAMBIOSCRUDAS[[#This Row],[PLAN FINAL]]="","",CAMBIOSCRUDAS[[#This Row],[PLAN FINAL]])</f>
        <v/>
      </c>
      <c r="G1808" t="str">
        <f>IF(CAMBIOSCRUDAS[[#This Row],[Columna1]]="","",CAMBIOSCRUDAS[[#This Row],[ID]])</f>
        <v/>
      </c>
    </row>
    <row r="1809" spans="1:7" x14ac:dyDescent="0.25">
      <c r="A1809" s="361"/>
      <c r="B1809" s="231"/>
      <c r="C1809" s="231"/>
      <c r="D1809" s="362"/>
      <c r="E18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09" t="str">
        <f>IF(CAMBIOSCRUDAS[[#This Row],[PLAN FINAL]]="","",CAMBIOSCRUDAS[[#This Row],[PLAN FINAL]])</f>
        <v/>
      </c>
      <c r="G1809" t="str">
        <f>IF(CAMBIOSCRUDAS[[#This Row],[Columna1]]="","",CAMBIOSCRUDAS[[#This Row],[ID]])</f>
        <v/>
      </c>
    </row>
    <row r="1810" spans="1:7" x14ac:dyDescent="0.25">
      <c r="A1810" s="361"/>
      <c r="B1810" s="231"/>
      <c r="C1810" s="231"/>
      <c r="D1810" s="362"/>
      <c r="E18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0" t="str">
        <f>IF(CAMBIOSCRUDAS[[#This Row],[PLAN FINAL]]="","",CAMBIOSCRUDAS[[#This Row],[PLAN FINAL]])</f>
        <v/>
      </c>
      <c r="G1810" t="str">
        <f>IF(CAMBIOSCRUDAS[[#This Row],[Columna1]]="","",CAMBIOSCRUDAS[[#This Row],[ID]])</f>
        <v/>
      </c>
    </row>
    <row r="1811" spans="1:7" x14ac:dyDescent="0.25">
      <c r="A1811" s="361"/>
      <c r="B1811" s="231"/>
      <c r="C1811" s="231"/>
      <c r="D1811" s="362"/>
      <c r="E18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1" t="str">
        <f>IF(CAMBIOSCRUDAS[[#This Row],[PLAN FINAL]]="","",CAMBIOSCRUDAS[[#This Row],[PLAN FINAL]])</f>
        <v/>
      </c>
      <c r="G1811" t="str">
        <f>IF(CAMBIOSCRUDAS[[#This Row],[Columna1]]="","",CAMBIOSCRUDAS[[#This Row],[ID]])</f>
        <v/>
      </c>
    </row>
    <row r="1812" spans="1:7" x14ac:dyDescent="0.25">
      <c r="A1812" s="361"/>
      <c r="B1812" s="231"/>
      <c r="C1812" s="231"/>
      <c r="D1812" s="362"/>
      <c r="E18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2" t="str">
        <f>IF(CAMBIOSCRUDAS[[#This Row],[PLAN FINAL]]="","",CAMBIOSCRUDAS[[#This Row],[PLAN FINAL]])</f>
        <v/>
      </c>
      <c r="G1812" t="str">
        <f>IF(CAMBIOSCRUDAS[[#This Row],[Columna1]]="","",CAMBIOSCRUDAS[[#This Row],[ID]])</f>
        <v/>
      </c>
    </row>
    <row r="1813" spans="1:7" x14ac:dyDescent="0.25">
      <c r="A1813" s="361"/>
      <c r="B1813" s="231"/>
      <c r="C1813" s="231"/>
      <c r="D1813" s="362"/>
      <c r="E18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3" t="str">
        <f>IF(CAMBIOSCRUDAS[[#This Row],[PLAN FINAL]]="","",CAMBIOSCRUDAS[[#This Row],[PLAN FINAL]])</f>
        <v/>
      </c>
      <c r="G1813" t="str">
        <f>IF(CAMBIOSCRUDAS[[#This Row],[Columna1]]="","",CAMBIOSCRUDAS[[#This Row],[ID]])</f>
        <v/>
      </c>
    </row>
    <row r="1814" spans="1:7" x14ac:dyDescent="0.25">
      <c r="A1814" s="361"/>
      <c r="B1814" s="231"/>
      <c r="C1814" s="231"/>
      <c r="D1814" s="362"/>
      <c r="E18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4" t="str">
        <f>IF(CAMBIOSCRUDAS[[#This Row],[PLAN FINAL]]="","",CAMBIOSCRUDAS[[#This Row],[PLAN FINAL]])</f>
        <v/>
      </c>
      <c r="G1814" t="str">
        <f>IF(CAMBIOSCRUDAS[[#This Row],[Columna1]]="","",CAMBIOSCRUDAS[[#This Row],[ID]])</f>
        <v/>
      </c>
    </row>
    <row r="1815" spans="1:7" x14ac:dyDescent="0.25">
      <c r="A1815" s="361"/>
      <c r="B1815" s="231"/>
      <c r="C1815" s="231"/>
      <c r="D1815" s="362"/>
      <c r="E18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5" t="str">
        <f>IF(CAMBIOSCRUDAS[[#This Row],[PLAN FINAL]]="","",CAMBIOSCRUDAS[[#This Row],[PLAN FINAL]])</f>
        <v/>
      </c>
      <c r="G1815" t="str">
        <f>IF(CAMBIOSCRUDAS[[#This Row],[Columna1]]="","",CAMBIOSCRUDAS[[#This Row],[ID]])</f>
        <v/>
      </c>
    </row>
    <row r="1816" spans="1:7" x14ac:dyDescent="0.25">
      <c r="A1816" s="361"/>
      <c r="B1816" s="231"/>
      <c r="C1816" s="231"/>
      <c r="D1816" s="362"/>
      <c r="E18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6" t="str">
        <f>IF(CAMBIOSCRUDAS[[#This Row],[PLAN FINAL]]="","",CAMBIOSCRUDAS[[#This Row],[PLAN FINAL]])</f>
        <v/>
      </c>
      <c r="G1816" t="str">
        <f>IF(CAMBIOSCRUDAS[[#This Row],[Columna1]]="","",CAMBIOSCRUDAS[[#This Row],[ID]])</f>
        <v/>
      </c>
    </row>
    <row r="1817" spans="1:7" x14ac:dyDescent="0.25">
      <c r="A1817" s="361"/>
      <c r="B1817" s="231"/>
      <c r="C1817" s="231"/>
      <c r="D1817" s="362"/>
      <c r="E18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7" t="str">
        <f>IF(CAMBIOSCRUDAS[[#This Row],[PLAN FINAL]]="","",CAMBIOSCRUDAS[[#This Row],[PLAN FINAL]])</f>
        <v/>
      </c>
      <c r="G1817" t="str">
        <f>IF(CAMBIOSCRUDAS[[#This Row],[Columna1]]="","",CAMBIOSCRUDAS[[#This Row],[ID]])</f>
        <v/>
      </c>
    </row>
    <row r="1818" spans="1:7" x14ac:dyDescent="0.25">
      <c r="A1818" s="361"/>
      <c r="B1818" s="231"/>
      <c r="C1818" s="231"/>
      <c r="D1818" s="362"/>
      <c r="E18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8" t="str">
        <f>IF(CAMBIOSCRUDAS[[#This Row],[PLAN FINAL]]="","",CAMBIOSCRUDAS[[#This Row],[PLAN FINAL]])</f>
        <v/>
      </c>
      <c r="G1818" t="str">
        <f>IF(CAMBIOSCRUDAS[[#This Row],[Columna1]]="","",CAMBIOSCRUDAS[[#This Row],[ID]])</f>
        <v/>
      </c>
    </row>
    <row r="1819" spans="1:7" x14ac:dyDescent="0.25">
      <c r="A1819" s="361"/>
      <c r="B1819" s="231"/>
      <c r="C1819" s="231"/>
      <c r="D1819" s="362"/>
      <c r="E18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19" t="str">
        <f>IF(CAMBIOSCRUDAS[[#This Row],[PLAN FINAL]]="","",CAMBIOSCRUDAS[[#This Row],[PLAN FINAL]])</f>
        <v/>
      </c>
      <c r="G1819" t="str">
        <f>IF(CAMBIOSCRUDAS[[#This Row],[Columna1]]="","",CAMBIOSCRUDAS[[#This Row],[ID]])</f>
        <v/>
      </c>
    </row>
    <row r="1820" spans="1:7" x14ac:dyDescent="0.25">
      <c r="A1820" s="361"/>
      <c r="B1820" s="231"/>
      <c r="C1820" s="231"/>
      <c r="D1820" s="362"/>
      <c r="E18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0" t="str">
        <f>IF(CAMBIOSCRUDAS[[#This Row],[PLAN FINAL]]="","",CAMBIOSCRUDAS[[#This Row],[PLAN FINAL]])</f>
        <v/>
      </c>
      <c r="G1820" t="str">
        <f>IF(CAMBIOSCRUDAS[[#This Row],[Columna1]]="","",CAMBIOSCRUDAS[[#This Row],[ID]])</f>
        <v/>
      </c>
    </row>
    <row r="1821" spans="1:7" x14ac:dyDescent="0.25">
      <c r="A1821" s="361"/>
      <c r="B1821" s="231"/>
      <c r="C1821" s="231"/>
      <c r="D1821" s="362"/>
      <c r="E18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1" t="str">
        <f>IF(CAMBIOSCRUDAS[[#This Row],[PLAN FINAL]]="","",CAMBIOSCRUDAS[[#This Row],[PLAN FINAL]])</f>
        <v/>
      </c>
      <c r="G1821" t="str">
        <f>IF(CAMBIOSCRUDAS[[#This Row],[Columna1]]="","",CAMBIOSCRUDAS[[#This Row],[ID]])</f>
        <v/>
      </c>
    </row>
    <row r="1822" spans="1:7" x14ac:dyDescent="0.25">
      <c r="A1822" s="361"/>
      <c r="B1822" s="231"/>
      <c r="C1822" s="231"/>
      <c r="D1822" s="362"/>
      <c r="E18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2" t="str">
        <f>IF(CAMBIOSCRUDAS[[#This Row],[PLAN FINAL]]="","",CAMBIOSCRUDAS[[#This Row],[PLAN FINAL]])</f>
        <v/>
      </c>
      <c r="G1822" t="str">
        <f>IF(CAMBIOSCRUDAS[[#This Row],[Columna1]]="","",CAMBIOSCRUDAS[[#This Row],[ID]])</f>
        <v/>
      </c>
    </row>
    <row r="1823" spans="1:7" x14ac:dyDescent="0.25">
      <c r="A1823" s="361"/>
      <c r="B1823" s="231"/>
      <c r="C1823" s="231"/>
      <c r="D1823" s="362"/>
      <c r="E18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3" t="str">
        <f>IF(CAMBIOSCRUDAS[[#This Row],[PLAN FINAL]]="","",CAMBIOSCRUDAS[[#This Row],[PLAN FINAL]])</f>
        <v/>
      </c>
      <c r="G1823" t="str">
        <f>IF(CAMBIOSCRUDAS[[#This Row],[Columna1]]="","",CAMBIOSCRUDAS[[#This Row],[ID]])</f>
        <v/>
      </c>
    </row>
    <row r="1824" spans="1:7" x14ac:dyDescent="0.25">
      <c r="A1824" s="361"/>
      <c r="B1824" s="231"/>
      <c r="C1824" s="231"/>
      <c r="D1824" s="362"/>
      <c r="E18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4" t="str">
        <f>IF(CAMBIOSCRUDAS[[#This Row],[PLAN FINAL]]="","",CAMBIOSCRUDAS[[#This Row],[PLAN FINAL]])</f>
        <v/>
      </c>
      <c r="G1824" t="str">
        <f>IF(CAMBIOSCRUDAS[[#This Row],[Columna1]]="","",CAMBIOSCRUDAS[[#This Row],[ID]])</f>
        <v/>
      </c>
    </row>
    <row r="1825" spans="1:7" x14ac:dyDescent="0.25">
      <c r="A1825" s="361"/>
      <c r="B1825" s="231"/>
      <c r="C1825" s="231"/>
      <c r="D1825" s="362"/>
      <c r="E18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5" t="str">
        <f>IF(CAMBIOSCRUDAS[[#This Row],[PLAN FINAL]]="","",CAMBIOSCRUDAS[[#This Row],[PLAN FINAL]])</f>
        <v/>
      </c>
      <c r="G1825" t="str">
        <f>IF(CAMBIOSCRUDAS[[#This Row],[Columna1]]="","",CAMBIOSCRUDAS[[#This Row],[ID]])</f>
        <v/>
      </c>
    </row>
    <row r="1826" spans="1:7" x14ac:dyDescent="0.25">
      <c r="A1826" s="361"/>
      <c r="B1826" s="231"/>
      <c r="C1826" s="231"/>
      <c r="D1826" s="362"/>
      <c r="E18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6" t="str">
        <f>IF(CAMBIOSCRUDAS[[#This Row],[PLAN FINAL]]="","",CAMBIOSCRUDAS[[#This Row],[PLAN FINAL]])</f>
        <v/>
      </c>
      <c r="G1826" t="str">
        <f>IF(CAMBIOSCRUDAS[[#This Row],[Columna1]]="","",CAMBIOSCRUDAS[[#This Row],[ID]])</f>
        <v/>
      </c>
    </row>
    <row r="1827" spans="1:7" x14ac:dyDescent="0.25">
      <c r="A1827" s="361"/>
      <c r="B1827" s="231"/>
      <c r="C1827" s="231"/>
      <c r="D1827" s="362"/>
      <c r="E18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7" t="str">
        <f>IF(CAMBIOSCRUDAS[[#This Row],[PLAN FINAL]]="","",CAMBIOSCRUDAS[[#This Row],[PLAN FINAL]])</f>
        <v/>
      </c>
      <c r="G1827" t="str">
        <f>IF(CAMBIOSCRUDAS[[#This Row],[Columna1]]="","",CAMBIOSCRUDAS[[#This Row],[ID]])</f>
        <v/>
      </c>
    </row>
    <row r="1828" spans="1:7" x14ac:dyDescent="0.25">
      <c r="A1828" s="361"/>
      <c r="B1828" s="231"/>
      <c r="C1828" s="231"/>
      <c r="D1828" s="362"/>
      <c r="E18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8" t="str">
        <f>IF(CAMBIOSCRUDAS[[#This Row],[PLAN FINAL]]="","",CAMBIOSCRUDAS[[#This Row],[PLAN FINAL]])</f>
        <v/>
      </c>
      <c r="G1828" t="str">
        <f>IF(CAMBIOSCRUDAS[[#This Row],[Columna1]]="","",CAMBIOSCRUDAS[[#This Row],[ID]])</f>
        <v/>
      </c>
    </row>
    <row r="1829" spans="1:7" x14ac:dyDescent="0.25">
      <c r="A1829" s="361"/>
      <c r="B1829" s="231"/>
      <c r="C1829" s="231"/>
      <c r="D1829" s="362"/>
      <c r="E18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29" t="str">
        <f>IF(CAMBIOSCRUDAS[[#This Row],[PLAN FINAL]]="","",CAMBIOSCRUDAS[[#This Row],[PLAN FINAL]])</f>
        <v/>
      </c>
      <c r="G1829" t="str">
        <f>IF(CAMBIOSCRUDAS[[#This Row],[Columna1]]="","",CAMBIOSCRUDAS[[#This Row],[ID]])</f>
        <v/>
      </c>
    </row>
    <row r="1830" spans="1:7" x14ac:dyDescent="0.25">
      <c r="A1830" s="361"/>
      <c r="B1830" s="231"/>
      <c r="C1830" s="231"/>
      <c r="D1830" s="362"/>
      <c r="E18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0" t="str">
        <f>IF(CAMBIOSCRUDAS[[#This Row],[PLAN FINAL]]="","",CAMBIOSCRUDAS[[#This Row],[PLAN FINAL]])</f>
        <v/>
      </c>
      <c r="G1830" t="str">
        <f>IF(CAMBIOSCRUDAS[[#This Row],[Columna1]]="","",CAMBIOSCRUDAS[[#This Row],[ID]])</f>
        <v/>
      </c>
    </row>
    <row r="1831" spans="1:7" x14ac:dyDescent="0.25">
      <c r="A1831" s="361"/>
      <c r="B1831" s="231"/>
      <c r="C1831" s="231"/>
      <c r="D1831" s="362"/>
      <c r="E18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1" t="str">
        <f>IF(CAMBIOSCRUDAS[[#This Row],[PLAN FINAL]]="","",CAMBIOSCRUDAS[[#This Row],[PLAN FINAL]])</f>
        <v/>
      </c>
      <c r="G1831" t="str">
        <f>IF(CAMBIOSCRUDAS[[#This Row],[Columna1]]="","",CAMBIOSCRUDAS[[#This Row],[ID]])</f>
        <v/>
      </c>
    </row>
    <row r="1832" spans="1:7" x14ac:dyDescent="0.25">
      <c r="A1832" s="361"/>
      <c r="B1832" s="231"/>
      <c r="C1832" s="231"/>
      <c r="D1832" s="362"/>
      <c r="E18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2" t="str">
        <f>IF(CAMBIOSCRUDAS[[#This Row],[PLAN FINAL]]="","",CAMBIOSCRUDAS[[#This Row],[PLAN FINAL]])</f>
        <v/>
      </c>
      <c r="G1832" t="str">
        <f>IF(CAMBIOSCRUDAS[[#This Row],[Columna1]]="","",CAMBIOSCRUDAS[[#This Row],[ID]])</f>
        <v/>
      </c>
    </row>
    <row r="1833" spans="1:7" x14ac:dyDescent="0.25">
      <c r="A1833" s="361"/>
      <c r="B1833" s="231"/>
      <c r="C1833" s="231"/>
      <c r="D1833" s="362"/>
      <c r="E18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3" t="str">
        <f>IF(CAMBIOSCRUDAS[[#This Row],[PLAN FINAL]]="","",CAMBIOSCRUDAS[[#This Row],[PLAN FINAL]])</f>
        <v/>
      </c>
      <c r="G1833" t="str">
        <f>IF(CAMBIOSCRUDAS[[#This Row],[Columna1]]="","",CAMBIOSCRUDAS[[#This Row],[ID]])</f>
        <v/>
      </c>
    </row>
    <row r="1834" spans="1:7" x14ac:dyDescent="0.25">
      <c r="A1834" s="361"/>
      <c r="B1834" s="231"/>
      <c r="C1834" s="231"/>
      <c r="D1834" s="362"/>
      <c r="E18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4" t="str">
        <f>IF(CAMBIOSCRUDAS[[#This Row],[PLAN FINAL]]="","",CAMBIOSCRUDAS[[#This Row],[PLAN FINAL]])</f>
        <v/>
      </c>
      <c r="G1834" t="str">
        <f>IF(CAMBIOSCRUDAS[[#This Row],[Columna1]]="","",CAMBIOSCRUDAS[[#This Row],[ID]])</f>
        <v/>
      </c>
    </row>
    <row r="1835" spans="1:7" x14ac:dyDescent="0.25">
      <c r="A1835" s="361"/>
      <c r="B1835" s="231"/>
      <c r="C1835" s="231"/>
      <c r="D1835" s="362"/>
      <c r="E18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5" t="str">
        <f>IF(CAMBIOSCRUDAS[[#This Row],[PLAN FINAL]]="","",CAMBIOSCRUDAS[[#This Row],[PLAN FINAL]])</f>
        <v/>
      </c>
      <c r="G1835" t="str">
        <f>IF(CAMBIOSCRUDAS[[#This Row],[Columna1]]="","",CAMBIOSCRUDAS[[#This Row],[ID]])</f>
        <v/>
      </c>
    </row>
    <row r="1836" spans="1:7" x14ac:dyDescent="0.25">
      <c r="A1836" s="361"/>
      <c r="B1836" s="231"/>
      <c r="C1836" s="231"/>
      <c r="D1836" s="362"/>
      <c r="E18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6" t="str">
        <f>IF(CAMBIOSCRUDAS[[#This Row],[PLAN FINAL]]="","",CAMBIOSCRUDAS[[#This Row],[PLAN FINAL]])</f>
        <v/>
      </c>
      <c r="G1836" t="str">
        <f>IF(CAMBIOSCRUDAS[[#This Row],[Columna1]]="","",CAMBIOSCRUDAS[[#This Row],[ID]])</f>
        <v/>
      </c>
    </row>
    <row r="1837" spans="1:7" x14ac:dyDescent="0.25">
      <c r="A1837" s="361"/>
      <c r="B1837" s="231"/>
      <c r="C1837" s="231"/>
      <c r="D1837" s="362"/>
      <c r="E18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7" t="str">
        <f>IF(CAMBIOSCRUDAS[[#This Row],[PLAN FINAL]]="","",CAMBIOSCRUDAS[[#This Row],[PLAN FINAL]])</f>
        <v/>
      </c>
      <c r="G1837" t="str">
        <f>IF(CAMBIOSCRUDAS[[#This Row],[Columna1]]="","",CAMBIOSCRUDAS[[#This Row],[ID]])</f>
        <v/>
      </c>
    </row>
    <row r="1838" spans="1:7" x14ac:dyDescent="0.25">
      <c r="A1838" s="361"/>
      <c r="B1838" s="231"/>
      <c r="C1838" s="231"/>
      <c r="D1838" s="362"/>
      <c r="E18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8" t="str">
        <f>IF(CAMBIOSCRUDAS[[#This Row],[PLAN FINAL]]="","",CAMBIOSCRUDAS[[#This Row],[PLAN FINAL]])</f>
        <v/>
      </c>
      <c r="G1838" t="str">
        <f>IF(CAMBIOSCRUDAS[[#This Row],[Columna1]]="","",CAMBIOSCRUDAS[[#This Row],[ID]])</f>
        <v/>
      </c>
    </row>
    <row r="1839" spans="1:7" x14ac:dyDescent="0.25">
      <c r="A1839" s="361"/>
      <c r="B1839" s="231"/>
      <c r="C1839" s="231"/>
      <c r="D1839" s="362"/>
      <c r="E18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39" t="str">
        <f>IF(CAMBIOSCRUDAS[[#This Row],[PLAN FINAL]]="","",CAMBIOSCRUDAS[[#This Row],[PLAN FINAL]])</f>
        <v/>
      </c>
      <c r="G1839" t="str">
        <f>IF(CAMBIOSCRUDAS[[#This Row],[Columna1]]="","",CAMBIOSCRUDAS[[#This Row],[ID]])</f>
        <v/>
      </c>
    </row>
    <row r="1840" spans="1:7" x14ac:dyDescent="0.25">
      <c r="A1840" s="361"/>
      <c r="B1840" s="231"/>
      <c r="C1840" s="231"/>
      <c r="D1840" s="362"/>
      <c r="E18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0" t="str">
        <f>IF(CAMBIOSCRUDAS[[#This Row],[PLAN FINAL]]="","",CAMBIOSCRUDAS[[#This Row],[PLAN FINAL]])</f>
        <v/>
      </c>
      <c r="G1840" t="str">
        <f>IF(CAMBIOSCRUDAS[[#This Row],[Columna1]]="","",CAMBIOSCRUDAS[[#This Row],[ID]])</f>
        <v/>
      </c>
    </row>
    <row r="1841" spans="1:7" x14ac:dyDescent="0.25">
      <c r="A1841" s="361"/>
      <c r="B1841" s="231"/>
      <c r="C1841" s="231"/>
      <c r="D1841" s="362"/>
      <c r="E18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1" t="str">
        <f>IF(CAMBIOSCRUDAS[[#This Row],[PLAN FINAL]]="","",CAMBIOSCRUDAS[[#This Row],[PLAN FINAL]])</f>
        <v/>
      </c>
      <c r="G1841" t="str">
        <f>IF(CAMBIOSCRUDAS[[#This Row],[Columna1]]="","",CAMBIOSCRUDAS[[#This Row],[ID]])</f>
        <v/>
      </c>
    </row>
    <row r="1842" spans="1:7" x14ac:dyDescent="0.25">
      <c r="A1842" s="361"/>
      <c r="B1842" s="231"/>
      <c r="C1842" s="231"/>
      <c r="D1842" s="362"/>
      <c r="E18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2" t="str">
        <f>IF(CAMBIOSCRUDAS[[#This Row],[PLAN FINAL]]="","",CAMBIOSCRUDAS[[#This Row],[PLAN FINAL]])</f>
        <v/>
      </c>
      <c r="G1842" t="str">
        <f>IF(CAMBIOSCRUDAS[[#This Row],[Columna1]]="","",CAMBIOSCRUDAS[[#This Row],[ID]])</f>
        <v/>
      </c>
    </row>
    <row r="1843" spans="1:7" x14ac:dyDescent="0.25">
      <c r="A1843" s="361"/>
      <c r="B1843" s="231"/>
      <c r="C1843" s="231"/>
      <c r="D1843" s="362"/>
      <c r="E18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3" t="str">
        <f>IF(CAMBIOSCRUDAS[[#This Row],[PLAN FINAL]]="","",CAMBIOSCRUDAS[[#This Row],[PLAN FINAL]])</f>
        <v/>
      </c>
      <c r="G1843" t="str">
        <f>IF(CAMBIOSCRUDAS[[#This Row],[Columna1]]="","",CAMBIOSCRUDAS[[#This Row],[ID]])</f>
        <v/>
      </c>
    </row>
    <row r="1844" spans="1:7" x14ac:dyDescent="0.25">
      <c r="A1844" s="361"/>
      <c r="B1844" s="231"/>
      <c r="C1844" s="231"/>
      <c r="D1844" s="362"/>
      <c r="E18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4" t="str">
        <f>IF(CAMBIOSCRUDAS[[#This Row],[PLAN FINAL]]="","",CAMBIOSCRUDAS[[#This Row],[PLAN FINAL]])</f>
        <v/>
      </c>
      <c r="G1844" t="str">
        <f>IF(CAMBIOSCRUDAS[[#This Row],[Columna1]]="","",CAMBIOSCRUDAS[[#This Row],[ID]])</f>
        <v/>
      </c>
    </row>
    <row r="1845" spans="1:7" x14ac:dyDescent="0.25">
      <c r="A1845" s="361"/>
      <c r="B1845" s="231"/>
      <c r="C1845" s="231"/>
      <c r="D1845" s="362"/>
      <c r="E18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5" t="str">
        <f>IF(CAMBIOSCRUDAS[[#This Row],[PLAN FINAL]]="","",CAMBIOSCRUDAS[[#This Row],[PLAN FINAL]])</f>
        <v/>
      </c>
      <c r="G1845" t="str">
        <f>IF(CAMBIOSCRUDAS[[#This Row],[Columna1]]="","",CAMBIOSCRUDAS[[#This Row],[ID]])</f>
        <v/>
      </c>
    </row>
    <row r="1846" spans="1:7" x14ac:dyDescent="0.25">
      <c r="A1846" s="361"/>
      <c r="B1846" s="231"/>
      <c r="C1846" s="231"/>
      <c r="D1846" s="362"/>
      <c r="E18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6" t="str">
        <f>IF(CAMBIOSCRUDAS[[#This Row],[PLAN FINAL]]="","",CAMBIOSCRUDAS[[#This Row],[PLAN FINAL]])</f>
        <v/>
      </c>
      <c r="G1846" t="str">
        <f>IF(CAMBIOSCRUDAS[[#This Row],[Columna1]]="","",CAMBIOSCRUDAS[[#This Row],[ID]])</f>
        <v/>
      </c>
    </row>
    <row r="1847" spans="1:7" x14ac:dyDescent="0.25">
      <c r="A1847" s="361"/>
      <c r="B1847" s="231"/>
      <c r="C1847" s="231"/>
      <c r="D1847" s="362"/>
      <c r="E18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7" t="str">
        <f>IF(CAMBIOSCRUDAS[[#This Row],[PLAN FINAL]]="","",CAMBIOSCRUDAS[[#This Row],[PLAN FINAL]])</f>
        <v/>
      </c>
      <c r="G1847" t="str">
        <f>IF(CAMBIOSCRUDAS[[#This Row],[Columna1]]="","",CAMBIOSCRUDAS[[#This Row],[ID]])</f>
        <v/>
      </c>
    </row>
    <row r="1848" spans="1:7" x14ac:dyDescent="0.25">
      <c r="A1848" s="361"/>
      <c r="B1848" s="231"/>
      <c r="C1848" s="231"/>
      <c r="D1848" s="362"/>
      <c r="E18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8" t="str">
        <f>IF(CAMBIOSCRUDAS[[#This Row],[PLAN FINAL]]="","",CAMBIOSCRUDAS[[#This Row],[PLAN FINAL]])</f>
        <v/>
      </c>
      <c r="G1848" t="str">
        <f>IF(CAMBIOSCRUDAS[[#This Row],[Columna1]]="","",CAMBIOSCRUDAS[[#This Row],[ID]])</f>
        <v/>
      </c>
    </row>
    <row r="1849" spans="1:7" x14ac:dyDescent="0.25">
      <c r="A1849" s="361"/>
      <c r="B1849" s="231"/>
      <c r="C1849" s="231"/>
      <c r="D1849" s="362"/>
      <c r="E18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49" t="str">
        <f>IF(CAMBIOSCRUDAS[[#This Row],[PLAN FINAL]]="","",CAMBIOSCRUDAS[[#This Row],[PLAN FINAL]])</f>
        <v/>
      </c>
      <c r="G1849" t="str">
        <f>IF(CAMBIOSCRUDAS[[#This Row],[Columna1]]="","",CAMBIOSCRUDAS[[#This Row],[ID]])</f>
        <v/>
      </c>
    </row>
    <row r="1850" spans="1:7" x14ac:dyDescent="0.25">
      <c r="A1850" s="361"/>
      <c r="B1850" s="231"/>
      <c r="C1850" s="231"/>
      <c r="D1850" s="362"/>
      <c r="E18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0" t="str">
        <f>IF(CAMBIOSCRUDAS[[#This Row],[PLAN FINAL]]="","",CAMBIOSCRUDAS[[#This Row],[PLAN FINAL]])</f>
        <v/>
      </c>
      <c r="G1850" t="str">
        <f>IF(CAMBIOSCRUDAS[[#This Row],[Columna1]]="","",CAMBIOSCRUDAS[[#This Row],[ID]])</f>
        <v/>
      </c>
    </row>
    <row r="1851" spans="1:7" x14ac:dyDescent="0.25">
      <c r="A1851" s="361"/>
      <c r="B1851" s="231"/>
      <c r="C1851" s="231"/>
      <c r="D1851" s="362"/>
      <c r="E18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1" t="str">
        <f>IF(CAMBIOSCRUDAS[[#This Row],[PLAN FINAL]]="","",CAMBIOSCRUDAS[[#This Row],[PLAN FINAL]])</f>
        <v/>
      </c>
      <c r="G1851" t="str">
        <f>IF(CAMBIOSCRUDAS[[#This Row],[Columna1]]="","",CAMBIOSCRUDAS[[#This Row],[ID]])</f>
        <v/>
      </c>
    </row>
    <row r="1852" spans="1:7" x14ac:dyDescent="0.25">
      <c r="A1852" s="361"/>
      <c r="B1852" s="231"/>
      <c r="C1852" s="231"/>
      <c r="D1852" s="362"/>
      <c r="E18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2" t="str">
        <f>IF(CAMBIOSCRUDAS[[#This Row],[PLAN FINAL]]="","",CAMBIOSCRUDAS[[#This Row],[PLAN FINAL]])</f>
        <v/>
      </c>
      <c r="G1852" t="str">
        <f>IF(CAMBIOSCRUDAS[[#This Row],[Columna1]]="","",CAMBIOSCRUDAS[[#This Row],[ID]])</f>
        <v/>
      </c>
    </row>
    <row r="1853" spans="1:7" x14ac:dyDescent="0.25">
      <c r="A1853" s="361"/>
      <c r="B1853" s="231"/>
      <c r="C1853" s="231"/>
      <c r="D1853" s="362"/>
      <c r="E18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3" t="str">
        <f>IF(CAMBIOSCRUDAS[[#This Row],[PLAN FINAL]]="","",CAMBIOSCRUDAS[[#This Row],[PLAN FINAL]])</f>
        <v/>
      </c>
      <c r="G1853" t="str">
        <f>IF(CAMBIOSCRUDAS[[#This Row],[Columna1]]="","",CAMBIOSCRUDAS[[#This Row],[ID]])</f>
        <v/>
      </c>
    </row>
    <row r="1854" spans="1:7" x14ac:dyDescent="0.25">
      <c r="A1854" s="361"/>
      <c r="B1854" s="231"/>
      <c r="C1854" s="231"/>
      <c r="D1854" s="362"/>
      <c r="E18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4" t="str">
        <f>IF(CAMBIOSCRUDAS[[#This Row],[PLAN FINAL]]="","",CAMBIOSCRUDAS[[#This Row],[PLAN FINAL]])</f>
        <v/>
      </c>
      <c r="G1854" t="str">
        <f>IF(CAMBIOSCRUDAS[[#This Row],[Columna1]]="","",CAMBIOSCRUDAS[[#This Row],[ID]])</f>
        <v/>
      </c>
    </row>
    <row r="1855" spans="1:7" x14ac:dyDescent="0.25">
      <c r="A1855" s="361"/>
      <c r="B1855" s="231"/>
      <c r="C1855" s="231"/>
      <c r="D1855" s="362"/>
      <c r="E18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5" t="str">
        <f>IF(CAMBIOSCRUDAS[[#This Row],[PLAN FINAL]]="","",CAMBIOSCRUDAS[[#This Row],[PLAN FINAL]])</f>
        <v/>
      </c>
      <c r="G1855" t="str">
        <f>IF(CAMBIOSCRUDAS[[#This Row],[Columna1]]="","",CAMBIOSCRUDAS[[#This Row],[ID]])</f>
        <v/>
      </c>
    </row>
    <row r="1856" spans="1:7" x14ac:dyDescent="0.25">
      <c r="A1856" s="361"/>
      <c r="B1856" s="231"/>
      <c r="C1856" s="231"/>
      <c r="D1856" s="362"/>
      <c r="E18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6" t="str">
        <f>IF(CAMBIOSCRUDAS[[#This Row],[PLAN FINAL]]="","",CAMBIOSCRUDAS[[#This Row],[PLAN FINAL]])</f>
        <v/>
      </c>
      <c r="G1856" t="str">
        <f>IF(CAMBIOSCRUDAS[[#This Row],[Columna1]]="","",CAMBIOSCRUDAS[[#This Row],[ID]])</f>
        <v/>
      </c>
    </row>
    <row r="1857" spans="1:7" x14ac:dyDescent="0.25">
      <c r="A1857" s="361"/>
      <c r="B1857" s="231"/>
      <c r="C1857" s="231"/>
      <c r="D1857" s="362"/>
      <c r="E18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7" t="str">
        <f>IF(CAMBIOSCRUDAS[[#This Row],[PLAN FINAL]]="","",CAMBIOSCRUDAS[[#This Row],[PLAN FINAL]])</f>
        <v/>
      </c>
      <c r="G1857" t="str">
        <f>IF(CAMBIOSCRUDAS[[#This Row],[Columna1]]="","",CAMBIOSCRUDAS[[#This Row],[ID]])</f>
        <v/>
      </c>
    </row>
    <row r="1858" spans="1:7" x14ac:dyDescent="0.25">
      <c r="A1858" s="361"/>
      <c r="B1858" s="231"/>
      <c r="C1858" s="231"/>
      <c r="D1858" s="362"/>
      <c r="E18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8" t="str">
        <f>IF(CAMBIOSCRUDAS[[#This Row],[PLAN FINAL]]="","",CAMBIOSCRUDAS[[#This Row],[PLAN FINAL]])</f>
        <v/>
      </c>
      <c r="G1858" t="str">
        <f>IF(CAMBIOSCRUDAS[[#This Row],[Columna1]]="","",CAMBIOSCRUDAS[[#This Row],[ID]])</f>
        <v/>
      </c>
    </row>
    <row r="1859" spans="1:7" x14ac:dyDescent="0.25">
      <c r="A1859" s="361"/>
      <c r="B1859" s="231"/>
      <c r="C1859" s="231"/>
      <c r="D1859" s="362"/>
      <c r="E18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59" t="str">
        <f>IF(CAMBIOSCRUDAS[[#This Row],[PLAN FINAL]]="","",CAMBIOSCRUDAS[[#This Row],[PLAN FINAL]])</f>
        <v/>
      </c>
      <c r="G1859" t="str">
        <f>IF(CAMBIOSCRUDAS[[#This Row],[Columna1]]="","",CAMBIOSCRUDAS[[#This Row],[ID]])</f>
        <v/>
      </c>
    </row>
    <row r="1860" spans="1:7" x14ac:dyDescent="0.25">
      <c r="A1860" s="361"/>
      <c r="B1860" s="231"/>
      <c r="C1860" s="231"/>
      <c r="D1860" s="362"/>
      <c r="E18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0" t="str">
        <f>IF(CAMBIOSCRUDAS[[#This Row],[PLAN FINAL]]="","",CAMBIOSCRUDAS[[#This Row],[PLAN FINAL]])</f>
        <v/>
      </c>
      <c r="G1860" t="str">
        <f>IF(CAMBIOSCRUDAS[[#This Row],[Columna1]]="","",CAMBIOSCRUDAS[[#This Row],[ID]])</f>
        <v/>
      </c>
    </row>
    <row r="1861" spans="1:7" x14ac:dyDescent="0.25">
      <c r="A1861" s="361"/>
      <c r="B1861" s="231"/>
      <c r="C1861" s="231"/>
      <c r="D1861" s="362"/>
      <c r="E18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1" t="str">
        <f>IF(CAMBIOSCRUDAS[[#This Row],[PLAN FINAL]]="","",CAMBIOSCRUDAS[[#This Row],[PLAN FINAL]])</f>
        <v/>
      </c>
      <c r="G1861" t="str">
        <f>IF(CAMBIOSCRUDAS[[#This Row],[Columna1]]="","",CAMBIOSCRUDAS[[#This Row],[ID]])</f>
        <v/>
      </c>
    </row>
    <row r="1862" spans="1:7" x14ac:dyDescent="0.25">
      <c r="A1862" s="361"/>
      <c r="B1862" s="231"/>
      <c r="C1862" s="231"/>
      <c r="D1862" s="362"/>
      <c r="E18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2" t="str">
        <f>IF(CAMBIOSCRUDAS[[#This Row],[PLAN FINAL]]="","",CAMBIOSCRUDAS[[#This Row],[PLAN FINAL]])</f>
        <v/>
      </c>
      <c r="G1862" t="str">
        <f>IF(CAMBIOSCRUDAS[[#This Row],[Columna1]]="","",CAMBIOSCRUDAS[[#This Row],[ID]])</f>
        <v/>
      </c>
    </row>
    <row r="1863" spans="1:7" x14ac:dyDescent="0.25">
      <c r="A1863" s="361"/>
      <c r="B1863" s="231"/>
      <c r="C1863" s="231"/>
      <c r="D1863" s="362"/>
      <c r="E18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3" t="str">
        <f>IF(CAMBIOSCRUDAS[[#This Row],[PLAN FINAL]]="","",CAMBIOSCRUDAS[[#This Row],[PLAN FINAL]])</f>
        <v/>
      </c>
      <c r="G1863" t="str">
        <f>IF(CAMBIOSCRUDAS[[#This Row],[Columna1]]="","",CAMBIOSCRUDAS[[#This Row],[ID]])</f>
        <v/>
      </c>
    </row>
    <row r="1864" spans="1:7" x14ac:dyDescent="0.25">
      <c r="A1864" s="361"/>
      <c r="B1864" s="231"/>
      <c r="C1864" s="231"/>
      <c r="D1864" s="362"/>
      <c r="E18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4" t="str">
        <f>IF(CAMBIOSCRUDAS[[#This Row],[PLAN FINAL]]="","",CAMBIOSCRUDAS[[#This Row],[PLAN FINAL]])</f>
        <v/>
      </c>
      <c r="G1864" t="str">
        <f>IF(CAMBIOSCRUDAS[[#This Row],[Columna1]]="","",CAMBIOSCRUDAS[[#This Row],[ID]])</f>
        <v/>
      </c>
    </row>
    <row r="1865" spans="1:7" x14ac:dyDescent="0.25">
      <c r="A1865" s="361"/>
      <c r="B1865" s="231"/>
      <c r="C1865" s="231"/>
      <c r="D1865" s="362"/>
      <c r="E18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5" t="str">
        <f>IF(CAMBIOSCRUDAS[[#This Row],[PLAN FINAL]]="","",CAMBIOSCRUDAS[[#This Row],[PLAN FINAL]])</f>
        <v/>
      </c>
      <c r="G1865" t="str">
        <f>IF(CAMBIOSCRUDAS[[#This Row],[Columna1]]="","",CAMBIOSCRUDAS[[#This Row],[ID]])</f>
        <v/>
      </c>
    </row>
    <row r="1866" spans="1:7" x14ac:dyDescent="0.25">
      <c r="A1866" s="361"/>
      <c r="B1866" s="231"/>
      <c r="C1866" s="231"/>
      <c r="D1866" s="362"/>
      <c r="E18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6" t="str">
        <f>IF(CAMBIOSCRUDAS[[#This Row],[PLAN FINAL]]="","",CAMBIOSCRUDAS[[#This Row],[PLAN FINAL]])</f>
        <v/>
      </c>
      <c r="G1866" t="str">
        <f>IF(CAMBIOSCRUDAS[[#This Row],[Columna1]]="","",CAMBIOSCRUDAS[[#This Row],[ID]])</f>
        <v/>
      </c>
    </row>
    <row r="1867" spans="1:7" x14ac:dyDescent="0.25">
      <c r="A1867" s="361"/>
      <c r="B1867" s="231"/>
      <c r="C1867" s="231"/>
      <c r="D1867" s="362"/>
      <c r="E18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7" t="str">
        <f>IF(CAMBIOSCRUDAS[[#This Row],[PLAN FINAL]]="","",CAMBIOSCRUDAS[[#This Row],[PLAN FINAL]])</f>
        <v/>
      </c>
      <c r="G1867" t="str">
        <f>IF(CAMBIOSCRUDAS[[#This Row],[Columna1]]="","",CAMBIOSCRUDAS[[#This Row],[ID]])</f>
        <v/>
      </c>
    </row>
    <row r="1868" spans="1:7" x14ac:dyDescent="0.25">
      <c r="A1868" s="361"/>
      <c r="B1868" s="231"/>
      <c r="C1868" s="231"/>
      <c r="D1868" s="362"/>
      <c r="E18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8" t="str">
        <f>IF(CAMBIOSCRUDAS[[#This Row],[PLAN FINAL]]="","",CAMBIOSCRUDAS[[#This Row],[PLAN FINAL]])</f>
        <v/>
      </c>
      <c r="G1868" t="str">
        <f>IF(CAMBIOSCRUDAS[[#This Row],[Columna1]]="","",CAMBIOSCRUDAS[[#This Row],[ID]])</f>
        <v/>
      </c>
    </row>
    <row r="1869" spans="1:7" x14ac:dyDescent="0.25">
      <c r="A1869" s="361"/>
      <c r="B1869" s="231"/>
      <c r="C1869" s="231"/>
      <c r="D1869" s="362"/>
      <c r="E18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69" t="str">
        <f>IF(CAMBIOSCRUDAS[[#This Row],[PLAN FINAL]]="","",CAMBIOSCRUDAS[[#This Row],[PLAN FINAL]])</f>
        <v/>
      </c>
      <c r="G1869" t="str">
        <f>IF(CAMBIOSCRUDAS[[#This Row],[Columna1]]="","",CAMBIOSCRUDAS[[#This Row],[ID]])</f>
        <v/>
      </c>
    </row>
    <row r="1870" spans="1:7" x14ac:dyDescent="0.25">
      <c r="A1870" s="361"/>
      <c r="B1870" s="231"/>
      <c r="C1870" s="231"/>
      <c r="D1870" s="362"/>
      <c r="E18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0" t="str">
        <f>IF(CAMBIOSCRUDAS[[#This Row],[PLAN FINAL]]="","",CAMBIOSCRUDAS[[#This Row],[PLAN FINAL]])</f>
        <v/>
      </c>
      <c r="G1870" t="str">
        <f>IF(CAMBIOSCRUDAS[[#This Row],[Columna1]]="","",CAMBIOSCRUDAS[[#This Row],[ID]])</f>
        <v/>
      </c>
    </row>
    <row r="1871" spans="1:7" x14ac:dyDescent="0.25">
      <c r="A1871" s="361"/>
      <c r="B1871" s="231"/>
      <c r="C1871" s="231"/>
      <c r="D1871" s="362"/>
      <c r="E18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1" t="str">
        <f>IF(CAMBIOSCRUDAS[[#This Row],[PLAN FINAL]]="","",CAMBIOSCRUDAS[[#This Row],[PLAN FINAL]])</f>
        <v/>
      </c>
      <c r="G1871" t="str">
        <f>IF(CAMBIOSCRUDAS[[#This Row],[Columna1]]="","",CAMBIOSCRUDAS[[#This Row],[ID]])</f>
        <v/>
      </c>
    </row>
    <row r="1872" spans="1:7" x14ac:dyDescent="0.25">
      <c r="A1872" s="361"/>
      <c r="B1872" s="231"/>
      <c r="C1872" s="231"/>
      <c r="D1872" s="362"/>
      <c r="E18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2" t="str">
        <f>IF(CAMBIOSCRUDAS[[#This Row],[PLAN FINAL]]="","",CAMBIOSCRUDAS[[#This Row],[PLAN FINAL]])</f>
        <v/>
      </c>
      <c r="G1872" t="str">
        <f>IF(CAMBIOSCRUDAS[[#This Row],[Columna1]]="","",CAMBIOSCRUDAS[[#This Row],[ID]])</f>
        <v/>
      </c>
    </row>
    <row r="1873" spans="1:7" x14ac:dyDescent="0.25">
      <c r="A1873" s="361"/>
      <c r="B1873" s="231"/>
      <c r="C1873" s="231"/>
      <c r="D1873" s="362"/>
      <c r="E18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3" t="str">
        <f>IF(CAMBIOSCRUDAS[[#This Row],[PLAN FINAL]]="","",CAMBIOSCRUDAS[[#This Row],[PLAN FINAL]])</f>
        <v/>
      </c>
      <c r="G1873" t="str">
        <f>IF(CAMBIOSCRUDAS[[#This Row],[Columna1]]="","",CAMBIOSCRUDAS[[#This Row],[ID]])</f>
        <v/>
      </c>
    </row>
    <row r="1874" spans="1:7" x14ac:dyDescent="0.25">
      <c r="A1874" s="361"/>
      <c r="B1874" s="231"/>
      <c r="C1874" s="231"/>
      <c r="D1874" s="362"/>
      <c r="E18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4" t="str">
        <f>IF(CAMBIOSCRUDAS[[#This Row],[PLAN FINAL]]="","",CAMBIOSCRUDAS[[#This Row],[PLAN FINAL]])</f>
        <v/>
      </c>
      <c r="G1874" t="str">
        <f>IF(CAMBIOSCRUDAS[[#This Row],[Columna1]]="","",CAMBIOSCRUDAS[[#This Row],[ID]])</f>
        <v/>
      </c>
    </row>
    <row r="1875" spans="1:7" x14ac:dyDescent="0.25">
      <c r="A1875" s="361"/>
      <c r="B1875" s="231"/>
      <c r="C1875" s="231"/>
      <c r="D1875" s="362"/>
      <c r="E18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5" t="str">
        <f>IF(CAMBIOSCRUDAS[[#This Row],[PLAN FINAL]]="","",CAMBIOSCRUDAS[[#This Row],[PLAN FINAL]])</f>
        <v/>
      </c>
      <c r="G1875" t="str">
        <f>IF(CAMBIOSCRUDAS[[#This Row],[Columna1]]="","",CAMBIOSCRUDAS[[#This Row],[ID]])</f>
        <v/>
      </c>
    </row>
    <row r="1876" spans="1:7" x14ac:dyDescent="0.25">
      <c r="A1876" s="361"/>
      <c r="B1876" s="231"/>
      <c r="C1876" s="231"/>
      <c r="D1876" s="362"/>
      <c r="E18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6" t="str">
        <f>IF(CAMBIOSCRUDAS[[#This Row],[PLAN FINAL]]="","",CAMBIOSCRUDAS[[#This Row],[PLAN FINAL]])</f>
        <v/>
      </c>
      <c r="G1876" t="str">
        <f>IF(CAMBIOSCRUDAS[[#This Row],[Columna1]]="","",CAMBIOSCRUDAS[[#This Row],[ID]])</f>
        <v/>
      </c>
    </row>
    <row r="1877" spans="1:7" x14ac:dyDescent="0.25">
      <c r="A1877" s="361"/>
      <c r="B1877" s="231"/>
      <c r="C1877" s="231"/>
      <c r="D1877" s="362"/>
      <c r="E18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7" t="str">
        <f>IF(CAMBIOSCRUDAS[[#This Row],[PLAN FINAL]]="","",CAMBIOSCRUDAS[[#This Row],[PLAN FINAL]])</f>
        <v/>
      </c>
      <c r="G1877" t="str">
        <f>IF(CAMBIOSCRUDAS[[#This Row],[Columna1]]="","",CAMBIOSCRUDAS[[#This Row],[ID]])</f>
        <v/>
      </c>
    </row>
    <row r="1878" spans="1:7" x14ac:dyDescent="0.25">
      <c r="A1878" s="361"/>
      <c r="B1878" s="231"/>
      <c r="C1878" s="231"/>
      <c r="D1878" s="362"/>
      <c r="E18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8" t="str">
        <f>IF(CAMBIOSCRUDAS[[#This Row],[PLAN FINAL]]="","",CAMBIOSCRUDAS[[#This Row],[PLAN FINAL]])</f>
        <v/>
      </c>
      <c r="G1878" t="str">
        <f>IF(CAMBIOSCRUDAS[[#This Row],[Columna1]]="","",CAMBIOSCRUDAS[[#This Row],[ID]])</f>
        <v/>
      </c>
    </row>
    <row r="1879" spans="1:7" x14ac:dyDescent="0.25">
      <c r="A1879" s="361"/>
      <c r="B1879" s="231"/>
      <c r="C1879" s="231"/>
      <c r="D1879" s="362"/>
      <c r="E18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79" t="str">
        <f>IF(CAMBIOSCRUDAS[[#This Row],[PLAN FINAL]]="","",CAMBIOSCRUDAS[[#This Row],[PLAN FINAL]])</f>
        <v/>
      </c>
      <c r="G1879" t="str">
        <f>IF(CAMBIOSCRUDAS[[#This Row],[Columna1]]="","",CAMBIOSCRUDAS[[#This Row],[ID]])</f>
        <v/>
      </c>
    </row>
    <row r="1880" spans="1:7" x14ac:dyDescent="0.25">
      <c r="A1880" s="361"/>
      <c r="B1880" s="231"/>
      <c r="C1880" s="231"/>
      <c r="D1880" s="362"/>
      <c r="E18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0" t="str">
        <f>IF(CAMBIOSCRUDAS[[#This Row],[PLAN FINAL]]="","",CAMBIOSCRUDAS[[#This Row],[PLAN FINAL]])</f>
        <v/>
      </c>
      <c r="G1880" t="str">
        <f>IF(CAMBIOSCRUDAS[[#This Row],[Columna1]]="","",CAMBIOSCRUDAS[[#This Row],[ID]])</f>
        <v/>
      </c>
    </row>
    <row r="1881" spans="1:7" x14ac:dyDescent="0.25">
      <c r="A1881" s="361"/>
      <c r="B1881" s="231"/>
      <c r="C1881" s="231"/>
      <c r="D1881" s="362"/>
      <c r="E18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1" t="str">
        <f>IF(CAMBIOSCRUDAS[[#This Row],[PLAN FINAL]]="","",CAMBIOSCRUDAS[[#This Row],[PLAN FINAL]])</f>
        <v/>
      </c>
      <c r="G1881" t="str">
        <f>IF(CAMBIOSCRUDAS[[#This Row],[Columna1]]="","",CAMBIOSCRUDAS[[#This Row],[ID]])</f>
        <v/>
      </c>
    </row>
    <row r="1882" spans="1:7" x14ac:dyDescent="0.25">
      <c r="A1882" s="361"/>
      <c r="B1882" s="231"/>
      <c r="C1882" s="231"/>
      <c r="D1882" s="362"/>
      <c r="E18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2" t="str">
        <f>IF(CAMBIOSCRUDAS[[#This Row],[PLAN FINAL]]="","",CAMBIOSCRUDAS[[#This Row],[PLAN FINAL]])</f>
        <v/>
      </c>
      <c r="G1882" t="str">
        <f>IF(CAMBIOSCRUDAS[[#This Row],[Columna1]]="","",CAMBIOSCRUDAS[[#This Row],[ID]])</f>
        <v/>
      </c>
    </row>
    <row r="1883" spans="1:7" x14ac:dyDescent="0.25">
      <c r="A1883" s="361"/>
      <c r="B1883" s="231"/>
      <c r="C1883" s="231"/>
      <c r="D1883" s="362"/>
      <c r="E18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3" t="str">
        <f>IF(CAMBIOSCRUDAS[[#This Row],[PLAN FINAL]]="","",CAMBIOSCRUDAS[[#This Row],[PLAN FINAL]])</f>
        <v/>
      </c>
      <c r="G1883" t="str">
        <f>IF(CAMBIOSCRUDAS[[#This Row],[Columna1]]="","",CAMBIOSCRUDAS[[#This Row],[ID]])</f>
        <v/>
      </c>
    </row>
    <row r="1884" spans="1:7" x14ac:dyDescent="0.25">
      <c r="A1884" s="361"/>
      <c r="B1884" s="231"/>
      <c r="C1884" s="231"/>
      <c r="D1884" s="362"/>
      <c r="E18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4" t="str">
        <f>IF(CAMBIOSCRUDAS[[#This Row],[PLAN FINAL]]="","",CAMBIOSCRUDAS[[#This Row],[PLAN FINAL]])</f>
        <v/>
      </c>
      <c r="G1884" t="str">
        <f>IF(CAMBIOSCRUDAS[[#This Row],[Columna1]]="","",CAMBIOSCRUDAS[[#This Row],[ID]])</f>
        <v/>
      </c>
    </row>
    <row r="1885" spans="1:7" x14ac:dyDescent="0.25">
      <c r="A1885" s="361"/>
      <c r="B1885" s="231"/>
      <c r="C1885" s="231"/>
      <c r="D1885" s="362"/>
      <c r="E18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5" t="str">
        <f>IF(CAMBIOSCRUDAS[[#This Row],[PLAN FINAL]]="","",CAMBIOSCRUDAS[[#This Row],[PLAN FINAL]])</f>
        <v/>
      </c>
      <c r="G1885" t="str">
        <f>IF(CAMBIOSCRUDAS[[#This Row],[Columna1]]="","",CAMBIOSCRUDAS[[#This Row],[ID]])</f>
        <v/>
      </c>
    </row>
    <row r="1886" spans="1:7" x14ac:dyDescent="0.25">
      <c r="A1886" s="361"/>
      <c r="B1886" s="231"/>
      <c r="C1886" s="231"/>
      <c r="D1886" s="362"/>
      <c r="E18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6" t="str">
        <f>IF(CAMBIOSCRUDAS[[#This Row],[PLAN FINAL]]="","",CAMBIOSCRUDAS[[#This Row],[PLAN FINAL]])</f>
        <v/>
      </c>
      <c r="G1886" t="str">
        <f>IF(CAMBIOSCRUDAS[[#This Row],[Columna1]]="","",CAMBIOSCRUDAS[[#This Row],[ID]])</f>
        <v/>
      </c>
    </row>
    <row r="1887" spans="1:7" x14ac:dyDescent="0.25">
      <c r="A1887" s="361"/>
      <c r="B1887" s="231"/>
      <c r="C1887" s="231"/>
      <c r="D1887" s="362"/>
      <c r="E18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7" t="str">
        <f>IF(CAMBIOSCRUDAS[[#This Row],[PLAN FINAL]]="","",CAMBIOSCRUDAS[[#This Row],[PLAN FINAL]])</f>
        <v/>
      </c>
      <c r="G1887" t="str">
        <f>IF(CAMBIOSCRUDAS[[#This Row],[Columna1]]="","",CAMBIOSCRUDAS[[#This Row],[ID]])</f>
        <v/>
      </c>
    </row>
    <row r="1888" spans="1:7" x14ac:dyDescent="0.25">
      <c r="A1888" s="361"/>
      <c r="B1888" s="231"/>
      <c r="C1888" s="231"/>
      <c r="D1888" s="362"/>
      <c r="E18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8" t="str">
        <f>IF(CAMBIOSCRUDAS[[#This Row],[PLAN FINAL]]="","",CAMBIOSCRUDAS[[#This Row],[PLAN FINAL]])</f>
        <v/>
      </c>
      <c r="G1888" t="str">
        <f>IF(CAMBIOSCRUDAS[[#This Row],[Columna1]]="","",CAMBIOSCRUDAS[[#This Row],[ID]])</f>
        <v/>
      </c>
    </row>
    <row r="1889" spans="1:7" x14ac:dyDescent="0.25">
      <c r="A1889" s="361"/>
      <c r="B1889" s="231"/>
      <c r="C1889" s="231"/>
      <c r="D1889" s="362"/>
      <c r="E18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89" t="str">
        <f>IF(CAMBIOSCRUDAS[[#This Row],[PLAN FINAL]]="","",CAMBIOSCRUDAS[[#This Row],[PLAN FINAL]])</f>
        <v/>
      </c>
      <c r="G1889" t="str">
        <f>IF(CAMBIOSCRUDAS[[#This Row],[Columna1]]="","",CAMBIOSCRUDAS[[#This Row],[ID]])</f>
        <v/>
      </c>
    </row>
    <row r="1890" spans="1:7" x14ac:dyDescent="0.25">
      <c r="A1890" s="361"/>
      <c r="B1890" s="231"/>
      <c r="C1890" s="231"/>
      <c r="D1890" s="362"/>
      <c r="E18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0" t="str">
        <f>IF(CAMBIOSCRUDAS[[#This Row],[PLAN FINAL]]="","",CAMBIOSCRUDAS[[#This Row],[PLAN FINAL]])</f>
        <v/>
      </c>
      <c r="G1890" t="str">
        <f>IF(CAMBIOSCRUDAS[[#This Row],[Columna1]]="","",CAMBIOSCRUDAS[[#This Row],[ID]])</f>
        <v/>
      </c>
    </row>
    <row r="1891" spans="1:7" x14ac:dyDescent="0.25">
      <c r="A1891" s="361"/>
      <c r="B1891" s="231"/>
      <c r="C1891" s="231"/>
      <c r="D1891" s="362"/>
      <c r="E18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1" t="str">
        <f>IF(CAMBIOSCRUDAS[[#This Row],[PLAN FINAL]]="","",CAMBIOSCRUDAS[[#This Row],[PLAN FINAL]])</f>
        <v/>
      </c>
      <c r="G1891" t="str">
        <f>IF(CAMBIOSCRUDAS[[#This Row],[Columna1]]="","",CAMBIOSCRUDAS[[#This Row],[ID]])</f>
        <v/>
      </c>
    </row>
    <row r="1892" spans="1:7" x14ac:dyDescent="0.25">
      <c r="A1892" s="361"/>
      <c r="B1892" s="231"/>
      <c r="C1892" s="231"/>
      <c r="D1892" s="362"/>
      <c r="E18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2" t="str">
        <f>IF(CAMBIOSCRUDAS[[#This Row],[PLAN FINAL]]="","",CAMBIOSCRUDAS[[#This Row],[PLAN FINAL]])</f>
        <v/>
      </c>
      <c r="G1892" t="str">
        <f>IF(CAMBIOSCRUDAS[[#This Row],[Columna1]]="","",CAMBIOSCRUDAS[[#This Row],[ID]])</f>
        <v/>
      </c>
    </row>
    <row r="1893" spans="1:7" x14ac:dyDescent="0.25">
      <c r="A1893" s="361"/>
      <c r="B1893" s="231"/>
      <c r="C1893" s="231"/>
      <c r="D1893" s="362"/>
      <c r="E18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3" t="str">
        <f>IF(CAMBIOSCRUDAS[[#This Row],[PLAN FINAL]]="","",CAMBIOSCRUDAS[[#This Row],[PLAN FINAL]])</f>
        <v/>
      </c>
      <c r="G1893" t="str">
        <f>IF(CAMBIOSCRUDAS[[#This Row],[Columna1]]="","",CAMBIOSCRUDAS[[#This Row],[ID]])</f>
        <v/>
      </c>
    </row>
    <row r="1894" spans="1:7" x14ac:dyDescent="0.25">
      <c r="A1894" s="361"/>
      <c r="B1894" s="231"/>
      <c r="C1894" s="231"/>
      <c r="D1894" s="362"/>
      <c r="E18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4" t="str">
        <f>IF(CAMBIOSCRUDAS[[#This Row],[PLAN FINAL]]="","",CAMBIOSCRUDAS[[#This Row],[PLAN FINAL]])</f>
        <v/>
      </c>
      <c r="G1894" t="str">
        <f>IF(CAMBIOSCRUDAS[[#This Row],[Columna1]]="","",CAMBIOSCRUDAS[[#This Row],[ID]])</f>
        <v/>
      </c>
    </row>
    <row r="1895" spans="1:7" x14ac:dyDescent="0.25">
      <c r="A1895" s="361"/>
      <c r="B1895" s="231"/>
      <c r="C1895" s="231"/>
      <c r="D1895" s="362"/>
      <c r="E18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5" t="str">
        <f>IF(CAMBIOSCRUDAS[[#This Row],[PLAN FINAL]]="","",CAMBIOSCRUDAS[[#This Row],[PLAN FINAL]])</f>
        <v/>
      </c>
      <c r="G1895" t="str">
        <f>IF(CAMBIOSCRUDAS[[#This Row],[Columna1]]="","",CAMBIOSCRUDAS[[#This Row],[ID]])</f>
        <v/>
      </c>
    </row>
    <row r="1896" spans="1:7" x14ac:dyDescent="0.25">
      <c r="A1896" s="361"/>
      <c r="B1896" s="231"/>
      <c r="C1896" s="231"/>
      <c r="D1896" s="362"/>
      <c r="E18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6" t="str">
        <f>IF(CAMBIOSCRUDAS[[#This Row],[PLAN FINAL]]="","",CAMBIOSCRUDAS[[#This Row],[PLAN FINAL]])</f>
        <v/>
      </c>
      <c r="G1896" t="str">
        <f>IF(CAMBIOSCRUDAS[[#This Row],[Columna1]]="","",CAMBIOSCRUDAS[[#This Row],[ID]])</f>
        <v/>
      </c>
    </row>
    <row r="1897" spans="1:7" x14ac:dyDescent="0.25">
      <c r="A1897" s="361"/>
      <c r="B1897" s="231"/>
      <c r="C1897" s="231"/>
      <c r="D1897" s="362"/>
      <c r="E18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7" t="str">
        <f>IF(CAMBIOSCRUDAS[[#This Row],[PLAN FINAL]]="","",CAMBIOSCRUDAS[[#This Row],[PLAN FINAL]])</f>
        <v/>
      </c>
      <c r="G1897" t="str">
        <f>IF(CAMBIOSCRUDAS[[#This Row],[Columna1]]="","",CAMBIOSCRUDAS[[#This Row],[ID]])</f>
        <v/>
      </c>
    </row>
    <row r="1898" spans="1:7" x14ac:dyDescent="0.25">
      <c r="A1898" s="361"/>
      <c r="B1898" s="231"/>
      <c r="C1898" s="231"/>
      <c r="D1898" s="362"/>
      <c r="E18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8" t="str">
        <f>IF(CAMBIOSCRUDAS[[#This Row],[PLAN FINAL]]="","",CAMBIOSCRUDAS[[#This Row],[PLAN FINAL]])</f>
        <v/>
      </c>
      <c r="G1898" t="str">
        <f>IF(CAMBIOSCRUDAS[[#This Row],[Columna1]]="","",CAMBIOSCRUDAS[[#This Row],[ID]])</f>
        <v/>
      </c>
    </row>
    <row r="1899" spans="1:7" x14ac:dyDescent="0.25">
      <c r="A1899" s="361"/>
      <c r="B1899" s="231"/>
      <c r="C1899" s="231"/>
      <c r="D1899" s="362"/>
      <c r="E18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899" t="str">
        <f>IF(CAMBIOSCRUDAS[[#This Row],[PLAN FINAL]]="","",CAMBIOSCRUDAS[[#This Row],[PLAN FINAL]])</f>
        <v/>
      </c>
      <c r="G1899" t="str">
        <f>IF(CAMBIOSCRUDAS[[#This Row],[Columna1]]="","",CAMBIOSCRUDAS[[#This Row],[ID]])</f>
        <v/>
      </c>
    </row>
    <row r="1900" spans="1:7" x14ac:dyDescent="0.25">
      <c r="A1900" s="361"/>
      <c r="B1900" s="231"/>
      <c r="C1900" s="231"/>
      <c r="D1900" s="362"/>
      <c r="E19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0" t="str">
        <f>IF(CAMBIOSCRUDAS[[#This Row],[PLAN FINAL]]="","",CAMBIOSCRUDAS[[#This Row],[PLAN FINAL]])</f>
        <v/>
      </c>
      <c r="G1900" t="str">
        <f>IF(CAMBIOSCRUDAS[[#This Row],[Columna1]]="","",CAMBIOSCRUDAS[[#This Row],[ID]])</f>
        <v/>
      </c>
    </row>
    <row r="1901" spans="1:7" x14ac:dyDescent="0.25">
      <c r="A1901" s="361"/>
      <c r="B1901" s="231"/>
      <c r="C1901" s="231"/>
      <c r="D1901" s="362"/>
      <c r="E190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1" t="str">
        <f>IF(CAMBIOSCRUDAS[[#This Row],[PLAN FINAL]]="","",CAMBIOSCRUDAS[[#This Row],[PLAN FINAL]])</f>
        <v/>
      </c>
      <c r="G1901" t="str">
        <f>IF(CAMBIOSCRUDAS[[#This Row],[Columna1]]="","",CAMBIOSCRUDAS[[#This Row],[ID]])</f>
        <v/>
      </c>
    </row>
    <row r="1902" spans="1:7" x14ac:dyDescent="0.25">
      <c r="A1902" s="361"/>
      <c r="B1902" s="231"/>
      <c r="C1902" s="231"/>
      <c r="D1902" s="362"/>
      <c r="E190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2" t="str">
        <f>IF(CAMBIOSCRUDAS[[#This Row],[PLAN FINAL]]="","",CAMBIOSCRUDAS[[#This Row],[PLAN FINAL]])</f>
        <v/>
      </c>
      <c r="G1902" t="str">
        <f>IF(CAMBIOSCRUDAS[[#This Row],[Columna1]]="","",CAMBIOSCRUDAS[[#This Row],[ID]])</f>
        <v/>
      </c>
    </row>
    <row r="1903" spans="1:7" x14ac:dyDescent="0.25">
      <c r="A1903" s="361"/>
      <c r="B1903" s="231"/>
      <c r="C1903" s="231"/>
      <c r="D1903" s="362"/>
      <c r="E190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3" t="str">
        <f>IF(CAMBIOSCRUDAS[[#This Row],[PLAN FINAL]]="","",CAMBIOSCRUDAS[[#This Row],[PLAN FINAL]])</f>
        <v/>
      </c>
      <c r="G1903" t="str">
        <f>IF(CAMBIOSCRUDAS[[#This Row],[Columna1]]="","",CAMBIOSCRUDAS[[#This Row],[ID]])</f>
        <v/>
      </c>
    </row>
    <row r="1904" spans="1:7" x14ac:dyDescent="0.25">
      <c r="A1904" s="361"/>
      <c r="B1904" s="231"/>
      <c r="C1904" s="231"/>
      <c r="D1904" s="362"/>
      <c r="E190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4" t="str">
        <f>IF(CAMBIOSCRUDAS[[#This Row],[PLAN FINAL]]="","",CAMBIOSCRUDAS[[#This Row],[PLAN FINAL]])</f>
        <v/>
      </c>
      <c r="G1904" t="str">
        <f>IF(CAMBIOSCRUDAS[[#This Row],[Columna1]]="","",CAMBIOSCRUDAS[[#This Row],[ID]])</f>
        <v/>
      </c>
    </row>
    <row r="1905" spans="1:7" x14ac:dyDescent="0.25">
      <c r="A1905" s="361"/>
      <c r="B1905" s="231"/>
      <c r="C1905" s="231"/>
      <c r="D1905" s="362"/>
      <c r="E190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5" t="str">
        <f>IF(CAMBIOSCRUDAS[[#This Row],[PLAN FINAL]]="","",CAMBIOSCRUDAS[[#This Row],[PLAN FINAL]])</f>
        <v/>
      </c>
      <c r="G1905" t="str">
        <f>IF(CAMBIOSCRUDAS[[#This Row],[Columna1]]="","",CAMBIOSCRUDAS[[#This Row],[ID]])</f>
        <v/>
      </c>
    </row>
    <row r="1906" spans="1:7" x14ac:dyDescent="0.25">
      <c r="A1906" s="361"/>
      <c r="B1906" s="231"/>
      <c r="C1906" s="231"/>
      <c r="D1906" s="362"/>
      <c r="E190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6" t="str">
        <f>IF(CAMBIOSCRUDAS[[#This Row],[PLAN FINAL]]="","",CAMBIOSCRUDAS[[#This Row],[PLAN FINAL]])</f>
        <v/>
      </c>
      <c r="G1906" t="str">
        <f>IF(CAMBIOSCRUDAS[[#This Row],[Columna1]]="","",CAMBIOSCRUDAS[[#This Row],[ID]])</f>
        <v/>
      </c>
    </row>
    <row r="1907" spans="1:7" x14ac:dyDescent="0.25">
      <c r="A1907" s="361"/>
      <c r="B1907" s="231"/>
      <c r="C1907" s="231"/>
      <c r="D1907" s="362"/>
      <c r="E190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7" t="str">
        <f>IF(CAMBIOSCRUDAS[[#This Row],[PLAN FINAL]]="","",CAMBIOSCRUDAS[[#This Row],[PLAN FINAL]])</f>
        <v/>
      </c>
      <c r="G1907" t="str">
        <f>IF(CAMBIOSCRUDAS[[#This Row],[Columna1]]="","",CAMBIOSCRUDAS[[#This Row],[ID]])</f>
        <v/>
      </c>
    </row>
    <row r="1908" spans="1:7" x14ac:dyDescent="0.25">
      <c r="A1908" s="361"/>
      <c r="B1908" s="231"/>
      <c r="C1908" s="231"/>
      <c r="D1908" s="362"/>
      <c r="E190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8" t="str">
        <f>IF(CAMBIOSCRUDAS[[#This Row],[PLAN FINAL]]="","",CAMBIOSCRUDAS[[#This Row],[PLAN FINAL]])</f>
        <v/>
      </c>
      <c r="G1908" t="str">
        <f>IF(CAMBIOSCRUDAS[[#This Row],[Columna1]]="","",CAMBIOSCRUDAS[[#This Row],[ID]])</f>
        <v/>
      </c>
    </row>
    <row r="1909" spans="1:7" x14ac:dyDescent="0.25">
      <c r="A1909" s="361"/>
      <c r="B1909" s="231"/>
      <c r="C1909" s="231"/>
      <c r="D1909" s="362"/>
      <c r="E190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09" t="str">
        <f>IF(CAMBIOSCRUDAS[[#This Row],[PLAN FINAL]]="","",CAMBIOSCRUDAS[[#This Row],[PLAN FINAL]])</f>
        <v/>
      </c>
      <c r="G1909" t="str">
        <f>IF(CAMBIOSCRUDAS[[#This Row],[Columna1]]="","",CAMBIOSCRUDAS[[#This Row],[ID]])</f>
        <v/>
      </c>
    </row>
    <row r="1910" spans="1:7" x14ac:dyDescent="0.25">
      <c r="A1910" s="361"/>
      <c r="B1910" s="231"/>
      <c r="C1910" s="231"/>
      <c r="D1910" s="362"/>
      <c r="E191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0" t="str">
        <f>IF(CAMBIOSCRUDAS[[#This Row],[PLAN FINAL]]="","",CAMBIOSCRUDAS[[#This Row],[PLAN FINAL]])</f>
        <v/>
      </c>
      <c r="G1910" t="str">
        <f>IF(CAMBIOSCRUDAS[[#This Row],[Columna1]]="","",CAMBIOSCRUDAS[[#This Row],[ID]])</f>
        <v/>
      </c>
    </row>
    <row r="1911" spans="1:7" x14ac:dyDescent="0.25">
      <c r="A1911" s="361"/>
      <c r="B1911" s="231"/>
      <c r="C1911" s="231"/>
      <c r="D1911" s="362"/>
      <c r="E191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1" t="str">
        <f>IF(CAMBIOSCRUDAS[[#This Row],[PLAN FINAL]]="","",CAMBIOSCRUDAS[[#This Row],[PLAN FINAL]])</f>
        <v/>
      </c>
      <c r="G1911" t="str">
        <f>IF(CAMBIOSCRUDAS[[#This Row],[Columna1]]="","",CAMBIOSCRUDAS[[#This Row],[ID]])</f>
        <v/>
      </c>
    </row>
    <row r="1912" spans="1:7" x14ac:dyDescent="0.25">
      <c r="A1912" s="361"/>
      <c r="B1912" s="231"/>
      <c r="C1912" s="231"/>
      <c r="D1912" s="362"/>
      <c r="E191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2" t="str">
        <f>IF(CAMBIOSCRUDAS[[#This Row],[PLAN FINAL]]="","",CAMBIOSCRUDAS[[#This Row],[PLAN FINAL]])</f>
        <v/>
      </c>
      <c r="G1912" t="str">
        <f>IF(CAMBIOSCRUDAS[[#This Row],[Columna1]]="","",CAMBIOSCRUDAS[[#This Row],[ID]])</f>
        <v/>
      </c>
    </row>
    <row r="1913" spans="1:7" x14ac:dyDescent="0.25">
      <c r="A1913" s="361"/>
      <c r="B1913" s="231"/>
      <c r="C1913" s="231"/>
      <c r="D1913" s="362"/>
      <c r="E191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3" t="str">
        <f>IF(CAMBIOSCRUDAS[[#This Row],[PLAN FINAL]]="","",CAMBIOSCRUDAS[[#This Row],[PLAN FINAL]])</f>
        <v/>
      </c>
      <c r="G1913" t="str">
        <f>IF(CAMBIOSCRUDAS[[#This Row],[Columna1]]="","",CAMBIOSCRUDAS[[#This Row],[ID]])</f>
        <v/>
      </c>
    </row>
    <row r="1914" spans="1:7" x14ac:dyDescent="0.25">
      <c r="A1914" s="361"/>
      <c r="B1914" s="231"/>
      <c r="C1914" s="231"/>
      <c r="D1914" s="362"/>
      <c r="E191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4" t="str">
        <f>IF(CAMBIOSCRUDAS[[#This Row],[PLAN FINAL]]="","",CAMBIOSCRUDAS[[#This Row],[PLAN FINAL]])</f>
        <v/>
      </c>
      <c r="G1914" t="str">
        <f>IF(CAMBIOSCRUDAS[[#This Row],[Columna1]]="","",CAMBIOSCRUDAS[[#This Row],[ID]])</f>
        <v/>
      </c>
    </row>
    <row r="1915" spans="1:7" x14ac:dyDescent="0.25">
      <c r="A1915" s="361"/>
      <c r="B1915" s="231"/>
      <c r="C1915" s="231"/>
      <c r="D1915" s="362"/>
      <c r="E191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5" t="str">
        <f>IF(CAMBIOSCRUDAS[[#This Row],[PLAN FINAL]]="","",CAMBIOSCRUDAS[[#This Row],[PLAN FINAL]])</f>
        <v/>
      </c>
      <c r="G1915" t="str">
        <f>IF(CAMBIOSCRUDAS[[#This Row],[Columna1]]="","",CAMBIOSCRUDAS[[#This Row],[ID]])</f>
        <v/>
      </c>
    </row>
    <row r="1916" spans="1:7" x14ac:dyDescent="0.25">
      <c r="A1916" s="361"/>
      <c r="B1916" s="231"/>
      <c r="C1916" s="231"/>
      <c r="D1916" s="362"/>
      <c r="E191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6" t="str">
        <f>IF(CAMBIOSCRUDAS[[#This Row],[PLAN FINAL]]="","",CAMBIOSCRUDAS[[#This Row],[PLAN FINAL]])</f>
        <v/>
      </c>
      <c r="G1916" t="str">
        <f>IF(CAMBIOSCRUDAS[[#This Row],[Columna1]]="","",CAMBIOSCRUDAS[[#This Row],[ID]])</f>
        <v/>
      </c>
    </row>
    <row r="1917" spans="1:7" x14ac:dyDescent="0.25">
      <c r="A1917" s="361"/>
      <c r="B1917" s="231"/>
      <c r="C1917" s="231"/>
      <c r="D1917" s="362"/>
      <c r="E191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7" t="str">
        <f>IF(CAMBIOSCRUDAS[[#This Row],[PLAN FINAL]]="","",CAMBIOSCRUDAS[[#This Row],[PLAN FINAL]])</f>
        <v/>
      </c>
      <c r="G1917" t="str">
        <f>IF(CAMBIOSCRUDAS[[#This Row],[Columna1]]="","",CAMBIOSCRUDAS[[#This Row],[ID]])</f>
        <v/>
      </c>
    </row>
    <row r="1918" spans="1:7" x14ac:dyDescent="0.25">
      <c r="A1918" s="361"/>
      <c r="B1918" s="231"/>
      <c r="C1918" s="231"/>
      <c r="D1918" s="362"/>
      <c r="E191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8" t="str">
        <f>IF(CAMBIOSCRUDAS[[#This Row],[PLAN FINAL]]="","",CAMBIOSCRUDAS[[#This Row],[PLAN FINAL]])</f>
        <v/>
      </c>
      <c r="G1918" t="str">
        <f>IF(CAMBIOSCRUDAS[[#This Row],[Columna1]]="","",CAMBIOSCRUDAS[[#This Row],[ID]])</f>
        <v/>
      </c>
    </row>
    <row r="1919" spans="1:7" x14ac:dyDescent="0.25">
      <c r="A1919" s="361"/>
      <c r="B1919" s="231"/>
      <c r="C1919" s="231"/>
      <c r="D1919" s="362"/>
      <c r="E191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19" t="str">
        <f>IF(CAMBIOSCRUDAS[[#This Row],[PLAN FINAL]]="","",CAMBIOSCRUDAS[[#This Row],[PLAN FINAL]])</f>
        <v/>
      </c>
      <c r="G1919" t="str">
        <f>IF(CAMBIOSCRUDAS[[#This Row],[Columna1]]="","",CAMBIOSCRUDAS[[#This Row],[ID]])</f>
        <v/>
      </c>
    </row>
    <row r="1920" spans="1:7" x14ac:dyDescent="0.25">
      <c r="A1920" s="361"/>
      <c r="B1920" s="231"/>
      <c r="C1920" s="231"/>
      <c r="D1920" s="362"/>
      <c r="E192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0" t="str">
        <f>IF(CAMBIOSCRUDAS[[#This Row],[PLAN FINAL]]="","",CAMBIOSCRUDAS[[#This Row],[PLAN FINAL]])</f>
        <v/>
      </c>
      <c r="G1920" t="str">
        <f>IF(CAMBIOSCRUDAS[[#This Row],[Columna1]]="","",CAMBIOSCRUDAS[[#This Row],[ID]])</f>
        <v/>
      </c>
    </row>
    <row r="1921" spans="1:7" x14ac:dyDescent="0.25">
      <c r="A1921" s="361"/>
      <c r="B1921" s="231"/>
      <c r="C1921" s="231"/>
      <c r="D1921" s="362"/>
      <c r="E192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1" t="str">
        <f>IF(CAMBIOSCRUDAS[[#This Row],[PLAN FINAL]]="","",CAMBIOSCRUDAS[[#This Row],[PLAN FINAL]])</f>
        <v/>
      </c>
      <c r="G1921" t="str">
        <f>IF(CAMBIOSCRUDAS[[#This Row],[Columna1]]="","",CAMBIOSCRUDAS[[#This Row],[ID]])</f>
        <v/>
      </c>
    </row>
    <row r="1922" spans="1:7" x14ac:dyDescent="0.25">
      <c r="A1922" s="361"/>
      <c r="B1922" s="231"/>
      <c r="C1922" s="231"/>
      <c r="D1922" s="362"/>
      <c r="E192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2" t="str">
        <f>IF(CAMBIOSCRUDAS[[#This Row],[PLAN FINAL]]="","",CAMBIOSCRUDAS[[#This Row],[PLAN FINAL]])</f>
        <v/>
      </c>
      <c r="G1922" t="str">
        <f>IF(CAMBIOSCRUDAS[[#This Row],[Columna1]]="","",CAMBIOSCRUDAS[[#This Row],[ID]])</f>
        <v/>
      </c>
    </row>
    <row r="1923" spans="1:7" x14ac:dyDescent="0.25">
      <c r="A1923" s="361"/>
      <c r="B1923" s="231"/>
      <c r="C1923" s="231"/>
      <c r="D1923" s="362"/>
      <c r="E192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3" t="str">
        <f>IF(CAMBIOSCRUDAS[[#This Row],[PLAN FINAL]]="","",CAMBIOSCRUDAS[[#This Row],[PLAN FINAL]])</f>
        <v/>
      </c>
      <c r="G1923" t="str">
        <f>IF(CAMBIOSCRUDAS[[#This Row],[Columna1]]="","",CAMBIOSCRUDAS[[#This Row],[ID]])</f>
        <v/>
      </c>
    </row>
    <row r="1924" spans="1:7" x14ac:dyDescent="0.25">
      <c r="A1924" s="361"/>
      <c r="B1924" s="231"/>
      <c r="C1924" s="231"/>
      <c r="D1924" s="362"/>
      <c r="E192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4" t="str">
        <f>IF(CAMBIOSCRUDAS[[#This Row],[PLAN FINAL]]="","",CAMBIOSCRUDAS[[#This Row],[PLAN FINAL]])</f>
        <v/>
      </c>
      <c r="G1924" t="str">
        <f>IF(CAMBIOSCRUDAS[[#This Row],[Columna1]]="","",CAMBIOSCRUDAS[[#This Row],[ID]])</f>
        <v/>
      </c>
    </row>
    <row r="1925" spans="1:7" x14ac:dyDescent="0.25">
      <c r="A1925" s="361"/>
      <c r="B1925" s="231"/>
      <c r="C1925" s="231"/>
      <c r="D1925" s="362"/>
      <c r="E192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5" t="str">
        <f>IF(CAMBIOSCRUDAS[[#This Row],[PLAN FINAL]]="","",CAMBIOSCRUDAS[[#This Row],[PLAN FINAL]])</f>
        <v/>
      </c>
      <c r="G1925" t="str">
        <f>IF(CAMBIOSCRUDAS[[#This Row],[Columna1]]="","",CAMBIOSCRUDAS[[#This Row],[ID]])</f>
        <v/>
      </c>
    </row>
    <row r="1926" spans="1:7" x14ac:dyDescent="0.25">
      <c r="A1926" s="361"/>
      <c r="B1926" s="231"/>
      <c r="C1926" s="231"/>
      <c r="D1926" s="362"/>
      <c r="E192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6" t="str">
        <f>IF(CAMBIOSCRUDAS[[#This Row],[PLAN FINAL]]="","",CAMBIOSCRUDAS[[#This Row],[PLAN FINAL]])</f>
        <v/>
      </c>
      <c r="G1926" t="str">
        <f>IF(CAMBIOSCRUDAS[[#This Row],[Columna1]]="","",CAMBIOSCRUDAS[[#This Row],[ID]])</f>
        <v/>
      </c>
    </row>
    <row r="1927" spans="1:7" x14ac:dyDescent="0.25">
      <c r="A1927" s="361"/>
      <c r="B1927" s="231"/>
      <c r="C1927" s="231"/>
      <c r="D1927" s="362"/>
      <c r="E192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7" t="str">
        <f>IF(CAMBIOSCRUDAS[[#This Row],[PLAN FINAL]]="","",CAMBIOSCRUDAS[[#This Row],[PLAN FINAL]])</f>
        <v/>
      </c>
      <c r="G1927" t="str">
        <f>IF(CAMBIOSCRUDAS[[#This Row],[Columna1]]="","",CAMBIOSCRUDAS[[#This Row],[ID]])</f>
        <v/>
      </c>
    </row>
    <row r="1928" spans="1:7" x14ac:dyDescent="0.25">
      <c r="A1928" s="361"/>
      <c r="B1928" s="231"/>
      <c r="C1928" s="231"/>
      <c r="D1928" s="362"/>
      <c r="E192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8" t="str">
        <f>IF(CAMBIOSCRUDAS[[#This Row],[PLAN FINAL]]="","",CAMBIOSCRUDAS[[#This Row],[PLAN FINAL]])</f>
        <v/>
      </c>
      <c r="G1928" t="str">
        <f>IF(CAMBIOSCRUDAS[[#This Row],[Columna1]]="","",CAMBIOSCRUDAS[[#This Row],[ID]])</f>
        <v/>
      </c>
    </row>
    <row r="1929" spans="1:7" x14ac:dyDescent="0.25">
      <c r="A1929" s="361"/>
      <c r="B1929" s="231"/>
      <c r="C1929" s="231"/>
      <c r="D1929" s="362"/>
      <c r="E192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29" t="str">
        <f>IF(CAMBIOSCRUDAS[[#This Row],[PLAN FINAL]]="","",CAMBIOSCRUDAS[[#This Row],[PLAN FINAL]])</f>
        <v/>
      </c>
      <c r="G1929" t="str">
        <f>IF(CAMBIOSCRUDAS[[#This Row],[Columna1]]="","",CAMBIOSCRUDAS[[#This Row],[ID]])</f>
        <v/>
      </c>
    </row>
    <row r="1930" spans="1:7" x14ac:dyDescent="0.25">
      <c r="A1930" s="361"/>
      <c r="B1930" s="231"/>
      <c r="C1930" s="231"/>
      <c r="D1930" s="362"/>
      <c r="E193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0" t="str">
        <f>IF(CAMBIOSCRUDAS[[#This Row],[PLAN FINAL]]="","",CAMBIOSCRUDAS[[#This Row],[PLAN FINAL]])</f>
        <v/>
      </c>
      <c r="G1930" t="str">
        <f>IF(CAMBIOSCRUDAS[[#This Row],[Columna1]]="","",CAMBIOSCRUDAS[[#This Row],[ID]])</f>
        <v/>
      </c>
    </row>
    <row r="1931" spans="1:7" x14ac:dyDescent="0.25">
      <c r="A1931" s="361"/>
      <c r="B1931" s="231"/>
      <c r="C1931" s="231"/>
      <c r="D1931" s="362"/>
      <c r="E193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1" t="str">
        <f>IF(CAMBIOSCRUDAS[[#This Row],[PLAN FINAL]]="","",CAMBIOSCRUDAS[[#This Row],[PLAN FINAL]])</f>
        <v/>
      </c>
      <c r="G1931" t="str">
        <f>IF(CAMBIOSCRUDAS[[#This Row],[Columna1]]="","",CAMBIOSCRUDAS[[#This Row],[ID]])</f>
        <v/>
      </c>
    </row>
    <row r="1932" spans="1:7" x14ac:dyDescent="0.25">
      <c r="A1932" s="361"/>
      <c r="B1932" s="231"/>
      <c r="C1932" s="231"/>
      <c r="D1932" s="362"/>
      <c r="E193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2" t="str">
        <f>IF(CAMBIOSCRUDAS[[#This Row],[PLAN FINAL]]="","",CAMBIOSCRUDAS[[#This Row],[PLAN FINAL]])</f>
        <v/>
      </c>
      <c r="G1932" t="str">
        <f>IF(CAMBIOSCRUDAS[[#This Row],[Columna1]]="","",CAMBIOSCRUDAS[[#This Row],[ID]])</f>
        <v/>
      </c>
    </row>
    <row r="1933" spans="1:7" x14ac:dyDescent="0.25">
      <c r="A1933" s="361"/>
      <c r="B1933" s="231"/>
      <c r="C1933" s="231"/>
      <c r="D1933" s="362"/>
      <c r="E193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3" t="str">
        <f>IF(CAMBIOSCRUDAS[[#This Row],[PLAN FINAL]]="","",CAMBIOSCRUDAS[[#This Row],[PLAN FINAL]])</f>
        <v/>
      </c>
      <c r="G1933" t="str">
        <f>IF(CAMBIOSCRUDAS[[#This Row],[Columna1]]="","",CAMBIOSCRUDAS[[#This Row],[ID]])</f>
        <v/>
      </c>
    </row>
    <row r="1934" spans="1:7" x14ac:dyDescent="0.25">
      <c r="A1934" s="361"/>
      <c r="B1934" s="231"/>
      <c r="C1934" s="231"/>
      <c r="D1934" s="362"/>
      <c r="E193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4" t="str">
        <f>IF(CAMBIOSCRUDAS[[#This Row],[PLAN FINAL]]="","",CAMBIOSCRUDAS[[#This Row],[PLAN FINAL]])</f>
        <v/>
      </c>
      <c r="G1934" t="str">
        <f>IF(CAMBIOSCRUDAS[[#This Row],[Columna1]]="","",CAMBIOSCRUDAS[[#This Row],[ID]])</f>
        <v/>
      </c>
    </row>
    <row r="1935" spans="1:7" x14ac:dyDescent="0.25">
      <c r="A1935" s="361"/>
      <c r="B1935" s="231"/>
      <c r="C1935" s="231"/>
      <c r="D1935" s="362"/>
      <c r="E193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5" t="str">
        <f>IF(CAMBIOSCRUDAS[[#This Row],[PLAN FINAL]]="","",CAMBIOSCRUDAS[[#This Row],[PLAN FINAL]])</f>
        <v/>
      </c>
      <c r="G1935" t="str">
        <f>IF(CAMBIOSCRUDAS[[#This Row],[Columna1]]="","",CAMBIOSCRUDAS[[#This Row],[ID]])</f>
        <v/>
      </c>
    </row>
    <row r="1936" spans="1:7" x14ac:dyDescent="0.25">
      <c r="A1936" s="361"/>
      <c r="B1936" s="231"/>
      <c r="C1936" s="231"/>
      <c r="D1936" s="362"/>
      <c r="E193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6" t="str">
        <f>IF(CAMBIOSCRUDAS[[#This Row],[PLAN FINAL]]="","",CAMBIOSCRUDAS[[#This Row],[PLAN FINAL]])</f>
        <v/>
      </c>
      <c r="G1936" t="str">
        <f>IF(CAMBIOSCRUDAS[[#This Row],[Columna1]]="","",CAMBIOSCRUDAS[[#This Row],[ID]])</f>
        <v/>
      </c>
    </row>
    <row r="1937" spans="1:7" x14ac:dyDescent="0.25">
      <c r="A1937" s="361"/>
      <c r="B1937" s="231"/>
      <c r="C1937" s="231"/>
      <c r="D1937" s="362"/>
      <c r="E193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7" t="str">
        <f>IF(CAMBIOSCRUDAS[[#This Row],[PLAN FINAL]]="","",CAMBIOSCRUDAS[[#This Row],[PLAN FINAL]])</f>
        <v/>
      </c>
      <c r="G1937" t="str">
        <f>IF(CAMBIOSCRUDAS[[#This Row],[Columna1]]="","",CAMBIOSCRUDAS[[#This Row],[ID]])</f>
        <v/>
      </c>
    </row>
    <row r="1938" spans="1:7" x14ac:dyDescent="0.25">
      <c r="A1938" s="361"/>
      <c r="B1938" s="231"/>
      <c r="C1938" s="231"/>
      <c r="D1938" s="362"/>
      <c r="E193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8" t="str">
        <f>IF(CAMBIOSCRUDAS[[#This Row],[PLAN FINAL]]="","",CAMBIOSCRUDAS[[#This Row],[PLAN FINAL]])</f>
        <v/>
      </c>
      <c r="G1938" t="str">
        <f>IF(CAMBIOSCRUDAS[[#This Row],[Columna1]]="","",CAMBIOSCRUDAS[[#This Row],[ID]])</f>
        <v/>
      </c>
    </row>
    <row r="1939" spans="1:7" x14ac:dyDescent="0.25">
      <c r="A1939" s="361"/>
      <c r="B1939" s="231"/>
      <c r="C1939" s="231"/>
      <c r="D1939" s="362"/>
      <c r="E193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39" t="str">
        <f>IF(CAMBIOSCRUDAS[[#This Row],[PLAN FINAL]]="","",CAMBIOSCRUDAS[[#This Row],[PLAN FINAL]])</f>
        <v/>
      </c>
      <c r="G1939" t="str">
        <f>IF(CAMBIOSCRUDAS[[#This Row],[Columna1]]="","",CAMBIOSCRUDAS[[#This Row],[ID]])</f>
        <v/>
      </c>
    </row>
    <row r="1940" spans="1:7" x14ac:dyDescent="0.25">
      <c r="A1940" s="361"/>
      <c r="B1940" s="231"/>
      <c r="C1940" s="231"/>
      <c r="D1940" s="362"/>
      <c r="E194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0" t="str">
        <f>IF(CAMBIOSCRUDAS[[#This Row],[PLAN FINAL]]="","",CAMBIOSCRUDAS[[#This Row],[PLAN FINAL]])</f>
        <v/>
      </c>
      <c r="G1940" t="str">
        <f>IF(CAMBIOSCRUDAS[[#This Row],[Columna1]]="","",CAMBIOSCRUDAS[[#This Row],[ID]])</f>
        <v/>
      </c>
    </row>
    <row r="1941" spans="1:7" x14ac:dyDescent="0.25">
      <c r="A1941" s="361"/>
      <c r="B1941" s="231"/>
      <c r="C1941" s="231"/>
      <c r="D1941" s="362"/>
      <c r="E194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1" t="str">
        <f>IF(CAMBIOSCRUDAS[[#This Row],[PLAN FINAL]]="","",CAMBIOSCRUDAS[[#This Row],[PLAN FINAL]])</f>
        <v/>
      </c>
      <c r="G1941" t="str">
        <f>IF(CAMBIOSCRUDAS[[#This Row],[Columna1]]="","",CAMBIOSCRUDAS[[#This Row],[ID]])</f>
        <v/>
      </c>
    </row>
    <row r="1942" spans="1:7" x14ac:dyDescent="0.25">
      <c r="A1942" s="361"/>
      <c r="B1942" s="231"/>
      <c r="C1942" s="231"/>
      <c r="D1942" s="362"/>
      <c r="E194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2" t="str">
        <f>IF(CAMBIOSCRUDAS[[#This Row],[PLAN FINAL]]="","",CAMBIOSCRUDAS[[#This Row],[PLAN FINAL]])</f>
        <v/>
      </c>
      <c r="G1942" t="str">
        <f>IF(CAMBIOSCRUDAS[[#This Row],[Columna1]]="","",CAMBIOSCRUDAS[[#This Row],[ID]])</f>
        <v/>
      </c>
    </row>
    <row r="1943" spans="1:7" x14ac:dyDescent="0.25">
      <c r="A1943" s="361"/>
      <c r="B1943" s="231"/>
      <c r="C1943" s="231"/>
      <c r="D1943" s="362"/>
      <c r="E194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3" t="str">
        <f>IF(CAMBIOSCRUDAS[[#This Row],[PLAN FINAL]]="","",CAMBIOSCRUDAS[[#This Row],[PLAN FINAL]])</f>
        <v/>
      </c>
      <c r="G1943" t="str">
        <f>IF(CAMBIOSCRUDAS[[#This Row],[Columna1]]="","",CAMBIOSCRUDAS[[#This Row],[ID]])</f>
        <v/>
      </c>
    </row>
    <row r="1944" spans="1:7" x14ac:dyDescent="0.25">
      <c r="A1944" s="361"/>
      <c r="B1944" s="231"/>
      <c r="C1944" s="231"/>
      <c r="D1944" s="362"/>
      <c r="E194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4" t="str">
        <f>IF(CAMBIOSCRUDAS[[#This Row],[PLAN FINAL]]="","",CAMBIOSCRUDAS[[#This Row],[PLAN FINAL]])</f>
        <v/>
      </c>
      <c r="G1944" t="str">
        <f>IF(CAMBIOSCRUDAS[[#This Row],[Columna1]]="","",CAMBIOSCRUDAS[[#This Row],[ID]])</f>
        <v/>
      </c>
    </row>
    <row r="1945" spans="1:7" x14ac:dyDescent="0.25">
      <c r="A1945" s="361"/>
      <c r="B1945" s="231"/>
      <c r="C1945" s="231"/>
      <c r="D1945" s="362"/>
      <c r="E194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5" t="str">
        <f>IF(CAMBIOSCRUDAS[[#This Row],[PLAN FINAL]]="","",CAMBIOSCRUDAS[[#This Row],[PLAN FINAL]])</f>
        <v/>
      </c>
      <c r="G1945" t="str">
        <f>IF(CAMBIOSCRUDAS[[#This Row],[Columna1]]="","",CAMBIOSCRUDAS[[#This Row],[ID]])</f>
        <v/>
      </c>
    </row>
    <row r="1946" spans="1:7" x14ac:dyDescent="0.25">
      <c r="A1946" s="361"/>
      <c r="B1946" s="231"/>
      <c r="C1946" s="231"/>
      <c r="D1946" s="362"/>
      <c r="E194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6" t="str">
        <f>IF(CAMBIOSCRUDAS[[#This Row],[PLAN FINAL]]="","",CAMBIOSCRUDAS[[#This Row],[PLAN FINAL]])</f>
        <v/>
      </c>
      <c r="G1946" t="str">
        <f>IF(CAMBIOSCRUDAS[[#This Row],[Columna1]]="","",CAMBIOSCRUDAS[[#This Row],[ID]])</f>
        <v/>
      </c>
    </row>
    <row r="1947" spans="1:7" x14ac:dyDescent="0.25">
      <c r="A1947" s="361"/>
      <c r="B1947" s="231"/>
      <c r="C1947" s="231"/>
      <c r="D1947" s="362"/>
      <c r="E194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7" t="str">
        <f>IF(CAMBIOSCRUDAS[[#This Row],[PLAN FINAL]]="","",CAMBIOSCRUDAS[[#This Row],[PLAN FINAL]])</f>
        <v/>
      </c>
      <c r="G1947" t="str">
        <f>IF(CAMBIOSCRUDAS[[#This Row],[Columna1]]="","",CAMBIOSCRUDAS[[#This Row],[ID]])</f>
        <v/>
      </c>
    </row>
    <row r="1948" spans="1:7" x14ac:dyDescent="0.25">
      <c r="A1948" s="361"/>
      <c r="B1948" s="231"/>
      <c r="C1948" s="231"/>
      <c r="D1948" s="362"/>
      <c r="E194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8" t="str">
        <f>IF(CAMBIOSCRUDAS[[#This Row],[PLAN FINAL]]="","",CAMBIOSCRUDAS[[#This Row],[PLAN FINAL]])</f>
        <v/>
      </c>
      <c r="G1948" t="str">
        <f>IF(CAMBIOSCRUDAS[[#This Row],[Columna1]]="","",CAMBIOSCRUDAS[[#This Row],[ID]])</f>
        <v/>
      </c>
    </row>
    <row r="1949" spans="1:7" x14ac:dyDescent="0.25">
      <c r="A1949" s="361"/>
      <c r="B1949" s="231"/>
      <c r="C1949" s="231"/>
      <c r="D1949" s="362"/>
      <c r="E194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49" t="str">
        <f>IF(CAMBIOSCRUDAS[[#This Row],[PLAN FINAL]]="","",CAMBIOSCRUDAS[[#This Row],[PLAN FINAL]])</f>
        <v/>
      </c>
      <c r="G1949" t="str">
        <f>IF(CAMBIOSCRUDAS[[#This Row],[Columna1]]="","",CAMBIOSCRUDAS[[#This Row],[ID]])</f>
        <v/>
      </c>
    </row>
    <row r="1950" spans="1:7" x14ac:dyDescent="0.25">
      <c r="A1950" s="361"/>
      <c r="B1950" s="231"/>
      <c r="C1950" s="231"/>
      <c r="D1950" s="362"/>
      <c r="E195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0" t="str">
        <f>IF(CAMBIOSCRUDAS[[#This Row],[PLAN FINAL]]="","",CAMBIOSCRUDAS[[#This Row],[PLAN FINAL]])</f>
        <v/>
      </c>
      <c r="G1950" t="str">
        <f>IF(CAMBIOSCRUDAS[[#This Row],[Columna1]]="","",CAMBIOSCRUDAS[[#This Row],[ID]])</f>
        <v/>
      </c>
    </row>
    <row r="1951" spans="1:7" x14ac:dyDescent="0.25">
      <c r="A1951" s="361"/>
      <c r="B1951" s="231"/>
      <c r="C1951" s="231"/>
      <c r="D1951" s="362"/>
      <c r="E195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1" t="str">
        <f>IF(CAMBIOSCRUDAS[[#This Row],[PLAN FINAL]]="","",CAMBIOSCRUDAS[[#This Row],[PLAN FINAL]])</f>
        <v/>
      </c>
      <c r="G1951" t="str">
        <f>IF(CAMBIOSCRUDAS[[#This Row],[Columna1]]="","",CAMBIOSCRUDAS[[#This Row],[ID]])</f>
        <v/>
      </c>
    </row>
    <row r="1952" spans="1:7" x14ac:dyDescent="0.25">
      <c r="A1952" s="361"/>
      <c r="B1952" s="231"/>
      <c r="C1952" s="231"/>
      <c r="D1952" s="362"/>
      <c r="E195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2" t="str">
        <f>IF(CAMBIOSCRUDAS[[#This Row],[PLAN FINAL]]="","",CAMBIOSCRUDAS[[#This Row],[PLAN FINAL]])</f>
        <v/>
      </c>
      <c r="G1952" t="str">
        <f>IF(CAMBIOSCRUDAS[[#This Row],[Columna1]]="","",CAMBIOSCRUDAS[[#This Row],[ID]])</f>
        <v/>
      </c>
    </row>
    <row r="1953" spans="1:7" x14ac:dyDescent="0.25">
      <c r="A1953" s="361"/>
      <c r="B1953" s="231"/>
      <c r="C1953" s="231"/>
      <c r="D1953" s="362"/>
      <c r="E195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3" t="str">
        <f>IF(CAMBIOSCRUDAS[[#This Row],[PLAN FINAL]]="","",CAMBIOSCRUDAS[[#This Row],[PLAN FINAL]])</f>
        <v/>
      </c>
      <c r="G1953" t="str">
        <f>IF(CAMBIOSCRUDAS[[#This Row],[Columna1]]="","",CAMBIOSCRUDAS[[#This Row],[ID]])</f>
        <v/>
      </c>
    </row>
    <row r="1954" spans="1:7" x14ac:dyDescent="0.25">
      <c r="A1954" s="361"/>
      <c r="B1954" s="231"/>
      <c r="C1954" s="231"/>
      <c r="D1954" s="362"/>
      <c r="E195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4" t="str">
        <f>IF(CAMBIOSCRUDAS[[#This Row],[PLAN FINAL]]="","",CAMBIOSCRUDAS[[#This Row],[PLAN FINAL]])</f>
        <v/>
      </c>
      <c r="G1954" t="str">
        <f>IF(CAMBIOSCRUDAS[[#This Row],[Columna1]]="","",CAMBIOSCRUDAS[[#This Row],[ID]])</f>
        <v/>
      </c>
    </row>
    <row r="1955" spans="1:7" x14ac:dyDescent="0.25">
      <c r="A1955" s="361"/>
      <c r="B1955" s="231"/>
      <c r="C1955" s="231"/>
      <c r="D1955" s="362"/>
      <c r="E195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5" t="str">
        <f>IF(CAMBIOSCRUDAS[[#This Row],[PLAN FINAL]]="","",CAMBIOSCRUDAS[[#This Row],[PLAN FINAL]])</f>
        <v/>
      </c>
      <c r="G1955" t="str">
        <f>IF(CAMBIOSCRUDAS[[#This Row],[Columna1]]="","",CAMBIOSCRUDAS[[#This Row],[ID]])</f>
        <v/>
      </c>
    </row>
    <row r="1956" spans="1:7" x14ac:dyDescent="0.25">
      <c r="A1956" s="361"/>
      <c r="B1956" s="231"/>
      <c r="C1956" s="231"/>
      <c r="D1956" s="362"/>
      <c r="E195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6" t="str">
        <f>IF(CAMBIOSCRUDAS[[#This Row],[PLAN FINAL]]="","",CAMBIOSCRUDAS[[#This Row],[PLAN FINAL]])</f>
        <v/>
      </c>
      <c r="G1956" t="str">
        <f>IF(CAMBIOSCRUDAS[[#This Row],[Columna1]]="","",CAMBIOSCRUDAS[[#This Row],[ID]])</f>
        <v/>
      </c>
    </row>
    <row r="1957" spans="1:7" x14ac:dyDescent="0.25">
      <c r="A1957" s="361"/>
      <c r="B1957" s="231"/>
      <c r="C1957" s="231"/>
      <c r="D1957" s="362"/>
      <c r="E195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7" t="str">
        <f>IF(CAMBIOSCRUDAS[[#This Row],[PLAN FINAL]]="","",CAMBIOSCRUDAS[[#This Row],[PLAN FINAL]])</f>
        <v/>
      </c>
      <c r="G1957" t="str">
        <f>IF(CAMBIOSCRUDAS[[#This Row],[Columna1]]="","",CAMBIOSCRUDAS[[#This Row],[ID]])</f>
        <v/>
      </c>
    </row>
    <row r="1958" spans="1:7" x14ac:dyDescent="0.25">
      <c r="A1958" s="361"/>
      <c r="B1958" s="231"/>
      <c r="C1958" s="231"/>
      <c r="D1958" s="362"/>
      <c r="E195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8" t="str">
        <f>IF(CAMBIOSCRUDAS[[#This Row],[PLAN FINAL]]="","",CAMBIOSCRUDAS[[#This Row],[PLAN FINAL]])</f>
        <v/>
      </c>
      <c r="G1958" t="str">
        <f>IF(CAMBIOSCRUDAS[[#This Row],[Columna1]]="","",CAMBIOSCRUDAS[[#This Row],[ID]])</f>
        <v/>
      </c>
    </row>
    <row r="1959" spans="1:7" x14ac:dyDescent="0.25">
      <c r="A1959" s="361"/>
      <c r="B1959" s="231"/>
      <c r="C1959" s="231"/>
      <c r="D1959" s="362"/>
      <c r="E195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59" t="str">
        <f>IF(CAMBIOSCRUDAS[[#This Row],[PLAN FINAL]]="","",CAMBIOSCRUDAS[[#This Row],[PLAN FINAL]])</f>
        <v/>
      </c>
      <c r="G1959" t="str">
        <f>IF(CAMBIOSCRUDAS[[#This Row],[Columna1]]="","",CAMBIOSCRUDAS[[#This Row],[ID]])</f>
        <v/>
      </c>
    </row>
    <row r="1960" spans="1:7" x14ac:dyDescent="0.25">
      <c r="A1960" s="361"/>
      <c r="B1960" s="231"/>
      <c r="C1960" s="231"/>
      <c r="D1960" s="362"/>
      <c r="E196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0" t="str">
        <f>IF(CAMBIOSCRUDAS[[#This Row],[PLAN FINAL]]="","",CAMBIOSCRUDAS[[#This Row],[PLAN FINAL]])</f>
        <v/>
      </c>
      <c r="G1960" t="str">
        <f>IF(CAMBIOSCRUDAS[[#This Row],[Columna1]]="","",CAMBIOSCRUDAS[[#This Row],[ID]])</f>
        <v/>
      </c>
    </row>
    <row r="1961" spans="1:7" x14ac:dyDescent="0.25">
      <c r="A1961" s="361"/>
      <c r="B1961" s="231"/>
      <c r="C1961" s="231"/>
      <c r="D1961" s="362"/>
      <c r="E196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1" t="str">
        <f>IF(CAMBIOSCRUDAS[[#This Row],[PLAN FINAL]]="","",CAMBIOSCRUDAS[[#This Row],[PLAN FINAL]])</f>
        <v/>
      </c>
      <c r="G1961" t="str">
        <f>IF(CAMBIOSCRUDAS[[#This Row],[Columna1]]="","",CAMBIOSCRUDAS[[#This Row],[ID]])</f>
        <v/>
      </c>
    </row>
    <row r="1962" spans="1:7" x14ac:dyDescent="0.25">
      <c r="A1962" s="361"/>
      <c r="B1962" s="231"/>
      <c r="C1962" s="231"/>
      <c r="D1962" s="362"/>
      <c r="E196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2" t="str">
        <f>IF(CAMBIOSCRUDAS[[#This Row],[PLAN FINAL]]="","",CAMBIOSCRUDAS[[#This Row],[PLAN FINAL]])</f>
        <v/>
      </c>
      <c r="G1962" t="str">
        <f>IF(CAMBIOSCRUDAS[[#This Row],[Columna1]]="","",CAMBIOSCRUDAS[[#This Row],[ID]])</f>
        <v/>
      </c>
    </row>
    <row r="1963" spans="1:7" x14ac:dyDescent="0.25">
      <c r="A1963" s="361"/>
      <c r="B1963" s="231"/>
      <c r="C1963" s="231"/>
      <c r="D1963" s="362"/>
      <c r="E196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3" t="str">
        <f>IF(CAMBIOSCRUDAS[[#This Row],[PLAN FINAL]]="","",CAMBIOSCRUDAS[[#This Row],[PLAN FINAL]])</f>
        <v/>
      </c>
      <c r="G1963" t="str">
        <f>IF(CAMBIOSCRUDAS[[#This Row],[Columna1]]="","",CAMBIOSCRUDAS[[#This Row],[ID]])</f>
        <v/>
      </c>
    </row>
    <row r="1964" spans="1:7" x14ac:dyDescent="0.25">
      <c r="A1964" s="361"/>
      <c r="B1964" s="231"/>
      <c r="C1964" s="231"/>
      <c r="D1964" s="362"/>
      <c r="E196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4" t="str">
        <f>IF(CAMBIOSCRUDAS[[#This Row],[PLAN FINAL]]="","",CAMBIOSCRUDAS[[#This Row],[PLAN FINAL]])</f>
        <v/>
      </c>
      <c r="G1964" t="str">
        <f>IF(CAMBIOSCRUDAS[[#This Row],[Columna1]]="","",CAMBIOSCRUDAS[[#This Row],[ID]])</f>
        <v/>
      </c>
    </row>
    <row r="1965" spans="1:7" x14ac:dyDescent="0.25">
      <c r="A1965" s="361"/>
      <c r="B1965" s="231"/>
      <c r="C1965" s="231"/>
      <c r="D1965" s="362"/>
      <c r="E196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5" t="str">
        <f>IF(CAMBIOSCRUDAS[[#This Row],[PLAN FINAL]]="","",CAMBIOSCRUDAS[[#This Row],[PLAN FINAL]])</f>
        <v/>
      </c>
      <c r="G1965" t="str">
        <f>IF(CAMBIOSCRUDAS[[#This Row],[Columna1]]="","",CAMBIOSCRUDAS[[#This Row],[ID]])</f>
        <v/>
      </c>
    </row>
    <row r="1966" spans="1:7" x14ac:dyDescent="0.25">
      <c r="A1966" s="361"/>
      <c r="B1966" s="231"/>
      <c r="C1966" s="231"/>
      <c r="D1966" s="362"/>
      <c r="E196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6" t="str">
        <f>IF(CAMBIOSCRUDAS[[#This Row],[PLAN FINAL]]="","",CAMBIOSCRUDAS[[#This Row],[PLAN FINAL]])</f>
        <v/>
      </c>
      <c r="G1966" t="str">
        <f>IF(CAMBIOSCRUDAS[[#This Row],[Columna1]]="","",CAMBIOSCRUDAS[[#This Row],[ID]])</f>
        <v/>
      </c>
    </row>
    <row r="1967" spans="1:7" x14ac:dyDescent="0.25">
      <c r="A1967" s="361"/>
      <c r="B1967" s="231"/>
      <c r="C1967" s="231"/>
      <c r="D1967" s="362"/>
      <c r="E196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7" t="str">
        <f>IF(CAMBIOSCRUDAS[[#This Row],[PLAN FINAL]]="","",CAMBIOSCRUDAS[[#This Row],[PLAN FINAL]])</f>
        <v/>
      </c>
      <c r="G1967" t="str">
        <f>IF(CAMBIOSCRUDAS[[#This Row],[Columna1]]="","",CAMBIOSCRUDAS[[#This Row],[ID]])</f>
        <v/>
      </c>
    </row>
    <row r="1968" spans="1:7" x14ac:dyDescent="0.25">
      <c r="A1968" s="361"/>
      <c r="B1968" s="231"/>
      <c r="C1968" s="231"/>
      <c r="D1968" s="362"/>
      <c r="E196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8" t="str">
        <f>IF(CAMBIOSCRUDAS[[#This Row],[PLAN FINAL]]="","",CAMBIOSCRUDAS[[#This Row],[PLAN FINAL]])</f>
        <v/>
      </c>
      <c r="G1968" t="str">
        <f>IF(CAMBIOSCRUDAS[[#This Row],[Columna1]]="","",CAMBIOSCRUDAS[[#This Row],[ID]])</f>
        <v/>
      </c>
    </row>
    <row r="1969" spans="1:7" x14ac:dyDescent="0.25">
      <c r="A1969" s="361"/>
      <c r="B1969" s="231"/>
      <c r="C1969" s="231"/>
      <c r="D1969" s="362"/>
      <c r="E196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69" t="str">
        <f>IF(CAMBIOSCRUDAS[[#This Row],[PLAN FINAL]]="","",CAMBIOSCRUDAS[[#This Row],[PLAN FINAL]])</f>
        <v/>
      </c>
      <c r="G1969" t="str">
        <f>IF(CAMBIOSCRUDAS[[#This Row],[Columna1]]="","",CAMBIOSCRUDAS[[#This Row],[ID]])</f>
        <v/>
      </c>
    </row>
    <row r="1970" spans="1:7" x14ac:dyDescent="0.25">
      <c r="A1970" s="361"/>
      <c r="B1970" s="231"/>
      <c r="C1970" s="231"/>
      <c r="D1970" s="362"/>
      <c r="E197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0" t="str">
        <f>IF(CAMBIOSCRUDAS[[#This Row],[PLAN FINAL]]="","",CAMBIOSCRUDAS[[#This Row],[PLAN FINAL]])</f>
        <v/>
      </c>
      <c r="G1970" t="str">
        <f>IF(CAMBIOSCRUDAS[[#This Row],[Columna1]]="","",CAMBIOSCRUDAS[[#This Row],[ID]])</f>
        <v/>
      </c>
    </row>
    <row r="1971" spans="1:7" x14ac:dyDescent="0.25">
      <c r="A1971" s="361"/>
      <c r="B1971" s="231"/>
      <c r="C1971" s="231"/>
      <c r="D1971" s="362"/>
      <c r="E197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1" t="str">
        <f>IF(CAMBIOSCRUDAS[[#This Row],[PLAN FINAL]]="","",CAMBIOSCRUDAS[[#This Row],[PLAN FINAL]])</f>
        <v/>
      </c>
      <c r="G1971" t="str">
        <f>IF(CAMBIOSCRUDAS[[#This Row],[Columna1]]="","",CAMBIOSCRUDAS[[#This Row],[ID]])</f>
        <v/>
      </c>
    </row>
    <row r="1972" spans="1:7" x14ac:dyDescent="0.25">
      <c r="A1972" s="361"/>
      <c r="B1972" s="231"/>
      <c r="C1972" s="231"/>
      <c r="D1972" s="362"/>
      <c r="E197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2" t="str">
        <f>IF(CAMBIOSCRUDAS[[#This Row],[PLAN FINAL]]="","",CAMBIOSCRUDAS[[#This Row],[PLAN FINAL]])</f>
        <v/>
      </c>
      <c r="G1972" t="str">
        <f>IF(CAMBIOSCRUDAS[[#This Row],[Columna1]]="","",CAMBIOSCRUDAS[[#This Row],[ID]])</f>
        <v/>
      </c>
    </row>
    <row r="1973" spans="1:7" x14ac:dyDescent="0.25">
      <c r="A1973" s="361"/>
      <c r="B1973" s="231"/>
      <c r="C1973" s="231"/>
      <c r="D1973" s="362"/>
      <c r="E197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3" t="str">
        <f>IF(CAMBIOSCRUDAS[[#This Row],[PLAN FINAL]]="","",CAMBIOSCRUDAS[[#This Row],[PLAN FINAL]])</f>
        <v/>
      </c>
      <c r="G1973" t="str">
        <f>IF(CAMBIOSCRUDAS[[#This Row],[Columna1]]="","",CAMBIOSCRUDAS[[#This Row],[ID]])</f>
        <v/>
      </c>
    </row>
    <row r="1974" spans="1:7" x14ac:dyDescent="0.25">
      <c r="A1974" s="361"/>
      <c r="B1974" s="231"/>
      <c r="C1974" s="231"/>
      <c r="D1974" s="362"/>
      <c r="E197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4" t="str">
        <f>IF(CAMBIOSCRUDAS[[#This Row],[PLAN FINAL]]="","",CAMBIOSCRUDAS[[#This Row],[PLAN FINAL]])</f>
        <v/>
      </c>
      <c r="G1974" t="str">
        <f>IF(CAMBIOSCRUDAS[[#This Row],[Columna1]]="","",CAMBIOSCRUDAS[[#This Row],[ID]])</f>
        <v/>
      </c>
    </row>
    <row r="1975" spans="1:7" x14ac:dyDescent="0.25">
      <c r="A1975" s="361"/>
      <c r="B1975" s="231"/>
      <c r="C1975" s="231"/>
      <c r="D1975" s="362"/>
      <c r="E197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5" t="str">
        <f>IF(CAMBIOSCRUDAS[[#This Row],[PLAN FINAL]]="","",CAMBIOSCRUDAS[[#This Row],[PLAN FINAL]])</f>
        <v/>
      </c>
      <c r="G1975" t="str">
        <f>IF(CAMBIOSCRUDAS[[#This Row],[Columna1]]="","",CAMBIOSCRUDAS[[#This Row],[ID]])</f>
        <v/>
      </c>
    </row>
    <row r="1976" spans="1:7" x14ac:dyDescent="0.25">
      <c r="A1976" s="361"/>
      <c r="B1976" s="231"/>
      <c r="C1976" s="231"/>
      <c r="D1976" s="362"/>
      <c r="E197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6" t="str">
        <f>IF(CAMBIOSCRUDAS[[#This Row],[PLAN FINAL]]="","",CAMBIOSCRUDAS[[#This Row],[PLAN FINAL]])</f>
        <v/>
      </c>
      <c r="G1976" t="str">
        <f>IF(CAMBIOSCRUDAS[[#This Row],[Columna1]]="","",CAMBIOSCRUDAS[[#This Row],[ID]])</f>
        <v/>
      </c>
    </row>
    <row r="1977" spans="1:7" x14ac:dyDescent="0.25">
      <c r="A1977" s="361"/>
      <c r="B1977" s="231"/>
      <c r="C1977" s="231"/>
      <c r="D1977" s="362"/>
      <c r="E197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7" t="str">
        <f>IF(CAMBIOSCRUDAS[[#This Row],[PLAN FINAL]]="","",CAMBIOSCRUDAS[[#This Row],[PLAN FINAL]])</f>
        <v/>
      </c>
      <c r="G1977" t="str">
        <f>IF(CAMBIOSCRUDAS[[#This Row],[Columna1]]="","",CAMBIOSCRUDAS[[#This Row],[ID]])</f>
        <v/>
      </c>
    </row>
    <row r="1978" spans="1:7" x14ac:dyDescent="0.25">
      <c r="A1978" s="361"/>
      <c r="B1978" s="231"/>
      <c r="C1978" s="231"/>
      <c r="D1978" s="362"/>
      <c r="E197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8" t="str">
        <f>IF(CAMBIOSCRUDAS[[#This Row],[PLAN FINAL]]="","",CAMBIOSCRUDAS[[#This Row],[PLAN FINAL]])</f>
        <v/>
      </c>
      <c r="G1978" t="str">
        <f>IF(CAMBIOSCRUDAS[[#This Row],[Columna1]]="","",CAMBIOSCRUDAS[[#This Row],[ID]])</f>
        <v/>
      </c>
    </row>
    <row r="1979" spans="1:7" x14ac:dyDescent="0.25">
      <c r="A1979" s="361"/>
      <c r="B1979" s="231"/>
      <c r="C1979" s="231"/>
      <c r="D1979" s="362"/>
      <c r="E197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79" t="str">
        <f>IF(CAMBIOSCRUDAS[[#This Row],[PLAN FINAL]]="","",CAMBIOSCRUDAS[[#This Row],[PLAN FINAL]])</f>
        <v/>
      </c>
      <c r="G1979" t="str">
        <f>IF(CAMBIOSCRUDAS[[#This Row],[Columna1]]="","",CAMBIOSCRUDAS[[#This Row],[ID]])</f>
        <v/>
      </c>
    </row>
    <row r="1980" spans="1:7" x14ac:dyDescent="0.25">
      <c r="A1980" s="361"/>
      <c r="B1980" s="231"/>
      <c r="C1980" s="231"/>
      <c r="D1980" s="362"/>
      <c r="E198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0" t="str">
        <f>IF(CAMBIOSCRUDAS[[#This Row],[PLAN FINAL]]="","",CAMBIOSCRUDAS[[#This Row],[PLAN FINAL]])</f>
        <v/>
      </c>
      <c r="G1980" t="str">
        <f>IF(CAMBIOSCRUDAS[[#This Row],[Columna1]]="","",CAMBIOSCRUDAS[[#This Row],[ID]])</f>
        <v/>
      </c>
    </row>
    <row r="1981" spans="1:7" x14ac:dyDescent="0.25">
      <c r="A1981" s="361"/>
      <c r="B1981" s="231"/>
      <c r="C1981" s="231"/>
      <c r="D1981" s="362"/>
      <c r="E198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1" t="str">
        <f>IF(CAMBIOSCRUDAS[[#This Row],[PLAN FINAL]]="","",CAMBIOSCRUDAS[[#This Row],[PLAN FINAL]])</f>
        <v/>
      </c>
      <c r="G1981" t="str">
        <f>IF(CAMBIOSCRUDAS[[#This Row],[Columna1]]="","",CAMBIOSCRUDAS[[#This Row],[ID]])</f>
        <v/>
      </c>
    </row>
    <row r="1982" spans="1:7" x14ac:dyDescent="0.25">
      <c r="A1982" s="361"/>
      <c r="B1982" s="231"/>
      <c r="C1982" s="231"/>
      <c r="D1982" s="362"/>
      <c r="E198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2" t="str">
        <f>IF(CAMBIOSCRUDAS[[#This Row],[PLAN FINAL]]="","",CAMBIOSCRUDAS[[#This Row],[PLAN FINAL]])</f>
        <v/>
      </c>
      <c r="G1982" t="str">
        <f>IF(CAMBIOSCRUDAS[[#This Row],[Columna1]]="","",CAMBIOSCRUDAS[[#This Row],[ID]])</f>
        <v/>
      </c>
    </row>
    <row r="1983" spans="1:7" x14ac:dyDescent="0.25">
      <c r="A1983" s="361"/>
      <c r="B1983" s="231"/>
      <c r="C1983" s="231"/>
      <c r="D1983" s="362"/>
      <c r="E198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3" t="str">
        <f>IF(CAMBIOSCRUDAS[[#This Row],[PLAN FINAL]]="","",CAMBIOSCRUDAS[[#This Row],[PLAN FINAL]])</f>
        <v/>
      </c>
      <c r="G1983" t="str">
        <f>IF(CAMBIOSCRUDAS[[#This Row],[Columna1]]="","",CAMBIOSCRUDAS[[#This Row],[ID]])</f>
        <v/>
      </c>
    </row>
    <row r="1984" spans="1:7" x14ac:dyDescent="0.25">
      <c r="A1984" s="361"/>
      <c r="B1984" s="231"/>
      <c r="C1984" s="231"/>
      <c r="D1984" s="362"/>
      <c r="E198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4" t="str">
        <f>IF(CAMBIOSCRUDAS[[#This Row],[PLAN FINAL]]="","",CAMBIOSCRUDAS[[#This Row],[PLAN FINAL]])</f>
        <v/>
      </c>
      <c r="G1984" t="str">
        <f>IF(CAMBIOSCRUDAS[[#This Row],[Columna1]]="","",CAMBIOSCRUDAS[[#This Row],[ID]])</f>
        <v/>
      </c>
    </row>
    <row r="1985" spans="1:7" x14ac:dyDescent="0.25">
      <c r="A1985" s="361"/>
      <c r="B1985" s="231"/>
      <c r="C1985" s="231"/>
      <c r="D1985" s="362"/>
      <c r="E198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5" t="str">
        <f>IF(CAMBIOSCRUDAS[[#This Row],[PLAN FINAL]]="","",CAMBIOSCRUDAS[[#This Row],[PLAN FINAL]])</f>
        <v/>
      </c>
      <c r="G1985" t="str">
        <f>IF(CAMBIOSCRUDAS[[#This Row],[Columna1]]="","",CAMBIOSCRUDAS[[#This Row],[ID]])</f>
        <v/>
      </c>
    </row>
    <row r="1986" spans="1:7" x14ac:dyDescent="0.25">
      <c r="A1986" s="361"/>
      <c r="B1986" s="231"/>
      <c r="C1986" s="231"/>
      <c r="D1986" s="362"/>
      <c r="E198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6" t="str">
        <f>IF(CAMBIOSCRUDAS[[#This Row],[PLAN FINAL]]="","",CAMBIOSCRUDAS[[#This Row],[PLAN FINAL]])</f>
        <v/>
      </c>
      <c r="G1986" t="str">
        <f>IF(CAMBIOSCRUDAS[[#This Row],[Columna1]]="","",CAMBIOSCRUDAS[[#This Row],[ID]])</f>
        <v/>
      </c>
    </row>
    <row r="1987" spans="1:7" x14ac:dyDescent="0.25">
      <c r="A1987" s="361"/>
      <c r="B1987" s="231"/>
      <c r="C1987" s="231"/>
      <c r="D1987" s="362"/>
      <c r="E198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7" t="str">
        <f>IF(CAMBIOSCRUDAS[[#This Row],[PLAN FINAL]]="","",CAMBIOSCRUDAS[[#This Row],[PLAN FINAL]])</f>
        <v/>
      </c>
      <c r="G1987" t="str">
        <f>IF(CAMBIOSCRUDAS[[#This Row],[Columna1]]="","",CAMBIOSCRUDAS[[#This Row],[ID]])</f>
        <v/>
      </c>
    </row>
    <row r="1988" spans="1:7" x14ac:dyDescent="0.25">
      <c r="A1988" s="361"/>
      <c r="B1988" s="231"/>
      <c r="C1988" s="231"/>
      <c r="D1988" s="362"/>
      <c r="E198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8" t="str">
        <f>IF(CAMBIOSCRUDAS[[#This Row],[PLAN FINAL]]="","",CAMBIOSCRUDAS[[#This Row],[PLAN FINAL]])</f>
        <v/>
      </c>
      <c r="G1988" t="str">
        <f>IF(CAMBIOSCRUDAS[[#This Row],[Columna1]]="","",CAMBIOSCRUDAS[[#This Row],[ID]])</f>
        <v/>
      </c>
    </row>
    <row r="1989" spans="1:7" x14ac:dyDescent="0.25">
      <c r="A1989" s="361"/>
      <c r="B1989" s="231"/>
      <c r="C1989" s="231"/>
      <c r="D1989" s="362"/>
      <c r="E198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89" t="str">
        <f>IF(CAMBIOSCRUDAS[[#This Row],[PLAN FINAL]]="","",CAMBIOSCRUDAS[[#This Row],[PLAN FINAL]])</f>
        <v/>
      </c>
      <c r="G1989" t="str">
        <f>IF(CAMBIOSCRUDAS[[#This Row],[Columna1]]="","",CAMBIOSCRUDAS[[#This Row],[ID]])</f>
        <v/>
      </c>
    </row>
    <row r="1990" spans="1:7" x14ac:dyDescent="0.25">
      <c r="A1990" s="361"/>
      <c r="B1990" s="231"/>
      <c r="C1990" s="231"/>
      <c r="D1990" s="362"/>
      <c r="E199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0" t="str">
        <f>IF(CAMBIOSCRUDAS[[#This Row],[PLAN FINAL]]="","",CAMBIOSCRUDAS[[#This Row],[PLAN FINAL]])</f>
        <v/>
      </c>
      <c r="G1990" t="str">
        <f>IF(CAMBIOSCRUDAS[[#This Row],[Columna1]]="","",CAMBIOSCRUDAS[[#This Row],[ID]])</f>
        <v/>
      </c>
    </row>
    <row r="1991" spans="1:7" x14ac:dyDescent="0.25">
      <c r="A1991" s="361"/>
      <c r="B1991" s="231"/>
      <c r="C1991" s="231"/>
      <c r="D1991" s="362"/>
      <c r="E1991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1" t="str">
        <f>IF(CAMBIOSCRUDAS[[#This Row],[PLAN FINAL]]="","",CAMBIOSCRUDAS[[#This Row],[PLAN FINAL]])</f>
        <v/>
      </c>
      <c r="G1991" t="str">
        <f>IF(CAMBIOSCRUDAS[[#This Row],[Columna1]]="","",CAMBIOSCRUDAS[[#This Row],[ID]])</f>
        <v/>
      </c>
    </row>
    <row r="1992" spans="1:7" x14ac:dyDescent="0.25">
      <c r="A1992" s="361"/>
      <c r="B1992" s="231"/>
      <c r="C1992" s="231"/>
      <c r="D1992" s="362"/>
      <c r="E1992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2" t="str">
        <f>IF(CAMBIOSCRUDAS[[#This Row],[PLAN FINAL]]="","",CAMBIOSCRUDAS[[#This Row],[PLAN FINAL]])</f>
        <v/>
      </c>
      <c r="G1992" t="str">
        <f>IF(CAMBIOSCRUDAS[[#This Row],[Columna1]]="","",CAMBIOSCRUDAS[[#This Row],[ID]])</f>
        <v/>
      </c>
    </row>
    <row r="1993" spans="1:7" x14ac:dyDescent="0.25">
      <c r="A1993" s="361"/>
      <c r="B1993" s="231"/>
      <c r="C1993" s="231"/>
      <c r="D1993" s="362"/>
      <c r="E1993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3" t="str">
        <f>IF(CAMBIOSCRUDAS[[#This Row],[PLAN FINAL]]="","",CAMBIOSCRUDAS[[#This Row],[PLAN FINAL]])</f>
        <v/>
      </c>
      <c r="G1993" t="str">
        <f>IF(CAMBIOSCRUDAS[[#This Row],[Columna1]]="","",CAMBIOSCRUDAS[[#This Row],[ID]])</f>
        <v/>
      </c>
    </row>
    <row r="1994" spans="1:7" x14ac:dyDescent="0.25">
      <c r="A1994" s="361"/>
      <c r="B1994" s="231"/>
      <c r="C1994" s="231"/>
      <c r="D1994" s="362"/>
      <c r="E1994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4" t="str">
        <f>IF(CAMBIOSCRUDAS[[#This Row],[PLAN FINAL]]="","",CAMBIOSCRUDAS[[#This Row],[PLAN FINAL]])</f>
        <v/>
      </c>
      <c r="G1994" t="str">
        <f>IF(CAMBIOSCRUDAS[[#This Row],[Columna1]]="","",CAMBIOSCRUDAS[[#This Row],[ID]])</f>
        <v/>
      </c>
    </row>
    <row r="1995" spans="1:7" x14ac:dyDescent="0.25">
      <c r="A1995" s="361"/>
      <c r="B1995" s="231"/>
      <c r="C1995" s="231"/>
      <c r="D1995" s="362"/>
      <c r="E1995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5" t="str">
        <f>IF(CAMBIOSCRUDAS[[#This Row],[PLAN FINAL]]="","",CAMBIOSCRUDAS[[#This Row],[PLAN FINAL]])</f>
        <v/>
      </c>
      <c r="G1995" t="str">
        <f>IF(CAMBIOSCRUDAS[[#This Row],[Columna1]]="","",CAMBIOSCRUDAS[[#This Row],[ID]])</f>
        <v/>
      </c>
    </row>
    <row r="1996" spans="1:7" x14ac:dyDescent="0.25">
      <c r="A1996" s="361"/>
      <c r="B1996" s="231"/>
      <c r="C1996" s="231"/>
      <c r="D1996" s="362"/>
      <c r="E1996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6" t="str">
        <f>IF(CAMBIOSCRUDAS[[#This Row],[PLAN FINAL]]="","",CAMBIOSCRUDAS[[#This Row],[PLAN FINAL]])</f>
        <v/>
      </c>
      <c r="G1996" t="str">
        <f>IF(CAMBIOSCRUDAS[[#This Row],[Columna1]]="","",CAMBIOSCRUDAS[[#This Row],[ID]])</f>
        <v/>
      </c>
    </row>
    <row r="1997" spans="1:7" x14ac:dyDescent="0.25">
      <c r="A1997" s="361"/>
      <c r="B1997" s="231"/>
      <c r="C1997" s="231"/>
      <c r="D1997" s="362"/>
      <c r="E1997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7" t="str">
        <f>IF(CAMBIOSCRUDAS[[#This Row],[PLAN FINAL]]="","",CAMBIOSCRUDAS[[#This Row],[PLAN FINAL]])</f>
        <v/>
      </c>
      <c r="G1997" t="str">
        <f>IF(CAMBIOSCRUDAS[[#This Row],[Columna1]]="","",CAMBIOSCRUDAS[[#This Row],[ID]])</f>
        <v/>
      </c>
    </row>
    <row r="1998" spans="1:7" x14ac:dyDescent="0.25">
      <c r="A1998" s="361"/>
      <c r="B1998" s="231"/>
      <c r="C1998" s="231"/>
      <c r="D1998" s="362"/>
      <c r="E1998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8" t="str">
        <f>IF(CAMBIOSCRUDAS[[#This Row],[PLAN FINAL]]="","",CAMBIOSCRUDAS[[#This Row],[PLAN FINAL]])</f>
        <v/>
      </c>
      <c r="G1998" t="str">
        <f>IF(CAMBIOSCRUDAS[[#This Row],[Columna1]]="","",CAMBIOSCRUDAS[[#This Row],[ID]])</f>
        <v/>
      </c>
    </row>
    <row r="1999" spans="1:7" x14ac:dyDescent="0.25">
      <c r="A1999" s="361"/>
      <c r="B1999" s="231"/>
      <c r="C1999" s="231"/>
      <c r="D1999" s="362"/>
      <c r="E1999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1999" t="str">
        <f>IF(CAMBIOSCRUDAS[[#This Row],[PLAN FINAL]]="","",CAMBIOSCRUDAS[[#This Row],[PLAN FINAL]])</f>
        <v/>
      </c>
      <c r="G1999" t="str">
        <f>IF(CAMBIOSCRUDAS[[#This Row],[Columna1]]="","",CAMBIOSCRUDAS[[#This Row],[ID]])</f>
        <v/>
      </c>
    </row>
    <row r="2000" spans="1:7" x14ac:dyDescent="0.25">
      <c r="A2000" s="363"/>
      <c r="B2000" s="364"/>
      <c r="C2000" s="364"/>
      <c r="D2000" s="365"/>
      <c r="E2000" t="str">
        <f>IF(CAMBIOSCRUDAS[[#This Row],[PLAN INICIAL]]="","",IF(LEFT(CAMBIOSCRUDAS[[#This Row],[PLAN INICIAL]],FIND("/",CAMBIOSCRUDAS[[#This Row],[PLAN INICIAL]],1)-2)=LEFT(CAMBIOSCRUDAS[[#This Row],[PLAN FINAL]],FIND("/",CAMBIOSCRUDAS[[#This Row],[PLAN FINAL]],1)-2),"IGUALES",""))</f>
        <v/>
      </c>
      <c r="F2000" t="str">
        <f>IF(CAMBIOSCRUDAS[[#This Row],[PLAN FINAL]]="","",CAMBIOSCRUDAS[[#This Row],[PLAN FINAL]])</f>
        <v/>
      </c>
      <c r="G2000" t="str">
        <f>IF(CAMBIOSCRUDAS[[#This Row],[Columna1]]="","",CAMBIOSCRUDAS[[#This Row],[ID]])</f>
        <v/>
      </c>
    </row>
  </sheetData>
  <phoneticPr fontId="24" type="noConversion"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9"/>
  <dimension ref="A1:L2179"/>
  <sheetViews>
    <sheetView showGridLines="0" workbookViewId="0">
      <selection activeCell="K1" sqref="K1:K1048576"/>
    </sheetView>
  </sheetViews>
  <sheetFormatPr baseColWidth="10" defaultRowHeight="15.75" x14ac:dyDescent="0.25"/>
  <cols>
    <col min="1" max="1" width="12.375" style="107" bestFit="1" customWidth="1"/>
    <col min="2" max="2" width="18.125" customWidth="1"/>
    <col min="3" max="3" width="5.25" style="96" customWidth="1"/>
    <col min="4" max="4" width="4.375" bestFit="1" customWidth="1"/>
    <col min="5" max="5" width="4.875" customWidth="1"/>
    <col min="6" max="6" width="12.375" bestFit="1" customWidth="1"/>
    <col min="7" max="7" width="15.75" bestFit="1" customWidth="1"/>
    <col min="8" max="8" width="5.5" customWidth="1"/>
  </cols>
  <sheetData>
    <row r="1" spans="1:12" x14ac:dyDescent="0.25">
      <c r="A1" s="106" t="s">
        <v>23</v>
      </c>
      <c r="B1" s="97" t="s">
        <v>141</v>
      </c>
      <c r="D1" s="96">
        <f>COUNTIF(C:C,"1")+1</f>
        <v>1481</v>
      </c>
      <c r="F1" s="97" t="s">
        <v>23</v>
      </c>
      <c r="G1" s="97" t="s">
        <v>141</v>
      </c>
      <c r="I1" s="96">
        <f>COUNTIF(H:H,"1")+1</f>
        <v>1479</v>
      </c>
      <c r="K1" t="s">
        <v>20</v>
      </c>
      <c r="L1" t="s">
        <v>19</v>
      </c>
    </row>
    <row r="2" spans="1:12" x14ac:dyDescent="0.25">
      <c r="A2" s="110">
        <f>'[3]BASE DATOS'!$A2</f>
        <v>302</v>
      </c>
      <c r="B2" s="110" t="str">
        <f>'[3]BASE DATOS'!$B2</f>
        <v>SANFRANCISCO</v>
      </c>
      <c r="C2" s="96" t="str">
        <f>IF(B2=0,"","1")</f>
        <v>1</v>
      </c>
      <c r="D2" t="s">
        <v>152</v>
      </c>
      <c r="F2" s="110" t="str">
        <f>'[3]BASE DATOS'!$F2</f>
        <v>ARATOCA0</v>
      </c>
      <c r="G2" s="110" t="str">
        <f>'[3]BASE DATOS'!$G2</f>
        <v>ARATOCA</v>
      </c>
      <c r="H2" s="96" t="str">
        <f t="shared" ref="H2:H65" si="0">IF(G2=0,"","1")</f>
        <v>1</v>
      </c>
      <c r="I2" t="s">
        <v>153</v>
      </c>
      <c r="K2" s="468" t="s">
        <v>719</v>
      </c>
      <c r="L2" s="243"/>
    </row>
    <row r="3" spans="1:12" x14ac:dyDescent="0.25">
      <c r="A3" s="110">
        <f>'[3]BASE DATOS'!$A3</f>
        <v>1000</v>
      </c>
      <c r="B3" s="110" t="str">
        <f>'[3]BASE DATOS'!$B3</f>
        <v>CENTRO</v>
      </c>
      <c r="C3" s="96" t="str">
        <f t="shared" ref="C3:C66" si="1">IF(B3=0,"","1")</f>
        <v>1</v>
      </c>
      <c r="F3" s="110" t="str">
        <f>'[3]BASE DATOS'!$F3</f>
        <v>ARATOCA10</v>
      </c>
      <c r="G3" s="110" t="str">
        <f>'[3]BASE DATOS'!$G3</f>
        <v>ARATOCA</v>
      </c>
      <c r="H3" s="96" t="str">
        <f t="shared" si="0"/>
        <v>1</v>
      </c>
      <c r="K3" s="470"/>
    </row>
    <row r="4" spans="1:12" x14ac:dyDescent="0.25">
      <c r="A4" s="110">
        <f>'[3]BASE DATOS'!$A4</f>
        <v>1001</v>
      </c>
      <c r="B4" s="110" t="str">
        <f>'[3]BASE DATOS'!$B4</f>
        <v>CENTRO</v>
      </c>
      <c r="C4" s="96" t="str">
        <f t="shared" si="1"/>
        <v>1</v>
      </c>
      <c r="F4" s="110" t="str">
        <f>'[3]BASE DATOS'!$F4</f>
        <v>ARATOCA14</v>
      </c>
      <c r="G4" s="110" t="str">
        <f>'[3]BASE DATOS'!$G4</f>
        <v>ARATOCA</v>
      </c>
      <c r="H4" s="96" t="str">
        <f t="shared" si="0"/>
        <v>1</v>
      </c>
      <c r="K4" s="471" t="s">
        <v>721</v>
      </c>
    </row>
    <row r="5" spans="1:12" x14ac:dyDescent="0.25">
      <c r="A5" s="110">
        <f>'[3]BASE DATOS'!$A5</f>
        <v>1002</v>
      </c>
      <c r="B5" s="110" t="str">
        <f>'[3]BASE DATOS'!$B5</f>
        <v>CENTRO</v>
      </c>
      <c r="C5" s="96" t="str">
        <f t="shared" si="1"/>
        <v>1</v>
      </c>
      <c r="F5" s="110" t="str">
        <f>'[3]BASE DATOS'!$F5</f>
        <v>ARATOCA16</v>
      </c>
      <c r="G5" s="110" t="str">
        <f>'[3]BASE DATOS'!$G5</f>
        <v>ARATOCA</v>
      </c>
      <c r="H5" s="96" t="str">
        <f t="shared" si="0"/>
        <v>1</v>
      </c>
    </row>
    <row r="6" spans="1:12" x14ac:dyDescent="0.25">
      <c r="A6" s="110">
        <f>'[3]BASE DATOS'!$A6</f>
        <v>1003</v>
      </c>
      <c r="B6" s="110" t="str">
        <f>'[3]BASE DATOS'!$B6</f>
        <v>CENTRO</v>
      </c>
      <c r="C6" s="96" t="str">
        <f t="shared" si="1"/>
        <v>1</v>
      </c>
      <c r="F6" s="110" t="str">
        <f>'[3]BASE DATOS'!$F6</f>
        <v>ARATOCA17</v>
      </c>
      <c r="G6" s="110" t="str">
        <f>'[3]BASE DATOS'!$G6</f>
        <v>ARATOCA</v>
      </c>
      <c r="H6" s="96" t="str">
        <f t="shared" si="0"/>
        <v>1</v>
      </c>
    </row>
    <row r="7" spans="1:12" x14ac:dyDescent="0.25">
      <c r="A7" s="110">
        <f>'[3]BASE DATOS'!$A7</f>
        <v>1004</v>
      </c>
      <c r="B7" s="110" t="str">
        <f>'[3]BASE DATOS'!$B7</f>
        <v>CENTRO</v>
      </c>
      <c r="C7" s="96" t="str">
        <f t="shared" si="1"/>
        <v>1</v>
      </c>
      <c r="F7" s="110" t="str">
        <f>'[3]BASE DATOS'!$F7</f>
        <v>ARATOCA17B</v>
      </c>
      <c r="G7" s="110" t="str">
        <f>'[3]BASE DATOS'!$G7</f>
        <v>ARATOCA</v>
      </c>
      <c r="H7" s="96" t="str">
        <f t="shared" si="0"/>
        <v>1</v>
      </c>
    </row>
    <row r="8" spans="1:12" x14ac:dyDescent="0.25">
      <c r="A8" s="110">
        <f>'[3]BASE DATOS'!$A8</f>
        <v>1005</v>
      </c>
      <c r="B8" s="110" t="str">
        <f>'[3]BASE DATOS'!$B8</f>
        <v>CENTRO</v>
      </c>
      <c r="C8" s="96" t="str">
        <f t="shared" si="1"/>
        <v>1</v>
      </c>
      <c r="F8" s="110" t="str">
        <f>'[3]BASE DATOS'!$F8</f>
        <v>ARATOCA20</v>
      </c>
      <c r="G8" s="110" t="str">
        <f>'[3]BASE DATOS'!$G8</f>
        <v>ARATOCA</v>
      </c>
      <c r="H8" s="96" t="str">
        <f t="shared" si="0"/>
        <v>1</v>
      </c>
    </row>
    <row r="9" spans="1:12" x14ac:dyDescent="0.25">
      <c r="A9" s="110">
        <f>'[3]BASE DATOS'!$A9</f>
        <v>1006</v>
      </c>
      <c r="B9" s="110" t="str">
        <f>'[3]BASE DATOS'!$B9</f>
        <v>CENTRO</v>
      </c>
      <c r="C9" s="96" t="str">
        <f t="shared" si="1"/>
        <v>1</v>
      </c>
      <c r="F9" s="110" t="str">
        <f>'[3]BASE DATOS'!$F9</f>
        <v>ARATOCA21</v>
      </c>
      <c r="G9" s="110" t="str">
        <f>'[3]BASE DATOS'!$G9</f>
        <v>ARATOCA</v>
      </c>
      <c r="H9" s="96" t="str">
        <f t="shared" si="0"/>
        <v>1</v>
      </c>
    </row>
    <row r="10" spans="1:12" x14ac:dyDescent="0.25">
      <c r="A10" s="110">
        <f>'[3]BASE DATOS'!$A10</f>
        <v>1007</v>
      </c>
      <c r="B10" s="110" t="str">
        <f>'[3]BASE DATOS'!$B10</f>
        <v>CENTRO</v>
      </c>
      <c r="C10" s="96" t="str">
        <f t="shared" si="1"/>
        <v>1</v>
      </c>
      <c r="F10" s="110" t="str">
        <f>'[3]BASE DATOS'!$F10</f>
        <v>ARATOCA22</v>
      </c>
      <c r="G10" s="110" t="str">
        <f>'[3]BASE DATOS'!$G10</f>
        <v>ARATOCA</v>
      </c>
      <c r="H10" s="96" t="str">
        <f t="shared" si="0"/>
        <v>1</v>
      </c>
    </row>
    <row r="11" spans="1:12" x14ac:dyDescent="0.25">
      <c r="A11" s="110">
        <f>'[3]BASE DATOS'!$A11</f>
        <v>1008</v>
      </c>
      <c r="B11" s="110" t="str">
        <f>'[3]BASE DATOS'!$B11</f>
        <v>CENTRO</v>
      </c>
      <c r="C11" s="96" t="str">
        <f t="shared" si="1"/>
        <v>1</v>
      </c>
      <c r="F11" s="110" t="str">
        <f>'[3]BASE DATOS'!$F11</f>
        <v>ARATOCA23</v>
      </c>
      <c r="G11" s="110" t="str">
        <f>'[3]BASE DATOS'!$G11</f>
        <v>ARATOCA</v>
      </c>
      <c r="H11" s="96" t="str">
        <f t="shared" si="0"/>
        <v>1</v>
      </c>
    </row>
    <row r="12" spans="1:12" x14ac:dyDescent="0.25">
      <c r="A12" s="110">
        <f>'[3]BASE DATOS'!$A12</f>
        <v>1009</v>
      </c>
      <c r="B12" s="110" t="str">
        <f>'[3]BASE DATOS'!$B12</f>
        <v>CENTRO</v>
      </c>
      <c r="C12" s="96" t="str">
        <f t="shared" si="1"/>
        <v>1</v>
      </c>
      <c r="F12" s="110" t="str">
        <f>'[3]BASE DATOS'!$F12</f>
        <v>ARATOCA24</v>
      </c>
      <c r="G12" s="110" t="str">
        <f>'[3]BASE DATOS'!$G12</f>
        <v>ARATOCA</v>
      </c>
      <c r="H12" s="96" t="str">
        <f t="shared" si="0"/>
        <v>1</v>
      </c>
    </row>
    <row r="13" spans="1:12" x14ac:dyDescent="0.25">
      <c r="A13" s="110">
        <f>'[3]BASE DATOS'!$A13</f>
        <v>1010</v>
      </c>
      <c r="B13" s="110" t="str">
        <f>'[3]BASE DATOS'!$B13</f>
        <v>CENTRO</v>
      </c>
      <c r="C13" s="96" t="str">
        <f t="shared" si="1"/>
        <v>1</v>
      </c>
      <c r="F13" s="110" t="str">
        <f>'[3]BASE DATOS'!$F13</f>
        <v>ARATOCA240R</v>
      </c>
      <c r="G13" s="110" t="str">
        <f>'[3]BASE DATOS'!$G13</f>
        <v>ARATOCA</v>
      </c>
      <c r="H13" s="96" t="str">
        <f t="shared" si="0"/>
        <v>1</v>
      </c>
    </row>
    <row r="14" spans="1:12" x14ac:dyDescent="0.25">
      <c r="A14" s="110">
        <f>'[3]BASE DATOS'!$A14</f>
        <v>1011</v>
      </c>
      <c r="B14" s="110" t="str">
        <f>'[3]BASE DATOS'!$B14</f>
        <v>CENTRO</v>
      </c>
      <c r="C14" s="96" t="str">
        <f t="shared" si="1"/>
        <v>1</v>
      </c>
      <c r="F14" s="110" t="str">
        <f>'[3]BASE DATOS'!$F14</f>
        <v>ARATOCA28</v>
      </c>
      <c r="G14" s="110" t="str">
        <f>'[3]BASE DATOS'!$G14</f>
        <v>ARATOCA</v>
      </c>
      <c r="H14" s="96" t="str">
        <f t="shared" si="0"/>
        <v>1</v>
      </c>
    </row>
    <row r="15" spans="1:12" x14ac:dyDescent="0.25">
      <c r="A15" s="110">
        <f>'[3]BASE DATOS'!$A15</f>
        <v>1012</v>
      </c>
      <c r="B15" s="110" t="str">
        <f>'[3]BASE DATOS'!$B15</f>
        <v>CENTRO</v>
      </c>
      <c r="C15" s="96" t="str">
        <f t="shared" si="1"/>
        <v>1</v>
      </c>
      <c r="F15" s="110" t="str">
        <f>'[3]BASE DATOS'!$F15</f>
        <v>ARATOCA28M</v>
      </c>
      <c r="G15" s="110" t="str">
        <f>'[3]BASE DATOS'!$G15</f>
        <v>ARATOCA</v>
      </c>
      <c r="H15" s="96" t="str">
        <f t="shared" si="0"/>
        <v>1</v>
      </c>
    </row>
    <row r="16" spans="1:12" x14ac:dyDescent="0.25">
      <c r="A16" s="110">
        <f>'[3]BASE DATOS'!$A16</f>
        <v>1013</v>
      </c>
      <c r="B16" s="110" t="str">
        <f>'[3]BASE DATOS'!$B16</f>
        <v>CENTRO</v>
      </c>
      <c r="C16" s="96" t="str">
        <f t="shared" si="1"/>
        <v>1</v>
      </c>
      <c r="F16" s="110" t="str">
        <f>'[3]BASE DATOS'!$F16</f>
        <v>ARATOCA28R</v>
      </c>
      <c r="G16" s="110" t="str">
        <f>'[3]BASE DATOS'!$G16</f>
        <v>ARATOCA</v>
      </c>
      <c r="H16" s="96" t="str">
        <f t="shared" si="0"/>
        <v>1</v>
      </c>
    </row>
    <row r="17" spans="1:8" x14ac:dyDescent="0.25">
      <c r="A17" s="110">
        <f>'[3]BASE DATOS'!$A17</f>
        <v>1014</v>
      </c>
      <c r="B17" s="110" t="str">
        <f>'[3]BASE DATOS'!$B17</f>
        <v>CENTRO</v>
      </c>
      <c r="C17" s="96" t="str">
        <f t="shared" si="1"/>
        <v>1</v>
      </c>
      <c r="F17" s="110" t="str">
        <f>'[3]BASE DATOS'!$F17</f>
        <v>ARATOCA3</v>
      </c>
      <c r="G17" s="110" t="str">
        <f>'[3]BASE DATOS'!$G17</f>
        <v>ARATOCA</v>
      </c>
      <c r="H17" s="96" t="str">
        <f t="shared" si="0"/>
        <v>1</v>
      </c>
    </row>
    <row r="18" spans="1:8" x14ac:dyDescent="0.25">
      <c r="A18" s="110">
        <f>'[3]BASE DATOS'!$A18</f>
        <v>1015</v>
      </c>
      <c r="B18" s="110" t="str">
        <f>'[3]BASE DATOS'!$B18</f>
        <v>CENTRO</v>
      </c>
      <c r="C18" s="96" t="str">
        <f t="shared" si="1"/>
        <v>1</v>
      </c>
      <c r="F18" s="110" t="str">
        <f>'[3]BASE DATOS'!$F18</f>
        <v>ARATOCA33</v>
      </c>
      <c r="G18" s="110" t="str">
        <f>'[3]BASE DATOS'!$G18</f>
        <v>ARATOCA</v>
      </c>
      <c r="H18" s="96" t="str">
        <f t="shared" si="0"/>
        <v>1</v>
      </c>
    </row>
    <row r="19" spans="1:8" x14ac:dyDescent="0.25">
      <c r="A19" s="110">
        <f>'[3]BASE DATOS'!$A19</f>
        <v>1016</v>
      </c>
      <c r="B19" s="110" t="str">
        <f>'[3]BASE DATOS'!$B19</f>
        <v>CENTRO</v>
      </c>
      <c r="C19" s="96" t="str">
        <f t="shared" si="1"/>
        <v>1</v>
      </c>
      <c r="F19" s="110" t="str">
        <f>'[3]BASE DATOS'!$F19</f>
        <v>ARATOCA3E</v>
      </c>
      <c r="G19" s="110" t="str">
        <f>'[3]BASE DATOS'!$G19</f>
        <v>ARATOCA</v>
      </c>
      <c r="H19" s="96" t="str">
        <f t="shared" si="0"/>
        <v>1</v>
      </c>
    </row>
    <row r="20" spans="1:8" x14ac:dyDescent="0.25">
      <c r="A20" s="110">
        <f>'[3]BASE DATOS'!$A20</f>
        <v>1017</v>
      </c>
      <c r="B20" s="110" t="str">
        <f>'[3]BASE DATOS'!$B20</f>
        <v>CENTRO</v>
      </c>
      <c r="C20" s="96" t="str">
        <f t="shared" si="1"/>
        <v>1</v>
      </c>
      <c r="F20" s="110" t="str">
        <f>'[3]BASE DATOS'!$F20</f>
        <v>ARATOCA3H</v>
      </c>
      <c r="G20" s="110" t="str">
        <f>'[3]BASE DATOS'!$G20</f>
        <v>ARATOCA</v>
      </c>
      <c r="H20" s="96" t="str">
        <f t="shared" si="0"/>
        <v>1</v>
      </c>
    </row>
    <row r="21" spans="1:8" x14ac:dyDescent="0.25">
      <c r="A21" s="110">
        <f>'[3]BASE DATOS'!$A21</f>
        <v>1018</v>
      </c>
      <c r="B21" s="110" t="str">
        <f>'[3]BASE DATOS'!$B21</f>
        <v>CENTRO</v>
      </c>
      <c r="C21" s="96" t="str">
        <f t="shared" si="1"/>
        <v>1</v>
      </c>
      <c r="F21" s="110" t="str">
        <f>'[3]BASE DATOS'!$F21</f>
        <v>ARATOCA4</v>
      </c>
      <c r="G21" s="110" t="str">
        <f>'[3]BASE DATOS'!$G21</f>
        <v>ARATOCA</v>
      </c>
      <c r="H21" s="96" t="str">
        <f t="shared" si="0"/>
        <v>1</v>
      </c>
    </row>
    <row r="22" spans="1:8" x14ac:dyDescent="0.25">
      <c r="A22" s="110">
        <f>'[3]BASE DATOS'!$A22</f>
        <v>1019</v>
      </c>
      <c r="B22" s="110" t="str">
        <f>'[3]BASE DATOS'!$B22</f>
        <v>CENTRO</v>
      </c>
      <c r="C22" s="96" t="str">
        <f t="shared" si="1"/>
        <v>1</v>
      </c>
      <c r="F22" s="110" t="str">
        <f>'[3]BASE DATOS'!$F22</f>
        <v>ARATOCA44</v>
      </c>
      <c r="G22" s="110" t="str">
        <f>'[3]BASE DATOS'!$G22</f>
        <v>ARATOCA</v>
      </c>
      <c r="H22" s="96" t="str">
        <f t="shared" si="0"/>
        <v>1</v>
      </c>
    </row>
    <row r="23" spans="1:8" x14ac:dyDescent="0.25">
      <c r="A23" s="110">
        <f>'[3]BASE DATOS'!$A23</f>
        <v>1020</v>
      </c>
      <c r="B23" s="110" t="str">
        <f>'[3]BASE DATOS'!$B23</f>
        <v>CENTRO</v>
      </c>
      <c r="C23" s="96" t="str">
        <f t="shared" si="1"/>
        <v>1</v>
      </c>
      <c r="F23" s="110" t="str">
        <f>'[3]BASE DATOS'!$F23</f>
        <v>ARATOCA4R</v>
      </c>
      <c r="G23" s="110" t="str">
        <f>'[3]BASE DATOS'!$G23</f>
        <v>ARATOCA</v>
      </c>
      <c r="H23" s="96" t="str">
        <f t="shared" si="0"/>
        <v>1</v>
      </c>
    </row>
    <row r="24" spans="1:8" x14ac:dyDescent="0.25">
      <c r="A24" s="110">
        <f>'[3]BASE DATOS'!$A24</f>
        <v>1021</v>
      </c>
      <c r="B24" s="110" t="str">
        <f>'[3]BASE DATOS'!$B24</f>
        <v>CENTRO</v>
      </c>
      <c r="C24" s="96" t="str">
        <f t="shared" si="1"/>
        <v>1</v>
      </c>
      <c r="F24" s="110" t="str">
        <f>'[3]BASE DATOS'!$F24</f>
        <v>ARATOCA51</v>
      </c>
      <c r="G24" s="110" t="str">
        <f>'[3]BASE DATOS'!$G24</f>
        <v>ARATOCA</v>
      </c>
      <c r="H24" s="96" t="str">
        <f t="shared" si="0"/>
        <v>1</v>
      </c>
    </row>
    <row r="25" spans="1:8" x14ac:dyDescent="0.25">
      <c r="A25" s="110">
        <f>'[3]BASE DATOS'!$A25</f>
        <v>1022</v>
      </c>
      <c r="B25" s="110" t="str">
        <f>'[3]BASE DATOS'!$B25</f>
        <v>CENTRO</v>
      </c>
      <c r="C25" s="96" t="str">
        <f t="shared" si="1"/>
        <v>1</v>
      </c>
      <c r="F25" s="110" t="str">
        <f>'[3]BASE DATOS'!$F25</f>
        <v>ARATOCA7</v>
      </c>
      <c r="G25" s="110" t="str">
        <f>'[3]BASE DATOS'!$G25</f>
        <v>ARATOCA</v>
      </c>
      <c r="H25" s="96" t="str">
        <f t="shared" si="0"/>
        <v>1</v>
      </c>
    </row>
    <row r="26" spans="1:8" x14ac:dyDescent="0.25">
      <c r="A26" s="110">
        <f>'[3]BASE DATOS'!$A26</f>
        <v>1023</v>
      </c>
      <c r="B26" s="110" t="str">
        <f>'[3]BASE DATOS'!$B26</f>
        <v>CENTRO</v>
      </c>
      <c r="C26" s="96" t="str">
        <f t="shared" si="1"/>
        <v>1</v>
      </c>
      <c r="F26" s="110" t="str">
        <f>'[3]BASE DATOS'!$F26</f>
        <v>ARATOCA8P</v>
      </c>
      <c r="G26" s="110" t="str">
        <f>'[3]BASE DATOS'!$G26</f>
        <v>ARATOCA</v>
      </c>
      <c r="H26" s="96" t="str">
        <f t="shared" si="0"/>
        <v>1</v>
      </c>
    </row>
    <row r="27" spans="1:8" x14ac:dyDescent="0.25">
      <c r="A27" s="110">
        <f>'[3]BASE DATOS'!$A27</f>
        <v>1024</v>
      </c>
      <c r="B27" s="110" t="str">
        <f>'[3]BASE DATOS'!$B27</f>
        <v>CENTRO</v>
      </c>
      <c r="C27" s="96" t="str">
        <f t="shared" si="1"/>
        <v>1</v>
      </c>
      <c r="F27" s="110" t="str">
        <f>'[3]BASE DATOS'!$F27</f>
        <v>BUENOSAIRESCURITI</v>
      </c>
      <c r="G27" s="110" t="str">
        <f>'[3]BASE DATOS'!$G27</f>
        <v>ARATOCA</v>
      </c>
      <c r="H27" s="96" t="str">
        <f t="shared" si="0"/>
        <v>1</v>
      </c>
    </row>
    <row r="28" spans="1:8" x14ac:dyDescent="0.25">
      <c r="A28" s="110">
        <f>'[3]BASE DATOS'!$A28</f>
        <v>1025</v>
      </c>
      <c r="B28" s="110" t="str">
        <f>'[3]BASE DATOS'!$B28</f>
        <v>CENTRO</v>
      </c>
      <c r="C28" s="96" t="str">
        <f t="shared" si="1"/>
        <v>1</v>
      </c>
      <c r="F28" s="110" t="str">
        <f>'[3]BASE DATOS'!$F28</f>
        <v>ELUVOCURITI</v>
      </c>
      <c r="G28" s="110" t="str">
        <f>'[3]BASE DATOS'!$G28</f>
        <v>ARATOCA</v>
      </c>
      <c r="H28" s="96" t="str">
        <f t="shared" si="0"/>
        <v>1</v>
      </c>
    </row>
    <row r="29" spans="1:8" x14ac:dyDescent="0.25">
      <c r="A29" s="110">
        <f>'[3]BASE DATOS'!$A29</f>
        <v>1026</v>
      </c>
      <c r="B29" s="110" t="str">
        <f>'[3]BASE DATOS'!$B29</f>
        <v>CENTRO</v>
      </c>
      <c r="C29" s="96" t="str">
        <f t="shared" si="1"/>
        <v>1</v>
      </c>
      <c r="F29" s="110" t="str">
        <f>'[3]BASE DATOS'!$F29</f>
        <v>BCAEM</v>
      </c>
      <c r="G29" s="110" t="str">
        <f>'[3]BASE DATOS'!$G29</f>
        <v>COLBEEFSAS</v>
      </c>
      <c r="H29" s="96" t="str">
        <f t="shared" si="0"/>
        <v>1</v>
      </c>
    </row>
    <row r="30" spans="1:8" x14ac:dyDescent="0.25">
      <c r="A30" s="110">
        <f>'[3]BASE DATOS'!$A30</f>
        <v>1027</v>
      </c>
      <c r="B30" s="110" t="str">
        <f>'[3]BASE DATOS'!$B30</f>
        <v>CENTRO</v>
      </c>
      <c r="C30" s="96" t="str">
        <f t="shared" si="1"/>
        <v>1</v>
      </c>
      <c r="F30" s="110" t="str">
        <f>'[3]BASE DATOS'!$F30</f>
        <v>BCAMK</v>
      </c>
      <c r="G30" s="110" t="str">
        <f>'[3]BASE DATOS'!$G30</f>
        <v>COLBEEFSAS</v>
      </c>
      <c r="H30" s="96" t="str">
        <f t="shared" si="0"/>
        <v>1</v>
      </c>
    </row>
    <row r="31" spans="1:8" x14ac:dyDescent="0.25">
      <c r="A31" s="110">
        <f>'[3]BASE DATOS'!$A31</f>
        <v>1028</v>
      </c>
      <c r="B31" s="110" t="str">
        <f>'[3]BASE DATOS'!$B31</f>
        <v>CENTRO</v>
      </c>
      <c r="C31" s="96" t="str">
        <f t="shared" si="1"/>
        <v>1</v>
      </c>
      <c r="F31" s="110" t="str">
        <f>'[3]BASE DATOS'!$F31</f>
        <v>BCAMV</v>
      </c>
      <c r="G31" s="110" t="str">
        <f>'[3]BASE DATOS'!$G31</f>
        <v>COLBEEFSAS</v>
      </c>
      <c r="H31" s="96" t="str">
        <f t="shared" si="0"/>
        <v>1</v>
      </c>
    </row>
    <row r="32" spans="1:8" x14ac:dyDescent="0.25">
      <c r="A32" s="110">
        <f>'[3]BASE DATOS'!$A32</f>
        <v>1029</v>
      </c>
      <c r="B32" s="110" t="str">
        <f>'[3]BASE DATOS'!$B32</f>
        <v>CENTRO</v>
      </c>
      <c r="C32" s="96" t="str">
        <f t="shared" si="1"/>
        <v>1</v>
      </c>
      <c r="F32" s="110">
        <f>'[3]BASE DATOS'!$F32</f>
        <v>1203</v>
      </c>
      <c r="G32" s="110" t="str">
        <f>'[3]BASE DATOS'!$G32</f>
        <v>CAMPOHERMOSO</v>
      </c>
      <c r="H32" s="96" t="str">
        <f t="shared" si="0"/>
        <v>1</v>
      </c>
    </row>
    <row r="33" spans="1:8" x14ac:dyDescent="0.25">
      <c r="A33" s="110">
        <f>'[3]BASE DATOS'!$A33</f>
        <v>1030</v>
      </c>
      <c r="B33" s="110" t="str">
        <f>'[3]BASE DATOS'!$B33</f>
        <v>CENTRO</v>
      </c>
      <c r="C33" s="96" t="str">
        <f t="shared" si="1"/>
        <v>1</v>
      </c>
      <c r="F33" s="110">
        <f>'[3]BASE DATOS'!$F33</f>
        <v>1708</v>
      </c>
      <c r="G33" s="110" t="str">
        <f>'[3]BASE DATOS'!$G33</f>
        <v>CAMPOHERMOSO</v>
      </c>
      <c r="H33" s="96" t="str">
        <f t="shared" si="0"/>
        <v>1</v>
      </c>
    </row>
    <row r="34" spans="1:8" x14ac:dyDescent="0.25">
      <c r="A34" s="110">
        <f>'[3]BASE DATOS'!$A34</f>
        <v>1031</v>
      </c>
      <c r="B34" s="110" t="str">
        <f>'[3]BASE DATOS'!$B34</f>
        <v>CENTRO</v>
      </c>
      <c r="C34" s="96" t="str">
        <f t="shared" si="1"/>
        <v>1</v>
      </c>
      <c r="F34" s="110">
        <f>'[3]BASE DATOS'!$F34</f>
        <v>10128</v>
      </c>
      <c r="G34" s="110" t="str">
        <f>'[3]BASE DATOS'!$G34</f>
        <v>CAMPOHERMOSO</v>
      </c>
      <c r="H34" s="96" t="str">
        <f t="shared" si="0"/>
        <v>1</v>
      </c>
    </row>
    <row r="35" spans="1:8" x14ac:dyDescent="0.25">
      <c r="A35" s="110">
        <f>'[3]BASE DATOS'!$A35</f>
        <v>1032</v>
      </c>
      <c r="B35" s="110" t="str">
        <f>'[3]BASE DATOS'!$B35</f>
        <v>CENTRO</v>
      </c>
      <c r="C35" s="96" t="str">
        <f t="shared" si="1"/>
        <v>1</v>
      </c>
      <c r="F35" s="110">
        <f>'[3]BASE DATOS'!$F35</f>
        <v>10214</v>
      </c>
      <c r="G35" s="110" t="str">
        <f>'[3]BASE DATOS'!$G35</f>
        <v>CAMPOHERMOSO</v>
      </c>
      <c r="H35" s="96" t="str">
        <f t="shared" si="0"/>
        <v>1</v>
      </c>
    </row>
    <row r="36" spans="1:8" x14ac:dyDescent="0.25">
      <c r="A36" s="110">
        <f>'[3]BASE DATOS'!$A36</f>
        <v>1033</v>
      </c>
      <c r="B36" s="110" t="str">
        <f>'[3]BASE DATOS'!$B36</f>
        <v>CENTRO</v>
      </c>
      <c r="C36" s="96" t="str">
        <f t="shared" si="1"/>
        <v>1</v>
      </c>
      <c r="F36" s="110">
        <f>'[3]BASE DATOS'!$F36</f>
        <v>10302</v>
      </c>
      <c r="G36" s="110" t="str">
        <f>'[3]BASE DATOS'!$G36</f>
        <v>CAMPOHERMOSO</v>
      </c>
      <c r="H36" s="96" t="str">
        <f t="shared" si="0"/>
        <v>1</v>
      </c>
    </row>
    <row r="37" spans="1:8" x14ac:dyDescent="0.25">
      <c r="A37" s="110">
        <f>'[3]BASE DATOS'!$A37</f>
        <v>1034</v>
      </c>
      <c r="B37" s="110" t="str">
        <f>'[3]BASE DATOS'!$B37</f>
        <v>CENTRO</v>
      </c>
      <c r="C37" s="96" t="str">
        <f t="shared" si="1"/>
        <v>1</v>
      </c>
      <c r="F37" s="110" t="str">
        <f>'[3]BASE DATOS'!$F37</f>
        <v>8APL</v>
      </c>
      <c r="G37" s="110" t="str">
        <f>'[3]BASE DATOS'!$G37</f>
        <v>CAMPOHERMOSO</v>
      </c>
      <c r="H37" s="96" t="str">
        <f t="shared" si="0"/>
        <v>1</v>
      </c>
    </row>
    <row r="38" spans="1:8" x14ac:dyDescent="0.25">
      <c r="A38" s="110">
        <f>'[3]BASE DATOS'!$A38</f>
        <v>1035</v>
      </c>
      <c r="B38" s="110" t="str">
        <f>'[3]BASE DATOS'!$B38</f>
        <v>CENTRO</v>
      </c>
      <c r="C38" s="96" t="str">
        <f t="shared" si="1"/>
        <v>1</v>
      </c>
      <c r="F38" s="110" t="str">
        <f>'[3]BASE DATOS'!$F38</f>
        <v>ARPL</v>
      </c>
      <c r="G38" s="110" t="str">
        <f>'[3]BASE DATOS'!$G38</f>
        <v>CAMPOHERMOSO</v>
      </c>
      <c r="H38" s="96" t="str">
        <f t="shared" si="0"/>
        <v>1</v>
      </c>
    </row>
    <row r="39" spans="1:8" x14ac:dyDescent="0.25">
      <c r="A39" s="110">
        <f>'[3]BASE DATOS'!$A39</f>
        <v>1036</v>
      </c>
      <c r="B39" s="110" t="str">
        <f>'[3]BASE DATOS'!$B39</f>
        <v>CENTRO</v>
      </c>
      <c r="C39" s="96" t="str">
        <f t="shared" si="1"/>
        <v>1</v>
      </c>
      <c r="F39" s="110" t="str">
        <f>'[3]BASE DATOS'!$F39</f>
        <v>CFC</v>
      </c>
      <c r="G39" s="110" t="str">
        <f>'[3]BASE DATOS'!$G39</f>
        <v>CAMPOHERMOSO</v>
      </c>
      <c r="H39" s="96" t="str">
        <f t="shared" si="0"/>
        <v>1</v>
      </c>
    </row>
    <row r="40" spans="1:8" x14ac:dyDescent="0.25">
      <c r="A40" s="110">
        <f>'[3]BASE DATOS'!$A40</f>
        <v>1037</v>
      </c>
      <c r="B40" s="110" t="str">
        <f>'[3]BASE DATOS'!$B40</f>
        <v>CENTRO</v>
      </c>
      <c r="C40" s="96" t="str">
        <f t="shared" si="1"/>
        <v>1</v>
      </c>
      <c r="F40" s="110" t="str">
        <f>'[3]BASE DATOS'!$F40</f>
        <v>E8</v>
      </c>
      <c r="G40" s="110" t="str">
        <f>'[3]BASE DATOS'!$G40</f>
        <v>CAMPOHERMOSO</v>
      </c>
      <c r="H40" s="96" t="str">
        <f t="shared" si="0"/>
        <v>1</v>
      </c>
    </row>
    <row r="41" spans="1:8" x14ac:dyDescent="0.25">
      <c r="A41" s="110">
        <f>'[3]BASE DATOS'!$A41</f>
        <v>1038</v>
      </c>
      <c r="B41" s="110" t="str">
        <f>'[3]BASE DATOS'!$B41</f>
        <v>CENTRO</v>
      </c>
      <c r="C41" s="96" t="str">
        <f t="shared" si="1"/>
        <v>1</v>
      </c>
      <c r="F41" s="110" t="str">
        <f>'[3]BASE DATOS'!$F41</f>
        <v>GNC</v>
      </c>
      <c r="G41" s="110" t="str">
        <f>'[3]BASE DATOS'!$G41</f>
        <v>CAMPOHERMOSO</v>
      </c>
      <c r="H41" s="96" t="str">
        <f t="shared" si="0"/>
        <v>1</v>
      </c>
    </row>
    <row r="42" spans="1:8" x14ac:dyDescent="0.25">
      <c r="A42" s="110">
        <f>'[3]BASE DATOS'!$A42</f>
        <v>1039</v>
      </c>
      <c r="B42" s="110" t="str">
        <f>'[3]BASE DATOS'!$B42</f>
        <v>CENTRO</v>
      </c>
      <c r="C42" s="96" t="str">
        <f t="shared" si="1"/>
        <v>1</v>
      </c>
      <c r="F42" s="110" t="str">
        <f>'[3]BASE DATOS'!$F42</f>
        <v>GUAJIRA</v>
      </c>
      <c r="G42" s="110" t="str">
        <f>'[3]BASE DATOS'!$G42</f>
        <v>CAMPOHERMOSO</v>
      </c>
      <c r="H42" s="96" t="str">
        <f t="shared" si="0"/>
        <v>1</v>
      </c>
    </row>
    <row r="43" spans="1:8" x14ac:dyDescent="0.25">
      <c r="A43" s="110">
        <f>'[3]BASE DATOS'!$A43</f>
        <v>1040</v>
      </c>
      <c r="B43" s="110" t="str">
        <f>'[3]BASE DATOS'!$B43</f>
        <v>CENTRO</v>
      </c>
      <c r="C43" s="96" t="str">
        <f t="shared" si="1"/>
        <v>1</v>
      </c>
      <c r="F43" s="110" t="str">
        <f>'[3]BASE DATOS'!$F43</f>
        <v>HNP</v>
      </c>
      <c r="G43" s="110" t="str">
        <f>'[3]BASE DATOS'!$G43</f>
        <v>CAMPOHERMOSO</v>
      </c>
      <c r="H43" s="96" t="str">
        <f t="shared" si="0"/>
        <v>1</v>
      </c>
    </row>
    <row r="44" spans="1:8" x14ac:dyDescent="0.25">
      <c r="A44" s="110">
        <f>'[3]BASE DATOS'!$A44</f>
        <v>1041</v>
      </c>
      <c r="B44" s="110" t="str">
        <f>'[3]BASE DATOS'!$B44</f>
        <v>CENTRO</v>
      </c>
      <c r="C44" s="96" t="str">
        <f t="shared" si="1"/>
        <v>1</v>
      </c>
      <c r="F44" s="110" t="str">
        <f>'[3]BASE DATOS'!$F44</f>
        <v>LAVEGA</v>
      </c>
      <c r="G44" s="110" t="str">
        <f>'[3]BASE DATOS'!$G44</f>
        <v>CAMPOHERMOSO</v>
      </c>
      <c r="H44" s="96" t="str">
        <f t="shared" si="0"/>
        <v>1</v>
      </c>
    </row>
    <row r="45" spans="1:8" x14ac:dyDescent="0.25">
      <c r="A45" s="110">
        <f>'[3]BASE DATOS'!$A45</f>
        <v>1042</v>
      </c>
      <c r="B45" s="110" t="str">
        <f>'[3]BASE DATOS'!$B45</f>
        <v>CENTRO</v>
      </c>
      <c r="C45" s="96" t="str">
        <f t="shared" si="1"/>
        <v>1</v>
      </c>
      <c r="F45" s="110" t="str">
        <f>'[3]BASE DATOS'!$F45</f>
        <v>LS1</v>
      </c>
      <c r="G45" s="110" t="str">
        <f>'[3]BASE DATOS'!$G45</f>
        <v>CAMPOHERMOSO</v>
      </c>
      <c r="H45" s="96" t="str">
        <f t="shared" si="0"/>
        <v>1</v>
      </c>
    </row>
    <row r="46" spans="1:8" x14ac:dyDescent="0.25">
      <c r="A46" s="110">
        <f>'[3]BASE DATOS'!$A46</f>
        <v>1043</v>
      </c>
      <c r="B46" s="110" t="str">
        <f>'[3]BASE DATOS'!$B46</f>
        <v>CENTRO</v>
      </c>
      <c r="C46" s="96" t="str">
        <f t="shared" si="1"/>
        <v>1</v>
      </c>
      <c r="F46" s="110" t="str">
        <f>'[3]BASE DATOS'!$F46</f>
        <v>P32V</v>
      </c>
      <c r="G46" s="110" t="str">
        <f>'[3]BASE DATOS'!$G46</f>
        <v>CAMPOHERMOSO</v>
      </c>
      <c r="H46" s="96" t="str">
        <f t="shared" si="0"/>
        <v>1</v>
      </c>
    </row>
    <row r="47" spans="1:8" x14ac:dyDescent="0.25">
      <c r="A47" s="110">
        <f>'[3]BASE DATOS'!$A47</f>
        <v>1044</v>
      </c>
      <c r="B47" s="110" t="str">
        <f>'[3]BASE DATOS'!$B47</f>
        <v>CENTRO</v>
      </c>
      <c r="C47" s="96" t="str">
        <f t="shared" si="1"/>
        <v>1</v>
      </c>
      <c r="F47" s="110" t="str">
        <f>'[3]BASE DATOS'!$F47</f>
        <v>P33A</v>
      </c>
      <c r="G47" s="110" t="str">
        <f>'[3]BASE DATOS'!$G47</f>
        <v>CAMPOHERMOSO</v>
      </c>
      <c r="H47" s="96" t="str">
        <f t="shared" si="0"/>
        <v>1</v>
      </c>
    </row>
    <row r="48" spans="1:8" x14ac:dyDescent="0.25">
      <c r="A48" s="110">
        <f>'[3]BASE DATOS'!$A48</f>
        <v>1045</v>
      </c>
      <c r="B48" s="110" t="str">
        <f>'[3]BASE DATOS'!$B48</f>
        <v>CENTRO</v>
      </c>
      <c r="C48" s="96" t="str">
        <f t="shared" si="1"/>
        <v>1</v>
      </c>
      <c r="F48" s="110" t="str">
        <f>'[3]BASE DATOS'!$F48</f>
        <v>P36J</v>
      </c>
      <c r="G48" s="110" t="str">
        <f>'[3]BASE DATOS'!$G48</f>
        <v>CAMPOHERMOSO</v>
      </c>
      <c r="H48" s="96" t="str">
        <f t="shared" si="0"/>
        <v>1</v>
      </c>
    </row>
    <row r="49" spans="1:8" x14ac:dyDescent="0.25">
      <c r="A49" s="110">
        <f>'[3]BASE DATOS'!$A49</f>
        <v>1046</v>
      </c>
      <c r="B49" s="110" t="str">
        <f>'[3]BASE DATOS'!$B49</f>
        <v>CENTRO</v>
      </c>
      <c r="C49" s="96" t="str">
        <f t="shared" si="1"/>
        <v>1</v>
      </c>
      <c r="F49" s="110" t="str">
        <f>'[3]BASE DATOS'!$F49</f>
        <v>RAP</v>
      </c>
      <c r="G49" s="110" t="str">
        <f>'[3]BASE DATOS'!$G49</f>
        <v>CAMPOHERMOSO</v>
      </c>
      <c r="H49" s="96" t="str">
        <f t="shared" si="0"/>
        <v>1</v>
      </c>
    </row>
    <row r="50" spans="1:8" x14ac:dyDescent="0.25">
      <c r="A50" s="110">
        <f>'[3]BASE DATOS'!$A50</f>
        <v>1047</v>
      </c>
      <c r="B50" s="110" t="str">
        <f>'[3]BASE DATOS'!$B50</f>
        <v>CENTRO</v>
      </c>
      <c r="C50" s="96" t="str">
        <f t="shared" si="1"/>
        <v>1</v>
      </c>
      <c r="F50" s="110" t="str">
        <f>'[3]BASE DATOS'!$F50</f>
        <v>SDPR</v>
      </c>
      <c r="G50" s="110" t="str">
        <f>'[3]BASE DATOS'!$G50</f>
        <v>CAMPOHERMOSO</v>
      </c>
      <c r="H50" s="96" t="str">
        <f t="shared" si="0"/>
        <v>1</v>
      </c>
    </row>
    <row r="51" spans="1:8" x14ac:dyDescent="0.25">
      <c r="A51" s="110">
        <f>'[3]BASE DATOS'!$A51</f>
        <v>1048</v>
      </c>
      <c r="B51" s="110" t="str">
        <f>'[3]BASE DATOS'!$B51</f>
        <v>CENTRO</v>
      </c>
      <c r="C51" s="96" t="str">
        <f t="shared" si="1"/>
        <v>1</v>
      </c>
      <c r="F51" s="110" t="str">
        <f>'[3]BASE DATOS'!$F51</f>
        <v>VMF</v>
      </c>
      <c r="G51" s="110" t="str">
        <f>'[3]BASE DATOS'!$G51</f>
        <v>CAMPOHERMOSO</v>
      </c>
      <c r="H51" s="96" t="str">
        <f t="shared" si="0"/>
        <v>1</v>
      </c>
    </row>
    <row r="52" spans="1:8" x14ac:dyDescent="0.25">
      <c r="A52" s="110">
        <f>'[3]BASE DATOS'!$A52</f>
        <v>1049</v>
      </c>
      <c r="B52" s="110" t="str">
        <f>'[3]BASE DATOS'!$B52</f>
        <v>CENTRO</v>
      </c>
      <c r="C52" s="96" t="str">
        <f t="shared" si="1"/>
        <v>1</v>
      </c>
      <c r="F52" s="110">
        <f>'[3]BASE DATOS'!$F52</f>
        <v>1310</v>
      </c>
      <c r="G52" s="110" t="str">
        <f>'[3]BASE DATOS'!$G52</f>
        <v>CAMPOHERMOSO</v>
      </c>
      <c r="H52" s="96" t="str">
        <f t="shared" si="0"/>
        <v>1</v>
      </c>
    </row>
    <row r="53" spans="1:8" x14ac:dyDescent="0.25">
      <c r="A53" s="110">
        <f>'[3]BASE DATOS'!$A53</f>
        <v>1050</v>
      </c>
      <c r="B53" s="110" t="str">
        <f>'[3]BASE DATOS'!$B53</f>
        <v>CENTRO</v>
      </c>
      <c r="C53" s="96" t="str">
        <f t="shared" si="1"/>
        <v>1</v>
      </c>
      <c r="F53" s="110">
        <f>'[3]BASE DATOS'!$F53</f>
        <v>1502</v>
      </c>
      <c r="G53" s="110" t="str">
        <f>'[3]BASE DATOS'!$G53</f>
        <v>CAMPOHERMOSO</v>
      </c>
      <c r="H53" s="96" t="str">
        <f t="shared" si="0"/>
        <v>1</v>
      </c>
    </row>
    <row r="54" spans="1:8" x14ac:dyDescent="0.25">
      <c r="A54" s="110">
        <f>'[3]BASE DATOS'!$A54</f>
        <v>1051</v>
      </c>
      <c r="B54" s="110" t="str">
        <f>'[3]BASE DATOS'!$B54</f>
        <v>CENTRO</v>
      </c>
      <c r="C54" s="96" t="str">
        <f t="shared" si="1"/>
        <v>1</v>
      </c>
      <c r="F54" s="110">
        <f>'[3]BASE DATOS'!$F54</f>
        <v>1703</v>
      </c>
      <c r="G54" s="110" t="str">
        <f>'[3]BASE DATOS'!$G54</f>
        <v>CAMPOHERMOSO</v>
      </c>
      <c r="H54" s="96" t="str">
        <f t="shared" si="0"/>
        <v>1</v>
      </c>
    </row>
    <row r="55" spans="1:8" x14ac:dyDescent="0.25">
      <c r="A55" s="110">
        <f>'[3]BASE DATOS'!$A55</f>
        <v>1052</v>
      </c>
      <c r="B55" s="110" t="str">
        <f>'[3]BASE DATOS'!$B55</f>
        <v>CENTRO</v>
      </c>
      <c r="C55" s="96" t="str">
        <f t="shared" si="1"/>
        <v>1</v>
      </c>
      <c r="F55" s="110">
        <f>'[3]BASE DATOS'!$F55</f>
        <v>1704</v>
      </c>
      <c r="G55" s="110" t="str">
        <f>'[3]BASE DATOS'!$G55</f>
        <v>CAMPOHERMOSO</v>
      </c>
      <c r="H55" s="96" t="str">
        <f t="shared" si="0"/>
        <v>1</v>
      </c>
    </row>
    <row r="56" spans="1:8" x14ac:dyDescent="0.25">
      <c r="A56" s="110">
        <f>'[3]BASE DATOS'!$A56</f>
        <v>1053</v>
      </c>
      <c r="B56" s="110" t="str">
        <f>'[3]BASE DATOS'!$B56</f>
        <v>CENTRO</v>
      </c>
      <c r="C56" s="96" t="str">
        <f t="shared" si="1"/>
        <v>1</v>
      </c>
      <c r="F56" s="110">
        <f>'[3]BASE DATOS'!$F56</f>
        <v>1705</v>
      </c>
      <c r="G56" s="110" t="str">
        <f>'[3]BASE DATOS'!$G56</f>
        <v>CAMPOHERMOSO</v>
      </c>
      <c r="H56" s="96" t="str">
        <f t="shared" si="0"/>
        <v>1</v>
      </c>
    </row>
    <row r="57" spans="1:8" x14ac:dyDescent="0.25">
      <c r="A57" s="110">
        <f>'[3]BASE DATOS'!$A57</f>
        <v>1054</v>
      </c>
      <c r="B57" s="110" t="str">
        <f>'[3]BASE DATOS'!$B57</f>
        <v>CENTRO</v>
      </c>
      <c r="C57" s="96" t="str">
        <f t="shared" si="1"/>
        <v>1</v>
      </c>
      <c r="F57" s="110">
        <f>'[3]BASE DATOS'!$F57</f>
        <v>1706</v>
      </c>
      <c r="G57" s="110" t="str">
        <f>'[3]BASE DATOS'!$G57</f>
        <v>CAMPOHERMOSO</v>
      </c>
      <c r="H57" s="96" t="str">
        <f t="shared" si="0"/>
        <v>1</v>
      </c>
    </row>
    <row r="58" spans="1:8" x14ac:dyDescent="0.25">
      <c r="A58" s="110">
        <f>'[3]BASE DATOS'!$A58</f>
        <v>1055</v>
      </c>
      <c r="B58" s="110" t="str">
        <f>'[3]BASE DATOS'!$B58</f>
        <v>CENTRO</v>
      </c>
      <c r="C58" s="96" t="str">
        <f t="shared" si="1"/>
        <v>1</v>
      </c>
      <c r="F58" s="110">
        <f>'[3]BASE DATOS'!$F58</f>
        <v>1800</v>
      </c>
      <c r="G58" s="110" t="str">
        <f>'[3]BASE DATOS'!$G58</f>
        <v>CAMPOHERMOSO</v>
      </c>
      <c r="H58" s="96" t="str">
        <f t="shared" si="0"/>
        <v>1</v>
      </c>
    </row>
    <row r="59" spans="1:8" x14ac:dyDescent="0.25">
      <c r="A59" s="110">
        <f>'[3]BASE DATOS'!$A59</f>
        <v>1056</v>
      </c>
      <c r="B59" s="110" t="str">
        <f>'[3]BASE DATOS'!$B59</f>
        <v>CENTRO</v>
      </c>
      <c r="C59" s="96" t="str">
        <f t="shared" si="1"/>
        <v>1</v>
      </c>
      <c r="F59" s="110">
        <f>'[3]BASE DATOS'!$F59</f>
        <v>1801</v>
      </c>
      <c r="G59" s="110" t="str">
        <f>'[3]BASE DATOS'!$G59</f>
        <v>CAMPOHERMOSO</v>
      </c>
      <c r="H59" s="96" t="str">
        <f t="shared" si="0"/>
        <v>1</v>
      </c>
    </row>
    <row r="60" spans="1:8" x14ac:dyDescent="0.25">
      <c r="A60" s="110">
        <f>'[3]BASE DATOS'!$A60</f>
        <v>1057</v>
      </c>
      <c r="B60" s="110" t="str">
        <f>'[3]BASE DATOS'!$B60</f>
        <v>CENTRO</v>
      </c>
      <c r="C60" s="96" t="str">
        <f t="shared" si="1"/>
        <v>1</v>
      </c>
      <c r="F60" s="110">
        <f>'[3]BASE DATOS'!$F60</f>
        <v>1802</v>
      </c>
      <c r="G60" s="110" t="str">
        <f>'[3]BASE DATOS'!$G60</f>
        <v>CAMPOHERMOSO</v>
      </c>
      <c r="H60" s="96" t="str">
        <f t="shared" si="0"/>
        <v>1</v>
      </c>
    </row>
    <row r="61" spans="1:8" x14ac:dyDescent="0.25">
      <c r="A61" s="110">
        <f>'[3]BASE DATOS'!$A61</f>
        <v>1058</v>
      </c>
      <c r="B61" s="110" t="str">
        <f>'[3]BASE DATOS'!$B61</f>
        <v>CENTRO</v>
      </c>
      <c r="C61" s="96" t="str">
        <f t="shared" si="1"/>
        <v>1</v>
      </c>
      <c r="F61" s="110">
        <f>'[3]BASE DATOS'!$F61</f>
        <v>1803</v>
      </c>
      <c r="G61" s="110" t="str">
        <f>'[3]BASE DATOS'!$G61</f>
        <v>CAMPOHERMOSO</v>
      </c>
      <c r="H61" s="96" t="str">
        <f t="shared" si="0"/>
        <v>1</v>
      </c>
    </row>
    <row r="62" spans="1:8" x14ac:dyDescent="0.25">
      <c r="A62" s="110">
        <f>'[3]BASE DATOS'!$A62</f>
        <v>1059</v>
      </c>
      <c r="B62" s="110" t="str">
        <f>'[3]BASE DATOS'!$B62</f>
        <v>CENTRO</v>
      </c>
      <c r="C62" s="96" t="str">
        <f t="shared" si="1"/>
        <v>1</v>
      </c>
      <c r="F62" s="110">
        <f>'[3]BASE DATOS'!$F62</f>
        <v>1804</v>
      </c>
      <c r="G62" s="110" t="str">
        <f>'[3]BASE DATOS'!$G62</f>
        <v>CAMPOHERMOSO</v>
      </c>
      <c r="H62" s="96" t="str">
        <f t="shared" si="0"/>
        <v>1</v>
      </c>
    </row>
    <row r="63" spans="1:8" x14ac:dyDescent="0.25">
      <c r="A63" s="110">
        <f>'[3]BASE DATOS'!$A63</f>
        <v>1060</v>
      </c>
      <c r="B63" s="110" t="str">
        <f>'[3]BASE DATOS'!$B63</f>
        <v>CENTRO</v>
      </c>
      <c r="C63" s="96" t="str">
        <f t="shared" si="1"/>
        <v>1</v>
      </c>
      <c r="F63" s="110">
        <f>'[3]BASE DATOS'!$F63</f>
        <v>1805</v>
      </c>
      <c r="G63" s="110" t="str">
        <f>'[3]BASE DATOS'!$G63</f>
        <v>CAMPOHERMOSO</v>
      </c>
      <c r="H63" s="96" t="str">
        <f t="shared" si="0"/>
        <v>1</v>
      </c>
    </row>
    <row r="64" spans="1:8" x14ac:dyDescent="0.25">
      <c r="A64" s="110">
        <f>'[3]BASE DATOS'!$A64</f>
        <v>1061</v>
      </c>
      <c r="B64" s="110" t="str">
        <f>'[3]BASE DATOS'!$B64</f>
        <v>CENTRO</v>
      </c>
      <c r="C64" s="96" t="str">
        <f t="shared" si="1"/>
        <v>1</v>
      </c>
      <c r="F64" s="110">
        <f>'[3]BASE DATOS'!$F64</f>
        <v>1806</v>
      </c>
      <c r="G64" s="110" t="str">
        <f>'[3]BASE DATOS'!$G64</f>
        <v>CAMPOHERMOSO</v>
      </c>
      <c r="H64" s="96" t="str">
        <f t="shared" si="0"/>
        <v>1</v>
      </c>
    </row>
    <row r="65" spans="1:8" x14ac:dyDescent="0.25">
      <c r="A65" s="110">
        <f>'[3]BASE DATOS'!$A65</f>
        <v>1062</v>
      </c>
      <c r="B65" s="110" t="str">
        <f>'[3]BASE DATOS'!$B65</f>
        <v>CENTRO</v>
      </c>
      <c r="C65" s="96" t="str">
        <f t="shared" si="1"/>
        <v>1</v>
      </c>
      <c r="F65" s="110">
        <f>'[3]BASE DATOS'!$F65</f>
        <v>1807</v>
      </c>
      <c r="G65" s="110" t="str">
        <f>'[3]BASE DATOS'!$G65</f>
        <v>CAMPOHERMOSO</v>
      </c>
      <c r="H65" s="96" t="str">
        <f t="shared" si="0"/>
        <v>1</v>
      </c>
    </row>
    <row r="66" spans="1:8" x14ac:dyDescent="0.25">
      <c r="A66" s="110">
        <f>'[3]BASE DATOS'!$A66</f>
        <v>1063</v>
      </c>
      <c r="B66" s="110" t="str">
        <f>'[3]BASE DATOS'!$B66</f>
        <v>CENTRO</v>
      </c>
      <c r="C66" s="96" t="str">
        <f t="shared" si="1"/>
        <v>1</v>
      </c>
      <c r="F66" s="110">
        <f>'[3]BASE DATOS'!$F66</f>
        <v>1808</v>
      </c>
      <c r="G66" s="110" t="str">
        <f>'[3]BASE DATOS'!$G66</f>
        <v>CAMPOHERMOSO</v>
      </c>
      <c r="H66" s="96" t="str">
        <f t="shared" ref="H66:H129" si="2">IF(G66=0,"","1")</f>
        <v>1</v>
      </c>
    </row>
    <row r="67" spans="1:8" x14ac:dyDescent="0.25">
      <c r="A67" s="110">
        <f>'[3]BASE DATOS'!$A67</f>
        <v>1064</v>
      </c>
      <c r="B67" s="110" t="str">
        <f>'[3]BASE DATOS'!$B67</f>
        <v>CENTRO</v>
      </c>
      <c r="C67" s="96" t="str">
        <f t="shared" ref="C67:C130" si="3">IF(B67=0,"","1")</f>
        <v>1</v>
      </c>
      <c r="F67" s="110">
        <f>'[3]BASE DATOS'!$F67</f>
        <v>1809</v>
      </c>
      <c r="G67" s="110" t="str">
        <f>'[3]BASE DATOS'!$G67</f>
        <v>CAMPOHERMOSO</v>
      </c>
      <c r="H67" s="96" t="str">
        <f t="shared" si="2"/>
        <v>1</v>
      </c>
    </row>
    <row r="68" spans="1:8" x14ac:dyDescent="0.25">
      <c r="A68" s="110">
        <f>'[3]BASE DATOS'!$A68</f>
        <v>1065</v>
      </c>
      <c r="B68" s="110" t="str">
        <f>'[3]BASE DATOS'!$B68</f>
        <v>CENTRO</v>
      </c>
      <c r="C68" s="96" t="str">
        <f t="shared" si="3"/>
        <v>1</v>
      </c>
      <c r="F68" s="110">
        <f>'[3]BASE DATOS'!$F68</f>
        <v>1810</v>
      </c>
      <c r="G68" s="110" t="str">
        <f>'[3]BASE DATOS'!$G68</f>
        <v>CAMPOHERMOSO</v>
      </c>
      <c r="H68" s="96" t="str">
        <f t="shared" si="2"/>
        <v>1</v>
      </c>
    </row>
    <row r="69" spans="1:8" x14ac:dyDescent="0.25">
      <c r="A69" s="110">
        <f>'[3]BASE DATOS'!$A69</f>
        <v>1066</v>
      </c>
      <c r="B69" s="110" t="str">
        <f>'[3]BASE DATOS'!$B69</f>
        <v>CENTRO</v>
      </c>
      <c r="C69" s="96" t="str">
        <f t="shared" si="3"/>
        <v>1</v>
      </c>
      <c r="F69" s="110">
        <f>'[3]BASE DATOS'!$F69</f>
        <v>1811</v>
      </c>
      <c r="G69" s="110" t="str">
        <f>'[3]BASE DATOS'!$G69</f>
        <v>CAMPOHERMOSO</v>
      </c>
      <c r="H69" s="96" t="str">
        <f t="shared" si="2"/>
        <v>1</v>
      </c>
    </row>
    <row r="70" spans="1:8" x14ac:dyDescent="0.25">
      <c r="A70" s="110">
        <f>'[3]BASE DATOS'!$A70</f>
        <v>1073</v>
      </c>
      <c r="B70" s="110" t="str">
        <f>'[3]BASE DATOS'!$B70</f>
        <v>CENTRO</v>
      </c>
      <c r="C70" s="96" t="str">
        <f t="shared" si="3"/>
        <v>1</v>
      </c>
      <c r="F70" s="110">
        <f>'[3]BASE DATOS'!$F70</f>
        <v>1816</v>
      </c>
      <c r="G70" s="110" t="str">
        <f>'[3]BASE DATOS'!$G70</f>
        <v>CAMPOHERMOSO</v>
      </c>
      <c r="H70" s="96" t="str">
        <f t="shared" si="2"/>
        <v>1</v>
      </c>
    </row>
    <row r="71" spans="1:8" x14ac:dyDescent="0.25">
      <c r="A71" s="110">
        <f>'[3]BASE DATOS'!$A71</f>
        <v>1074</v>
      </c>
      <c r="B71" s="110" t="str">
        <f>'[3]BASE DATOS'!$B71</f>
        <v>CENTRO</v>
      </c>
      <c r="C71" s="96" t="str">
        <f t="shared" si="3"/>
        <v>1</v>
      </c>
      <c r="F71" s="110">
        <f>'[3]BASE DATOS'!$F71</f>
        <v>1817</v>
      </c>
      <c r="G71" s="110" t="str">
        <f>'[3]BASE DATOS'!$G71</f>
        <v>CAMPOHERMOSO</v>
      </c>
      <c r="H71" s="96" t="str">
        <f t="shared" si="2"/>
        <v>1</v>
      </c>
    </row>
    <row r="72" spans="1:8" x14ac:dyDescent="0.25">
      <c r="A72" s="110">
        <f>'[3]BASE DATOS'!$A72</f>
        <v>1075</v>
      </c>
      <c r="B72" s="110" t="str">
        <f>'[3]BASE DATOS'!$B72</f>
        <v>CENTRO</v>
      </c>
      <c r="C72" s="96" t="str">
        <f t="shared" si="3"/>
        <v>1</v>
      </c>
      <c r="F72" s="110">
        <f>'[3]BASE DATOS'!$F72</f>
        <v>1818</v>
      </c>
      <c r="G72" s="110" t="str">
        <f>'[3]BASE DATOS'!$G72</f>
        <v>CAMPOHERMOSO</v>
      </c>
      <c r="H72" s="96" t="str">
        <f t="shared" si="2"/>
        <v>1</v>
      </c>
    </row>
    <row r="73" spans="1:8" x14ac:dyDescent="0.25">
      <c r="A73" s="110">
        <f>'[3]BASE DATOS'!$A73</f>
        <v>1076</v>
      </c>
      <c r="B73" s="110" t="str">
        <f>'[3]BASE DATOS'!$B73</f>
        <v>CENTRO</v>
      </c>
      <c r="C73" s="96" t="str">
        <f t="shared" si="3"/>
        <v>1</v>
      </c>
      <c r="F73" s="110">
        <f>'[3]BASE DATOS'!$F73</f>
        <v>1819</v>
      </c>
      <c r="G73" s="110" t="str">
        <f>'[3]BASE DATOS'!$G73</f>
        <v>CAMPOHERMOSO</v>
      </c>
      <c r="H73" s="96" t="str">
        <f t="shared" si="2"/>
        <v>1</v>
      </c>
    </row>
    <row r="74" spans="1:8" x14ac:dyDescent="0.25">
      <c r="A74" s="110">
        <f>'[3]BASE DATOS'!$A74</f>
        <v>1077</v>
      </c>
      <c r="B74" s="110" t="str">
        <f>'[3]BASE DATOS'!$B74</f>
        <v>CENTRO</v>
      </c>
      <c r="C74" s="96" t="str">
        <f t="shared" si="3"/>
        <v>1</v>
      </c>
      <c r="F74" s="110" t="str">
        <f>'[3]BASE DATOS'!$F74</f>
        <v>01308/DXL/</v>
      </c>
      <c r="G74" s="110" t="str">
        <f>'[3]BASE DATOS'!$G74</f>
        <v>CAMPOHERMOSO</v>
      </c>
      <c r="H74" s="96" t="str">
        <f t="shared" si="2"/>
        <v>1</v>
      </c>
    </row>
    <row r="75" spans="1:8" x14ac:dyDescent="0.25">
      <c r="A75" s="110">
        <f>'[3]BASE DATOS'!$A75</f>
        <v>1078</v>
      </c>
      <c r="B75" s="110" t="str">
        <f>'[3]BASE DATOS'!$B75</f>
        <v>CENTRO</v>
      </c>
      <c r="C75" s="96" t="str">
        <f t="shared" si="3"/>
        <v>1</v>
      </c>
      <c r="F75" s="110" t="str">
        <f>'[3]BASE DATOS'!$F75</f>
        <v>J2J</v>
      </c>
      <c r="G75" s="110" t="str">
        <f>'[3]BASE DATOS'!$G75</f>
        <v>CAMPOHERMOSO</v>
      </c>
      <c r="H75" s="96" t="str">
        <f t="shared" si="2"/>
        <v>1</v>
      </c>
    </row>
    <row r="76" spans="1:8" x14ac:dyDescent="0.25">
      <c r="A76" s="110">
        <f>'[3]BASE DATOS'!$A76</f>
        <v>1079</v>
      </c>
      <c r="B76" s="110" t="str">
        <f>'[3]BASE DATOS'!$B76</f>
        <v>CENTRO</v>
      </c>
      <c r="C76" s="96" t="str">
        <f t="shared" si="3"/>
        <v>1</v>
      </c>
      <c r="F76" s="110" t="str">
        <f>'[3]BASE DATOS'!$F76</f>
        <v>SLF</v>
      </c>
      <c r="G76" s="110" t="str">
        <f>'[3]BASE DATOS'!$G76</f>
        <v>CAMPOHERMOSO</v>
      </c>
      <c r="H76" s="96" t="str">
        <f t="shared" si="2"/>
        <v>1</v>
      </c>
    </row>
    <row r="77" spans="1:8" x14ac:dyDescent="0.25">
      <c r="A77" s="110">
        <f>'[3]BASE DATOS'!$A77</f>
        <v>1082</v>
      </c>
      <c r="B77" s="110" t="str">
        <f>'[3]BASE DATOS'!$B77</f>
        <v>CENTRO</v>
      </c>
      <c r="C77" s="96" t="str">
        <f t="shared" si="3"/>
        <v>1</v>
      </c>
      <c r="F77" s="110" t="str">
        <f>'[3]BASE DATOS'!$F77</f>
        <v>TZT</v>
      </c>
      <c r="G77" s="110" t="str">
        <f>'[3]BASE DATOS'!$G77</f>
        <v>CAMPOHERMOSO</v>
      </c>
      <c r="H77" s="96" t="str">
        <f t="shared" si="2"/>
        <v>1</v>
      </c>
    </row>
    <row r="78" spans="1:8" x14ac:dyDescent="0.25">
      <c r="A78" s="110">
        <f>'[3]BASE DATOS'!$A78</f>
        <v>1084</v>
      </c>
      <c r="B78" s="110" t="str">
        <f>'[3]BASE DATOS'!$B78</f>
        <v>CENTRO</v>
      </c>
      <c r="C78" s="96" t="str">
        <f t="shared" si="3"/>
        <v>1</v>
      </c>
      <c r="F78" s="110">
        <f>'[3]BASE DATOS'!$F78</f>
        <v>1000</v>
      </c>
      <c r="G78" s="110" t="str">
        <f>'[3]BASE DATOS'!$G78</f>
        <v>CENTRO</v>
      </c>
      <c r="H78" s="96" t="str">
        <f t="shared" si="2"/>
        <v>1</v>
      </c>
    </row>
    <row r="79" spans="1:8" x14ac:dyDescent="0.25">
      <c r="A79" s="110">
        <f>'[3]BASE DATOS'!$A79</f>
        <v>1089</v>
      </c>
      <c r="B79" s="110" t="str">
        <f>'[3]BASE DATOS'!$B79</f>
        <v>CENTRO</v>
      </c>
      <c r="C79" s="96" t="str">
        <f t="shared" si="3"/>
        <v>1</v>
      </c>
      <c r="F79" s="110">
        <f>'[3]BASE DATOS'!$F79</f>
        <v>1001</v>
      </c>
      <c r="G79" s="110" t="str">
        <f>'[3]BASE DATOS'!$G79</f>
        <v>CENTRO</v>
      </c>
      <c r="H79" s="96" t="str">
        <f t="shared" si="2"/>
        <v>1</v>
      </c>
    </row>
    <row r="80" spans="1:8" x14ac:dyDescent="0.25">
      <c r="A80" s="110">
        <f>'[3]BASE DATOS'!$A80</f>
        <v>1094</v>
      </c>
      <c r="B80" s="110" t="str">
        <f>'[3]BASE DATOS'!$B80</f>
        <v>CENTRO</v>
      </c>
      <c r="C80" s="96" t="str">
        <f t="shared" si="3"/>
        <v>1</v>
      </c>
      <c r="F80" s="110">
        <f>'[3]BASE DATOS'!$F80</f>
        <v>1002</v>
      </c>
      <c r="G80" s="110" t="str">
        <f>'[3]BASE DATOS'!$G80</f>
        <v>CENTRO</v>
      </c>
      <c r="H80" s="96" t="str">
        <f t="shared" si="2"/>
        <v>1</v>
      </c>
    </row>
    <row r="81" spans="1:8" x14ac:dyDescent="0.25">
      <c r="A81" s="110">
        <f>'[3]BASE DATOS'!$A81</f>
        <v>1101</v>
      </c>
      <c r="B81" s="110" t="str">
        <f>'[3]BASE DATOS'!$B81</f>
        <v>CENTRO</v>
      </c>
      <c r="C81" s="96" t="str">
        <f t="shared" si="3"/>
        <v>1</v>
      </c>
      <c r="F81" s="110">
        <f>'[3]BASE DATOS'!$F81</f>
        <v>1003</v>
      </c>
      <c r="G81" s="110" t="str">
        <f>'[3]BASE DATOS'!$G81</f>
        <v>CENTRO</v>
      </c>
      <c r="H81" s="96" t="str">
        <f t="shared" si="2"/>
        <v>1</v>
      </c>
    </row>
    <row r="82" spans="1:8" x14ac:dyDescent="0.25">
      <c r="A82" s="110">
        <f>'[3]BASE DATOS'!$A82</f>
        <v>1107</v>
      </c>
      <c r="B82" s="110" t="str">
        <f>'[3]BASE DATOS'!$B82</f>
        <v>CENTRO</v>
      </c>
      <c r="C82" s="96" t="str">
        <f t="shared" si="3"/>
        <v>1</v>
      </c>
      <c r="F82" s="110">
        <f>'[3]BASE DATOS'!$F82</f>
        <v>1004</v>
      </c>
      <c r="G82" s="110" t="str">
        <f>'[3]BASE DATOS'!$G82</f>
        <v>CENTRO</v>
      </c>
      <c r="H82" s="96" t="str">
        <f t="shared" si="2"/>
        <v>1</v>
      </c>
    </row>
    <row r="83" spans="1:8" x14ac:dyDescent="0.25">
      <c r="A83" s="110">
        <f>'[3]BASE DATOS'!$A83</f>
        <v>1108</v>
      </c>
      <c r="B83" s="110" t="str">
        <f>'[3]BASE DATOS'!$B83</f>
        <v>CENTRO</v>
      </c>
      <c r="C83" s="96" t="str">
        <f t="shared" si="3"/>
        <v>1</v>
      </c>
      <c r="F83" s="110">
        <f>'[3]BASE DATOS'!$F83</f>
        <v>1005</v>
      </c>
      <c r="G83" s="110" t="str">
        <f>'[3]BASE DATOS'!$G83</f>
        <v>CENTRO</v>
      </c>
      <c r="H83" s="96" t="str">
        <f t="shared" si="2"/>
        <v>1</v>
      </c>
    </row>
    <row r="84" spans="1:8" x14ac:dyDescent="0.25">
      <c r="A84" s="110">
        <f>'[3]BASE DATOS'!$A84</f>
        <v>1113</v>
      </c>
      <c r="B84" s="110" t="str">
        <f>'[3]BASE DATOS'!$B84</f>
        <v>CENTRO</v>
      </c>
      <c r="C84" s="96" t="str">
        <f t="shared" si="3"/>
        <v>1</v>
      </c>
      <c r="F84" s="110">
        <f>'[3]BASE DATOS'!$F84</f>
        <v>1006</v>
      </c>
      <c r="G84" s="110" t="str">
        <f>'[3]BASE DATOS'!$G84</f>
        <v>CENTRO</v>
      </c>
      <c r="H84" s="96" t="str">
        <f t="shared" si="2"/>
        <v>1</v>
      </c>
    </row>
    <row r="85" spans="1:8" x14ac:dyDescent="0.25">
      <c r="A85" s="110">
        <f>'[3]BASE DATOS'!$A85</f>
        <v>1115</v>
      </c>
      <c r="B85" s="110" t="str">
        <f>'[3]BASE DATOS'!$B85</f>
        <v>CENTRO</v>
      </c>
      <c r="C85" s="96" t="str">
        <f t="shared" si="3"/>
        <v>1</v>
      </c>
      <c r="F85" s="110">
        <f>'[3]BASE DATOS'!$F85</f>
        <v>1007</v>
      </c>
      <c r="G85" s="110" t="str">
        <f>'[3]BASE DATOS'!$G85</f>
        <v>CENTRO</v>
      </c>
      <c r="H85" s="96" t="str">
        <f t="shared" si="2"/>
        <v>1</v>
      </c>
    </row>
    <row r="86" spans="1:8" x14ac:dyDescent="0.25">
      <c r="A86" s="110">
        <f>'[3]BASE DATOS'!$A86</f>
        <v>1117</v>
      </c>
      <c r="B86" s="110" t="str">
        <f>'[3]BASE DATOS'!$B86</f>
        <v>CENTRO</v>
      </c>
      <c r="C86" s="96" t="str">
        <f t="shared" si="3"/>
        <v>1</v>
      </c>
      <c r="F86" s="110">
        <f>'[3]BASE DATOS'!$F86</f>
        <v>1008</v>
      </c>
      <c r="G86" s="110" t="str">
        <f>'[3]BASE DATOS'!$G86</f>
        <v>CENTRO</v>
      </c>
      <c r="H86" s="96" t="str">
        <f t="shared" si="2"/>
        <v>1</v>
      </c>
    </row>
    <row r="87" spans="1:8" x14ac:dyDescent="0.25">
      <c r="A87" s="110">
        <f>'[3]BASE DATOS'!$A87</f>
        <v>1124</v>
      </c>
      <c r="B87" s="110" t="str">
        <f>'[3]BASE DATOS'!$B87</f>
        <v>CENTRO</v>
      </c>
      <c r="C87" s="96" t="str">
        <f t="shared" si="3"/>
        <v>1</v>
      </c>
      <c r="F87" s="110">
        <f>'[3]BASE DATOS'!$F87</f>
        <v>1009</v>
      </c>
      <c r="G87" s="110" t="str">
        <f>'[3]BASE DATOS'!$G87</f>
        <v>CENTRO</v>
      </c>
      <c r="H87" s="96" t="str">
        <f t="shared" si="2"/>
        <v>1</v>
      </c>
    </row>
    <row r="88" spans="1:8" x14ac:dyDescent="0.25">
      <c r="A88" s="110">
        <f>'[3]BASE DATOS'!$A88</f>
        <v>1131</v>
      </c>
      <c r="B88" s="110" t="str">
        <f>'[3]BASE DATOS'!$B88</f>
        <v>CENTRO</v>
      </c>
      <c r="C88" s="96" t="str">
        <f t="shared" si="3"/>
        <v>1</v>
      </c>
      <c r="F88" s="110">
        <f>'[3]BASE DATOS'!$F88</f>
        <v>1010</v>
      </c>
      <c r="G88" s="110" t="str">
        <f>'[3]BASE DATOS'!$G88</f>
        <v>CENTRO</v>
      </c>
      <c r="H88" s="96" t="str">
        <f t="shared" si="2"/>
        <v>1</v>
      </c>
    </row>
    <row r="89" spans="1:8" x14ac:dyDescent="0.25">
      <c r="A89" s="110">
        <f>'[3]BASE DATOS'!$A89</f>
        <v>1132</v>
      </c>
      <c r="B89" s="110" t="str">
        <f>'[3]BASE DATOS'!$B89</f>
        <v>CENTRO</v>
      </c>
      <c r="C89" s="96" t="str">
        <f t="shared" si="3"/>
        <v>1</v>
      </c>
      <c r="F89" s="110">
        <f>'[3]BASE DATOS'!$F89</f>
        <v>1011</v>
      </c>
      <c r="G89" s="110" t="str">
        <f>'[3]BASE DATOS'!$G89</f>
        <v>CENTRO</v>
      </c>
      <c r="H89" s="96" t="str">
        <f t="shared" si="2"/>
        <v>1</v>
      </c>
    </row>
    <row r="90" spans="1:8" x14ac:dyDescent="0.25">
      <c r="A90" s="110">
        <f>'[3]BASE DATOS'!$A90</f>
        <v>1137</v>
      </c>
      <c r="B90" s="110" t="str">
        <f>'[3]BASE DATOS'!$B90</f>
        <v>CENTRO</v>
      </c>
      <c r="C90" s="96" t="str">
        <f t="shared" si="3"/>
        <v>1</v>
      </c>
      <c r="F90" s="110">
        <f>'[3]BASE DATOS'!$F90</f>
        <v>1012</v>
      </c>
      <c r="G90" s="110" t="str">
        <f>'[3]BASE DATOS'!$G90</f>
        <v>CENTRO</v>
      </c>
      <c r="H90" s="96" t="str">
        <f t="shared" si="2"/>
        <v>1</v>
      </c>
    </row>
    <row r="91" spans="1:8" x14ac:dyDescent="0.25">
      <c r="A91" s="110">
        <f>'[3]BASE DATOS'!$A91</f>
        <v>1200</v>
      </c>
      <c r="B91" s="110" t="str">
        <f>'[3]BASE DATOS'!$B91</f>
        <v>CENTRO</v>
      </c>
      <c r="C91" s="96" t="str">
        <f t="shared" si="3"/>
        <v>1</v>
      </c>
      <c r="F91" s="110">
        <f>'[3]BASE DATOS'!$F91</f>
        <v>1013</v>
      </c>
      <c r="G91" s="110" t="str">
        <f>'[3]BASE DATOS'!$G91</f>
        <v>CENTRO</v>
      </c>
      <c r="H91" s="96" t="str">
        <f t="shared" si="2"/>
        <v>1</v>
      </c>
    </row>
    <row r="92" spans="1:8" x14ac:dyDescent="0.25">
      <c r="A92" s="110">
        <f>'[3]BASE DATOS'!$A92</f>
        <v>1201</v>
      </c>
      <c r="B92" s="110" t="str">
        <f>'[3]BASE DATOS'!$B92</f>
        <v>CENTRO</v>
      </c>
      <c r="C92" s="96" t="str">
        <f t="shared" si="3"/>
        <v>1</v>
      </c>
      <c r="F92" s="110">
        <f>'[3]BASE DATOS'!$F92</f>
        <v>1014</v>
      </c>
      <c r="G92" s="110" t="str">
        <f>'[3]BASE DATOS'!$G92</f>
        <v>CENTRO</v>
      </c>
      <c r="H92" s="96" t="str">
        <f t="shared" si="2"/>
        <v>1</v>
      </c>
    </row>
    <row r="93" spans="1:8" x14ac:dyDescent="0.25">
      <c r="A93" s="110">
        <f>'[3]BASE DATOS'!$A93</f>
        <v>1202</v>
      </c>
      <c r="B93" s="110" t="str">
        <f>'[3]BASE DATOS'!$B93</f>
        <v>CENTRO</v>
      </c>
      <c r="C93" s="96" t="str">
        <f t="shared" si="3"/>
        <v>1</v>
      </c>
      <c r="F93" s="110">
        <f>'[3]BASE DATOS'!$F93</f>
        <v>1015</v>
      </c>
      <c r="G93" s="110" t="str">
        <f>'[3]BASE DATOS'!$G93</f>
        <v>CENTRO</v>
      </c>
      <c r="H93" s="96" t="str">
        <f t="shared" si="2"/>
        <v>1</v>
      </c>
    </row>
    <row r="94" spans="1:8" x14ac:dyDescent="0.25">
      <c r="A94" s="110">
        <f>'[3]BASE DATOS'!$A94</f>
        <v>1203</v>
      </c>
      <c r="B94" s="110" t="str">
        <f>'[3]BASE DATOS'!$B94</f>
        <v>CENTRO</v>
      </c>
      <c r="C94" s="96" t="str">
        <f t="shared" si="3"/>
        <v>1</v>
      </c>
      <c r="F94" s="110">
        <f>'[3]BASE DATOS'!$F94</f>
        <v>1016</v>
      </c>
      <c r="G94" s="110" t="str">
        <f>'[3]BASE DATOS'!$G94</f>
        <v>CENTRO</v>
      </c>
      <c r="H94" s="96" t="str">
        <f t="shared" si="2"/>
        <v>1</v>
      </c>
    </row>
    <row r="95" spans="1:8" x14ac:dyDescent="0.25">
      <c r="A95" s="110">
        <f>'[3]BASE DATOS'!$A95</f>
        <v>1300</v>
      </c>
      <c r="B95" s="110" t="str">
        <f>'[3]BASE DATOS'!$B95</f>
        <v>NORTE</v>
      </c>
      <c r="C95" s="96" t="str">
        <f t="shared" si="3"/>
        <v>1</v>
      </c>
      <c r="F95" s="110">
        <f>'[3]BASE DATOS'!$F95</f>
        <v>1017</v>
      </c>
      <c r="G95" s="110" t="str">
        <f>'[3]BASE DATOS'!$G95</f>
        <v>CENTRO</v>
      </c>
      <c r="H95" s="96" t="str">
        <f t="shared" si="2"/>
        <v>1</v>
      </c>
    </row>
    <row r="96" spans="1:8" x14ac:dyDescent="0.25">
      <c r="A96" s="110">
        <f>'[3]BASE DATOS'!$A96</f>
        <v>1301</v>
      </c>
      <c r="B96" s="110" t="str">
        <f>'[3]BASE DATOS'!$B96</f>
        <v>NORTE</v>
      </c>
      <c r="C96" s="96" t="str">
        <f t="shared" si="3"/>
        <v>1</v>
      </c>
      <c r="F96" s="110">
        <f>'[3]BASE DATOS'!$F96</f>
        <v>1018</v>
      </c>
      <c r="G96" s="110" t="str">
        <f>'[3]BASE DATOS'!$G96</f>
        <v>CENTRO</v>
      </c>
      <c r="H96" s="96" t="str">
        <f t="shared" si="2"/>
        <v>1</v>
      </c>
    </row>
    <row r="97" spans="1:8" x14ac:dyDescent="0.25">
      <c r="A97" s="110">
        <f>'[3]BASE DATOS'!$A97</f>
        <v>1302</v>
      </c>
      <c r="B97" s="110" t="str">
        <f>'[3]BASE DATOS'!$B97</f>
        <v>NORTE</v>
      </c>
      <c r="C97" s="96" t="str">
        <f t="shared" si="3"/>
        <v>1</v>
      </c>
      <c r="F97" s="110">
        <f>'[3]BASE DATOS'!$F97</f>
        <v>1019</v>
      </c>
      <c r="G97" s="110" t="str">
        <f>'[3]BASE DATOS'!$G97</f>
        <v>CENTRO</v>
      </c>
      <c r="H97" s="96" t="str">
        <f t="shared" si="2"/>
        <v>1</v>
      </c>
    </row>
    <row r="98" spans="1:8" x14ac:dyDescent="0.25">
      <c r="A98" s="110">
        <f>'[3]BASE DATOS'!$A98</f>
        <v>1305</v>
      </c>
      <c r="B98" s="110" t="str">
        <f>'[3]BASE DATOS'!$B98</f>
        <v>NORTE</v>
      </c>
      <c r="C98" s="96" t="str">
        <f t="shared" si="3"/>
        <v>1</v>
      </c>
      <c r="F98" s="110">
        <f>'[3]BASE DATOS'!$F98</f>
        <v>1020</v>
      </c>
      <c r="G98" s="110" t="str">
        <f>'[3]BASE DATOS'!$G98</f>
        <v>CENTRO</v>
      </c>
      <c r="H98" s="96" t="str">
        <f t="shared" si="2"/>
        <v>1</v>
      </c>
    </row>
    <row r="99" spans="1:8" x14ac:dyDescent="0.25">
      <c r="A99" s="110">
        <f>'[3]BASE DATOS'!$A99</f>
        <v>1306</v>
      </c>
      <c r="B99" s="110" t="str">
        <f>'[3]BASE DATOS'!$B99</f>
        <v>LAGOS</v>
      </c>
      <c r="C99" s="96" t="str">
        <f t="shared" si="3"/>
        <v>1</v>
      </c>
      <c r="F99" s="110">
        <f>'[3]BASE DATOS'!$F99</f>
        <v>1021</v>
      </c>
      <c r="G99" s="110" t="str">
        <f>'[3]BASE DATOS'!$G99</f>
        <v>CENTRO</v>
      </c>
      <c r="H99" s="96" t="str">
        <f t="shared" si="2"/>
        <v>1</v>
      </c>
    </row>
    <row r="100" spans="1:8" x14ac:dyDescent="0.25">
      <c r="A100" s="110">
        <f>'[3]BASE DATOS'!$A100</f>
        <v>1307</v>
      </c>
      <c r="B100" s="110" t="str">
        <f>'[3]BASE DATOS'!$B100</f>
        <v>NORTE</v>
      </c>
      <c r="C100" s="96" t="str">
        <f t="shared" si="3"/>
        <v>1</v>
      </c>
      <c r="F100" s="110">
        <f>'[3]BASE DATOS'!$F100</f>
        <v>1022</v>
      </c>
      <c r="G100" s="110" t="str">
        <f>'[3]BASE DATOS'!$G100</f>
        <v>CENTRO</v>
      </c>
      <c r="H100" s="96" t="str">
        <f t="shared" si="2"/>
        <v>1</v>
      </c>
    </row>
    <row r="101" spans="1:8" x14ac:dyDescent="0.25">
      <c r="A101" s="110">
        <f>'[3]BASE DATOS'!$A101</f>
        <v>1308</v>
      </c>
      <c r="B101" s="110" t="str">
        <f>'[3]BASE DATOS'!$B101</f>
        <v>NORTE</v>
      </c>
      <c r="C101" s="96" t="str">
        <f t="shared" si="3"/>
        <v>1</v>
      </c>
      <c r="F101" s="110">
        <f>'[3]BASE DATOS'!$F101</f>
        <v>1023</v>
      </c>
      <c r="G101" s="110" t="str">
        <f>'[3]BASE DATOS'!$G101</f>
        <v>CENTRO</v>
      </c>
      <c r="H101" s="96" t="str">
        <f t="shared" si="2"/>
        <v>1</v>
      </c>
    </row>
    <row r="102" spans="1:8" x14ac:dyDescent="0.25">
      <c r="A102" s="110">
        <f>'[3]BASE DATOS'!$A102</f>
        <v>1309</v>
      </c>
      <c r="B102" s="110" t="str">
        <f>'[3]BASE DATOS'!$B102</f>
        <v>NORTE</v>
      </c>
      <c r="C102" s="96" t="str">
        <f t="shared" si="3"/>
        <v>1</v>
      </c>
      <c r="F102" s="110">
        <f>'[3]BASE DATOS'!$F102</f>
        <v>1024</v>
      </c>
      <c r="G102" s="110" t="str">
        <f>'[3]BASE DATOS'!$G102</f>
        <v>CENTRO</v>
      </c>
      <c r="H102" s="96" t="str">
        <f t="shared" si="2"/>
        <v>1</v>
      </c>
    </row>
    <row r="103" spans="1:8" x14ac:dyDescent="0.25">
      <c r="A103" s="110">
        <f>'[3]BASE DATOS'!$A103</f>
        <v>1310</v>
      </c>
      <c r="B103" s="110" t="str">
        <f>'[3]BASE DATOS'!$B103</f>
        <v>NORTE</v>
      </c>
      <c r="C103" s="96" t="str">
        <f t="shared" si="3"/>
        <v>1</v>
      </c>
      <c r="F103" s="110">
        <f>'[3]BASE DATOS'!$F103</f>
        <v>1025</v>
      </c>
      <c r="G103" s="110" t="str">
        <f>'[3]BASE DATOS'!$G103</f>
        <v>CENTRO</v>
      </c>
      <c r="H103" s="96" t="str">
        <f t="shared" si="2"/>
        <v>1</v>
      </c>
    </row>
    <row r="104" spans="1:8" x14ac:dyDescent="0.25">
      <c r="A104" s="110">
        <f>'[3]BASE DATOS'!$A104</f>
        <v>1311</v>
      </c>
      <c r="B104" s="110" t="str">
        <f>'[3]BASE DATOS'!$B104</f>
        <v>NORTE</v>
      </c>
      <c r="C104" s="96" t="str">
        <f t="shared" si="3"/>
        <v>1</v>
      </c>
      <c r="F104" s="110">
        <f>'[3]BASE DATOS'!$F104</f>
        <v>1026</v>
      </c>
      <c r="G104" s="110" t="str">
        <f>'[3]BASE DATOS'!$G104</f>
        <v>CENTRO</v>
      </c>
      <c r="H104" s="96" t="str">
        <f t="shared" si="2"/>
        <v>1</v>
      </c>
    </row>
    <row r="105" spans="1:8" x14ac:dyDescent="0.25">
      <c r="A105" s="110">
        <f>'[3]BASE DATOS'!$A105</f>
        <v>1400</v>
      </c>
      <c r="B105" s="110" t="str">
        <f>'[3]BASE DATOS'!$B105</f>
        <v>NORTE</v>
      </c>
      <c r="C105" s="96" t="str">
        <f t="shared" si="3"/>
        <v>1</v>
      </c>
      <c r="F105" s="110">
        <f>'[3]BASE DATOS'!$F105</f>
        <v>1027</v>
      </c>
      <c r="G105" s="110" t="str">
        <f>'[3]BASE DATOS'!$G105</f>
        <v>CENTRO</v>
      </c>
      <c r="H105" s="96" t="str">
        <f t="shared" si="2"/>
        <v>1</v>
      </c>
    </row>
    <row r="106" spans="1:8" x14ac:dyDescent="0.25">
      <c r="A106" s="110">
        <f>'[3]BASE DATOS'!$A106</f>
        <v>1401</v>
      </c>
      <c r="B106" s="110" t="str">
        <f>'[3]BASE DATOS'!$B106</f>
        <v>NORTE</v>
      </c>
      <c r="C106" s="96" t="str">
        <f t="shared" si="3"/>
        <v>1</v>
      </c>
      <c r="F106" s="110">
        <f>'[3]BASE DATOS'!$F106</f>
        <v>1028</v>
      </c>
      <c r="G106" s="110" t="str">
        <f>'[3]BASE DATOS'!$G106</f>
        <v>CENTRO</v>
      </c>
      <c r="H106" s="96" t="str">
        <f t="shared" si="2"/>
        <v>1</v>
      </c>
    </row>
    <row r="107" spans="1:8" x14ac:dyDescent="0.25">
      <c r="A107" s="110">
        <f>'[3]BASE DATOS'!$A107</f>
        <v>1420</v>
      </c>
      <c r="B107" s="110" t="str">
        <f>'[3]BASE DATOS'!$B107</f>
        <v>NORTE</v>
      </c>
      <c r="C107" s="96" t="str">
        <f t="shared" si="3"/>
        <v>1</v>
      </c>
      <c r="F107" s="110">
        <f>'[3]BASE DATOS'!$F107</f>
        <v>1029</v>
      </c>
      <c r="G107" s="110" t="str">
        <f>'[3]BASE DATOS'!$G107</f>
        <v>CENTRO</v>
      </c>
      <c r="H107" s="96" t="str">
        <f t="shared" si="2"/>
        <v>1</v>
      </c>
    </row>
    <row r="108" spans="1:8" x14ac:dyDescent="0.25">
      <c r="A108" s="110">
        <f>'[3]BASE DATOS'!$A108</f>
        <v>1500</v>
      </c>
      <c r="B108" s="110" t="str">
        <f>'[3]BASE DATOS'!$B108</f>
        <v>CENTRO</v>
      </c>
      <c r="C108" s="96" t="str">
        <f t="shared" si="3"/>
        <v>1</v>
      </c>
      <c r="F108" s="110">
        <f>'[3]BASE DATOS'!$F108</f>
        <v>1030</v>
      </c>
      <c r="G108" s="110" t="str">
        <f>'[3]BASE DATOS'!$G108</f>
        <v>CENTRO</v>
      </c>
      <c r="H108" s="96" t="str">
        <f t="shared" si="2"/>
        <v>1</v>
      </c>
    </row>
    <row r="109" spans="1:8" x14ac:dyDescent="0.25">
      <c r="A109" s="110">
        <f>'[3]BASE DATOS'!$A109</f>
        <v>1501</v>
      </c>
      <c r="B109" s="110" t="str">
        <f>'[3]BASE DATOS'!$B109</f>
        <v>CENTRO</v>
      </c>
      <c r="C109" s="96" t="str">
        <f t="shared" si="3"/>
        <v>1</v>
      </c>
      <c r="F109" s="110">
        <f>'[3]BASE DATOS'!$F109</f>
        <v>1031</v>
      </c>
      <c r="G109" s="110" t="str">
        <f>'[3]BASE DATOS'!$G109</f>
        <v>CENTRO</v>
      </c>
      <c r="H109" s="96" t="str">
        <f t="shared" si="2"/>
        <v>1</v>
      </c>
    </row>
    <row r="110" spans="1:8" x14ac:dyDescent="0.25">
      <c r="A110" s="110">
        <f>'[3]BASE DATOS'!$A110</f>
        <v>1502</v>
      </c>
      <c r="B110" s="110" t="str">
        <f>'[3]BASE DATOS'!$B110</f>
        <v>CENTRO</v>
      </c>
      <c r="C110" s="96" t="str">
        <f t="shared" si="3"/>
        <v>1</v>
      </c>
      <c r="F110" s="110">
        <f>'[3]BASE DATOS'!$F110</f>
        <v>1032</v>
      </c>
      <c r="G110" s="110" t="str">
        <f>'[3]BASE DATOS'!$G110</f>
        <v>CENTRO</v>
      </c>
      <c r="H110" s="96" t="str">
        <f t="shared" si="2"/>
        <v>1</v>
      </c>
    </row>
    <row r="111" spans="1:8" x14ac:dyDescent="0.25">
      <c r="A111" s="110">
        <f>'[3]BASE DATOS'!$A111</f>
        <v>1600</v>
      </c>
      <c r="B111" s="110" t="str">
        <f>'[3]BASE DATOS'!$B111</f>
        <v>CENTRO</v>
      </c>
      <c r="C111" s="96" t="str">
        <f t="shared" si="3"/>
        <v>1</v>
      </c>
      <c r="F111" s="110">
        <f>'[3]BASE DATOS'!$F111</f>
        <v>1033</v>
      </c>
      <c r="G111" s="110" t="str">
        <f>'[3]BASE DATOS'!$G111</f>
        <v>CENTRO</v>
      </c>
      <c r="H111" s="96" t="str">
        <f t="shared" si="2"/>
        <v>1</v>
      </c>
    </row>
    <row r="112" spans="1:8" x14ac:dyDescent="0.25">
      <c r="A112" s="110">
        <f>'[3]BASE DATOS'!$A112</f>
        <v>1601</v>
      </c>
      <c r="B112" s="110" t="str">
        <f>'[3]BASE DATOS'!$B112</f>
        <v>CENTRO</v>
      </c>
      <c r="C112" s="96" t="str">
        <f t="shared" si="3"/>
        <v>1</v>
      </c>
      <c r="F112" s="110">
        <f>'[3]BASE DATOS'!$F112</f>
        <v>1034</v>
      </c>
      <c r="G112" s="110" t="str">
        <f>'[3]BASE DATOS'!$G112</f>
        <v>CENTRO</v>
      </c>
      <c r="H112" s="96" t="str">
        <f t="shared" si="2"/>
        <v>1</v>
      </c>
    </row>
    <row r="113" spans="1:8" x14ac:dyDescent="0.25">
      <c r="A113" s="110">
        <f>'[3]BASE DATOS'!$A113</f>
        <v>1602</v>
      </c>
      <c r="B113" s="110" t="str">
        <f>'[3]BASE DATOS'!$B113</f>
        <v>CENTRO</v>
      </c>
      <c r="C113" s="96" t="str">
        <f t="shared" si="3"/>
        <v>1</v>
      </c>
      <c r="F113" s="110">
        <f>'[3]BASE DATOS'!$F113</f>
        <v>1035</v>
      </c>
      <c r="G113" s="110" t="str">
        <f>'[3]BASE DATOS'!$G113</f>
        <v>CENTRO</v>
      </c>
      <c r="H113" s="96" t="str">
        <f t="shared" si="2"/>
        <v>1</v>
      </c>
    </row>
    <row r="114" spans="1:8" x14ac:dyDescent="0.25">
      <c r="A114" s="110">
        <f>'[3]BASE DATOS'!$A114</f>
        <v>1603</v>
      </c>
      <c r="B114" s="110" t="str">
        <f>'[3]BASE DATOS'!$B114</f>
        <v>CENTRO</v>
      </c>
      <c r="C114" s="96" t="str">
        <f t="shared" si="3"/>
        <v>1</v>
      </c>
      <c r="F114" s="110">
        <f>'[3]BASE DATOS'!$F114</f>
        <v>1036</v>
      </c>
      <c r="G114" s="110" t="str">
        <f>'[3]BASE DATOS'!$G114</f>
        <v>CENTRO</v>
      </c>
      <c r="H114" s="96" t="str">
        <f t="shared" si="2"/>
        <v>1</v>
      </c>
    </row>
    <row r="115" spans="1:8" x14ac:dyDescent="0.25">
      <c r="A115" s="110">
        <f>'[3]BASE DATOS'!$A115</f>
        <v>1604</v>
      </c>
      <c r="B115" s="110" t="str">
        <f>'[3]BASE DATOS'!$B115</f>
        <v>CENTRO</v>
      </c>
      <c r="C115" s="96" t="str">
        <f t="shared" si="3"/>
        <v>1</v>
      </c>
      <c r="F115" s="110">
        <f>'[3]BASE DATOS'!$F115</f>
        <v>1037</v>
      </c>
      <c r="G115" s="110" t="str">
        <f>'[3]BASE DATOS'!$G115</f>
        <v>CENTRO</v>
      </c>
      <c r="H115" s="96" t="str">
        <f t="shared" si="2"/>
        <v>1</v>
      </c>
    </row>
    <row r="116" spans="1:8" x14ac:dyDescent="0.25">
      <c r="A116" s="110">
        <f>'[3]BASE DATOS'!$A116</f>
        <v>1605</v>
      </c>
      <c r="B116" s="110" t="str">
        <f>'[3]BASE DATOS'!$B116</f>
        <v>CENTRO</v>
      </c>
      <c r="C116" s="96" t="str">
        <f t="shared" si="3"/>
        <v>1</v>
      </c>
      <c r="F116" s="110">
        <f>'[3]BASE DATOS'!$F116</f>
        <v>1038</v>
      </c>
      <c r="G116" s="110" t="str">
        <f>'[3]BASE DATOS'!$G116</f>
        <v>CENTRO</v>
      </c>
      <c r="H116" s="96" t="str">
        <f t="shared" si="2"/>
        <v>1</v>
      </c>
    </row>
    <row r="117" spans="1:8" x14ac:dyDescent="0.25">
      <c r="A117" s="110">
        <f>'[3]BASE DATOS'!$A117</f>
        <v>1606</v>
      </c>
      <c r="B117" s="110" t="str">
        <f>'[3]BASE DATOS'!$B117</f>
        <v>CENTRO</v>
      </c>
      <c r="C117" s="96" t="str">
        <f t="shared" si="3"/>
        <v>1</v>
      </c>
      <c r="F117" s="110">
        <f>'[3]BASE DATOS'!$F117</f>
        <v>1039</v>
      </c>
      <c r="G117" s="110" t="str">
        <f>'[3]BASE DATOS'!$G117</f>
        <v>CENTRO</v>
      </c>
      <c r="H117" s="96" t="str">
        <f t="shared" si="2"/>
        <v>1</v>
      </c>
    </row>
    <row r="118" spans="1:8" x14ac:dyDescent="0.25">
      <c r="A118" s="110">
        <f>'[3]BASE DATOS'!$A118</f>
        <v>1607</v>
      </c>
      <c r="B118" s="110" t="str">
        <f>'[3]BASE DATOS'!$B118</f>
        <v>CENTRO</v>
      </c>
      <c r="C118" s="96" t="str">
        <f t="shared" si="3"/>
        <v>1</v>
      </c>
      <c r="F118" s="110">
        <f>'[3]BASE DATOS'!$F118</f>
        <v>1040</v>
      </c>
      <c r="G118" s="110" t="str">
        <f>'[3]BASE DATOS'!$G118</f>
        <v>CENTRO</v>
      </c>
      <c r="H118" s="96" t="str">
        <f t="shared" si="2"/>
        <v>1</v>
      </c>
    </row>
    <row r="119" spans="1:8" x14ac:dyDescent="0.25">
      <c r="A119" s="110">
        <f>'[3]BASE DATOS'!$A119</f>
        <v>1608</v>
      </c>
      <c r="B119" s="110" t="str">
        <f>'[3]BASE DATOS'!$B119</f>
        <v>CENTRO</v>
      </c>
      <c r="C119" s="96" t="str">
        <f t="shared" si="3"/>
        <v>1</v>
      </c>
      <c r="F119" s="110">
        <f>'[3]BASE DATOS'!$F119</f>
        <v>1041</v>
      </c>
      <c r="G119" s="110" t="str">
        <f>'[3]BASE DATOS'!$G119</f>
        <v>CENTRO</v>
      </c>
      <c r="H119" s="96" t="str">
        <f t="shared" si="2"/>
        <v>1</v>
      </c>
    </row>
    <row r="120" spans="1:8" x14ac:dyDescent="0.25">
      <c r="A120" s="110">
        <f>'[3]BASE DATOS'!$A120</f>
        <v>1609</v>
      </c>
      <c r="B120" s="110" t="str">
        <f>'[3]BASE DATOS'!$B120</f>
        <v>CENTRO</v>
      </c>
      <c r="C120" s="96" t="str">
        <f t="shared" si="3"/>
        <v>1</v>
      </c>
      <c r="F120" s="110">
        <f>'[3]BASE DATOS'!$F120</f>
        <v>1042</v>
      </c>
      <c r="G120" s="110" t="str">
        <f>'[3]BASE DATOS'!$G120</f>
        <v>CENTRO</v>
      </c>
      <c r="H120" s="96" t="str">
        <f t="shared" si="2"/>
        <v>1</v>
      </c>
    </row>
    <row r="121" spans="1:8" x14ac:dyDescent="0.25">
      <c r="A121" s="110">
        <f>'[3]BASE DATOS'!$A121</f>
        <v>1610</v>
      </c>
      <c r="B121" s="110" t="str">
        <f>'[3]BASE DATOS'!$B121</f>
        <v>CENTRO</v>
      </c>
      <c r="C121" s="96" t="str">
        <f t="shared" si="3"/>
        <v>1</v>
      </c>
      <c r="F121" s="110">
        <f>'[3]BASE DATOS'!$F121</f>
        <v>1043</v>
      </c>
      <c r="G121" s="110" t="str">
        <f>'[3]BASE DATOS'!$G121</f>
        <v>CENTRO</v>
      </c>
      <c r="H121" s="96" t="str">
        <f t="shared" si="2"/>
        <v>1</v>
      </c>
    </row>
    <row r="122" spans="1:8" x14ac:dyDescent="0.25">
      <c r="A122" s="110">
        <f>'[3]BASE DATOS'!$A122</f>
        <v>1611</v>
      </c>
      <c r="B122" s="110" t="str">
        <f>'[3]BASE DATOS'!$B122</f>
        <v>CENTRO</v>
      </c>
      <c r="C122" s="96" t="str">
        <f t="shared" si="3"/>
        <v>1</v>
      </c>
      <c r="F122" s="110">
        <f>'[3]BASE DATOS'!$F122</f>
        <v>1044</v>
      </c>
      <c r="G122" s="110" t="str">
        <f>'[3]BASE DATOS'!$G122</f>
        <v>CENTRO</v>
      </c>
      <c r="H122" s="96" t="str">
        <f t="shared" si="2"/>
        <v>1</v>
      </c>
    </row>
    <row r="123" spans="1:8" x14ac:dyDescent="0.25">
      <c r="A123" s="110">
        <f>'[3]BASE DATOS'!$A123</f>
        <v>1612</v>
      </c>
      <c r="B123" s="110" t="str">
        <f>'[3]BASE DATOS'!$B123</f>
        <v>CENTRO</v>
      </c>
      <c r="C123" s="96" t="str">
        <f t="shared" si="3"/>
        <v>1</v>
      </c>
      <c r="F123" s="110">
        <f>'[3]BASE DATOS'!$F123</f>
        <v>1045</v>
      </c>
      <c r="G123" s="110" t="str">
        <f>'[3]BASE DATOS'!$G123</f>
        <v>CENTRO</v>
      </c>
      <c r="H123" s="96" t="str">
        <f t="shared" si="2"/>
        <v>1</v>
      </c>
    </row>
    <row r="124" spans="1:8" x14ac:dyDescent="0.25">
      <c r="A124" s="110">
        <f>'[3]BASE DATOS'!$A124</f>
        <v>1620</v>
      </c>
      <c r="B124" s="110" t="str">
        <f>'[3]BASE DATOS'!$B124</f>
        <v>CENTRO</v>
      </c>
      <c r="C124" s="96" t="str">
        <f t="shared" si="3"/>
        <v>1</v>
      </c>
      <c r="F124" s="110">
        <f>'[3]BASE DATOS'!$F124</f>
        <v>1046</v>
      </c>
      <c r="G124" s="110" t="str">
        <f>'[3]BASE DATOS'!$G124</f>
        <v>CENTRO</v>
      </c>
      <c r="H124" s="96" t="str">
        <f t="shared" si="2"/>
        <v>1</v>
      </c>
    </row>
    <row r="125" spans="1:8" x14ac:dyDescent="0.25">
      <c r="A125" s="110">
        <f>'[3]BASE DATOS'!$A125</f>
        <v>1631</v>
      </c>
      <c r="B125" s="110" t="str">
        <f>'[3]BASE DATOS'!$B125</f>
        <v>CENTRO</v>
      </c>
      <c r="C125" s="96" t="str">
        <f t="shared" si="3"/>
        <v>1</v>
      </c>
      <c r="F125" s="110">
        <f>'[3]BASE DATOS'!$F125</f>
        <v>1047</v>
      </c>
      <c r="G125" s="110" t="str">
        <f>'[3]BASE DATOS'!$G125</f>
        <v>CENTRO</v>
      </c>
      <c r="H125" s="96" t="str">
        <f t="shared" si="2"/>
        <v>1</v>
      </c>
    </row>
    <row r="126" spans="1:8" x14ac:dyDescent="0.25">
      <c r="A126" s="110">
        <f>'[3]BASE DATOS'!$A126</f>
        <v>1703</v>
      </c>
      <c r="B126" s="110" t="str">
        <f>'[3]BASE DATOS'!$B126</f>
        <v>CAMPOHERMOSO</v>
      </c>
      <c r="C126" s="96" t="str">
        <f t="shared" si="3"/>
        <v>1</v>
      </c>
      <c r="F126" s="110">
        <f>'[3]BASE DATOS'!$F126</f>
        <v>1048</v>
      </c>
      <c r="G126" s="110" t="str">
        <f>'[3]BASE DATOS'!$G126</f>
        <v>CENTRO</v>
      </c>
      <c r="H126" s="96" t="str">
        <f t="shared" si="2"/>
        <v>1</v>
      </c>
    </row>
    <row r="127" spans="1:8" x14ac:dyDescent="0.25">
      <c r="A127" s="110">
        <f>'[3]BASE DATOS'!$A127</f>
        <v>1704</v>
      </c>
      <c r="B127" s="110" t="str">
        <f>'[3]BASE DATOS'!$B127</f>
        <v>CAMPOHERMOSO</v>
      </c>
      <c r="C127" s="96" t="str">
        <f t="shared" si="3"/>
        <v>1</v>
      </c>
      <c r="F127" s="110">
        <f>'[3]BASE DATOS'!$F127</f>
        <v>1049</v>
      </c>
      <c r="G127" s="110" t="str">
        <f>'[3]BASE DATOS'!$G127</f>
        <v>CENTRO</v>
      </c>
      <c r="H127" s="96" t="str">
        <f t="shared" si="2"/>
        <v>1</v>
      </c>
    </row>
    <row r="128" spans="1:8" x14ac:dyDescent="0.25">
      <c r="A128" s="110">
        <f>'[3]BASE DATOS'!$A128</f>
        <v>1705</v>
      </c>
      <c r="B128" s="110" t="str">
        <f>'[3]BASE DATOS'!$B128</f>
        <v>CAMPOHERMOSO</v>
      </c>
      <c r="C128" s="96" t="str">
        <f t="shared" si="3"/>
        <v>1</v>
      </c>
      <c r="F128" s="110">
        <f>'[3]BASE DATOS'!$F128</f>
        <v>1050</v>
      </c>
      <c r="G128" s="110" t="str">
        <f>'[3]BASE DATOS'!$G128</f>
        <v>CENTRO</v>
      </c>
      <c r="H128" s="96" t="str">
        <f t="shared" si="2"/>
        <v>1</v>
      </c>
    </row>
    <row r="129" spans="1:8" x14ac:dyDescent="0.25">
      <c r="A129" s="110">
        <f>'[3]BASE DATOS'!$A129</f>
        <v>1706</v>
      </c>
      <c r="B129" s="110" t="str">
        <f>'[3]BASE DATOS'!$B129</f>
        <v>CAMPOHERMOSO</v>
      </c>
      <c r="C129" s="96" t="str">
        <f t="shared" si="3"/>
        <v>1</v>
      </c>
      <c r="F129" s="110">
        <f>'[3]BASE DATOS'!$F129</f>
        <v>1051</v>
      </c>
      <c r="G129" s="110" t="str">
        <f>'[3]BASE DATOS'!$G129</f>
        <v>CENTRO</v>
      </c>
      <c r="H129" s="96" t="str">
        <f t="shared" si="2"/>
        <v>1</v>
      </c>
    </row>
    <row r="130" spans="1:8" x14ac:dyDescent="0.25">
      <c r="A130" s="110">
        <f>'[3]BASE DATOS'!$A130</f>
        <v>1708</v>
      </c>
      <c r="B130" s="110" t="str">
        <f>'[3]BASE DATOS'!$B130</f>
        <v>CAMPOHERMOSO</v>
      </c>
      <c r="C130" s="96" t="str">
        <f t="shared" si="3"/>
        <v>1</v>
      </c>
      <c r="F130" s="110">
        <f>'[3]BASE DATOS'!$F130</f>
        <v>1052</v>
      </c>
      <c r="G130" s="110" t="str">
        <f>'[3]BASE DATOS'!$G130</f>
        <v>CENTRO</v>
      </c>
      <c r="H130" s="96" t="str">
        <f t="shared" ref="H130:H193" si="4">IF(G130=0,"","1")</f>
        <v>1</v>
      </c>
    </row>
    <row r="131" spans="1:8" x14ac:dyDescent="0.25">
      <c r="A131" s="110">
        <f>'[3]BASE DATOS'!$A131</f>
        <v>1800</v>
      </c>
      <c r="B131" s="110" t="str">
        <f>'[3]BASE DATOS'!$B131</f>
        <v>CAMPOHERMOSO</v>
      </c>
      <c r="C131" s="96" t="str">
        <f t="shared" ref="C131:C194" si="5">IF(B131=0,"","1")</f>
        <v>1</v>
      </c>
      <c r="F131" s="110">
        <f>'[3]BASE DATOS'!$F131</f>
        <v>1053</v>
      </c>
      <c r="G131" s="110" t="str">
        <f>'[3]BASE DATOS'!$G131</f>
        <v>CENTRO</v>
      </c>
      <c r="H131" s="96" t="str">
        <f t="shared" si="4"/>
        <v>1</v>
      </c>
    </row>
    <row r="132" spans="1:8" x14ac:dyDescent="0.25">
      <c r="A132" s="110">
        <f>'[3]BASE DATOS'!$A132</f>
        <v>1801</v>
      </c>
      <c r="B132" s="110" t="str">
        <f>'[3]BASE DATOS'!$B132</f>
        <v>CAMPOHERMOSO</v>
      </c>
      <c r="C132" s="96" t="str">
        <f t="shared" si="5"/>
        <v>1</v>
      </c>
      <c r="F132" s="110">
        <f>'[3]BASE DATOS'!$F132</f>
        <v>1054</v>
      </c>
      <c r="G132" s="110" t="str">
        <f>'[3]BASE DATOS'!$G132</f>
        <v>CENTRO</v>
      </c>
      <c r="H132" s="96" t="str">
        <f t="shared" si="4"/>
        <v>1</v>
      </c>
    </row>
    <row r="133" spans="1:8" x14ac:dyDescent="0.25">
      <c r="A133" s="110">
        <f>'[3]BASE DATOS'!$A133</f>
        <v>1802</v>
      </c>
      <c r="B133" s="110" t="str">
        <f>'[3]BASE DATOS'!$B133</f>
        <v>CAMPOHERMOSO</v>
      </c>
      <c r="C133" s="96" t="str">
        <f t="shared" si="5"/>
        <v>1</v>
      </c>
      <c r="F133" s="110">
        <f>'[3]BASE DATOS'!$F133</f>
        <v>1055</v>
      </c>
      <c r="G133" s="110" t="str">
        <f>'[3]BASE DATOS'!$G133</f>
        <v>CENTRO</v>
      </c>
      <c r="H133" s="96" t="str">
        <f t="shared" si="4"/>
        <v>1</v>
      </c>
    </row>
    <row r="134" spans="1:8" x14ac:dyDescent="0.25">
      <c r="A134" s="110">
        <f>'[3]BASE DATOS'!$A134</f>
        <v>1803</v>
      </c>
      <c r="B134" s="110" t="str">
        <f>'[3]BASE DATOS'!$B134</f>
        <v>CAMPOHERMOSO</v>
      </c>
      <c r="C134" s="96" t="str">
        <f t="shared" si="5"/>
        <v>1</v>
      </c>
      <c r="F134" s="110">
        <f>'[3]BASE DATOS'!$F134</f>
        <v>1056</v>
      </c>
      <c r="G134" s="110" t="str">
        <f>'[3]BASE DATOS'!$G134</f>
        <v>CENTRO</v>
      </c>
      <c r="H134" s="96" t="str">
        <f t="shared" si="4"/>
        <v>1</v>
      </c>
    </row>
    <row r="135" spans="1:8" x14ac:dyDescent="0.25">
      <c r="A135" s="110">
        <f>'[3]BASE DATOS'!$A135</f>
        <v>1804</v>
      </c>
      <c r="B135" s="110" t="str">
        <f>'[3]BASE DATOS'!$B135</f>
        <v>CAMPOHERMOSO</v>
      </c>
      <c r="C135" s="96" t="str">
        <f t="shared" si="5"/>
        <v>1</v>
      </c>
      <c r="F135" s="110">
        <f>'[3]BASE DATOS'!$F135</f>
        <v>1057</v>
      </c>
      <c r="G135" s="110" t="str">
        <f>'[3]BASE DATOS'!$G135</f>
        <v>CENTRO</v>
      </c>
      <c r="H135" s="96" t="str">
        <f t="shared" si="4"/>
        <v>1</v>
      </c>
    </row>
    <row r="136" spans="1:8" x14ac:dyDescent="0.25">
      <c r="A136" s="110">
        <f>'[3]BASE DATOS'!$A136</f>
        <v>1805</v>
      </c>
      <c r="B136" s="110" t="str">
        <f>'[3]BASE DATOS'!$B136</f>
        <v>CAMPOHERMOSO</v>
      </c>
      <c r="C136" s="96" t="str">
        <f t="shared" si="5"/>
        <v>1</v>
      </c>
      <c r="F136" s="110">
        <f>'[3]BASE DATOS'!$F136</f>
        <v>1058</v>
      </c>
      <c r="G136" s="110" t="str">
        <f>'[3]BASE DATOS'!$G136</f>
        <v>CENTRO</v>
      </c>
      <c r="H136" s="96" t="str">
        <f t="shared" si="4"/>
        <v>1</v>
      </c>
    </row>
    <row r="137" spans="1:8" x14ac:dyDescent="0.25">
      <c r="A137" s="110">
        <f>'[3]BASE DATOS'!$A137</f>
        <v>1806</v>
      </c>
      <c r="B137" s="110" t="str">
        <f>'[3]BASE DATOS'!$B137</f>
        <v>CAMPOHERMOSO</v>
      </c>
      <c r="C137" s="96" t="str">
        <f t="shared" si="5"/>
        <v>1</v>
      </c>
      <c r="F137" s="110">
        <f>'[3]BASE DATOS'!$F137</f>
        <v>1059</v>
      </c>
      <c r="G137" s="110" t="str">
        <f>'[3]BASE DATOS'!$G137</f>
        <v>CENTRO</v>
      </c>
      <c r="H137" s="96" t="str">
        <f t="shared" si="4"/>
        <v>1</v>
      </c>
    </row>
    <row r="138" spans="1:8" x14ac:dyDescent="0.25">
      <c r="A138" s="110">
        <f>'[3]BASE DATOS'!$A138</f>
        <v>1807</v>
      </c>
      <c r="B138" s="110" t="str">
        <f>'[3]BASE DATOS'!$B138</f>
        <v>CAMPOHERMOSO</v>
      </c>
      <c r="C138" s="96" t="str">
        <f t="shared" si="5"/>
        <v>1</v>
      </c>
      <c r="F138" s="110">
        <f>'[3]BASE DATOS'!$F138</f>
        <v>1060</v>
      </c>
      <c r="G138" s="110" t="str">
        <f>'[3]BASE DATOS'!$G138</f>
        <v>CENTRO</v>
      </c>
      <c r="H138" s="96" t="str">
        <f t="shared" si="4"/>
        <v>1</v>
      </c>
    </row>
    <row r="139" spans="1:8" x14ac:dyDescent="0.25">
      <c r="A139" s="110">
        <f>'[3]BASE DATOS'!$A139</f>
        <v>1808</v>
      </c>
      <c r="B139" s="110" t="str">
        <f>'[3]BASE DATOS'!$B139</f>
        <v>CAMPOHERMOSO</v>
      </c>
      <c r="C139" s="96" t="str">
        <f t="shared" si="5"/>
        <v>1</v>
      </c>
      <c r="F139" s="110">
        <f>'[3]BASE DATOS'!$F139</f>
        <v>1061</v>
      </c>
      <c r="G139" s="110" t="str">
        <f>'[3]BASE DATOS'!$G139</f>
        <v>CENTRO</v>
      </c>
      <c r="H139" s="96" t="str">
        <f t="shared" si="4"/>
        <v>1</v>
      </c>
    </row>
    <row r="140" spans="1:8" x14ac:dyDescent="0.25">
      <c r="A140" s="110">
        <f>'[3]BASE DATOS'!$A140</f>
        <v>1809</v>
      </c>
      <c r="B140" s="110" t="str">
        <f>'[3]BASE DATOS'!$B140</f>
        <v>CAMPOHERMOSO</v>
      </c>
      <c r="C140" s="96" t="str">
        <f t="shared" si="5"/>
        <v>1</v>
      </c>
      <c r="F140" s="110">
        <f>'[3]BASE DATOS'!$F140</f>
        <v>1062</v>
      </c>
      <c r="G140" s="110" t="str">
        <f>'[3]BASE DATOS'!$G140</f>
        <v>CENTRO</v>
      </c>
      <c r="H140" s="96" t="str">
        <f t="shared" si="4"/>
        <v>1</v>
      </c>
    </row>
    <row r="141" spans="1:8" x14ac:dyDescent="0.25">
      <c r="A141" s="110">
        <f>'[3]BASE DATOS'!$A141</f>
        <v>1810</v>
      </c>
      <c r="B141" s="110" t="str">
        <f>'[3]BASE DATOS'!$B141</f>
        <v>CAMPOHERMOSO</v>
      </c>
      <c r="C141" s="96" t="str">
        <f t="shared" si="5"/>
        <v>1</v>
      </c>
      <c r="F141" s="110">
        <f>'[3]BASE DATOS'!$F141</f>
        <v>1063</v>
      </c>
      <c r="G141" s="110" t="str">
        <f>'[3]BASE DATOS'!$G141</f>
        <v>CENTRO</v>
      </c>
      <c r="H141" s="96" t="str">
        <f t="shared" si="4"/>
        <v>1</v>
      </c>
    </row>
    <row r="142" spans="1:8" x14ac:dyDescent="0.25">
      <c r="A142" s="110">
        <f>'[3]BASE DATOS'!$A142</f>
        <v>1811</v>
      </c>
      <c r="B142" s="110" t="str">
        <f>'[3]BASE DATOS'!$B142</f>
        <v>CAMPOHERMOSO</v>
      </c>
      <c r="C142" s="96" t="str">
        <f t="shared" si="5"/>
        <v>1</v>
      </c>
      <c r="F142" s="110">
        <f>'[3]BASE DATOS'!$F142</f>
        <v>1064</v>
      </c>
      <c r="G142" s="110" t="str">
        <f>'[3]BASE DATOS'!$G142</f>
        <v>CENTRO</v>
      </c>
      <c r="H142" s="96" t="str">
        <f t="shared" si="4"/>
        <v>1</v>
      </c>
    </row>
    <row r="143" spans="1:8" x14ac:dyDescent="0.25">
      <c r="A143" s="110">
        <f>'[3]BASE DATOS'!$A143</f>
        <v>1812</v>
      </c>
      <c r="B143" s="110" t="str">
        <f>'[3]BASE DATOS'!$B143</f>
        <v>CAMPOHERMOSO</v>
      </c>
      <c r="C143" s="96" t="str">
        <f t="shared" si="5"/>
        <v>1</v>
      </c>
      <c r="F143" s="110">
        <f>'[3]BASE DATOS'!$F143</f>
        <v>1065</v>
      </c>
      <c r="G143" s="110" t="str">
        <f>'[3]BASE DATOS'!$G143</f>
        <v>CENTRO</v>
      </c>
      <c r="H143" s="96" t="str">
        <f t="shared" si="4"/>
        <v>1</v>
      </c>
    </row>
    <row r="144" spans="1:8" x14ac:dyDescent="0.25">
      <c r="A144" s="110">
        <f>'[3]BASE DATOS'!$A144</f>
        <v>1816</v>
      </c>
      <c r="B144" s="110" t="str">
        <f>'[3]BASE DATOS'!$B144</f>
        <v>CAMPOHERMOSO</v>
      </c>
      <c r="C144" s="96" t="str">
        <f t="shared" si="5"/>
        <v>1</v>
      </c>
      <c r="F144" s="110">
        <f>'[3]BASE DATOS'!$F144</f>
        <v>1066</v>
      </c>
      <c r="G144" s="110" t="str">
        <f>'[3]BASE DATOS'!$G144</f>
        <v>CENTRO</v>
      </c>
      <c r="H144" s="96" t="str">
        <f t="shared" si="4"/>
        <v>1</v>
      </c>
    </row>
    <row r="145" spans="1:8" x14ac:dyDescent="0.25">
      <c r="A145" s="110">
        <f>'[3]BASE DATOS'!$A145</f>
        <v>1817</v>
      </c>
      <c r="B145" s="110" t="str">
        <f>'[3]BASE DATOS'!$B145</f>
        <v>CAMPOHERMOSO</v>
      </c>
      <c r="C145" s="96" t="str">
        <f t="shared" si="5"/>
        <v>1</v>
      </c>
      <c r="F145" s="110">
        <f>'[3]BASE DATOS'!$F145</f>
        <v>1073</v>
      </c>
      <c r="G145" s="110" t="str">
        <f>'[3]BASE DATOS'!$G145</f>
        <v>CENTRO</v>
      </c>
      <c r="H145" s="96" t="str">
        <f t="shared" si="4"/>
        <v>1</v>
      </c>
    </row>
    <row r="146" spans="1:8" x14ac:dyDescent="0.25">
      <c r="A146" s="110">
        <f>'[3]BASE DATOS'!$A146</f>
        <v>1818</v>
      </c>
      <c r="B146" s="110" t="str">
        <f>'[3]BASE DATOS'!$B146</f>
        <v>CAMPOHERMOSO</v>
      </c>
      <c r="C146" s="96" t="str">
        <f t="shared" si="5"/>
        <v>1</v>
      </c>
      <c r="F146" s="110">
        <f>'[3]BASE DATOS'!$F146</f>
        <v>1075</v>
      </c>
      <c r="G146" s="110" t="str">
        <f>'[3]BASE DATOS'!$G146</f>
        <v>CENTRO</v>
      </c>
      <c r="H146" s="96" t="str">
        <f t="shared" si="4"/>
        <v>1</v>
      </c>
    </row>
    <row r="147" spans="1:8" x14ac:dyDescent="0.25">
      <c r="A147" s="110">
        <f>'[3]BASE DATOS'!$A147</f>
        <v>1819</v>
      </c>
      <c r="B147" s="110" t="str">
        <f>'[3]BASE DATOS'!$B147</f>
        <v>CAMPOHERMOSO</v>
      </c>
      <c r="C147" s="96" t="str">
        <f t="shared" si="5"/>
        <v>1</v>
      </c>
      <c r="F147" s="110">
        <f>'[3]BASE DATOS'!$F147</f>
        <v>1076</v>
      </c>
      <c r="G147" s="110" t="str">
        <f>'[3]BASE DATOS'!$G147</f>
        <v>CENTRO</v>
      </c>
      <c r="H147" s="96" t="str">
        <f t="shared" si="4"/>
        <v>1</v>
      </c>
    </row>
    <row r="148" spans="1:8" x14ac:dyDescent="0.25">
      <c r="A148" s="110">
        <f>'[3]BASE DATOS'!$A148</f>
        <v>2001</v>
      </c>
      <c r="B148" s="110" t="str">
        <f>'[3]BASE DATOS'!$B148</f>
        <v>SANFRANCISCO</v>
      </c>
      <c r="C148" s="96" t="str">
        <f t="shared" si="5"/>
        <v>1</v>
      </c>
      <c r="F148" s="110">
        <f>'[3]BASE DATOS'!$F148</f>
        <v>1077</v>
      </c>
      <c r="G148" s="110" t="str">
        <f>'[3]BASE DATOS'!$G148</f>
        <v>CENTRO</v>
      </c>
      <c r="H148" s="96" t="str">
        <f t="shared" si="4"/>
        <v>1</v>
      </c>
    </row>
    <row r="149" spans="1:8" x14ac:dyDescent="0.25">
      <c r="A149" s="110">
        <f>'[3]BASE DATOS'!$A149</f>
        <v>2002</v>
      </c>
      <c r="B149" s="110" t="str">
        <f>'[3]BASE DATOS'!$B149</f>
        <v>SANFRANCISCO</v>
      </c>
      <c r="C149" s="96" t="str">
        <f t="shared" si="5"/>
        <v>1</v>
      </c>
      <c r="F149" s="110">
        <f>'[3]BASE DATOS'!$F149</f>
        <v>1078</v>
      </c>
      <c r="G149" s="110" t="str">
        <f>'[3]BASE DATOS'!$G149</f>
        <v>CENTRO</v>
      </c>
      <c r="H149" s="96" t="str">
        <f t="shared" si="4"/>
        <v>1</v>
      </c>
    </row>
    <row r="150" spans="1:8" x14ac:dyDescent="0.25">
      <c r="A150" s="110">
        <f>'[3]BASE DATOS'!$A150</f>
        <v>2003</v>
      </c>
      <c r="B150" s="110" t="str">
        <f>'[3]BASE DATOS'!$B150</f>
        <v>SANFRANCISCO</v>
      </c>
      <c r="C150" s="96" t="str">
        <f t="shared" si="5"/>
        <v>1</v>
      </c>
      <c r="F150" s="110">
        <f>'[3]BASE DATOS'!$F150</f>
        <v>1079</v>
      </c>
      <c r="G150" s="110" t="str">
        <f>'[3]BASE DATOS'!$G150</f>
        <v>CENTRO</v>
      </c>
      <c r="H150" s="96" t="str">
        <f t="shared" si="4"/>
        <v>1</v>
      </c>
    </row>
    <row r="151" spans="1:8" x14ac:dyDescent="0.25">
      <c r="A151" s="110">
        <f>'[3]BASE DATOS'!$A151</f>
        <v>2004</v>
      </c>
      <c r="B151" s="110" t="str">
        <f>'[3]BASE DATOS'!$B151</f>
        <v>SANFRANCISCO</v>
      </c>
      <c r="C151" s="96" t="str">
        <f t="shared" si="5"/>
        <v>1</v>
      </c>
      <c r="F151" s="110">
        <f>'[3]BASE DATOS'!$F151</f>
        <v>1082</v>
      </c>
      <c r="G151" s="110" t="str">
        <f>'[3]BASE DATOS'!$G151</f>
        <v>CENTRO</v>
      </c>
      <c r="H151" s="96" t="str">
        <f t="shared" si="4"/>
        <v>1</v>
      </c>
    </row>
    <row r="152" spans="1:8" x14ac:dyDescent="0.25">
      <c r="A152" s="110">
        <f>'[3]BASE DATOS'!$A152</f>
        <v>2005</v>
      </c>
      <c r="B152" s="110" t="str">
        <f>'[3]BASE DATOS'!$B152</f>
        <v>SANFRANCISCO</v>
      </c>
      <c r="C152" s="96" t="str">
        <f t="shared" si="5"/>
        <v>1</v>
      </c>
      <c r="F152" s="110">
        <f>'[3]BASE DATOS'!$F152</f>
        <v>1084</v>
      </c>
      <c r="G152" s="110" t="str">
        <f>'[3]BASE DATOS'!$G152</f>
        <v>CENTRO</v>
      </c>
      <c r="H152" s="96" t="str">
        <f t="shared" si="4"/>
        <v>1</v>
      </c>
    </row>
    <row r="153" spans="1:8" x14ac:dyDescent="0.25">
      <c r="A153" s="110">
        <f>'[3]BASE DATOS'!$A153</f>
        <v>2006</v>
      </c>
      <c r="B153" s="110" t="str">
        <f>'[3]BASE DATOS'!$B153</f>
        <v>SANFRANCISCO</v>
      </c>
      <c r="C153" s="96" t="str">
        <f t="shared" si="5"/>
        <v>1</v>
      </c>
      <c r="F153" s="110">
        <f>'[3]BASE DATOS'!$F153</f>
        <v>1089</v>
      </c>
      <c r="G153" s="110" t="str">
        <f>'[3]BASE DATOS'!$G153</f>
        <v>CENTRO</v>
      </c>
      <c r="H153" s="96" t="str">
        <f t="shared" si="4"/>
        <v>1</v>
      </c>
    </row>
    <row r="154" spans="1:8" x14ac:dyDescent="0.25">
      <c r="A154" s="110">
        <f>'[3]BASE DATOS'!$A154</f>
        <v>2007</v>
      </c>
      <c r="B154" s="110" t="str">
        <f>'[3]BASE DATOS'!$B154</f>
        <v>SANFRANCISCO</v>
      </c>
      <c r="C154" s="96" t="str">
        <f t="shared" si="5"/>
        <v>1</v>
      </c>
      <c r="F154" s="110">
        <f>'[3]BASE DATOS'!$F154</f>
        <v>1094</v>
      </c>
      <c r="G154" s="110" t="str">
        <f>'[3]BASE DATOS'!$G154</f>
        <v>CENTRO</v>
      </c>
      <c r="H154" s="96" t="str">
        <f t="shared" si="4"/>
        <v>1</v>
      </c>
    </row>
    <row r="155" spans="1:8" x14ac:dyDescent="0.25">
      <c r="A155" s="110">
        <f>'[3]BASE DATOS'!$A155</f>
        <v>2008</v>
      </c>
      <c r="B155" s="110" t="str">
        <f>'[3]BASE DATOS'!$B155</f>
        <v>SANFRANCISCO</v>
      </c>
      <c r="C155" s="96" t="str">
        <f t="shared" si="5"/>
        <v>1</v>
      </c>
      <c r="F155" s="110">
        <f>'[3]BASE DATOS'!$F155</f>
        <v>1101</v>
      </c>
      <c r="G155" s="110" t="str">
        <f>'[3]BASE DATOS'!$G155</f>
        <v>CENTRO</v>
      </c>
      <c r="H155" s="96" t="str">
        <f t="shared" si="4"/>
        <v>1</v>
      </c>
    </row>
    <row r="156" spans="1:8" x14ac:dyDescent="0.25">
      <c r="A156" s="110">
        <f>'[3]BASE DATOS'!$A156</f>
        <v>2009</v>
      </c>
      <c r="B156" s="110" t="str">
        <f>'[3]BASE DATOS'!$B156</f>
        <v>SANFRANCISCO</v>
      </c>
      <c r="C156" s="96" t="str">
        <f t="shared" si="5"/>
        <v>1</v>
      </c>
      <c r="F156" s="110">
        <f>'[3]BASE DATOS'!$F156</f>
        <v>1107</v>
      </c>
      <c r="G156" s="110" t="str">
        <f>'[3]BASE DATOS'!$G156</f>
        <v>CENTRO</v>
      </c>
      <c r="H156" s="96" t="str">
        <f t="shared" si="4"/>
        <v>1</v>
      </c>
    </row>
    <row r="157" spans="1:8" x14ac:dyDescent="0.25">
      <c r="A157" s="110">
        <f>'[3]BASE DATOS'!$A157</f>
        <v>2010</v>
      </c>
      <c r="B157" s="110" t="str">
        <f>'[3]BASE DATOS'!$B157</f>
        <v>SANFRANCISCO</v>
      </c>
      <c r="C157" s="96" t="str">
        <f t="shared" si="5"/>
        <v>1</v>
      </c>
      <c r="F157" s="110">
        <f>'[3]BASE DATOS'!$F157</f>
        <v>1108</v>
      </c>
      <c r="G157" s="110" t="str">
        <f>'[3]BASE DATOS'!$G157</f>
        <v>CENTRO</v>
      </c>
      <c r="H157" s="96" t="str">
        <f t="shared" si="4"/>
        <v>1</v>
      </c>
    </row>
    <row r="158" spans="1:8" x14ac:dyDescent="0.25">
      <c r="A158" s="110">
        <f>'[3]BASE DATOS'!$A158</f>
        <v>2011</v>
      </c>
      <c r="B158" s="110" t="str">
        <f>'[3]BASE DATOS'!$B158</f>
        <v>SANFRANCISCO</v>
      </c>
      <c r="C158" s="96" t="str">
        <f t="shared" si="5"/>
        <v>1</v>
      </c>
      <c r="F158" s="110">
        <f>'[3]BASE DATOS'!$F158</f>
        <v>1113</v>
      </c>
      <c r="G158" s="110" t="str">
        <f>'[3]BASE DATOS'!$G158</f>
        <v>CENTRO</v>
      </c>
      <c r="H158" s="96" t="str">
        <f t="shared" si="4"/>
        <v>1</v>
      </c>
    </row>
    <row r="159" spans="1:8" x14ac:dyDescent="0.25">
      <c r="A159" s="110">
        <f>'[3]BASE DATOS'!$A159</f>
        <v>2012</v>
      </c>
      <c r="B159" s="110" t="str">
        <f>'[3]BASE DATOS'!$B159</f>
        <v>SANFRANCISCO</v>
      </c>
      <c r="C159" s="96" t="str">
        <f t="shared" si="5"/>
        <v>1</v>
      </c>
      <c r="F159" s="110">
        <f>'[3]BASE DATOS'!$F159</f>
        <v>1115</v>
      </c>
      <c r="G159" s="110" t="str">
        <f>'[3]BASE DATOS'!$G159</f>
        <v>CENTRO</v>
      </c>
      <c r="H159" s="96" t="str">
        <f t="shared" si="4"/>
        <v>1</v>
      </c>
    </row>
    <row r="160" spans="1:8" x14ac:dyDescent="0.25">
      <c r="A160" s="110">
        <f>'[3]BASE DATOS'!$A160</f>
        <v>2013</v>
      </c>
      <c r="B160" s="110" t="str">
        <f>'[3]BASE DATOS'!$B160</f>
        <v>SANFRANCISCO</v>
      </c>
      <c r="C160" s="96" t="str">
        <f t="shared" si="5"/>
        <v>1</v>
      </c>
      <c r="F160" s="110">
        <f>'[3]BASE DATOS'!$F160</f>
        <v>1117</v>
      </c>
      <c r="G160" s="110" t="str">
        <f>'[3]BASE DATOS'!$G160</f>
        <v>CENTRO</v>
      </c>
      <c r="H160" s="96" t="str">
        <f t="shared" si="4"/>
        <v>1</v>
      </c>
    </row>
    <row r="161" spans="1:8" x14ac:dyDescent="0.25">
      <c r="A161" s="110">
        <f>'[3]BASE DATOS'!$A161</f>
        <v>2015</v>
      </c>
      <c r="B161" s="110" t="str">
        <f>'[3]BASE DATOS'!$B161</f>
        <v>PIEDECUESTA</v>
      </c>
      <c r="C161" s="96" t="str">
        <f t="shared" si="5"/>
        <v>1</v>
      </c>
      <c r="F161" s="110">
        <f>'[3]BASE DATOS'!$F161</f>
        <v>1124</v>
      </c>
      <c r="G161" s="110" t="str">
        <f>'[3]BASE DATOS'!$G161</f>
        <v>CENTRO</v>
      </c>
      <c r="H161" s="96" t="str">
        <f t="shared" si="4"/>
        <v>1</v>
      </c>
    </row>
    <row r="162" spans="1:8" x14ac:dyDescent="0.25">
      <c r="A162" s="110">
        <f>'[3]BASE DATOS'!$A162</f>
        <v>2016</v>
      </c>
      <c r="B162" s="110" t="str">
        <f>'[3]BASE DATOS'!$B162</f>
        <v>SANFRANCISCO</v>
      </c>
      <c r="C162" s="96" t="str">
        <f t="shared" si="5"/>
        <v>1</v>
      </c>
      <c r="F162" s="110">
        <f>'[3]BASE DATOS'!$F162</f>
        <v>1131</v>
      </c>
      <c r="G162" s="110" t="str">
        <f>'[3]BASE DATOS'!$G162</f>
        <v>CENTRO</v>
      </c>
      <c r="H162" s="96" t="str">
        <f t="shared" si="4"/>
        <v>1</v>
      </c>
    </row>
    <row r="163" spans="1:8" x14ac:dyDescent="0.25">
      <c r="A163" s="110">
        <f>'[3]BASE DATOS'!$A163</f>
        <v>2018</v>
      </c>
      <c r="B163" s="110" t="str">
        <f>'[3]BASE DATOS'!$B163</f>
        <v>SANFRANCISCO</v>
      </c>
      <c r="C163" s="96" t="str">
        <f t="shared" si="5"/>
        <v>1</v>
      </c>
      <c r="F163" s="110">
        <f>'[3]BASE DATOS'!$F163</f>
        <v>1132</v>
      </c>
      <c r="G163" s="110" t="str">
        <f>'[3]BASE DATOS'!$G163</f>
        <v>CENTRO</v>
      </c>
      <c r="H163" s="96" t="str">
        <f t="shared" si="4"/>
        <v>1</v>
      </c>
    </row>
    <row r="164" spans="1:8" x14ac:dyDescent="0.25">
      <c r="A164" s="110">
        <f>'[3]BASE DATOS'!$A164</f>
        <v>2019</v>
      </c>
      <c r="B164" s="110" t="str">
        <f>'[3]BASE DATOS'!$B164</f>
        <v>SANFRANCISCO</v>
      </c>
      <c r="C164" s="96" t="str">
        <f t="shared" si="5"/>
        <v>1</v>
      </c>
      <c r="F164" s="110">
        <f>'[3]BASE DATOS'!$F164</f>
        <v>1137</v>
      </c>
      <c r="G164" s="110" t="str">
        <f>'[3]BASE DATOS'!$G164</f>
        <v>CENTRO</v>
      </c>
      <c r="H164" s="96" t="str">
        <f t="shared" si="4"/>
        <v>1</v>
      </c>
    </row>
    <row r="165" spans="1:8" x14ac:dyDescent="0.25">
      <c r="A165" s="110">
        <f>'[3]BASE DATOS'!$A165</f>
        <v>2020</v>
      </c>
      <c r="B165" s="110" t="str">
        <f>'[3]BASE DATOS'!$B165</f>
        <v>SANFRANCISCO</v>
      </c>
      <c r="C165" s="96" t="str">
        <f t="shared" si="5"/>
        <v>1</v>
      </c>
      <c r="F165" s="110">
        <f>'[3]BASE DATOS'!$F165</f>
        <v>1201</v>
      </c>
      <c r="G165" s="110" t="str">
        <f>'[3]BASE DATOS'!$G165</f>
        <v>CENTRO</v>
      </c>
      <c r="H165" s="96" t="str">
        <f t="shared" si="4"/>
        <v>1</v>
      </c>
    </row>
    <row r="166" spans="1:8" x14ac:dyDescent="0.25">
      <c r="A166" s="110">
        <f>'[3]BASE DATOS'!$A166</f>
        <v>2021</v>
      </c>
      <c r="B166" s="110" t="str">
        <f>'[3]BASE DATOS'!$B166</f>
        <v>SANFRANCISCO</v>
      </c>
      <c r="C166" s="96" t="str">
        <f t="shared" si="5"/>
        <v>1</v>
      </c>
      <c r="F166" s="110">
        <f>'[3]BASE DATOS'!$F166</f>
        <v>1500</v>
      </c>
      <c r="G166" s="110" t="str">
        <f>'[3]BASE DATOS'!$G166</f>
        <v>CENTRO</v>
      </c>
      <c r="H166" s="96" t="str">
        <f t="shared" si="4"/>
        <v>1</v>
      </c>
    </row>
    <row r="167" spans="1:8" x14ac:dyDescent="0.25">
      <c r="A167" s="110">
        <f>'[3]BASE DATOS'!$A167</f>
        <v>2022</v>
      </c>
      <c r="B167" s="110" t="str">
        <f>'[3]BASE DATOS'!$B167</f>
        <v>SANFRANCISCO</v>
      </c>
      <c r="C167" s="96" t="str">
        <f t="shared" si="5"/>
        <v>1</v>
      </c>
      <c r="F167" s="110">
        <f>'[3]BASE DATOS'!$F167</f>
        <v>1600</v>
      </c>
      <c r="G167" s="110" t="str">
        <f>'[3]BASE DATOS'!$G167</f>
        <v>CENTRO</v>
      </c>
      <c r="H167" s="96" t="str">
        <f t="shared" si="4"/>
        <v>1</v>
      </c>
    </row>
    <row r="168" spans="1:8" x14ac:dyDescent="0.25">
      <c r="A168" s="110">
        <f>'[3]BASE DATOS'!$A168</f>
        <v>2023</v>
      </c>
      <c r="B168" s="110" t="str">
        <f>'[3]BASE DATOS'!$B168</f>
        <v>SANFRANCISCO</v>
      </c>
      <c r="C168" s="96" t="str">
        <f t="shared" si="5"/>
        <v>1</v>
      </c>
      <c r="F168" s="110">
        <f>'[3]BASE DATOS'!$F168</f>
        <v>1601</v>
      </c>
      <c r="G168" s="110" t="str">
        <f>'[3]BASE DATOS'!$G168</f>
        <v>CENTRO</v>
      </c>
      <c r="H168" s="96" t="str">
        <f t="shared" si="4"/>
        <v>1</v>
      </c>
    </row>
    <row r="169" spans="1:8" x14ac:dyDescent="0.25">
      <c r="A169" s="110">
        <f>'[3]BASE DATOS'!$A169</f>
        <v>2024</v>
      </c>
      <c r="B169" s="110" t="str">
        <f>'[3]BASE DATOS'!$B169</f>
        <v>SANFRANCISCO</v>
      </c>
      <c r="C169" s="96" t="str">
        <f t="shared" si="5"/>
        <v>1</v>
      </c>
      <c r="F169" s="110">
        <f>'[3]BASE DATOS'!$F169</f>
        <v>1602</v>
      </c>
      <c r="G169" s="110" t="str">
        <f>'[3]BASE DATOS'!$G169</f>
        <v>CENTRO</v>
      </c>
      <c r="H169" s="96" t="str">
        <f t="shared" si="4"/>
        <v>1</v>
      </c>
    </row>
    <row r="170" spans="1:8" x14ac:dyDescent="0.25">
      <c r="A170" s="110">
        <f>'[3]BASE DATOS'!$A170</f>
        <v>2025</v>
      </c>
      <c r="B170" s="110" t="str">
        <f>'[3]BASE DATOS'!$B170</f>
        <v>SANFRANCISCO</v>
      </c>
      <c r="C170" s="96" t="str">
        <f t="shared" si="5"/>
        <v>1</v>
      </c>
      <c r="F170" s="110">
        <f>'[3]BASE DATOS'!$F170</f>
        <v>1603</v>
      </c>
      <c r="G170" s="110" t="str">
        <f>'[3]BASE DATOS'!$G170</f>
        <v>CENTRO</v>
      </c>
      <c r="H170" s="96" t="str">
        <f t="shared" si="4"/>
        <v>1</v>
      </c>
    </row>
    <row r="171" spans="1:8" x14ac:dyDescent="0.25">
      <c r="A171" s="110">
        <f>'[3]BASE DATOS'!$A171</f>
        <v>2026</v>
      </c>
      <c r="B171" s="110" t="str">
        <f>'[3]BASE DATOS'!$B171</f>
        <v>SANFRANCISCO</v>
      </c>
      <c r="C171" s="96" t="str">
        <f t="shared" si="5"/>
        <v>1</v>
      </c>
      <c r="F171" s="110">
        <f>'[3]BASE DATOS'!$F171</f>
        <v>1604</v>
      </c>
      <c r="G171" s="110" t="str">
        <f>'[3]BASE DATOS'!$G171</f>
        <v>CENTRO</v>
      </c>
      <c r="H171" s="96" t="str">
        <f t="shared" si="4"/>
        <v>1</v>
      </c>
    </row>
    <row r="172" spans="1:8" x14ac:dyDescent="0.25">
      <c r="A172" s="110">
        <f>'[3]BASE DATOS'!$A172</f>
        <v>2028</v>
      </c>
      <c r="B172" s="110" t="str">
        <f>'[3]BASE DATOS'!$B172</f>
        <v>SANFRANCISCO</v>
      </c>
      <c r="C172" s="96" t="str">
        <f t="shared" si="5"/>
        <v>1</v>
      </c>
      <c r="F172" s="110">
        <f>'[3]BASE DATOS'!$F172</f>
        <v>1605</v>
      </c>
      <c r="G172" s="110" t="str">
        <f>'[3]BASE DATOS'!$G172</f>
        <v>CENTRO</v>
      </c>
      <c r="H172" s="96" t="str">
        <f t="shared" si="4"/>
        <v>1</v>
      </c>
    </row>
    <row r="173" spans="1:8" x14ac:dyDescent="0.25">
      <c r="A173" s="110">
        <f>'[3]BASE DATOS'!$A173</f>
        <v>2029</v>
      </c>
      <c r="B173" s="110" t="str">
        <f>'[3]BASE DATOS'!$B173</f>
        <v>SANFRANCISCO</v>
      </c>
      <c r="C173" s="96" t="str">
        <f t="shared" si="5"/>
        <v>1</v>
      </c>
      <c r="F173" s="110">
        <f>'[3]BASE DATOS'!$F173</f>
        <v>1606</v>
      </c>
      <c r="G173" s="110" t="str">
        <f>'[3]BASE DATOS'!$G173</f>
        <v>CENTRO</v>
      </c>
      <c r="H173" s="96" t="str">
        <f t="shared" si="4"/>
        <v>1</v>
      </c>
    </row>
    <row r="174" spans="1:8" x14ac:dyDescent="0.25">
      <c r="A174" s="110">
        <f>'[3]BASE DATOS'!$A174</f>
        <v>2030</v>
      </c>
      <c r="B174" s="110" t="str">
        <f>'[3]BASE DATOS'!$B174</f>
        <v>SANFRANCISCO</v>
      </c>
      <c r="C174" s="96" t="str">
        <f t="shared" si="5"/>
        <v>1</v>
      </c>
      <c r="F174" s="110">
        <f>'[3]BASE DATOS'!$F174</f>
        <v>1607</v>
      </c>
      <c r="G174" s="110" t="str">
        <f>'[3]BASE DATOS'!$G174</f>
        <v>CENTRO</v>
      </c>
      <c r="H174" s="96" t="str">
        <f t="shared" si="4"/>
        <v>1</v>
      </c>
    </row>
    <row r="175" spans="1:8" x14ac:dyDescent="0.25">
      <c r="A175" s="110">
        <f>'[3]BASE DATOS'!$A175</f>
        <v>2031</v>
      </c>
      <c r="B175" s="110" t="str">
        <f>'[3]BASE DATOS'!$B175</f>
        <v>SANFRANCISCO</v>
      </c>
      <c r="C175" s="96" t="str">
        <f t="shared" si="5"/>
        <v>1</v>
      </c>
      <c r="F175" s="110">
        <f>'[3]BASE DATOS'!$F175</f>
        <v>1608</v>
      </c>
      <c r="G175" s="110" t="str">
        <f>'[3]BASE DATOS'!$G175</f>
        <v>CENTRO</v>
      </c>
      <c r="H175" s="96" t="str">
        <f t="shared" si="4"/>
        <v>1</v>
      </c>
    </row>
    <row r="176" spans="1:8" x14ac:dyDescent="0.25">
      <c r="A176" s="110">
        <f>'[3]BASE DATOS'!$A176</f>
        <v>2032</v>
      </c>
      <c r="B176" s="110" t="str">
        <f>'[3]BASE DATOS'!$B176</f>
        <v>SANFRANCISCO</v>
      </c>
      <c r="C176" s="96" t="str">
        <f t="shared" si="5"/>
        <v>1</v>
      </c>
      <c r="F176" s="110">
        <f>'[3]BASE DATOS'!$F176</f>
        <v>1609</v>
      </c>
      <c r="G176" s="110" t="str">
        <f>'[3]BASE DATOS'!$G176</f>
        <v>CENTRO</v>
      </c>
      <c r="H176" s="96" t="str">
        <f t="shared" si="4"/>
        <v>1</v>
      </c>
    </row>
    <row r="177" spans="1:8" x14ac:dyDescent="0.25">
      <c r="A177" s="110">
        <f>'[3]BASE DATOS'!$A177</f>
        <v>2033</v>
      </c>
      <c r="B177" s="110" t="str">
        <f>'[3]BASE DATOS'!$B177</f>
        <v>SANFRANCISCO</v>
      </c>
      <c r="C177" s="96" t="str">
        <f t="shared" si="5"/>
        <v>1</v>
      </c>
      <c r="F177" s="110">
        <f>'[3]BASE DATOS'!$F177</f>
        <v>1610</v>
      </c>
      <c r="G177" s="110" t="str">
        <f>'[3]BASE DATOS'!$G177</f>
        <v>CENTRO</v>
      </c>
      <c r="H177" s="96" t="str">
        <f t="shared" si="4"/>
        <v>1</v>
      </c>
    </row>
    <row r="178" spans="1:8" x14ac:dyDescent="0.25">
      <c r="A178" s="110">
        <f>'[3]BASE DATOS'!$A178</f>
        <v>2034</v>
      </c>
      <c r="B178" s="110" t="str">
        <f>'[3]BASE DATOS'!$B178</f>
        <v>SANFRANCISCO</v>
      </c>
      <c r="C178" s="96" t="str">
        <f t="shared" si="5"/>
        <v>1</v>
      </c>
      <c r="F178" s="110">
        <f>'[3]BASE DATOS'!$F178</f>
        <v>1611</v>
      </c>
      <c r="G178" s="110" t="str">
        <f>'[3]BASE DATOS'!$G178</f>
        <v>CENTRO</v>
      </c>
      <c r="H178" s="96" t="str">
        <f t="shared" si="4"/>
        <v>1</v>
      </c>
    </row>
    <row r="179" spans="1:8" x14ac:dyDescent="0.25">
      <c r="A179" s="110">
        <f>'[3]BASE DATOS'!$A179</f>
        <v>2035</v>
      </c>
      <c r="B179" s="110" t="str">
        <f>'[3]BASE DATOS'!$B179</f>
        <v>SANFRANCISCO</v>
      </c>
      <c r="C179" s="96" t="str">
        <f t="shared" si="5"/>
        <v>1</v>
      </c>
      <c r="F179" s="110">
        <f>'[3]BASE DATOS'!$F179</f>
        <v>1612</v>
      </c>
      <c r="G179" s="110" t="str">
        <f>'[3]BASE DATOS'!$G179</f>
        <v>CENTRO</v>
      </c>
      <c r="H179" s="96" t="str">
        <f t="shared" si="4"/>
        <v>1</v>
      </c>
    </row>
    <row r="180" spans="1:8" x14ac:dyDescent="0.25">
      <c r="A180" s="110">
        <f>'[3]BASE DATOS'!$A180</f>
        <v>2036</v>
      </c>
      <c r="B180" s="110" t="str">
        <f>'[3]BASE DATOS'!$B180</f>
        <v>SANFRANCISCO</v>
      </c>
      <c r="C180" s="96" t="str">
        <f t="shared" si="5"/>
        <v>1</v>
      </c>
      <c r="F180" s="110">
        <f>'[3]BASE DATOS'!$F180</f>
        <v>1620</v>
      </c>
      <c r="G180" s="110" t="str">
        <f>'[3]BASE DATOS'!$G180</f>
        <v>CENTRO</v>
      </c>
      <c r="H180" s="96" t="str">
        <f t="shared" si="4"/>
        <v>1</v>
      </c>
    </row>
    <row r="181" spans="1:8" x14ac:dyDescent="0.25">
      <c r="A181" s="110">
        <f>'[3]BASE DATOS'!$A181</f>
        <v>2037</v>
      </c>
      <c r="B181" s="110" t="str">
        <f>'[3]BASE DATOS'!$B181</f>
        <v>SANFRANCISCO</v>
      </c>
      <c r="C181" s="96" t="str">
        <f t="shared" si="5"/>
        <v>1</v>
      </c>
      <c r="F181" s="110">
        <f>'[3]BASE DATOS'!$F181</f>
        <v>1631</v>
      </c>
      <c r="G181" s="110" t="str">
        <f>'[3]BASE DATOS'!$G181</f>
        <v>CENTRO</v>
      </c>
      <c r="H181" s="96" t="str">
        <f t="shared" si="4"/>
        <v>1</v>
      </c>
    </row>
    <row r="182" spans="1:8" x14ac:dyDescent="0.25">
      <c r="A182" s="110">
        <f>'[3]BASE DATOS'!$A182</f>
        <v>2039</v>
      </c>
      <c r="B182" s="110" t="str">
        <f>'[3]BASE DATOS'!$B182</f>
        <v>SANFRANCISCO</v>
      </c>
      <c r="C182" s="96" t="str">
        <f t="shared" si="5"/>
        <v>1</v>
      </c>
      <c r="F182" s="110">
        <f>'[3]BASE DATOS'!$F182</f>
        <v>1812</v>
      </c>
      <c r="G182" s="110" t="str">
        <f>'[3]BASE DATOS'!$G182</f>
        <v>CENTRO</v>
      </c>
      <c r="H182" s="96" t="str">
        <f t="shared" si="4"/>
        <v>1</v>
      </c>
    </row>
    <row r="183" spans="1:8" x14ac:dyDescent="0.25">
      <c r="A183" s="110">
        <f>'[3]BASE DATOS'!$A183</f>
        <v>2040</v>
      </c>
      <c r="B183" s="110" t="str">
        <f>'[3]BASE DATOS'!$B183</f>
        <v>SANFRANCISCO</v>
      </c>
      <c r="C183" s="96" t="str">
        <f t="shared" si="5"/>
        <v>1</v>
      </c>
      <c r="F183" s="110">
        <f>'[3]BASE DATOS'!$F183</f>
        <v>4003</v>
      </c>
      <c r="G183" s="110" t="str">
        <f>'[3]BASE DATOS'!$G183</f>
        <v>CENTRO</v>
      </c>
      <c r="H183" s="96" t="str">
        <f t="shared" si="4"/>
        <v>1</v>
      </c>
    </row>
    <row r="184" spans="1:8" x14ac:dyDescent="0.25">
      <c r="A184" s="110">
        <f>'[3]BASE DATOS'!$A184</f>
        <v>2041</v>
      </c>
      <c r="B184" s="110" t="str">
        <f>'[3]BASE DATOS'!$B184</f>
        <v>SANFRANCISCO</v>
      </c>
      <c r="C184" s="96" t="str">
        <f t="shared" si="5"/>
        <v>1</v>
      </c>
      <c r="F184" s="110">
        <f>'[3]BASE DATOS'!$F184</f>
        <v>5710</v>
      </c>
      <c r="G184" s="110" t="str">
        <f>'[3]BASE DATOS'!$G184</f>
        <v>CENTRO</v>
      </c>
      <c r="H184" s="96" t="str">
        <f t="shared" si="4"/>
        <v>1</v>
      </c>
    </row>
    <row r="185" spans="1:8" x14ac:dyDescent="0.25">
      <c r="A185" s="110">
        <f>'[3]BASE DATOS'!$A185</f>
        <v>2042</v>
      </c>
      <c r="B185" s="110" t="str">
        <f>'[3]BASE DATOS'!$B185</f>
        <v>SANFRANCISCO</v>
      </c>
      <c r="C185" s="96" t="str">
        <f t="shared" si="5"/>
        <v>1</v>
      </c>
      <c r="F185" s="110">
        <f>'[3]BASE DATOS'!$F185</f>
        <v>6150</v>
      </c>
      <c r="G185" s="110" t="str">
        <f>'[3]BASE DATOS'!$G185</f>
        <v>CENTRO</v>
      </c>
      <c r="H185" s="96" t="str">
        <f t="shared" si="4"/>
        <v>1</v>
      </c>
    </row>
    <row r="186" spans="1:8" x14ac:dyDescent="0.25">
      <c r="A186" s="110">
        <f>'[3]BASE DATOS'!$A186</f>
        <v>2043</v>
      </c>
      <c r="B186" s="110" t="str">
        <f>'[3]BASE DATOS'!$B186</f>
        <v>SANFRANCISCO</v>
      </c>
      <c r="C186" s="96" t="str">
        <f t="shared" si="5"/>
        <v>1</v>
      </c>
      <c r="F186" s="110">
        <f>'[3]BASE DATOS'!$F186</f>
        <v>7026</v>
      </c>
      <c r="G186" s="110" t="str">
        <f>'[3]BASE DATOS'!$G186</f>
        <v>CENTRO</v>
      </c>
      <c r="H186" s="96" t="str">
        <f t="shared" si="4"/>
        <v>1</v>
      </c>
    </row>
    <row r="187" spans="1:8" x14ac:dyDescent="0.25">
      <c r="A187" s="110">
        <f>'[3]BASE DATOS'!$A187</f>
        <v>2044</v>
      </c>
      <c r="B187" s="110" t="str">
        <f>'[3]BASE DATOS'!$B187</f>
        <v>SANFRANCISCO</v>
      </c>
      <c r="C187" s="96" t="str">
        <f t="shared" si="5"/>
        <v>1</v>
      </c>
      <c r="F187" s="110">
        <f>'[3]BASE DATOS'!$F187</f>
        <v>10408</v>
      </c>
      <c r="G187" s="110" t="str">
        <f>'[3]BASE DATOS'!$G187</f>
        <v>CENTRO</v>
      </c>
      <c r="H187" s="96" t="str">
        <f t="shared" si="4"/>
        <v>1</v>
      </c>
    </row>
    <row r="188" spans="1:8" x14ac:dyDescent="0.25">
      <c r="A188" s="110">
        <f>'[3]BASE DATOS'!$A188</f>
        <v>2045</v>
      </c>
      <c r="B188" s="110" t="str">
        <f>'[3]BASE DATOS'!$B188</f>
        <v>SANFRANCISCO</v>
      </c>
      <c r="C188" s="96" t="str">
        <f t="shared" si="5"/>
        <v>1</v>
      </c>
      <c r="F188" s="110" t="str">
        <f>'[3]BASE DATOS'!$F188</f>
        <v>01117/MXM/</v>
      </c>
      <c r="G188" s="110" t="str">
        <f>'[3]BASE DATOS'!$G188</f>
        <v>CENTRO</v>
      </c>
      <c r="H188" s="96" t="str">
        <f t="shared" si="4"/>
        <v>1</v>
      </c>
    </row>
    <row r="189" spans="1:8" x14ac:dyDescent="0.25">
      <c r="A189" s="110">
        <f>'[3]BASE DATOS'!$A189</f>
        <v>2046</v>
      </c>
      <c r="B189" s="110" t="str">
        <f>'[3]BASE DATOS'!$B189</f>
        <v>SANFRANCISCO</v>
      </c>
      <c r="C189" s="96" t="str">
        <f t="shared" si="5"/>
        <v>1</v>
      </c>
      <c r="F189" s="110" t="str">
        <f>'[3]BASE DATOS'!$F189</f>
        <v>10VILLALUZ</v>
      </c>
      <c r="G189" s="110" t="str">
        <f>'[3]BASE DATOS'!$G189</f>
        <v>CENTRO</v>
      </c>
      <c r="H189" s="96" t="str">
        <f t="shared" si="4"/>
        <v>1</v>
      </c>
    </row>
    <row r="190" spans="1:8" x14ac:dyDescent="0.25">
      <c r="A190" s="110">
        <f>'[3]BASE DATOS'!$A190</f>
        <v>2047</v>
      </c>
      <c r="B190" s="110" t="str">
        <f>'[3]BASE DATOS'!$B190</f>
        <v>SANFRANCISCO</v>
      </c>
      <c r="C190" s="96" t="str">
        <f t="shared" si="5"/>
        <v>1</v>
      </c>
      <c r="F190" s="110" t="str">
        <f>'[3]BASE DATOS'!$F190</f>
        <v>CLUBGA</v>
      </c>
      <c r="G190" s="110" t="str">
        <f>'[3]BASE DATOS'!$G190</f>
        <v>CENTRO</v>
      </c>
      <c r="H190" s="96" t="str">
        <f t="shared" si="4"/>
        <v>1</v>
      </c>
    </row>
    <row r="191" spans="1:8" x14ac:dyDescent="0.25">
      <c r="A191" s="110">
        <f>'[3]BASE DATOS'!$A191</f>
        <v>2048</v>
      </c>
      <c r="B191" s="110" t="str">
        <f>'[3]BASE DATOS'!$B191</f>
        <v>SANFRANCISCO</v>
      </c>
      <c r="C191" s="96" t="str">
        <f t="shared" si="5"/>
        <v>1</v>
      </c>
      <c r="F191" s="110" t="str">
        <f>'[3]BASE DATOS'!$F191</f>
        <v>D005</v>
      </c>
      <c r="G191" s="110" t="str">
        <f>'[3]BASE DATOS'!$G191</f>
        <v>CENTRO</v>
      </c>
      <c r="H191" s="96" t="str">
        <f t="shared" si="4"/>
        <v>1</v>
      </c>
    </row>
    <row r="192" spans="1:8" x14ac:dyDescent="0.25">
      <c r="A192" s="110">
        <f>'[3]BASE DATOS'!$A192</f>
        <v>2049</v>
      </c>
      <c r="B192" s="110" t="str">
        <f>'[3]BASE DATOS'!$B192</f>
        <v>SANFRANCISCO</v>
      </c>
      <c r="C192" s="96" t="str">
        <f t="shared" si="5"/>
        <v>1</v>
      </c>
      <c r="F192" s="110" t="str">
        <f>'[3]BASE DATOS'!$F192</f>
        <v>D007</v>
      </c>
      <c r="G192" s="110" t="str">
        <f>'[3]BASE DATOS'!$G192</f>
        <v>CENTRO</v>
      </c>
      <c r="H192" s="96" t="str">
        <f t="shared" si="4"/>
        <v>1</v>
      </c>
    </row>
    <row r="193" spans="1:8" x14ac:dyDescent="0.25">
      <c r="A193" s="110">
        <f>'[3]BASE DATOS'!$A193</f>
        <v>2050</v>
      </c>
      <c r="B193" s="110" t="str">
        <f>'[3]BASE DATOS'!$B193</f>
        <v>SANFRANCISCO</v>
      </c>
      <c r="C193" s="96" t="str">
        <f t="shared" si="5"/>
        <v>1</v>
      </c>
      <c r="F193" s="110" t="str">
        <f>'[3]BASE DATOS'!$F193</f>
        <v>F35</v>
      </c>
      <c r="G193" s="110" t="str">
        <f>'[3]BASE DATOS'!$G193</f>
        <v>CENTRO</v>
      </c>
      <c r="H193" s="96" t="str">
        <f t="shared" si="4"/>
        <v>1</v>
      </c>
    </row>
    <row r="194" spans="1:8" x14ac:dyDescent="0.25">
      <c r="A194" s="110">
        <f>'[3]BASE DATOS'!$A194</f>
        <v>2051</v>
      </c>
      <c r="B194" s="110" t="str">
        <f>'[3]BASE DATOS'!$B194</f>
        <v>SANFRANCISCO</v>
      </c>
      <c r="C194" s="96" t="str">
        <f t="shared" si="5"/>
        <v>1</v>
      </c>
      <c r="F194" s="110" t="str">
        <f>'[3]BASE DATOS'!$F194</f>
        <v>H29</v>
      </c>
      <c r="G194" s="110" t="str">
        <f>'[3]BASE DATOS'!$G194</f>
        <v>CENTRO</v>
      </c>
      <c r="H194" s="96" t="str">
        <f t="shared" ref="H194:H257" si="6">IF(G194=0,"","1")</f>
        <v>1</v>
      </c>
    </row>
    <row r="195" spans="1:8" x14ac:dyDescent="0.25">
      <c r="A195" s="110">
        <f>'[3]BASE DATOS'!$A195</f>
        <v>2053</v>
      </c>
      <c r="B195" s="110" t="str">
        <f>'[3]BASE DATOS'!$B195</f>
        <v>SANFRANCISCO</v>
      </c>
      <c r="C195" s="96" t="str">
        <f t="shared" ref="C195:C258" si="7">IF(B195=0,"","1")</f>
        <v>1</v>
      </c>
      <c r="F195" s="110" t="str">
        <f>'[3]BASE DATOS'!$F195</f>
        <v>LASVEGAS</v>
      </c>
      <c r="G195" s="110" t="str">
        <f>'[3]BASE DATOS'!$G195</f>
        <v>CENTRO</v>
      </c>
      <c r="H195" s="96" t="str">
        <f t="shared" si="6"/>
        <v>1</v>
      </c>
    </row>
    <row r="196" spans="1:8" x14ac:dyDescent="0.25">
      <c r="A196" s="110">
        <f>'[3]BASE DATOS'!$A196</f>
        <v>2055</v>
      </c>
      <c r="B196" s="110" t="str">
        <f>'[3]BASE DATOS'!$B196</f>
        <v>SANFRANCISCO</v>
      </c>
      <c r="C196" s="96" t="str">
        <f t="shared" si="7"/>
        <v>1</v>
      </c>
      <c r="F196" s="110">
        <f>'[3]BASE DATOS'!$F196</f>
        <v>1501</v>
      </c>
      <c r="G196" s="110" t="str">
        <f>'[3]BASE DATOS'!$G196</f>
        <v>CENTRO</v>
      </c>
      <c r="H196" s="96" t="str">
        <f t="shared" si="6"/>
        <v>1</v>
      </c>
    </row>
    <row r="197" spans="1:8" x14ac:dyDescent="0.25">
      <c r="A197" s="110">
        <f>'[3]BASE DATOS'!$A197</f>
        <v>2057</v>
      </c>
      <c r="B197" s="110" t="str">
        <f>'[3]BASE DATOS'!$B197</f>
        <v>SANFRANCISCO</v>
      </c>
      <c r="C197" s="96" t="str">
        <f t="shared" si="7"/>
        <v>1</v>
      </c>
      <c r="F197" s="110">
        <f>'[3]BASE DATOS'!$F197</f>
        <v>1074</v>
      </c>
      <c r="G197" s="110" t="str">
        <f>'[3]BASE DATOS'!$G197</f>
        <v>CENTRO</v>
      </c>
      <c r="H197" s="96" t="str">
        <f t="shared" si="6"/>
        <v>1</v>
      </c>
    </row>
    <row r="198" spans="1:8" x14ac:dyDescent="0.25">
      <c r="A198" s="110">
        <f>'[3]BASE DATOS'!$A198</f>
        <v>2058</v>
      </c>
      <c r="B198" s="110" t="str">
        <f>'[3]BASE DATOS'!$B198</f>
        <v>SANFRANCISCO</v>
      </c>
      <c r="C198" s="96" t="str">
        <f t="shared" si="7"/>
        <v>1</v>
      </c>
      <c r="F198" s="110">
        <f>'[3]BASE DATOS'!$F198</f>
        <v>2107</v>
      </c>
      <c r="G198" s="110" t="str">
        <f>'[3]BASE DATOS'!$G198</f>
        <v>COLBEEFSAS</v>
      </c>
      <c r="H198" s="96" t="str">
        <f t="shared" si="6"/>
        <v>1</v>
      </c>
    </row>
    <row r="199" spans="1:8" x14ac:dyDescent="0.25">
      <c r="A199" s="110">
        <f>'[3]BASE DATOS'!$A199</f>
        <v>2059</v>
      </c>
      <c r="B199" s="110" t="str">
        <f>'[3]BASE DATOS'!$B199</f>
        <v>SANFRANCISCO</v>
      </c>
      <c r="C199" s="96" t="str">
        <f t="shared" si="7"/>
        <v>1</v>
      </c>
      <c r="F199" s="110">
        <f>'[3]BASE DATOS'!$F199</f>
        <v>3105</v>
      </c>
      <c r="G199" s="110" t="str">
        <f>'[3]BASE DATOS'!$G199</f>
        <v>COLBEEFSAS</v>
      </c>
      <c r="H199" s="96" t="str">
        <f t="shared" si="6"/>
        <v>1</v>
      </c>
    </row>
    <row r="200" spans="1:8" x14ac:dyDescent="0.25">
      <c r="A200" s="110">
        <f>'[3]BASE DATOS'!$A200</f>
        <v>2060</v>
      </c>
      <c r="B200" s="110" t="str">
        <f>'[3]BASE DATOS'!$B200</f>
        <v>SANFRANCISCO</v>
      </c>
      <c r="C200" s="96" t="str">
        <f t="shared" si="7"/>
        <v>1</v>
      </c>
      <c r="F200" s="110" t="str">
        <f>'[3]BASE DATOS'!$F200</f>
        <v>01OCAMONTE</v>
      </c>
      <c r="G200" s="110" t="str">
        <f>'[3]BASE DATOS'!$G200</f>
        <v>COLBEEFSAS</v>
      </c>
      <c r="H200" s="96" t="str">
        <f t="shared" si="6"/>
        <v>1</v>
      </c>
    </row>
    <row r="201" spans="1:8" x14ac:dyDescent="0.25">
      <c r="A201" s="110">
        <f>'[3]BASE DATOS'!$A201</f>
        <v>2061</v>
      </c>
      <c r="B201" s="110" t="str">
        <f>'[3]BASE DATOS'!$B201</f>
        <v>SANFRANCISCO</v>
      </c>
      <c r="C201" s="96" t="str">
        <f t="shared" si="7"/>
        <v>1</v>
      </c>
      <c r="F201" s="110" t="str">
        <f>'[3]BASE DATOS'!$F201</f>
        <v>02005CAVA</v>
      </c>
      <c r="G201" s="110" t="str">
        <f>'[3]BASE DATOS'!$G201</f>
        <v>COLBEEFSAS</v>
      </c>
      <c r="H201" s="96" t="str">
        <f t="shared" si="6"/>
        <v>1</v>
      </c>
    </row>
    <row r="202" spans="1:8" x14ac:dyDescent="0.25">
      <c r="A202" s="110">
        <f>'[3]BASE DATOS'!$A202</f>
        <v>2064</v>
      </c>
      <c r="B202" s="110" t="str">
        <f>'[3]BASE DATOS'!$B202</f>
        <v>SANFRANCISCO</v>
      </c>
      <c r="C202" s="96" t="str">
        <f t="shared" si="7"/>
        <v>1</v>
      </c>
      <c r="F202" s="110" t="str">
        <f>'[3]BASE DATOS'!$F202</f>
        <v>02COROMORO</v>
      </c>
      <c r="G202" s="110" t="str">
        <f>'[3]BASE DATOS'!$G202</f>
        <v>COLBEEFSAS</v>
      </c>
      <c r="H202" s="96" t="str">
        <f t="shared" si="6"/>
        <v>1</v>
      </c>
    </row>
    <row r="203" spans="1:8" x14ac:dyDescent="0.25">
      <c r="A203" s="110">
        <f>'[3]BASE DATOS'!$A203</f>
        <v>2065</v>
      </c>
      <c r="B203" s="110" t="str">
        <f>'[3]BASE DATOS'!$B203</f>
        <v>SANFRANCISCO</v>
      </c>
      <c r="C203" s="96" t="str">
        <f t="shared" si="7"/>
        <v>1</v>
      </c>
      <c r="F203" s="110" t="str">
        <f>'[3]BASE DATOS'!$F203</f>
        <v>03COROMORO</v>
      </c>
      <c r="G203" s="110" t="str">
        <f>'[3]BASE DATOS'!$G203</f>
        <v>COLBEEFSAS</v>
      </c>
      <c r="H203" s="96" t="str">
        <f t="shared" si="6"/>
        <v>1</v>
      </c>
    </row>
    <row r="204" spans="1:8" x14ac:dyDescent="0.25">
      <c r="A204" s="110">
        <f>'[3]BASE DATOS'!$A204</f>
        <v>2066</v>
      </c>
      <c r="B204" s="110" t="str">
        <f>'[3]BASE DATOS'!$B204</f>
        <v>SANFRANCISCO</v>
      </c>
      <c r="C204" s="96" t="str">
        <f t="shared" si="7"/>
        <v>1</v>
      </c>
      <c r="F204" s="110" t="str">
        <f>'[3]BASE DATOS'!$F204</f>
        <v>06COROMORO</v>
      </c>
      <c r="G204" s="110" t="str">
        <f>'[3]BASE DATOS'!$G204</f>
        <v>COLBEEFSAS</v>
      </c>
      <c r="H204" s="96" t="str">
        <f t="shared" si="6"/>
        <v>1</v>
      </c>
    </row>
    <row r="205" spans="1:8" x14ac:dyDescent="0.25">
      <c r="A205" s="110">
        <f>'[3]BASE DATOS'!$A205</f>
        <v>2067</v>
      </c>
      <c r="B205" s="110" t="str">
        <f>'[3]BASE DATOS'!$B205</f>
        <v>SANFRANCISCO</v>
      </c>
      <c r="C205" s="96" t="str">
        <f t="shared" si="7"/>
        <v>1</v>
      </c>
      <c r="F205" s="110" t="str">
        <f>'[3]BASE DATOS'!$F205</f>
        <v>09CHARALA</v>
      </c>
      <c r="G205" s="110" t="str">
        <f>'[3]BASE DATOS'!$G205</f>
        <v>COLBEEFSAS</v>
      </c>
      <c r="H205" s="96" t="str">
        <f t="shared" si="6"/>
        <v>1</v>
      </c>
    </row>
    <row r="206" spans="1:8" x14ac:dyDescent="0.25">
      <c r="A206" s="110">
        <f>'[3]BASE DATOS'!$A206</f>
        <v>2068</v>
      </c>
      <c r="B206" s="110" t="str">
        <f>'[3]BASE DATOS'!$B206</f>
        <v>SANFRANCISCO</v>
      </c>
      <c r="C206" s="96" t="str">
        <f t="shared" si="7"/>
        <v>1</v>
      </c>
      <c r="F206" s="110" t="str">
        <f>'[3]BASE DATOS'!$F206</f>
        <v>09CHARCINCELADA</v>
      </c>
      <c r="G206" s="110" t="str">
        <f>'[3]BASE DATOS'!$G206</f>
        <v>COLBEEFSAS</v>
      </c>
      <c r="H206" s="96" t="str">
        <f t="shared" si="6"/>
        <v>1</v>
      </c>
    </row>
    <row r="207" spans="1:8" x14ac:dyDescent="0.25">
      <c r="A207" s="110">
        <f>'[3]BASE DATOS'!$A207</f>
        <v>2069</v>
      </c>
      <c r="B207" s="110" t="str">
        <f>'[3]BASE DATOS'!$B207</f>
        <v>SANFRANCISCO</v>
      </c>
      <c r="C207" s="96" t="str">
        <f t="shared" si="7"/>
        <v>1</v>
      </c>
      <c r="F207" s="110" t="str">
        <f>'[3]BASE DATOS'!$F207</f>
        <v>10OCAMONTE</v>
      </c>
      <c r="G207" s="110" t="str">
        <f>'[3]BASE DATOS'!$G207</f>
        <v>COLBEEFSAS</v>
      </c>
      <c r="H207" s="96" t="str">
        <f t="shared" si="6"/>
        <v>1</v>
      </c>
    </row>
    <row r="208" spans="1:8" x14ac:dyDescent="0.25">
      <c r="A208" s="110">
        <f>'[3]BASE DATOS'!$A208</f>
        <v>2070</v>
      </c>
      <c r="B208" s="110" t="str">
        <f>'[3]BASE DATOS'!$B208</f>
        <v>SANFRANCISCO</v>
      </c>
      <c r="C208" s="96" t="str">
        <f t="shared" si="7"/>
        <v>1</v>
      </c>
      <c r="F208" s="110" t="str">
        <f>'[3]BASE DATOS'!$F208</f>
        <v>12CHARALA</v>
      </c>
      <c r="G208" s="110" t="str">
        <f>'[3]BASE DATOS'!$G208</f>
        <v>COLBEEFSAS</v>
      </c>
      <c r="H208" s="96" t="str">
        <f t="shared" si="6"/>
        <v>1</v>
      </c>
    </row>
    <row r="209" spans="1:8" x14ac:dyDescent="0.25">
      <c r="A209" s="110">
        <f>'[3]BASE DATOS'!$A209</f>
        <v>2071</v>
      </c>
      <c r="B209" s="110" t="str">
        <f>'[3]BASE DATOS'!$B209</f>
        <v>SANFRANCISCO</v>
      </c>
      <c r="C209" s="96" t="str">
        <f t="shared" si="7"/>
        <v>1</v>
      </c>
      <c r="F209" s="110" t="str">
        <f>'[3]BASE DATOS'!$F209</f>
        <v>12CINCELADA</v>
      </c>
      <c r="G209" s="110" t="str">
        <f>'[3]BASE DATOS'!$G209</f>
        <v>COLBEEFSAS</v>
      </c>
      <c r="H209" s="96" t="str">
        <f t="shared" si="6"/>
        <v>1</v>
      </c>
    </row>
    <row r="210" spans="1:8" x14ac:dyDescent="0.25">
      <c r="A210" s="110">
        <f>'[3]BASE DATOS'!$A210</f>
        <v>2072</v>
      </c>
      <c r="B210" s="110" t="str">
        <f>'[3]BASE DATOS'!$B210</f>
        <v>SANFRANCISCO</v>
      </c>
      <c r="C210" s="96" t="str">
        <f t="shared" si="7"/>
        <v>1</v>
      </c>
      <c r="F210" s="110" t="str">
        <f>'[3]BASE DATOS'!$F210</f>
        <v>13CHARALA</v>
      </c>
      <c r="G210" s="110" t="str">
        <f>'[3]BASE DATOS'!$G210</f>
        <v>COLBEEFSAS</v>
      </c>
      <c r="H210" s="96" t="str">
        <f t="shared" si="6"/>
        <v>1</v>
      </c>
    </row>
    <row r="211" spans="1:8" x14ac:dyDescent="0.25">
      <c r="A211" s="110">
        <f>'[3]BASE DATOS'!$A211</f>
        <v>2073</v>
      </c>
      <c r="B211" s="110" t="str">
        <f>'[3]BASE DATOS'!$B211</f>
        <v>SANFRANCISCO</v>
      </c>
      <c r="C211" s="96" t="str">
        <f t="shared" si="7"/>
        <v>1</v>
      </c>
      <c r="F211" s="110" t="str">
        <f>'[3]BASE DATOS'!$F211</f>
        <v>13CINCELADA</v>
      </c>
      <c r="G211" s="110" t="str">
        <f>'[3]BASE DATOS'!$G211</f>
        <v>COLBEEFSAS</v>
      </c>
      <c r="H211" s="96" t="str">
        <f t="shared" si="6"/>
        <v>1</v>
      </c>
    </row>
    <row r="212" spans="1:8" x14ac:dyDescent="0.25">
      <c r="A212" s="110">
        <f>'[3]BASE DATOS'!$A212</f>
        <v>2074</v>
      </c>
      <c r="B212" s="110" t="str">
        <f>'[3]BASE DATOS'!$B212</f>
        <v>SANFRANCISCO</v>
      </c>
      <c r="C212" s="96" t="str">
        <f t="shared" si="7"/>
        <v>1</v>
      </c>
      <c r="F212" s="110" t="str">
        <f>'[3]BASE DATOS'!$F212</f>
        <v>1BETULIA</v>
      </c>
      <c r="G212" s="110" t="str">
        <f>'[3]BASE DATOS'!$G212</f>
        <v>COLBEEFSAS</v>
      </c>
      <c r="H212" s="96" t="str">
        <f t="shared" si="6"/>
        <v>1</v>
      </c>
    </row>
    <row r="213" spans="1:8" x14ac:dyDescent="0.25">
      <c r="A213" s="110">
        <f>'[3]BASE DATOS'!$A213</f>
        <v>2075</v>
      </c>
      <c r="B213" s="110" t="str">
        <f>'[3]BASE DATOS'!$B213</f>
        <v>SANFRANCISCO</v>
      </c>
      <c r="C213" s="96" t="str">
        <f t="shared" si="7"/>
        <v>1</v>
      </c>
      <c r="F213" s="110" t="str">
        <f>'[3]BASE DATOS'!$F213</f>
        <v>21PARAMO</v>
      </c>
      <c r="G213" s="110" t="str">
        <f>'[3]BASE DATOS'!$G213</f>
        <v>COLBEEFSAS</v>
      </c>
      <c r="H213" s="96" t="str">
        <f t="shared" si="6"/>
        <v>1</v>
      </c>
    </row>
    <row r="214" spans="1:8" x14ac:dyDescent="0.25">
      <c r="A214" s="110">
        <f>'[3]BASE DATOS'!$A214</f>
        <v>2076</v>
      </c>
      <c r="B214" s="110" t="str">
        <f>'[3]BASE DATOS'!$B214</f>
        <v>SANFRANCISCO</v>
      </c>
      <c r="C214" s="96" t="str">
        <f t="shared" si="7"/>
        <v>1</v>
      </c>
      <c r="F214" s="110" t="str">
        <f>'[3]BASE DATOS'!$F214</f>
        <v>22PARAMO</v>
      </c>
      <c r="G214" s="110" t="str">
        <f>'[3]BASE DATOS'!$G214</f>
        <v>COLBEEFSAS</v>
      </c>
      <c r="H214" s="96" t="str">
        <f t="shared" si="6"/>
        <v>1</v>
      </c>
    </row>
    <row r="215" spans="1:8" x14ac:dyDescent="0.25">
      <c r="A215" s="110">
        <f>'[3]BASE DATOS'!$A215</f>
        <v>2077</v>
      </c>
      <c r="B215" s="110" t="str">
        <f>'[3]BASE DATOS'!$B215</f>
        <v>SANFRANCISCO</v>
      </c>
      <c r="C215" s="96" t="str">
        <f t="shared" si="7"/>
        <v>1</v>
      </c>
      <c r="F215" s="110" t="str">
        <f>'[3]BASE DATOS'!$F215</f>
        <v>23PARAMO</v>
      </c>
      <c r="G215" s="110" t="str">
        <f>'[3]BASE DATOS'!$G215</f>
        <v>COLBEEFSAS</v>
      </c>
      <c r="H215" s="96" t="str">
        <f t="shared" si="6"/>
        <v>1</v>
      </c>
    </row>
    <row r="216" spans="1:8" x14ac:dyDescent="0.25">
      <c r="A216" s="110">
        <f>'[3]BASE DATOS'!$A216</f>
        <v>2078</v>
      </c>
      <c r="B216" s="110" t="str">
        <f>'[3]BASE DATOS'!$B216</f>
        <v>SANFRANCISCO</v>
      </c>
      <c r="C216" s="96" t="str">
        <f t="shared" si="7"/>
        <v>1</v>
      </c>
      <c r="F216" s="110" t="str">
        <f>'[3]BASE DATOS'!$F216</f>
        <v>24PARAMO</v>
      </c>
      <c r="G216" s="110" t="str">
        <f>'[3]BASE DATOS'!$G216</f>
        <v>COLBEEFSAS</v>
      </c>
      <c r="H216" s="96" t="str">
        <f t="shared" si="6"/>
        <v>1</v>
      </c>
    </row>
    <row r="217" spans="1:8" x14ac:dyDescent="0.25">
      <c r="A217" s="110">
        <f>'[3]BASE DATOS'!$A217</f>
        <v>2079</v>
      </c>
      <c r="B217" s="110" t="str">
        <f>'[3]BASE DATOS'!$B217</f>
        <v>SANFRANCISCO</v>
      </c>
      <c r="C217" s="96" t="str">
        <f t="shared" si="7"/>
        <v>1</v>
      </c>
      <c r="F217" s="110" t="str">
        <f>'[3]BASE DATOS'!$F217</f>
        <v>28CHARALA</v>
      </c>
      <c r="G217" s="110" t="str">
        <f>'[3]BASE DATOS'!$G217</f>
        <v>COLBEEFSAS</v>
      </c>
      <c r="H217" s="96" t="str">
        <f t="shared" si="6"/>
        <v>1</v>
      </c>
    </row>
    <row r="218" spans="1:8" x14ac:dyDescent="0.25">
      <c r="A218" s="110">
        <f>'[3]BASE DATOS'!$A218</f>
        <v>2080</v>
      </c>
      <c r="B218" s="110" t="str">
        <f>'[3]BASE DATOS'!$B218</f>
        <v>SANFRANCISCO</v>
      </c>
      <c r="C218" s="96" t="str">
        <f t="shared" si="7"/>
        <v>1</v>
      </c>
      <c r="F218" s="110" t="str">
        <f>'[3]BASE DATOS'!$F218</f>
        <v>3BETULIA</v>
      </c>
      <c r="G218" s="110" t="str">
        <f>'[3]BASE DATOS'!$G218</f>
        <v>COLBEEFSAS</v>
      </c>
      <c r="H218" s="96" t="str">
        <f t="shared" si="6"/>
        <v>1</v>
      </c>
    </row>
    <row r="219" spans="1:8" x14ac:dyDescent="0.25">
      <c r="A219" s="110">
        <f>'[3]BASE DATOS'!$A219</f>
        <v>2081</v>
      </c>
      <c r="B219" s="110" t="str">
        <f>'[3]BASE DATOS'!$B219</f>
        <v>SANFRANCISCO</v>
      </c>
      <c r="C219" s="96" t="str">
        <f t="shared" si="7"/>
        <v>1</v>
      </c>
      <c r="F219" s="110" t="str">
        <f>'[3]BASE DATOS'!$F219</f>
        <v>3F</v>
      </c>
      <c r="G219" s="110" t="str">
        <f>'[3]BASE DATOS'!$G219</f>
        <v>COLBEEFSAS</v>
      </c>
      <c r="H219" s="96" t="str">
        <f t="shared" si="6"/>
        <v>1</v>
      </c>
    </row>
    <row r="220" spans="1:8" x14ac:dyDescent="0.25">
      <c r="A220" s="110">
        <f>'[3]BASE DATOS'!$A220</f>
        <v>2082</v>
      </c>
      <c r="B220" s="110" t="str">
        <f>'[3]BASE DATOS'!$B220</f>
        <v>SANFRANCISCO</v>
      </c>
      <c r="C220" s="96" t="str">
        <f t="shared" si="7"/>
        <v>1</v>
      </c>
      <c r="F220" s="110" t="str">
        <f>'[3]BASE DATOS'!$F220</f>
        <v>50CINCELADA</v>
      </c>
      <c r="G220" s="110" t="str">
        <f>'[3]BASE DATOS'!$G220</f>
        <v>COLBEEFSAS</v>
      </c>
      <c r="H220" s="96" t="str">
        <f t="shared" si="6"/>
        <v>1</v>
      </c>
    </row>
    <row r="221" spans="1:8" x14ac:dyDescent="0.25">
      <c r="A221" s="110">
        <f>'[3]BASE DATOS'!$A221</f>
        <v>2083</v>
      </c>
      <c r="B221" s="110" t="str">
        <f>'[3]BASE DATOS'!$B221</f>
        <v>SANFRANCISCO</v>
      </c>
      <c r="C221" s="96" t="str">
        <f t="shared" si="7"/>
        <v>1</v>
      </c>
      <c r="F221" s="110" t="str">
        <f>'[3]BASE DATOS'!$F221</f>
        <v>75OCAMONTE</v>
      </c>
      <c r="G221" s="110" t="str">
        <f>'[3]BASE DATOS'!$G221</f>
        <v>COLBEEFSAS</v>
      </c>
      <c r="H221" s="96" t="str">
        <f t="shared" si="6"/>
        <v>1</v>
      </c>
    </row>
    <row r="222" spans="1:8" x14ac:dyDescent="0.25">
      <c r="A222" s="110">
        <f>'[3]BASE DATOS'!$A222</f>
        <v>2084</v>
      </c>
      <c r="B222" s="110" t="str">
        <f>'[3]BASE DATOS'!$B222</f>
        <v>SANFRANCISCO</v>
      </c>
      <c r="C222" s="96" t="str">
        <f t="shared" si="7"/>
        <v>1</v>
      </c>
      <c r="F222" s="110" t="str">
        <f>'[3]BASE DATOS'!$F222</f>
        <v>9CINCELADA</v>
      </c>
      <c r="G222" s="110" t="str">
        <f>'[3]BASE DATOS'!$G222</f>
        <v>COLBEEFSAS</v>
      </c>
      <c r="H222" s="96" t="str">
        <f t="shared" si="6"/>
        <v>1</v>
      </c>
    </row>
    <row r="223" spans="1:8" x14ac:dyDescent="0.25">
      <c r="A223" s="110">
        <f>'[3]BASE DATOS'!$A223</f>
        <v>2085</v>
      </c>
      <c r="B223" s="110" t="str">
        <f>'[3]BASE DATOS'!$B223</f>
        <v>SANFRANCISCO</v>
      </c>
      <c r="C223" s="96" t="str">
        <f t="shared" si="7"/>
        <v>1</v>
      </c>
      <c r="F223" s="110" t="str">
        <f>'[3]BASE DATOS'!$F223</f>
        <v>ABASTOSVALLEDUPAR</v>
      </c>
      <c r="G223" s="110" t="str">
        <f>'[3]BASE DATOS'!$G223</f>
        <v>COLBEEFSAS</v>
      </c>
      <c r="H223" s="96" t="str">
        <f t="shared" si="6"/>
        <v>1</v>
      </c>
    </row>
    <row r="224" spans="1:8" x14ac:dyDescent="0.25">
      <c r="A224" s="110">
        <f>'[3]BASE DATOS'!$A224</f>
        <v>2086</v>
      </c>
      <c r="B224" s="110" t="str">
        <f>'[3]BASE DATOS'!$B224</f>
        <v>SANFRANCISCO</v>
      </c>
      <c r="C224" s="96" t="str">
        <f t="shared" si="7"/>
        <v>1</v>
      </c>
      <c r="F224" s="110" t="str">
        <f>'[3]BASE DATOS'!$F224</f>
        <v>AKIPOLLOBGTA</v>
      </c>
      <c r="G224" s="110" t="str">
        <f>'[3]BASE DATOS'!$G224</f>
        <v>COLBEEFSAS</v>
      </c>
      <c r="H224" s="96" t="str">
        <f t="shared" si="6"/>
        <v>1</v>
      </c>
    </row>
    <row r="225" spans="1:8" x14ac:dyDescent="0.25">
      <c r="A225" s="110">
        <f>'[3]BASE DATOS'!$A225</f>
        <v>2100</v>
      </c>
      <c r="B225" s="110" t="str">
        <f>'[3]BASE DATOS'!$B225</f>
        <v>SANFRANCISCO</v>
      </c>
      <c r="C225" s="96" t="str">
        <f t="shared" si="7"/>
        <v>1</v>
      </c>
      <c r="F225" s="110" t="str">
        <f>'[3]BASE DATOS'!$F225</f>
        <v>ALKOSTO</v>
      </c>
      <c r="G225" s="110" t="str">
        <f>'[3]BASE DATOS'!$G225</f>
        <v>COLBEEFSAS</v>
      </c>
      <c r="H225" s="96" t="str">
        <f t="shared" si="6"/>
        <v>1</v>
      </c>
    </row>
    <row r="226" spans="1:8" x14ac:dyDescent="0.25">
      <c r="A226" s="110">
        <f>'[3]BASE DATOS'!$A226</f>
        <v>2101</v>
      </c>
      <c r="B226" s="110" t="str">
        <f>'[3]BASE DATOS'!$B226</f>
        <v>SANFRANCISCO</v>
      </c>
      <c r="C226" s="96" t="str">
        <f t="shared" si="7"/>
        <v>1</v>
      </c>
      <c r="F226" s="110" t="str">
        <f>'[3]BASE DATOS'!$F226</f>
        <v>ARGELIASINCELEJO</v>
      </c>
      <c r="G226" s="110" t="str">
        <f>'[3]BASE DATOS'!$G226</f>
        <v>COLBEEFSAS</v>
      </c>
      <c r="H226" s="96" t="str">
        <f t="shared" si="6"/>
        <v>1</v>
      </c>
    </row>
    <row r="227" spans="1:8" x14ac:dyDescent="0.25">
      <c r="A227" s="110">
        <f>'[3]BASE DATOS'!$A227</f>
        <v>2102</v>
      </c>
      <c r="B227" s="110" t="str">
        <f>'[3]BASE DATOS'!$B227</f>
        <v>SANFRANCISCO</v>
      </c>
      <c r="C227" s="96" t="str">
        <f t="shared" si="7"/>
        <v>1</v>
      </c>
      <c r="F227" s="110" t="str">
        <f>'[3]BASE DATOS'!$F227</f>
        <v>BCA3M</v>
      </c>
      <c r="G227" s="110" t="str">
        <f>'[3]BASE DATOS'!$G227</f>
        <v>COLBEEFSAS</v>
      </c>
      <c r="H227" s="96" t="str">
        <f t="shared" si="6"/>
        <v>1</v>
      </c>
    </row>
    <row r="228" spans="1:8" x14ac:dyDescent="0.25">
      <c r="A228" s="110">
        <f>'[3]BASE DATOS'!$A228</f>
        <v>2103</v>
      </c>
      <c r="B228" s="110" t="str">
        <f>'[3]BASE DATOS'!$B228</f>
        <v>SANFRANCISCO</v>
      </c>
      <c r="C228" s="96" t="str">
        <f t="shared" si="7"/>
        <v>1</v>
      </c>
      <c r="F228" s="110" t="str">
        <f>'[3]BASE DATOS'!$F228</f>
        <v>BCA58</v>
      </c>
      <c r="G228" s="110" t="str">
        <f>'[3]BASE DATOS'!$G228</f>
        <v>COLBEEFSAS</v>
      </c>
      <c r="H228" s="96" t="str">
        <f t="shared" si="6"/>
        <v>1</v>
      </c>
    </row>
    <row r="229" spans="1:8" x14ac:dyDescent="0.25">
      <c r="A229" s="110">
        <f>'[3]BASE DATOS'!$A229</f>
        <v>2105</v>
      </c>
      <c r="B229" s="110" t="str">
        <f>'[3]BASE DATOS'!$B229</f>
        <v>SANFRANCISCO</v>
      </c>
      <c r="C229" s="96" t="str">
        <f t="shared" si="7"/>
        <v>1</v>
      </c>
      <c r="F229" s="110" t="str">
        <f>'[3]BASE DATOS'!$F229</f>
        <v>BCA6Y</v>
      </c>
      <c r="G229" s="110" t="str">
        <f>'[3]BASE DATOS'!$G229</f>
        <v>COLBEEFSAS</v>
      </c>
      <c r="H229" s="96" t="str">
        <f t="shared" si="6"/>
        <v>1</v>
      </c>
    </row>
    <row r="230" spans="1:8" x14ac:dyDescent="0.25">
      <c r="A230" s="110">
        <f>'[3]BASE DATOS'!$A230</f>
        <v>2106</v>
      </c>
      <c r="B230" s="110" t="str">
        <f>'[3]BASE DATOS'!$B230</f>
        <v>SANFRANCISCO</v>
      </c>
      <c r="C230" s="96" t="str">
        <f t="shared" si="7"/>
        <v>1</v>
      </c>
      <c r="F230" s="110" t="str">
        <f>'[3]BASE DATOS'!$F230</f>
        <v>BCA70</v>
      </c>
      <c r="G230" s="110" t="str">
        <f>'[3]BASE DATOS'!$G230</f>
        <v>COLBEEFSAS</v>
      </c>
      <c r="H230" s="96" t="str">
        <f t="shared" si="6"/>
        <v>1</v>
      </c>
    </row>
    <row r="231" spans="1:8" x14ac:dyDescent="0.25">
      <c r="A231" s="110">
        <f>'[3]BASE DATOS'!$A231</f>
        <v>2107</v>
      </c>
      <c r="B231" s="110" t="str">
        <f>'[3]BASE DATOS'!$B231</f>
        <v>COLBEEFSAS</v>
      </c>
      <c r="C231" s="96" t="str">
        <f t="shared" si="7"/>
        <v>1</v>
      </c>
      <c r="F231" s="110" t="str">
        <f>'[3]BASE DATOS'!$F231</f>
        <v>BCABAM</v>
      </c>
      <c r="G231" s="110" t="str">
        <f>'[3]BASE DATOS'!$G231</f>
        <v>COLBEEFSAS</v>
      </c>
      <c r="H231" s="96" t="str">
        <f t="shared" si="6"/>
        <v>1</v>
      </c>
    </row>
    <row r="232" spans="1:8" x14ac:dyDescent="0.25">
      <c r="A232" s="110">
        <f>'[3]BASE DATOS'!$A232</f>
        <v>2109</v>
      </c>
      <c r="B232" s="110" t="str">
        <f>'[3]BASE DATOS'!$B232</f>
        <v>SANFRANCISCO</v>
      </c>
      <c r="C232" s="96" t="str">
        <f t="shared" si="7"/>
        <v>1</v>
      </c>
      <c r="F232" s="110" t="str">
        <f>'[3]BASE DATOS'!$F232</f>
        <v>BCABC</v>
      </c>
      <c r="G232" s="110" t="str">
        <f>'[3]BASE DATOS'!$G232</f>
        <v>COLBEEFSAS</v>
      </c>
      <c r="H232" s="96" t="str">
        <f t="shared" si="6"/>
        <v>1</v>
      </c>
    </row>
    <row r="233" spans="1:8" x14ac:dyDescent="0.25">
      <c r="A233" s="110">
        <f>'[3]BASE DATOS'!$A233</f>
        <v>2110</v>
      </c>
      <c r="B233" s="110" t="str">
        <f>'[3]BASE DATOS'!$B233</f>
        <v>SANFRANCISCO</v>
      </c>
      <c r="C233" s="96" t="str">
        <f t="shared" si="7"/>
        <v>1</v>
      </c>
      <c r="F233" s="110" t="str">
        <f>'[3]BASE DATOS'!$F233</f>
        <v>BCACER</v>
      </c>
      <c r="G233" s="110" t="str">
        <f>'[3]BASE DATOS'!$G233</f>
        <v>COLBEEFSAS</v>
      </c>
      <c r="H233" s="96" t="str">
        <f t="shared" si="6"/>
        <v>1</v>
      </c>
    </row>
    <row r="234" spans="1:8" x14ac:dyDescent="0.25">
      <c r="A234" s="110">
        <f>'[3]BASE DATOS'!$A234</f>
        <v>2114</v>
      </c>
      <c r="B234" s="110" t="str">
        <f>'[3]BASE DATOS'!$B234</f>
        <v>SANFRANCISCO</v>
      </c>
      <c r="C234" s="96" t="str">
        <f t="shared" si="7"/>
        <v>1</v>
      </c>
      <c r="F234" s="110" t="str">
        <f>'[3]BASE DATOS'!$F234</f>
        <v>BCACOM</v>
      </c>
      <c r="G234" s="110" t="str">
        <f>'[3]BASE DATOS'!$G234</f>
        <v>COLBEEFSAS</v>
      </c>
      <c r="H234" s="96" t="str">
        <f t="shared" si="6"/>
        <v>1</v>
      </c>
    </row>
    <row r="235" spans="1:8" x14ac:dyDescent="0.25">
      <c r="A235" s="110">
        <f>'[3]BASE DATOS'!$A235</f>
        <v>2118</v>
      </c>
      <c r="B235" s="110" t="str">
        <f>'[3]BASE DATOS'!$B235</f>
        <v>SANFRANCISCO</v>
      </c>
      <c r="C235" s="96" t="str">
        <f t="shared" si="7"/>
        <v>1</v>
      </c>
      <c r="F235" s="110" t="str">
        <f>'[3]BASE DATOS'!$F235</f>
        <v>BCACQ</v>
      </c>
      <c r="G235" s="110" t="str">
        <f>'[3]BASE DATOS'!$G235</f>
        <v>COLBEEFSAS</v>
      </c>
      <c r="H235" s="96" t="str">
        <f t="shared" si="6"/>
        <v>1</v>
      </c>
    </row>
    <row r="236" spans="1:8" x14ac:dyDescent="0.25">
      <c r="A236" s="110">
        <f>'[3]BASE DATOS'!$A236</f>
        <v>2124</v>
      </c>
      <c r="B236" s="110" t="str">
        <f>'[3]BASE DATOS'!$B236</f>
        <v>SANFRANCISCO</v>
      </c>
      <c r="C236" s="96" t="str">
        <f t="shared" si="7"/>
        <v>1</v>
      </c>
      <c r="F236" s="110" t="str">
        <f>'[3]BASE DATOS'!$F236</f>
        <v>BCAGL</v>
      </c>
      <c r="G236" s="110" t="str">
        <f>'[3]BASE DATOS'!$G236</f>
        <v>COLBEEFSAS</v>
      </c>
      <c r="H236" s="96" t="str">
        <f t="shared" si="6"/>
        <v>1</v>
      </c>
    </row>
    <row r="237" spans="1:8" x14ac:dyDescent="0.25">
      <c r="A237" s="110">
        <f>'[3]BASE DATOS'!$A237</f>
        <v>2125</v>
      </c>
      <c r="B237" s="110" t="str">
        <f>'[3]BASE DATOS'!$B237</f>
        <v>SANFRANCISCO</v>
      </c>
      <c r="C237" s="96" t="str">
        <f t="shared" si="7"/>
        <v>1</v>
      </c>
      <c r="F237" s="110" t="str">
        <f>'[3]BASE DATOS'!$F237</f>
        <v>BCAII</v>
      </c>
      <c r="G237" s="110" t="str">
        <f>'[3]BASE DATOS'!$G237</f>
        <v>COLBEEFSAS</v>
      </c>
      <c r="H237" s="96" t="str">
        <f t="shared" si="6"/>
        <v>1</v>
      </c>
    </row>
    <row r="238" spans="1:8" x14ac:dyDescent="0.25">
      <c r="A238" s="110">
        <f>'[3]BASE DATOS'!$A238</f>
        <v>2126</v>
      </c>
      <c r="B238" s="110" t="str">
        <f>'[3]BASE DATOS'!$B238</f>
        <v>SANFRANCISCO</v>
      </c>
      <c r="C238" s="96" t="str">
        <f t="shared" si="7"/>
        <v>1</v>
      </c>
      <c r="F238" s="110" t="str">
        <f>'[3]BASE DATOS'!$F238</f>
        <v>BCAMA</v>
      </c>
      <c r="G238" s="110" t="str">
        <f>'[3]BASE DATOS'!$G238</f>
        <v>COLBEEFSAS</v>
      </c>
      <c r="H238" s="96" t="str">
        <f t="shared" si="6"/>
        <v>1</v>
      </c>
    </row>
    <row r="239" spans="1:8" x14ac:dyDescent="0.25">
      <c r="A239" s="110">
        <f>'[3]BASE DATOS'!$A239</f>
        <v>2127</v>
      </c>
      <c r="B239" s="110" t="str">
        <f>'[3]BASE DATOS'!$B239</f>
        <v>SANFRANCISCO</v>
      </c>
      <c r="C239" s="96" t="str">
        <f t="shared" si="7"/>
        <v>1</v>
      </c>
      <c r="F239" s="110" t="str">
        <f>'[3]BASE DATOS'!$F239</f>
        <v>BCAMC1</v>
      </c>
      <c r="G239" s="110" t="str">
        <f>'[3]BASE DATOS'!$G239</f>
        <v>COLBEEFSAS</v>
      </c>
      <c r="H239" s="96" t="str">
        <f t="shared" si="6"/>
        <v>1</v>
      </c>
    </row>
    <row r="240" spans="1:8" x14ac:dyDescent="0.25">
      <c r="A240" s="110">
        <f>'[3]BASE DATOS'!$A240</f>
        <v>2128</v>
      </c>
      <c r="B240" s="110" t="str">
        <f>'[3]BASE DATOS'!$B240</f>
        <v>SANFRANCISCO</v>
      </c>
      <c r="C240" s="96" t="str">
        <f t="shared" si="7"/>
        <v>1</v>
      </c>
      <c r="F240" s="110" t="str">
        <f>'[3]BASE DATOS'!$F240</f>
        <v>BCASM</v>
      </c>
      <c r="G240" s="110" t="str">
        <f>'[3]BASE DATOS'!$G240</f>
        <v>COLBEEFSAS</v>
      </c>
      <c r="H240" s="96" t="str">
        <f t="shared" si="6"/>
        <v>1</v>
      </c>
    </row>
    <row r="241" spans="1:8" x14ac:dyDescent="0.25">
      <c r="A241" s="110">
        <f>'[3]BASE DATOS'!$A241</f>
        <v>2133</v>
      </c>
      <c r="B241" s="110" t="str">
        <f>'[3]BASE DATOS'!$B241</f>
        <v>SANFRANCISCO</v>
      </c>
      <c r="C241" s="96" t="str">
        <f t="shared" si="7"/>
        <v>1</v>
      </c>
      <c r="F241" s="110" t="str">
        <f>'[3]BASE DATOS'!$F241</f>
        <v>BUENOSAIRESACAPULCO</v>
      </c>
      <c r="G241" s="110" t="str">
        <f>'[3]BASE DATOS'!$G241</f>
        <v>COLBEEFSAS</v>
      </c>
      <c r="H241" s="96" t="str">
        <f t="shared" si="6"/>
        <v>1</v>
      </c>
    </row>
    <row r="242" spans="1:8" x14ac:dyDescent="0.25">
      <c r="A242" s="110">
        <f>'[3]BASE DATOS'!$A242</f>
        <v>2135</v>
      </c>
      <c r="B242" s="110" t="str">
        <f>'[3]BASE DATOS'!$B242</f>
        <v>SANFRANCISCO</v>
      </c>
      <c r="C242" s="96" t="str">
        <f t="shared" si="7"/>
        <v>1</v>
      </c>
      <c r="F242" s="110" t="str">
        <f>'[3]BASE DATOS'!$F242</f>
        <v>BUENOSAIRES-CURITI</v>
      </c>
      <c r="G242" s="110" t="str">
        <f>'[3]BASE DATOS'!$G242</f>
        <v>COLBEEFSAS</v>
      </c>
      <c r="H242" s="96" t="str">
        <f t="shared" si="6"/>
        <v>1</v>
      </c>
    </row>
    <row r="243" spans="1:8" x14ac:dyDescent="0.25">
      <c r="A243" s="110">
        <f>'[3]BASE DATOS'!$A243</f>
        <v>2136</v>
      </c>
      <c r="B243" s="110" t="str">
        <f>'[3]BASE DATOS'!$B243</f>
        <v>SANFRANCISCO</v>
      </c>
      <c r="C243" s="96" t="str">
        <f t="shared" si="7"/>
        <v>1</v>
      </c>
      <c r="F243" s="110" t="str">
        <f>'[3]BASE DATOS'!$F243</f>
        <v>BUFALOSENTAO</v>
      </c>
      <c r="G243" s="110" t="str">
        <f>'[3]BASE DATOS'!$G243</f>
        <v>COLBEEFSAS</v>
      </c>
      <c r="H243" s="96" t="str">
        <f t="shared" si="6"/>
        <v>1</v>
      </c>
    </row>
    <row r="244" spans="1:8" x14ac:dyDescent="0.25">
      <c r="A244" s="110">
        <f>'[3]BASE DATOS'!$A244</f>
        <v>2138</v>
      </c>
      <c r="B244" s="110" t="str">
        <f>'[3]BASE DATOS'!$B244</f>
        <v>SANFRANCISCO</v>
      </c>
      <c r="C244" s="96" t="str">
        <f t="shared" si="7"/>
        <v>1</v>
      </c>
      <c r="F244" s="110" t="str">
        <f>'[3]BASE DATOS'!$F244</f>
        <v>CAJASAN</v>
      </c>
      <c r="G244" s="110" t="str">
        <f>'[3]BASE DATOS'!$G244</f>
        <v>COLBEEFSAS</v>
      </c>
      <c r="H244" s="96" t="str">
        <f t="shared" si="6"/>
        <v>1</v>
      </c>
    </row>
    <row r="245" spans="1:8" x14ac:dyDescent="0.25">
      <c r="A245" s="110">
        <f>'[3]BASE DATOS'!$A245</f>
        <v>2139</v>
      </c>
      <c r="B245" s="110" t="str">
        <f>'[3]BASE DATOS'!$B245</f>
        <v>SANFRANCISCO</v>
      </c>
      <c r="C245" s="96" t="str">
        <f t="shared" si="7"/>
        <v>1</v>
      </c>
      <c r="F245" s="110" t="str">
        <f>'[3]BASE DATOS'!$F245</f>
        <v>CARMEN04</v>
      </c>
      <c r="G245" s="110" t="str">
        <f>'[3]BASE DATOS'!$G245</f>
        <v>COLBEEFSAS</v>
      </c>
      <c r="H245" s="96" t="str">
        <f t="shared" si="6"/>
        <v>1</v>
      </c>
    </row>
    <row r="246" spans="1:8" x14ac:dyDescent="0.25">
      <c r="A246" s="110">
        <f>'[3]BASE DATOS'!$A246</f>
        <v>2145</v>
      </c>
      <c r="B246" s="110" t="str">
        <f>'[3]BASE DATOS'!$B246</f>
        <v>SANFRANCISCO</v>
      </c>
      <c r="C246" s="96" t="str">
        <f t="shared" si="7"/>
        <v>1</v>
      </c>
      <c r="F246" s="110" t="str">
        <f>'[3]BASE DATOS'!$F246</f>
        <v>CARNATURAL</v>
      </c>
      <c r="G246" s="110" t="str">
        <f>'[3]BASE DATOS'!$G246</f>
        <v>COLBEEFSAS</v>
      </c>
      <c r="H246" s="96" t="str">
        <f t="shared" si="6"/>
        <v>1</v>
      </c>
    </row>
    <row r="247" spans="1:8" x14ac:dyDescent="0.25">
      <c r="A247" s="110">
        <f>'[3]BASE DATOS'!$A247</f>
        <v>3000</v>
      </c>
      <c r="B247" s="110" t="str">
        <f>'[3]BASE DATOS'!$B247</f>
        <v>GUARIN</v>
      </c>
      <c r="C247" s="96" t="str">
        <f t="shared" si="7"/>
        <v>1</v>
      </c>
      <c r="F247" s="110" t="str">
        <f>'[3]BASE DATOS'!$F247</f>
        <v>CASINO</v>
      </c>
      <c r="G247" s="110" t="str">
        <f>'[3]BASE DATOS'!$G247</f>
        <v>COLBEEFSAS</v>
      </c>
      <c r="H247" s="96" t="str">
        <f t="shared" si="6"/>
        <v>1</v>
      </c>
    </row>
    <row r="248" spans="1:8" x14ac:dyDescent="0.25">
      <c r="A248" s="110">
        <f>'[3]BASE DATOS'!$A248</f>
        <v>3001</v>
      </c>
      <c r="B248" s="110" t="str">
        <f>'[3]BASE DATOS'!$B248</f>
        <v>GUARIN</v>
      </c>
      <c r="C248" s="96" t="str">
        <f t="shared" si="7"/>
        <v>1</v>
      </c>
      <c r="F248" s="110" t="str">
        <f>'[3]BASE DATOS'!$F248</f>
        <v>CATTLE</v>
      </c>
      <c r="G248" s="110" t="str">
        <f>'[3]BASE DATOS'!$G248</f>
        <v>COLBEEFSAS</v>
      </c>
      <c r="H248" s="96" t="str">
        <f t="shared" si="6"/>
        <v>1</v>
      </c>
    </row>
    <row r="249" spans="1:8" x14ac:dyDescent="0.25">
      <c r="A249" s="110">
        <f>'[3]BASE DATOS'!$A249</f>
        <v>3002</v>
      </c>
      <c r="B249" s="110" t="str">
        <f>'[3]BASE DATOS'!$B249</f>
        <v>GUARIN</v>
      </c>
      <c r="C249" s="96" t="str">
        <f t="shared" si="7"/>
        <v>1</v>
      </c>
      <c r="F249" s="110" t="str">
        <f>'[3]BASE DATOS'!$F249</f>
        <v>CAVA</v>
      </c>
      <c r="G249" s="110" t="str">
        <f>'[3]BASE DATOS'!$G249</f>
        <v>COLBEEFSAS</v>
      </c>
      <c r="H249" s="96" t="str">
        <f t="shared" si="6"/>
        <v>1</v>
      </c>
    </row>
    <row r="250" spans="1:8" x14ac:dyDescent="0.25">
      <c r="A250" s="110">
        <f>'[3]BASE DATOS'!$A250</f>
        <v>3003</v>
      </c>
      <c r="B250" s="110" t="str">
        <f>'[3]BASE DATOS'!$B250</f>
        <v>GUARIN</v>
      </c>
      <c r="C250" s="96" t="str">
        <f t="shared" si="7"/>
        <v>1</v>
      </c>
      <c r="F250" s="110" t="str">
        <f>'[3]BASE DATOS'!$F250</f>
        <v>CAVA.</v>
      </c>
      <c r="G250" s="110" t="str">
        <f>'[3]BASE DATOS'!$G250</f>
        <v>COLBEEFSAS</v>
      </c>
      <c r="H250" s="96" t="str">
        <f t="shared" si="6"/>
        <v>1</v>
      </c>
    </row>
    <row r="251" spans="1:8" x14ac:dyDescent="0.25">
      <c r="A251" s="110">
        <f>'[3]BASE DATOS'!$A251</f>
        <v>3004</v>
      </c>
      <c r="B251" s="110" t="str">
        <f>'[3]BASE DATOS'!$B251</f>
        <v>GUARIN</v>
      </c>
      <c r="C251" s="96" t="str">
        <f t="shared" si="7"/>
        <v>1</v>
      </c>
      <c r="F251" s="110" t="str">
        <f>'[3]BASE DATOS'!$F251</f>
        <v>CAVACESAR</v>
      </c>
      <c r="G251" s="110" t="str">
        <f>'[3]BASE DATOS'!$G251</f>
        <v>COLBEEFSAS</v>
      </c>
      <c r="H251" s="96" t="str">
        <f t="shared" si="6"/>
        <v>1</v>
      </c>
    </row>
    <row r="252" spans="1:8" x14ac:dyDescent="0.25">
      <c r="A252" s="110">
        <f>'[3]BASE DATOS'!$A252</f>
        <v>3005</v>
      </c>
      <c r="B252" s="110" t="str">
        <f>'[3]BASE DATOS'!$B252</f>
        <v>GUARIN</v>
      </c>
      <c r="C252" s="96" t="str">
        <f t="shared" si="7"/>
        <v>1</v>
      </c>
      <c r="F252" s="110" t="str">
        <f>'[3]BASE DATOS'!$F252</f>
        <v>CAVADAGO</v>
      </c>
      <c r="G252" s="110" t="str">
        <f>'[3]BASE DATOS'!$G252</f>
        <v>COLBEEFSAS</v>
      </c>
      <c r="H252" s="96" t="str">
        <f t="shared" si="6"/>
        <v>1</v>
      </c>
    </row>
    <row r="253" spans="1:8" x14ac:dyDescent="0.25">
      <c r="A253" s="110">
        <f>'[3]BASE DATOS'!$A253</f>
        <v>3006</v>
      </c>
      <c r="B253" s="110" t="str">
        <f>'[3]BASE DATOS'!$B253</f>
        <v>GUARIN</v>
      </c>
      <c r="C253" s="96" t="str">
        <f t="shared" si="7"/>
        <v>1</v>
      </c>
      <c r="F253" s="110" t="str">
        <f>'[3]BASE DATOS'!$F253</f>
        <v>CAVAEDGAR</v>
      </c>
      <c r="G253" s="110" t="str">
        <f>'[3]BASE DATOS'!$G253</f>
        <v>COLBEEFSAS</v>
      </c>
      <c r="H253" s="96" t="str">
        <f t="shared" si="6"/>
        <v>1</v>
      </c>
    </row>
    <row r="254" spans="1:8" x14ac:dyDescent="0.25">
      <c r="A254" s="110">
        <f>'[3]BASE DATOS'!$A254</f>
        <v>3007</v>
      </c>
      <c r="B254" s="110" t="str">
        <f>'[3]BASE DATOS'!$B254</f>
        <v>GUARIN</v>
      </c>
      <c r="C254" s="96" t="str">
        <f t="shared" si="7"/>
        <v>1</v>
      </c>
      <c r="F254" s="110" t="str">
        <f>'[3]BASE DATOS'!$F254</f>
        <v>CAVAJMANUEL</v>
      </c>
      <c r="G254" s="110" t="str">
        <f>'[3]BASE DATOS'!$G254</f>
        <v>COLBEEFSAS</v>
      </c>
      <c r="H254" s="96" t="str">
        <f t="shared" si="6"/>
        <v>1</v>
      </c>
    </row>
    <row r="255" spans="1:8" x14ac:dyDescent="0.25">
      <c r="A255" s="110">
        <f>'[3]BASE DATOS'!$A255</f>
        <v>3009</v>
      </c>
      <c r="B255" s="110" t="str">
        <f>'[3]BASE DATOS'!$B255</f>
        <v>GUARIN</v>
      </c>
      <c r="C255" s="96" t="str">
        <f t="shared" si="7"/>
        <v>1</v>
      </c>
      <c r="F255" s="110" t="str">
        <f>'[3]BASE DATOS'!$F255</f>
        <v>CAVAYERSON</v>
      </c>
      <c r="G255" s="110" t="str">
        <f>'[3]BASE DATOS'!$G255</f>
        <v>COLBEEFSAS</v>
      </c>
      <c r="H255" s="96" t="str">
        <f t="shared" si="6"/>
        <v>1</v>
      </c>
    </row>
    <row r="256" spans="1:8" x14ac:dyDescent="0.25">
      <c r="A256" s="110">
        <f>'[3]BASE DATOS'!$A256</f>
        <v>3010</v>
      </c>
      <c r="B256" s="110" t="str">
        <f>'[3]BASE DATOS'!$B256</f>
        <v>GUARIN</v>
      </c>
      <c r="C256" s="96" t="str">
        <f t="shared" si="7"/>
        <v>1</v>
      </c>
      <c r="F256" s="110" t="str">
        <f>'[3]BASE DATOS'!$F256</f>
        <v>CCFFANA</v>
      </c>
      <c r="G256" s="110" t="str">
        <f>'[3]BASE DATOS'!$G256</f>
        <v>COLBEEFSAS</v>
      </c>
      <c r="H256" s="96" t="str">
        <f t="shared" si="6"/>
        <v>1</v>
      </c>
    </row>
    <row r="257" spans="1:8" x14ac:dyDescent="0.25">
      <c r="A257" s="110">
        <f>'[3]BASE DATOS'!$A257</f>
        <v>3011</v>
      </c>
      <c r="B257" s="110" t="str">
        <f>'[3]BASE DATOS'!$B257</f>
        <v>GUARIN</v>
      </c>
      <c r="C257" s="96" t="str">
        <f t="shared" si="7"/>
        <v>1</v>
      </c>
      <c r="F257" s="110" t="str">
        <f>'[3]BASE DATOS'!$F257</f>
        <v>CELFRIO28113</v>
      </c>
      <c r="G257" s="110" t="str">
        <f>'[3]BASE DATOS'!$G257</f>
        <v>COLBEEFSAS</v>
      </c>
      <c r="H257" s="96" t="str">
        <f t="shared" si="6"/>
        <v>1</v>
      </c>
    </row>
    <row r="258" spans="1:8" x14ac:dyDescent="0.25">
      <c r="A258" s="110">
        <f>'[3]BASE DATOS'!$A258</f>
        <v>3012</v>
      </c>
      <c r="B258" s="110" t="str">
        <f>'[3]BASE DATOS'!$B258</f>
        <v>GUARIN</v>
      </c>
      <c r="C258" s="96" t="str">
        <f t="shared" si="7"/>
        <v>1</v>
      </c>
      <c r="F258" s="110" t="str">
        <f>'[3]BASE DATOS'!$F258</f>
        <v>CENCOSUD</v>
      </c>
      <c r="G258" s="110" t="str">
        <f>'[3]BASE DATOS'!$G258</f>
        <v>COLBEEFSAS</v>
      </c>
      <c r="H258" s="96" t="str">
        <f t="shared" ref="H258:H321" si="8">IF(G258=0,"","1")</f>
        <v>1</v>
      </c>
    </row>
    <row r="259" spans="1:8" x14ac:dyDescent="0.25">
      <c r="A259" s="110">
        <f>'[3]BASE DATOS'!$A259</f>
        <v>3013</v>
      </c>
      <c r="B259" s="110" t="str">
        <f>'[3]BASE DATOS'!$B259</f>
        <v>GUARIN</v>
      </c>
      <c r="C259" s="96" t="str">
        <f t="shared" ref="C259:C322" si="9">IF(B259=0,"","1")</f>
        <v>1</v>
      </c>
      <c r="F259" s="110" t="str">
        <f>'[3]BASE DATOS'!$F259</f>
        <v>CEPITA</v>
      </c>
      <c r="G259" s="110" t="str">
        <f>'[3]BASE DATOS'!$G259</f>
        <v>COLBEEFSAS</v>
      </c>
      <c r="H259" s="96" t="str">
        <f t="shared" si="8"/>
        <v>1</v>
      </c>
    </row>
    <row r="260" spans="1:8" x14ac:dyDescent="0.25">
      <c r="A260" s="110">
        <f>'[3]BASE DATOS'!$A260</f>
        <v>3017</v>
      </c>
      <c r="B260" s="110" t="str">
        <f>'[3]BASE DATOS'!$B260</f>
        <v>GUARIN</v>
      </c>
      <c r="C260" s="96" t="str">
        <f t="shared" si="9"/>
        <v>1</v>
      </c>
      <c r="F260" s="110" t="str">
        <f>'[3]BASE DATOS'!$F260</f>
        <v>CESARMEZA</v>
      </c>
      <c r="G260" s="110" t="str">
        <f>'[3]BASE DATOS'!$G260</f>
        <v>COLBEEFSAS</v>
      </c>
      <c r="H260" s="96" t="str">
        <f t="shared" si="8"/>
        <v>1</v>
      </c>
    </row>
    <row r="261" spans="1:8" x14ac:dyDescent="0.25">
      <c r="A261" s="110">
        <f>'[3]BASE DATOS'!$A261</f>
        <v>3018</v>
      </c>
      <c r="B261" s="110" t="str">
        <f>'[3]BASE DATOS'!$B261</f>
        <v>GUARIN</v>
      </c>
      <c r="C261" s="96" t="str">
        <f t="shared" si="9"/>
        <v>1</v>
      </c>
      <c r="F261" s="110" t="str">
        <f>'[3]BASE DATOS'!$F261</f>
        <v>CHAR/CINCE</v>
      </c>
      <c r="G261" s="110" t="str">
        <f>'[3]BASE DATOS'!$G261</f>
        <v>COLBEEFSAS</v>
      </c>
      <c r="H261" s="96" t="str">
        <f t="shared" si="8"/>
        <v>1</v>
      </c>
    </row>
    <row r="262" spans="1:8" x14ac:dyDescent="0.25">
      <c r="A262" s="110">
        <f>'[3]BASE DATOS'!$A262</f>
        <v>3019</v>
      </c>
      <c r="B262" s="110" t="str">
        <f>'[3]BASE DATOS'!$B262</f>
        <v>GUARIN</v>
      </c>
      <c r="C262" s="96" t="str">
        <f t="shared" si="9"/>
        <v>1</v>
      </c>
      <c r="F262" s="110" t="str">
        <f>'[3]BASE DATOS'!$F262</f>
        <v>CLUBCAMPESTRE</v>
      </c>
      <c r="G262" s="110" t="str">
        <f>'[3]BASE DATOS'!$G262</f>
        <v>COLBEEFSAS</v>
      </c>
      <c r="H262" s="96" t="str">
        <f t="shared" si="8"/>
        <v>1</v>
      </c>
    </row>
    <row r="263" spans="1:8" x14ac:dyDescent="0.25">
      <c r="A263" s="110">
        <f>'[3]BASE DATOS'!$A263</f>
        <v>3020</v>
      </c>
      <c r="B263" s="110" t="str">
        <f>'[3]BASE DATOS'!$B263</f>
        <v>GUARIN</v>
      </c>
      <c r="C263" s="96" t="str">
        <f t="shared" si="9"/>
        <v>1</v>
      </c>
      <c r="F263" s="110" t="str">
        <f>'[3]BASE DATOS'!$F263</f>
        <v>COLBEEF</v>
      </c>
      <c r="G263" s="110" t="str">
        <f>'[3]BASE DATOS'!$G263</f>
        <v>COLBEEFSAS</v>
      </c>
      <c r="H263" s="96" t="str">
        <f t="shared" si="8"/>
        <v>1</v>
      </c>
    </row>
    <row r="264" spans="1:8" x14ac:dyDescent="0.25">
      <c r="A264" s="110">
        <f>'[3]BASE DATOS'!$A264</f>
        <v>3022</v>
      </c>
      <c r="B264" s="110" t="str">
        <f>'[3]BASE DATOS'!$B264</f>
        <v>GUARIN</v>
      </c>
      <c r="C264" s="96" t="str">
        <f t="shared" si="9"/>
        <v>1</v>
      </c>
      <c r="F264" s="110" t="str">
        <f>'[3]BASE DATOS'!$F264</f>
        <v>CSZB/GA</v>
      </c>
      <c r="G264" s="110" t="str">
        <f>'[3]BASE DATOS'!$G264</f>
        <v>COLBEEFSAS</v>
      </c>
      <c r="H264" s="96" t="str">
        <f t="shared" si="8"/>
        <v>1</v>
      </c>
    </row>
    <row r="265" spans="1:8" x14ac:dyDescent="0.25">
      <c r="A265" s="110">
        <f>'[3]BASE DATOS'!$A265</f>
        <v>3023</v>
      </c>
      <c r="B265" s="110" t="str">
        <f>'[3]BASE DATOS'!$B265</f>
        <v>GUARIN</v>
      </c>
      <c r="C265" s="96" t="str">
        <f t="shared" si="9"/>
        <v>1</v>
      </c>
      <c r="F265" s="110" t="str">
        <f>'[3]BASE DATOS'!$F265</f>
        <v>CSZP/CUESTA</v>
      </c>
      <c r="G265" s="110" t="str">
        <f>'[3]BASE DATOS'!$G265</f>
        <v>COLBEEFSAS</v>
      </c>
      <c r="H265" s="96" t="str">
        <f t="shared" si="8"/>
        <v>1</v>
      </c>
    </row>
    <row r="266" spans="1:8" x14ac:dyDescent="0.25">
      <c r="A266" s="110">
        <f>'[3]BASE DATOS'!$A266</f>
        <v>3024</v>
      </c>
      <c r="B266" s="110" t="str">
        <f>'[3]BASE DATOS'!$B266</f>
        <v>GUARIN</v>
      </c>
      <c r="C266" s="96" t="str">
        <f t="shared" si="9"/>
        <v>1</v>
      </c>
      <c r="F266" s="110" t="str">
        <f>'[3]BASE DATOS'!$F266</f>
        <v>CSZX</v>
      </c>
      <c r="G266" s="110" t="str">
        <f>'[3]BASE DATOS'!$G266</f>
        <v>COLBEEFSAS</v>
      </c>
      <c r="H266" s="96" t="str">
        <f t="shared" si="8"/>
        <v>1</v>
      </c>
    </row>
    <row r="267" spans="1:8" x14ac:dyDescent="0.25">
      <c r="A267" s="110">
        <f>'[3]BASE DATOS'!$A267</f>
        <v>3026</v>
      </c>
      <c r="B267" s="110" t="str">
        <f>'[3]BASE DATOS'!$B267</f>
        <v>GUARIN</v>
      </c>
      <c r="C267" s="96" t="str">
        <f t="shared" si="9"/>
        <v>1</v>
      </c>
      <c r="F267" s="110" t="str">
        <f>'[3]BASE DATOS'!$F267</f>
        <v>DELCAMPO</v>
      </c>
      <c r="G267" s="110" t="str">
        <f>'[3]BASE DATOS'!$G267</f>
        <v>COLBEEFSAS</v>
      </c>
      <c r="H267" s="96" t="str">
        <f t="shared" si="8"/>
        <v>1</v>
      </c>
    </row>
    <row r="268" spans="1:8" x14ac:dyDescent="0.25">
      <c r="A268" s="110">
        <f>'[3]BASE DATOS'!$A268</f>
        <v>3028</v>
      </c>
      <c r="B268" s="110" t="str">
        <f>'[3]BASE DATOS'!$B268</f>
        <v>GUARIN</v>
      </c>
      <c r="C268" s="96" t="str">
        <f t="shared" si="9"/>
        <v>1</v>
      </c>
      <c r="F268" s="110" t="str">
        <f>'[3]BASE DATOS'!$F268</f>
        <v>DIMASFORERO</v>
      </c>
      <c r="G268" s="110" t="str">
        <f>'[3]BASE DATOS'!$G268</f>
        <v>COLBEEFSAS</v>
      </c>
      <c r="H268" s="96" t="str">
        <f t="shared" si="8"/>
        <v>1</v>
      </c>
    </row>
    <row r="269" spans="1:8" x14ac:dyDescent="0.25">
      <c r="A269" s="110">
        <f>'[3]BASE DATOS'!$A269</f>
        <v>3029</v>
      </c>
      <c r="B269" s="110" t="str">
        <f>'[3]BASE DATOS'!$B269</f>
        <v>GUARIN</v>
      </c>
      <c r="C269" s="96" t="str">
        <f t="shared" si="9"/>
        <v>1</v>
      </c>
      <c r="F269" s="110" t="str">
        <f>'[3]BASE DATOS'!$F269</f>
        <v>DONACION</v>
      </c>
      <c r="G269" s="110" t="str">
        <f>'[3]BASE DATOS'!$G269</f>
        <v>COLBEEFSAS</v>
      </c>
      <c r="H269" s="96" t="str">
        <f t="shared" si="8"/>
        <v>1</v>
      </c>
    </row>
    <row r="270" spans="1:8" x14ac:dyDescent="0.25">
      <c r="A270" s="110">
        <f>'[3]BASE DATOS'!$A270</f>
        <v>3030</v>
      </c>
      <c r="B270" s="110" t="str">
        <f>'[3]BASE DATOS'!$B270</f>
        <v>GUARIN</v>
      </c>
      <c r="C270" s="96" t="str">
        <f t="shared" si="9"/>
        <v>1</v>
      </c>
      <c r="F270" s="110" t="str">
        <f>'[3]BASE DATOS'!$F270</f>
        <v>EDGARAM</v>
      </c>
      <c r="G270" s="110" t="str">
        <f>'[3]BASE DATOS'!$G270</f>
        <v>COLBEEFSAS</v>
      </c>
      <c r="H270" s="96" t="str">
        <f t="shared" si="8"/>
        <v>1</v>
      </c>
    </row>
    <row r="271" spans="1:8" x14ac:dyDescent="0.25">
      <c r="A271" s="110">
        <f>'[3]BASE DATOS'!$A271</f>
        <v>3032</v>
      </c>
      <c r="B271" s="110" t="str">
        <f>'[3]BASE DATOS'!$B271</f>
        <v>GUARIN</v>
      </c>
      <c r="C271" s="96" t="str">
        <f t="shared" si="9"/>
        <v>1</v>
      </c>
      <c r="F271" s="110" t="str">
        <f>'[3]BASE DATOS'!$F271</f>
        <v>ELBAMBU</v>
      </c>
      <c r="G271" s="110" t="str">
        <f>'[3]BASE DATOS'!$G271</f>
        <v>COLBEEFSAS</v>
      </c>
      <c r="H271" s="96" t="str">
        <f t="shared" si="8"/>
        <v>1</v>
      </c>
    </row>
    <row r="272" spans="1:8" x14ac:dyDescent="0.25">
      <c r="A272" s="110">
        <f>'[3]BASE DATOS'!$A272</f>
        <v>3034</v>
      </c>
      <c r="B272" s="110" t="str">
        <f>'[3]BASE DATOS'!$B272</f>
        <v>GUARIN</v>
      </c>
      <c r="C272" s="96" t="str">
        <f t="shared" si="9"/>
        <v>1</v>
      </c>
      <c r="F272" s="110" t="str">
        <f>'[3]BASE DATOS'!$F272</f>
        <v>ELCOSECHERO</v>
      </c>
      <c r="G272" s="110" t="str">
        <f>'[3]BASE DATOS'!$G272</f>
        <v>COLBEEFSAS</v>
      </c>
      <c r="H272" s="96" t="str">
        <f t="shared" si="8"/>
        <v>1</v>
      </c>
    </row>
    <row r="273" spans="1:8" x14ac:dyDescent="0.25">
      <c r="A273" s="110">
        <f>'[3]BASE DATOS'!$A273</f>
        <v>3035</v>
      </c>
      <c r="B273" s="110" t="str">
        <f>'[3]BASE DATOS'!$B273</f>
        <v>GUARIN</v>
      </c>
      <c r="C273" s="96" t="str">
        <f t="shared" si="9"/>
        <v>1</v>
      </c>
      <c r="F273" s="110" t="str">
        <f>'[3]BASE DATOS'!$F273</f>
        <v>ELGANADERO</v>
      </c>
      <c r="G273" s="110" t="str">
        <f>'[3]BASE DATOS'!$G273</f>
        <v>COLBEEFSAS</v>
      </c>
      <c r="H273" s="96" t="str">
        <f t="shared" si="8"/>
        <v>1</v>
      </c>
    </row>
    <row r="274" spans="1:8" x14ac:dyDescent="0.25">
      <c r="A274" s="110">
        <f>'[3]BASE DATOS'!$A274</f>
        <v>3037</v>
      </c>
      <c r="B274" s="110" t="str">
        <f>'[3]BASE DATOS'!$B274</f>
        <v>GUARIN</v>
      </c>
      <c r="C274" s="96" t="str">
        <f t="shared" si="9"/>
        <v>1</v>
      </c>
      <c r="F274" s="110" t="str">
        <f>'[3]BASE DATOS'!$F274</f>
        <v>ELPALACIO</v>
      </c>
      <c r="G274" s="110" t="str">
        <f>'[3]BASE DATOS'!$G274</f>
        <v>COLBEEFSAS</v>
      </c>
      <c r="H274" s="96" t="str">
        <f t="shared" si="8"/>
        <v>1</v>
      </c>
    </row>
    <row r="275" spans="1:8" x14ac:dyDescent="0.25">
      <c r="A275" s="110">
        <f>'[3]BASE DATOS'!$A275</f>
        <v>3040</v>
      </c>
      <c r="B275" s="110" t="str">
        <f>'[3]BASE DATOS'!$B275</f>
        <v>GUARIN</v>
      </c>
      <c r="C275" s="96" t="str">
        <f t="shared" si="9"/>
        <v>1</v>
      </c>
      <c r="F275" s="110" t="str">
        <f>'[3]BASE DATOS'!$F275</f>
        <v>ELSAMAN</v>
      </c>
      <c r="G275" s="110" t="str">
        <f>'[3]BASE DATOS'!$G275</f>
        <v>COLBEEFSAS</v>
      </c>
      <c r="H275" s="96" t="str">
        <f t="shared" si="8"/>
        <v>1</v>
      </c>
    </row>
    <row r="276" spans="1:8" x14ac:dyDescent="0.25">
      <c r="A276" s="110">
        <f>'[3]BASE DATOS'!$A276</f>
        <v>3100</v>
      </c>
      <c r="B276" s="110" t="str">
        <f>'[3]BASE DATOS'!$B276</f>
        <v>GUARIN</v>
      </c>
      <c r="C276" s="96" t="str">
        <f t="shared" si="9"/>
        <v>1</v>
      </c>
      <c r="F276" s="110" t="str">
        <f>'[3]BASE DATOS'!$F276</f>
        <v>ELUVO-CURITI</v>
      </c>
      <c r="G276" s="110" t="str">
        <f>'[3]BASE DATOS'!$G276</f>
        <v>COLBEEFSAS</v>
      </c>
      <c r="H276" s="96" t="str">
        <f t="shared" si="8"/>
        <v>1</v>
      </c>
    </row>
    <row r="277" spans="1:8" x14ac:dyDescent="0.25">
      <c r="A277" s="110">
        <f>'[3]BASE DATOS'!$A277</f>
        <v>3101</v>
      </c>
      <c r="B277" s="110" t="str">
        <f>'[3]BASE DATOS'!$B277</f>
        <v>GUARIN</v>
      </c>
      <c r="C277" s="96" t="str">
        <f t="shared" si="9"/>
        <v>1</v>
      </c>
      <c r="F277" s="110" t="str">
        <f>'[3]BASE DATOS'!$F277</f>
        <v>GUACA</v>
      </c>
      <c r="G277" s="110" t="str">
        <f>'[3]BASE DATOS'!$G277</f>
        <v>COLBEEFSAS</v>
      </c>
      <c r="H277" s="96" t="str">
        <f t="shared" si="8"/>
        <v>1</v>
      </c>
    </row>
    <row r="278" spans="1:8" x14ac:dyDescent="0.25">
      <c r="A278" s="110">
        <f>'[3]BASE DATOS'!$A278</f>
        <v>3102</v>
      </c>
      <c r="B278" s="110" t="str">
        <f>'[3]BASE DATOS'!$B278</f>
        <v>GUARIN</v>
      </c>
      <c r="C278" s="96" t="str">
        <f t="shared" si="9"/>
        <v>1</v>
      </c>
      <c r="F278" s="110" t="str">
        <f>'[3]BASE DATOS'!$F278</f>
        <v>GUACA1</v>
      </c>
      <c r="G278" s="110" t="str">
        <f>'[3]BASE DATOS'!$G278</f>
        <v>COLBEEFSAS</v>
      </c>
      <c r="H278" s="96" t="str">
        <f t="shared" si="8"/>
        <v>1</v>
      </c>
    </row>
    <row r="279" spans="1:8" x14ac:dyDescent="0.25">
      <c r="A279" s="110">
        <f>'[3]BASE DATOS'!$A279</f>
        <v>3103</v>
      </c>
      <c r="B279" s="110" t="str">
        <f>'[3]BASE DATOS'!$B279</f>
        <v>GUARIN</v>
      </c>
      <c r="C279" s="96" t="str">
        <f t="shared" si="9"/>
        <v>1</v>
      </c>
      <c r="F279" s="110" t="str">
        <f>'[3]BASE DATOS'!$F279</f>
        <v>GUACA2</v>
      </c>
      <c r="G279" s="110" t="str">
        <f>'[3]BASE DATOS'!$G279</f>
        <v>COLBEEFSAS</v>
      </c>
      <c r="H279" s="96" t="str">
        <f t="shared" si="8"/>
        <v>1</v>
      </c>
    </row>
    <row r="280" spans="1:8" x14ac:dyDescent="0.25">
      <c r="A280" s="110">
        <f>'[3]BASE DATOS'!$A280</f>
        <v>3104</v>
      </c>
      <c r="B280" s="110" t="str">
        <f>'[3]BASE DATOS'!$B280</f>
        <v>GUARIN</v>
      </c>
      <c r="C280" s="96" t="str">
        <f t="shared" si="9"/>
        <v>1</v>
      </c>
      <c r="F280" s="110" t="str">
        <f>'[3]BASE DATOS'!$F280</f>
        <v>GUACA3</v>
      </c>
      <c r="G280" s="110" t="str">
        <f>'[3]BASE DATOS'!$G280</f>
        <v>COLBEEFSAS</v>
      </c>
      <c r="H280" s="96" t="str">
        <f t="shared" si="8"/>
        <v>1</v>
      </c>
    </row>
    <row r="281" spans="1:8" x14ac:dyDescent="0.25">
      <c r="A281" s="110">
        <f>'[3]BASE DATOS'!$A281</f>
        <v>3105</v>
      </c>
      <c r="B281" s="110" t="str">
        <f>'[3]BASE DATOS'!$B281</f>
        <v>COLBEEFSAS</v>
      </c>
      <c r="C281" s="96" t="str">
        <f t="shared" si="9"/>
        <v>1</v>
      </c>
      <c r="F281" s="110" t="str">
        <f>'[3]BASE DATOS'!$F281</f>
        <v>GUACA4</v>
      </c>
      <c r="G281" s="110" t="str">
        <f>'[3]BASE DATOS'!$G281</f>
        <v>COLBEEFSAS</v>
      </c>
      <c r="H281" s="96" t="str">
        <f t="shared" si="8"/>
        <v>1</v>
      </c>
    </row>
    <row r="282" spans="1:8" x14ac:dyDescent="0.25">
      <c r="A282" s="110">
        <f>'[3]BASE DATOS'!$A282</f>
        <v>3106</v>
      </c>
      <c r="B282" s="110" t="str">
        <f>'[3]BASE DATOS'!$B282</f>
        <v>GUARIN</v>
      </c>
      <c r="C282" s="96" t="str">
        <f t="shared" si="9"/>
        <v>1</v>
      </c>
      <c r="F282" s="110" t="str">
        <f>'[3]BASE DATOS'!$F282</f>
        <v>GUACA5</v>
      </c>
      <c r="G282" s="110" t="str">
        <f>'[3]BASE DATOS'!$G282</f>
        <v>COLBEEFSAS</v>
      </c>
      <c r="H282" s="96" t="str">
        <f t="shared" si="8"/>
        <v>1</v>
      </c>
    </row>
    <row r="283" spans="1:8" x14ac:dyDescent="0.25">
      <c r="A283" s="110">
        <f>'[3]BASE DATOS'!$A283</f>
        <v>3107</v>
      </c>
      <c r="B283" s="110" t="str">
        <f>'[3]BASE DATOS'!$B283</f>
        <v>GUARIN</v>
      </c>
      <c r="C283" s="96" t="str">
        <f t="shared" si="9"/>
        <v>1</v>
      </c>
      <c r="F283" s="110" t="str">
        <f>'[3]BASE DATOS'!$F283</f>
        <v>GUACA7</v>
      </c>
      <c r="G283" s="110" t="str">
        <f>'[3]BASE DATOS'!$G283</f>
        <v>COLBEEFSAS</v>
      </c>
      <c r="H283" s="96" t="str">
        <f t="shared" si="8"/>
        <v>1</v>
      </c>
    </row>
    <row r="284" spans="1:8" x14ac:dyDescent="0.25">
      <c r="A284" s="110">
        <f>'[3]BASE DATOS'!$A284</f>
        <v>3108</v>
      </c>
      <c r="B284" s="110" t="str">
        <f>'[3]BASE DATOS'!$B284</f>
        <v>GUARIN</v>
      </c>
      <c r="C284" s="96" t="str">
        <f t="shared" si="9"/>
        <v>1</v>
      </c>
      <c r="F284" s="110" t="str">
        <f>'[3]BASE DATOS'!$F284</f>
        <v>GUACARYSINCELEJO</v>
      </c>
      <c r="G284" s="110" t="str">
        <f>'[3]BASE DATOS'!$G284</f>
        <v>COLBEEFSAS</v>
      </c>
      <c r="H284" s="96" t="str">
        <f t="shared" si="8"/>
        <v>1</v>
      </c>
    </row>
    <row r="285" spans="1:8" x14ac:dyDescent="0.25">
      <c r="A285" s="110">
        <f>'[3]BASE DATOS'!$A285</f>
        <v>3110</v>
      </c>
      <c r="B285" s="110" t="str">
        <f>'[3]BASE DATOS'!$B285</f>
        <v>GUARIN</v>
      </c>
      <c r="C285" s="96" t="str">
        <f t="shared" si="9"/>
        <v>1</v>
      </c>
      <c r="F285" s="110" t="str">
        <f>'[3]BASE DATOS'!$F285</f>
        <v>JCUERO</v>
      </c>
      <c r="G285" s="110" t="str">
        <f>'[3]BASE DATOS'!$G285</f>
        <v>COLBEEFSAS</v>
      </c>
      <c r="H285" s="96" t="str">
        <f t="shared" si="8"/>
        <v>1</v>
      </c>
    </row>
    <row r="286" spans="1:8" x14ac:dyDescent="0.25">
      <c r="A286" s="110">
        <f>'[3]BASE DATOS'!$A286</f>
        <v>3111</v>
      </c>
      <c r="B286" s="110" t="str">
        <f>'[3]BASE DATOS'!$B286</f>
        <v>GUARIN</v>
      </c>
      <c r="C286" s="96" t="str">
        <f t="shared" si="9"/>
        <v>1</v>
      </c>
      <c r="F286" s="110" t="str">
        <f>'[3]BASE DATOS'!$F286</f>
        <v>LAESPERANZA</v>
      </c>
      <c r="G286" s="110" t="str">
        <f>'[3]BASE DATOS'!$G286</f>
        <v>COLBEEFSAS</v>
      </c>
      <c r="H286" s="96" t="str">
        <f t="shared" si="8"/>
        <v>1</v>
      </c>
    </row>
    <row r="287" spans="1:8" x14ac:dyDescent="0.25">
      <c r="A287" s="110">
        <f>'[3]BASE DATOS'!$A287</f>
        <v>3112</v>
      </c>
      <c r="B287" s="110" t="str">
        <f>'[3]BASE DATOS'!$B287</f>
        <v>GUARIN</v>
      </c>
      <c r="C287" s="96" t="str">
        <f t="shared" si="9"/>
        <v>1</v>
      </c>
      <c r="F287" s="110" t="str">
        <f>'[3]BASE DATOS'!$F287</f>
        <v>LAFAMA</v>
      </c>
      <c r="G287" s="110" t="str">
        <f>'[3]BASE DATOS'!$G287</f>
        <v>COLBEEFSAS</v>
      </c>
      <c r="H287" s="96" t="str">
        <f t="shared" si="8"/>
        <v>1</v>
      </c>
    </row>
    <row r="288" spans="1:8" x14ac:dyDescent="0.25">
      <c r="A288" s="110">
        <f>'[3]BASE DATOS'!$A288</f>
        <v>3249</v>
      </c>
      <c r="B288" s="110" t="str">
        <f>'[3]BASE DATOS'!$B288</f>
        <v>SATELITE</v>
      </c>
      <c r="C288" s="96" t="str">
        <f t="shared" si="9"/>
        <v>1</v>
      </c>
      <c r="F288" s="110" t="str">
        <f>'[3]BASE DATOS'!$F288</f>
        <v>LALAJITA</v>
      </c>
      <c r="G288" s="110" t="str">
        <f>'[3]BASE DATOS'!$G288</f>
        <v>COLBEEFSAS</v>
      </c>
      <c r="H288" s="96" t="str">
        <f t="shared" si="8"/>
        <v>1</v>
      </c>
    </row>
    <row r="289" spans="1:8" x14ac:dyDescent="0.25">
      <c r="A289" s="110">
        <f>'[3]BASE DATOS'!$A289</f>
        <v>3274</v>
      </c>
      <c r="B289" s="110" t="str">
        <f>'[3]BASE DATOS'!$B289</f>
        <v>SATELITE</v>
      </c>
      <c r="C289" s="96" t="str">
        <f t="shared" si="9"/>
        <v>1</v>
      </c>
      <c r="F289" s="110" t="str">
        <f>'[3]BASE DATOS'!$F289</f>
        <v>LAPLAYA</v>
      </c>
      <c r="G289" s="110" t="str">
        <f>'[3]BASE DATOS'!$G289</f>
        <v>COLBEEFSAS</v>
      </c>
      <c r="H289" s="96" t="str">
        <f t="shared" si="8"/>
        <v>1</v>
      </c>
    </row>
    <row r="290" spans="1:8" x14ac:dyDescent="0.25">
      <c r="A290" s="110">
        <f>'[3]BASE DATOS'!$A290</f>
        <v>3277</v>
      </c>
      <c r="B290" s="110" t="str">
        <f>'[3]BASE DATOS'!$B290</f>
        <v>SATELITE</v>
      </c>
      <c r="C290" s="96" t="str">
        <f t="shared" si="9"/>
        <v>1</v>
      </c>
      <c r="F290" s="110" t="str">
        <f>'[3]BASE DATOS'!$F290</f>
        <v>LAPLAZUELA</v>
      </c>
      <c r="G290" s="110" t="str">
        <f>'[3]BASE DATOS'!$G290</f>
        <v>COLBEEFSAS</v>
      </c>
      <c r="H290" s="96" t="str">
        <f t="shared" si="8"/>
        <v>1</v>
      </c>
    </row>
    <row r="291" spans="1:8" x14ac:dyDescent="0.25">
      <c r="A291" s="110">
        <f>'[3]BASE DATOS'!$A291</f>
        <v>3283</v>
      </c>
      <c r="B291" s="110" t="str">
        <f>'[3]BASE DATOS'!$B291</f>
        <v>SATELITE</v>
      </c>
      <c r="C291" s="96" t="str">
        <f t="shared" si="9"/>
        <v>1</v>
      </c>
      <c r="F291" s="110" t="str">
        <f>'[3]BASE DATOS'!$F291</f>
        <v>LJ</v>
      </c>
      <c r="G291" s="110" t="str">
        <f>'[3]BASE DATOS'!$G291</f>
        <v>COLBEEFSAS</v>
      </c>
      <c r="H291" s="96" t="str">
        <f t="shared" si="8"/>
        <v>1</v>
      </c>
    </row>
    <row r="292" spans="1:8" x14ac:dyDescent="0.25">
      <c r="A292" s="110">
        <f>'[3]BASE DATOS'!$A292</f>
        <v>4001</v>
      </c>
      <c r="B292" s="110" t="str">
        <f>'[3]BASE DATOS'!$B292</f>
        <v>CONCORDIA</v>
      </c>
      <c r="C292" s="96" t="str">
        <f t="shared" si="9"/>
        <v>1</v>
      </c>
      <c r="F292" s="110" t="str">
        <f>'[3]BASE DATOS'!$F292</f>
        <v>LOSMONOSCALI</v>
      </c>
      <c r="G292" s="110" t="str">
        <f>'[3]BASE DATOS'!$G292</f>
        <v>COLBEEFSAS</v>
      </c>
      <c r="H292" s="96" t="str">
        <f t="shared" si="8"/>
        <v>1</v>
      </c>
    </row>
    <row r="293" spans="1:8" x14ac:dyDescent="0.25">
      <c r="A293" s="110">
        <f>'[3]BASE DATOS'!$A293</f>
        <v>4003</v>
      </c>
      <c r="B293" s="110" t="str">
        <f>'[3]BASE DATOS'!$B293</f>
        <v>CONCORDIA</v>
      </c>
      <c r="C293" s="96" t="str">
        <f t="shared" si="9"/>
        <v>1</v>
      </c>
      <c r="F293" s="110" t="str">
        <f>'[3]BASE DATOS'!$F293</f>
        <v>LOSMONTES</v>
      </c>
      <c r="G293" s="110" t="str">
        <f>'[3]BASE DATOS'!$G293</f>
        <v>COLBEEFSAS</v>
      </c>
      <c r="H293" s="96" t="str">
        <f t="shared" si="8"/>
        <v>1</v>
      </c>
    </row>
    <row r="294" spans="1:8" x14ac:dyDescent="0.25">
      <c r="A294" s="110">
        <f>'[3]BASE DATOS'!$A294</f>
        <v>4004</v>
      </c>
      <c r="B294" s="110" t="str">
        <f>'[3]BASE DATOS'!$B294</f>
        <v>CONCORDIA</v>
      </c>
      <c r="C294" s="96" t="str">
        <f t="shared" si="9"/>
        <v>1</v>
      </c>
      <c r="F294" s="110" t="str">
        <f>'[3]BASE DATOS'!$F294</f>
        <v>MALAGA30</v>
      </c>
      <c r="G294" s="110" t="str">
        <f>'[3]BASE DATOS'!$G294</f>
        <v>COLBEEFSAS</v>
      </c>
      <c r="H294" s="96" t="str">
        <f t="shared" si="8"/>
        <v>1</v>
      </c>
    </row>
    <row r="295" spans="1:8" x14ac:dyDescent="0.25">
      <c r="A295" s="110">
        <f>'[3]BASE DATOS'!$A295</f>
        <v>4005</v>
      </c>
      <c r="B295" s="110" t="str">
        <f>'[3]BASE DATOS'!$B295</f>
        <v>CONCORDIA</v>
      </c>
      <c r="C295" s="96" t="str">
        <f t="shared" si="9"/>
        <v>1</v>
      </c>
      <c r="F295" s="110" t="str">
        <f>'[3]BASE DATOS'!$F295</f>
        <v>MONTERIA</v>
      </c>
      <c r="G295" s="110" t="str">
        <f>'[3]BASE DATOS'!$G295</f>
        <v>COLBEEFSAS</v>
      </c>
      <c r="H295" s="96" t="str">
        <f t="shared" si="8"/>
        <v>1</v>
      </c>
    </row>
    <row r="296" spans="1:8" x14ac:dyDescent="0.25">
      <c r="A296" s="110">
        <f>'[3]BASE DATOS'!$A296</f>
        <v>4006</v>
      </c>
      <c r="B296" s="110" t="str">
        <f>'[3]BASE DATOS'!$B296</f>
        <v>CONCORDIA</v>
      </c>
      <c r="C296" s="96" t="str">
        <f t="shared" si="9"/>
        <v>1</v>
      </c>
      <c r="F296" s="110" t="str">
        <f>'[3]BASE DATOS'!$F296</f>
        <v>MP.</v>
      </c>
      <c r="G296" s="110" t="str">
        <f>'[3]BASE DATOS'!$G296</f>
        <v>COLBEEFSAS</v>
      </c>
      <c r="H296" s="96" t="str">
        <f t="shared" si="8"/>
        <v>1</v>
      </c>
    </row>
    <row r="297" spans="1:8" x14ac:dyDescent="0.25">
      <c r="A297" s="110">
        <f>'[3]BASE DATOS'!$A297</f>
        <v>4008</v>
      </c>
      <c r="B297" s="110" t="str">
        <f>'[3]BASE DATOS'!$B297</f>
        <v>CONCORDIA</v>
      </c>
      <c r="C297" s="96" t="str">
        <f t="shared" si="9"/>
        <v>1</v>
      </c>
      <c r="F297" s="110" t="str">
        <f>'[3]BASE DATOS'!$F297</f>
        <v>NO</v>
      </c>
      <c r="G297" s="110" t="str">
        <f>'[3]BASE DATOS'!$G297</f>
        <v>COLBEEFSAS</v>
      </c>
      <c r="H297" s="96" t="str">
        <f t="shared" si="8"/>
        <v>1</v>
      </c>
    </row>
    <row r="298" spans="1:8" x14ac:dyDescent="0.25">
      <c r="A298" s="110">
        <f>'[3]BASE DATOS'!$A298</f>
        <v>4009</v>
      </c>
      <c r="B298" s="110" t="str">
        <f>'[3]BASE DATOS'!$B298</f>
        <v>CONCORDIA</v>
      </c>
      <c r="C298" s="96" t="str">
        <f t="shared" si="9"/>
        <v>1</v>
      </c>
      <c r="F298" s="110" t="str">
        <f>'[3]BASE DATOS'!$F298</f>
        <v>PARAGUAY</v>
      </c>
      <c r="G298" s="110" t="str">
        <f>'[3]BASE DATOS'!$G298</f>
        <v>COLBEEFSAS</v>
      </c>
      <c r="H298" s="96" t="str">
        <f t="shared" si="8"/>
        <v>1</v>
      </c>
    </row>
    <row r="299" spans="1:8" x14ac:dyDescent="0.25">
      <c r="A299" s="110">
        <f>'[3]BASE DATOS'!$A299</f>
        <v>4011</v>
      </c>
      <c r="B299" s="110" t="str">
        <f>'[3]BASE DATOS'!$B299</f>
        <v>CONCORDIA</v>
      </c>
      <c r="C299" s="96" t="str">
        <f t="shared" si="9"/>
        <v>1</v>
      </c>
      <c r="F299" s="110" t="str">
        <f>'[3]BASE DATOS'!$F299</f>
        <v>PETROCASINOS</v>
      </c>
      <c r="G299" s="110" t="str">
        <f>'[3]BASE DATOS'!$G299</f>
        <v>COLBEEFSAS</v>
      </c>
      <c r="H299" s="96" t="str">
        <f t="shared" si="8"/>
        <v>1</v>
      </c>
    </row>
    <row r="300" spans="1:8" x14ac:dyDescent="0.25">
      <c r="A300" s="110">
        <f>'[3]BASE DATOS'!$A300</f>
        <v>4012</v>
      </c>
      <c r="B300" s="110" t="str">
        <f>'[3]BASE DATOS'!$B300</f>
        <v>CONCORDIA</v>
      </c>
      <c r="C300" s="96" t="str">
        <f t="shared" si="9"/>
        <v>1</v>
      </c>
      <c r="F300" s="110" t="str">
        <f>'[3]BASE DATOS'!$F300</f>
        <v>PLCOCARNICO/SXD/</v>
      </c>
      <c r="G300" s="110" t="str">
        <f>'[3]BASE DATOS'!$G300</f>
        <v>COLBEEFSAS</v>
      </c>
      <c r="H300" s="96" t="str">
        <f t="shared" si="8"/>
        <v>1</v>
      </c>
    </row>
    <row r="301" spans="1:8" x14ac:dyDescent="0.25">
      <c r="A301" s="110">
        <f>'[3]BASE DATOS'!$A301</f>
        <v>4013</v>
      </c>
      <c r="B301" s="110" t="str">
        <f>'[3]BASE DATOS'!$B301</f>
        <v>CONCORDIA</v>
      </c>
      <c r="C301" s="96" t="str">
        <f t="shared" si="9"/>
        <v>1</v>
      </c>
      <c r="F301" s="110" t="str">
        <f>'[3]BASE DATOS'!$F301</f>
        <v>S100</v>
      </c>
      <c r="G301" s="110" t="str">
        <f>'[3]BASE DATOS'!$G301</f>
        <v>COLBEEFSAS</v>
      </c>
      <c r="H301" s="96" t="str">
        <f t="shared" si="8"/>
        <v>1</v>
      </c>
    </row>
    <row r="302" spans="1:8" x14ac:dyDescent="0.25">
      <c r="A302" s="110">
        <f>'[3]BASE DATOS'!$A302</f>
        <v>4015</v>
      </c>
      <c r="B302" s="110" t="str">
        <f>'[3]BASE DATOS'!$B302</f>
        <v>CONCORDIA</v>
      </c>
      <c r="C302" s="96" t="str">
        <f t="shared" si="9"/>
        <v>1</v>
      </c>
      <c r="F302" s="110" t="str">
        <f>'[3]BASE DATOS'!$F302</f>
        <v>S100/VXS/</v>
      </c>
      <c r="G302" s="110" t="str">
        <f>'[3]BASE DATOS'!$G302</f>
        <v>COLBEEFSAS</v>
      </c>
      <c r="H302" s="96" t="str">
        <f t="shared" si="8"/>
        <v>1</v>
      </c>
    </row>
    <row r="303" spans="1:8" x14ac:dyDescent="0.25">
      <c r="A303" s="110">
        <f>'[3]BASE DATOS'!$A303</f>
        <v>4016</v>
      </c>
      <c r="B303" s="110" t="str">
        <f>'[3]BASE DATOS'!$B303</f>
        <v>CONCORDIA</v>
      </c>
      <c r="C303" s="96" t="str">
        <f t="shared" si="9"/>
        <v>1</v>
      </c>
      <c r="F303" s="110" t="str">
        <f>'[3]BASE DATOS'!$F303</f>
        <v>S101</v>
      </c>
      <c r="G303" s="110" t="str">
        <f>'[3]BASE DATOS'!$G303</f>
        <v>COLBEEFSAS</v>
      </c>
      <c r="H303" s="96" t="str">
        <f t="shared" si="8"/>
        <v>1</v>
      </c>
    </row>
    <row r="304" spans="1:8" x14ac:dyDescent="0.25">
      <c r="A304" s="110">
        <f>'[3]BASE DATOS'!$A304</f>
        <v>4020</v>
      </c>
      <c r="B304" s="110" t="str">
        <f>'[3]BASE DATOS'!$B304</f>
        <v>CONCORDIA</v>
      </c>
      <c r="C304" s="96" t="str">
        <f t="shared" si="9"/>
        <v>1</v>
      </c>
      <c r="F304" s="110" t="str">
        <f>'[3]BASE DATOS'!$F304</f>
        <v>S106</v>
      </c>
      <c r="G304" s="110" t="str">
        <f>'[3]BASE DATOS'!$G304</f>
        <v>COLBEEFSAS</v>
      </c>
      <c r="H304" s="96" t="str">
        <f t="shared" si="8"/>
        <v>1</v>
      </c>
    </row>
    <row r="305" spans="1:8" x14ac:dyDescent="0.25">
      <c r="A305" s="110">
        <f>'[3]BASE DATOS'!$A305</f>
        <v>4021</v>
      </c>
      <c r="B305" s="110" t="str">
        <f>'[3]BASE DATOS'!$B305</f>
        <v>CONCORDIA</v>
      </c>
      <c r="C305" s="96" t="str">
        <f t="shared" si="9"/>
        <v>1</v>
      </c>
      <c r="F305" s="110" t="str">
        <f>'[3]BASE DATOS'!$F305</f>
        <v>S107</v>
      </c>
      <c r="G305" s="110" t="str">
        <f>'[3]BASE DATOS'!$G305</f>
        <v>COLBEEFSAS</v>
      </c>
      <c r="H305" s="96" t="str">
        <f t="shared" si="8"/>
        <v>1</v>
      </c>
    </row>
    <row r="306" spans="1:8" x14ac:dyDescent="0.25">
      <c r="A306" s="110">
        <f>'[3]BASE DATOS'!$A306</f>
        <v>4022</v>
      </c>
      <c r="B306" s="110" t="str">
        <f>'[3]BASE DATOS'!$B306</f>
        <v>CONCORDIA</v>
      </c>
      <c r="C306" s="96" t="str">
        <f t="shared" si="9"/>
        <v>1</v>
      </c>
      <c r="F306" s="110" t="str">
        <f>'[3]BASE DATOS'!$F306</f>
        <v>S108</v>
      </c>
      <c r="G306" s="110" t="str">
        <f>'[3]BASE DATOS'!$G306</f>
        <v>COLBEEFSAS</v>
      </c>
      <c r="H306" s="96" t="str">
        <f t="shared" si="8"/>
        <v>1</v>
      </c>
    </row>
    <row r="307" spans="1:8" x14ac:dyDescent="0.25">
      <c r="A307" s="110">
        <f>'[3]BASE DATOS'!$A307</f>
        <v>4023</v>
      </c>
      <c r="B307" s="110" t="str">
        <f>'[3]BASE DATOS'!$B307</f>
        <v>CONCORDIA</v>
      </c>
      <c r="C307" s="96" t="str">
        <f t="shared" si="9"/>
        <v>1</v>
      </c>
      <c r="F307" s="110" t="str">
        <f>'[3]BASE DATOS'!$F307</f>
        <v>S109</v>
      </c>
      <c r="G307" s="110" t="str">
        <f>'[3]BASE DATOS'!$G307</f>
        <v>COLBEEFSAS</v>
      </c>
      <c r="H307" s="96" t="str">
        <f t="shared" si="8"/>
        <v>1</v>
      </c>
    </row>
    <row r="308" spans="1:8" x14ac:dyDescent="0.25">
      <c r="A308" s="110">
        <f>'[3]BASE DATOS'!$A308</f>
        <v>4024</v>
      </c>
      <c r="B308" s="110" t="str">
        <f>'[3]BASE DATOS'!$B308</f>
        <v>CONCORDIA</v>
      </c>
      <c r="C308" s="96" t="str">
        <f t="shared" si="9"/>
        <v>1</v>
      </c>
      <c r="F308" s="110" t="str">
        <f>'[3]BASE DATOS'!$F308</f>
        <v>S110</v>
      </c>
      <c r="G308" s="110" t="str">
        <f>'[3]BASE DATOS'!$G308</f>
        <v>COLBEEFSAS</v>
      </c>
      <c r="H308" s="96" t="str">
        <f t="shared" si="8"/>
        <v>1</v>
      </c>
    </row>
    <row r="309" spans="1:8" x14ac:dyDescent="0.25">
      <c r="A309" s="110">
        <f>'[3]BASE DATOS'!$A309</f>
        <v>4025</v>
      </c>
      <c r="B309" s="110" t="str">
        <f>'[3]BASE DATOS'!$B309</f>
        <v>CONCORDIA</v>
      </c>
      <c r="C309" s="96" t="str">
        <f t="shared" si="9"/>
        <v>1</v>
      </c>
      <c r="F309" s="110" t="str">
        <f>'[3]BASE DATOS'!$F309</f>
        <v>S112</v>
      </c>
      <c r="G309" s="110" t="str">
        <f>'[3]BASE DATOS'!$G309</f>
        <v>COLBEEFSAS</v>
      </c>
      <c r="H309" s="96" t="str">
        <f t="shared" si="8"/>
        <v>1</v>
      </c>
    </row>
    <row r="310" spans="1:8" x14ac:dyDescent="0.25">
      <c r="A310" s="110">
        <f>'[3]BASE DATOS'!$A310</f>
        <v>4029</v>
      </c>
      <c r="B310" s="110" t="str">
        <f>'[3]BASE DATOS'!$B310</f>
        <v>CONCORDIA</v>
      </c>
      <c r="C310" s="96" t="str">
        <f t="shared" si="9"/>
        <v>1</v>
      </c>
      <c r="F310" s="110" t="str">
        <f>'[3]BASE DATOS'!$F310</f>
        <v>S113</v>
      </c>
      <c r="G310" s="110" t="str">
        <f>'[3]BASE DATOS'!$G310</f>
        <v>COLBEEFSAS</v>
      </c>
      <c r="H310" s="96" t="str">
        <f t="shared" si="8"/>
        <v>1</v>
      </c>
    </row>
    <row r="311" spans="1:8" x14ac:dyDescent="0.25">
      <c r="A311" s="110">
        <f>'[3]BASE DATOS'!$A311</f>
        <v>4030</v>
      </c>
      <c r="B311" s="110" t="str">
        <f>'[3]BASE DATOS'!$B311</f>
        <v>CONCORDIA</v>
      </c>
      <c r="C311" s="96" t="str">
        <f t="shared" si="9"/>
        <v>1</v>
      </c>
      <c r="F311" s="110" t="str">
        <f>'[3]BASE DATOS'!$F311</f>
        <v>S114</v>
      </c>
      <c r="G311" s="110" t="str">
        <f>'[3]BASE DATOS'!$G311</f>
        <v>COLBEEFSAS</v>
      </c>
      <c r="H311" s="96" t="str">
        <f t="shared" si="8"/>
        <v>1</v>
      </c>
    </row>
    <row r="312" spans="1:8" x14ac:dyDescent="0.25">
      <c r="A312" s="110">
        <f>'[3]BASE DATOS'!$A312</f>
        <v>4031</v>
      </c>
      <c r="B312" s="110" t="str">
        <f>'[3]BASE DATOS'!$B312</f>
        <v>CONCORDIA</v>
      </c>
      <c r="C312" s="96" t="str">
        <f t="shared" si="9"/>
        <v>1</v>
      </c>
      <c r="F312" s="110" t="str">
        <f>'[3]BASE DATOS'!$F312</f>
        <v>S117</v>
      </c>
      <c r="G312" s="110" t="str">
        <f>'[3]BASE DATOS'!$G312</f>
        <v>COLBEEFSAS</v>
      </c>
      <c r="H312" s="96" t="str">
        <f t="shared" si="8"/>
        <v>1</v>
      </c>
    </row>
    <row r="313" spans="1:8" x14ac:dyDescent="0.25">
      <c r="A313" s="110">
        <f>'[3]BASE DATOS'!$A313</f>
        <v>5001</v>
      </c>
      <c r="B313" s="110" t="str">
        <f>'[3]BASE DATOS'!$B313</f>
        <v>REALDEMINAS</v>
      </c>
      <c r="C313" s="96" t="str">
        <f t="shared" si="9"/>
        <v>1</v>
      </c>
      <c r="F313" s="110" t="str">
        <f>'[3]BASE DATOS'!$F313</f>
        <v>S119/DXL/</v>
      </c>
      <c r="G313" s="110" t="str">
        <f>'[3]BASE DATOS'!$G313</f>
        <v>COLBEEFSAS</v>
      </c>
      <c r="H313" s="96" t="str">
        <f t="shared" si="8"/>
        <v>1</v>
      </c>
    </row>
    <row r="314" spans="1:8" x14ac:dyDescent="0.25">
      <c r="A314" s="110">
        <f>'[3]BASE DATOS'!$A314</f>
        <v>5003</v>
      </c>
      <c r="B314" s="110" t="str">
        <f>'[3]BASE DATOS'!$B314</f>
        <v>REALDEMINAS</v>
      </c>
      <c r="C314" s="96" t="str">
        <f t="shared" si="9"/>
        <v>1</v>
      </c>
      <c r="F314" s="110" t="str">
        <f>'[3]BASE DATOS'!$F314</f>
        <v>S120</v>
      </c>
      <c r="G314" s="110" t="str">
        <f>'[3]BASE DATOS'!$G314</f>
        <v>COLBEEFSAS</v>
      </c>
      <c r="H314" s="96" t="str">
        <f t="shared" si="8"/>
        <v>1</v>
      </c>
    </row>
    <row r="315" spans="1:8" x14ac:dyDescent="0.25">
      <c r="A315" s="110">
        <f>'[3]BASE DATOS'!$A315</f>
        <v>5006</v>
      </c>
      <c r="B315" s="110" t="str">
        <f>'[3]BASE DATOS'!$B315</f>
        <v>REALDEMINAS</v>
      </c>
      <c r="C315" s="96" t="str">
        <f t="shared" si="9"/>
        <v>1</v>
      </c>
      <c r="F315" s="110" t="str">
        <f>'[3]BASE DATOS'!$F315</f>
        <v>S122</v>
      </c>
      <c r="G315" s="110" t="str">
        <f>'[3]BASE DATOS'!$G315</f>
        <v>COLBEEFSAS</v>
      </c>
      <c r="H315" s="96" t="str">
        <f t="shared" si="8"/>
        <v>1</v>
      </c>
    </row>
    <row r="316" spans="1:8" x14ac:dyDescent="0.25">
      <c r="A316" s="110">
        <f>'[3]BASE DATOS'!$A316</f>
        <v>5007</v>
      </c>
      <c r="B316" s="110" t="str">
        <f>'[3]BASE DATOS'!$B316</f>
        <v>REALDEMINAS</v>
      </c>
      <c r="C316" s="96" t="str">
        <f t="shared" si="9"/>
        <v>1</v>
      </c>
      <c r="F316" s="110" t="str">
        <f>'[3]BASE DATOS'!$F316</f>
        <v>S126</v>
      </c>
      <c r="G316" s="110" t="str">
        <f>'[3]BASE DATOS'!$G316</f>
        <v>COLBEEFSAS</v>
      </c>
      <c r="H316" s="96" t="str">
        <f t="shared" si="8"/>
        <v>1</v>
      </c>
    </row>
    <row r="317" spans="1:8" x14ac:dyDescent="0.25">
      <c r="A317" s="110">
        <f>'[3]BASE DATOS'!$A317</f>
        <v>5100</v>
      </c>
      <c r="B317" s="110" t="str">
        <f>'[3]BASE DATOS'!$B317</f>
        <v>REALDEMINAS</v>
      </c>
      <c r="C317" s="96" t="str">
        <f t="shared" si="9"/>
        <v>1</v>
      </c>
      <c r="F317" s="110" t="str">
        <f>'[3]BASE DATOS'!$F317</f>
        <v>S127</v>
      </c>
      <c r="G317" s="110" t="str">
        <f>'[3]BASE DATOS'!$G317</f>
        <v>COLBEEFSAS</v>
      </c>
      <c r="H317" s="96" t="str">
        <f t="shared" si="8"/>
        <v>1</v>
      </c>
    </row>
    <row r="318" spans="1:8" x14ac:dyDescent="0.25">
      <c r="A318" s="110">
        <f>'[3]BASE DATOS'!$A318</f>
        <v>5101</v>
      </c>
      <c r="B318" s="110" t="str">
        <f>'[3]BASE DATOS'!$B318</f>
        <v>REALDEMINAS</v>
      </c>
      <c r="C318" s="96" t="str">
        <f t="shared" si="9"/>
        <v>1</v>
      </c>
      <c r="F318" s="110" t="str">
        <f>'[3]BASE DATOS'!$F318</f>
        <v>S128</v>
      </c>
      <c r="G318" s="110" t="str">
        <f>'[3]BASE DATOS'!$G318</f>
        <v>COLBEEFSAS</v>
      </c>
      <c r="H318" s="96" t="str">
        <f t="shared" si="8"/>
        <v>1</v>
      </c>
    </row>
    <row r="319" spans="1:8" x14ac:dyDescent="0.25">
      <c r="A319" s="110">
        <f>'[3]BASE DATOS'!$A319</f>
        <v>5102</v>
      </c>
      <c r="B319" s="110" t="str">
        <f>'[3]BASE DATOS'!$B319</f>
        <v>REALDEMINAS</v>
      </c>
      <c r="C319" s="96" t="str">
        <f t="shared" si="9"/>
        <v>1</v>
      </c>
      <c r="F319" s="110" t="str">
        <f>'[3]BASE DATOS'!$F319</f>
        <v>S129</v>
      </c>
      <c r="G319" s="110" t="str">
        <f>'[3]BASE DATOS'!$G319</f>
        <v>COLBEEFSAS</v>
      </c>
      <c r="H319" s="96" t="str">
        <f t="shared" si="8"/>
        <v>1</v>
      </c>
    </row>
    <row r="320" spans="1:8" x14ac:dyDescent="0.25">
      <c r="A320" s="110">
        <f>'[3]BASE DATOS'!$A320</f>
        <v>5103</v>
      </c>
      <c r="B320" s="110" t="str">
        <f>'[3]BASE DATOS'!$B320</f>
        <v>REALDEMINAS</v>
      </c>
      <c r="C320" s="96" t="str">
        <f t="shared" si="9"/>
        <v>1</v>
      </c>
      <c r="F320" s="110" t="str">
        <f>'[3]BASE DATOS'!$F320</f>
        <v>S130</v>
      </c>
      <c r="G320" s="110" t="str">
        <f>'[3]BASE DATOS'!$G320</f>
        <v>COLBEEFSAS</v>
      </c>
      <c r="H320" s="96" t="str">
        <f t="shared" si="8"/>
        <v>1</v>
      </c>
    </row>
    <row r="321" spans="1:8" x14ac:dyDescent="0.25">
      <c r="A321" s="110">
        <f>'[3]BASE DATOS'!$A321</f>
        <v>5105</v>
      </c>
      <c r="B321" s="110" t="str">
        <f>'[3]BASE DATOS'!$B321</f>
        <v>REALDEMINAS</v>
      </c>
      <c r="C321" s="96" t="str">
        <f t="shared" si="9"/>
        <v>1</v>
      </c>
      <c r="F321" s="110" t="str">
        <f>'[3]BASE DATOS'!$F321</f>
        <v>S132</v>
      </c>
      <c r="G321" s="110" t="str">
        <f>'[3]BASE DATOS'!$G321</f>
        <v>COLBEEFSAS</v>
      </c>
      <c r="H321" s="96" t="str">
        <f t="shared" si="8"/>
        <v>1</v>
      </c>
    </row>
    <row r="322" spans="1:8" x14ac:dyDescent="0.25">
      <c r="A322" s="110">
        <f>'[3]BASE DATOS'!$A322</f>
        <v>5199</v>
      </c>
      <c r="B322" s="110" t="str">
        <f>'[3]BASE DATOS'!$B322</f>
        <v>REALDEMINAS</v>
      </c>
      <c r="C322" s="96" t="str">
        <f t="shared" si="9"/>
        <v>1</v>
      </c>
      <c r="F322" s="110" t="str">
        <f>'[3]BASE DATOS'!$F322</f>
        <v>S133</v>
      </c>
      <c r="G322" s="110" t="str">
        <f>'[3]BASE DATOS'!$G322</f>
        <v>COLBEEFSAS</v>
      </c>
      <c r="H322" s="96" t="str">
        <f t="shared" ref="H322:H385" si="10">IF(G322=0,"","1")</f>
        <v>1</v>
      </c>
    </row>
    <row r="323" spans="1:8" x14ac:dyDescent="0.25">
      <c r="A323" s="110">
        <f>'[3]BASE DATOS'!$A323</f>
        <v>5200</v>
      </c>
      <c r="B323" s="110" t="str">
        <f>'[3]BASE DATOS'!$B323</f>
        <v>REALDEMINAS</v>
      </c>
      <c r="C323" s="96" t="str">
        <f t="shared" ref="C323:C386" si="11">IF(B323=0,"","1")</f>
        <v>1</v>
      </c>
      <c r="F323" s="110" t="str">
        <f>'[3]BASE DATOS'!$F323</f>
        <v>S140</v>
      </c>
      <c r="G323" s="110" t="str">
        <f>'[3]BASE DATOS'!$G323</f>
        <v>COLBEEFSAS</v>
      </c>
      <c r="H323" s="96" t="str">
        <f t="shared" si="10"/>
        <v>1</v>
      </c>
    </row>
    <row r="324" spans="1:8" x14ac:dyDescent="0.25">
      <c r="A324" s="110">
        <f>'[3]BASE DATOS'!$A324</f>
        <v>5201</v>
      </c>
      <c r="B324" s="110" t="str">
        <f>'[3]BASE DATOS'!$B324</f>
        <v>REALDEMINAS</v>
      </c>
      <c r="C324" s="96" t="str">
        <f t="shared" si="11"/>
        <v>1</v>
      </c>
      <c r="F324" s="110" t="str">
        <f>'[3]BASE DATOS'!$F324</f>
        <v>S146</v>
      </c>
      <c r="G324" s="110" t="str">
        <f>'[3]BASE DATOS'!$G324</f>
        <v>COLBEEFSAS</v>
      </c>
      <c r="H324" s="96" t="str">
        <f t="shared" si="10"/>
        <v>1</v>
      </c>
    </row>
    <row r="325" spans="1:8" x14ac:dyDescent="0.25">
      <c r="A325" s="110">
        <f>'[3]BASE DATOS'!$A325</f>
        <v>5202</v>
      </c>
      <c r="B325" s="110" t="str">
        <f>'[3]BASE DATOS'!$B325</f>
        <v>REALDEMINAS</v>
      </c>
      <c r="C325" s="96" t="str">
        <f t="shared" si="11"/>
        <v>1</v>
      </c>
      <c r="F325" s="110" t="str">
        <f>'[3]BASE DATOS'!$F325</f>
        <v>S147</v>
      </c>
      <c r="G325" s="110" t="str">
        <f>'[3]BASE DATOS'!$G325</f>
        <v>COLBEEFSAS</v>
      </c>
      <c r="H325" s="96" t="str">
        <f t="shared" si="10"/>
        <v>1</v>
      </c>
    </row>
    <row r="326" spans="1:8" x14ac:dyDescent="0.25">
      <c r="A326" s="110">
        <f>'[3]BASE DATOS'!$A326</f>
        <v>5400</v>
      </c>
      <c r="B326" s="110" t="str">
        <f>'[3]BASE DATOS'!$B326</f>
        <v>REALDEMINAS</v>
      </c>
      <c r="C326" s="96" t="str">
        <f t="shared" si="11"/>
        <v>1</v>
      </c>
      <c r="F326" s="110" t="str">
        <f>'[3]BASE DATOS'!$F326</f>
        <v>S150</v>
      </c>
      <c r="G326" s="110" t="str">
        <f>'[3]BASE DATOS'!$G326</f>
        <v>COLBEEFSAS</v>
      </c>
      <c r="H326" s="96" t="str">
        <f t="shared" si="10"/>
        <v>1</v>
      </c>
    </row>
    <row r="327" spans="1:8" x14ac:dyDescent="0.25">
      <c r="A327" s="110">
        <f>'[3]BASE DATOS'!$A327</f>
        <v>5401</v>
      </c>
      <c r="B327" s="110" t="str">
        <f>'[3]BASE DATOS'!$B327</f>
        <v>REALDEMINAS</v>
      </c>
      <c r="C327" s="96" t="str">
        <f t="shared" si="11"/>
        <v>1</v>
      </c>
      <c r="F327" s="110" t="str">
        <f>'[3]BASE DATOS'!$F327</f>
        <v>S200</v>
      </c>
      <c r="G327" s="110" t="str">
        <f>'[3]BASE DATOS'!$G327</f>
        <v>COLBEEFSAS</v>
      </c>
      <c r="H327" s="96" t="str">
        <f t="shared" si="10"/>
        <v>1</v>
      </c>
    </row>
    <row r="328" spans="1:8" x14ac:dyDescent="0.25">
      <c r="A328" s="110">
        <f>'[3]BASE DATOS'!$A328</f>
        <v>5402</v>
      </c>
      <c r="B328" s="110" t="str">
        <f>'[3]BASE DATOS'!$B328</f>
        <v>REALDEMINAS</v>
      </c>
      <c r="C328" s="96" t="str">
        <f t="shared" si="11"/>
        <v>1</v>
      </c>
      <c r="F328" s="110" t="str">
        <f>'[3]BASE DATOS'!$F328</f>
        <v>S-400/MXJ/</v>
      </c>
      <c r="G328" s="110" t="str">
        <f>'[3]BASE DATOS'!$G328</f>
        <v>COLBEEFSAS</v>
      </c>
      <c r="H328" s="96" t="str">
        <f t="shared" si="10"/>
        <v>1</v>
      </c>
    </row>
    <row r="329" spans="1:8" x14ac:dyDescent="0.25">
      <c r="A329" s="110">
        <f>'[3]BASE DATOS'!$A329</f>
        <v>5404</v>
      </c>
      <c r="B329" s="110" t="str">
        <f>'[3]BASE DATOS'!$B329</f>
        <v>REALDEMINAS</v>
      </c>
      <c r="C329" s="96" t="str">
        <f t="shared" si="11"/>
        <v>1</v>
      </c>
      <c r="F329" s="110" t="str">
        <f>'[3]BASE DATOS'!$F329</f>
        <v>S-400/MXM/</v>
      </c>
      <c r="G329" s="110" t="str">
        <f>'[3]BASE DATOS'!$G329</f>
        <v>COLBEEFSAS</v>
      </c>
      <c r="H329" s="96" t="str">
        <f t="shared" si="10"/>
        <v>1</v>
      </c>
    </row>
    <row r="330" spans="1:8" x14ac:dyDescent="0.25">
      <c r="A330" s="110">
        <f>'[3]BASE DATOS'!$A330</f>
        <v>5406</v>
      </c>
      <c r="B330" s="110" t="str">
        <f>'[3]BASE DATOS'!$B330</f>
        <v>REALDEMINAS</v>
      </c>
      <c r="C330" s="96" t="str">
        <f t="shared" si="11"/>
        <v>1</v>
      </c>
      <c r="F330" s="110" t="str">
        <f>'[3]BASE DATOS'!$F330</f>
        <v>S888</v>
      </c>
      <c r="G330" s="110" t="str">
        <f>'[3]BASE DATOS'!$G330</f>
        <v>COLBEEFSAS</v>
      </c>
      <c r="H330" s="96" t="str">
        <f t="shared" si="10"/>
        <v>1</v>
      </c>
    </row>
    <row r="331" spans="1:8" x14ac:dyDescent="0.25">
      <c r="A331" s="110">
        <f>'[3]BASE DATOS'!$A331</f>
        <v>5407</v>
      </c>
      <c r="B331" s="110" t="str">
        <f>'[3]BASE DATOS'!$B331</f>
        <v>REALDEMINAS</v>
      </c>
      <c r="C331" s="96" t="str">
        <f t="shared" si="11"/>
        <v>1</v>
      </c>
      <c r="F331" s="110" t="str">
        <f>'[3]BASE DATOS'!$F331</f>
        <v>SANANDRES23</v>
      </c>
      <c r="G331" s="110" t="str">
        <f>'[3]BASE DATOS'!$G331</f>
        <v>COLBEEFSAS</v>
      </c>
      <c r="H331" s="96" t="str">
        <f t="shared" si="10"/>
        <v>1</v>
      </c>
    </row>
    <row r="332" spans="1:8" x14ac:dyDescent="0.25">
      <c r="A332" s="110">
        <f>'[3]BASE DATOS'!$A332</f>
        <v>5408</v>
      </c>
      <c r="B332" s="110" t="str">
        <f>'[3]BASE DATOS'!$B332</f>
        <v>REALDEMINAS</v>
      </c>
      <c r="C332" s="96" t="str">
        <f t="shared" si="11"/>
        <v>1</v>
      </c>
      <c r="F332" s="110" t="str">
        <f>'[3]BASE DATOS'!$F332</f>
        <v>SBTJCUERO</v>
      </c>
      <c r="G332" s="110" t="str">
        <f>'[3]BASE DATOS'!$G332</f>
        <v>COLBEEFSAS</v>
      </c>
      <c r="H332" s="96" t="str">
        <f t="shared" si="10"/>
        <v>1</v>
      </c>
    </row>
    <row r="333" spans="1:8" x14ac:dyDescent="0.25">
      <c r="A333" s="110">
        <f>'[3]BASE DATOS'!$A333</f>
        <v>5409</v>
      </c>
      <c r="B333" s="110" t="str">
        <f>'[3]BASE DATOS'!$B333</f>
        <v>REALDEMINAS</v>
      </c>
      <c r="C333" s="96" t="str">
        <f t="shared" si="11"/>
        <v>1</v>
      </c>
      <c r="F333" s="110" t="str">
        <f>'[3]BASE DATOS'!$F333</f>
        <v>SCHULETA</v>
      </c>
      <c r="G333" s="110" t="str">
        <f>'[3]BASE DATOS'!$G333</f>
        <v>COLBEEFSAS</v>
      </c>
      <c r="H333" s="96" t="str">
        <f t="shared" si="10"/>
        <v>1</v>
      </c>
    </row>
    <row r="334" spans="1:8" x14ac:dyDescent="0.25">
      <c r="A334" s="110">
        <f>'[3]BASE DATOS'!$A334</f>
        <v>5601</v>
      </c>
      <c r="B334" s="110" t="str">
        <f>'[3]BASE DATOS'!$B334</f>
        <v>REALDEMINAS</v>
      </c>
      <c r="C334" s="96" t="str">
        <f t="shared" si="11"/>
        <v>1</v>
      </c>
      <c r="F334" s="110" t="str">
        <f>'[3]BASE DATOS'!$F334</f>
        <v>SI</v>
      </c>
      <c r="G334" s="110" t="str">
        <f>'[3]BASE DATOS'!$G334</f>
        <v>COLBEEFSAS</v>
      </c>
      <c r="H334" s="96" t="str">
        <f t="shared" si="10"/>
        <v>1</v>
      </c>
    </row>
    <row r="335" spans="1:8" x14ac:dyDescent="0.25">
      <c r="A335" s="110">
        <f>'[3]BASE DATOS'!$A335</f>
        <v>5602</v>
      </c>
      <c r="B335" s="110" t="str">
        <f>'[3]BASE DATOS'!$B335</f>
        <v>REALDEMINAS</v>
      </c>
      <c r="C335" s="96" t="str">
        <f t="shared" si="11"/>
        <v>1</v>
      </c>
      <c r="F335" s="110" t="str">
        <f>'[3]BASE DATOS'!$F335</f>
        <v>SIMBRAH</v>
      </c>
      <c r="G335" s="110" t="str">
        <f>'[3]BASE DATOS'!$G335</f>
        <v>COLBEEFSAS</v>
      </c>
      <c r="H335" s="96" t="str">
        <f t="shared" si="10"/>
        <v>1</v>
      </c>
    </row>
    <row r="336" spans="1:8" x14ac:dyDescent="0.25">
      <c r="A336" s="110">
        <f>'[3]BASE DATOS'!$A336</f>
        <v>5610</v>
      </c>
      <c r="B336" s="110" t="str">
        <f>'[3]BASE DATOS'!$B336</f>
        <v>REALDEMINAS</v>
      </c>
      <c r="C336" s="96" t="str">
        <f t="shared" si="11"/>
        <v>1</v>
      </c>
      <c r="F336" s="110" t="str">
        <f>'[3]BASE DATOS'!$F336</f>
        <v>SMOYA</v>
      </c>
      <c r="G336" s="110" t="str">
        <f>'[3]BASE DATOS'!$G336</f>
        <v>COLBEEFSAS</v>
      </c>
      <c r="H336" s="96" t="str">
        <f t="shared" si="10"/>
        <v>1</v>
      </c>
    </row>
    <row r="337" spans="1:8" x14ac:dyDescent="0.25">
      <c r="A337" s="110">
        <f>'[3]BASE DATOS'!$A337</f>
        <v>5620</v>
      </c>
      <c r="B337" s="110" t="str">
        <f>'[3]BASE DATOS'!$B337</f>
        <v>REALDEMINAS</v>
      </c>
      <c r="C337" s="96" t="str">
        <f t="shared" si="11"/>
        <v>1</v>
      </c>
      <c r="F337" s="110" t="str">
        <f>'[3]BASE DATOS'!$F337</f>
        <v>SMOYA2</v>
      </c>
      <c r="G337" s="110" t="str">
        <f>'[3]BASE DATOS'!$G337</f>
        <v>COLBEEFSAS</v>
      </c>
      <c r="H337" s="96" t="str">
        <f t="shared" si="10"/>
        <v>1</v>
      </c>
    </row>
    <row r="338" spans="1:8" x14ac:dyDescent="0.25">
      <c r="A338" s="110">
        <f>'[3]BASE DATOS'!$A338</f>
        <v>5710</v>
      </c>
      <c r="B338" s="110" t="str">
        <f>'[3]BASE DATOS'!$B338</f>
        <v>REALDEMINAS</v>
      </c>
      <c r="C338" s="96" t="str">
        <f t="shared" si="11"/>
        <v>1</v>
      </c>
      <c r="F338" s="110" t="str">
        <f>'[3]BASE DATOS'!$F338</f>
        <v>SNAPO</v>
      </c>
      <c r="G338" s="110" t="str">
        <f>'[3]BASE DATOS'!$G338</f>
        <v>COLBEEFSAS</v>
      </c>
      <c r="H338" s="96" t="str">
        <f t="shared" si="10"/>
        <v>1</v>
      </c>
    </row>
    <row r="339" spans="1:8" x14ac:dyDescent="0.25">
      <c r="A339" s="110">
        <f>'[3]BASE DATOS'!$A339</f>
        <v>5801</v>
      </c>
      <c r="B339" s="110" t="str">
        <f>'[3]BASE DATOS'!$B339</f>
        <v>REALDEMINAS</v>
      </c>
      <c r="C339" s="96" t="str">
        <f t="shared" si="11"/>
        <v>1</v>
      </c>
      <c r="F339" s="110" t="str">
        <f>'[3]BASE DATOS'!$F339</f>
        <v>SPALMIRA</v>
      </c>
      <c r="G339" s="110" t="str">
        <f>'[3]BASE DATOS'!$G339</f>
        <v>COLBEEFSAS</v>
      </c>
      <c r="H339" s="96" t="str">
        <f t="shared" si="10"/>
        <v>1</v>
      </c>
    </row>
    <row r="340" spans="1:8" x14ac:dyDescent="0.25">
      <c r="A340" s="110">
        <f>'[3]BASE DATOS'!$A340</f>
        <v>5802</v>
      </c>
      <c r="B340" s="110" t="str">
        <f>'[3]BASE DATOS'!$B340</f>
        <v>REALDEMINAS</v>
      </c>
      <c r="C340" s="96" t="str">
        <f t="shared" si="11"/>
        <v>1</v>
      </c>
      <c r="F340" s="110" t="str">
        <f>'[3]BASE DATOS'!$F340</f>
        <v>SUPCOSECHERO</v>
      </c>
      <c r="G340" s="110" t="str">
        <f>'[3]BASE DATOS'!$G340</f>
        <v>COLBEEFSAS</v>
      </c>
      <c r="H340" s="96" t="str">
        <f t="shared" si="10"/>
        <v>1</v>
      </c>
    </row>
    <row r="341" spans="1:8" x14ac:dyDescent="0.25">
      <c r="A341" s="110">
        <f>'[3]BASE DATOS'!$A341</f>
        <v>5901</v>
      </c>
      <c r="B341" s="110" t="str">
        <f>'[3]BASE DATOS'!$B341</f>
        <v>REALDEMINAS</v>
      </c>
      <c r="C341" s="96" t="str">
        <f t="shared" si="11"/>
        <v>1</v>
      </c>
      <c r="F341" s="110" t="str">
        <f>'[3]BASE DATOS'!$F341</f>
        <v>SVP</v>
      </c>
      <c r="G341" s="110" t="str">
        <f>'[3]BASE DATOS'!$G341</f>
        <v>COLBEEFSAS</v>
      </c>
      <c r="H341" s="96" t="str">
        <f t="shared" si="10"/>
        <v>1</v>
      </c>
    </row>
    <row r="342" spans="1:8" x14ac:dyDescent="0.25">
      <c r="A342" s="110">
        <f>'[3]BASE DATOS'!$A342</f>
        <v>6000</v>
      </c>
      <c r="B342" s="110" t="str">
        <f>'[3]BASE DATOS'!$B342</f>
        <v>PROVENZA</v>
      </c>
      <c r="C342" s="96" t="str">
        <f t="shared" si="11"/>
        <v>1</v>
      </c>
      <c r="F342" s="110" t="str">
        <f>'[3]BASE DATOS'!$F342</f>
        <v>TOTALFOOD</v>
      </c>
      <c r="G342" s="110" t="str">
        <f>'[3]BASE DATOS'!$G342</f>
        <v>COLBEEFSAS</v>
      </c>
      <c r="H342" s="96" t="str">
        <f t="shared" si="10"/>
        <v>1</v>
      </c>
    </row>
    <row r="343" spans="1:8" x14ac:dyDescent="0.25">
      <c r="A343" s="110">
        <f>'[3]BASE DATOS'!$A343</f>
        <v>6101</v>
      </c>
      <c r="B343" s="110" t="str">
        <f>'[3]BASE DATOS'!$B343</f>
        <v>PROVENZA</v>
      </c>
      <c r="C343" s="96" t="str">
        <f t="shared" si="11"/>
        <v>1</v>
      </c>
      <c r="F343" s="110" t="str">
        <f>'[3]BASE DATOS'!$F343</f>
        <v>TUCSON</v>
      </c>
      <c r="G343" s="110" t="str">
        <f>'[3]BASE DATOS'!$G343</f>
        <v>COLBEEFSAS</v>
      </c>
      <c r="H343" s="96" t="str">
        <f t="shared" si="10"/>
        <v>1</v>
      </c>
    </row>
    <row r="344" spans="1:8" x14ac:dyDescent="0.25">
      <c r="A344" s="110">
        <f>'[3]BASE DATOS'!$A344</f>
        <v>6150</v>
      </c>
      <c r="B344" s="110" t="str">
        <f>'[3]BASE DATOS'!$B344</f>
        <v>CENTRO</v>
      </c>
      <c r="C344" s="96" t="str">
        <f t="shared" si="11"/>
        <v>1</v>
      </c>
      <c r="F344" s="110" t="str">
        <f>'[3]BASE DATOS'!$F344</f>
        <v>TURBACO</v>
      </c>
      <c r="G344" s="110" t="str">
        <f>'[3]BASE DATOS'!$G344</f>
        <v>COLBEEFSAS</v>
      </c>
      <c r="H344" s="96" t="str">
        <f t="shared" si="10"/>
        <v>1</v>
      </c>
    </row>
    <row r="345" spans="1:8" x14ac:dyDescent="0.25">
      <c r="A345" s="110">
        <f>'[3]BASE DATOS'!$A345</f>
        <v>6200</v>
      </c>
      <c r="B345" s="110" t="str">
        <f>'[3]BASE DATOS'!$B345</f>
        <v>PROVENZA</v>
      </c>
      <c r="C345" s="96" t="str">
        <f t="shared" si="11"/>
        <v>1</v>
      </c>
      <c r="F345" s="110" t="str">
        <f>'[3]BASE DATOS'!$F345</f>
        <v>VCOLBEEF</v>
      </c>
      <c r="G345" s="110" t="str">
        <f>'[3]BASE DATOS'!$G345</f>
        <v>COLBEEFSAS</v>
      </c>
      <c r="H345" s="96" t="str">
        <f t="shared" si="10"/>
        <v>1</v>
      </c>
    </row>
    <row r="346" spans="1:8" x14ac:dyDescent="0.25">
      <c r="A346" s="110">
        <f>'[3]BASE DATOS'!$A346</f>
        <v>6201</v>
      </c>
      <c r="B346" s="110" t="str">
        <f>'[3]BASE DATOS'!$B346</f>
        <v>PROVENZA</v>
      </c>
      <c r="C346" s="96" t="str">
        <f t="shared" si="11"/>
        <v>1</v>
      </c>
      <c r="F346" s="110" t="str">
        <f>'[3]BASE DATOS'!$F346</f>
        <v>YDNA</v>
      </c>
      <c r="G346" s="110" t="str">
        <f>'[3]BASE DATOS'!$G346</f>
        <v>COLBEEFSAS</v>
      </c>
      <c r="H346" s="96" t="str">
        <f t="shared" si="10"/>
        <v>1</v>
      </c>
    </row>
    <row r="347" spans="1:8" x14ac:dyDescent="0.25">
      <c r="A347" s="110">
        <f>'[3]BASE DATOS'!$A347</f>
        <v>6202</v>
      </c>
      <c r="B347" s="110" t="str">
        <f>'[3]BASE DATOS'!$B347</f>
        <v>PROVENZA</v>
      </c>
      <c r="C347" s="96" t="str">
        <f t="shared" si="11"/>
        <v>1</v>
      </c>
      <c r="F347" s="110">
        <f>'[3]BASE DATOS'!$F347</f>
        <v>4001</v>
      </c>
      <c r="G347" s="110" t="str">
        <f>'[3]BASE DATOS'!$G347</f>
        <v>CONCORDIA</v>
      </c>
      <c r="H347" s="96" t="str">
        <f t="shared" si="10"/>
        <v>1</v>
      </c>
    </row>
    <row r="348" spans="1:8" x14ac:dyDescent="0.25">
      <c r="A348" s="110">
        <f>'[3]BASE DATOS'!$A348</f>
        <v>6206</v>
      </c>
      <c r="B348" s="110" t="str">
        <f>'[3]BASE DATOS'!$B348</f>
        <v>PROVENZA</v>
      </c>
      <c r="C348" s="96" t="str">
        <f t="shared" si="11"/>
        <v>1</v>
      </c>
      <c r="F348" s="110">
        <f>'[3]BASE DATOS'!$F348</f>
        <v>4004</v>
      </c>
      <c r="G348" s="110" t="str">
        <f>'[3]BASE DATOS'!$G348</f>
        <v>CONCORDIA</v>
      </c>
      <c r="H348" s="96" t="str">
        <f t="shared" si="10"/>
        <v>1</v>
      </c>
    </row>
    <row r="349" spans="1:8" x14ac:dyDescent="0.25">
      <c r="A349" s="110">
        <f>'[3]BASE DATOS'!$A349</f>
        <v>6207</v>
      </c>
      <c r="B349" s="110" t="str">
        <f>'[3]BASE DATOS'!$B349</f>
        <v>PROVENZA</v>
      </c>
      <c r="C349" s="96" t="str">
        <f t="shared" si="11"/>
        <v>1</v>
      </c>
      <c r="F349" s="110">
        <f>'[3]BASE DATOS'!$F349</f>
        <v>4005</v>
      </c>
      <c r="G349" s="110" t="str">
        <f>'[3]BASE DATOS'!$G349</f>
        <v>CONCORDIA</v>
      </c>
      <c r="H349" s="96" t="str">
        <f t="shared" si="10"/>
        <v>1</v>
      </c>
    </row>
    <row r="350" spans="1:8" x14ac:dyDescent="0.25">
      <c r="A350" s="110">
        <f>'[3]BASE DATOS'!$A350</f>
        <v>6209</v>
      </c>
      <c r="B350" s="110" t="str">
        <f>'[3]BASE DATOS'!$B350</f>
        <v>PROVENZA</v>
      </c>
      <c r="C350" s="96" t="str">
        <f t="shared" si="11"/>
        <v>1</v>
      </c>
      <c r="F350" s="110">
        <f>'[3]BASE DATOS'!$F350</f>
        <v>4006</v>
      </c>
      <c r="G350" s="110" t="str">
        <f>'[3]BASE DATOS'!$G350</f>
        <v>CONCORDIA</v>
      </c>
      <c r="H350" s="96" t="str">
        <f t="shared" si="10"/>
        <v>1</v>
      </c>
    </row>
    <row r="351" spans="1:8" x14ac:dyDescent="0.25">
      <c r="A351" s="110">
        <f>'[3]BASE DATOS'!$A351</f>
        <v>6212</v>
      </c>
      <c r="B351" s="110" t="str">
        <f>'[3]BASE DATOS'!$B351</f>
        <v>PROVENZA</v>
      </c>
      <c r="C351" s="96" t="str">
        <f t="shared" si="11"/>
        <v>1</v>
      </c>
      <c r="F351" s="110">
        <f>'[3]BASE DATOS'!$F351</f>
        <v>4008</v>
      </c>
      <c r="G351" s="110" t="str">
        <f>'[3]BASE DATOS'!$G351</f>
        <v>CONCORDIA</v>
      </c>
      <c r="H351" s="96" t="str">
        <f t="shared" si="10"/>
        <v>1</v>
      </c>
    </row>
    <row r="352" spans="1:8" x14ac:dyDescent="0.25">
      <c r="A352" s="110">
        <f>'[3]BASE DATOS'!$A352</f>
        <v>6299</v>
      </c>
      <c r="B352" s="110" t="str">
        <f>'[3]BASE DATOS'!$B352</f>
        <v>PROVENZA</v>
      </c>
      <c r="C352" s="96" t="str">
        <f t="shared" si="11"/>
        <v>1</v>
      </c>
      <c r="F352" s="110">
        <f>'[3]BASE DATOS'!$F352</f>
        <v>4009</v>
      </c>
      <c r="G352" s="110" t="str">
        <f>'[3]BASE DATOS'!$G352</f>
        <v>CONCORDIA</v>
      </c>
      <c r="H352" s="96" t="str">
        <f t="shared" si="10"/>
        <v>1</v>
      </c>
    </row>
    <row r="353" spans="1:8" x14ac:dyDescent="0.25">
      <c r="A353" s="110">
        <f>'[3]BASE DATOS'!$A353</f>
        <v>6300</v>
      </c>
      <c r="B353" s="110" t="str">
        <f>'[3]BASE DATOS'!$B353</f>
        <v>PROVENZA</v>
      </c>
      <c r="C353" s="96" t="str">
        <f t="shared" si="11"/>
        <v>1</v>
      </c>
      <c r="F353" s="110">
        <f>'[3]BASE DATOS'!$F353</f>
        <v>4011</v>
      </c>
      <c r="G353" s="110" t="str">
        <f>'[3]BASE DATOS'!$G353</f>
        <v>CONCORDIA</v>
      </c>
      <c r="H353" s="96" t="str">
        <f t="shared" si="10"/>
        <v>1</v>
      </c>
    </row>
    <row r="354" spans="1:8" x14ac:dyDescent="0.25">
      <c r="A354" s="110">
        <f>'[3]BASE DATOS'!$A354</f>
        <v>6301</v>
      </c>
      <c r="B354" s="110" t="str">
        <f>'[3]BASE DATOS'!$B354</f>
        <v>PROVENZA</v>
      </c>
      <c r="C354" s="96" t="str">
        <f t="shared" si="11"/>
        <v>1</v>
      </c>
      <c r="F354" s="110">
        <f>'[3]BASE DATOS'!$F354</f>
        <v>4012</v>
      </c>
      <c r="G354" s="110" t="str">
        <f>'[3]BASE DATOS'!$G354</f>
        <v>CONCORDIA</v>
      </c>
      <c r="H354" s="96" t="str">
        <f t="shared" si="10"/>
        <v>1</v>
      </c>
    </row>
    <row r="355" spans="1:8" x14ac:dyDescent="0.25">
      <c r="A355" s="110">
        <f>'[3]BASE DATOS'!$A355</f>
        <v>6303</v>
      </c>
      <c r="B355" s="110" t="str">
        <f>'[3]BASE DATOS'!$B355</f>
        <v>PROVENZA</v>
      </c>
      <c r="C355" s="96" t="str">
        <f t="shared" si="11"/>
        <v>1</v>
      </c>
      <c r="F355" s="110">
        <f>'[3]BASE DATOS'!$F355</f>
        <v>4013</v>
      </c>
      <c r="G355" s="110" t="str">
        <f>'[3]BASE DATOS'!$G355</f>
        <v>CONCORDIA</v>
      </c>
      <c r="H355" s="96" t="str">
        <f t="shared" si="10"/>
        <v>1</v>
      </c>
    </row>
    <row r="356" spans="1:8" x14ac:dyDescent="0.25">
      <c r="A356" s="110">
        <f>'[3]BASE DATOS'!$A356</f>
        <v>6400</v>
      </c>
      <c r="B356" s="110" t="str">
        <f>'[3]BASE DATOS'!$B356</f>
        <v>PROVENZA</v>
      </c>
      <c r="C356" s="96" t="str">
        <f t="shared" si="11"/>
        <v>1</v>
      </c>
      <c r="F356" s="110">
        <f>'[3]BASE DATOS'!$F356</f>
        <v>4015</v>
      </c>
      <c r="G356" s="110" t="str">
        <f>'[3]BASE DATOS'!$G356</f>
        <v>CONCORDIA</v>
      </c>
      <c r="H356" s="96" t="str">
        <f t="shared" si="10"/>
        <v>1</v>
      </c>
    </row>
    <row r="357" spans="1:8" x14ac:dyDescent="0.25">
      <c r="A357" s="110">
        <f>'[3]BASE DATOS'!$A357</f>
        <v>6401</v>
      </c>
      <c r="B357" s="110" t="str">
        <f>'[3]BASE DATOS'!$B357</f>
        <v>PROVENZA</v>
      </c>
      <c r="C357" s="96" t="str">
        <f t="shared" si="11"/>
        <v>1</v>
      </c>
      <c r="F357" s="110">
        <f>'[3]BASE DATOS'!$F357</f>
        <v>4016</v>
      </c>
      <c r="G357" s="110" t="str">
        <f>'[3]BASE DATOS'!$G357</f>
        <v>CONCORDIA</v>
      </c>
      <c r="H357" s="96" t="str">
        <f t="shared" si="10"/>
        <v>1</v>
      </c>
    </row>
    <row r="358" spans="1:8" x14ac:dyDescent="0.25">
      <c r="A358" s="110">
        <f>'[3]BASE DATOS'!$A358</f>
        <v>6402</v>
      </c>
      <c r="B358" s="110" t="str">
        <f>'[3]BASE DATOS'!$B358</f>
        <v>PROVENZA</v>
      </c>
      <c r="C358" s="96" t="str">
        <f t="shared" si="11"/>
        <v>1</v>
      </c>
      <c r="F358" s="110">
        <f>'[3]BASE DATOS'!$F358</f>
        <v>4020</v>
      </c>
      <c r="G358" s="110" t="str">
        <f>'[3]BASE DATOS'!$G358</f>
        <v>CONCORDIA</v>
      </c>
      <c r="H358" s="96" t="str">
        <f t="shared" si="10"/>
        <v>1</v>
      </c>
    </row>
    <row r="359" spans="1:8" x14ac:dyDescent="0.25">
      <c r="A359" s="110">
        <f>'[3]BASE DATOS'!$A359</f>
        <v>6403</v>
      </c>
      <c r="B359" s="110" t="str">
        <f>'[3]BASE DATOS'!$B359</f>
        <v>PROVENZA</v>
      </c>
      <c r="C359" s="96" t="str">
        <f t="shared" si="11"/>
        <v>1</v>
      </c>
      <c r="F359" s="110">
        <f>'[3]BASE DATOS'!$F359</f>
        <v>4021</v>
      </c>
      <c r="G359" s="110" t="str">
        <f>'[3]BASE DATOS'!$G359</f>
        <v>CONCORDIA</v>
      </c>
      <c r="H359" s="96" t="str">
        <f t="shared" si="10"/>
        <v>1</v>
      </c>
    </row>
    <row r="360" spans="1:8" x14ac:dyDescent="0.25">
      <c r="A360" s="110">
        <f>'[3]BASE DATOS'!$A360</f>
        <v>6404</v>
      </c>
      <c r="B360" s="110" t="str">
        <f>'[3]BASE DATOS'!$B360</f>
        <v>PROVENZA</v>
      </c>
      <c r="C360" s="96" t="str">
        <f t="shared" si="11"/>
        <v>1</v>
      </c>
      <c r="F360" s="110">
        <f>'[3]BASE DATOS'!$F360</f>
        <v>4022</v>
      </c>
      <c r="G360" s="110" t="str">
        <f>'[3]BASE DATOS'!$G360</f>
        <v>CONCORDIA</v>
      </c>
      <c r="H360" s="96" t="str">
        <f t="shared" si="10"/>
        <v>1</v>
      </c>
    </row>
    <row r="361" spans="1:8" x14ac:dyDescent="0.25">
      <c r="A361" s="110">
        <f>'[3]BASE DATOS'!$A361</f>
        <v>6405</v>
      </c>
      <c r="B361" s="110" t="str">
        <f>'[3]BASE DATOS'!$B361</f>
        <v>PROVENZA</v>
      </c>
      <c r="C361" s="96" t="str">
        <f t="shared" si="11"/>
        <v>1</v>
      </c>
      <c r="F361" s="110">
        <f>'[3]BASE DATOS'!$F361</f>
        <v>4023</v>
      </c>
      <c r="G361" s="110" t="str">
        <f>'[3]BASE DATOS'!$G361</f>
        <v>CONCORDIA</v>
      </c>
      <c r="H361" s="96" t="str">
        <f t="shared" si="10"/>
        <v>1</v>
      </c>
    </row>
    <row r="362" spans="1:8" x14ac:dyDescent="0.25">
      <c r="A362" s="110">
        <f>'[3]BASE DATOS'!$A362</f>
        <v>6406</v>
      </c>
      <c r="B362" s="110" t="str">
        <f>'[3]BASE DATOS'!$B362</f>
        <v>PROVENZA</v>
      </c>
      <c r="C362" s="96" t="str">
        <f t="shared" si="11"/>
        <v>1</v>
      </c>
      <c r="F362" s="110">
        <f>'[3]BASE DATOS'!$F362</f>
        <v>4024</v>
      </c>
      <c r="G362" s="110" t="str">
        <f>'[3]BASE DATOS'!$G362</f>
        <v>CONCORDIA</v>
      </c>
      <c r="H362" s="96" t="str">
        <f t="shared" si="10"/>
        <v>1</v>
      </c>
    </row>
    <row r="363" spans="1:8" x14ac:dyDescent="0.25">
      <c r="A363" s="110">
        <f>'[3]BASE DATOS'!$A363</f>
        <v>6429</v>
      </c>
      <c r="B363" s="110" t="str">
        <f>'[3]BASE DATOS'!$B363</f>
        <v>PROVENZA</v>
      </c>
      <c r="C363" s="96" t="str">
        <f t="shared" si="11"/>
        <v>1</v>
      </c>
      <c r="F363" s="110">
        <f>'[3]BASE DATOS'!$F363</f>
        <v>4025</v>
      </c>
      <c r="G363" s="110" t="str">
        <f>'[3]BASE DATOS'!$G363</f>
        <v>CONCORDIA</v>
      </c>
      <c r="H363" s="96" t="str">
        <f t="shared" si="10"/>
        <v>1</v>
      </c>
    </row>
    <row r="364" spans="1:8" x14ac:dyDescent="0.25">
      <c r="A364" s="110">
        <f>'[3]BASE DATOS'!$A364</f>
        <v>6430</v>
      </c>
      <c r="B364" s="110" t="str">
        <f>'[3]BASE DATOS'!$B364</f>
        <v>PROVENZA</v>
      </c>
      <c r="C364" s="96" t="str">
        <f t="shared" si="11"/>
        <v>1</v>
      </c>
      <c r="F364" s="110">
        <f>'[3]BASE DATOS'!$F364</f>
        <v>4029</v>
      </c>
      <c r="G364" s="110" t="str">
        <f>'[3]BASE DATOS'!$G364</f>
        <v>CONCORDIA</v>
      </c>
      <c r="H364" s="96" t="str">
        <f t="shared" si="10"/>
        <v>1</v>
      </c>
    </row>
    <row r="365" spans="1:8" x14ac:dyDescent="0.25">
      <c r="A365" s="110">
        <f>'[3]BASE DATOS'!$A365</f>
        <v>6432</v>
      </c>
      <c r="B365" s="110" t="str">
        <f>'[3]BASE DATOS'!$B365</f>
        <v>PROVENZA</v>
      </c>
      <c r="C365" s="96" t="str">
        <f t="shared" si="11"/>
        <v>1</v>
      </c>
      <c r="F365" s="110">
        <f>'[3]BASE DATOS'!$F365</f>
        <v>4030</v>
      </c>
      <c r="G365" s="110" t="str">
        <f>'[3]BASE DATOS'!$G365</f>
        <v>CONCORDIA</v>
      </c>
      <c r="H365" s="96" t="str">
        <f t="shared" si="10"/>
        <v>1</v>
      </c>
    </row>
    <row r="366" spans="1:8" x14ac:dyDescent="0.25">
      <c r="A366" s="110">
        <f>'[3]BASE DATOS'!$A366</f>
        <v>6501</v>
      </c>
      <c r="B366" s="110" t="str">
        <f>'[3]BASE DATOS'!$B366</f>
        <v>PROVENZA</v>
      </c>
      <c r="C366" s="96" t="str">
        <f t="shared" si="11"/>
        <v>1</v>
      </c>
      <c r="F366" s="110">
        <f>'[3]BASE DATOS'!$F366</f>
        <v>4031</v>
      </c>
      <c r="G366" s="110" t="str">
        <f>'[3]BASE DATOS'!$G366</f>
        <v>CONCORDIA</v>
      </c>
      <c r="H366" s="96" t="str">
        <f t="shared" si="10"/>
        <v>1</v>
      </c>
    </row>
    <row r="367" spans="1:8" x14ac:dyDescent="0.25">
      <c r="A367" s="110">
        <f>'[3]BASE DATOS'!$A367</f>
        <v>6502</v>
      </c>
      <c r="B367" s="110" t="str">
        <f>'[3]BASE DATOS'!$B367</f>
        <v>PROVENZA</v>
      </c>
      <c r="C367" s="96" t="str">
        <f t="shared" si="11"/>
        <v>1</v>
      </c>
      <c r="F367" s="110">
        <f>'[3]BASE DATOS'!$F367</f>
        <v>8801</v>
      </c>
      <c r="G367" s="110" t="str">
        <f>'[3]BASE DATOS'!$G367</f>
        <v>CPA</v>
      </c>
      <c r="H367" s="96" t="str">
        <f t="shared" si="10"/>
        <v>1</v>
      </c>
    </row>
    <row r="368" spans="1:8" x14ac:dyDescent="0.25">
      <c r="A368" s="110">
        <f>'[3]BASE DATOS'!$A368</f>
        <v>6504</v>
      </c>
      <c r="B368" s="110" t="str">
        <f>'[3]BASE DATOS'!$B368</f>
        <v>PROVENZA</v>
      </c>
      <c r="C368" s="96" t="str">
        <f t="shared" si="11"/>
        <v>1</v>
      </c>
      <c r="F368" s="110" t="str">
        <f>'[3]BASE DATOS'!$F368</f>
        <v>2V</v>
      </c>
      <c r="G368" s="110" t="str">
        <f>'[3]BASE DATOS'!$G368</f>
        <v>CPA</v>
      </c>
      <c r="H368" s="96" t="str">
        <f t="shared" si="10"/>
        <v>1</v>
      </c>
    </row>
    <row r="369" spans="1:8" x14ac:dyDescent="0.25">
      <c r="A369" s="110">
        <f>'[3]BASE DATOS'!$A369</f>
        <v>6505</v>
      </c>
      <c r="B369" s="110" t="str">
        <f>'[3]BASE DATOS'!$B369</f>
        <v>PROVENZA</v>
      </c>
      <c r="C369" s="96" t="str">
        <f t="shared" si="11"/>
        <v>1</v>
      </c>
      <c r="F369" s="110" t="str">
        <f>'[3]BASE DATOS'!$F369</f>
        <v>3V</v>
      </c>
      <c r="G369" s="110" t="str">
        <f>'[3]BASE DATOS'!$G369</f>
        <v>CPA</v>
      </c>
      <c r="H369" s="96" t="str">
        <f t="shared" si="10"/>
        <v>1</v>
      </c>
    </row>
    <row r="370" spans="1:8" x14ac:dyDescent="0.25">
      <c r="A370" s="110">
        <f>'[3]BASE DATOS'!$A370</f>
        <v>6506</v>
      </c>
      <c r="B370" s="110" t="str">
        <f>'[3]BASE DATOS'!$B370</f>
        <v>PROVENZA</v>
      </c>
      <c r="C370" s="96" t="str">
        <f t="shared" si="11"/>
        <v>1</v>
      </c>
      <c r="F370" s="110" t="str">
        <f>'[3]BASE DATOS'!$F370</f>
        <v>3VILLALUZ</v>
      </c>
      <c r="G370" s="110" t="str">
        <f>'[3]BASE DATOS'!$G370</f>
        <v>CPA</v>
      </c>
      <c r="H370" s="96" t="str">
        <f t="shared" si="10"/>
        <v>1</v>
      </c>
    </row>
    <row r="371" spans="1:8" x14ac:dyDescent="0.25">
      <c r="A371" s="110">
        <f>'[3]BASE DATOS'!$A371</f>
        <v>6507</v>
      </c>
      <c r="B371" s="110" t="str">
        <f>'[3]BASE DATOS'!$B371</f>
        <v>PROVENZA</v>
      </c>
      <c r="C371" s="96" t="str">
        <f t="shared" si="11"/>
        <v>1</v>
      </c>
      <c r="F371" s="110" t="str">
        <f>'[3]BASE DATOS'!$F371</f>
        <v>BVC</v>
      </c>
      <c r="G371" s="110" t="str">
        <f>'[3]BASE DATOS'!$G371</f>
        <v>CPA</v>
      </c>
      <c r="H371" s="96" t="str">
        <f t="shared" si="10"/>
        <v>1</v>
      </c>
    </row>
    <row r="372" spans="1:8" x14ac:dyDescent="0.25">
      <c r="A372" s="110">
        <f>'[3]BASE DATOS'!$A372</f>
        <v>6509</v>
      </c>
      <c r="B372" s="110" t="str">
        <f>'[3]BASE DATOS'!$B372</f>
        <v>PROVENZA</v>
      </c>
      <c r="C372" s="96" t="str">
        <f t="shared" si="11"/>
        <v>1</v>
      </c>
      <c r="F372" s="110" t="str">
        <f>'[3]BASE DATOS'!$F372</f>
        <v>CLG</v>
      </c>
      <c r="G372" s="110" t="str">
        <f>'[3]BASE DATOS'!$G372</f>
        <v>CPA</v>
      </c>
      <c r="H372" s="96" t="str">
        <f t="shared" si="10"/>
        <v>1</v>
      </c>
    </row>
    <row r="373" spans="1:8" x14ac:dyDescent="0.25">
      <c r="A373" s="110">
        <f>'[3]BASE DATOS'!$A373</f>
        <v>6510</v>
      </c>
      <c r="B373" s="110" t="str">
        <f>'[3]BASE DATOS'!$B373</f>
        <v>PROVENZA</v>
      </c>
      <c r="C373" s="96" t="str">
        <f t="shared" si="11"/>
        <v>1</v>
      </c>
      <c r="F373" s="110" t="str">
        <f>'[3]BASE DATOS'!$F373</f>
        <v>CON</v>
      </c>
      <c r="G373" s="110" t="str">
        <f>'[3]BASE DATOS'!$G373</f>
        <v>CPA</v>
      </c>
      <c r="H373" s="96" t="str">
        <f t="shared" si="10"/>
        <v>1</v>
      </c>
    </row>
    <row r="374" spans="1:8" x14ac:dyDescent="0.25">
      <c r="A374" s="110">
        <f>'[3]BASE DATOS'!$A374</f>
        <v>6511</v>
      </c>
      <c r="B374" s="110" t="str">
        <f>'[3]BASE DATOS'!$B374</f>
        <v>PROVENZA</v>
      </c>
      <c r="C374" s="96" t="str">
        <f t="shared" si="11"/>
        <v>1</v>
      </c>
      <c r="F374" s="110" t="str">
        <f>'[3]BASE DATOS'!$F374</f>
        <v>CSA</v>
      </c>
      <c r="G374" s="110" t="str">
        <f>'[3]BASE DATOS'!$G374</f>
        <v>CPA</v>
      </c>
      <c r="H374" s="96" t="str">
        <f t="shared" si="10"/>
        <v>1</v>
      </c>
    </row>
    <row r="375" spans="1:8" x14ac:dyDescent="0.25">
      <c r="A375" s="110">
        <f>'[3]BASE DATOS'!$A375</f>
        <v>6513</v>
      </c>
      <c r="B375" s="110" t="str">
        <f>'[3]BASE DATOS'!$B375</f>
        <v>PROVENZA</v>
      </c>
      <c r="C375" s="96" t="str">
        <f t="shared" si="11"/>
        <v>1</v>
      </c>
      <c r="F375" s="110" t="str">
        <f>'[3]BASE DATOS'!$F375</f>
        <v>DSM</v>
      </c>
      <c r="G375" s="110" t="str">
        <f>'[3]BASE DATOS'!$G375</f>
        <v>CPA</v>
      </c>
      <c r="H375" s="96" t="str">
        <f t="shared" si="10"/>
        <v>1</v>
      </c>
    </row>
    <row r="376" spans="1:8" x14ac:dyDescent="0.25">
      <c r="A376" s="110">
        <f>'[3]BASE DATOS'!$A376</f>
        <v>6515</v>
      </c>
      <c r="B376" s="110" t="str">
        <f>'[3]BASE DATOS'!$B376</f>
        <v>PROVENZA</v>
      </c>
      <c r="C376" s="96" t="str">
        <f t="shared" si="11"/>
        <v>1</v>
      </c>
      <c r="F376" s="110" t="str">
        <f>'[3]BASE DATOS'!$F376</f>
        <v>EEC</v>
      </c>
      <c r="G376" s="110" t="str">
        <f>'[3]BASE DATOS'!$G376</f>
        <v>CPA</v>
      </c>
      <c r="H376" s="96" t="str">
        <f t="shared" si="10"/>
        <v>1</v>
      </c>
    </row>
    <row r="377" spans="1:8" x14ac:dyDescent="0.25">
      <c r="A377" s="110">
        <f>'[3]BASE DATOS'!$A377</f>
        <v>6516</v>
      </c>
      <c r="B377" s="110" t="str">
        <f>'[3]BASE DATOS'!$B377</f>
        <v>PROVENZA</v>
      </c>
      <c r="C377" s="96" t="str">
        <f t="shared" si="11"/>
        <v>1</v>
      </c>
      <c r="F377" s="110" t="str">
        <f>'[3]BASE DATOS'!$F377</f>
        <v>FR</v>
      </c>
      <c r="G377" s="110" t="str">
        <f>'[3]BASE DATOS'!$G377</f>
        <v>CPA</v>
      </c>
      <c r="H377" s="96" t="str">
        <f t="shared" si="10"/>
        <v>1</v>
      </c>
    </row>
    <row r="378" spans="1:8" x14ac:dyDescent="0.25">
      <c r="A378" s="110">
        <f>'[3]BASE DATOS'!$A378</f>
        <v>6600</v>
      </c>
      <c r="B378" s="110" t="str">
        <f>'[3]BASE DATOS'!$B378</f>
        <v>PROVENZA</v>
      </c>
      <c r="C378" s="96" t="str">
        <f t="shared" si="11"/>
        <v>1</v>
      </c>
      <c r="F378" s="110" t="str">
        <f>'[3]BASE DATOS'!$F378</f>
        <v>FR/</v>
      </c>
      <c r="G378" s="110" t="str">
        <f>'[3]BASE DATOS'!$G378</f>
        <v>CPA</v>
      </c>
      <c r="H378" s="96" t="str">
        <f t="shared" si="10"/>
        <v>1</v>
      </c>
    </row>
    <row r="379" spans="1:8" x14ac:dyDescent="0.25">
      <c r="A379" s="110">
        <f>'[3]BASE DATOS'!$A379</f>
        <v>6601</v>
      </c>
      <c r="B379" s="110" t="str">
        <f>'[3]BASE DATOS'!$B379</f>
        <v>PROVENZA</v>
      </c>
      <c r="C379" s="96" t="str">
        <f t="shared" si="11"/>
        <v>1</v>
      </c>
      <c r="F379" s="110" t="str">
        <f>'[3]BASE DATOS'!$F379</f>
        <v>FR\</v>
      </c>
      <c r="G379" s="110" t="str">
        <f>'[3]BASE DATOS'!$G379</f>
        <v>CPA</v>
      </c>
      <c r="H379" s="96" t="str">
        <f t="shared" si="10"/>
        <v>1</v>
      </c>
    </row>
    <row r="380" spans="1:8" x14ac:dyDescent="0.25">
      <c r="A380" s="110">
        <f>'[3]BASE DATOS'!$A380</f>
        <v>6602</v>
      </c>
      <c r="B380" s="110" t="str">
        <f>'[3]BASE DATOS'!$B380</f>
        <v>PROVENZA</v>
      </c>
      <c r="C380" s="96" t="str">
        <f t="shared" si="11"/>
        <v>1</v>
      </c>
      <c r="F380" s="110" t="str">
        <f>'[3]BASE DATOS'!$F380</f>
        <v>JNJ</v>
      </c>
      <c r="G380" s="110" t="str">
        <f>'[3]BASE DATOS'!$G380</f>
        <v>CPA</v>
      </c>
      <c r="H380" s="96" t="str">
        <f t="shared" si="10"/>
        <v>1</v>
      </c>
    </row>
    <row r="381" spans="1:8" x14ac:dyDescent="0.25">
      <c r="A381" s="110">
        <f>'[3]BASE DATOS'!$A381</f>
        <v>6603</v>
      </c>
      <c r="B381" s="110" t="str">
        <f>'[3]BASE DATOS'!$B381</f>
        <v>PROVENZA</v>
      </c>
      <c r="C381" s="96" t="str">
        <f t="shared" si="11"/>
        <v>1</v>
      </c>
      <c r="F381" s="110" t="str">
        <f>'[3]BASE DATOS'!$F381</f>
        <v>JST</v>
      </c>
      <c r="G381" s="110" t="str">
        <f>'[3]BASE DATOS'!$G381</f>
        <v>CPA</v>
      </c>
      <c r="H381" s="96" t="str">
        <f t="shared" si="10"/>
        <v>1</v>
      </c>
    </row>
    <row r="382" spans="1:8" x14ac:dyDescent="0.25">
      <c r="A382" s="110">
        <f>'[3]BASE DATOS'!$A382</f>
        <v>6610</v>
      </c>
      <c r="B382" s="110" t="str">
        <f>'[3]BASE DATOS'!$B382</f>
        <v>PROVENZA</v>
      </c>
      <c r="C382" s="96" t="str">
        <f t="shared" si="11"/>
        <v>1</v>
      </c>
      <c r="F382" s="110" t="str">
        <f>'[3]BASE DATOS'!$F382</f>
        <v>NMC</v>
      </c>
      <c r="G382" s="110" t="str">
        <f>'[3]BASE DATOS'!$G382</f>
        <v>CPA</v>
      </c>
      <c r="H382" s="96" t="str">
        <f t="shared" si="10"/>
        <v>1</v>
      </c>
    </row>
    <row r="383" spans="1:8" x14ac:dyDescent="0.25">
      <c r="A383" s="110">
        <f>'[3]BASE DATOS'!$A383</f>
        <v>7001</v>
      </c>
      <c r="B383" s="110" t="str">
        <f>'[3]BASE DATOS'!$B383</f>
        <v>SATELITE</v>
      </c>
      <c r="C383" s="96" t="str">
        <f t="shared" si="11"/>
        <v>1</v>
      </c>
      <c r="F383" s="110" t="str">
        <f>'[3]BASE DATOS'!$F383</f>
        <v>OSM</v>
      </c>
      <c r="G383" s="110" t="str">
        <f>'[3]BASE DATOS'!$G383</f>
        <v>CPA</v>
      </c>
      <c r="H383" s="96" t="str">
        <f t="shared" si="10"/>
        <v>1</v>
      </c>
    </row>
    <row r="384" spans="1:8" x14ac:dyDescent="0.25">
      <c r="A384" s="110">
        <f>'[3]BASE DATOS'!$A384</f>
        <v>7002</v>
      </c>
      <c r="B384" s="110" t="str">
        <f>'[3]BASE DATOS'!$B384</f>
        <v>SATELITE</v>
      </c>
      <c r="C384" s="96" t="str">
        <f t="shared" si="11"/>
        <v>1</v>
      </c>
      <c r="F384" s="110" t="str">
        <f>'[3]BASE DATOS'!$F384</f>
        <v>PLHR</v>
      </c>
      <c r="G384" s="110" t="str">
        <f>'[3]BASE DATOS'!$G384</f>
        <v>CPA</v>
      </c>
      <c r="H384" s="96" t="str">
        <f t="shared" si="10"/>
        <v>1</v>
      </c>
    </row>
    <row r="385" spans="1:8" x14ac:dyDescent="0.25">
      <c r="A385" s="110">
        <f>'[3]BASE DATOS'!$A385</f>
        <v>7003</v>
      </c>
      <c r="B385" s="110" t="str">
        <f>'[3]BASE DATOS'!$B385</f>
        <v>SATELITE</v>
      </c>
      <c r="C385" s="96" t="str">
        <f t="shared" si="11"/>
        <v>1</v>
      </c>
      <c r="F385" s="110" t="str">
        <f>'[3]BASE DATOS'!$F385</f>
        <v>YENI</v>
      </c>
      <c r="G385" s="110" t="str">
        <f>'[3]BASE DATOS'!$G385</f>
        <v>CPA</v>
      </c>
      <c r="H385" s="96" t="str">
        <f t="shared" si="10"/>
        <v>1</v>
      </c>
    </row>
    <row r="386" spans="1:8" x14ac:dyDescent="0.25">
      <c r="A386" s="110">
        <f>'[3]BASE DATOS'!$A386</f>
        <v>7004</v>
      </c>
      <c r="B386" s="110" t="str">
        <f>'[3]BASE DATOS'!$B386</f>
        <v>SATELITE</v>
      </c>
      <c r="C386" s="96" t="str">
        <f t="shared" si="11"/>
        <v>1</v>
      </c>
      <c r="F386" s="110">
        <f>'[3]BASE DATOS'!$F386</f>
        <v>7701</v>
      </c>
      <c r="G386" s="110" t="str">
        <f>'[3]BASE DATOS'!$G386</f>
        <v>CUMBRE</v>
      </c>
      <c r="H386" s="96" t="str">
        <f t="shared" ref="H386:H449" si="12">IF(G386=0,"","1")</f>
        <v>1</v>
      </c>
    </row>
    <row r="387" spans="1:8" x14ac:dyDescent="0.25">
      <c r="A387" s="110">
        <f>'[3]BASE DATOS'!$A387</f>
        <v>7005</v>
      </c>
      <c r="B387" s="110" t="str">
        <f>'[3]BASE DATOS'!$B387</f>
        <v>SATELITE</v>
      </c>
      <c r="C387" s="96" t="str">
        <f t="shared" ref="C387:C450" si="13">IF(B387=0,"","1")</f>
        <v>1</v>
      </c>
      <c r="F387" s="110">
        <f>'[3]BASE DATOS'!$F387</f>
        <v>7806</v>
      </c>
      <c r="G387" s="110" t="str">
        <f>'[3]BASE DATOS'!$G387</f>
        <v>CUMBRE</v>
      </c>
      <c r="H387" s="96" t="str">
        <f t="shared" si="12"/>
        <v>1</v>
      </c>
    </row>
    <row r="388" spans="1:8" x14ac:dyDescent="0.25">
      <c r="A388" s="110">
        <f>'[3]BASE DATOS'!$A388</f>
        <v>7022</v>
      </c>
      <c r="B388" s="110" t="str">
        <f>'[3]BASE DATOS'!$B388</f>
        <v>SATELITE</v>
      </c>
      <c r="C388" s="96" t="str">
        <f t="shared" si="13"/>
        <v>1</v>
      </c>
      <c r="F388" s="110">
        <f>'[3]BASE DATOS'!$F388</f>
        <v>8001</v>
      </c>
      <c r="G388" s="110" t="str">
        <f>'[3]BASE DATOS'!$G388</f>
        <v>CUMBRE</v>
      </c>
      <c r="H388" s="96" t="str">
        <f t="shared" si="12"/>
        <v>1</v>
      </c>
    </row>
    <row r="389" spans="1:8" x14ac:dyDescent="0.25">
      <c r="A389" s="110">
        <f>'[3]BASE DATOS'!$A389</f>
        <v>7023</v>
      </c>
      <c r="B389" s="110" t="str">
        <f>'[3]BASE DATOS'!$B389</f>
        <v>SATELITE</v>
      </c>
      <c r="C389" s="96" t="str">
        <f t="shared" si="13"/>
        <v>1</v>
      </c>
      <c r="F389" s="110">
        <f>'[3]BASE DATOS'!$F389</f>
        <v>8005</v>
      </c>
      <c r="G389" s="110" t="str">
        <f>'[3]BASE DATOS'!$G389</f>
        <v>CUMBRE</v>
      </c>
      <c r="H389" s="96" t="str">
        <f t="shared" si="12"/>
        <v>1</v>
      </c>
    </row>
    <row r="390" spans="1:8" x14ac:dyDescent="0.25">
      <c r="A390" s="110">
        <f>'[3]BASE DATOS'!$A390</f>
        <v>7025</v>
      </c>
      <c r="B390" s="110" t="str">
        <f>'[3]BASE DATOS'!$B390</f>
        <v>SATELITE</v>
      </c>
      <c r="C390" s="96" t="str">
        <f t="shared" si="13"/>
        <v>1</v>
      </c>
      <c r="F390" s="110">
        <f>'[3]BASE DATOS'!$F390</f>
        <v>8045</v>
      </c>
      <c r="G390" s="110" t="str">
        <f>'[3]BASE DATOS'!$G390</f>
        <v>CUMBRE</v>
      </c>
      <c r="H390" s="96" t="str">
        <f t="shared" si="12"/>
        <v>1</v>
      </c>
    </row>
    <row r="391" spans="1:8" x14ac:dyDescent="0.25">
      <c r="A391" s="110">
        <f>'[3]BASE DATOS'!$A391</f>
        <v>7026</v>
      </c>
      <c r="B391" s="110" t="str">
        <f>'[3]BASE DATOS'!$B391</f>
        <v>CENTRO</v>
      </c>
      <c r="C391" s="96" t="str">
        <f t="shared" si="13"/>
        <v>1</v>
      </c>
      <c r="F391" s="110">
        <f>'[3]BASE DATOS'!$F391</f>
        <v>8101</v>
      </c>
      <c r="G391" s="110" t="str">
        <f>'[3]BASE DATOS'!$G391</f>
        <v>CUMBRE</v>
      </c>
      <c r="H391" s="96" t="str">
        <f t="shared" si="12"/>
        <v>1</v>
      </c>
    </row>
    <row r="392" spans="1:8" x14ac:dyDescent="0.25">
      <c r="A392" s="110">
        <f>'[3]BASE DATOS'!$A392</f>
        <v>7034</v>
      </c>
      <c r="B392" s="110" t="str">
        <f>'[3]BASE DATOS'!$B392</f>
        <v>SATELITE</v>
      </c>
      <c r="C392" s="96" t="str">
        <f t="shared" si="13"/>
        <v>1</v>
      </c>
      <c r="F392" s="110">
        <f>'[3]BASE DATOS'!$F392</f>
        <v>8102</v>
      </c>
      <c r="G392" s="110" t="str">
        <f>'[3]BASE DATOS'!$G392</f>
        <v>CUMBRE</v>
      </c>
      <c r="H392" s="96" t="str">
        <f t="shared" si="12"/>
        <v>1</v>
      </c>
    </row>
    <row r="393" spans="1:8" x14ac:dyDescent="0.25">
      <c r="A393" s="110">
        <f>'[3]BASE DATOS'!$A393</f>
        <v>7061</v>
      </c>
      <c r="B393" s="110" t="str">
        <f>'[3]BASE DATOS'!$B393</f>
        <v>SATELITE</v>
      </c>
      <c r="C393" s="96" t="str">
        <f t="shared" si="13"/>
        <v>1</v>
      </c>
      <c r="F393" s="110">
        <f>'[3]BASE DATOS'!$F393</f>
        <v>8103</v>
      </c>
      <c r="G393" s="110" t="str">
        <f>'[3]BASE DATOS'!$G393</f>
        <v>CUMBRE</v>
      </c>
      <c r="H393" s="96" t="str">
        <f t="shared" si="12"/>
        <v>1</v>
      </c>
    </row>
    <row r="394" spans="1:8" x14ac:dyDescent="0.25">
      <c r="A394" s="110">
        <f>'[3]BASE DATOS'!$A394</f>
        <v>7101</v>
      </c>
      <c r="B394" s="110" t="str">
        <f>'[3]BASE DATOS'!$B394</f>
        <v>SATELITE</v>
      </c>
      <c r="C394" s="96" t="str">
        <f t="shared" si="13"/>
        <v>1</v>
      </c>
      <c r="F394" s="110">
        <f>'[3]BASE DATOS'!$F394</f>
        <v>8104</v>
      </c>
      <c r="G394" s="110" t="str">
        <f>'[3]BASE DATOS'!$G394</f>
        <v>CUMBRE</v>
      </c>
      <c r="H394" s="96" t="str">
        <f t="shared" si="12"/>
        <v>1</v>
      </c>
    </row>
    <row r="395" spans="1:8" x14ac:dyDescent="0.25">
      <c r="A395" s="110">
        <f>'[3]BASE DATOS'!$A395</f>
        <v>7301</v>
      </c>
      <c r="B395" s="110" t="str">
        <f>'[3]BASE DATOS'!$B395</f>
        <v>SATELITE</v>
      </c>
      <c r="C395" s="96" t="str">
        <f t="shared" si="13"/>
        <v>1</v>
      </c>
      <c r="F395" s="110">
        <f>'[3]BASE DATOS'!$F395</f>
        <v>8105</v>
      </c>
      <c r="G395" s="110" t="str">
        <f>'[3]BASE DATOS'!$G395</f>
        <v>CUMBRE</v>
      </c>
      <c r="H395" s="96" t="str">
        <f t="shared" si="12"/>
        <v>1</v>
      </c>
    </row>
    <row r="396" spans="1:8" x14ac:dyDescent="0.25">
      <c r="A396" s="110">
        <f>'[3]BASE DATOS'!$A396</f>
        <v>7302</v>
      </c>
      <c r="B396" s="110" t="str">
        <f>'[3]BASE DATOS'!$B396</f>
        <v>SATELITE</v>
      </c>
      <c r="C396" s="96" t="str">
        <f t="shared" si="13"/>
        <v>1</v>
      </c>
      <c r="F396" s="110">
        <f>'[3]BASE DATOS'!$F396</f>
        <v>8106</v>
      </c>
      <c r="G396" s="110" t="str">
        <f>'[3]BASE DATOS'!$G396</f>
        <v>CUMBRE</v>
      </c>
      <c r="H396" s="96" t="str">
        <f t="shared" si="12"/>
        <v>1</v>
      </c>
    </row>
    <row r="397" spans="1:8" x14ac:dyDescent="0.25">
      <c r="A397" s="110">
        <f>'[3]BASE DATOS'!$A397</f>
        <v>7303</v>
      </c>
      <c r="B397" s="110" t="str">
        <f>'[3]BASE DATOS'!$B397</f>
        <v>SATELITE</v>
      </c>
      <c r="C397" s="96" t="str">
        <f t="shared" si="13"/>
        <v>1</v>
      </c>
      <c r="F397" s="110">
        <f>'[3]BASE DATOS'!$F397</f>
        <v>8149</v>
      </c>
      <c r="G397" s="110" t="str">
        <f>'[3]BASE DATOS'!$G397</f>
        <v>CUMBRE</v>
      </c>
      <c r="H397" s="96" t="str">
        <f t="shared" si="12"/>
        <v>1</v>
      </c>
    </row>
    <row r="398" spans="1:8" x14ac:dyDescent="0.25">
      <c r="A398" s="110">
        <f>'[3]BASE DATOS'!$A398</f>
        <v>7401</v>
      </c>
      <c r="B398" s="110" t="str">
        <f>'[3]BASE DATOS'!$B398</f>
        <v>SATELITE</v>
      </c>
      <c r="C398" s="96" t="str">
        <f t="shared" si="13"/>
        <v>1</v>
      </c>
      <c r="F398" s="110">
        <f>'[3]BASE DATOS'!$F398</f>
        <v>8150</v>
      </c>
      <c r="G398" s="110" t="str">
        <f>'[3]BASE DATOS'!$G398</f>
        <v>CUMBRE</v>
      </c>
      <c r="H398" s="96" t="str">
        <f t="shared" si="12"/>
        <v>1</v>
      </c>
    </row>
    <row r="399" spans="1:8" x14ac:dyDescent="0.25">
      <c r="A399" s="110">
        <f>'[3]BASE DATOS'!$A399</f>
        <v>7402</v>
      </c>
      <c r="B399" s="110" t="str">
        <f>'[3]BASE DATOS'!$B399</f>
        <v>SATELITE</v>
      </c>
      <c r="C399" s="96" t="str">
        <f t="shared" si="13"/>
        <v>1</v>
      </c>
      <c r="F399" s="110">
        <f>'[3]BASE DATOS'!$F399</f>
        <v>8151</v>
      </c>
      <c r="G399" s="110" t="str">
        <f>'[3]BASE DATOS'!$G399</f>
        <v>CUMBRE</v>
      </c>
      <c r="H399" s="96" t="str">
        <f t="shared" si="12"/>
        <v>1</v>
      </c>
    </row>
    <row r="400" spans="1:8" x14ac:dyDescent="0.25">
      <c r="A400" s="110">
        <f>'[3]BASE DATOS'!$A400</f>
        <v>7404</v>
      </c>
      <c r="B400" s="110" t="str">
        <f>'[3]BASE DATOS'!$B400</f>
        <v>SATELITE</v>
      </c>
      <c r="C400" s="96" t="str">
        <f t="shared" si="13"/>
        <v>1</v>
      </c>
      <c r="F400" s="110">
        <f>'[3]BASE DATOS'!$F400</f>
        <v>8152</v>
      </c>
      <c r="G400" s="110" t="str">
        <f>'[3]BASE DATOS'!$G400</f>
        <v>CUMBRE</v>
      </c>
      <c r="H400" s="96" t="str">
        <f t="shared" si="12"/>
        <v>1</v>
      </c>
    </row>
    <row r="401" spans="1:8" x14ac:dyDescent="0.25">
      <c r="A401" s="110">
        <f>'[3]BASE DATOS'!$A401</f>
        <v>7501</v>
      </c>
      <c r="B401" s="110" t="str">
        <f>'[3]BASE DATOS'!$B401</f>
        <v>SATELITE</v>
      </c>
      <c r="C401" s="96" t="str">
        <f t="shared" si="13"/>
        <v>1</v>
      </c>
      <c r="F401" s="110">
        <f>'[3]BASE DATOS'!$F401</f>
        <v>8153</v>
      </c>
      <c r="G401" s="110" t="str">
        <f>'[3]BASE DATOS'!$G401</f>
        <v>CUMBRE</v>
      </c>
      <c r="H401" s="96" t="str">
        <f t="shared" si="12"/>
        <v>1</v>
      </c>
    </row>
    <row r="402" spans="1:8" x14ac:dyDescent="0.25">
      <c r="A402" s="110">
        <f>'[3]BASE DATOS'!$A402</f>
        <v>7502</v>
      </c>
      <c r="B402" s="110" t="str">
        <f>'[3]BASE DATOS'!$B402</f>
        <v>SATELITE</v>
      </c>
      <c r="C402" s="96" t="str">
        <f t="shared" si="13"/>
        <v>1</v>
      </c>
      <c r="F402" s="110">
        <f>'[3]BASE DATOS'!$F402</f>
        <v>8154</v>
      </c>
      <c r="G402" s="110" t="str">
        <f>'[3]BASE DATOS'!$G402</f>
        <v>CUMBRE</v>
      </c>
      <c r="H402" s="96" t="str">
        <f t="shared" si="12"/>
        <v>1</v>
      </c>
    </row>
    <row r="403" spans="1:8" x14ac:dyDescent="0.25">
      <c r="A403" s="110">
        <f>'[3]BASE DATOS'!$A403</f>
        <v>7601</v>
      </c>
      <c r="B403" s="110" t="str">
        <f>'[3]BASE DATOS'!$B403</f>
        <v>SATELITE</v>
      </c>
      <c r="C403" s="96" t="str">
        <f t="shared" si="13"/>
        <v>1</v>
      </c>
      <c r="F403" s="110">
        <f>'[3]BASE DATOS'!$F403</f>
        <v>8155</v>
      </c>
      <c r="G403" s="110" t="str">
        <f>'[3]BASE DATOS'!$G403</f>
        <v>CUMBRE</v>
      </c>
      <c r="H403" s="96" t="str">
        <f t="shared" si="12"/>
        <v>1</v>
      </c>
    </row>
    <row r="404" spans="1:8" x14ac:dyDescent="0.25">
      <c r="A404" s="110">
        <f>'[3]BASE DATOS'!$A404</f>
        <v>7603</v>
      </c>
      <c r="B404" s="110" t="str">
        <f>'[3]BASE DATOS'!$B404</f>
        <v>SATELITE</v>
      </c>
      <c r="C404" s="96" t="str">
        <f t="shared" si="13"/>
        <v>1</v>
      </c>
      <c r="F404" s="110">
        <f>'[3]BASE DATOS'!$F404</f>
        <v>8158</v>
      </c>
      <c r="G404" s="110" t="str">
        <f>'[3]BASE DATOS'!$G404</f>
        <v>CUMBRE</v>
      </c>
      <c r="H404" s="96" t="str">
        <f t="shared" si="12"/>
        <v>1</v>
      </c>
    </row>
    <row r="405" spans="1:8" x14ac:dyDescent="0.25">
      <c r="A405" s="110">
        <f>'[3]BASE DATOS'!$A405</f>
        <v>7605</v>
      </c>
      <c r="B405" s="110" t="str">
        <f>'[3]BASE DATOS'!$B405</f>
        <v>PIEDECUESTA</v>
      </c>
      <c r="C405" s="96" t="str">
        <f t="shared" si="13"/>
        <v>1</v>
      </c>
      <c r="F405" s="110">
        <f>'[3]BASE DATOS'!$F405</f>
        <v>8159</v>
      </c>
      <c r="G405" s="110" t="str">
        <f>'[3]BASE DATOS'!$G405</f>
        <v>CUMBRE</v>
      </c>
      <c r="H405" s="96" t="str">
        <f t="shared" si="12"/>
        <v>1</v>
      </c>
    </row>
    <row r="406" spans="1:8" x14ac:dyDescent="0.25">
      <c r="A406" s="110">
        <f>'[3]BASE DATOS'!$A406</f>
        <v>7610</v>
      </c>
      <c r="B406" s="110" t="str">
        <f>'[3]BASE DATOS'!$B406</f>
        <v>SATELITE</v>
      </c>
      <c r="C406" s="96" t="str">
        <f t="shared" si="13"/>
        <v>1</v>
      </c>
      <c r="F406" s="110">
        <f>'[3]BASE DATOS'!$F406</f>
        <v>8160</v>
      </c>
      <c r="G406" s="110" t="str">
        <f>'[3]BASE DATOS'!$G406</f>
        <v>CUMBRE</v>
      </c>
      <c r="H406" s="96" t="str">
        <f t="shared" si="12"/>
        <v>1</v>
      </c>
    </row>
    <row r="407" spans="1:8" x14ac:dyDescent="0.25">
      <c r="A407" s="110">
        <f>'[3]BASE DATOS'!$A407</f>
        <v>7701</v>
      </c>
      <c r="B407" s="110" t="str">
        <f>'[3]BASE DATOS'!$B407</f>
        <v>CUMBRE</v>
      </c>
      <c r="C407" s="96" t="str">
        <f t="shared" si="13"/>
        <v>1</v>
      </c>
      <c r="F407" s="110">
        <f>'[3]BASE DATOS'!$F407</f>
        <v>8161</v>
      </c>
      <c r="G407" s="110" t="str">
        <f>'[3]BASE DATOS'!$G407</f>
        <v>CUMBRE</v>
      </c>
      <c r="H407" s="96" t="str">
        <f t="shared" si="12"/>
        <v>1</v>
      </c>
    </row>
    <row r="408" spans="1:8" x14ac:dyDescent="0.25">
      <c r="A408" s="110">
        <f>'[3]BASE DATOS'!$A408</f>
        <v>7804</v>
      </c>
      <c r="B408" s="110" t="str">
        <f>'[3]BASE DATOS'!$B408</f>
        <v>SATELITE</v>
      </c>
      <c r="C408" s="96" t="str">
        <f t="shared" si="13"/>
        <v>1</v>
      </c>
      <c r="F408" s="110">
        <f>'[3]BASE DATOS'!$F408</f>
        <v>8162</v>
      </c>
      <c r="G408" s="110" t="str">
        <f>'[3]BASE DATOS'!$G408</f>
        <v>CUMBRE</v>
      </c>
      <c r="H408" s="96" t="str">
        <f t="shared" si="12"/>
        <v>1</v>
      </c>
    </row>
    <row r="409" spans="1:8" x14ac:dyDescent="0.25">
      <c r="A409" s="110">
        <f>'[3]BASE DATOS'!$A409</f>
        <v>7806</v>
      </c>
      <c r="B409" s="110" t="str">
        <f>'[3]BASE DATOS'!$B409</f>
        <v>CUMBRE</v>
      </c>
      <c r="C409" s="96" t="str">
        <f t="shared" si="13"/>
        <v>1</v>
      </c>
      <c r="F409" s="110">
        <f>'[3]BASE DATOS'!$F409</f>
        <v>8164</v>
      </c>
      <c r="G409" s="110" t="str">
        <f>'[3]BASE DATOS'!$G409</f>
        <v>CUMBRE</v>
      </c>
      <c r="H409" s="96" t="str">
        <f t="shared" si="12"/>
        <v>1</v>
      </c>
    </row>
    <row r="410" spans="1:8" x14ac:dyDescent="0.25">
      <c r="A410" s="110">
        <f>'[3]BASE DATOS'!$A410</f>
        <v>7807</v>
      </c>
      <c r="B410" s="110" t="str">
        <f>'[3]BASE DATOS'!$B410</f>
        <v>FLORIDABLANCA</v>
      </c>
      <c r="C410" s="96" t="str">
        <f t="shared" si="13"/>
        <v>1</v>
      </c>
      <c r="F410" s="110">
        <f>'[3]BASE DATOS'!$F410</f>
        <v>8166</v>
      </c>
      <c r="G410" s="110" t="str">
        <f>'[3]BASE DATOS'!$G410</f>
        <v>CUMBRE</v>
      </c>
      <c r="H410" s="96" t="str">
        <f t="shared" si="12"/>
        <v>1</v>
      </c>
    </row>
    <row r="411" spans="1:8" x14ac:dyDescent="0.25">
      <c r="A411" s="110">
        <f>'[3]BASE DATOS'!$A411</f>
        <v>7808</v>
      </c>
      <c r="B411" s="110" t="str">
        <f>'[3]BASE DATOS'!$B411</f>
        <v>SATELITE</v>
      </c>
      <c r="C411" s="96" t="str">
        <f t="shared" si="13"/>
        <v>1</v>
      </c>
      <c r="F411" s="110">
        <f>'[3]BASE DATOS'!$F411</f>
        <v>8167</v>
      </c>
      <c r="G411" s="110" t="str">
        <f>'[3]BASE DATOS'!$G411</f>
        <v>CUMBRE</v>
      </c>
      <c r="H411" s="96" t="str">
        <f t="shared" si="12"/>
        <v>1</v>
      </c>
    </row>
    <row r="412" spans="1:8" x14ac:dyDescent="0.25">
      <c r="A412" s="110">
        <f>'[3]BASE DATOS'!$A412</f>
        <v>7809</v>
      </c>
      <c r="B412" s="110" t="str">
        <f>'[3]BASE DATOS'!$B412</f>
        <v>SATELITE</v>
      </c>
      <c r="C412" s="96" t="str">
        <f t="shared" si="13"/>
        <v>1</v>
      </c>
      <c r="F412" s="110">
        <f>'[3]BASE DATOS'!$F412</f>
        <v>8169</v>
      </c>
      <c r="G412" s="110" t="str">
        <f>'[3]BASE DATOS'!$G412</f>
        <v>CUMBRE</v>
      </c>
      <c r="H412" s="96" t="str">
        <f t="shared" si="12"/>
        <v>1</v>
      </c>
    </row>
    <row r="413" spans="1:8" x14ac:dyDescent="0.25">
      <c r="A413" s="110">
        <f>'[3]BASE DATOS'!$A413</f>
        <v>8001</v>
      </c>
      <c r="B413" s="110" t="str">
        <f>'[3]BASE DATOS'!$B413</f>
        <v>CUMBRE</v>
      </c>
      <c r="C413" s="96" t="str">
        <f t="shared" si="13"/>
        <v>1</v>
      </c>
      <c r="F413" s="110">
        <f>'[3]BASE DATOS'!$F413</f>
        <v>8172</v>
      </c>
      <c r="G413" s="110" t="str">
        <f>'[3]BASE DATOS'!$G413</f>
        <v>CUMBRE</v>
      </c>
      <c r="H413" s="96" t="str">
        <f t="shared" si="12"/>
        <v>1</v>
      </c>
    </row>
    <row r="414" spans="1:8" x14ac:dyDescent="0.25">
      <c r="A414" s="110">
        <f>'[3]BASE DATOS'!$A414</f>
        <v>8005</v>
      </c>
      <c r="B414" s="110" t="str">
        <f>'[3]BASE DATOS'!$B414</f>
        <v>CUMBRE</v>
      </c>
      <c r="C414" s="96" t="str">
        <f t="shared" si="13"/>
        <v>1</v>
      </c>
      <c r="F414" s="110">
        <f>'[3]BASE DATOS'!$F414</f>
        <v>8173</v>
      </c>
      <c r="G414" s="110" t="str">
        <f>'[3]BASE DATOS'!$G414</f>
        <v>CUMBRE</v>
      </c>
      <c r="H414" s="96" t="str">
        <f t="shared" si="12"/>
        <v>1</v>
      </c>
    </row>
    <row r="415" spans="1:8" x14ac:dyDescent="0.25">
      <c r="A415" s="110">
        <f>'[3]BASE DATOS'!$A415</f>
        <v>8045</v>
      </c>
      <c r="B415" s="110" t="str">
        <f>'[3]BASE DATOS'!$B415</f>
        <v>CUMBRE</v>
      </c>
      <c r="C415" s="96" t="str">
        <f t="shared" si="13"/>
        <v>1</v>
      </c>
      <c r="F415" s="110">
        <f>'[3]BASE DATOS'!$F415</f>
        <v>8174</v>
      </c>
      <c r="G415" s="110" t="str">
        <f>'[3]BASE DATOS'!$G415</f>
        <v>CUMBRE</v>
      </c>
      <c r="H415" s="96" t="str">
        <f t="shared" si="12"/>
        <v>1</v>
      </c>
    </row>
    <row r="416" spans="1:8" x14ac:dyDescent="0.25">
      <c r="A416" s="110">
        <f>'[3]BASE DATOS'!$A416</f>
        <v>8050</v>
      </c>
      <c r="B416" s="110" t="str">
        <f>'[3]BASE DATOS'!$B416</f>
        <v>LAGOS</v>
      </c>
      <c r="C416" s="96" t="str">
        <f t="shared" si="13"/>
        <v>1</v>
      </c>
      <c r="F416" s="110">
        <f>'[3]BASE DATOS'!$F416</f>
        <v>8175</v>
      </c>
      <c r="G416" s="110" t="str">
        <f>'[3]BASE DATOS'!$G416</f>
        <v>CUMBRE</v>
      </c>
      <c r="H416" s="96" t="str">
        <f t="shared" si="12"/>
        <v>1</v>
      </c>
    </row>
    <row r="417" spans="1:8" x14ac:dyDescent="0.25">
      <c r="A417" s="110">
        <f>'[3]BASE DATOS'!$A417</f>
        <v>8101</v>
      </c>
      <c r="B417" s="110" t="str">
        <f>'[3]BASE DATOS'!$B417</f>
        <v>CUMBRE</v>
      </c>
      <c r="C417" s="96" t="str">
        <f t="shared" si="13"/>
        <v>1</v>
      </c>
      <c r="F417" s="110">
        <f>'[3]BASE DATOS'!$F417</f>
        <v>8201</v>
      </c>
      <c r="G417" s="110" t="str">
        <f>'[3]BASE DATOS'!$G417</f>
        <v>CUMBRE</v>
      </c>
      <c r="H417" s="96" t="str">
        <f t="shared" si="12"/>
        <v>1</v>
      </c>
    </row>
    <row r="418" spans="1:8" x14ac:dyDescent="0.25">
      <c r="A418" s="110">
        <f>'[3]BASE DATOS'!$A418</f>
        <v>8102</v>
      </c>
      <c r="B418" s="110" t="str">
        <f>'[3]BASE DATOS'!$B418</f>
        <v>CUMBRE</v>
      </c>
      <c r="C418" s="96" t="str">
        <f t="shared" si="13"/>
        <v>1</v>
      </c>
      <c r="F418" s="110">
        <f>'[3]BASE DATOS'!$F418</f>
        <v>8202</v>
      </c>
      <c r="G418" s="110" t="str">
        <f>'[3]BASE DATOS'!$G418</f>
        <v>CUMBRE</v>
      </c>
      <c r="H418" s="96" t="str">
        <f t="shared" si="12"/>
        <v>1</v>
      </c>
    </row>
    <row r="419" spans="1:8" x14ac:dyDescent="0.25">
      <c r="A419" s="110">
        <f>'[3]BASE DATOS'!$A419</f>
        <v>8103</v>
      </c>
      <c r="B419" s="110" t="str">
        <f>'[3]BASE DATOS'!$B419</f>
        <v>CUMBRE</v>
      </c>
      <c r="C419" s="96" t="str">
        <f t="shared" si="13"/>
        <v>1</v>
      </c>
      <c r="F419" s="110">
        <f>'[3]BASE DATOS'!$F419</f>
        <v>8203</v>
      </c>
      <c r="G419" s="110" t="str">
        <f>'[3]BASE DATOS'!$G419</f>
        <v>CUMBRE</v>
      </c>
      <c r="H419" s="96" t="str">
        <f t="shared" si="12"/>
        <v>1</v>
      </c>
    </row>
    <row r="420" spans="1:8" x14ac:dyDescent="0.25">
      <c r="A420" s="110">
        <f>'[3]BASE DATOS'!$A420</f>
        <v>8104</v>
      </c>
      <c r="B420" s="110" t="str">
        <f>'[3]BASE DATOS'!$B420</f>
        <v>CUMBRE</v>
      </c>
      <c r="C420" s="96" t="str">
        <f t="shared" si="13"/>
        <v>1</v>
      </c>
      <c r="F420" s="110">
        <f>'[3]BASE DATOS'!$F420</f>
        <v>8204</v>
      </c>
      <c r="G420" s="110" t="str">
        <f>'[3]BASE DATOS'!$G420</f>
        <v>CUMBRE</v>
      </c>
      <c r="H420" s="96" t="str">
        <f t="shared" si="12"/>
        <v>1</v>
      </c>
    </row>
    <row r="421" spans="1:8" x14ac:dyDescent="0.25">
      <c r="A421" s="110">
        <f>'[3]BASE DATOS'!$A421</f>
        <v>8105</v>
      </c>
      <c r="B421" s="110" t="str">
        <f>'[3]BASE DATOS'!$B421</f>
        <v>CUMBRE</v>
      </c>
      <c r="C421" s="96" t="str">
        <f t="shared" si="13"/>
        <v>1</v>
      </c>
      <c r="F421" s="110">
        <f>'[3]BASE DATOS'!$F421</f>
        <v>8252</v>
      </c>
      <c r="G421" s="110" t="str">
        <f>'[3]BASE DATOS'!$G421</f>
        <v>CUMBRE</v>
      </c>
      <c r="H421" s="96" t="str">
        <f t="shared" si="12"/>
        <v>1</v>
      </c>
    </row>
    <row r="422" spans="1:8" x14ac:dyDescent="0.25">
      <c r="A422" s="110">
        <f>'[3]BASE DATOS'!$A422</f>
        <v>8106</v>
      </c>
      <c r="B422" s="110" t="str">
        <f>'[3]BASE DATOS'!$B422</f>
        <v>CUMBRE</v>
      </c>
      <c r="C422" s="96" t="str">
        <f t="shared" si="13"/>
        <v>1</v>
      </c>
      <c r="F422" s="110">
        <f>'[3]BASE DATOS'!$F422</f>
        <v>8254</v>
      </c>
      <c r="G422" s="110" t="str">
        <f>'[3]BASE DATOS'!$G422</f>
        <v>CUMBRE</v>
      </c>
      <c r="H422" s="96" t="str">
        <f t="shared" si="12"/>
        <v>1</v>
      </c>
    </row>
    <row r="423" spans="1:8" x14ac:dyDescent="0.25">
      <c r="A423" s="110">
        <f>'[3]BASE DATOS'!$A423</f>
        <v>8149</v>
      </c>
      <c r="B423" s="110" t="str">
        <f>'[3]BASE DATOS'!$B423</f>
        <v>CUMBRE</v>
      </c>
      <c r="C423" s="96" t="str">
        <f t="shared" si="13"/>
        <v>1</v>
      </c>
      <c r="F423" s="110">
        <f>'[3]BASE DATOS'!$F423</f>
        <v>8255</v>
      </c>
      <c r="G423" s="110" t="str">
        <f>'[3]BASE DATOS'!$G423</f>
        <v>CUMBRE</v>
      </c>
      <c r="H423" s="96" t="str">
        <f t="shared" si="12"/>
        <v>1</v>
      </c>
    </row>
    <row r="424" spans="1:8" x14ac:dyDescent="0.25">
      <c r="A424" s="110">
        <f>'[3]BASE DATOS'!$A424</f>
        <v>8150</v>
      </c>
      <c r="B424" s="110" t="str">
        <f>'[3]BASE DATOS'!$B424</f>
        <v>CUMBRE</v>
      </c>
      <c r="C424" s="96" t="str">
        <f t="shared" si="13"/>
        <v>1</v>
      </c>
      <c r="F424" s="110">
        <f>'[3]BASE DATOS'!$F424</f>
        <v>8260</v>
      </c>
      <c r="G424" s="110" t="str">
        <f>'[3]BASE DATOS'!$G424</f>
        <v>CUMBRE</v>
      </c>
      <c r="H424" s="96" t="str">
        <f t="shared" si="12"/>
        <v>1</v>
      </c>
    </row>
    <row r="425" spans="1:8" x14ac:dyDescent="0.25">
      <c r="A425" s="110">
        <f>'[3]BASE DATOS'!$A425</f>
        <v>8151</v>
      </c>
      <c r="B425" s="110" t="str">
        <f>'[3]BASE DATOS'!$B425</f>
        <v>CUMBRE</v>
      </c>
      <c r="C425" s="96" t="str">
        <f t="shared" si="13"/>
        <v>1</v>
      </c>
      <c r="F425" s="110">
        <f>'[3]BASE DATOS'!$F425</f>
        <v>8261</v>
      </c>
      <c r="G425" s="110" t="str">
        <f>'[3]BASE DATOS'!$G425</f>
        <v>CUMBRE</v>
      </c>
      <c r="H425" s="96" t="str">
        <f t="shared" si="12"/>
        <v>1</v>
      </c>
    </row>
    <row r="426" spans="1:8" x14ac:dyDescent="0.25">
      <c r="A426" s="110">
        <f>'[3]BASE DATOS'!$A426</f>
        <v>8152</v>
      </c>
      <c r="B426" s="110" t="str">
        <f>'[3]BASE DATOS'!$B426</f>
        <v>CUMBRE</v>
      </c>
      <c r="C426" s="96" t="str">
        <f t="shared" si="13"/>
        <v>1</v>
      </c>
      <c r="F426" s="110">
        <f>'[3]BASE DATOS'!$F426</f>
        <v>8262</v>
      </c>
      <c r="G426" s="110" t="str">
        <f>'[3]BASE DATOS'!$G426</f>
        <v>CUMBRE</v>
      </c>
      <c r="H426" s="96" t="str">
        <f t="shared" si="12"/>
        <v>1</v>
      </c>
    </row>
    <row r="427" spans="1:8" x14ac:dyDescent="0.25">
      <c r="A427" s="110">
        <f>'[3]BASE DATOS'!$A427</f>
        <v>8153</v>
      </c>
      <c r="B427" s="110" t="str">
        <f>'[3]BASE DATOS'!$B427</f>
        <v>CUMBRE</v>
      </c>
      <c r="C427" s="96" t="str">
        <f t="shared" si="13"/>
        <v>1</v>
      </c>
      <c r="F427" s="110">
        <f>'[3]BASE DATOS'!$F427</f>
        <v>8263</v>
      </c>
      <c r="G427" s="110" t="str">
        <f>'[3]BASE DATOS'!$G427</f>
        <v>CUMBRE</v>
      </c>
      <c r="H427" s="96" t="str">
        <f t="shared" si="12"/>
        <v>1</v>
      </c>
    </row>
    <row r="428" spans="1:8" x14ac:dyDescent="0.25">
      <c r="A428" s="110">
        <f>'[3]BASE DATOS'!$A428</f>
        <v>8154</v>
      </c>
      <c r="B428" s="110" t="str">
        <f>'[3]BASE DATOS'!$B428</f>
        <v>CUMBRE</v>
      </c>
      <c r="C428" s="96" t="str">
        <f t="shared" si="13"/>
        <v>1</v>
      </c>
      <c r="F428" s="110">
        <f>'[3]BASE DATOS'!$F428</f>
        <v>8264</v>
      </c>
      <c r="G428" s="110" t="str">
        <f>'[3]BASE DATOS'!$G428</f>
        <v>CUMBRE</v>
      </c>
      <c r="H428" s="96" t="str">
        <f t="shared" si="12"/>
        <v>1</v>
      </c>
    </row>
    <row r="429" spans="1:8" x14ac:dyDescent="0.25">
      <c r="A429" s="110">
        <f>'[3]BASE DATOS'!$A429</f>
        <v>8155</v>
      </c>
      <c r="B429" s="110" t="str">
        <f>'[3]BASE DATOS'!$B429</f>
        <v>CUMBRE</v>
      </c>
      <c r="C429" s="96" t="str">
        <f t="shared" si="13"/>
        <v>1</v>
      </c>
      <c r="F429" s="110">
        <f>'[3]BASE DATOS'!$F429</f>
        <v>8303</v>
      </c>
      <c r="G429" s="110" t="str">
        <f>'[3]BASE DATOS'!$G429</f>
        <v>CUMBRE</v>
      </c>
      <c r="H429" s="96" t="str">
        <f t="shared" si="12"/>
        <v>1</v>
      </c>
    </row>
    <row r="430" spans="1:8" x14ac:dyDescent="0.25">
      <c r="A430" s="110">
        <f>'[3]BASE DATOS'!$A430</f>
        <v>8158</v>
      </c>
      <c r="B430" s="110" t="str">
        <f>'[3]BASE DATOS'!$B430</f>
        <v>CUMBRE</v>
      </c>
      <c r="C430" s="96" t="str">
        <f t="shared" si="13"/>
        <v>1</v>
      </c>
      <c r="F430" s="110">
        <f>'[3]BASE DATOS'!$F430</f>
        <v>8305</v>
      </c>
      <c r="G430" s="110" t="str">
        <f>'[3]BASE DATOS'!$G430</f>
        <v>CUMBRE</v>
      </c>
      <c r="H430" s="96" t="str">
        <f t="shared" si="12"/>
        <v>1</v>
      </c>
    </row>
    <row r="431" spans="1:8" x14ac:dyDescent="0.25">
      <c r="A431" s="110">
        <f>'[3]BASE DATOS'!$A431</f>
        <v>8159</v>
      </c>
      <c r="B431" s="110" t="str">
        <f>'[3]BASE DATOS'!$B431</f>
        <v>CUMBRE</v>
      </c>
      <c r="C431" s="96" t="str">
        <f t="shared" si="13"/>
        <v>1</v>
      </c>
      <c r="F431" s="110">
        <f>'[3]BASE DATOS'!$F431</f>
        <v>8351</v>
      </c>
      <c r="G431" s="110" t="str">
        <f>'[3]BASE DATOS'!$G431</f>
        <v>CUMBRE</v>
      </c>
      <c r="H431" s="96" t="str">
        <f t="shared" si="12"/>
        <v>1</v>
      </c>
    </row>
    <row r="432" spans="1:8" x14ac:dyDescent="0.25">
      <c r="A432" s="110">
        <f>'[3]BASE DATOS'!$A432</f>
        <v>8160</v>
      </c>
      <c r="B432" s="110" t="str">
        <f>'[3]BASE DATOS'!$B432</f>
        <v>CUMBRE</v>
      </c>
      <c r="C432" s="96" t="str">
        <f t="shared" si="13"/>
        <v>1</v>
      </c>
      <c r="F432" s="110">
        <f>'[3]BASE DATOS'!$F432</f>
        <v>8353</v>
      </c>
      <c r="G432" s="110" t="str">
        <f>'[3]BASE DATOS'!$G432</f>
        <v>CUMBRE</v>
      </c>
      <c r="H432" s="96" t="str">
        <f t="shared" si="12"/>
        <v>1</v>
      </c>
    </row>
    <row r="433" spans="1:8" x14ac:dyDescent="0.25">
      <c r="A433" s="110">
        <f>'[3]BASE DATOS'!$A433</f>
        <v>8161</v>
      </c>
      <c r="B433" s="110" t="str">
        <f>'[3]BASE DATOS'!$B433</f>
        <v>CUMBRE</v>
      </c>
      <c r="C433" s="96" t="str">
        <f t="shared" si="13"/>
        <v>1</v>
      </c>
      <c r="F433" s="110">
        <f>'[3]BASE DATOS'!$F433</f>
        <v>8399</v>
      </c>
      <c r="G433" s="110" t="str">
        <f>'[3]BASE DATOS'!$G433</f>
        <v>CUMBRE</v>
      </c>
      <c r="H433" s="96" t="str">
        <f t="shared" si="12"/>
        <v>1</v>
      </c>
    </row>
    <row r="434" spans="1:8" x14ac:dyDescent="0.25">
      <c r="A434" s="110">
        <f>'[3]BASE DATOS'!$A434</f>
        <v>8162</v>
      </c>
      <c r="B434" s="110" t="str">
        <f>'[3]BASE DATOS'!$B434</f>
        <v>CUMBRE</v>
      </c>
      <c r="C434" s="96" t="str">
        <f t="shared" si="13"/>
        <v>1</v>
      </c>
      <c r="F434" s="110">
        <f>'[3]BASE DATOS'!$F434</f>
        <v>8407</v>
      </c>
      <c r="G434" s="110" t="str">
        <f>'[3]BASE DATOS'!$G434</f>
        <v>CUMBRE</v>
      </c>
      <c r="H434" s="96" t="str">
        <f t="shared" si="12"/>
        <v>1</v>
      </c>
    </row>
    <row r="435" spans="1:8" x14ac:dyDescent="0.25">
      <c r="A435" s="110">
        <f>'[3]BASE DATOS'!$A435</f>
        <v>8164</v>
      </c>
      <c r="B435" s="110" t="str">
        <f>'[3]BASE DATOS'!$B435</f>
        <v>CUMBRE</v>
      </c>
      <c r="C435" s="96" t="str">
        <f t="shared" si="13"/>
        <v>1</v>
      </c>
      <c r="F435" s="110">
        <f>'[3]BASE DATOS'!$F435</f>
        <v>8555</v>
      </c>
      <c r="G435" s="110" t="str">
        <f>'[3]BASE DATOS'!$G435</f>
        <v>CUMBRE</v>
      </c>
      <c r="H435" s="96" t="str">
        <f t="shared" si="12"/>
        <v>1</v>
      </c>
    </row>
    <row r="436" spans="1:8" x14ac:dyDescent="0.25">
      <c r="A436" s="110">
        <f>'[3]BASE DATOS'!$A436</f>
        <v>8165</v>
      </c>
      <c r="B436" s="110" t="str">
        <f>'[3]BASE DATOS'!$B436</f>
        <v>PIEDECUESTA</v>
      </c>
      <c r="C436" s="96" t="str">
        <f t="shared" si="13"/>
        <v>1</v>
      </c>
      <c r="F436" s="110">
        <f>'[3]BASE DATOS'!$F436</f>
        <v>8556</v>
      </c>
      <c r="G436" s="110" t="str">
        <f>'[3]BASE DATOS'!$G436</f>
        <v>CUMBRE</v>
      </c>
      <c r="H436" s="96" t="str">
        <f t="shared" si="12"/>
        <v>1</v>
      </c>
    </row>
    <row r="437" spans="1:8" x14ac:dyDescent="0.25">
      <c r="A437" s="110">
        <f>'[3]BASE DATOS'!$A437</f>
        <v>8166</v>
      </c>
      <c r="B437" s="110" t="str">
        <f>'[3]BASE DATOS'!$B437</f>
        <v>CUMBRE</v>
      </c>
      <c r="C437" s="96" t="str">
        <f t="shared" si="13"/>
        <v>1</v>
      </c>
      <c r="F437" s="110">
        <f>'[3]BASE DATOS'!$F437</f>
        <v>8604</v>
      </c>
      <c r="G437" s="110" t="str">
        <f>'[3]BASE DATOS'!$G437</f>
        <v>CUMBRE</v>
      </c>
      <c r="H437" s="96" t="str">
        <f t="shared" si="12"/>
        <v>1</v>
      </c>
    </row>
    <row r="438" spans="1:8" x14ac:dyDescent="0.25">
      <c r="A438" s="110">
        <f>'[3]BASE DATOS'!$A438</f>
        <v>8167</v>
      </c>
      <c r="B438" s="110" t="str">
        <f>'[3]BASE DATOS'!$B438</f>
        <v>CUMBRE</v>
      </c>
      <c r="C438" s="96" t="str">
        <f t="shared" si="13"/>
        <v>1</v>
      </c>
      <c r="F438" s="110">
        <f>'[3]BASE DATOS'!$F438</f>
        <v>8654</v>
      </c>
      <c r="G438" s="110" t="str">
        <f>'[3]BASE DATOS'!$G438</f>
        <v>CUMBRE</v>
      </c>
      <c r="H438" s="96" t="str">
        <f t="shared" si="12"/>
        <v>1</v>
      </c>
    </row>
    <row r="439" spans="1:8" x14ac:dyDescent="0.25">
      <c r="A439" s="110">
        <f>'[3]BASE DATOS'!$A439</f>
        <v>8169</v>
      </c>
      <c r="B439" s="110" t="str">
        <f>'[3]BASE DATOS'!$B439</f>
        <v>CUMBRE</v>
      </c>
      <c r="C439" s="96" t="str">
        <f t="shared" si="13"/>
        <v>1</v>
      </c>
      <c r="F439" s="110">
        <f>'[3]BASE DATOS'!$F439</f>
        <v>8655</v>
      </c>
      <c r="G439" s="110" t="str">
        <f>'[3]BASE DATOS'!$G439</f>
        <v>CUMBRE</v>
      </c>
      <c r="H439" s="96" t="str">
        <f t="shared" si="12"/>
        <v>1</v>
      </c>
    </row>
    <row r="440" spans="1:8" x14ac:dyDescent="0.25">
      <c r="A440" s="110">
        <f>'[3]BASE DATOS'!$A440</f>
        <v>8172</v>
      </c>
      <c r="B440" s="110" t="str">
        <f>'[3]BASE DATOS'!$B440</f>
        <v>CUMBRE</v>
      </c>
      <c r="C440" s="96" t="str">
        <f t="shared" si="13"/>
        <v>1</v>
      </c>
      <c r="F440" s="110">
        <f>'[3]BASE DATOS'!$F440</f>
        <v>8703</v>
      </c>
      <c r="G440" s="110" t="str">
        <f>'[3]BASE DATOS'!$G440</f>
        <v>CUMBRE</v>
      </c>
      <c r="H440" s="96" t="str">
        <f t="shared" si="12"/>
        <v>1</v>
      </c>
    </row>
    <row r="441" spans="1:8" x14ac:dyDescent="0.25">
      <c r="A441" s="110">
        <f>'[3]BASE DATOS'!$A441</f>
        <v>8173</v>
      </c>
      <c r="B441" s="110" t="str">
        <f>'[3]BASE DATOS'!$B441</f>
        <v>CUMBRE</v>
      </c>
      <c r="C441" s="96" t="str">
        <f t="shared" si="13"/>
        <v>1</v>
      </c>
      <c r="F441" s="110">
        <f>'[3]BASE DATOS'!$F441</f>
        <v>8800</v>
      </c>
      <c r="G441" s="110" t="str">
        <f>'[3]BASE DATOS'!$G441</f>
        <v>CUMBRE</v>
      </c>
      <c r="H441" s="96" t="str">
        <f t="shared" si="12"/>
        <v>1</v>
      </c>
    </row>
    <row r="442" spans="1:8" x14ac:dyDescent="0.25">
      <c r="A442" s="110">
        <f>'[3]BASE DATOS'!$A442</f>
        <v>8174</v>
      </c>
      <c r="B442" s="110" t="str">
        <f>'[3]BASE DATOS'!$B442</f>
        <v>CUMBRE</v>
      </c>
      <c r="C442" s="96" t="str">
        <f t="shared" si="13"/>
        <v>1</v>
      </c>
      <c r="F442" s="110">
        <f>'[3]BASE DATOS'!$F442</f>
        <v>8802</v>
      </c>
      <c r="G442" s="110" t="str">
        <f>'[3]BASE DATOS'!$G442</f>
        <v>CUMBRE</v>
      </c>
      <c r="H442" s="96" t="str">
        <f t="shared" si="12"/>
        <v>1</v>
      </c>
    </row>
    <row r="443" spans="1:8" x14ac:dyDescent="0.25">
      <c r="A443" s="110">
        <f>'[3]BASE DATOS'!$A443</f>
        <v>8175</v>
      </c>
      <c r="B443" s="110" t="str">
        <f>'[3]BASE DATOS'!$B443</f>
        <v>CUMBRE</v>
      </c>
      <c r="C443" s="96" t="str">
        <f t="shared" si="13"/>
        <v>1</v>
      </c>
      <c r="F443" s="110" t="str">
        <f>'[3]BASE DATOS'!$F443</f>
        <v>08151/MXM/</v>
      </c>
      <c r="G443" s="110" t="str">
        <f>'[3]BASE DATOS'!$G443</f>
        <v>CUMBRE</v>
      </c>
      <c r="H443" s="96" t="str">
        <f t="shared" si="12"/>
        <v>1</v>
      </c>
    </row>
    <row r="444" spans="1:8" x14ac:dyDescent="0.25">
      <c r="A444" s="110">
        <f>'[3]BASE DATOS'!$A444</f>
        <v>8201</v>
      </c>
      <c r="B444" s="110" t="str">
        <f>'[3]BASE DATOS'!$B444</f>
        <v>CUMBRE</v>
      </c>
      <c r="C444" s="96" t="str">
        <f t="shared" si="13"/>
        <v>1</v>
      </c>
      <c r="F444" s="110" t="str">
        <f>'[3]BASE DATOS'!$F444</f>
        <v>4VX</v>
      </c>
      <c r="G444" s="110" t="str">
        <f>'[3]BASE DATOS'!$G444</f>
        <v>CUMBRE</v>
      </c>
      <c r="H444" s="96" t="str">
        <f t="shared" si="12"/>
        <v>1</v>
      </c>
    </row>
    <row r="445" spans="1:8" x14ac:dyDescent="0.25">
      <c r="A445" s="110">
        <f>'[3]BASE DATOS'!$A445</f>
        <v>8202</v>
      </c>
      <c r="B445" s="110" t="str">
        <f>'[3]BASE DATOS'!$B445</f>
        <v>CUMBRE</v>
      </c>
      <c r="C445" s="96" t="str">
        <f t="shared" si="13"/>
        <v>1</v>
      </c>
      <c r="F445" s="110" t="str">
        <f>'[3]BASE DATOS'!$F445</f>
        <v>AFD</v>
      </c>
      <c r="G445" s="110" t="str">
        <f>'[3]BASE DATOS'!$G445</f>
        <v>CUMBRE</v>
      </c>
      <c r="H445" s="96" t="str">
        <f t="shared" si="12"/>
        <v>1</v>
      </c>
    </row>
    <row r="446" spans="1:8" x14ac:dyDescent="0.25">
      <c r="A446" s="110">
        <f>'[3]BASE DATOS'!$A446</f>
        <v>8203</v>
      </c>
      <c r="B446" s="110" t="str">
        <f>'[3]BASE DATOS'!$B446</f>
        <v>CUMBRE</v>
      </c>
      <c r="C446" s="96" t="str">
        <f t="shared" si="13"/>
        <v>1</v>
      </c>
      <c r="F446" s="110" t="str">
        <f>'[3]BASE DATOS'!$F446</f>
        <v>C1</v>
      </c>
      <c r="G446" s="110" t="str">
        <f>'[3]BASE DATOS'!$G446</f>
        <v>CUMBRE</v>
      </c>
      <c r="H446" s="96" t="str">
        <f t="shared" si="12"/>
        <v>1</v>
      </c>
    </row>
    <row r="447" spans="1:8" x14ac:dyDescent="0.25">
      <c r="A447" s="110">
        <f>'[3]BASE DATOS'!$A447</f>
        <v>8204</v>
      </c>
      <c r="B447" s="110" t="str">
        <f>'[3]BASE DATOS'!$B447</f>
        <v>CUMBRE</v>
      </c>
      <c r="C447" s="96" t="str">
        <f t="shared" si="13"/>
        <v>1</v>
      </c>
      <c r="F447" s="110" t="str">
        <f>'[3]BASE DATOS'!$F447</f>
        <v>C3A</v>
      </c>
      <c r="G447" s="110" t="str">
        <f>'[3]BASE DATOS'!$G447</f>
        <v>CUMBRE</v>
      </c>
      <c r="H447" s="96" t="str">
        <f t="shared" si="12"/>
        <v>1</v>
      </c>
    </row>
    <row r="448" spans="1:8" x14ac:dyDescent="0.25">
      <c r="A448" s="110">
        <f>'[3]BASE DATOS'!$A448</f>
        <v>8252</v>
      </c>
      <c r="B448" s="110" t="str">
        <f>'[3]BASE DATOS'!$B448</f>
        <v>CUMBRE</v>
      </c>
      <c r="C448" s="96" t="str">
        <f t="shared" si="13"/>
        <v>1</v>
      </c>
      <c r="F448" s="110" t="str">
        <f>'[3]BASE DATOS'!$F448</f>
        <v>C3X4</v>
      </c>
      <c r="G448" s="110" t="str">
        <f>'[3]BASE DATOS'!$G448</f>
        <v>CUMBRE</v>
      </c>
      <c r="H448" s="96" t="str">
        <f t="shared" si="12"/>
        <v>1</v>
      </c>
    </row>
    <row r="449" spans="1:8" x14ac:dyDescent="0.25">
      <c r="A449" s="110">
        <f>'[3]BASE DATOS'!$A449</f>
        <v>8254</v>
      </c>
      <c r="B449" s="110" t="str">
        <f>'[3]BASE DATOS'!$B449</f>
        <v>CUMBRE</v>
      </c>
      <c r="C449" s="96" t="str">
        <f t="shared" si="13"/>
        <v>1</v>
      </c>
      <c r="F449" s="110" t="str">
        <f>'[3]BASE DATOS'!$F449</f>
        <v>C4</v>
      </c>
      <c r="G449" s="110" t="str">
        <f>'[3]BASE DATOS'!$G449</f>
        <v>CUMBRE</v>
      </c>
      <c r="H449" s="96" t="str">
        <f t="shared" si="12"/>
        <v>1</v>
      </c>
    </row>
    <row r="450" spans="1:8" x14ac:dyDescent="0.25">
      <c r="A450" s="110">
        <f>'[3]BASE DATOS'!$A450</f>
        <v>8255</v>
      </c>
      <c r="B450" s="110" t="str">
        <f>'[3]BASE DATOS'!$B450</f>
        <v>CUMBRE</v>
      </c>
      <c r="C450" s="96" t="str">
        <f t="shared" si="13"/>
        <v>1</v>
      </c>
      <c r="F450" s="110" t="str">
        <f>'[3]BASE DATOS'!$F450</f>
        <v>C8XA</v>
      </c>
      <c r="G450" s="110" t="str">
        <f>'[3]BASE DATOS'!$G450</f>
        <v>CUMBRE</v>
      </c>
      <c r="H450" s="96" t="str">
        <f t="shared" ref="H450:H513" si="14">IF(G450=0,"","1")</f>
        <v>1</v>
      </c>
    </row>
    <row r="451" spans="1:8" x14ac:dyDescent="0.25">
      <c r="A451" s="110">
        <f>'[3]BASE DATOS'!$A451</f>
        <v>8256</v>
      </c>
      <c r="B451" s="110" t="str">
        <f>'[3]BASE DATOS'!$B451</f>
        <v>FLORIDABLANCA</v>
      </c>
      <c r="C451" s="96" t="str">
        <f t="shared" ref="C451:C514" si="15">IF(B451=0,"","1")</f>
        <v>1</v>
      </c>
      <c r="F451" s="110" t="str">
        <f>'[3]BASE DATOS'!$F451</f>
        <v>C9</v>
      </c>
      <c r="G451" s="110" t="str">
        <f>'[3]BASE DATOS'!$G451</f>
        <v>CUMBRE</v>
      </c>
      <c r="H451" s="96" t="str">
        <f t="shared" si="14"/>
        <v>1</v>
      </c>
    </row>
    <row r="452" spans="1:8" x14ac:dyDescent="0.25">
      <c r="A452" s="110">
        <f>'[3]BASE DATOS'!$A452</f>
        <v>8260</v>
      </c>
      <c r="B452" s="110" t="str">
        <f>'[3]BASE DATOS'!$B452</f>
        <v>CUMBRE</v>
      </c>
      <c r="C452" s="96" t="str">
        <f t="shared" si="15"/>
        <v>1</v>
      </c>
      <c r="F452" s="110" t="str">
        <f>'[3]BASE DATOS'!$F452</f>
        <v>CD/</v>
      </c>
      <c r="G452" s="110" t="str">
        <f>'[3]BASE DATOS'!$G452</f>
        <v>CUMBRE</v>
      </c>
      <c r="H452" s="96" t="str">
        <f t="shared" si="14"/>
        <v>1</v>
      </c>
    </row>
    <row r="453" spans="1:8" x14ac:dyDescent="0.25">
      <c r="A453" s="110">
        <f>'[3]BASE DATOS'!$A453</f>
        <v>8261</v>
      </c>
      <c r="B453" s="110" t="str">
        <f>'[3]BASE DATOS'!$B453</f>
        <v>CUMBRE</v>
      </c>
      <c r="C453" s="96" t="str">
        <f t="shared" si="15"/>
        <v>1</v>
      </c>
      <c r="F453" s="110" t="str">
        <f>'[3]BASE DATOS'!$F453</f>
        <v>CD20</v>
      </c>
      <c r="G453" s="110" t="str">
        <f>'[3]BASE DATOS'!$G453</f>
        <v>CUMBRE</v>
      </c>
      <c r="H453" s="96" t="str">
        <f t="shared" si="14"/>
        <v>1</v>
      </c>
    </row>
    <row r="454" spans="1:8" x14ac:dyDescent="0.25">
      <c r="A454" s="110">
        <f>'[3]BASE DATOS'!$A454</f>
        <v>8262</v>
      </c>
      <c r="B454" s="110" t="str">
        <f>'[3]BASE DATOS'!$B454</f>
        <v>CUMBRE</v>
      </c>
      <c r="C454" s="96" t="str">
        <f t="shared" si="15"/>
        <v>1</v>
      </c>
      <c r="F454" s="110" t="str">
        <f>'[3]BASE DATOS'!$F454</f>
        <v>CRVS</v>
      </c>
      <c r="G454" s="110" t="str">
        <f>'[3]BASE DATOS'!$G454</f>
        <v>CUMBRE</v>
      </c>
      <c r="H454" s="96" t="str">
        <f t="shared" si="14"/>
        <v>1</v>
      </c>
    </row>
    <row r="455" spans="1:8" x14ac:dyDescent="0.25">
      <c r="A455" s="110">
        <f>'[3]BASE DATOS'!$A455</f>
        <v>8263</v>
      </c>
      <c r="B455" s="110" t="str">
        <f>'[3]BASE DATOS'!$B455</f>
        <v>CUMBRE</v>
      </c>
      <c r="C455" s="96" t="str">
        <f t="shared" si="15"/>
        <v>1</v>
      </c>
      <c r="F455" s="110" t="str">
        <f>'[3]BASE DATOS'!$F455</f>
        <v>CUMB</v>
      </c>
      <c r="G455" s="110" t="str">
        <f>'[3]BASE DATOS'!$G455</f>
        <v>CUMBRE</v>
      </c>
      <c r="H455" s="96" t="str">
        <f t="shared" si="14"/>
        <v>1</v>
      </c>
    </row>
    <row r="456" spans="1:8" x14ac:dyDescent="0.25">
      <c r="A456" s="110">
        <f>'[3]BASE DATOS'!$A456</f>
        <v>8264</v>
      </c>
      <c r="B456" s="110" t="str">
        <f>'[3]BASE DATOS'!$B456</f>
        <v>CUMBRE</v>
      </c>
      <c r="C456" s="96" t="str">
        <f t="shared" si="15"/>
        <v>1</v>
      </c>
      <c r="F456" s="110" t="str">
        <f>'[3]BASE DATOS'!$F456</f>
        <v>DFC</v>
      </c>
      <c r="G456" s="110" t="str">
        <f>'[3]BASE DATOS'!$G456</f>
        <v>CUMBRE</v>
      </c>
      <c r="H456" s="96" t="str">
        <f t="shared" si="14"/>
        <v>1</v>
      </c>
    </row>
    <row r="457" spans="1:8" x14ac:dyDescent="0.25">
      <c r="A457" s="110">
        <f>'[3]BASE DATOS'!$A457</f>
        <v>8303</v>
      </c>
      <c r="B457" s="110" t="str">
        <f>'[3]BASE DATOS'!$B457</f>
        <v>CUMBRE</v>
      </c>
      <c r="C457" s="96" t="str">
        <f t="shared" si="15"/>
        <v>1</v>
      </c>
      <c r="F457" s="110" t="str">
        <f>'[3]BASE DATOS'!$F457</f>
        <v>EXC</v>
      </c>
      <c r="G457" s="110" t="str">
        <f>'[3]BASE DATOS'!$G457</f>
        <v>CUMBRE</v>
      </c>
      <c r="H457" s="96" t="str">
        <f t="shared" si="14"/>
        <v>1</v>
      </c>
    </row>
    <row r="458" spans="1:8" x14ac:dyDescent="0.25">
      <c r="A458" s="110">
        <f>'[3]BASE DATOS'!$A458</f>
        <v>8305</v>
      </c>
      <c r="B458" s="110" t="str">
        <f>'[3]BASE DATOS'!$B458</f>
        <v>CUMBRE</v>
      </c>
      <c r="C458" s="96" t="str">
        <f t="shared" si="15"/>
        <v>1</v>
      </c>
      <c r="F458" s="110" t="str">
        <f>'[3]BASE DATOS'!$F458</f>
        <v>FC28</v>
      </c>
      <c r="G458" s="110" t="str">
        <f>'[3]BASE DATOS'!$G458</f>
        <v>CUMBRE</v>
      </c>
      <c r="H458" s="96" t="str">
        <f t="shared" si="14"/>
        <v>1</v>
      </c>
    </row>
    <row r="459" spans="1:8" x14ac:dyDescent="0.25">
      <c r="A459" s="110">
        <f>'[3]BASE DATOS'!$A459</f>
        <v>8351</v>
      </c>
      <c r="B459" s="110" t="str">
        <f>'[3]BASE DATOS'!$B459</f>
        <v>CUMBRE</v>
      </c>
      <c r="C459" s="96" t="str">
        <f t="shared" si="15"/>
        <v>1</v>
      </c>
      <c r="F459" s="110" t="str">
        <f>'[3]BASE DATOS'!$F459</f>
        <v>FR.</v>
      </c>
      <c r="G459" s="110" t="str">
        <f>'[3]BASE DATOS'!$G459</f>
        <v>CUMBRE</v>
      </c>
      <c r="H459" s="96" t="str">
        <f t="shared" si="14"/>
        <v>1</v>
      </c>
    </row>
    <row r="460" spans="1:8" x14ac:dyDescent="0.25">
      <c r="A460" s="110">
        <f>'[3]BASE DATOS'!$A460</f>
        <v>8353</v>
      </c>
      <c r="B460" s="110" t="str">
        <f>'[3]BASE DATOS'!$B460</f>
        <v>CUMBRE</v>
      </c>
      <c r="C460" s="96" t="str">
        <f t="shared" si="15"/>
        <v>1</v>
      </c>
      <c r="F460" s="110" t="str">
        <f>'[3]BASE DATOS'!$F460</f>
        <v>HR2</v>
      </c>
      <c r="G460" s="110" t="str">
        <f>'[3]BASE DATOS'!$G460</f>
        <v>CUMBRE</v>
      </c>
      <c r="H460" s="96" t="str">
        <f t="shared" si="14"/>
        <v>1</v>
      </c>
    </row>
    <row r="461" spans="1:8" x14ac:dyDescent="0.25">
      <c r="A461" s="110">
        <f>'[3]BASE DATOS'!$A461</f>
        <v>8399</v>
      </c>
      <c r="B461" s="110" t="str">
        <f>'[3]BASE DATOS'!$B461</f>
        <v>CUMBRE</v>
      </c>
      <c r="C461" s="96" t="str">
        <f t="shared" si="15"/>
        <v>1</v>
      </c>
      <c r="F461" s="110" t="str">
        <f>'[3]BASE DATOS'!$F461</f>
        <v>JH01</v>
      </c>
      <c r="G461" s="110" t="str">
        <f>'[3]BASE DATOS'!$G461</f>
        <v>CUMBRE</v>
      </c>
      <c r="H461" s="96" t="str">
        <f t="shared" si="14"/>
        <v>1</v>
      </c>
    </row>
    <row r="462" spans="1:8" x14ac:dyDescent="0.25">
      <c r="A462" s="110">
        <f>'[3]BASE DATOS'!$A462</f>
        <v>8407</v>
      </c>
      <c r="B462" s="110" t="str">
        <f>'[3]BASE DATOS'!$B462</f>
        <v>CUMBRE</v>
      </c>
      <c r="C462" s="96" t="str">
        <f t="shared" si="15"/>
        <v>1</v>
      </c>
      <c r="F462" s="110" t="str">
        <f>'[3]BASE DATOS'!$F462</f>
        <v>JHON</v>
      </c>
      <c r="G462" s="110" t="str">
        <f>'[3]BASE DATOS'!$G462</f>
        <v>CUMBRE</v>
      </c>
      <c r="H462" s="96" t="str">
        <f t="shared" si="14"/>
        <v>1</v>
      </c>
    </row>
    <row r="463" spans="1:8" x14ac:dyDescent="0.25">
      <c r="A463" s="110">
        <f>'[3]BASE DATOS'!$A463</f>
        <v>8505</v>
      </c>
      <c r="B463" s="110" t="str">
        <f>'[3]BASE DATOS'!$B463</f>
        <v>LAGOS</v>
      </c>
      <c r="C463" s="96" t="str">
        <f t="shared" si="15"/>
        <v>1</v>
      </c>
      <c r="F463" s="110" t="str">
        <f>'[3]BASE DATOS'!$F463</f>
        <v>JHONX</v>
      </c>
      <c r="G463" s="110" t="str">
        <f>'[3]BASE DATOS'!$G463</f>
        <v>CUMBRE</v>
      </c>
      <c r="H463" s="96" t="str">
        <f t="shared" si="14"/>
        <v>1</v>
      </c>
    </row>
    <row r="464" spans="1:8" x14ac:dyDescent="0.25">
      <c r="A464" s="110">
        <f>'[3]BASE DATOS'!$A464</f>
        <v>8555</v>
      </c>
      <c r="B464" s="110" t="str">
        <f>'[3]BASE DATOS'!$B464</f>
        <v>CUMBRE</v>
      </c>
      <c r="C464" s="96" t="str">
        <f t="shared" si="15"/>
        <v>1</v>
      </c>
      <c r="F464" s="110" t="str">
        <f>'[3]BASE DATOS'!$F464</f>
        <v>JM</v>
      </c>
      <c r="G464" s="110" t="str">
        <f>'[3]BASE DATOS'!$G464</f>
        <v>CUMBRE</v>
      </c>
      <c r="H464" s="96" t="str">
        <f t="shared" si="14"/>
        <v>1</v>
      </c>
    </row>
    <row r="465" spans="1:8" x14ac:dyDescent="0.25">
      <c r="A465" s="110">
        <f>'[3]BASE DATOS'!$A465</f>
        <v>8556</v>
      </c>
      <c r="B465" s="110" t="str">
        <f>'[3]BASE DATOS'!$B465</f>
        <v>CUMBRE</v>
      </c>
      <c r="C465" s="96" t="str">
        <f t="shared" si="15"/>
        <v>1</v>
      </c>
      <c r="F465" s="110" t="str">
        <f>'[3]BASE DATOS'!$F465</f>
        <v>LC</v>
      </c>
      <c r="G465" s="110" t="str">
        <f>'[3]BASE DATOS'!$G465</f>
        <v>CUMBRE</v>
      </c>
      <c r="H465" s="96" t="str">
        <f t="shared" si="14"/>
        <v>1</v>
      </c>
    </row>
    <row r="466" spans="1:8" x14ac:dyDescent="0.25">
      <c r="A466" s="110">
        <f>'[3]BASE DATOS'!$A466</f>
        <v>8557</v>
      </c>
      <c r="B466" s="110" t="str">
        <f>'[3]BASE DATOS'!$B466</f>
        <v>FLORIDABLANCA</v>
      </c>
      <c r="C466" s="96" t="str">
        <f t="shared" si="15"/>
        <v>1</v>
      </c>
      <c r="F466" s="110" t="str">
        <f>'[3]BASE DATOS'!$F466</f>
        <v>LKZ</v>
      </c>
      <c r="G466" s="110" t="str">
        <f>'[3]BASE DATOS'!$G466</f>
        <v>CUMBRE</v>
      </c>
      <c r="H466" s="96" t="str">
        <f t="shared" si="14"/>
        <v>1</v>
      </c>
    </row>
    <row r="467" spans="1:8" x14ac:dyDescent="0.25">
      <c r="A467" s="110">
        <f>'[3]BASE DATOS'!$A467</f>
        <v>8560</v>
      </c>
      <c r="B467" s="110" t="str">
        <f>'[3]BASE DATOS'!$B467</f>
        <v>LAGOS</v>
      </c>
      <c r="C467" s="96" t="str">
        <f t="shared" si="15"/>
        <v>1</v>
      </c>
      <c r="F467" s="110" t="str">
        <f>'[3]BASE DATOS'!$F467</f>
        <v>LSH</v>
      </c>
      <c r="G467" s="110" t="str">
        <f>'[3]BASE DATOS'!$G467</f>
        <v>CUMBRE</v>
      </c>
      <c r="H467" s="96" t="str">
        <f t="shared" si="14"/>
        <v>1</v>
      </c>
    </row>
    <row r="468" spans="1:8" x14ac:dyDescent="0.25">
      <c r="A468" s="110">
        <f>'[3]BASE DATOS'!$A468</f>
        <v>8604</v>
      </c>
      <c r="B468" s="110" t="str">
        <f>'[3]BASE DATOS'!$B468</f>
        <v>CUMBRE</v>
      </c>
      <c r="C468" s="96" t="str">
        <f t="shared" si="15"/>
        <v>1</v>
      </c>
      <c r="F468" s="110" t="str">
        <f>'[3]BASE DATOS'!$F468</f>
        <v>OMAR</v>
      </c>
      <c r="G468" s="110" t="str">
        <f>'[3]BASE DATOS'!$G468</f>
        <v>CUMBRE</v>
      </c>
      <c r="H468" s="96" t="str">
        <f t="shared" si="14"/>
        <v>1</v>
      </c>
    </row>
    <row r="469" spans="1:8" x14ac:dyDescent="0.25">
      <c r="A469" s="110">
        <f>'[3]BASE DATOS'!$A469</f>
        <v>8606</v>
      </c>
      <c r="B469" s="110" t="str">
        <f>'[3]BASE DATOS'!$B469</f>
        <v>LAGOS</v>
      </c>
      <c r="C469" s="96" t="str">
        <f t="shared" si="15"/>
        <v>1</v>
      </c>
      <c r="F469" s="110" t="str">
        <f>'[3]BASE DATOS'!$F469</f>
        <v>OSR</v>
      </c>
      <c r="G469" s="110" t="str">
        <f>'[3]BASE DATOS'!$G469</f>
        <v>CUMBRE</v>
      </c>
      <c r="H469" s="96" t="str">
        <f t="shared" si="14"/>
        <v>1</v>
      </c>
    </row>
    <row r="470" spans="1:8" x14ac:dyDescent="0.25">
      <c r="A470" s="110">
        <f>'[3]BASE DATOS'!$A470</f>
        <v>8651</v>
      </c>
      <c r="B470" s="110" t="str">
        <f>'[3]BASE DATOS'!$B470</f>
        <v>LAGOS</v>
      </c>
      <c r="C470" s="96" t="str">
        <f t="shared" si="15"/>
        <v>1</v>
      </c>
      <c r="F470" s="110" t="str">
        <f>'[3]BASE DATOS'!$F470</f>
        <v>RHS</v>
      </c>
      <c r="G470" s="110" t="str">
        <f>'[3]BASE DATOS'!$G470</f>
        <v>CUMBRE</v>
      </c>
      <c r="H470" s="96" t="str">
        <f t="shared" si="14"/>
        <v>1</v>
      </c>
    </row>
    <row r="471" spans="1:8" x14ac:dyDescent="0.25">
      <c r="A471" s="110">
        <f>'[3]BASE DATOS'!$A471</f>
        <v>8654</v>
      </c>
      <c r="B471" s="110" t="str">
        <f>'[3]BASE DATOS'!$B471</f>
        <v>CUMBRE</v>
      </c>
      <c r="C471" s="96" t="str">
        <f t="shared" si="15"/>
        <v>1</v>
      </c>
      <c r="F471" s="110" t="str">
        <f>'[3]BASE DATOS'!$F471</f>
        <v>RUIT</v>
      </c>
      <c r="G471" s="110" t="str">
        <f>'[3]BASE DATOS'!$G471</f>
        <v>CUMBRE</v>
      </c>
      <c r="H471" s="96" t="str">
        <f t="shared" si="14"/>
        <v>1</v>
      </c>
    </row>
    <row r="472" spans="1:8" x14ac:dyDescent="0.25">
      <c r="A472" s="110">
        <f>'[3]BASE DATOS'!$A472</f>
        <v>8655</v>
      </c>
      <c r="B472" s="110" t="str">
        <f>'[3]BASE DATOS'!$B472</f>
        <v>CUMBRE</v>
      </c>
      <c r="C472" s="96" t="str">
        <f t="shared" si="15"/>
        <v>1</v>
      </c>
      <c r="F472" s="110" t="str">
        <f>'[3]BASE DATOS'!$F472</f>
        <v>SANMIGUEL</v>
      </c>
      <c r="G472" s="110" t="str">
        <f>'[3]BASE DATOS'!$G472</f>
        <v>CUMBRE</v>
      </c>
      <c r="H472" s="96" t="str">
        <f t="shared" si="14"/>
        <v>1</v>
      </c>
    </row>
    <row r="473" spans="1:8" x14ac:dyDescent="0.25">
      <c r="A473" s="110">
        <f>'[3]BASE DATOS'!$A473</f>
        <v>8703</v>
      </c>
      <c r="B473" s="110" t="str">
        <f>'[3]BASE DATOS'!$B473</f>
        <v>CUMBRE</v>
      </c>
      <c r="C473" s="96" t="str">
        <f t="shared" si="15"/>
        <v>1</v>
      </c>
      <c r="F473" s="110">
        <f>'[3]BASE DATOS'!$F473</f>
        <v>1202</v>
      </c>
      <c r="G473" s="110" t="str">
        <f>'[3]BASE DATOS'!$G473</f>
        <v>FLORIDABLANCA</v>
      </c>
      <c r="H473" s="96" t="str">
        <f t="shared" si="14"/>
        <v>1</v>
      </c>
    </row>
    <row r="474" spans="1:8" x14ac:dyDescent="0.25">
      <c r="A474" s="110">
        <f>'[3]BASE DATOS'!$A474</f>
        <v>8704</v>
      </c>
      <c r="B474" s="110" t="str">
        <f>'[3]BASE DATOS'!$B474</f>
        <v>LAGOS</v>
      </c>
      <c r="C474" s="96" t="str">
        <f t="shared" si="15"/>
        <v>1</v>
      </c>
      <c r="F474" s="110">
        <f>'[3]BASE DATOS'!$F474</f>
        <v>7807</v>
      </c>
      <c r="G474" s="110" t="str">
        <f>'[3]BASE DATOS'!$G474</f>
        <v>FLORIDABLANCA</v>
      </c>
      <c r="H474" s="96" t="str">
        <f t="shared" si="14"/>
        <v>1</v>
      </c>
    </row>
    <row r="475" spans="1:8" x14ac:dyDescent="0.25">
      <c r="A475" s="110">
        <f>'[3]BASE DATOS'!$A475</f>
        <v>8705</v>
      </c>
      <c r="B475" s="110" t="str">
        <f>'[3]BASE DATOS'!$B475</f>
        <v>LAGOS</v>
      </c>
      <c r="C475" s="96" t="str">
        <f t="shared" si="15"/>
        <v>1</v>
      </c>
      <c r="F475" s="110">
        <f>'[3]BASE DATOS'!$F475</f>
        <v>9029</v>
      </c>
      <c r="G475" s="110" t="str">
        <f>'[3]BASE DATOS'!$G475</f>
        <v>FLORIDABLANCA</v>
      </c>
      <c r="H475" s="96" t="str">
        <f t="shared" si="14"/>
        <v>1</v>
      </c>
    </row>
    <row r="476" spans="1:8" x14ac:dyDescent="0.25">
      <c r="A476" s="110">
        <f>'[3]BASE DATOS'!$A476</f>
        <v>8800</v>
      </c>
      <c r="B476" s="110" t="str">
        <f>'[3]BASE DATOS'!$B476</f>
        <v>CUMBRE</v>
      </c>
      <c r="C476" s="96" t="str">
        <f t="shared" si="15"/>
        <v>1</v>
      </c>
      <c r="F476" s="110">
        <f>'[3]BASE DATOS'!$F476</f>
        <v>9100</v>
      </c>
      <c r="G476" s="110" t="str">
        <f>'[3]BASE DATOS'!$G476</f>
        <v>FLORIDABLANCA</v>
      </c>
      <c r="H476" s="96" t="str">
        <f t="shared" si="14"/>
        <v>1</v>
      </c>
    </row>
    <row r="477" spans="1:8" x14ac:dyDescent="0.25">
      <c r="A477" s="110">
        <f>'[3]BASE DATOS'!$A477</f>
        <v>8801</v>
      </c>
      <c r="B477" s="110" t="str">
        <f>'[3]BASE DATOS'!$B477</f>
        <v>CPA</v>
      </c>
      <c r="C477" s="96" t="str">
        <f t="shared" si="15"/>
        <v>1</v>
      </c>
      <c r="F477" s="110">
        <f>'[3]BASE DATOS'!$F477</f>
        <v>9306</v>
      </c>
      <c r="G477" s="110" t="str">
        <f>'[3]BASE DATOS'!$G477</f>
        <v>FLORIDABLANCA</v>
      </c>
      <c r="H477" s="96" t="str">
        <f t="shared" si="14"/>
        <v>1</v>
      </c>
    </row>
    <row r="478" spans="1:8" x14ac:dyDescent="0.25">
      <c r="A478" s="110">
        <f>'[3]BASE DATOS'!$A478</f>
        <v>8802</v>
      </c>
      <c r="B478" s="110" t="str">
        <f>'[3]BASE DATOS'!$B478</f>
        <v>CUMBRE</v>
      </c>
      <c r="C478" s="96" t="str">
        <f t="shared" si="15"/>
        <v>1</v>
      </c>
      <c r="F478" s="110">
        <f>'[3]BASE DATOS'!$F478</f>
        <v>9309</v>
      </c>
      <c r="G478" s="110" t="str">
        <f>'[3]BASE DATOS'!$G478</f>
        <v>FLORIDABLANCA</v>
      </c>
      <c r="H478" s="96" t="str">
        <f t="shared" si="14"/>
        <v>1</v>
      </c>
    </row>
    <row r="479" spans="1:8" x14ac:dyDescent="0.25">
      <c r="A479" s="110">
        <f>'[3]BASE DATOS'!$A479</f>
        <v>9001</v>
      </c>
      <c r="B479" s="110" t="str">
        <f>'[3]BASE DATOS'!$B479</f>
        <v>FLORIDABLANCA</v>
      </c>
      <c r="C479" s="96" t="str">
        <f t="shared" si="15"/>
        <v>1</v>
      </c>
      <c r="F479" s="110">
        <f>'[3]BASE DATOS'!$F479</f>
        <v>10218</v>
      </c>
      <c r="G479" s="110" t="str">
        <f>'[3]BASE DATOS'!$G479</f>
        <v>FLORIDABLANCA</v>
      </c>
      <c r="H479" s="96" t="str">
        <f t="shared" si="14"/>
        <v>1</v>
      </c>
    </row>
    <row r="480" spans="1:8" x14ac:dyDescent="0.25">
      <c r="A480" s="110">
        <f>'[3]BASE DATOS'!$A480</f>
        <v>9002</v>
      </c>
      <c r="B480" s="110" t="str">
        <f>'[3]BASE DATOS'!$B480</f>
        <v>FLORIDABLANCA</v>
      </c>
      <c r="C480" s="96" t="str">
        <f t="shared" si="15"/>
        <v>1</v>
      </c>
      <c r="F480" s="110" t="str">
        <f>'[3]BASE DATOS'!$F480</f>
        <v>AAA</v>
      </c>
      <c r="G480" s="110" t="str">
        <f>'[3]BASE DATOS'!$G480</f>
        <v>FLORIDABLANCA</v>
      </c>
      <c r="H480" s="96" t="str">
        <f t="shared" si="14"/>
        <v>1</v>
      </c>
    </row>
    <row r="481" spans="1:8" x14ac:dyDescent="0.25">
      <c r="A481" s="110">
        <f>'[3]BASE DATOS'!$A481</f>
        <v>9003</v>
      </c>
      <c r="B481" s="110" t="str">
        <f>'[3]BASE DATOS'!$B481</f>
        <v>FLORIDABLANCA</v>
      </c>
      <c r="C481" s="96" t="str">
        <f t="shared" si="15"/>
        <v>1</v>
      </c>
      <c r="F481" s="110" t="str">
        <f>'[3]BASE DATOS'!$F481</f>
        <v>FV</v>
      </c>
      <c r="G481" s="110" t="str">
        <f>'[3]BASE DATOS'!$G481</f>
        <v>FLORIDABLANCA</v>
      </c>
      <c r="H481" s="96" t="str">
        <f t="shared" si="14"/>
        <v>1</v>
      </c>
    </row>
    <row r="482" spans="1:8" x14ac:dyDescent="0.25">
      <c r="A482" s="110">
        <f>'[3]BASE DATOS'!$A482</f>
        <v>9004</v>
      </c>
      <c r="B482" s="110" t="str">
        <f>'[3]BASE DATOS'!$B482</f>
        <v>FLORIDABLANCA</v>
      </c>
      <c r="C482" s="96" t="str">
        <f t="shared" si="15"/>
        <v>1</v>
      </c>
      <c r="F482" s="110" t="str">
        <f>'[3]BASE DATOS'!$F482</f>
        <v>JF</v>
      </c>
      <c r="G482" s="110" t="str">
        <f>'[3]BASE DATOS'!$G482</f>
        <v>FLORIDABLANCA</v>
      </c>
      <c r="H482" s="96" t="str">
        <f t="shared" si="14"/>
        <v>1</v>
      </c>
    </row>
    <row r="483" spans="1:8" x14ac:dyDescent="0.25">
      <c r="A483" s="110">
        <f>'[3]BASE DATOS'!$A483</f>
        <v>9005</v>
      </c>
      <c r="B483" s="110" t="str">
        <f>'[3]BASE DATOS'!$B483</f>
        <v>FLORIDABLANCA</v>
      </c>
      <c r="C483" s="96" t="str">
        <f t="shared" si="15"/>
        <v>1</v>
      </c>
      <c r="F483" s="110" t="str">
        <f>'[3]BASE DATOS'!$F483</f>
        <v>JF50</v>
      </c>
      <c r="G483" s="110" t="str">
        <f>'[3]BASE DATOS'!$G483</f>
        <v>FLORIDABLANCA</v>
      </c>
      <c r="H483" s="96" t="str">
        <f t="shared" si="14"/>
        <v>1</v>
      </c>
    </row>
    <row r="484" spans="1:8" x14ac:dyDescent="0.25">
      <c r="A484" s="110">
        <f>'[3]BASE DATOS'!$A484</f>
        <v>9006</v>
      </c>
      <c r="B484" s="110" t="str">
        <f>'[3]BASE DATOS'!$B484</f>
        <v>FLORIDABLANCA</v>
      </c>
      <c r="C484" s="96" t="str">
        <f t="shared" si="15"/>
        <v>1</v>
      </c>
      <c r="F484" s="110" t="str">
        <f>'[3]BASE DATOS'!$F484</f>
        <v>P31</v>
      </c>
      <c r="G484" s="110" t="str">
        <f>'[3]BASE DATOS'!$G484</f>
        <v>FLORIDABLANCA</v>
      </c>
      <c r="H484" s="96" t="str">
        <f t="shared" si="14"/>
        <v>1</v>
      </c>
    </row>
    <row r="485" spans="1:8" x14ac:dyDescent="0.25">
      <c r="A485" s="110">
        <f>'[3]BASE DATOS'!$A485</f>
        <v>9007</v>
      </c>
      <c r="B485" s="110" t="str">
        <f>'[3]BASE DATOS'!$B485</f>
        <v>FLORIDABLANCA</v>
      </c>
      <c r="C485" s="96" t="str">
        <f t="shared" si="15"/>
        <v>1</v>
      </c>
      <c r="F485" s="110">
        <f>'[3]BASE DATOS'!$F485</f>
        <v>8256</v>
      </c>
      <c r="G485" s="110" t="str">
        <f>'[3]BASE DATOS'!$G485</f>
        <v>FLORIDABLANCA</v>
      </c>
      <c r="H485" s="96" t="str">
        <f t="shared" si="14"/>
        <v>1</v>
      </c>
    </row>
    <row r="486" spans="1:8" x14ac:dyDescent="0.25">
      <c r="A486" s="110">
        <f>'[3]BASE DATOS'!$A486</f>
        <v>9008</v>
      </c>
      <c r="B486" s="110" t="str">
        <f>'[3]BASE DATOS'!$B486</f>
        <v>FLORIDABLANCA</v>
      </c>
      <c r="C486" s="96" t="str">
        <f t="shared" si="15"/>
        <v>1</v>
      </c>
      <c r="F486" s="110">
        <f>'[3]BASE DATOS'!$F486</f>
        <v>8557</v>
      </c>
      <c r="G486" s="110" t="str">
        <f>'[3]BASE DATOS'!$G486</f>
        <v>FLORIDABLANCA</v>
      </c>
      <c r="H486" s="96" t="str">
        <f t="shared" si="14"/>
        <v>1</v>
      </c>
    </row>
    <row r="487" spans="1:8" x14ac:dyDescent="0.25">
      <c r="A487" s="110">
        <f>'[3]BASE DATOS'!$A487</f>
        <v>9009</v>
      </c>
      <c r="B487" s="110" t="str">
        <f>'[3]BASE DATOS'!$B487</f>
        <v>FLORIDABLANCA</v>
      </c>
      <c r="C487" s="96" t="str">
        <f t="shared" si="15"/>
        <v>1</v>
      </c>
      <c r="F487" s="110">
        <f>'[3]BASE DATOS'!$F487</f>
        <v>9001</v>
      </c>
      <c r="G487" s="110" t="str">
        <f>'[3]BASE DATOS'!$G487</f>
        <v>FLORIDABLANCA</v>
      </c>
      <c r="H487" s="96" t="str">
        <f t="shared" si="14"/>
        <v>1</v>
      </c>
    </row>
    <row r="488" spans="1:8" x14ac:dyDescent="0.25">
      <c r="A488" s="110">
        <f>'[3]BASE DATOS'!$A488</f>
        <v>9010</v>
      </c>
      <c r="B488" s="110" t="str">
        <f>'[3]BASE DATOS'!$B488</f>
        <v>FLORIDABLANCA</v>
      </c>
      <c r="C488" s="96" t="str">
        <f t="shared" si="15"/>
        <v>1</v>
      </c>
      <c r="F488" s="110">
        <f>'[3]BASE DATOS'!$F488</f>
        <v>9002</v>
      </c>
      <c r="G488" s="110" t="str">
        <f>'[3]BASE DATOS'!$G488</f>
        <v>FLORIDABLANCA</v>
      </c>
      <c r="H488" s="96" t="str">
        <f t="shared" si="14"/>
        <v>1</v>
      </c>
    </row>
    <row r="489" spans="1:8" x14ac:dyDescent="0.25">
      <c r="A489" s="110">
        <f>'[3]BASE DATOS'!$A489</f>
        <v>9011</v>
      </c>
      <c r="B489" s="110" t="str">
        <f>'[3]BASE DATOS'!$B489</f>
        <v>FLORIDABLANCA</v>
      </c>
      <c r="C489" s="96" t="str">
        <f t="shared" si="15"/>
        <v>1</v>
      </c>
      <c r="F489" s="110">
        <f>'[3]BASE DATOS'!$F489</f>
        <v>9003</v>
      </c>
      <c r="G489" s="110" t="str">
        <f>'[3]BASE DATOS'!$G489</f>
        <v>FLORIDABLANCA</v>
      </c>
      <c r="H489" s="96" t="str">
        <f t="shared" si="14"/>
        <v>1</v>
      </c>
    </row>
    <row r="490" spans="1:8" x14ac:dyDescent="0.25">
      <c r="A490" s="110">
        <f>'[3]BASE DATOS'!$A490</f>
        <v>9012</v>
      </c>
      <c r="B490" s="110" t="str">
        <f>'[3]BASE DATOS'!$B490</f>
        <v>FLORIDABLANCA</v>
      </c>
      <c r="C490" s="96" t="str">
        <f t="shared" si="15"/>
        <v>1</v>
      </c>
      <c r="F490" s="110">
        <f>'[3]BASE DATOS'!$F490</f>
        <v>9004</v>
      </c>
      <c r="G490" s="110" t="str">
        <f>'[3]BASE DATOS'!$G490</f>
        <v>FLORIDABLANCA</v>
      </c>
      <c r="H490" s="96" t="str">
        <f t="shared" si="14"/>
        <v>1</v>
      </c>
    </row>
    <row r="491" spans="1:8" x14ac:dyDescent="0.25">
      <c r="A491" s="110">
        <f>'[3]BASE DATOS'!$A491</f>
        <v>9013</v>
      </c>
      <c r="B491" s="110" t="str">
        <f>'[3]BASE DATOS'!$B491</f>
        <v>FLORIDABLANCA</v>
      </c>
      <c r="C491" s="96" t="str">
        <f t="shared" si="15"/>
        <v>1</v>
      </c>
      <c r="F491" s="110">
        <f>'[3]BASE DATOS'!$F491</f>
        <v>9005</v>
      </c>
      <c r="G491" s="110" t="str">
        <f>'[3]BASE DATOS'!$G491</f>
        <v>FLORIDABLANCA</v>
      </c>
      <c r="H491" s="96" t="str">
        <f t="shared" si="14"/>
        <v>1</v>
      </c>
    </row>
    <row r="492" spans="1:8" x14ac:dyDescent="0.25">
      <c r="A492" s="110">
        <f>'[3]BASE DATOS'!$A492</f>
        <v>9014</v>
      </c>
      <c r="B492" s="110" t="str">
        <f>'[3]BASE DATOS'!$B492</f>
        <v>FLORIDABLANCA</v>
      </c>
      <c r="C492" s="96" t="str">
        <f t="shared" si="15"/>
        <v>1</v>
      </c>
      <c r="F492" s="110">
        <f>'[3]BASE DATOS'!$F492</f>
        <v>9006</v>
      </c>
      <c r="G492" s="110" t="str">
        <f>'[3]BASE DATOS'!$G492</f>
        <v>FLORIDABLANCA</v>
      </c>
      <c r="H492" s="96" t="str">
        <f t="shared" si="14"/>
        <v>1</v>
      </c>
    </row>
    <row r="493" spans="1:8" x14ac:dyDescent="0.25">
      <c r="A493" s="110">
        <f>'[3]BASE DATOS'!$A493</f>
        <v>9015</v>
      </c>
      <c r="B493" s="110" t="str">
        <f>'[3]BASE DATOS'!$B493</f>
        <v>FLORIDABLANCA</v>
      </c>
      <c r="C493" s="96" t="str">
        <f t="shared" si="15"/>
        <v>1</v>
      </c>
      <c r="F493" s="110">
        <f>'[3]BASE DATOS'!$F493</f>
        <v>9007</v>
      </c>
      <c r="G493" s="110" t="str">
        <f>'[3]BASE DATOS'!$G493</f>
        <v>FLORIDABLANCA</v>
      </c>
      <c r="H493" s="96" t="str">
        <f t="shared" si="14"/>
        <v>1</v>
      </c>
    </row>
    <row r="494" spans="1:8" x14ac:dyDescent="0.25">
      <c r="A494" s="110">
        <f>'[3]BASE DATOS'!$A494</f>
        <v>9016</v>
      </c>
      <c r="B494" s="110" t="str">
        <f>'[3]BASE DATOS'!$B494</f>
        <v>FLORIDABLANCA</v>
      </c>
      <c r="C494" s="96" t="str">
        <f t="shared" si="15"/>
        <v>1</v>
      </c>
      <c r="F494" s="110">
        <f>'[3]BASE DATOS'!$F494</f>
        <v>9008</v>
      </c>
      <c r="G494" s="110" t="str">
        <f>'[3]BASE DATOS'!$G494</f>
        <v>FLORIDABLANCA</v>
      </c>
      <c r="H494" s="96" t="str">
        <f t="shared" si="14"/>
        <v>1</v>
      </c>
    </row>
    <row r="495" spans="1:8" x14ac:dyDescent="0.25">
      <c r="A495" s="110">
        <f>'[3]BASE DATOS'!$A495</f>
        <v>9017</v>
      </c>
      <c r="B495" s="110" t="str">
        <f>'[3]BASE DATOS'!$B495</f>
        <v>FLORIDABLANCA</v>
      </c>
      <c r="C495" s="96" t="str">
        <f t="shared" si="15"/>
        <v>1</v>
      </c>
      <c r="F495" s="110">
        <f>'[3]BASE DATOS'!$F495</f>
        <v>9009</v>
      </c>
      <c r="G495" s="110" t="str">
        <f>'[3]BASE DATOS'!$G495</f>
        <v>FLORIDABLANCA</v>
      </c>
      <c r="H495" s="96" t="str">
        <f t="shared" si="14"/>
        <v>1</v>
      </c>
    </row>
    <row r="496" spans="1:8" x14ac:dyDescent="0.25">
      <c r="A496" s="110">
        <f>'[3]BASE DATOS'!$A496</f>
        <v>9018</v>
      </c>
      <c r="B496" s="110" t="str">
        <f>'[3]BASE DATOS'!$B496</f>
        <v>FLORIDABLANCA</v>
      </c>
      <c r="C496" s="96" t="str">
        <f t="shared" si="15"/>
        <v>1</v>
      </c>
      <c r="F496" s="110">
        <f>'[3]BASE DATOS'!$F496</f>
        <v>9010</v>
      </c>
      <c r="G496" s="110" t="str">
        <f>'[3]BASE DATOS'!$G496</f>
        <v>FLORIDABLANCA</v>
      </c>
      <c r="H496" s="96" t="str">
        <f t="shared" si="14"/>
        <v>1</v>
      </c>
    </row>
    <row r="497" spans="1:8" x14ac:dyDescent="0.25">
      <c r="A497" s="110">
        <f>'[3]BASE DATOS'!$A497</f>
        <v>9019</v>
      </c>
      <c r="B497" s="110" t="str">
        <f>'[3]BASE DATOS'!$B497</f>
        <v>FLORIDABLANCA</v>
      </c>
      <c r="C497" s="96" t="str">
        <f t="shared" si="15"/>
        <v>1</v>
      </c>
      <c r="F497" s="110">
        <f>'[3]BASE DATOS'!$F497</f>
        <v>9011</v>
      </c>
      <c r="G497" s="110" t="str">
        <f>'[3]BASE DATOS'!$G497</f>
        <v>FLORIDABLANCA</v>
      </c>
      <c r="H497" s="96" t="str">
        <f t="shared" si="14"/>
        <v>1</v>
      </c>
    </row>
    <row r="498" spans="1:8" x14ac:dyDescent="0.25">
      <c r="A498" s="110">
        <f>'[3]BASE DATOS'!$A498</f>
        <v>9020</v>
      </c>
      <c r="B498" s="110" t="str">
        <f>'[3]BASE DATOS'!$B498</f>
        <v>FLORIDABLANCA</v>
      </c>
      <c r="C498" s="96" t="str">
        <f t="shared" si="15"/>
        <v>1</v>
      </c>
      <c r="F498" s="110">
        <f>'[3]BASE DATOS'!$F498</f>
        <v>9012</v>
      </c>
      <c r="G498" s="110" t="str">
        <f>'[3]BASE DATOS'!$G498</f>
        <v>FLORIDABLANCA</v>
      </c>
      <c r="H498" s="96" t="str">
        <f t="shared" si="14"/>
        <v>1</v>
      </c>
    </row>
    <row r="499" spans="1:8" x14ac:dyDescent="0.25">
      <c r="A499" s="110">
        <f>'[3]BASE DATOS'!$A499</f>
        <v>9021</v>
      </c>
      <c r="B499" s="110" t="str">
        <f>'[3]BASE DATOS'!$B499</f>
        <v>FLORIDABLANCA</v>
      </c>
      <c r="C499" s="96" t="str">
        <f t="shared" si="15"/>
        <v>1</v>
      </c>
      <c r="F499" s="110">
        <f>'[3]BASE DATOS'!$F499</f>
        <v>9013</v>
      </c>
      <c r="G499" s="110" t="str">
        <f>'[3]BASE DATOS'!$G499</f>
        <v>FLORIDABLANCA</v>
      </c>
      <c r="H499" s="96" t="str">
        <f t="shared" si="14"/>
        <v>1</v>
      </c>
    </row>
    <row r="500" spans="1:8" x14ac:dyDescent="0.25">
      <c r="A500" s="110">
        <f>'[3]BASE DATOS'!$A500</f>
        <v>9022</v>
      </c>
      <c r="B500" s="110" t="str">
        <f>'[3]BASE DATOS'!$B500</f>
        <v>FLORIDABLANCA</v>
      </c>
      <c r="C500" s="96" t="str">
        <f t="shared" si="15"/>
        <v>1</v>
      </c>
      <c r="F500" s="110">
        <f>'[3]BASE DATOS'!$F500</f>
        <v>9014</v>
      </c>
      <c r="G500" s="110" t="str">
        <f>'[3]BASE DATOS'!$G500</f>
        <v>FLORIDABLANCA</v>
      </c>
      <c r="H500" s="96" t="str">
        <f t="shared" si="14"/>
        <v>1</v>
      </c>
    </row>
    <row r="501" spans="1:8" x14ac:dyDescent="0.25">
      <c r="A501" s="110">
        <f>'[3]BASE DATOS'!$A501</f>
        <v>9023</v>
      </c>
      <c r="B501" s="110" t="str">
        <f>'[3]BASE DATOS'!$B501</f>
        <v>FLORIDABLANCA</v>
      </c>
      <c r="C501" s="96" t="str">
        <f t="shared" si="15"/>
        <v>1</v>
      </c>
      <c r="F501" s="110">
        <f>'[3]BASE DATOS'!$F501</f>
        <v>9015</v>
      </c>
      <c r="G501" s="110" t="str">
        <f>'[3]BASE DATOS'!$G501</f>
        <v>FLORIDABLANCA</v>
      </c>
      <c r="H501" s="96" t="str">
        <f t="shared" si="14"/>
        <v>1</v>
      </c>
    </row>
    <row r="502" spans="1:8" x14ac:dyDescent="0.25">
      <c r="A502" s="110">
        <f>'[3]BASE DATOS'!$A502</f>
        <v>9024</v>
      </c>
      <c r="B502" s="110" t="str">
        <f>'[3]BASE DATOS'!$B502</f>
        <v>FLORIDABLANCA</v>
      </c>
      <c r="C502" s="96" t="str">
        <f t="shared" si="15"/>
        <v>1</v>
      </c>
      <c r="F502" s="110">
        <f>'[3]BASE DATOS'!$F502</f>
        <v>9016</v>
      </c>
      <c r="G502" s="110" t="str">
        <f>'[3]BASE DATOS'!$G502</f>
        <v>FLORIDABLANCA</v>
      </c>
      <c r="H502" s="96" t="str">
        <f t="shared" si="14"/>
        <v>1</v>
      </c>
    </row>
    <row r="503" spans="1:8" x14ac:dyDescent="0.25">
      <c r="A503" s="110">
        <f>'[3]BASE DATOS'!$A503</f>
        <v>9025</v>
      </c>
      <c r="B503" s="110" t="str">
        <f>'[3]BASE DATOS'!$B503</f>
        <v>FLORIDABLANCA</v>
      </c>
      <c r="C503" s="96" t="str">
        <f t="shared" si="15"/>
        <v>1</v>
      </c>
      <c r="F503" s="110">
        <f>'[3]BASE DATOS'!$F503</f>
        <v>9017</v>
      </c>
      <c r="G503" s="110" t="str">
        <f>'[3]BASE DATOS'!$G503</f>
        <v>FLORIDABLANCA</v>
      </c>
      <c r="H503" s="96" t="str">
        <f t="shared" si="14"/>
        <v>1</v>
      </c>
    </row>
    <row r="504" spans="1:8" x14ac:dyDescent="0.25">
      <c r="A504" s="110">
        <f>'[3]BASE DATOS'!$A504</f>
        <v>9026</v>
      </c>
      <c r="B504" s="110" t="str">
        <f>'[3]BASE DATOS'!$B504</f>
        <v>FLORIDABLANCA</v>
      </c>
      <c r="C504" s="96" t="str">
        <f t="shared" si="15"/>
        <v>1</v>
      </c>
      <c r="F504" s="110">
        <f>'[3]BASE DATOS'!$F504</f>
        <v>9018</v>
      </c>
      <c r="G504" s="110" t="str">
        <f>'[3]BASE DATOS'!$G504</f>
        <v>FLORIDABLANCA</v>
      </c>
      <c r="H504" s="96" t="str">
        <f t="shared" si="14"/>
        <v>1</v>
      </c>
    </row>
    <row r="505" spans="1:8" x14ac:dyDescent="0.25">
      <c r="A505" s="110">
        <f>'[3]BASE DATOS'!$A505</f>
        <v>9027</v>
      </c>
      <c r="B505" s="110" t="str">
        <f>'[3]BASE DATOS'!$B505</f>
        <v>FLORIDABLANCA</v>
      </c>
      <c r="C505" s="96" t="str">
        <f t="shared" si="15"/>
        <v>1</v>
      </c>
      <c r="F505" s="110">
        <f>'[3]BASE DATOS'!$F505</f>
        <v>9019</v>
      </c>
      <c r="G505" s="110" t="str">
        <f>'[3]BASE DATOS'!$G505</f>
        <v>FLORIDABLANCA</v>
      </c>
      <c r="H505" s="96" t="str">
        <f t="shared" si="14"/>
        <v>1</v>
      </c>
    </row>
    <row r="506" spans="1:8" x14ac:dyDescent="0.25">
      <c r="A506" s="110">
        <f>'[3]BASE DATOS'!$A506</f>
        <v>9028</v>
      </c>
      <c r="B506" s="110" t="str">
        <f>'[3]BASE DATOS'!$B506</f>
        <v>FLORIDABLANCA</v>
      </c>
      <c r="C506" s="96" t="str">
        <f t="shared" si="15"/>
        <v>1</v>
      </c>
      <c r="F506" s="110">
        <f>'[3]BASE DATOS'!$F506</f>
        <v>9020</v>
      </c>
      <c r="G506" s="110" t="str">
        <f>'[3]BASE DATOS'!$G506</f>
        <v>FLORIDABLANCA</v>
      </c>
      <c r="H506" s="96" t="str">
        <f t="shared" si="14"/>
        <v>1</v>
      </c>
    </row>
    <row r="507" spans="1:8" x14ac:dyDescent="0.25">
      <c r="A507" s="110">
        <f>'[3]BASE DATOS'!$A507</f>
        <v>9029</v>
      </c>
      <c r="B507" s="110" t="str">
        <f>'[3]BASE DATOS'!$B507</f>
        <v>FLORIDABLANCA</v>
      </c>
      <c r="C507" s="96" t="str">
        <f t="shared" si="15"/>
        <v>1</v>
      </c>
      <c r="F507" s="110">
        <f>'[3]BASE DATOS'!$F507</f>
        <v>9021</v>
      </c>
      <c r="G507" s="110" t="str">
        <f>'[3]BASE DATOS'!$G507</f>
        <v>FLORIDABLANCA</v>
      </c>
      <c r="H507" s="96" t="str">
        <f t="shared" si="14"/>
        <v>1</v>
      </c>
    </row>
    <row r="508" spans="1:8" x14ac:dyDescent="0.25">
      <c r="A508" s="110">
        <f>'[3]BASE DATOS'!$A508</f>
        <v>9100</v>
      </c>
      <c r="B508" s="110" t="str">
        <f>'[3]BASE DATOS'!$B508</f>
        <v>FLORIDABLANCA</v>
      </c>
      <c r="C508" s="96" t="str">
        <f t="shared" si="15"/>
        <v>1</v>
      </c>
      <c r="F508" s="110">
        <f>'[3]BASE DATOS'!$F508</f>
        <v>9022</v>
      </c>
      <c r="G508" s="110" t="str">
        <f>'[3]BASE DATOS'!$G508</f>
        <v>FLORIDABLANCA</v>
      </c>
      <c r="H508" s="96" t="str">
        <f t="shared" si="14"/>
        <v>1</v>
      </c>
    </row>
    <row r="509" spans="1:8" x14ac:dyDescent="0.25">
      <c r="A509" s="110">
        <f>'[3]BASE DATOS'!$A509</f>
        <v>9101</v>
      </c>
      <c r="B509" s="110" t="str">
        <f>'[3]BASE DATOS'!$B509</f>
        <v>FLORIDABLANCA</v>
      </c>
      <c r="C509" s="96" t="str">
        <f t="shared" si="15"/>
        <v>1</v>
      </c>
      <c r="F509" s="110">
        <f>'[3]BASE DATOS'!$F509</f>
        <v>9023</v>
      </c>
      <c r="G509" s="110" t="str">
        <f>'[3]BASE DATOS'!$G509</f>
        <v>FLORIDABLANCA</v>
      </c>
      <c r="H509" s="96" t="str">
        <f t="shared" si="14"/>
        <v>1</v>
      </c>
    </row>
    <row r="510" spans="1:8" x14ac:dyDescent="0.25">
      <c r="A510" s="110">
        <f>'[3]BASE DATOS'!$A510</f>
        <v>9102</v>
      </c>
      <c r="B510" s="110" t="str">
        <f>'[3]BASE DATOS'!$B510</f>
        <v>FLORIDABLANCA</v>
      </c>
      <c r="C510" s="96" t="str">
        <f t="shared" si="15"/>
        <v>1</v>
      </c>
      <c r="F510" s="110">
        <f>'[3]BASE DATOS'!$F510</f>
        <v>9024</v>
      </c>
      <c r="G510" s="110" t="str">
        <f>'[3]BASE DATOS'!$G510</f>
        <v>FLORIDABLANCA</v>
      </c>
      <c r="H510" s="96" t="str">
        <f t="shared" si="14"/>
        <v>1</v>
      </c>
    </row>
    <row r="511" spans="1:8" x14ac:dyDescent="0.25">
      <c r="A511" s="110">
        <f>'[3]BASE DATOS'!$A511</f>
        <v>9103</v>
      </c>
      <c r="B511" s="110" t="str">
        <f>'[3]BASE DATOS'!$B511</f>
        <v>FLORIDABLANCA</v>
      </c>
      <c r="C511" s="96" t="str">
        <f t="shared" si="15"/>
        <v>1</v>
      </c>
      <c r="F511" s="110">
        <f>'[3]BASE DATOS'!$F511</f>
        <v>9025</v>
      </c>
      <c r="G511" s="110" t="str">
        <f>'[3]BASE DATOS'!$G511</f>
        <v>FLORIDABLANCA</v>
      </c>
      <c r="H511" s="96" t="str">
        <f t="shared" si="14"/>
        <v>1</v>
      </c>
    </row>
    <row r="512" spans="1:8" x14ac:dyDescent="0.25">
      <c r="A512" s="110">
        <f>'[3]BASE DATOS'!$A512</f>
        <v>9104</v>
      </c>
      <c r="B512" s="110" t="str">
        <f>'[3]BASE DATOS'!$B512</f>
        <v>FLORIDABLANCA</v>
      </c>
      <c r="C512" s="96" t="str">
        <f t="shared" si="15"/>
        <v>1</v>
      </c>
      <c r="F512" s="110">
        <f>'[3]BASE DATOS'!$F512</f>
        <v>9026</v>
      </c>
      <c r="G512" s="110" t="str">
        <f>'[3]BASE DATOS'!$G512</f>
        <v>FLORIDABLANCA</v>
      </c>
      <c r="H512" s="96" t="str">
        <f t="shared" si="14"/>
        <v>1</v>
      </c>
    </row>
    <row r="513" spans="1:8" x14ac:dyDescent="0.25">
      <c r="A513" s="110">
        <f>'[3]BASE DATOS'!$A513</f>
        <v>9105</v>
      </c>
      <c r="B513" s="110" t="str">
        <f>'[3]BASE DATOS'!$B513</f>
        <v>FLORIDABLANCA</v>
      </c>
      <c r="C513" s="96" t="str">
        <f t="shared" si="15"/>
        <v>1</v>
      </c>
      <c r="F513" s="110">
        <f>'[3]BASE DATOS'!$F513</f>
        <v>9027</v>
      </c>
      <c r="G513" s="110" t="str">
        <f>'[3]BASE DATOS'!$G513</f>
        <v>FLORIDABLANCA</v>
      </c>
      <c r="H513" s="96" t="str">
        <f t="shared" si="14"/>
        <v>1</v>
      </c>
    </row>
    <row r="514" spans="1:8" x14ac:dyDescent="0.25">
      <c r="A514" s="110">
        <f>'[3]BASE DATOS'!$A514</f>
        <v>9106</v>
      </c>
      <c r="B514" s="110" t="str">
        <f>'[3]BASE DATOS'!$B514</f>
        <v>FLORIDABLANCA</v>
      </c>
      <c r="C514" s="96" t="str">
        <f t="shared" si="15"/>
        <v>1</v>
      </c>
      <c r="F514" s="110">
        <f>'[3]BASE DATOS'!$F514</f>
        <v>9028</v>
      </c>
      <c r="G514" s="110" t="str">
        <f>'[3]BASE DATOS'!$G514</f>
        <v>FLORIDABLANCA</v>
      </c>
      <c r="H514" s="96" t="str">
        <f t="shared" ref="H514:H577" si="16">IF(G514=0,"","1")</f>
        <v>1</v>
      </c>
    </row>
    <row r="515" spans="1:8" x14ac:dyDescent="0.25">
      <c r="A515" s="110">
        <f>'[3]BASE DATOS'!$A515</f>
        <v>9107</v>
      </c>
      <c r="B515" s="110" t="str">
        <f>'[3]BASE DATOS'!$B515</f>
        <v>FLORIDABLANCA</v>
      </c>
      <c r="C515" s="96" t="str">
        <f t="shared" ref="C515:C578" si="17">IF(B515=0,"","1")</f>
        <v>1</v>
      </c>
      <c r="F515" s="110">
        <f>'[3]BASE DATOS'!$F515</f>
        <v>9101</v>
      </c>
      <c r="G515" s="110" t="str">
        <f>'[3]BASE DATOS'!$G515</f>
        <v>FLORIDABLANCA</v>
      </c>
      <c r="H515" s="96" t="str">
        <f t="shared" si="16"/>
        <v>1</v>
      </c>
    </row>
    <row r="516" spans="1:8" x14ac:dyDescent="0.25">
      <c r="A516" s="110">
        <f>'[3]BASE DATOS'!$A516</f>
        <v>9201</v>
      </c>
      <c r="B516" s="110" t="str">
        <f>'[3]BASE DATOS'!$B516</f>
        <v>FLORIDABLANCA</v>
      </c>
      <c r="C516" s="96" t="str">
        <f t="shared" si="17"/>
        <v>1</v>
      </c>
      <c r="F516" s="110">
        <f>'[3]BASE DATOS'!$F516</f>
        <v>9102</v>
      </c>
      <c r="G516" s="110" t="str">
        <f>'[3]BASE DATOS'!$G516</f>
        <v>FLORIDABLANCA</v>
      </c>
      <c r="H516" s="96" t="str">
        <f t="shared" si="16"/>
        <v>1</v>
      </c>
    </row>
    <row r="517" spans="1:8" x14ac:dyDescent="0.25">
      <c r="A517" s="110">
        <f>'[3]BASE DATOS'!$A517</f>
        <v>9301</v>
      </c>
      <c r="B517" s="110" t="str">
        <f>'[3]BASE DATOS'!$B517</f>
        <v>FLORIDABLANCA</v>
      </c>
      <c r="C517" s="96" t="str">
        <f t="shared" si="17"/>
        <v>1</v>
      </c>
      <c r="F517" s="110">
        <f>'[3]BASE DATOS'!$F517</f>
        <v>9103</v>
      </c>
      <c r="G517" s="110" t="str">
        <f>'[3]BASE DATOS'!$G517</f>
        <v>FLORIDABLANCA</v>
      </c>
      <c r="H517" s="96" t="str">
        <f t="shared" si="16"/>
        <v>1</v>
      </c>
    </row>
    <row r="518" spans="1:8" x14ac:dyDescent="0.25">
      <c r="A518" s="110">
        <f>'[3]BASE DATOS'!$A518</f>
        <v>9302</v>
      </c>
      <c r="B518" s="110" t="str">
        <f>'[3]BASE DATOS'!$B518</f>
        <v>FLORIDABLANCA</v>
      </c>
      <c r="C518" s="96" t="str">
        <f t="shared" si="17"/>
        <v>1</v>
      </c>
      <c r="F518" s="110">
        <f>'[3]BASE DATOS'!$F518</f>
        <v>9104</v>
      </c>
      <c r="G518" s="110" t="str">
        <f>'[3]BASE DATOS'!$G518</f>
        <v>FLORIDABLANCA</v>
      </c>
      <c r="H518" s="96" t="str">
        <f t="shared" si="16"/>
        <v>1</v>
      </c>
    </row>
    <row r="519" spans="1:8" x14ac:dyDescent="0.25">
      <c r="A519" s="110">
        <f>'[3]BASE DATOS'!$A519</f>
        <v>9303</v>
      </c>
      <c r="B519" s="110" t="str">
        <f>'[3]BASE DATOS'!$B519</f>
        <v>FLORIDABLANCA</v>
      </c>
      <c r="C519" s="96" t="str">
        <f t="shared" si="17"/>
        <v>1</v>
      </c>
      <c r="F519" s="110">
        <f>'[3]BASE DATOS'!$F519</f>
        <v>9105</v>
      </c>
      <c r="G519" s="110" t="str">
        <f>'[3]BASE DATOS'!$G519</f>
        <v>FLORIDABLANCA</v>
      </c>
      <c r="H519" s="96" t="str">
        <f t="shared" si="16"/>
        <v>1</v>
      </c>
    </row>
    <row r="520" spans="1:8" x14ac:dyDescent="0.25">
      <c r="A520" s="110">
        <f>'[3]BASE DATOS'!$A520</f>
        <v>9306</v>
      </c>
      <c r="B520" s="110" t="str">
        <f>'[3]BASE DATOS'!$B520</f>
        <v>FLORIDABLANCA</v>
      </c>
      <c r="C520" s="96" t="str">
        <f t="shared" si="17"/>
        <v>1</v>
      </c>
      <c r="F520" s="110">
        <f>'[3]BASE DATOS'!$F520</f>
        <v>9106</v>
      </c>
      <c r="G520" s="110" t="str">
        <f>'[3]BASE DATOS'!$G520</f>
        <v>FLORIDABLANCA</v>
      </c>
      <c r="H520" s="96" t="str">
        <f t="shared" si="16"/>
        <v>1</v>
      </c>
    </row>
    <row r="521" spans="1:8" x14ac:dyDescent="0.25">
      <c r="A521" s="110">
        <f>'[3]BASE DATOS'!$A521</f>
        <v>9309</v>
      </c>
      <c r="B521" s="110" t="str">
        <f>'[3]BASE DATOS'!$B521</f>
        <v>FLORIDABLANCA</v>
      </c>
      <c r="C521" s="96" t="str">
        <f t="shared" si="17"/>
        <v>1</v>
      </c>
      <c r="F521" s="110">
        <f>'[3]BASE DATOS'!$F521</f>
        <v>9107</v>
      </c>
      <c r="G521" s="110" t="str">
        <f>'[3]BASE DATOS'!$G521</f>
        <v>FLORIDABLANCA</v>
      </c>
      <c r="H521" s="96" t="str">
        <f t="shared" si="16"/>
        <v>1</v>
      </c>
    </row>
    <row r="522" spans="1:8" x14ac:dyDescent="0.25">
      <c r="A522" s="110">
        <f>'[3]BASE DATOS'!$A522</f>
        <v>9402</v>
      </c>
      <c r="B522" s="110" t="str">
        <f>'[3]BASE DATOS'!$B522</f>
        <v>FLORIDABLANCA</v>
      </c>
      <c r="C522" s="96" t="str">
        <f t="shared" si="17"/>
        <v>1</v>
      </c>
      <c r="F522" s="110">
        <f>'[3]BASE DATOS'!$F522</f>
        <v>9201</v>
      </c>
      <c r="G522" s="110" t="str">
        <f>'[3]BASE DATOS'!$G522</f>
        <v>FLORIDABLANCA</v>
      </c>
      <c r="H522" s="96" t="str">
        <f t="shared" si="16"/>
        <v>1</v>
      </c>
    </row>
    <row r="523" spans="1:8" x14ac:dyDescent="0.25">
      <c r="A523" s="110">
        <f>'[3]BASE DATOS'!$A523</f>
        <v>9404</v>
      </c>
      <c r="B523" s="110" t="str">
        <f>'[3]BASE DATOS'!$B523</f>
        <v>PIEDECUESTA</v>
      </c>
      <c r="C523" s="96" t="str">
        <f t="shared" si="17"/>
        <v>1</v>
      </c>
      <c r="F523" s="110">
        <f>'[3]BASE DATOS'!$F523</f>
        <v>9301</v>
      </c>
      <c r="G523" s="110" t="str">
        <f>'[3]BASE DATOS'!$G523</f>
        <v>FLORIDABLANCA</v>
      </c>
      <c r="H523" s="96" t="str">
        <f t="shared" si="16"/>
        <v>1</v>
      </c>
    </row>
    <row r="524" spans="1:8" x14ac:dyDescent="0.25">
      <c r="A524" s="110">
        <f>'[3]BASE DATOS'!$A524</f>
        <v>10005</v>
      </c>
      <c r="B524" s="110" t="str">
        <f>'[3]BASE DATOS'!$B524</f>
        <v>PIEDECUESTA</v>
      </c>
      <c r="C524" s="96" t="str">
        <f t="shared" si="17"/>
        <v>1</v>
      </c>
      <c r="F524" s="110">
        <f>'[3]BASE DATOS'!$F524</f>
        <v>9302</v>
      </c>
      <c r="G524" s="110" t="str">
        <f>'[3]BASE DATOS'!$G524</f>
        <v>FLORIDABLANCA</v>
      </c>
      <c r="H524" s="96" t="str">
        <f t="shared" si="16"/>
        <v>1</v>
      </c>
    </row>
    <row r="525" spans="1:8" x14ac:dyDescent="0.25">
      <c r="A525" s="110">
        <f>'[3]BASE DATOS'!$A525</f>
        <v>10020</v>
      </c>
      <c r="B525" s="110" t="str">
        <f>'[3]BASE DATOS'!$B525</f>
        <v>PIEDECUESTA</v>
      </c>
      <c r="C525" s="96" t="str">
        <f t="shared" si="17"/>
        <v>1</v>
      </c>
      <c r="F525" s="110">
        <f>'[3]BASE DATOS'!$F525</f>
        <v>9303</v>
      </c>
      <c r="G525" s="110" t="str">
        <f>'[3]BASE DATOS'!$G525</f>
        <v>FLORIDABLANCA</v>
      </c>
      <c r="H525" s="96" t="str">
        <f t="shared" si="16"/>
        <v>1</v>
      </c>
    </row>
    <row r="526" spans="1:8" x14ac:dyDescent="0.25">
      <c r="A526" s="110">
        <f>'[3]BASE DATOS'!$A526</f>
        <v>10021</v>
      </c>
      <c r="B526" s="110" t="str">
        <f>'[3]BASE DATOS'!$B526</f>
        <v>PIEDECUESTA</v>
      </c>
      <c r="C526" s="96" t="str">
        <f t="shared" si="17"/>
        <v>1</v>
      </c>
      <c r="F526" s="110">
        <f>'[3]BASE DATOS'!$F526</f>
        <v>9402</v>
      </c>
      <c r="G526" s="110" t="str">
        <f>'[3]BASE DATOS'!$G526</f>
        <v>FLORIDABLANCA</v>
      </c>
      <c r="H526" s="96" t="str">
        <f t="shared" si="16"/>
        <v>1</v>
      </c>
    </row>
    <row r="527" spans="1:8" x14ac:dyDescent="0.25">
      <c r="A527" s="110">
        <f>'[3]BASE DATOS'!$A527</f>
        <v>10099</v>
      </c>
      <c r="B527" s="110" t="str">
        <f>'[3]BASE DATOS'!$B527</f>
        <v>PIEDECUESTA</v>
      </c>
      <c r="C527" s="96" t="str">
        <f t="shared" si="17"/>
        <v>1</v>
      </c>
      <c r="F527" s="110" t="str">
        <f>'[3]BASE DATOS'!$F527</f>
        <v>F032</v>
      </c>
      <c r="G527" s="110" t="str">
        <f>'[3]BASE DATOS'!$G527</f>
        <v>FLORIDABLANCA</v>
      </c>
      <c r="H527" s="96" t="str">
        <f t="shared" si="16"/>
        <v>1</v>
      </c>
    </row>
    <row r="528" spans="1:8" x14ac:dyDescent="0.25">
      <c r="A528" s="110">
        <f>'[3]BASE DATOS'!$A528</f>
        <v>10100</v>
      </c>
      <c r="B528" s="110" t="str">
        <f>'[3]BASE DATOS'!$B528</f>
        <v>PIEDECUESTA</v>
      </c>
      <c r="C528" s="96" t="str">
        <f t="shared" si="17"/>
        <v>1</v>
      </c>
      <c r="F528" s="110" t="str">
        <f>'[3]BASE DATOS'!$F528</f>
        <v>FRIGOCARNICOS</v>
      </c>
      <c r="G528" s="110" t="str">
        <f>'[3]BASE DATOS'!$G528</f>
        <v>FLORIDABLANCA</v>
      </c>
      <c r="H528" s="96" t="str">
        <f t="shared" si="16"/>
        <v>1</v>
      </c>
    </row>
    <row r="529" spans="1:8" x14ac:dyDescent="0.25">
      <c r="A529" s="110">
        <f>'[3]BASE DATOS'!$A529</f>
        <v>10107</v>
      </c>
      <c r="B529" s="110" t="str">
        <f>'[3]BASE DATOS'!$B529</f>
        <v>PIEDECUESTA</v>
      </c>
      <c r="C529" s="96" t="str">
        <f t="shared" si="17"/>
        <v>1</v>
      </c>
      <c r="F529" s="110" t="str">
        <f>'[3]BASE DATOS'!$F529</f>
        <v>FRIGOCARNICOS/DXL/</v>
      </c>
      <c r="G529" s="110" t="str">
        <f>'[3]BASE DATOS'!$G529</f>
        <v>FLORIDABLANCA</v>
      </c>
      <c r="H529" s="96" t="str">
        <f t="shared" si="16"/>
        <v>1</v>
      </c>
    </row>
    <row r="530" spans="1:8" x14ac:dyDescent="0.25">
      <c r="A530" s="110">
        <f>'[3]BASE DATOS'!$A530</f>
        <v>10116</v>
      </c>
      <c r="B530" s="110" t="str">
        <f>'[3]BASE DATOS'!$B530</f>
        <v>PIEDECUESTA</v>
      </c>
      <c r="C530" s="96" t="str">
        <f t="shared" si="17"/>
        <v>1</v>
      </c>
      <c r="F530" s="110" t="str">
        <f>'[3]BASE DATOS'!$F530</f>
        <v>FRIGOCARNICOS/LXM/</v>
      </c>
      <c r="G530" s="110" t="str">
        <f>'[3]BASE DATOS'!$G530</f>
        <v>FLORIDABLANCA</v>
      </c>
      <c r="H530" s="96" t="str">
        <f t="shared" si="16"/>
        <v>1</v>
      </c>
    </row>
    <row r="531" spans="1:8" x14ac:dyDescent="0.25">
      <c r="A531" s="110">
        <f>'[3]BASE DATOS'!$A531</f>
        <v>10120</v>
      </c>
      <c r="B531" s="110" t="str">
        <f>'[3]BASE DATOS'!$B531</f>
        <v>PIEDECUESTA</v>
      </c>
      <c r="C531" s="96" t="str">
        <f t="shared" si="17"/>
        <v>1</v>
      </c>
      <c r="F531" s="110" t="str">
        <f>'[3]BASE DATOS'!$F531</f>
        <v>LOP</v>
      </c>
      <c r="G531" s="110" t="str">
        <f>'[3]BASE DATOS'!$G531</f>
        <v>FLORIDABLANCA</v>
      </c>
      <c r="H531" s="96" t="str">
        <f t="shared" si="16"/>
        <v>1</v>
      </c>
    </row>
    <row r="532" spans="1:8" x14ac:dyDescent="0.25">
      <c r="A532" s="110">
        <f>'[3]BASE DATOS'!$A532</f>
        <v>10125</v>
      </c>
      <c r="B532" s="110" t="str">
        <f>'[3]BASE DATOS'!$B532</f>
        <v>PIEDECUESTA</v>
      </c>
      <c r="C532" s="96" t="str">
        <f t="shared" si="17"/>
        <v>1</v>
      </c>
      <c r="F532" s="110" t="str">
        <f>'[3]BASE DATOS'!$F532</f>
        <v>OG</v>
      </c>
      <c r="G532" s="110" t="str">
        <f>'[3]BASE DATOS'!$G532</f>
        <v>FLORIDABLANCA</v>
      </c>
      <c r="H532" s="96" t="str">
        <f t="shared" si="16"/>
        <v>1</v>
      </c>
    </row>
    <row r="533" spans="1:8" x14ac:dyDescent="0.25">
      <c r="A533" s="110">
        <f>'[3]BASE DATOS'!$A533</f>
        <v>10127</v>
      </c>
      <c r="B533" s="110" t="str">
        <f>'[3]BASE DATOS'!$B533</f>
        <v>PIEDECUESTA</v>
      </c>
      <c r="C533" s="96" t="str">
        <f t="shared" si="17"/>
        <v>1</v>
      </c>
      <c r="F533" s="110" t="str">
        <f>'[3]BASE DATOS'!$F533</f>
        <v>POCHA</v>
      </c>
      <c r="G533" s="110" t="str">
        <f>'[3]BASE DATOS'!$G533</f>
        <v>FLORIDABLANCA</v>
      </c>
      <c r="H533" s="96" t="str">
        <f t="shared" si="16"/>
        <v>1</v>
      </c>
    </row>
    <row r="534" spans="1:8" x14ac:dyDescent="0.25">
      <c r="A534" s="110">
        <f>'[3]BASE DATOS'!$A534</f>
        <v>10128</v>
      </c>
      <c r="B534" s="110" t="str">
        <f>'[3]BASE DATOS'!$B534</f>
        <v>PIEDECUESTA</v>
      </c>
      <c r="C534" s="96" t="str">
        <f t="shared" si="17"/>
        <v>1</v>
      </c>
      <c r="F534" s="110" t="str">
        <f>'[3]BASE DATOS'!$F534</f>
        <v>SAC</v>
      </c>
      <c r="G534" s="110" t="str">
        <f>'[3]BASE DATOS'!$G534</f>
        <v>FLORIDABLANCA</v>
      </c>
      <c r="H534" s="96" t="str">
        <f t="shared" si="16"/>
        <v>1</v>
      </c>
    </row>
    <row r="535" spans="1:8" x14ac:dyDescent="0.25">
      <c r="A535" s="110">
        <f>'[3]BASE DATOS'!$A535</f>
        <v>10130</v>
      </c>
      <c r="B535" s="110" t="str">
        <f>'[3]BASE DATOS'!$B535</f>
        <v>PIEDECUESTA</v>
      </c>
      <c r="C535" s="96" t="str">
        <f t="shared" si="17"/>
        <v>1</v>
      </c>
      <c r="F535" s="110" t="str">
        <f>'[3]BASE DATOS'!$F535</f>
        <v>SP/SXD/</v>
      </c>
      <c r="G535" s="110" t="str">
        <f>'[3]BASE DATOS'!$G535</f>
        <v>FLORIDABLANCA</v>
      </c>
      <c r="H535" s="96" t="str">
        <f t="shared" si="16"/>
        <v>1</v>
      </c>
    </row>
    <row r="536" spans="1:8" x14ac:dyDescent="0.25">
      <c r="A536" s="110">
        <f>'[3]BASE DATOS'!$A536</f>
        <v>10145</v>
      </c>
      <c r="B536" s="110" t="str">
        <f>'[3]BASE DATOS'!$B536</f>
        <v>PIEDECUESTA</v>
      </c>
      <c r="C536" s="96" t="str">
        <f t="shared" si="17"/>
        <v>1</v>
      </c>
      <c r="F536" s="110" t="str">
        <f>'[3]BASE DATOS'!$F536</f>
        <v>SRF</v>
      </c>
      <c r="G536" s="110" t="str">
        <f>'[3]BASE DATOS'!$G536</f>
        <v>FLORIDABLANCA</v>
      </c>
      <c r="H536" s="96" t="str">
        <f t="shared" si="16"/>
        <v>1</v>
      </c>
    </row>
    <row r="537" spans="1:8" x14ac:dyDescent="0.25">
      <c r="A537" s="110">
        <f>'[3]BASE DATOS'!$A537</f>
        <v>10146</v>
      </c>
      <c r="B537" s="110" t="str">
        <f>'[3]BASE DATOS'!$B537</f>
        <v>PIEDECUESTA</v>
      </c>
      <c r="C537" s="96" t="str">
        <f t="shared" si="17"/>
        <v>1</v>
      </c>
      <c r="F537" s="110" t="str">
        <f>'[3]BASE DATOS'!$F537</f>
        <v>V13</v>
      </c>
      <c r="G537" s="110" t="str">
        <f>'[3]BASE DATOS'!$G537</f>
        <v>FLORIDABLANCA</v>
      </c>
      <c r="H537" s="96" t="str">
        <f t="shared" si="16"/>
        <v>1</v>
      </c>
    </row>
    <row r="538" spans="1:8" x14ac:dyDescent="0.25">
      <c r="A538" s="110">
        <f>'[3]BASE DATOS'!$A538</f>
        <v>10147</v>
      </c>
      <c r="B538" s="110" t="str">
        <f>'[3]BASE DATOS'!$B538</f>
        <v>PIEDECUESTA</v>
      </c>
      <c r="C538" s="96" t="str">
        <f t="shared" si="17"/>
        <v>1</v>
      </c>
      <c r="F538" s="110" t="str">
        <f>'[3]BASE DATOS'!$F538</f>
        <v>VWX</v>
      </c>
      <c r="G538" s="110" t="str">
        <f>'[3]BASE DATOS'!$G538</f>
        <v>FLORIDABLANCA</v>
      </c>
      <c r="H538" s="96" t="str">
        <f t="shared" si="16"/>
        <v>1</v>
      </c>
    </row>
    <row r="539" spans="1:8" x14ac:dyDescent="0.25">
      <c r="A539" s="110">
        <f>'[3]BASE DATOS'!$A539</f>
        <v>10148</v>
      </c>
      <c r="B539" s="110" t="str">
        <f>'[3]BASE DATOS'!$B539</f>
        <v>PIEDECUESTA</v>
      </c>
      <c r="C539" s="96" t="str">
        <f t="shared" si="17"/>
        <v>1</v>
      </c>
      <c r="F539" s="110" t="str">
        <f>'[3]BASE DATOS'!$F539</f>
        <v>WA</v>
      </c>
      <c r="G539" s="110" t="str">
        <f>'[3]BASE DATOS'!$G539</f>
        <v>FLORIDABLANCA</v>
      </c>
      <c r="H539" s="96" t="str">
        <f t="shared" si="16"/>
        <v>1</v>
      </c>
    </row>
    <row r="540" spans="1:8" x14ac:dyDescent="0.25">
      <c r="A540" s="110">
        <f>'[3]BASE DATOS'!$A540</f>
        <v>10150</v>
      </c>
      <c r="B540" s="110" t="str">
        <f>'[3]BASE DATOS'!$B540</f>
        <v>PIEDECUESTA</v>
      </c>
      <c r="C540" s="96" t="str">
        <f t="shared" si="17"/>
        <v>1</v>
      </c>
      <c r="F540" s="110" t="str">
        <f>'[3]BASE DATOS'!$F540</f>
        <v>Z25</v>
      </c>
      <c r="G540" s="110" t="str">
        <f>'[3]BASE DATOS'!$G540</f>
        <v>FLORIDABLANCA</v>
      </c>
      <c r="H540" s="96" t="str">
        <f t="shared" si="16"/>
        <v>1</v>
      </c>
    </row>
    <row r="541" spans="1:8" x14ac:dyDescent="0.25">
      <c r="A541" s="110">
        <f>'[3]BASE DATOS'!$A541</f>
        <v>10151</v>
      </c>
      <c r="B541" s="110" t="str">
        <f>'[3]BASE DATOS'!$B541</f>
        <v>PIEDECUESTA</v>
      </c>
      <c r="C541" s="96" t="str">
        <f t="shared" si="17"/>
        <v>1</v>
      </c>
      <c r="F541" s="110">
        <f>'[3]BASE DATOS'!$F541</f>
        <v>10213</v>
      </c>
      <c r="G541" s="110" t="str">
        <f>'[3]BASE DATOS'!$G541</f>
        <v>GIRON</v>
      </c>
      <c r="H541" s="96" t="str">
        <f t="shared" si="16"/>
        <v>1</v>
      </c>
    </row>
    <row r="542" spans="1:8" x14ac:dyDescent="0.25">
      <c r="A542" s="110">
        <f>'[3]BASE DATOS'!$A542</f>
        <v>10153</v>
      </c>
      <c r="B542" s="110" t="str">
        <f>'[3]BASE DATOS'!$B542</f>
        <v>PIEDECUESTA</v>
      </c>
      <c r="C542" s="96" t="str">
        <f t="shared" si="17"/>
        <v>1</v>
      </c>
      <c r="F542" s="110">
        <f>'[3]BASE DATOS'!$F542</f>
        <v>12010</v>
      </c>
      <c r="G542" s="110" t="str">
        <f>'[3]BASE DATOS'!$G542</f>
        <v>GIRON</v>
      </c>
      <c r="H542" s="96" t="str">
        <f t="shared" si="16"/>
        <v>1</v>
      </c>
    </row>
    <row r="543" spans="1:8" x14ac:dyDescent="0.25">
      <c r="A543" s="110">
        <f>'[3]BASE DATOS'!$A543</f>
        <v>10154</v>
      </c>
      <c r="B543" s="110" t="str">
        <f>'[3]BASE DATOS'!$B543</f>
        <v>PIEDECUESTA</v>
      </c>
      <c r="C543" s="96" t="str">
        <f t="shared" si="17"/>
        <v>1</v>
      </c>
      <c r="F543" s="110">
        <f>'[3]BASE DATOS'!$F543</f>
        <v>12101</v>
      </c>
      <c r="G543" s="110" t="str">
        <f>'[3]BASE DATOS'!$G543</f>
        <v>GIRON</v>
      </c>
      <c r="H543" s="96" t="str">
        <f t="shared" si="16"/>
        <v>1</v>
      </c>
    </row>
    <row r="544" spans="1:8" x14ac:dyDescent="0.25">
      <c r="A544" s="110">
        <f>'[3]BASE DATOS'!$A544</f>
        <v>10212</v>
      </c>
      <c r="B544" s="110" t="str">
        <f>'[3]BASE DATOS'!$B544</f>
        <v>PIEDECUESTA</v>
      </c>
      <c r="C544" s="96" t="str">
        <f t="shared" si="17"/>
        <v>1</v>
      </c>
      <c r="F544" s="110">
        <f>'[3]BASE DATOS'!$F544</f>
        <v>12103</v>
      </c>
      <c r="G544" s="110" t="str">
        <f>'[3]BASE DATOS'!$G544</f>
        <v>GIRON</v>
      </c>
      <c r="H544" s="96" t="str">
        <f t="shared" si="16"/>
        <v>1</v>
      </c>
    </row>
    <row r="545" spans="1:8" x14ac:dyDescent="0.25">
      <c r="A545" s="110">
        <f>'[3]BASE DATOS'!$A545</f>
        <v>10213</v>
      </c>
      <c r="B545" s="110" t="str">
        <f>'[3]BASE DATOS'!$B545</f>
        <v>PIEDECUESTA</v>
      </c>
      <c r="C545" s="96" t="str">
        <f t="shared" si="17"/>
        <v>1</v>
      </c>
      <c r="F545" s="110">
        <f>'[3]BASE DATOS'!$F545</f>
        <v>12116</v>
      </c>
      <c r="G545" s="110" t="str">
        <f>'[3]BASE DATOS'!$G545</f>
        <v>GIRON</v>
      </c>
      <c r="H545" s="96" t="str">
        <f t="shared" si="16"/>
        <v>1</v>
      </c>
    </row>
    <row r="546" spans="1:8" x14ac:dyDescent="0.25">
      <c r="A546" s="110">
        <f>'[3]BASE DATOS'!$A546</f>
        <v>10214</v>
      </c>
      <c r="B546" s="110" t="str">
        <f>'[3]BASE DATOS'!$B546</f>
        <v>PIEDECUESTA</v>
      </c>
      <c r="C546" s="96" t="str">
        <f t="shared" si="17"/>
        <v>1</v>
      </c>
      <c r="F546" s="110">
        <f>'[3]BASE DATOS'!$F546</f>
        <v>12117</v>
      </c>
      <c r="G546" s="110" t="str">
        <f>'[3]BASE DATOS'!$G546</f>
        <v>GIRON</v>
      </c>
      <c r="H546" s="96" t="str">
        <f t="shared" si="16"/>
        <v>1</v>
      </c>
    </row>
    <row r="547" spans="1:8" x14ac:dyDescent="0.25">
      <c r="A547" s="110">
        <f>'[3]BASE DATOS'!$A547</f>
        <v>10218</v>
      </c>
      <c r="B547" s="110" t="str">
        <f>'[3]BASE DATOS'!$B547</f>
        <v>FLORIDABLANCA</v>
      </c>
      <c r="C547" s="96" t="str">
        <f t="shared" si="17"/>
        <v>1</v>
      </c>
      <c r="F547" s="110">
        <f>'[3]BASE DATOS'!$F547</f>
        <v>12121</v>
      </c>
      <c r="G547" s="110" t="str">
        <f>'[3]BASE DATOS'!$G547</f>
        <v>GIRON</v>
      </c>
      <c r="H547" s="96" t="str">
        <f t="shared" si="16"/>
        <v>1</v>
      </c>
    </row>
    <row r="548" spans="1:8" x14ac:dyDescent="0.25">
      <c r="A548" s="110">
        <f>'[3]BASE DATOS'!$A548</f>
        <v>10219</v>
      </c>
      <c r="B548" s="110" t="str">
        <f>'[3]BASE DATOS'!$B548</f>
        <v>PIEDECUESTA</v>
      </c>
      <c r="C548" s="96" t="str">
        <f t="shared" si="17"/>
        <v>1</v>
      </c>
      <c r="F548" s="110">
        <f>'[3]BASE DATOS'!$F548</f>
        <v>12154</v>
      </c>
      <c r="G548" s="110" t="str">
        <f>'[3]BASE DATOS'!$G548</f>
        <v>GIRON</v>
      </c>
      <c r="H548" s="96" t="str">
        <f t="shared" si="16"/>
        <v>1</v>
      </c>
    </row>
    <row r="549" spans="1:8" x14ac:dyDescent="0.25">
      <c r="A549" s="110">
        <f>'[3]BASE DATOS'!$A549</f>
        <v>10220</v>
      </c>
      <c r="B549" s="110" t="str">
        <f>'[3]BASE DATOS'!$B549</f>
        <v>PIEDECUESTA</v>
      </c>
      <c r="C549" s="96" t="str">
        <f t="shared" si="17"/>
        <v>1</v>
      </c>
      <c r="F549" s="110">
        <f>'[3]BASE DATOS'!$F549</f>
        <v>12155</v>
      </c>
      <c r="G549" s="110" t="str">
        <f>'[3]BASE DATOS'!$G549</f>
        <v>GIRON</v>
      </c>
      <c r="H549" s="96" t="str">
        <f t="shared" si="16"/>
        <v>1</v>
      </c>
    </row>
    <row r="550" spans="1:8" x14ac:dyDescent="0.25">
      <c r="A550" s="110">
        <f>'[3]BASE DATOS'!$A550</f>
        <v>10221</v>
      </c>
      <c r="B550" s="110" t="str">
        <f>'[3]BASE DATOS'!$B550</f>
        <v>PIEDECUESTA</v>
      </c>
      <c r="C550" s="96" t="str">
        <f t="shared" si="17"/>
        <v>1</v>
      </c>
      <c r="F550" s="110">
        <f>'[3]BASE DATOS'!$F550</f>
        <v>12156</v>
      </c>
      <c r="G550" s="110" t="str">
        <f>'[3]BASE DATOS'!$G550</f>
        <v>GIRON</v>
      </c>
      <c r="H550" s="96" t="str">
        <f t="shared" si="16"/>
        <v>1</v>
      </c>
    </row>
    <row r="551" spans="1:8" x14ac:dyDescent="0.25">
      <c r="A551" s="110">
        <f>'[3]BASE DATOS'!$A551</f>
        <v>10224</v>
      </c>
      <c r="B551" s="110" t="str">
        <f>'[3]BASE DATOS'!$B551</f>
        <v>PIEDECUESTA</v>
      </c>
      <c r="C551" s="96" t="str">
        <f t="shared" si="17"/>
        <v>1</v>
      </c>
      <c r="F551" s="110">
        <f>'[3]BASE DATOS'!$F551</f>
        <v>12199</v>
      </c>
      <c r="G551" s="110" t="str">
        <f>'[3]BASE DATOS'!$G551</f>
        <v>GIRON</v>
      </c>
      <c r="H551" s="96" t="str">
        <f t="shared" si="16"/>
        <v>1</v>
      </c>
    </row>
    <row r="552" spans="1:8" x14ac:dyDescent="0.25">
      <c r="A552" s="110">
        <f>'[3]BASE DATOS'!$A552</f>
        <v>10225</v>
      </c>
      <c r="B552" s="110" t="str">
        <f>'[3]BASE DATOS'!$B552</f>
        <v>PIEDECUESTA</v>
      </c>
      <c r="C552" s="96" t="str">
        <f t="shared" si="17"/>
        <v>1</v>
      </c>
      <c r="F552" s="110">
        <f>'[3]BASE DATOS'!$F552</f>
        <v>12206</v>
      </c>
      <c r="G552" s="110" t="str">
        <f>'[3]BASE DATOS'!$G552</f>
        <v>GIRON</v>
      </c>
      <c r="H552" s="96" t="str">
        <f t="shared" si="16"/>
        <v>1</v>
      </c>
    </row>
    <row r="553" spans="1:8" x14ac:dyDescent="0.25">
      <c r="A553" s="110">
        <f>'[3]BASE DATOS'!$A553</f>
        <v>10232</v>
      </c>
      <c r="B553" s="110" t="str">
        <f>'[3]BASE DATOS'!$B553</f>
        <v>PIEDECUESTA</v>
      </c>
      <c r="C553" s="96" t="str">
        <f t="shared" si="17"/>
        <v>1</v>
      </c>
      <c r="F553" s="110">
        <f>'[3]BASE DATOS'!$F553</f>
        <v>12210</v>
      </c>
      <c r="G553" s="110" t="str">
        <f>'[3]BASE DATOS'!$G553</f>
        <v>GIRON</v>
      </c>
      <c r="H553" s="96" t="str">
        <f t="shared" si="16"/>
        <v>1</v>
      </c>
    </row>
    <row r="554" spans="1:8" x14ac:dyDescent="0.25">
      <c r="A554" s="110">
        <f>'[3]BASE DATOS'!$A554</f>
        <v>10233</v>
      </c>
      <c r="B554" s="110" t="str">
        <f>'[3]BASE DATOS'!$B554</f>
        <v>PIEDECUESTA</v>
      </c>
      <c r="C554" s="96" t="str">
        <f t="shared" si="17"/>
        <v>1</v>
      </c>
      <c r="F554" s="110">
        <f>'[3]BASE DATOS'!$F554</f>
        <v>12252</v>
      </c>
      <c r="G554" s="110" t="str">
        <f>'[3]BASE DATOS'!$G554</f>
        <v>GIRON</v>
      </c>
      <c r="H554" s="96" t="str">
        <f t="shared" si="16"/>
        <v>1</v>
      </c>
    </row>
    <row r="555" spans="1:8" x14ac:dyDescent="0.25">
      <c r="A555" s="110">
        <f>'[3]BASE DATOS'!$A555</f>
        <v>10301</v>
      </c>
      <c r="B555" s="110" t="str">
        <f>'[3]BASE DATOS'!$B555</f>
        <v>PIEDECUESTA</v>
      </c>
      <c r="C555" s="96" t="str">
        <f t="shared" si="17"/>
        <v>1</v>
      </c>
      <c r="F555" s="110">
        <f>'[3]BASE DATOS'!$F555</f>
        <v>12301</v>
      </c>
      <c r="G555" s="110" t="str">
        <f>'[3]BASE DATOS'!$G555</f>
        <v>GIRON</v>
      </c>
      <c r="H555" s="96" t="str">
        <f t="shared" si="16"/>
        <v>1</v>
      </c>
    </row>
    <row r="556" spans="1:8" x14ac:dyDescent="0.25">
      <c r="A556" s="110">
        <f>'[3]BASE DATOS'!$A556</f>
        <v>10302</v>
      </c>
      <c r="B556" s="110" t="str">
        <f>'[3]BASE DATOS'!$B556</f>
        <v>PIEDECUESTA</v>
      </c>
      <c r="C556" s="96" t="str">
        <f t="shared" si="17"/>
        <v>1</v>
      </c>
      <c r="F556" s="110">
        <f>'[3]BASE DATOS'!$F556</f>
        <v>12304</v>
      </c>
      <c r="G556" s="110" t="str">
        <f>'[3]BASE DATOS'!$G556</f>
        <v>GIRON</v>
      </c>
      <c r="H556" s="96" t="str">
        <f t="shared" si="16"/>
        <v>1</v>
      </c>
    </row>
    <row r="557" spans="1:8" x14ac:dyDescent="0.25">
      <c r="A557" s="110">
        <f>'[3]BASE DATOS'!$A557</f>
        <v>10305</v>
      </c>
      <c r="B557" s="110" t="str">
        <f>'[3]BASE DATOS'!$B557</f>
        <v>PIEDECUESTA</v>
      </c>
      <c r="C557" s="96" t="str">
        <f t="shared" si="17"/>
        <v>1</v>
      </c>
      <c r="F557" s="110">
        <f>'[3]BASE DATOS'!$F557</f>
        <v>12306</v>
      </c>
      <c r="G557" s="110" t="str">
        <f>'[3]BASE DATOS'!$G557</f>
        <v>GIRON</v>
      </c>
      <c r="H557" s="96" t="str">
        <f t="shared" si="16"/>
        <v>1</v>
      </c>
    </row>
    <row r="558" spans="1:8" x14ac:dyDescent="0.25">
      <c r="A558" s="110">
        <f>'[3]BASE DATOS'!$A558</f>
        <v>10306</v>
      </c>
      <c r="B558" s="110" t="str">
        <f>'[3]BASE DATOS'!$B558</f>
        <v>PIEDECUESTA</v>
      </c>
      <c r="C558" s="96" t="str">
        <f t="shared" si="17"/>
        <v>1</v>
      </c>
      <c r="F558" s="110">
        <f>'[3]BASE DATOS'!$F558</f>
        <v>12405</v>
      </c>
      <c r="G558" s="110" t="str">
        <f>'[3]BASE DATOS'!$G558</f>
        <v>GIRON</v>
      </c>
      <c r="H558" s="96" t="str">
        <f t="shared" si="16"/>
        <v>1</v>
      </c>
    </row>
    <row r="559" spans="1:8" x14ac:dyDescent="0.25">
      <c r="A559" s="110">
        <f>'[3]BASE DATOS'!$A559</f>
        <v>10307</v>
      </c>
      <c r="B559" s="110" t="str">
        <f>'[3]BASE DATOS'!$B559</f>
        <v>PIEDECUESTA</v>
      </c>
      <c r="C559" s="96" t="str">
        <f t="shared" si="17"/>
        <v>1</v>
      </c>
      <c r="F559" s="110">
        <f>'[3]BASE DATOS'!$F559</f>
        <v>12450</v>
      </c>
      <c r="G559" s="110" t="str">
        <f>'[3]BASE DATOS'!$G559</f>
        <v>GIRON</v>
      </c>
      <c r="H559" s="96" t="str">
        <f t="shared" si="16"/>
        <v>1</v>
      </c>
    </row>
    <row r="560" spans="1:8" x14ac:dyDescent="0.25">
      <c r="A560" s="110">
        <f>'[3]BASE DATOS'!$A560</f>
        <v>10308</v>
      </c>
      <c r="B560" s="110" t="str">
        <f>'[3]BASE DATOS'!$B560</f>
        <v>PIEDECUESTA</v>
      </c>
      <c r="C560" s="96" t="str">
        <f t="shared" si="17"/>
        <v>1</v>
      </c>
      <c r="F560" s="110">
        <f>'[3]BASE DATOS'!$F560</f>
        <v>12454</v>
      </c>
      <c r="G560" s="110" t="str">
        <f>'[3]BASE DATOS'!$G560</f>
        <v>GIRON</v>
      </c>
      <c r="H560" s="96" t="str">
        <f t="shared" si="16"/>
        <v>1</v>
      </c>
    </row>
    <row r="561" spans="1:8" x14ac:dyDescent="0.25">
      <c r="A561" s="110">
        <f>'[3]BASE DATOS'!$A561</f>
        <v>10320</v>
      </c>
      <c r="B561" s="110" t="str">
        <f>'[3]BASE DATOS'!$B561</f>
        <v>PIEDECUESTA</v>
      </c>
      <c r="C561" s="96" t="str">
        <f t="shared" si="17"/>
        <v>1</v>
      </c>
      <c r="F561" s="110">
        <f>'[3]BASE DATOS'!$F561</f>
        <v>12457</v>
      </c>
      <c r="G561" s="110" t="str">
        <f>'[3]BASE DATOS'!$G561</f>
        <v>GIRON</v>
      </c>
      <c r="H561" s="96" t="str">
        <f t="shared" si="16"/>
        <v>1</v>
      </c>
    </row>
    <row r="562" spans="1:8" x14ac:dyDescent="0.25">
      <c r="A562" s="110">
        <f>'[3]BASE DATOS'!$A562</f>
        <v>10404</v>
      </c>
      <c r="B562" s="110" t="str">
        <f>'[3]BASE DATOS'!$B562</f>
        <v>PIEDECUESTA</v>
      </c>
      <c r="C562" s="96" t="str">
        <f t="shared" si="17"/>
        <v>1</v>
      </c>
      <c r="F562" s="110">
        <f>'[3]BASE DATOS'!$F562</f>
        <v>12458</v>
      </c>
      <c r="G562" s="110" t="str">
        <f>'[3]BASE DATOS'!$G562</f>
        <v>GIRON</v>
      </c>
      <c r="H562" s="96" t="str">
        <f t="shared" si="16"/>
        <v>1</v>
      </c>
    </row>
    <row r="563" spans="1:8" x14ac:dyDescent="0.25">
      <c r="A563" s="110">
        <f>'[3]BASE DATOS'!$A563</f>
        <v>10405</v>
      </c>
      <c r="B563" s="110" t="str">
        <f>'[3]BASE DATOS'!$B563</f>
        <v>PIEDECUESTA</v>
      </c>
      <c r="C563" s="96" t="str">
        <f t="shared" si="17"/>
        <v>1</v>
      </c>
      <c r="F563" s="110">
        <f>'[3]BASE DATOS'!$F563</f>
        <v>12459</v>
      </c>
      <c r="G563" s="110" t="str">
        <f>'[3]BASE DATOS'!$G563</f>
        <v>GIRON</v>
      </c>
      <c r="H563" s="96" t="str">
        <f t="shared" si="16"/>
        <v>1</v>
      </c>
    </row>
    <row r="564" spans="1:8" x14ac:dyDescent="0.25">
      <c r="A564" s="110">
        <f>'[3]BASE DATOS'!$A564</f>
        <v>10408</v>
      </c>
      <c r="B564" s="110" t="str">
        <f>'[3]BASE DATOS'!$B564</f>
        <v>PIEDECUESTA</v>
      </c>
      <c r="C564" s="96" t="str">
        <f t="shared" si="17"/>
        <v>1</v>
      </c>
      <c r="F564" s="110">
        <f>'[3]BASE DATOS'!$F564</f>
        <v>12460</v>
      </c>
      <c r="G564" s="110" t="str">
        <f>'[3]BASE DATOS'!$G564</f>
        <v>GIRON</v>
      </c>
      <c r="H564" s="96" t="str">
        <f t="shared" si="16"/>
        <v>1</v>
      </c>
    </row>
    <row r="565" spans="1:8" x14ac:dyDescent="0.25">
      <c r="A565" s="110">
        <f>'[3]BASE DATOS'!$A565</f>
        <v>10412</v>
      </c>
      <c r="B565" s="110" t="str">
        <f>'[3]BASE DATOS'!$B565</f>
        <v>PIEDECUESTA</v>
      </c>
      <c r="C565" s="96" t="str">
        <f t="shared" si="17"/>
        <v>1</v>
      </c>
      <c r="F565" s="110">
        <f>'[3]BASE DATOS'!$F565</f>
        <v>12461</v>
      </c>
      <c r="G565" s="110" t="str">
        <f>'[3]BASE DATOS'!$G565</f>
        <v>GIRON</v>
      </c>
      <c r="H565" s="96" t="str">
        <f t="shared" si="16"/>
        <v>1</v>
      </c>
    </row>
    <row r="566" spans="1:8" x14ac:dyDescent="0.25">
      <c r="A566" s="110">
        <f>'[3]BASE DATOS'!$A566</f>
        <v>10413</v>
      </c>
      <c r="B566" s="110" t="str">
        <f>'[3]BASE DATOS'!$B566</f>
        <v>PIEDECUESTA</v>
      </c>
      <c r="C566" s="96" t="str">
        <f t="shared" si="17"/>
        <v>1</v>
      </c>
      <c r="F566" s="110">
        <f>'[3]BASE DATOS'!$F566</f>
        <v>12462</v>
      </c>
      <c r="G566" s="110" t="str">
        <f>'[3]BASE DATOS'!$G566</f>
        <v>GIRON</v>
      </c>
      <c r="H566" s="96" t="str">
        <f t="shared" si="16"/>
        <v>1</v>
      </c>
    </row>
    <row r="567" spans="1:8" x14ac:dyDescent="0.25">
      <c r="A567" s="110">
        <f>'[3]BASE DATOS'!$A567</f>
        <v>10502</v>
      </c>
      <c r="B567" s="110" t="str">
        <f>'[3]BASE DATOS'!$B567</f>
        <v>PIEDECUESTA</v>
      </c>
      <c r="C567" s="96" t="str">
        <f t="shared" si="17"/>
        <v>1</v>
      </c>
      <c r="F567" s="110">
        <f>'[3]BASE DATOS'!$F567</f>
        <v>12464</v>
      </c>
      <c r="G567" s="110" t="str">
        <f>'[3]BASE DATOS'!$G567</f>
        <v>GIRON</v>
      </c>
      <c r="H567" s="96" t="str">
        <f t="shared" si="16"/>
        <v>1</v>
      </c>
    </row>
    <row r="568" spans="1:8" x14ac:dyDescent="0.25">
      <c r="A568" s="110">
        <f>'[3]BASE DATOS'!$A568</f>
        <v>10510</v>
      </c>
      <c r="B568" s="110" t="str">
        <f>'[3]BASE DATOS'!$B568</f>
        <v>PIEDECUESTA</v>
      </c>
      <c r="C568" s="96" t="str">
        <f t="shared" si="17"/>
        <v>1</v>
      </c>
      <c r="F568" s="110">
        <f>'[3]BASE DATOS'!$F568</f>
        <v>12465</v>
      </c>
      <c r="G568" s="110" t="str">
        <f>'[3]BASE DATOS'!$G568</f>
        <v>GIRON</v>
      </c>
      <c r="H568" s="96" t="str">
        <f t="shared" si="16"/>
        <v>1</v>
      </c>
    </row>
    <row r="569" spans="1:8" x14ac:dyDescent="0.25">
      <c r="A569" s="110">
        <f>'[3]BASE DATOS'!$A569</f>
        <v>10552</v>
      </c>
      <c r="B569" s="110" t="str">
        <f>'[3]BASE DATOS'!$B569</f>
        <v>PIEDECUESTA</v>
      </c>
      <c r="C569" s="96" t="str">
        <f t="shared" si="17"/>
        <v>1</v>
      </c>
      <c r="F569" s="110">
        <f>'[3]BASE DATOS'!$F569</f>
        <v>12466</v>
      </c>
      <c r="G569" s="110" t="str">
        <f>'[3]BASE DATOS'!$G569</f>
        <v>GIRON</v>
      </c>
      <c r="H569" s="96" t="str">
        <f t="shared" si="16"/>
        <v>1</v>
      </c>
    </row>
    <row r="570" spans="1:8" x14ac:dyDescent="0.25">
      <c r="A570" s="110">
        <f>'[3]BASE DATOS'!$A570</f>
        <v>10553</v>
      </c>
      <c r="B570" s="110" t="str">
        <f>'[3]BASE DATOS'!$B570</f>
        <v>PIEDECUESTA</v>
      </c>
      <c r="C570" s="96" t="str">
        <f t="shared" si="17"/>
        <v>1</v>
      </c>
      <c r="F570" s="110">
        <f>'[3]BASE DATOS'!$F570</f>
        <v>12500</v>
      </c>
      <c r="G570" s="110" t="str">
        <f>'[3]BASE DATOS'!$G570</f>
        <v>GIRON</v>
      </c>
      <c r="H570" s="96" t="str">
        <f t="shared" si="16"/>
        <v>1</v>
      </c>
    </row>
    <row r="571" spans="1:8" x14ac:dyDescent="0.25">
      <c r="A571" s="110">
        <f>'[3]BASE DATOS'!$A571</f>
        <v>10554</v>
      </c>
      <c r="B571" s="110" t="str">
        <f>'[3]BASE DATOS'!$B571</f>
        <v>PIEDECUESTA</v>
      </c>
      <c r="C571" s="96" t="str">
        <f t="shared" si="17"/>
        <v>1</v>
      </c>
      <c r="F571" s="110">
        <f>'[3]BASE DATOS'!$F571</f>
        <v>12508</v>
      </c>
      <c r="G571" s="110" t="str">
        <f>'[3]BASE DATOS'!$G571</f>
        <v>GIRON</v>
      </c>
      <c r="H571" s="96" t="str">
        <f t="shared" si="16"/>
        <v>1</v>
      </c>
    </row>
    <row r="572" spans="1:8" x14ac:dyDescent="0.25">
      <c r="A572" s="110">
        <f>'[3]BASE DATOS'!$A572</f>
        <v>10555</v>
      </c>
      <c r="B572" s="110" t="str">
        <f>'[3]BASE DATOS'!$B572</f>
        <v>PIEDECUESTA</v>
      </c>
      <c r="C572" s="96" t="str">
        <f t="shared" si="17"/>
        <v>1</v>
      </c>
      <c r="F572" s="110">
        <f>'[3]BASE DATOS'!$F572</f>
        <v>12509</v>
      </c>
      <c r="G572" s="110" t="str">
        <f>'[3]BASE DATOS'!$G572</f>
        <v>GIRON</v>
      </c>
      <c r="H572" s="96" t="str">
        <f t="shared" si="16"/>
        <v>1</v>
      </c>
    </row>
    <row r="573" spans="1:8" x14ac:dyDescent="0.25">
      <c r="A573" s="110">
        <f>'[3]BASE DATOS'!$A573</f>
        <v>11054</v>
      </c>
      <c r="B573" s="110" t="str">
        <f>'[3]BASE DATOS'!$B573</f>
        <v>MESA</v>
      </c>
      <c r="C573" s="96" t="str">
        <f t="shared" si="17"/>
        <v>1</v>
      </c>
      <c r="F573" s="110">
        <f>'[3]BASE DATOS'!$F573</f>
        <v>12554</v>
      </c>
      <c r="G573" s="110" t="str">
        <f>'[3]BASE DATOS'!$G573</f>
        <v>GIRON</v>
      </c>
      <c r="H573" s="96" t="str">
        <f t="shared" si="16"/>
        <v>1</v>
      </c>
    </row>
    <row r="574" spans="1:8" x14ac:dyDescent="0.25">
      <c r="A574" s="110">
        <f>'[3]BASE DATOS'!$A574</f>
        <v>11207</v>
      </c>
      <c r="B574" s="110" t="str">
        <f>'[3]BASE DATOS'!$B574</f>
        <v>MESA</v>
      </c>
      <c r="C574" s="96" t="str">
        <f t="shared" si="17"/>
        <v>1</v>
      </c>
      <c r="F574" s="110">
        <f>'[3]BASE DATOS'!$F574</f>
        <v>12558</v>
      </c>
      <c r="G574" s="110" t="str">
        <f>'[3]BASE DATOS'!$G574</f>
        <v>GIRON</v>
      </c>
      <c r="H574" s="96" t="str">
        <f t="shared" si="16"/>
        <v>1</v>
      </c>
    </row>
    <row r="575" spans="1:8" x14ac:dyDescent="0.25">
      <c r="A575" s="110">
        <f>'[3]BASE DATOS'!$A575</f>
        <v>11301</v>
      </c>
      <c r="B575" s="110" t="str">
        <f>'[3]BASE DATOS'!$B575</f>
        <v>MESA</v>
      </c>
      <c r="C575" s="96" t="str">
        <f t="shared" si="17"/>
        <v>1</v>
      </c>
      <c r="F575" s="110">
        <f>'[3]BASE DATOS'!$F575</f>
        <v>12600</v>
      </c>
      <c r="G575" s="110" t="str">
        <f>'[3]BASE DATOS'!$G575</f>
        <v>GIRON</v>
      </c>
      <c r="H575" s="96" t="str">
        <f t="shared" si="16"/>
        <v>1</v>
      </c>
    </row>
    <row r="576" spans="1:8" x14ac:dyDescent="0.25">
      <c r="A576" s="110">
        <f>'[3]BASE DATOS'!$A576</f>
        <v>11302</v>
      </c>
      <c r="B576" s="110" t="str">
        <f>'[3]BASE DATOS'!$B576</f>
        <v>MESA</v>
      </c>
      <c r="C576" s="96" t="str">
        <f t="shared" si="17"/>
        <v>1</v>
      </c>
      <c r="F576" s="110">
        <f>'[3]BASE DATOS'!$F576</f>
        <v>12605</v>
      </c>
      <c r="G576" s="110" t="str">
        <f>'[3]BASE DATOS'!$G576</f>
        <v>GIRON</v>
      </c>
      <c r="H576" s="96" t="str">
        <f t="shared" si="16"/>
        <v>1</v>
      </c>
    </row>
    <row r="577" spans="1:8" x14ac:dyDescent="0.25">
      <c r="A577" s="110">
        <f>'[3]BASE DATOS'!$A577</f>
        <v>12010</v>
      </c>
      <c r="B577" s="110" t="str">
        <f>'[3]BASE DATOS'!$B577</f>
        <v>GIRON</v>
      </c>
      <c r="C577" s="96" t="str">
        <f t="shared" si="17"/>
        <v>1</v>
      </c>
      <c r="F577" s="110">
        <f>'[3]BASE DATOS'!$F577</f>
        <v>12606</v>
      </c>
      <c r="G577" s="110" t="str">
        <f>'[3]BASE DATOS'!$G577</f>
        <v>GIRON</v>
      </c>
      <c r="H577" s="96" t="str">
        <f t="shared" si="16"/>
        <v>1</v>
      </c>
    </row>
    <row r="578" spans="1:8" x14ac:dyDescent="0.25">
      <c r="A578" s="110">
        <f>'[3]BASE DATOS'!$A578</f>
        <v>12101</v>
      </c>
      <c r="B578" s="110" t="str">
        <f>'[3]BASE DATOS'!$B578</f>
        <v>GIRON</v>
      </c>
      <c r="C578" s="96" t="str">
        <f t="shared" si="17"/>
        <v>1</v>
      </c>
      <c r="F578" s="110">
        <f>'[3]BASE DATOS'!$F578</f>
        <v>12612</v>
      </c>
      <c r="G578" s="110" t="str">
        <f>'[3]BASE DATOS'!$G578</f>
        <v>GIRON</v>
      </c>
      <c r="H578" s="96" t="str">
        <f t="shared" ref="H578:H641" si="18">IF(G578=0,"","1")</f>
        <v>1</v>
      </c>
    </row>
    <row r="579" spans="1:8" x14ac:dyDescent="0.25">
      <c r="A579" s="110">
        <f>'[3]BASE DATOS'!$A579</f>
        <v>12103</v>
      </c>
      <c r="B579" s="110" t="str">
        <f>'[3]BASE DATOS'!$B579</f>
        <v>GIRON</v>
      </c>
      <c r="C579" s="96" t="str">
        <f t="shared" ref="C579:C642" si="19">IF(B579=0,"","1")</f>
        <v>1</v>
      </c>
      <c r="F579" s="110">
        <f>'[3]BASE DATOS'!$F579</f>
        <v>12649</v>
      </c>
      <c r="G579" s="110" t="str">
        <f>'[3]BASE DATOS'!$G579</f>
        <v>GIRON</v>
      </c>
      <c r="H579" s="96" t="str">
        <f t="shared" si="18"/>
        <v>1</v>
      </c>
    </row>
    <row r="580" spans="1:8" x14ac:dyDescent="0.25">
      <c r="A580" s="110">
        <f>'[3]BASE DATOS'!$A580</f>
        <v>12116</v>
      </c>
      <c r="B580" s="110" t="str">
        <f>'[3]BASE DATOS'!$B580</f>
        <v>GIRON</v>
      </c>
      <c r="C580" s="96" t="str">
        <f t="shared" si="19"/>
        <v>1</v>
      </c>
      <c r="F580" s="110">
        <f>'[3]BASE DATOS'!$F580</f>
        <v>12656</v>
      </c>
      <c r="G580" s="110" t="str">
        <f>'[3]BASE DATOS'!$G580</f>
        <v>GIRON</v>
      </c>
      <c r="H580" s="96" t="str">
        <f t="shared" si="18"/>
        <v>1</v>
      </c>
    </row>
    <row r="581" spans="1:8" x14ac:dyDescent="0.25">
      <c r="A581" s="110">
        <f>'[3]BASE DATOS'!$A581</f>
        <v>12117</v>
      </c>
      <c r="B581" s="110" t="str">
        <f>'[3]BASE DATOS'!$B581</f>
        <v>GIRON</v>
      </c>
      <c r="C581" s="96" t="str">
        <f t="shared" si="19"/>
        <v>1</v>
      </c>
      <c r="F581" s="110">
        <f>'[3]BASE DATOS'!$F581</f>
        <v>12657</v>
      </c>
      <c r="G581" s="110" t="str">
        <f>'[3]BASE DATOS'!$G581</f>
        <v>GIRON</v>
      </c>
      <c r="H581" s="96" t="str">
        <f t="shared" si="18"/>
        <v>1</v>
      </c>
    </row>
    <row r="582" spans="1:8" x14ac:dyDescent="0.25">
      <c r="A582" s="110">
        <f>'[3]BASE DATOS'!$A582</f>
        <v>12121</v>
      </c>
      <c r="B582" s="110" t="str">
        <f>'[3]BASE DATOS'!$B582</f>
        <v>GIRON</v>
      </c>
      <c r="C582" s="96" t="str">
        <f t="shared" si="19"/>
        <v>1</v>
      </c>
      <c r="F582" s="110">
        <f>'[3]BASE DATOS'!$F582</f>
        <v>12661</v>
      </c>
      <c r="G582" s="110" t="str">
        <f>'[3]BASE DATOS'!$G582</f>
        <v>GIRON</v>
      </c>
      <c r="H582" s="96" t="str">
        <f t="shared" si="18"/>
        <v>1</v>
      </c>
    </row>
    <row r="583" spans="1:8" x14ac:dyDescent="0.25">
      <c r="A583" s="110">
        <f>'[3]BASE DATOS'!$A583</f>
        <v>12154</v>
      </c>
      <c r="B583" s="110" t="str">
        <f>'[3]BASE DATOS'!$B583</f>
        <v>GIRON</v>
      </c>
      <c r="C583" s="96" t="str">
        <f t="shared" si="19"/>
        <v>1</v>
      </c>
      <c r="F583" s="110">
        <f>'[3]BASE DATOS'!$F583</f>
        <v>12662</v>
      </c>
      <c r="G583" s="110" t="str">
        <f>'[3]BASE DATOS'!$G583</f>
        <v>GIRON</v>
      </c>
      <c r="H583" s="96" t="str">
        <f t="shared" si="18"/>
        <v>1</v>
      </c>
    </row>
    <row r="584" spans="1:8" x14ac:dyDescent="0.25">
      <c r="A584" s="110">
        <f>'[3]BASE DATOS'!$A584</f>
        <v>12155</v>
      </c>
      <c r="B584" s="110" t="str">
        <f>'[3]BASE DATOS'!$B584</f>
        <v>GIRON</v>
      </c>
      <c r="C584" s="96" t="str">
        <f t="shared" si="19"/>
        <v>1</v>
      </c>
      <c r="F584" s="110">
        <f>'[3]BASE DATOS'!$F584</f>
        <v>12799</v>
      </c>
      <c r="G584" s="110" t="str">
        <f>'[3]BASE DATOS'!$G584</f>
        <v>GIRON</v>
      </c>
      <c r="H584" s="96" t="str">
        <f t="shared" si="18"/>
        <v>1</v>
      </c>
    </row>
    <row r="585" spans="1:8" x14ac:dyDescent="0.25">
      <c r="A585" s="110">
        <f>'[3]BASE DATOS'!$A585</f>
        <v>12156</v>
      </c>
      <c r="B585" s="110" t="str">
        <f>'[3]BASE DATOS'!$B585</f>
        <v>GIRON</v>
      </c>
      <c r="C585" s="96" t="str">
        <f t="shared" si="19"/>
        <v>1</v>
      </c>
      <c r="F585" s="110">
        <f>'[3]BASE DATOS'!$F585</f>
        <v>12803</v>
      </c>
      <c r="G585" s="110" t="str">
        <f>'[3]BASE DATOS'!$G585</f>
        <v>GIRON</v>
      </c>
      <c r="H585" s="96" t="str">
        <f t="shared" si="18"/>
        <v>1</v>
      </c>
    </row>
    <row r="586" spans="1:8" x14ac:dyDescent="0.25">
      <c r="A586" s="110">
        <f>'[3]BASE DATOS'!$A586</f>
        <v>12199</v>
      </c>
      <c r="B586" s="110" t="str">
        <f>'[3]BASE DATOS'!$B586</f>
        <v>GIRON</v>
      </c>
      <c r="C586" s="96" t="str">
        <f t="shared" si="19"/>
        <v>1</v>
      </c>
      <c r="F586" s="110" t="str">
        <f>'[3]BASE DATOS'!$F586</f>
        <v>13MA</v>
      </c>
      <c r="G586" s="110" t="str">
        <f>'[3]BASE DATOS'!$G586</f>
        <v>GIRON</v>
      </c>
      <c r="H586" s="96" t="str">
        <f t="shared" si="18"/>
        <v>1</v>
      </c>
    </row>
    <row r="587" spans="1:8" x14ac:dyDescent="0.25">
      <c r="A587" s="110">
        <f>'[3]BASE DATOS'!$A587</f>
        <v>12206</v>
      </c>
      <c r="B587" s="110" t="str">
        <f>'[3]BASE DATOS'!$B587</f>
        <v>GIRON</v>
      </c>
      <c r="C587" s="96" t="str">
        <f t="shared" si="19"/>
        <v>1</v>
      </c>
      <c r="F587" s="110" t="str">
        <f>'[3]BASE DATOS'!$F587</f>
        <v>13MAX</v>
      </c>
      <c r="G587" s="110" t="str">
        <f>'[3]BASE DATOS'!$G587</f>
        <v>GIRON</v>
      </c>
      <c r="H587" s="96" t="str">
        <f t="shared" si="18"/>
        <v>1</v>
      </c>
    </row>
    <row r="588" spans="1:8" x14ac:dyDescent="0.25">
      <c r="A588" s="110">
        <f>'[3]BASE DATOS'!$A588</f>
        <v>12209</v>
      </c>
      <c r="B588" s="110" t="str">
        <f>'[3]BASE DATOS'!$B588</f>
        <v>GIRON</v>
      </c>
      <c r="C588" s="96" t="str">
        <f t="shared" si="19"/>
        <v>1</v>
      </c>
      <c r="F588" s="110" t="str">
        <f>'[3]BASE DATOS'!$F588</f>
        <v>3ESQ</v>
      </c>
      <c r="G588" s="110" t="str">
        <f>'[3]BASE DATOS'!$G588</f>
        <v>GIRON</v>
      </c>
      <c r="H588" s="96" t="str">
        <f t="shared" si="18"/>
        <v>1</v>
      </c>
    </row>
    <row r="589" spans="1:8" x14ac:dyDescent="0.25">
      <c r="A589" s="110">
        <f>'[3]BASE DATOS'!$A589</f>
        <v>12210</v>
      </c>
      <c r="B589" s="110" t="str">
        <f>'[3]BASE DATOS'!$B589</f>
        <v>GIRON</v>
      </c>
      <c r="C589" s="96" t="str">
        <f t="shared" si="19"/>
        <v>1</v>
      </c>
      <c r="F589" s="110" t="str">
        <f>'[3]BASE DATOS'!$F589</f>
        <v>A12</v>
      </c>
      <c r="G589" s="110" t="str">
        <f>'[3]BASE DATOS'!$G589</f>
        <v>GIRON</v>
      </c>
      <c r="H589" s="96" t="str">
        <f t="shared" si="18"/>
        <v>1</v>
      </c>
    </row>
    <row r="590" spans="1:8" x14ac:dyDescent="0.25">
      <c r="A590" s="110">
        <f>'[3]BASE DATOS'!$A590</f>
        <v>12252</v>
      </c>
      <c r="B590" s="110" t="str">
        <f>'[3]BASE DATOS'!$B590</f>
        <v>GIRON</v>
      </c>
      <c r="C590" s="96" t="str">
        <f t="shared" si="19"/>
        <v>1</v>
      </c>
      <c r="F590" s="110" t="str">
        <f>'[3]BASE DATOS'!$F590</f>
        <v>A14H</v>
      </c>
      <c r="G590" s="110" t="str">
        <f>'[3]BASE DATOS'!$G590</f>
        <v>GIRON</v>
      </c>
      <c r="H590" s="96" t="str">
        <f t="shared" si="18"/>
        <v>1</v>
      </c>
    </row>
    <row r="591" spans="1:8" x14ac:dyDescent="0.25">
      <c r="A591" s="110">
        <f>'[3]BASE DATOS'!$A591</f>
        <v>12301</v>
      </c>
      <c r="B591" s="110" t="str">
        <f>'[3]BASE DATOS'!$B591</f>
        <v>GIRON</v>
      </c>
      <c r="C591" s="96" t="str">
        <f t="shared" si="19"/>
        <v>1</v>
      </c>
      <c r="F591" s="110" t="str">
        <f>'[3]BASE DATOS'!$F591</f>
        <v>A19</v>
      </c>
      <c r="G591" s="110" t="str">
        <f>'[3]BASE DATOS'!$G591</f>
        <v>GIRON</v>
      </c>
      <c r="H591" s="96" t="str">
        <f t="shared" si="18"/>
        <v>1</v>
      </c>
    </row>
    <row r="592" spans="1:8" x14ac:dyDescent="0.25">
      <c r="A592" s="110">
        <f>'[3]BASE DATOS'!$A592</f>
        <v>12304</v>
      </c>
      <c r="B592" s="110" t="str">
        <f>'[3]BASE DATOS'!$B592</f>
        <v>GIRON</v>
      </c>
      <c r="C592" s="96" t="str">
        <f t="shared" si="19"/>
        <v>1</v>
      </c>
      <c r="F592" s="110" t="str">
        <f>'[3]BASE DATOS'!$F592</f>
        <v>A19G</v>
      </c>
      <c r="G592" s="110" t="str">
        <f>'[3]BASE DATOS'!$G592</f>
        <v>GIRON</v>
      </c>
      <c r="H592" s="96" t="str">
        <f t="shared" si="18"/>
        <v>1</v>
      </c>
    </row>
    <row r="593" spans="1:8" x14ac:dyDescent="0.25">
      <c r="A593" s="110">
        <f>'[3]BASE DATOS'!$A593</f>
        <v>12306</v>
      </c>
      <c r="B593" s="110" t="str">
        <f>'[3]BASE DATOS'!$B593</f>
        <v>GIRON</v>
      </c>
      <c r="C593" s="96" t="str">
        <f t="shared" si="19"/>
        <v>1</v>
      </c>
      <c r="F593" s="110" t="str">
        <f>'[3]BASE DATOS'!$F593</f>
        <v>A20</v>
      </c>
      <c r="G593" s="110" t="str">
        <f>'[3]BASE DATOS'!$G593</f>
        <v>GIRON</v>
      </c>
      <c r="H593" s="96" t="str">
        <f t="shared" si="18"/>
        <v>1</v>
      </c>
    </row>
    <row r="594" spans="1:8" x14ac:dyDescent="0.25">
      <c r="A594" s="110">
        <f>'[3]BASE DATOS'!$A594</f>
        <v>12405</v>
      </c>
      <c r="B594" s="110" t="str">
        <f>'[3]BASE DATOS'!$B594</f>
        <v>GIRON</v>
      </c>
      <c r="C594" s="96" t="str">
        <f t="shared" si="19"/>
        <v>1</v>
      </c>
      <c r="F594" s="110" t="str">
        <f>'[3]BASE DATOS'!$F594</f>
        <v>A8H</v>
      </c>
      <c r="G594" s="110" t="str">
        <f>'[3]BASE DATOS'!$G594</f>
        <v>GIRON</v>
      </c>
      <c r="H594" s="96" t="str">
        <f t="shared" si="18"/>
        <v>1</v>
      </c>
    </row>
    <row r="595" spans="1:8" x14ac:dyDescent="0.25">
      <c r="A595" s="110">
        <f>'[3]BASE DATOS'!$A595</f>
        <v>12450</v>
      </c>
      <c r="B595" s="110" t="str">
        <f>'[3]BASE DATOS'!$B595</f>
        <v>GIRON</v>
      </c>
      <c r="C595" s="96" t="str">
        <f t="shared" si="19"/>
        <v>1</v>
      </c>
      <c r="F595" s="110" t="str">
        <f>'[3]BASE DATOS'!$F595</f>
        <v>A9</v>
      </c>
      <c r="G595" s="110" t="str">
        <f>'[3]BASE DATOS'!$G595</f>
        <v>GIRON</v>
      </c>
      <c r="H595" s="96" t="str">
        <f t="shared" si="18"/>
        <v>1</v>
      </c>
    </row>
    <row r="596" spans="1:8" x14ac:dyDescent="0.25">
      <c r="A596" s="110">
        <f>'[3]BASE DATOS'!$A596</f>
        <v>12454</v>
      </c>
      <c r="B596" s="110" t="str">
        <f>'[3]BASE DATOS'!$B596</f>
        <v>GIRON</v>
      </c>
      <c r="C596" s="96" t="str">
        <f t="shared" si="19"/>
        <v>1</v>
      </c>
      <c r="F596" s="110" t="str">
        <f>'[3]BASE DATOS'!$F596</f>
        <v>ABA</v>
      </c>
      <c r="G596" s="110" t="str">
        <f>'[3]BASE DATOS'!$G596</f>
        <v>GIRON</v>
      </c>
      <c r="H596" s="96" t="str">
        <f t="shared" si="18"/>
        <v>1</v>
      </c>
    </row>
    <row r="597" spans="1:8" x14ac:dyDescent="0.25">
      <c r="A597" s="110">
        <f>'[3]BASE DATOS'!$A597</f>
        <v>12457</v>
      </c>
      <c r="B597" s="110" t="str">
        <f>'[3]BASE DATOS'!$B597</f>
        <v>GIRON</v>
      </c>
      <c r="C597" s="96" t="str">
        <f t="shared" si="19"/>
        <v>1</v>
      </c>
      <c r="F597" s="110" t="str">
        <f>'[3]BASE DATOS'!$F597</f>
        <v>ALG</v>
      </c>
      <c r="G597" s="110" t="str">
        <f>'[3]BASE DATOS'!$G597</f>
        <v>GIRON</v>
      </c>
      <c r="H597" s="96" t="str">
        <f t="shared" si="18"/>
        <v>1</v>
      </c>
    </row>
    <row r="598" spans="1:8" x14ac:dyDescent="0.25">
      <c r="A598" s="110">
        <f>'[3]BASE DATOS'!$A598</f>
        <v>12458</v>
      </c>
      <c r="B598" s="110" t="str">
        <f>'[3]BASE DATOS'!$B598</f>
        <v>GIRON</v>
      </c>
      <c r="C598" s="96" t="str">
        <f t="shared" si="19"/>
        <v>1</v>
      </c>
      <c r="F598" s="110" t="str">
        <f>'[3]BASE DATOS'!$F598</f>
        <v>AXG</v>
      </c>
      <c r="G598" s="110" t="str">
        <f>'[3]BASE DATOS'!$G598</f>
        <v>GIRON</v>
      </c>
      <c r="H598" s="96" t="str">
        <f t="shared" si="18"/>
        <v>1</v>
      </c>
    </row>
    <row r="599" spans="1:8" x14ac:dyDescent="0.25">
      <c r="A599" s="110">
        <f>'[3]BASE DATOS'!$A599</f>
        <v>12459</v>
      </c>
      <c r="B599" s="110" t="str">
        <f>'[3]BASE DATOS'!$B599</f>
        <v>GIRON</v>
      </c>
      <c r="C599" s="96" t="str">
        <f t="shared" si="19"/>
        <v>1</v>
      </c>
      <c r="F599" s="110" t="str">
        <f>'[3]BASE DATOS'!$F599</f>
        <v>AXM</v>
      </c>
      <c r="G599" s="110" t="str">
        <f>'[3]BASE DATOS'!$G599</f>
        <v>GIRON</v>
      </c>
      <c r="H599" s="96" t="str">
        <f t="shared" si="18"/>
        <v>1</v>
      </c>
    </row>
    <row r="600" spans="1:8" x14ac:dyDescent="0.25">
      <c r="A600" s="110">
        <f>'[3]BASE DATOS'!$A600</f>
        <v>12460</v>
      </c>
      <c r="B600" s="110" t="str">
        <f>'[3]BASE DATOS'!$B600</f>
        <v>GIRON</v>
      </c>
      <c r="C600" s="96" t="str">
        <f t="shared" si="19"/>
        <v>1</v>
      </c>
      <c r="F600" s="110" t="str">
        <f>'[3]BASE DATOS'!$F600</f>
        <v>CEPITAJS</v>
      </c>
      <c r="G600" s="110" t="str">
        <f>'[3]BASE DATOS'!$G600</f>
        <v>GIRON</v>
      </c>
      <c r="H600" s="96" t="str">
        <f t="shared" si="18"/>
        <v>1</v>
      </c>
    </row>
    <row r="601" spans="1:8" x14ac:dyDescent="0.25">
      <c r="A601" s="110">
        <f>'[3]BASE DATOS'!$A601</f>
        <v>12461</v>
      </c>
      <c r="B601" s="110" t="str">
        <f>'[3]BASE DATOS'!$B601</f>
        <v>GIRON</v>
      </c>
      <c r="C601" s="96" t="str">
        <f t="shared" si="19"/>
        <v>1</v>
      </c>
      <c r="F601" s="110" t="str">
        <f>'[3]BASE DATOS'!$F601</f>
        <v>CHOCOITA</v>
      </c>
      <c r="G601" s="110" t="str">
        <f>'[3]BASE DATOS'!$G601</f>
        <v>GIRON</v>
      </c>
      <c r="H601" s="96" t="str">
        <f t="shared" si="18"/>
        <v>1</v>
      </c>
    </row>
    <row r="602" spans="1:8" x14ac:dyDescent="0.25">
      <c r="A602" s="110">
        <f>'[3]BASE DATOS'!$A602</f>
        <v>12462</v>
      </c>
      <c r="B602" s="110" t="str">
        <f>'[3]BASE DATOS'!$B602</f>
        <v>GIRON</v>
      </c>
      <c r="C602" s="96" t="str">
        <f t="shared" si="19"/>
        <v>1</v>
      </c>
      <c r="F602" s="110" t="str">
        <f>'[3]BASE DATOS'!$F602</f>
        <v>CIRO</v>
      </c>
      <c r="G602" s="110" t="str">
        <f>'[3]BASE DATOS'!$G602</f>
        <v>GIRON</v>
      </c>
      <c r="H602" s="96" t="str">
        <f t="shared" si="18"/>
        <v>1</v>
      </c>
    </row>
    <row r="603" spans="1:8" x14ac:dyDescent="0.25">
      <c r="A603" s="110">
        <f>'[3]BASE DATOS'!$A603</f>
        <v>12464</v>
      </c>
      <c r="B603" s="110" t="str">
        <f>'[3]BASE DATOS'!$B603</f>
        <v>GIRON</v>
      </c>
      <c r="C603" s="96" t="str">
        <f t="shared" si="19"/>
        <v>1</v>
      </c>
      <c r="F603" s="110" t="str">
        <f>'[3]BASE DATOS'!$F603</f>
        <v>CMC</v>
      </c>
      <c r="G603" s="110" t="str">
        <f>'[3]BASE DATOS'!$G603</f>
        <v>GIRON</v>
      </c>
      <c r="H603" s="96" t="str">
        <f t="shared" si="18"/>
        <v>1</v>
      </c>
    </row>
    <row r="604" spans="1:8" x14ac:dyDescent="0.25">
      <c r="A604" s="110">
        <f>'[3]BASE DATOS'!$A604</f>
        <v>12465</v>
      </c>
      <c r="B604" s="110" t="str">
        <f>'[3]BASE DATOS'!$B604</f>
        <v>GIRON</v>
      </c>
      <c r="C604" s="96" t="str">
        <f t="shared" si="19"/>
        <v>1</v>
      </c>
      <c r="F604" s="110" t="str">
        <f>'[3]BASE DATOS'!$F604</f>
        <v>DANNI</v>
      </c>
      <c r="G604" s="110" t="str">
        <f>'[3]BASE DATOS'!$G604</f>
        <v>GIRON</v>
      </c>
      <c r="H604" s="96" t="str">
        <f t="shared" si="18"/>
        <v>1</v>
      </c>
    </row>
    <row r="605" spans="1:8" x14ac:dyDescent="0.25">
      <c r="A605" s="110">
        <f>'[3]BASE DATOS'!$A605</f>
        <v>12466</v>
      </c>
      <c r="B605" s="110" t="str">
        <f>'[3]BASE DATOS'!$B605</f>
        <v>GIRON</v>
      </c>
      <c r="C605" s="96" t="str">
        <f t="shared" si="19"/>
        <v>1</v>
      </c>
      <c r="F605" s="110" t="str">
        <f>'[3]BASE DATOS'!$F605</f>
        <v>DANY</v>
      </c>
      <c r="G605" s="110" t="str">
        <f>'[3]BASE DATOS'!$G605</f>
        <v>GIRON</v>
      </c>
      <c r="H605" s="96" t="str">
        <f t="shared" si="18"/>
        <v>1</v>
      </c>
    </row>
    <row r="606" spans="1:8" x14ac:dyDescent="0.25">
      <c r="A606" s="110">
        <f>'[3]BASE DATOS'!$A606</f>
        <v>12500</v>
      </c>
      <c r="B606" s="110" t="str">
        <f>'[3]BASE DATOS'!$B606</f>
        <v>GIRON</v>
      </c>
      <c r="C606" s="96" t="str">
        <f t="shared" si="19"/>
        <v>1</v>
      </c>
      <c r="F606" s="110" t="str">
        <f>'[3]BASE DATOS'!$F606</f>
        <v>DGG</v>
      </c>
      <c r="G606" s="110" t="str">
        <f>'[3]BASE DATOS'!$G606</f>
        <v>GIRON</v>
      </c>
      <c r="H606" s="96" t="str">
        <f t="shared" si="18"/>
        <v>1</v>
      </c>
    </row>
    <row r="607" spans="1:8" x14ac:dyDescent="0.25">
      <c r="A607" s="110">
        <f>'[3]BASE DATOS'!$A607</f>
        <v>12508</v>
      </c>
      <c r="B607" s="110" t="str">
        <f>'[3]BASE DATOS'!$B607</f>
        <v>GIRON</v>
      </c>
      <c r="C607" s="96" t="str">
        <f t="shared" si="19"/>
        <v>1</v>
      </c>
      <c r="F607" s="110" t="str">
        <f>'[3]BASE DATOS'!$F607</f>
        <v>DJ</v>
      </c>
      <c r="G607" s="110" t="str">
        <f>'[3]BASE DATOS'!$G607</f>
        <v>GIRON</v>
      </c>
      <c r="H607" s="96" t="str">
        <f t="shared" si="18"/>
        <v>1</v>
      </c>
    </row>
    <row r="608" spans="1:8" x14ac:dyDescent="0.25">
      <c r="A608" s="110">
        <f>'[3]BASE DATOS'!$A608</f>
        <v>12509</v>
      </c>
      <c r="B608" s="110" t="str">
        <f>'[3]BASE DATOS'!$B608</f>
        <v>GIRON</v>
      </c>
      <c r="C608" s="96" t="str">
        <f t="shared" si="19"/>
        <v>1</v>
      </c>
      <c r="F608" s="110" t="str">
        <f>'[3]BASE DATOS'!$F608</f>
        <v>E03P</v>
      </c>
      <c r="G608" s="110" t="str">
        <f>'[3]BASE DATOS'!$G608</f>
        <v>GIRON</v>
      </c>
      <c r="H608" s="96" t="str">
        <f t="shared" si="18"/>
        <v>1</v>
      </c>
    </row>
    <row r="609" spans="1:8" x14ac:dyDescent="0.25">
      <c r="A609" s="110">
        <f>'[3]BASE DATOS'!$A609</f>
        <v>12554</v>
      </c>
      <c r="B609" s="110" t="str">
        <f>'[3]BASE DATOS'!$B609</f>
        <v>GIRON</v>
      </c>
      <c r="C609" s="96" t="str">
        <f t="shared" si="19"/>
        <v>1</v>
      </c>
      <c r="F609" s="110" t="str">
        <f>'[3]BASE DATOS'!$F609</f>
        <v>E10</v>
      </c>
      <c r="G609" s="110" t="str">
        <f>'[3]BASE DATOS'!$G609</f>
        <v>GIRON</v>
      </c>
      <c r="H609" s="96" t="str">
        <f t="shared" si="18"/>
        <v>1</v>
      </c>
    </row>
    <row r="610" spans="1:8" x14ac:dyDescent="0.25">
      <c r="A610" s="110">
        <f>'[3]BASE DATOS'!$A610</f>
        <v>12558</v>
      </c>
      <c r="B610" s="110" t="str">
        <f>'[3]BASE DATOS'!$B610</f>
        <v>GIRON</v>
      </c>
      <c r="C610" s="96" t="str">
        <f t="shared" si="19"/>
        <v>1</v>
      </c>
      <c r="F610" s="110" t="str">
        <f>'[3]BASE DATOS'!$F610</f>
        <v>E12</v>
      </c>
      <c r="G610" s="110" t="str">
        <f>'[3]BASE DATOS'!$G610</f>
        <v>GIRON</v>
      </c>
      <c r="H610" s="96" t="str">
        <f t="shared" si="18"/>
        <v>1</v>
      </c>
    </row>
    <row r="611" spans="1:8" x14ac:dyDescent="0.25">
      <c r="A611" s="110">
        <f>'[3]BASE DATOS'!$A611</f>
        <v>12600</v>
      </c>
      <c r="B611" s="110" t="str">
        <f>'[3]BASE DATOS'!$B611</f>
        <v>GIRON</v>
      </c>
      <c r="C611" s="96" t="str">
        <f t="shared" si="19"/>
        <v>1</v>
      </c>
      <c r="F611" s="110" t="str">
        <f>'[3]BASE DATOS'!$F611</f>
        <v>E14</v>
      </c>
      <c r="G611" s="110" t="str">
        <f>'[3]BASE DATOS'!$G611</f>
        <v>GIRON</v>
      </c>
      <c r="H611" s="96" t="str">
        <f t="shared" si="18"/>
        <v>1</v>
      </c>
    </row>
    <row r="612" spans="1:8" x14ac:dyDescent="0.25">
      <c r="A612" s="110">
        <f>'[3]BASE DATOS'!$A612</f>
        <v>12605</v>
      </c>
      <c r="B612" s="110" t="str">
        <f>'[3]BASE DATOS'!$B612</f>
        <v>GIRON</v>
      </c>
      <c r="C612" s="96" t="str">
        <f t="shared" si="19"/>
        <v>1</v>
      </c>
      <c r="F612" s="110" t="str">
        <f>'[3]BASE DATOS'!$F612</f>
        <v>E15</v>
      </c>
      <c r="G612" s="110" t="str">
        <f>'[3]BASE DATOS'!$G612</f>
        <v>GIRON</v>
      </c>
      <c r="H612" s="96" t="str">
        <f t="shared" si="18"/>
        <v>1</v>
      </c>
    </row>
    <row r="613" spans="1:8" x14ac:dyDescent="0.25">
      <c r="A613" s="110">
        <f>'[3]BASE DATOS'!$A613</f>
        <v>12606</v>
      </c>
      <c r="B613" s="110" t="str">
        <f>'[3]BASE DATOS'!$B613</f>
        <v>GIRON</v>
      </c>
      <c r="C613" s="96" t="str">
        <f t="shared" si="19"/>
        <v>1</v>
      </c>
      <c r="F613" s="110" t="str">
        <f>'[3]BASE DATOS'!$F613</f>
        <v>E18G</v>
      </c>
      <c r="G613" s="110" t="str">
        <f>'[3]BASE DATOS'!$G613</f>
        <v>GIRON</v>
      </c>
      <c r="H613" s="96" t="str">
        <f t="shared" si="18"/>
        <v>1</v>
      </c>
    </row>
    <row r="614" spans="1:8" x14ac:dyDescent="0.25">
      <c r="A614" s="110">
        <f>'[3]BASE DATOS'!$A614</f>
        <v>12612</v>
      </c>
      <c r="B614" s="110" t="str">
        <f>'[3]BASE DATOS'!$B614</f>
        <v>GIRON</v>
      </c>
      <c r="C614" s="96" t="str">
        <f t="shared" si="19"/>
        <v>1</v>
      </c>
      <c r="F614" s="110" t="str">
        <f>'[3]BASE DATOS'!$F614</f>
        <v>E20</v>
      </c>
      <c r="G614" s="110" t="str">
        <f>'[3]BASE DATOS'!$G614</f>
        <v>GIRON</v>
      </c>
      <c r="H614" s="96" t="str">
        <f t="shared" si="18"/>
        <v>1</v>
      </c>
    </row>
    <row r="615" spans="1:8" x14ac:dyDescent="0.25">
      <c r="A615" s="110">
        <f>'[3]BASE DATOS'!$A615</f>
        <v>12649</v>
      </c>
      <c r="B615" s="110" t="str">
        <f>'[3]BASE DATOS'!$B615</f>
        <v>GIRON</v>
      </c>
      <c r="C615" s="96" t="str">
        <f t="shared" si="19"/>
        <v>1</v>
      </c>
      <c r="F615" s="110" t="str">
        <f>'[3]BASE DATOS'!$F615</f>
        <v>E21</v>
      </c>
      <c r="G615" s="110" t="str">
        <f>'[3]BASE DATOS'!$G615</f>
        <v>GIRON</v>
      </c>
      <c r="H615" s="96" t="str">
        <f t="shared" si="18"/>
        <v>1</v>
      </c>
    </row>
    <row r="616" spans="1:8" x14ac:dyDescent="0.25">
      <c r="A616" s="110">
        <f>'[3]BASE DATOS'!$A616</f>
        <v>12656</v>
      </c>
      <c r="B616" s="110" t="str">
        <f>'[3]BASE DATOS'!$B616</f>
        <v>GIRON</v>
      </c>
      <c r="C616" s="96" t="str">
        <f t="shared" si="19"/>
        <v>1</v>
      </c>
      <c r="F616" s="110" t="str">
        <f>'[3]BASE DATOS'!$F616</f>
        <v>E22G</v>
      </c>
      <c r="G616" s="110" t="str">
        <f>'[3]BASE DATOS'!$G616</f>
        <v>GIRON</v>
      </c>
      <c r="H616" s="96" t="str">
        <f t="shared" si="18"/>
        <v>1</v>
      </c>
    </row>
    <row r="617" spans="1:8" x14ac:dyDescent="0.25">
      <c r="A617" s="110">
        <f>'[3]BASE DATOS'!$A617</f>
        <v>12657</v>
      </c>
      <c r="B617" s="110" t="str">
        <f>'[3]BASE DATOS'!$B617</f>
        <v>GIRON</v>
      </c>
      <c r="C617" s="96" t="str">
        <f t="shared" si="19"/>
        <v>1</v>
      </c>
      <c r="F617" s="110" t="str">
        <f>'[3]BASE DATOS'!$F617</f>
        <v>E23G</v>
      </c>
      <c r="G617" s="110" t="str">
        <f>'[3]BASE DATOS'!$G617</f>
        <v>GIRON</v>
      </c>
      <c r="H617" s="96" t="str">
        <f t="shared" si="18"/>
        <v>1</v>
      </c>
    </row>
    <row r="618" spans="1:8" x14ac:dyDescent="0.25">
      <c r="A618" s="110">
        <f>'[3]BASE DATOS'!$A618</f>
        <v>12661</v>
      </c>
      <c r="B618" s="110" t="str">
        <f>'[3]BASE DATOS'!$B618</f>
        <v>GIRON</v>
      </c>
      <c r="C618" s="96" t="str">
        <f t="shared" si="19"/>
        <v>1</v>
      </c>
      <c r="F618" s="110" t="str">
        <f>'[3]BASE DATOS'!$F618</f>
        <v>E23GM</v>
      </c>
      <c r="G618" s="110" t="str">
        <f>'[3]BASE DATOS'!$G618</f>
        <v>GIRON</v>
      </c>
      <c r="H618" s="96" t="str">
        <f t="shared" si="18"/>
        <v>1</v>
      </c>
    </row>
    <row r="619" spans="1:8" x14ac:dyDescent="0.25">
      <c r="A619" s="110">
        <f>'[3]BASE DATOS'!$A619</f>
        <v>12662</v>
      </c>
      <c r="B619" s="110" t="str">
        <f>'[3]BASE DATOS'!$B619</f>
        <v>GIRON</v>
      </c>
      <c r="C619" s="96" t="str">
        <f t="shared" si="19"/>
        <v>1</v>
      </c>
      <c r="F619" s="110" t="str">
        <f>'[3]BASE DATOS'!$F619</f>
        <v>E27G</v>
      </c>
      <c r="G619" s="110" t="str">
        <f>'[3]BASE DATOS'!$G619</f>
        <v>GIRON</v>
      </c>
      <c r="H619" s="96" t="str">
        <f t="shared" si="18"/>
        <v>1</v>
      </c>
    </row>
    <row r="620" spans="1:8" x14ac:dyDescent="0.25">
      <c r="A620" s="110">
        <f>'[3]BASE DATOS'!$A620</f>
        <v>12799</v>
      </c>
      <c r="B620" s="110" t="str">
        <f>'[3]BASE DATOS'!$B620</f>
        <v>GIRON</v>
      </c>
      <c r="C620" s="96" t="str">
        <f t="shared" si="19"/>
        <v>1</v>
      </c>
      <c r="F620" s="110" t="str">
        <f>'[3]BASE DATOS'!$F620</f>
        <v>E5</v>
      </c>
      <c r="G620" s="110" t="str">
        <f>'[3]BASE DATOS'!$G620</f>
        <v>GIRON</v>
      </c>
      <c r="H620" s="96" t="str">
        <f t="shared" si="18"/>
        <v>1</v>
      </c>
    </row>
    <row r="621" spans="1:8" x14ac:dyDescent="0.25">
      <c r="A621" s="110">
        <f>'[3]BASE DATOS'!$A621</f>
        <v>12800</v>
      </c>
      <c r="B621" s="110" t="str">
        <f>'[3]BASE DATOS'!$B621</f>
        <v>GIRON</v>
      </c>
      <c r="C621" s="96" t="str">
        <f t="shared" si="19"/>
        <v>1</v>
      </c>
      <c r="F621" s="110" t="str">
        <f>'[3]BASE DATOS'!$F621</f>
        <v>E5CC</v>
      </c>
      <c r="G621" s="110" t="str">
        <f>'[3]BASE DATOS'!$G621</f>
        <v>GIRON</v>
      </c>
      <c r="H621" s="96" t="str">
        <f t="shared" si="18"/>
        <v>1</v>
      </c>
    </row>
    <row r="622" spans="1:8" x14ac:dyDescent="0.25">
      <c r="A622" s="110">
        <f>'[3]BASE DATOS'!$A622</f>
        <v>12803</v>
      </c>
      <c r="B622" s="110" t="str">
        <f>'[3]BASE DATOS'!$B622</f>
        <v>GIRON</v>
      </c>
      <c r="C622" s="96" t="str">
        <f t="shared" si="19"/>
        <v>1</v>
      </c>
      <c r="F622" s="110" t="str">
        <f>'[3]BASE DATOS'!$F622</f>
        <v>E5J</v>
      </c>
      <c r="G622" s="110" t="str">
        <f>'[3]BASE DATOS'!$G622</f>
        <v>GIRON</v>
      </c>
      <c r="H622" s="96" t="str">
        <f t="shared" si="18"/>
        <v>1</v>
      </c>
    </row>
    <row r="623" spans="1:8" x14ac:dyDescent="0.25">
      <c r="A623" s="110">
        <f>'[3]BASE DATOS'!$A623</f>
        <v>13026</v>
      </c>
      <c r="B623" s="110" t="str">
        <f>'[3]BASE DATOS'!$B623</f>
        <v>LEBRIJA</v>
      </c>
      <c r="C623" s="96" t="str">
        <f t="shared" si="19"/>
        <v>1</v>
      </c>
      <c r="F623" s="110" t="str">
        <f>'[3]BASE DATOS'!$F623</f>
        <v>E5P</v>
      </c>
      <c r="G623" s="110" t="str">
        <f>'[3]BASE DATOS'!$G623</f>
        <v>GIRON</v>
      </c>
      <c r="H623" s="96" t="str">
        <f t="shared" si="18"/>
        <v>1</v>
      </c>
    </row>
    <row r="624" spans="1:8" x14ac:dyDescent="0.25">
      <c r="A624" s="110">
        <f>'[3]BASE DATOS'!$A624</f>
        <v>13102</v>
      </c>
      <c r="B624" s="110" t="str">
        <f>'[3]BASE DATOS'!$B624</f>
        <v>LEBRIJA</v>
      </c>
      <c r="C624" s="96" t="str">
        <f t="shared" si="19"/>
        <v>1</v>
      </c>
      <c r="F624" s="110" t="str">
        <f>'[3]BASE DATOS'!$F624</f>
        <v>E7</v>
      </c>
      <c r="G624" s="110" t="str">
        <f>'[3]BASE DATOS'!$G624</f>
        <v>GIRON</v>
      </c>
      <c r="H624" s="96" t="str">
        <f t="shared" si="18"/>
        <v>1</v>
      </c>
    </row>
    <row r="625" spans="1:8" x14ac:dyDescent="0.25">
      <c r="A625" s="110">
        <f>'[3]BASE DATOS'!$A625</f>
        <v>13150</v>
      </c>
      <c r="B625" s="110" t="str">
        <f>'[3]BASE DATOS'!$B625</f>
        <v>LEBRIJA</v>
      </c>
      <c r="C625" s="96" t="str">
        <f t="shared" si="19"/>
        <v>1</v>
      </c>
      <c r="F625" s="110" t="str">
        <f>'[3]BASE DATOS'!$F625</f>
        <v>ELTORITO</v>
      </c>
      <c r="G625" s="110" t="str">
        <f>'[3]BASE DATOS'!$G625</f>
        <v>GIRON</v>
      </c>
      <c r="H625" s="96" t="str">
        <f t="shared" si="18"/>
        <v>1</v>
      </c>
    </row>
    <row r="626" spans="1:8" x14ac:dyDescent="0.25">
      <c r="A626" s="110">
        <f>'[3]BASE DATOS'!$A626</f>
        <v>13155</v>
      </c>
      <c r="B626" s="110" t="str">
        <f>'[3]BASE DATOS'!$B626</f>
        <v>LEBRIJA</v>
      </c>
      <c r="C626" s="96" t="str">
        <f t="shared" si="19"/>
        <v>1</v>
      </c>
      <c r="F626" s="110" t="str">
        <f>'[3]BASE DATOS'!$F626</f>
        <v>FOG</v>
      </c>
      <c r="G626" s="110" t="str">
        <f>'[3]BASE DATOS'!$G626</f>
        <v>GIRON</v>
      </c>
      <c r="H626" s="96" t="str">
        <f t="shared" si="18"/>
        <v>1</v>
      </c>
    </row>
    <row r="627" spans="1:8" x14ac:dyDescent="0.25">
      <c r="A627" s="110">
        <f>'[3]BASE DATOS'!$A627</f>
        <v>13156</v>
      </c>
      <c r="B627" s="110" t="str">
        <f>'[3]BASE DATOS'!$B627</f>
        <v>LEBRIJA</v>
      </c>
      <c r="C627" s="96" t="str">
        <f t="shared" si="19"/>
        <v>1</v>
      </c>
      <c r="F627" s="110" t="str">
        <f>'[3]BASE DATOS'!$F627</f>
        <v>G1</v>
      </c>
      <c r="G627" s="110" t="str">
        <f>'[3]BASE DATOS'!$G627</f>
        <v>GIRON</v>
      </c>
      <c r="H627" s="96" t="str">
        <f t="shared" si="18"/>
        <v>1</v>
      </c>
    </row>
    <row r="628" spans="1:8" x14ac:dyDescent="0.25">
      <c r="A628" s="110">
        <f>'[3]BASE DATOS'!$A628</f>
        <v>13157</v>
      </c>
      <c r="B628" s="110" t="str">
        <f>'[3]BASE DATOS'!$B628</f>
        <v>LEBRIJA</v>
      </c>
      <c r="C628" s="96" t="str">
        <f t="shared" si="19"/>
        <v>1</v>
      </c>
      <c r="F628" s="110" t="str">
        <f>'[3]BASE DATOS'!$F628</f>
        <v>G10</v>
      </c>
      <c r="G628" s="110" t="str">
        <f>'[3]BASE DATOS'!$G628</f>
        <v>GIRON</v>
      </c>
      <c r="H628" s="96" t="str">
        <f t="shared" si="18"/>
        <v>1</v>
      </c>
    </row>
    <row r="629" spans="1:8" x14ac:dyDescent="0.25">
      <c r="A629" s="110">
        <f>'[3]BASE DATOS'!$A629</f>
        <v>13200</v>
      </c>
      <c r="B629" s="110" t="str">
        <f>'[3]BASE DATOS'!$B629</f>
        <v>LEBRIJA</v>
      </c>
      <c r="C629" s="96" t="str">
        <f t="shared" si="19"/>
        <v>1</v>
      </c>
      <c r="F629" s="110" t="str">
        <f>'[3]BASE DATOS'!$F629</f>
        <v>G11</v>
      </c>
      <c r="G629" s="110" t="str">
        <f>'[3]BASE DATOS'!$G629</f>
        <v>GIRON</v>
      </c>
      <c r="H629" s="96" t="str">
        <f t="shared" si="18"/>
        <v>1</v>
      </c>
    </row>
    <row r="630" spans="1:8" x14ac:dyDescent="0.25">
      <c r="A630" s="110">
        <f>'[3]BASE DATOS'!$A630</f>
        <v>13201</v>
      </c>
      <c r="B630" s="110" t="str">
        <f>'[3]BASE DATOS'!$B630</f>
        <v>LEBRIJA</v>
      </c>
      <c r="C630" s="96" t="str">
        <f t="shared" si="19"/>
        <v>1</v>
      </c>
      <c r="F630" s="110" t="str">
        <f>'[3]BASE DATOS'!$F630</f>
        <v>G12X</v>
      </c>
      <c r="G630" s="110" t="str">
        <f>'[3]BASE DATOS'!$G630</f>
        <v>GIRON</v>
      </c>
      <c r="H630" s="96" t="str">
        <f t="shared" si="18"/>
        <v>1</v>
      </c>
    </row>
    <row r="631" spans="1:8" x14ac:dyDescent="0.25">
      <c r="A631" s="110">
        <f>'[3]BASE DATOS'!$A631</f>
        <v>13202</v>
      </c>
      <c r="B631" s="110" t="str">
        <f>'[3]BASE DATOS'!$B631</f>
        <v>LEBRIJA</v>
      </c>
      <c r="C631" s="96" t="str">
        <f t="shared" si="19"/>
        <v>1</v>
      </c>
      <c r="F631" s="110" t="str">
        <f>'[3]BASE DATOS'!$F631</f>
        <v>G13</v>
      </c>
      <c r="G631" s="110" t="str">
        <f>'[3]BASE DATOS'!$G631</f>
        <v>GIRON</v>
      </c>
      <c r="H631" s="96" t="str">
        <f t="shared" si="18"/>
        <v>1</v>
      </c>
    </row>
    <row r="632" spans="1:8" x14ac:dyDescent="0.25">
      <c r="A632" s="110">
        <f>'[3]BASE DATOS'!$A632</f>
        <v>13204</v>
      </c>
      <c r="B632" s="110" t="str">
        <f>'[3]BASE DATOS'!$B632</f>
        <v>LEBRIJA</v>
      </c>
      <c r="C632" s="96" t="str">
        <f t="shared" si="19"/>
        <v>1</v>
      </c>
      <c r="F632" s="110" t="str">
        <f>'[3]BASE DATOS'!$F632</f>
        <v>G13A</v>
      </c>
      <c r="G632" s="110" t="str">
        <f>'[3]BASE DATOS'!$G632</f>
        <v>GIRON</v>
      </c>
      <c r="H632" s="96" t="str">
        <f t="shared" si="18"/>
        <v>1</v>
      </c>
    </row>
    <row r="633" spans="1:8" x14ac:dyDescent="0.25">
      <c r="A633" s="110">
        <f>'[3]BASE DATOS'!$A633</f>
        <v>14052</v>
      </c>
      <c r="B633" s="110" t="str">
        <f>'[3]BASE DATOS'!$B633</f>
        <v>NORTE</v>
      </c>
      <c r="C633" s="96" t="str">
        <f t="shared" si="19"/>
        <v>1</v>
      </c>
      <c r="F633" s="110" t="str">
        <f>'[3]BASE DATOS'!$F633</f>
        <v>G13X</v>
      </c>
      <c r="G633" s="110" t="str">
        <f>'[3]BASE DATOS'!$G633</f>
        <v>GIRON</v>
      </c>
      <c r="H633" s="96" t="str">
        <f t="shared" si="18"/>
        <v>1</v>
      </c>
    </row>
    <row r="634" spans="1:8" x14ac:dyDescent="0.25">
      <c r="A634" s="110">
        <f>'[3]BASE DATOS'!$A634</f>
        <v>14162</v>
      </c>
      <c r="B634" s="110" t="str">
        <f>'[3]BASE DATOS'!$B634</f>
        <v>NORTE</v>
      </c>
      <c r="C634" s="96" t="str">
        <f t="shared" si="19"/>
        <v>1</v>
      </c>
      <c r="F634" s="110" t="str">
        <f>'[3]BASE DATOS'!$F634</f>
        <v>G2</v>
      </c>
      <c r="G634" s="110" t="str">
        <f>'[3]BASE DATOS'!$G634</f>
        <v>GIRON</v>
      </c>
      <c r="H634" s="96" t="str">
        <f t="shared" si="18"/>
        <v>1</v>
      </c>
    </row>
    <row r="635" spans="1:8" x14ac:dyDescent="0.25">
      <c r="A635" s="110">
        <f>'[3]BASE DATOS'!$A635</f>
        <v>14164</v>
      </c>
      <c r="B635" s="110" t="str">
        <f>'[3]BASE DATOS'!$B635</f>
        <v>NORTE</v>
      </c>
      <c r="C635" s="96" t="str">
        <f t="shared" si="19"/>
        <v>1</v>
      </c>
      <c r="F635" s="110" t="str">
        <f>'[3]BASE DATOS'!$F635</f>
        <v>G3</v>
      </c>
      <c r="G635" s="110" t="str">
        <f>'[3]BASE DATOS'!$G635</f>
        <v>GIRON</v>
      </c>
      <c r="H635" s="96" t="str">
        <f t="shared" si="18"/>
        <v>1</v>
      </c>
    </row>
    <row r="636" spans="1:8" x14ac:dyDescent="0.25">
      <c r="A636" s="110">
        <f>'[3]BASE DATOS'!$A636</f>
        <v>14203</v>
      </c>
      <c r="B636" s="110" t="str">
        <f>'[3]BASE DATOS'!$B636</f>
        <v>NORTE</v>
      </c>
      <c r="C636" s="96" t="str">
        <f t="shared" si="19"/>
        <v>1</v>
      </c>
      <c r="F636" s="110" t="str">
        <f>'[3]BASE DATOS'!$F636</f>
        <v>G34</v>
      </c>
      <c r="G636" s="110" t="str">
        <f>'[3]BASE DATOS'!$G636</f>
        <v>GIRON</v>
      </c>
      <c r="H636" s="96" t="str">
        <f t="shared" si="18"/>
        <v>1</v>
      </c>
    </row>
    <row r="637" spans="1:8" x14ac:dyDescent="0.25">
      <c r="A637" s="110">
        <f>'[3]BASE DATOS'!$A637</f>
        <v>14207</v>
      </c>
      <c r="B637" s="110" t="str">
        <f>'[3]BASE DATOS'!$B637</f>
        <v>NORTE</v>
      </c>
      <c r="C637" s="96" t="str">
        <f t="shared" si="19"/>
        <v>1</v>
      </c>
      <c r="F637" s="110" t="str">
        <f>'[3]BASE DATOS'!$F637</f>
        <v>G4</v>
      </c>
      <c r="G637" s="110" t="str">
        <f>'[3]BASE DATOS'!$G637</f>
        <v>GIRON</v>
      </c>
      <c r="H637" s="96" t="str">
        <f t="shared" si="18"/>
        <v>1</v>
      </c>
    </row>
    <row r="638" spans="1:8" x14ac:dyDescent="0.25">
      <c r="A638" s="110">
        <f>'[3]BASE DATOS'!$A638</f>
        <v>14254</v>
      </c>
      <c r="B638" s="110" t="str">
        <f>'[3]BASE DATOS'!$B638</f>
        <v>NORTE</v>
      </c>
      <c r="C638" s="96" t="str">
        <f t="shared" si="19"/>
        <v>1</v>
      </c>
      <c r="F638" s="110" t="str">
        <f>'[3]BASE DATOS'!$F638</f>
        <v>G4X</v>
      </c>
      <c r="G638" s="110" t="str">
        <f>'[3]BASE DATOS'!$G638</f>
        <v>GIRON</v>
      </c>
      <c r="H638" s="96" t="str">
        <f t="shared" si="18"/>
        <v>1</v>
      </c>
    </row>
    <row r="639" spans="1:8" x14ac:dyDescent="0.25">
      <c r="A639" s="110">
        <f>'[3]BASE DATOS'!$A639</f>
        <v>14255</v>
      </c>
      <c r="B639" s="110" t="str">
        <f>'[3]BASE DATOS'!$B639</f>
        <v>NORTE</v>
      </c>
      <c r="C639" s="96" t="str">
        <f t="shared" si="19"/>
        <v>1</v>
      </c>
      <c r="F639" s="110" t="str">
        <f>'[3]BASE DATOS'!$F639</f>
        <v>G5</v>
      </c>
      <c r="G639" s="110" t="str">
        <f>'[3]BASE DATOS'!$G639</f>
        <v>GIRON</v>
      </c>
      <c r="H639" s="96" t="str">
        <f t="shared" si="18"/>
        <v>1</v>
      </c>
    </row>
    <row r="640" spans="1:8" x14ac:dyDescent="0.25">
      <c r="A640" s="110">
        <f>'[3]BASE DATOS'!$A640</f>
        <v>14256</v>
      </c>
      <c r="B640" s="110" t="str">
        <f>'[3]BASE DATOS'!$B640</f>
        <v>NORTE</v>
      </c>
      <c r="C640" s="96" t="str">
        <f t="shared" si="19"/>
        <v>1</v>
      </c>
      <c r="F640" s="110" t="str">
        <f>'[3]BASE DATOS'!$F640</f>
        <v>G6</v>
      </c>
      <c r="G640" s="110" t="str">
        <f>'[3]BASE DATOS'!$G640</f>
        <v>GIRON</v>
      </c>
      <c r="H640" s="96" t="str">
        <f t="shared" si="18"/>
        <v>1</v>
      </c>
    </row>
    <row r="641" spans="1:8" x14ac:dyDescent="0.25">
      <c r="A641" s="110">
        <f>'[3]BASE DATOS'!$A641</f>
        <v>14257</v>
      </c>
      <c r="B641" s="110" t="str">
        <f>'[3]BASE DATOS'!$B641</f>
        <v>NORTE</v>
      </c>
      <c r="C641" s="96" t="str">
        <f t="shared" si="19"/>
        <v>1</v>
      </c>
      <c r="F641" s="110" t="str">
        <f>'[3]BASE DATOS'!$F641</f>
        <v>G7</v>
      </c>
      <c r="G641" s="110" t="str">
        <f>'[3]BASE DATOS'!$G641</f>
        <v>GIRON</v>
      </c>
      <c r="H641" s="96" t="str">
        <f t="shared" si="18"/>
        <v>1</v>
      </c>
    </row>
    <row r="642" spans="1:8" x14ac:dyDescent="0.25">
      <c r="A642" s="110">
        <f>'[3]BASE DATOS'!$A642</f>
        <v>14258</v>
      </c>
      <c r="B642" s="110" t="str">
        <f>'[3]BASE DATOS'!$B642</f>
        <v>NORTE</v>
      </c>
      <c r="C642" s="96" t="str">
        <f t="shared" si="19"/>
        <v>1</v>
      </c>
      <c r="F642" s="110" t="str">
        <f>'[3]BASE DATOS'!$F642</f>
        <v>G8</v>
      </c>
      <c r="G642" s="110" t="str">
        <f>'[3]BASE DATOS'!$G642</f>
        <v>GIRON</v>
      </c>
      <c r="H642" s="96" t="str">
        <f t="shared" ref="H642:H705" si="20">IF(G642=0,"","1")</f>
        <v>1</v>
      </c>
    </row>
    <row r="643" spans="1:8" x14ac:dyDescent="0.25">
      <c r="A643" s="110">
        <f>'[3]BASE DATOS'!$A643</f>
        <v>14261</v>
      </c>
      <c r="B643" s="110" t="str">
        <f>'[3]BASE DATOS'!$B643</f>
        <v>NORTE</v>
      </c>
      <c r="C643" s="96" t="str">
        <f t="shared" ref="C643:C706" si="21">IF(B643=0,"","1")</f>
        <v>1</v>
      </c>
      <c r="F643" s="110" t="str">
        <f>'[3]BASE DATOS'!$F643</f>
        <v>G9</v>
      </c>
      <c r="G643" s="110" t="str">
        <f>'[3]BASE DATOS'!$G643</f>
        <v>GIRON</v>
      </c>
      <c r="H643" s="96" t="str">
        <f t="shared" si="20"/>
        <v>1</v>
      </c>
    </row>
    <row r="644" spans="1:8" x14ac:dyDescent="0.25">
      <c r="A644" s="110">
        <f>'[3]BASE DATOS'!$A644</f>
        <v>14262</v>
      </c>
      <c r="B644" s="110" t="str">
        <f>'[3]BASE DATOS'!$B644</f>
        <v>NORTE</v>
      </c>
      <c r="C644" s="96" t="str">
        <f t="shared" si="21"/>
        <v>1</v>
      </c>
      <c r="F644" s="110" t="str">
        <f>'[3]BASE DATOS'!$F644</f>
        <v>GGVARGAS</v>
      </c>
      <c r="G644" s="110" t="str">
        <f>'[3]BASE DATOS'!$G644</f>
        <v>GIRON</v>
      </c>
      <c r="H644" s="96" t="str">
        <f t="shared" si="20"/>
        <v>1</v>
      </c>
    </row>
    <row r="645" spans="1:8" x14ac:dyDescent="0.25">
      <c r="A645" s="110">
        <f>'[3]BASE DATOS'!$A645</f>
        <v>14264</v>
      </c>
      <c r="B645" s="110" t="str">
        <f>'[3]BASE DATOS'!$B645</f>
        <v>NORTE</v>
      </c>
      <c r="C645" s="96" t="str">
        <f t="shared" si="21"/>
        <v>1</v>
      </c>
      <c r="F645" s="110" t="str">
        <f>'[3]BASE DATOS'!$F645</f>
        <v>GRA</v>
      </c>
      <c r="G645" s="110" t="str">
        <f>'[3]BASE DATOS'!$G645</f>
        <v>GIRON</v>
      </c>
      <c r="H645" s="96" t="str">
        <f t="shared" si="20"/>
        <v>1</v>
      </c>
    </row>
    <row r="646" spans="1:8" x14ac:dyDescent="0.25">
      <c r="A646" s="110">
        <f>'[3]BASE DATOS'!$A646</f>
        <v>14265</v>
      </c>
      <c r="B646" s="110" t="str">
        <f>'[3]BASE DATOS'!$B646</f>
        <v>NORTE</v>
      </c>
      <c r="C646" s="96" t="str">
        <f t="shared" si="21"/>
        <v>1</v>
      </c>
      <c r="F646" s="110" t="str">
        <f>'[3]BASE DATOS'!$F646</f>
        <v>HTL</v>
      </c>
      <c r="G646" s="110" t="str">
        <f>'[3]BASE DATOS'!$G646</f>
        <v>GIRON</v>
      </c>
      <c r="H646" s="96" t="str">
        <f t="shared" si="20"/>
        <v>1</v>
      </c>
    </row>
    <row r="647" spans="1:8" x14ac:dyDescent="0.25">
      <c r="A647" s="110">
        <f>'[3]BASE DATOS'!$A647</f>
        <v>14266</v>
      </c>
      <c r="B647" s="110" t="str">
        <f>'[3]BASE DATOS'!$B647</f>
        <v>NORTE</v>
      </c>
      <c r="C647" s="96" t="str">
        <f t="shared" si="21"/>
        <v>1</v>
      </c>
      <c r="F647" s="110" t="str">
        <f>'[3]BASE DATOS'!$F647</f>
        <v>HTN</v>
      </c>
      <c r="G647" s="110" t="str">
        <f>'[3]BASE DATOS'!$G647</f>
        <v>GIRON</v>
      </c>
      <c r="H647" s="96" t="str">
        <f t="shared" si="20"/>
        <v>1</v>
      </c>
    </row>
    <row r="648" spans="1:8" x14ac:dyDescent="0.25">
      <c r="A648" s="110">
        <f>'[3]BASE DATOS'!$A648</f>
        <v>14303</v>
      </c>
      <c r="B648" s="110" t="str">
        <f>'[3]BASE DATOS'!$B648</f>
        <v>NORTE</v>
      </c>
      <c r="C648" s="96" t="str">
        <f t="shared" si="21"/>
        <v>1</v>
      </c>
      <c r="F648" s="110" t="str">
        <f>'[3]BASE DATOS'!$F648</f>
        <v>IVAN</v>
      </c>
      <c r="G648" s="110" t="str">
        <f>'[3]BASE DATOS'!$G648</f>
        <v>GIRON</v>
      </c>
      <c r="H648" s="96" t="str">
        <f t="shared" si="20"/>
        <v>1</v>
      </c>
    </row>
    <row r="649" spans="1:8" x14ac:dyDescent="0.25">
      <c r="A649" s="110">
        <f>'[3]BASE DATOS'!$A649</f>
        <v>14405</v>
      </c>
      <c r="B649" s="110" t="str">
        <f>'[3]BASE DATOS'!$B649</f>
        <v>NORTE</v>
      </c>
      <c r="C649" s="96" t="str">
        <f t="shared" si="21"/>
        <v>1</v>
      </c>
      <c r="F649" s="110" t="str">
        <f>'[3]BASE DATOS'!$F649</f>
        <v>IVG</v>
      </c>
      <c r="G649" s="110" t="str">
        <f>'[3]BASE DATOS'!$G649</f>
        <v>GIRON</v>
      </c>
      <c r="H649" s="96" t="str">
        <f t="shared" si="20"/>
        <v>1</v>
      </c>
    </row>
    <row r="650" spans="1:8" x14ac:dyDescent="0.25">
      <c r="A650" s="110">
        <f>'[3]BASE DATOS'!$A650</f>
        <v>14406</v>
      </c>
      <c r="B650" s="110" t="str">
        <f>'[3]BASE DATOS'!$B650</f>
        <v>NORTE</v>
      </c>
      <c r="C650" s="96" t="str">
        <f t="shared" si="21"/>
        <v>1</v>
      </c>
      <c r="F650" s="110" t="str">
        <f>'[3]BASE DATOS'!$F650</f>
        <v>IVTG</v>
      </c>
      <c r="G650" s="110" t="str">
        <f>'[3]BASE DATOS'!$G650</f>
        <v>GIRON</v>
      </c>
      <c r="H650" s="96" t="str">
        <f t="shared" si="20"/>
        <v>1</v>
      </c>
    </row>
    <row r="651" spans="1:8" x14ac:dyDescent="0.25">
      <c r="A651" s="110">
        <f>'[3]BASE DATOS'!$A651</f>
        <v>14407</v>
      </c>
      <c r="B651" s="110" t="str">
        <f>'[3]BASE DATOS'!$B651</f>
        <v>NORTE</v>
      </c>
      <c r="C651" s="96" t="str">
        <f t="shared" si="21"/>
        <v>1</v>
      </c>
      <c r="F651" s="110" t="str">
        <f>'[3]BASE DATOS'!$F651</f>
        <v>JAP5</v>
      </c>
      <c r="G651" s="110" t="str">
        <f>'[3]BASE DATOS'!$G651</f>
        <v>GIRON</v>
      </c>
      <c r="H651" s="96" t="str">
        <f t="shared" si="20"/>
        <v>1</v>
      </c>
    </row>
    <row r="652" spans="1:8" x14ac:dyDescent="0.25">
      <c r="A652" s="110">
        <f>'[3]BASE DATOS'!$A652</f>
        <v>14408</v>
      </c>
      <c r="B652" s="110" t="str">
        <f>'[3]BASE DATOS'!$B652</f>
        <v>NORTE</v>
      </c>
      <c r="C652" s="96" t="str">
        <f t="shared" si="21"/>
        <v>1</v>
      </c>
      <c r="F652" s="110" t="str">
        <f>'[3]BASE DATOS'!$F652</f>
        <v>JCC</v>
      </c>
      <c r="G652" s="110" t="str">
        <f>'[3]BASE DATOS'!$G652</f>
        <v>GIRON</v>
      </c>
      <c r="H652" s="96" t="str">
        <f t="shared" si="20"/>
        <v>1</v>
      </c>
    </row>
    <row r="653" spans="1:8" x14ac:dyDescent="0.25">
      <c r="A653" s="110">
        <f>'[3]BASE DATOS'!$A653</f>
        <v>14409</v>
      </c>
      <c r="B653" s="110" t="str">
        <f>'[3]BASE DATOS'!$B653</f>
        <v>NORTE</v>
      </c>
      <c r="C653" s="96" t="str">
        <f t="shared" si="21"/>
        <v>1</v>
      </c>
      <c r="F653" s="110" t="str">
        <f>'[3]BASE DATOS'!$F653</f>
        <v>JJJ</v>
      </c>
      <c r="G653" s="110" t="str">
        <f>'[3]BASE DATOS'!$G653</f>
        <v>GIRON</v>
      </c>
      <c r="H653" s="96" t="str">
        <f t="shared" si="20"/>
        <v>1</v>
      </c>
    </row>
    <row r="654" spans="1:8" x14ac:dyDescent="0.25">
      <c r="A654" s="110">
        <f>'[3]BASE DATOS'!$A654</f>
        <v>14410</v>
      </c>
      <c r="B654" s="110" t="str">
        <f>'[3]BASE DATOS'!$B654</f>
        <v>NORTE</v>
      </c>
      <c r="C654" s="96" t="str">
        <f t="shared" si="21"/>
        <v>1</v>
      </c>
      <c r="F654" s="110" t="str">
        <f>'[3]BASE DATOS'!$F654</f>
        <v>JJJM</v>
      </c>
      <c r="G654" s="110" t="str">
        <f>'[3]BASE DATOS'!$G654</f>
        <v>GIRON</v>
      </c>
      <c r="H654" s="96" t="str">
        <f t="shared" si="20"/>
        <v>1</v>
      </c>
    </row>
    <row r="655" spans="1:8" x14ac:dyDescent="0.25">
      <c r="A655" s="110">
        <f>'[3]BASE DATOS'!$A655</f>
        <v>14411</v>
      </c>
      <c r="B655" s="110" t="str">
        <f>'[3]BASE DATOS'!$B655</f>
        <v>NORTE</v>
      </c>
      <c r="C655" s="96" t="str">
        <f t="shared" si="21"/>
        <v>1</v>
      </c>
      <c r="F655" s="110" t="str">
        <f>'[3]BASE DATOS'!$F655</f>
        <v>JK23</v>
      </c>
      <c r="G655" s="110" t="str">
        <f>'[3]BASE DATOS'!$G655</f>
        <v>GIRON</v>
      </c>
      <c r="H655" s="96" t="str">
        <f t="shared" si="20"/>
        <v>1</v>
      </c>
    </row>
    <row r="656" spans="1:8" x14ac:dyDescent="0.25">
      <c r="A656" s="110">
        <f>'[3]BASE DATOS'!$A656</f>
        <v>14412</v>
      </c>
      <c r="B656" s="110" t="str">
        <f>'[3]BASE DATOS'!$B656</f>
        <v>NORTE</v>
      </c>
      <c r="C656" s="96" t="str">
        <f t="shared" si="21"/>
        <v>1</v>
      </c>
      <c r="F656" s="110" t="str">
        <f>'[3]BASE DATOS'!$F656</f>
        <v>JL</v>
      </c>
      <c r="G656" s="110" t="str">
        <f>'[3]BASE DATOS'!$G656</f>
        <v>GIRON</v>
      </c>
      <c r="H656" s="96" t="str">
        <f t="shared" si="20"/>
        <v>1</v>
      </c>
    </row>
    <row r="657" spans="1:8" x14ac:dyDescent="0.25">
      <c r="A657" s="110">
        <f>'[3]BASE DATOS'!$A657</f>
        <v>14413</v>
      </c>
      <c r="B657" s="110" t="str">
        <f>'[3]BASE DATOS'!$B657</f>
        <v>NORTE</v>
      </c>
      <c r="C657" s="96" t="str">
        <f t="shared" si="21"/>
        <v>1</v>
      </c>
      <c r="F657" s="110" t="str">
        <f>'[3]BASE DATOS'!$F657</f>
        <v>JM.</v>
      </c>
      <c r="G657" s="110" t="str">
        <f>'[3]BASE DATOS'!$G657</f>
        <v>GIRON</v>
      </c>
      <c r="H657" s="96" t="str">
        <f t="shared" si="20"/>
        <v>1</v>
      </c>
    </row>
    <row r="658" spans="1:8" x14ac:dyDescent="0.25">
      <c r="A658" s="110">
        <f>'[3]BASE DATOS'!$A658</f>
        <v>14500</v>
      </c>
      <c r="B658" s="110" t="str">
        <f>'[3]BASE DATOS'!$B658</f>
        <v>SANFRANCISCO</v>
      </c>
      <c r="C658" s="96" t="str">
        <f t="shared" si="21"/>
        <v>1</v>
      </c>
      <c r="F658" s="110" t="str">
        <f>'[3]BASE DATOS'!$F658</f>
        <v>JMG</v>
      </c>
      <c r="G658" s="110" t="str">
        <f>'[3]BASE DATOS'!$G658</f>
        <v>GIRON</v>
      </c>
      <c r="H658" s="96" t="str">
        <f t="shared" si="20"/>
        <v>1</v>
      </c>
    </row>
    <row r="659" spans="1:8" x14ac:dyDescent="0.25">
      <c r="A659" s="110">
        <f>'[3]BASE DATOS'!$A659</f>
        <v>15101</v>
      </c>
      <c r="B659" s="110" t="str">
        <f>'[3]BASE DATOS'!$B659</f>
        <v>LEBRIJA</v>
      </c>
      <c r="C659" s="96" t="str">
        <f t="shared" si="21"/>
        <v>1</v>
      </c>
      <c r="F659" s="110" t="str">
        <f>'[3]BASE DATOS'!$F659</f>
        <v>JMZ</v>
      </c>
      <c r="G659" s="110" t="str">
        <f>'[3]BASE DATOS'!$G659</f>
        <v>GIRON</v>
      </c>
      <c r="H659" s="96" t="str">
        <f t="shared" si="20"/>
        <v>1</v>
      </c>
    </row>
    <row r="660" spans="1:8" x14ac:dyDescent="0.25">
      <c r="A660" s="110">
        <f>'[3]BASE DATOS'!$A660</f>
        <v>15150</v>
      </c>
      <c r="B660" s="110" t="str">
        <f>'[3]BASE DATOS'!$B660</f>
        <v>PROVENZA</v>
      </c>
      <c r="C660" s="96" t="str">
        <f t="shared" si="21"/>
        <v>1</v>
      </c>
      <c r="F660" s="110" t="str">
        <f>'[3]BASE DATOS'!$F660</f>
        <v>JRG</v>
      </c>
      <c r="G660" s="110" t="str">
        <f>'[3]BASE DATOS'!$G660</f>
        <v>GIRON</v>
      </c>
      <c r="H660" s="96" t="str">
        <f t="shared" si="20"/>
        <v>1</v>
      </c>
    </row>
    <row r="661" spans="1:8" x14ac:dyDescent="0.25">
      <c r="A661" s="110" t="str">
        <f>'[3]BASE DATOS'!$A661</f>
        <v>01117/MXM/</v>
      </c>
      <c r="B661" s="110" t="str">
        <f>'[3]BASE DATOS'!$B661</f>
        <v>CENTRO</v>
      </c>
      <c r="C661" s="96" t="str">
        <f t="shared" si="21"/>
        <v>1</v>
      </c>
      <c r="F661" s="110" t="str">
        <f>'[3]BASE DATOS'!$F661</f>
        <v>JRJR</v>
      </c>
      <c r="G661" s="110" t="str">
        <f>'[3]BASE DATOS'!$G661</f>
        <v>GIRON</v>
      </c>
      <c r="H661" s="96" t="str">
        <f t="shared" si="20"/>
        <v>1</v>
      </c>
    </row>
    <row r="662" spans="1:8" x14ac:dyDescent="0.25">
      <c r="A662" s="110" t="str">
        <f>'[3]BASE DATOS'!$A662</f>
        <v>01308/DXL/</v>
      </c>
      <c r="B662" s="110" t="str">
        <f>'[3]BASE DATOS'!$B662</f>
        <v>CAMPOHERMOSO</v>
      </c>
      <c r="C662" s="96" t="str">
        <f t="shared" si="21"/>
        <v>1</v>
      </c>
      <c r="F662" s="110" t="str">
        <f>'[3]BASE DATOS'!$F662</f>
        <v>JRP</v>
      </c>
      <c r="G662" s="110" t="str">
        <f>'[3]BASE DATOS'!$G662</f>
        <v>GIRON</v>
      </c>
      <c r="H662" s="96" t="str">
        <f t="shared" si="20"/>
        <v>1</v>
      </c>
    </row>
    <row r="663" spans="1:8" x14ac:dyDescent="0.25">
      <c r="A663" s="110" t="str">
        <f>'[3]BASE DATOS'!$A663</f>
        <v>01OCAMONTE</v>
      </c>
      <c r="B663" s="110" t="str">
        <f>'[3]BASE DATOS'!$B663</f>
        <v>OCAMONTE</v>
      </c>
      <c r="C663" s="96" t="str">
        <f t="shared" si="21"/>
        <v>1</v>
      </c>
      <c r="F663" s="110" t="str">
        <f>'[3]BASE DATOS'!$F663</f>
        <v>LG</v>
      </c>
      <c r="G663" s="110" t="str">
        <f>'[3]BASE DATOS'!$G663</f>
        <v>GIRON</v>
      </c>
      <c r="H663" s="96" t="str">
        <f t="shared" si="20"/>
        <v>1</v>
      </c>
    </row>
    <row r="664" spans="1:8" x14ac:dyDescent="0.25">
      <c r="A664" s="110" t="str">
        <f>'[3]BASE DATOS'!$A664</f>
        <v>02005CAVA</v>
      </c>
      <c r="B664" s="110" t="str">
        <f>'[3]BASE DATOS'!$B664</f>
        <v>SANFRANCISCO</v>
      </c>
      <c r="C664" s="96" t="str">
        <f t="shared" si="21"/>
        <v>1</v>
      </c>
      <c r="F664" s="110" t="str">
        <f>'[3]BASE DATOS'!$F664</f>
        <v>LNG</v>
      </c>
      <c r="G664" s="110" t="str">
        <f>'[3]BASE DATOS'!$G664</f>
        <v>GIRON</v>
      </c>
      <c r="H664" s="96" t="str">
        <f t="shared" si="20"/>
        <v>1</v>
      </c>
    </row>
    <row r="665" spans="1:8" x14ac:dyDescent="0.25">
      <c r="A665" s="110" t="str">
        <f>'[3]BASE DATOS'!$A665</f>
        <v>02COROMORO</v>
      </c>
      <c r="B665" s="110" t="str">
        <f>'[3]BASE DATOS'!$B665</f>
        <v>COLBEEFSAS</v>
      </c>
      <c r="C665" s="96" t="str">
        <f t="shared" si="21"/>
        <v>1</v>
      </c>
      <c r="F665" s="110" t="str">
        <f>'[3]BASE DATOS'!$F665</f>
        <v>LNG/LxM/</v>
      </c>
      <c r="G665" s="110" t="str">
        <f>'[3]BASE DATOS'!$G665</f>
        <v>GIRON</v>
      </c>
      <c r="H665" s="96" t="str">
        <f t="shared" si="20"/>
        <v>1</v>
      </c>
    </row>
    <row r="666" spans="1:8" x14ac:dyDescent="0.25">
      <c r="A666" s="110" t="str">
        <f>'[3]BASE DATOS'!$A666</f>
        <v>03110/DXL/</v>
      </c>
      <c r="B666" s="110" t="str">
        <f>'[3]BASE DATOS'!$B666</f>
        <v>GUARIN</v>
      </c>
      <c r="C666" s="96" t="str">
        <f t="shared" si="21"/>
        <v>1</v>
      </c>
      <c r="F666" s="110" t="str">
        <f>'[3]BASE DATOS'!$F666</f>
        <v>LTG</v>
      </c>
      <c r="G666" s="110" t="str">
        <f>'[3]BASE DATOS'!$G666</f>
        <v>GIRON</v>
      </c>
      <c r="H666" s="96" t="str">
        <f t="shared" si="20"/>
        <v>1</v>
      </c>
    </row>
    <row r="667" spans="1:8" x14ac:dyDescent="0.25">
      <c r="A667" s="110" t="str">
        <f>'[3]BASE DATOS'!$A667</f>
        <v>03COROMORO</v>
      </c>
      <c r="B667" s="110" t="str">
        <f>'[3]BASE DATOS'!$B667</f>
        <v>COLBEEFSAS</v>
      </c>
      <c r="C667" s="96" t="str">
        <f t="shared" si="21"/>
        <v>1</v>
      </c>
      <c r="F667" s="110" t="str">
        <f>'[3]BASE DATOS'!$F667</f>
        <v>MC2</v>
      </c>
      <c r="G667" s="110" t="str">
        <f>'[3]BASE DATOS'!$G667</f>
        <v>GIRON</v>
      </c>
      <c r="H667" s="96" t="str">
        <f t="shared" si="20"/>
        <v>1</v>
      </c>
    </row>
    <row r="668" spans="1:8" x14ac:dyDescent="0.25">
      <c r="A668" s="110" t="str">
        <f>'[3]BASE DATOS'!$A668</f>
        <v>063S</v>
      </c>
      <c r="B668" s="110" t="str">
        <f>'[3]BASE DATOS'!$B668</f>
        <v>SANFRANCISCO</v>
      </c>
      <c r="C668" s="96" t="str">
        <f t="shared" si="21"/>
        <v>1</v>
      </c>
      <c r="F668" s="110" t="str">
        <f>'[3]BASE DATOS'!$F668</f>
        <v>MCF86</v>
      </c>
      <c r="G668" s="110" t="str">
        <f>'[3]BASE DATOS'!$G668</f>
        <v>GIRON</v>
      </c>
      <c r="H668" s="96" t="str">
        <f t="shared" si="20"/>
        <v>1</v>
      </c>
    </row>
    <row r="669" spans="1:8" x14ac:dyDescent="0.25">
      <c r="A669" s="110" t="str">
        <f>'[3]BASE DATOS'!$A669</f>
        <v>06504/SXD/</v>
      </c>
      <c r="B669" s="110" t="str">
        <f>'[3]BASE DATOS'!$B669</f>
        <v>PROVENZA</v>
      </c>
      <c r="C669" s="96" t="str">
        <f t="shared" si="21"/>
        <v>1</v>
      </c>
      <c r="F669" s="110" t="str">
        <f>'[3]BASE DATOS'!$F669</f>
        <v>MCG</v>
      </c>
      <c r="G669" s="110" t="str">
        <f>'[3]BASE DATOS'!$G669</f>
        <v>GIRON</v>
      </c>
      <c r="H669" s="96" t="str">
        <f t="shared" si="20"/>
        <v>1</v>
      </c>
    </row>
    <row r="670" spans="1:8" x14ac:dyDescent="0.25">
      <c r="A670" s="110" t="str">
        <f>'[3]BASE DATOS'!$A670</f>
        <v>06505CAVA</v>
      </c>
      <c r="B670" s="110" t="str">
        <f>'[3]BASE DATOS'!$B670</f>
        <v>PROVENZA</v>
      </c>
      <c r="C670" s="96" t="str">
        <f t="shared" si="21"/>
        <v>1</v>
      </c>
      <c r="F670" s="110" t="str">
        <f>'[3]BASE DATOS'!$F670</f>
        <v>MEGAPOBLADO</v>
      </c>
      <c r="G670" s="110" t="str">
        <f>'[3]BASE DATOS'!$G670</f>
        <v>GIRON</v>
      </c>
      <c r="H670" s="96" t="str">
        <f t="shared" si="20"/>
        <v>1</v>
      </c>
    </row>
    <row r="671" spans="1:8" x14ac:dyDescent="0.25">
      <c r="A671" s="110" t="str">
        <f>'[3]BASE DATOS'!$A671</f>
        <v>06COROMORO</v>
      </c>
      <c r="B671" s="110" t="str">
        <f>'[3]BASE DATOS'!$B671</f>
        <v>COLBEEFSAS</v>
      </c>
      <c r="C671" s="96" t="str">
        <f t="shared" si="21"/>
        <v>1</v>
      </c>
      <c r="F671" s="110" t="str">
        <f>'[3]BASE DATOS'!$F671</f>
        <v>MJ22</v>
      </c>
      <c r="G671" s="110" t="str">
        <f>'[3]BASE DATOS'!$G671</f>
        <v>GIRON</v>
      </c>
      <c r="H671" s="96" t="str">
        <f t="shared" si="20"/>
        <v>1</v>
      </c>
    </row>
    <row r="672" spans="1:8" x14ac:dyDescent="0.25">
      <c r="A672" s="110" t="str">
        <f>'[3]BASE DATOS'!$A672</f>
        <v>08151/MXM/</v>
      </c>
      <c r="B672" s="110" t="str">
        <f>'[3]BASE DATOS'!$B672</f>
        <v>CUMBRE</v>
      </c>
      <c r="C672" s="96" t="str">
        <f t="shared" si="21"/>
        <v>1</v>
      </c>
      <c r="F672" s="110" t="str">
        <f>'[3]BASE DATOS'!$F672</f>
        <v>MS</v>
      </c>
      <c r="G672" s="110" t="str">
        <f>'[3]BASE DATOS'!$G672</f>
        <v>GIRON</v>
      </c>
      <c r="H672" s="96" t="str">
        <f t="shared" si="20"/>
        <v>1</v>
      </c>
    </row>
    <row r="673" spans="1:8" x14ac:dyDescent="0.25">
      <c r="A673" s="110" t="str">
        <f>'[3]BASE DATOS'!$A673</f>
        <v>09CHARALA</v>
      </c>
      <c r="B673" s="110" t="str">
        <f>'[3]BASE DATOS'!$B673</f>
        <v>CHARALA</v>
      </c>
      <c r="C673" s="96" t="str">
        <f t="shared" si="21"/>
        <v>1</v>
      </c>
      <c r="F673" s="110" t="str">
        <f>'[3]BASE DATOS'!$F673</f>
        <v>MX.</v>
      </c>
      <c r="G673" s="110" t="str">
        <f>'[3]BASE DATOS'!$G673</f>
        <v>GIRON</v>
      </c>
      <c r="H673" s="96" t="str">
        <f t="shared" si="20"/>
        <v>1</v>
      </c>
    </row>
    <row r="674" spans="1:8" x14ac:dyDescent="0.25">
      <c r="A674" s="110" t="str">
        <f>'[3]BASE DATOS'!$A674</f>
        <v>09CHARCINCELADA</v>
      </c>
      <c r="B674" s="110" t="str">
        <f>'[3]BASE DATOS'!$B674</f>
        <v>COLBEEFSAS</v>
      </c>
      <c r="C674" s="96" t="str">
        <f t="shared" si="21"/>
        <v>1</v>
      </c>
      <c r="F674" s="110" t="str">
        <f>'[3]BASE DATOS'!$F674</f>
        <v>NLJ</v>
      </c>
      <c r="G674" s="110" t="str">
        <f>'[3]BASE DATOS'!$G674</f>
        <v>GIRON</v>
      </c>
      <c r="H674" s="96" t="str">
        <f t="shared" si="20"/>
        <v>1</v>
      </c>
    </row>
    <row r="675" spans="1:8" x14ac:dyDescent="0.25">
      <c r="A675" s="110" t="str">
        <f>'[3]BASE DATOS'!$A675</f>
        <v>10OCAMONTE</v>
      </c>
      <c r="B675" s="110" t="str">
        <f>'[3]BASE DATOS'!$B675</f>
        <v>OCAMONTE</v>
      </c>
      <c r="C675" s="96" t="str">
        <f t="shared" si="21"/>
        <v>1</v>
      </c>
      <c r="F675" s="110" t="str">
        <f>'[3]BASE DATOS'!$F675</f>
        <v>NSF</v>
      </c>
      <c r="G675" s="110" t="str">
        <f>'[3]BASE DATOS'!$G675</f>
        <v>GIRON</v>
      </c>
      <c r="H675" s="96" t="str">
        <f t="shared" si="20"/>
        <v>1</v>
      </c>
    </row>
    <row r="676" spans="1:8" x14ac:dyDescent="0.25">
      <c r="A676" s="110" t="str">
        <f>'[3]BASE DATOS'!$A676</f>
        <v>10VILLALUZ</v>
      </c>
      <c r="B676" s="110" t="str">
        <f>'[3]BASE DATOS'!$B676</f>
        <v>CENTRO</v>
      </c>
      <c r="C676" s="96" t="str">
        <f t="shared" si="21"/>
        <v>1</v>
      </c>
      <c r="F676" s="110" t="str">
        <f>'[3]BASE DATOS'!$F676</f>
        <v>OHS</v>
      </c>
      <c r="G676" s="110" t="str">
        <f>'[3]BASE DATOS'!$G676</f>
        <v>GIRON</v>
      </c>
      <c r="H676" s="96" t="str">
        <f t="shared" si="20"/>
        <v>1</v>
      </c>
    </row>
    <row r="677" spans="1:8" x14ac:dyDescent="0.25">
      <c r="A677" s="110" t="str">
        <f>'[3]BASE DATOS'!$A677</f>
        <v>10ZAP</v>
      </c>
      <c r="B677" s="110" t="str">
        <f>'[3]BASE DATOS'!$B677</f>
        <v>ZAPATOCA</v>
      </c>
      <c r="C677" s="96" t="str">
        <f t="shared" si="21"/>
        <v>1</v>
      </c>
      <c r="F677" s="110" t="str">
        <f>'[3]BASE DATOS'!$F677</f>
        <v>P21</v>
      </c>
      <c r="G677" s="110" t="str">
        <f>'[3]BASE DATOS'!$G677</f>
        <v>GIRON</v>
      </c>
      <c r="H677" s="96" t="str">
        <f t="shared" si="20"/>
        <v>1</v>
      </c>
    </row>
    <row r="678" spans="1:8" x14ac:dyDescent="0.25">
      <c r="A678" s="110" t="str">
        <f>'[3]BASE DATOS'!$A678</f>
        <v>11ZAP</v>
      </c>
      <c r="B678" s="110" t="str">
        <f>'[3]BASE DATOS'!$B678</f>
        <v>ZAPATOCA</v>
      </c>
      <c r="C678" s="96" t="str">
        <f t="shared" si="21"/>
        <v>1</v>
      </c>
      <c r="F678" s="110" t="str">
        <f>'[3]BASE DATOS'!$F678</f>
        <v>P25</v>
      </c>
      <c r="G678" s="110" t="str">
        <f>'[3]BASE DATOS'!$G678</f>
        <v>GIRON</v>
      </c>
      <c r="H678" s="96" t="str">
        <f t="shared" si="20"/>
        <v>1</v>
      </c>
    </row>
    <row r="679" spans="1:8" x14ac:dyDescent="0.25">
      <c r="A679" s="110" t="str">
        <f>'[3]BASE DATOS'!$A679</f>
        <v>12CHARALA</v>
      </c>
      <c r="B679" s="110" t="str">
        <f>'[3]BASE DATOS'!$B679</f>
        <v>CHARALA</v>
      </c>
      <c r="C679" s="96" t="str">
        <f t="shared" si="21"/>
        <v>1</v>
      </c>
      <c r="F679" s="110" t="str">
        <f>'[3]BASE DATOS'!$F679</f>
        <v>P26</v>
      </c>
      <c r="G679" s="110" t="str">
        <f>'[3]BASE DATOS'!$G679</f>
        <v>GIRON</v>
      </c>
      <c r="H679" s="96" t="str">
        <f t="shared" si="20"/>
        <v>1</v>
      </c>
    </row>
    <row r="680" spans="1:8" x14ac:dyDescent="0.25">
      <c r="A680" s="110" t="str">
        <f>'[3]BASE DATOS'!$A680</f>
        <v>12CINCELADA</v>
      </c>
      <c r="B680" s="110" t="str">
        <f>'[3]BASE DATOS'!$B680</f>
        <v>COLBEEFSAS</v>
      </c>
      <c r="C680" s="96" t="str">
        <f t="shared" si="21"/>
        <v>1</v>
      </c>
      <c r="F680" s="110" t="str">
        <f>'[3]BASE DATOS'!$F680</f>
        <v>P26D</v>
      </c>
      <c r="G680" s="110" t="str">
        <f>'[3]BASE DATOS'!$G680</f>
        <v>GIRON</v>
      </c>
      <c r="H680" s="96" t="str">
        <f t="shared" si="20"/>
        <v>1</v>
      </c>
    </row>
    <row r="681" spans="1:8" x14ac:dyDescent="0.25">
      <c r="A681" s="110" t="str">
        <f>'[3]BASE DATOS'!$A681</f>
        <v>12ZAP</v>
      </c>
      <c r="B681" s="110" t="str">
        <f>'[3]BASE DATOS'!$B681</f>
        <v>ZAPATOCA</v>
      </c>
      <c r="C681" s="96" t="str">
        <f t="shared" si="21"/>
        <v>1</v>
      </c>
      <c r="F681" s="110" t="str">
        <f>'[3]BASE DATOS'!$F681</f>
        <v>P32</v>
      </c>
      <c r="G681" s="110" t="str">
        <f>'[3]BASE DATOS'!$G681</f>
        <v>GIRON</v>
      </c>
      <c r="H681" s="96" t="str">
        <f t="shared" si="20"/>
        <v>1</v>
      </c>
    </row>
    <row r="682" spans="1:8" x14ac:dyDescent="0.25">
      <c r="A682" s="110" t="str">
        <f>'[3]BASE DATOS'!$A682</f>
        <v>13CHARALA</v>
      </c>
      <c r="B682" s="110" t="str">
        <f>'[3]BASE DATOS'!$B682</f>
        <v>CHARALA</v>
      </c>
      <c r="C682" s="96" t="str">
        <f t="shared" si="21"/>
        <v>1</v>
      </c>
      <c r="F682" s="110" t="str">
        <f>'[3]BASE DATOS'!$F682</f>
        <v>P32D</v>
      </c>
      <c r="G682" s="110" t="str">
        <f>'[3]BASE DATOS'!$G682</f>
        <v>GIRON</v>
      </c>
      <c r="H682" s="96" t="str">
        <f t="shared" si="20"/>
        <v>1</v>
      </c>
    </row>
    <row r="683" spans="1:8" x14ac:dyDescent="0.25">
      <c r="A683" s="110" t="str">
        <f>'[3]BASE DATOS'!$A683</f>
        <v>13CINCELADA</v>
      </c>
      <c r="B683" s="110" t="str">
        <f>'[3]BASE DATOS'!$B683</f>
        <v>COLBEEFSAS</v>
      </c>
      <c r="C683" s="96" t="str">
        <f t="shared" si="21"/>
        <v>1</v>
      </c>
      <c r="F683" s="110" t="str">
        <f>'[3]BASE DATOS'!$F683</f>
        <v>P32M</v>
      </c>
      <c r="G683" s="110" t="str">
        <f>'[3]BASE DATOS'!$G683</f>
        <v>GIRON</v>
      </c>
      <c r="H683" s="96" t="str">
        <f t="shared" si="20"/>
        <v>1</v>
      </c>
    </row>
    <row r="684" spans="1:8" x14ac:dyDescent="0.25">
      <c r="A684" s="110" t="str">
        <f>'[3]BASE DATOS'!$A684</f>
        <v>13MA</v>
      </c>
      <c r="B684" s="110" t="str">
        <f>'[3]BASE DATOS'!$B684</f>
        <v>GIRON</v>
      </c>
      <c r="C684" s="96" t="str">
        <f t="shared" si="21"/>
        <v>1</v>
      </c>
      <c r="F684" s="110" t="str">
        <f>'[3]BASE DATOS'!$F684</f>
        <v>P32R</v>
      </c>
      <c r="G684" s="110" t="str">
        <f>'[3]BASE DATOS'!$G684</f>
        <v>GIRON</v>
      </c>
      <c r="H684" s="96" t="str">
        <f t="shared" si="20"/>
        <v>1</v>
      </c>
    </row>
    <row r="685" spans="1:8" x14ac:dyDescent="0.25">
      <c r="A685" s="110" t="str">
        <f>'[3]BASE DATOS'!$A685</f>
        <v>13MAX</v>
      </c>
      <c r="B685" s="110" t="str">
        <f>'[3]BASE DATOS'!$B685</f>
        <v>GIRON</v>
      </c>
      <c r="C685" s="96" t="str">
        <f t="shared" si="21"/>
        <v>1</v>
      </c>
      <c r="F685" s="110" t="str">
        <f>'[3]BASE DATOS'!$F685</f>
        <v>P32T</v>
      </c>
      <c r="G685" s="110" t="str">
        <f>'[3]BASE DATOS'!$G685</f>
        <v>GIRON</v>
      </c>
      <c r="H685" s="96" t="str">
        <f t="shared" si="20"/>
        <v>1</v>
      </c>
    </row>
    <row r="686" spans="1:8" x14ac:dyDescent="0.25">
      <c r="A686" s="110" t="str">
        <f>'[3]BASE DATOS'!$A686</f>
        <v>1AN</v>
      </c>
      <c r="B686" s="110" t="str">
        <f>'[3]BASE DATOS'!$B686</f>
        <v>NORTE</v>
      </c>
      <c r="C686" s="96" t="str">
        <f t="shared" si="21"/>
        <v>1</v>
      </c>
      <c r="F686" s="110" t="str">
        <f>'[3]BASE DATOS'!$F686</f>
        <v>P33</v>
      </c>
      <c r="G686" s="110" t="str">
        <f>'[3]BASE DATOS'!$G686</f>
        <v>GIRON</v>
      </c>
      <c r="H686" s="96" t="str">
        <f t="shared" si="20"/>
        <v>1</v>
      </c>
    </row>
    <row r="687" spans="1:8" x14ac:dyDescent="0.25">
      <c r="A687" s="110" t="str">
        <f>'[3]BASE DATOS'!$A687</f>
        <v>1BETULIA</v>
      </c>
      <c r="B687" s="110" t="str">
        <f>'[3]BASE DATOS'!$B687</f>
        <v>COLBEEFSAS</v>
      </c>
      <c r="C687" s="96" t="str">
        <f t="shared" si="21"/>
        <v>1</v>
      </c>
      <c r="F687" s="110" t="str">
        <f>'[3]BASE DATOS'!$F687</f>
        <v>P33C</v>
      </c>
      <c r="G687" s="110" t="str">
        <f>'[3]BASE DATOS'!$G687</f>
        <v>GIRON</v>
      </c>
      <c r="H687" s="96" t="str">
        <f t="shared" si="20"/>
        <v>1</v>
      </c>
    </row>
    <row r="688" spans="1:8" x14ac:dyDescent="0.25">
      <c r="A688" s="110" t="str">
        <f>'[3]BASE DATOS'!$A688</f>
        <v>1ZAP</v>
      </c>
      <c r="B688" s="110" t="str">
        <f>'[3]BASE DATOS'!$B688</f>
        <v>ZAPATOCA</v>
      </c>
      <c r="C688" s="96" t="str">
        <f t="shared" si="21"/>
        <v>1</v>
      </c>
      <c r="F688" s="110" t="str">
        <f>'[3]BASE DATOS'!$F688</f>
        <v>P33P</v>
      </c>
      <c r="G688" s="110" t="str">
        <f>'[3]BASE DATOS'!$G688</f>
        <v>GIRON</v>
      </c>
      <c r="H688" s="96" t="str">
        <f t="shared" si="20"/>
        <v>1</v>
      </c>
    </row>
    <row r="689" spans="1:8" x14ac:dyDescent="0.25">
      <c r="A689" s="110" t="str">
        <f>'[3]BASE DATOS'!$A689</f>
        <v>21PARAMO</v>
      </c>
      <c r="B689" s="110" t="str">
        <f>'[3]BASE DATOS'!$B689</f>
        <v>COLBEEFSAS</v>
      </c>
      <c r="C689" s="96" t="str">
        <f t="shared" si="21"/>
        <v>1</v>
      </c>
      <c r="F689" s="110" t="str">
        <f>'[3]BASE DATOS'!$F689</f>
        <v>P33R</v>
      </c>
      <c r="G689" s="110" t="str">
        <f>'[3]BASE DATOS'!$G689</f>
        <v>GIRON</v>
      </c>
      <c r="H689" s="96" t="str">
        <f t="shared" si="20"/>
        <v>1</v>
      </c>
    </row>
    <row r="690" spans="1:8" x14ac:dyDescent="0.25">
      <c r="A690" s="110" t="str">
        <f>'[3]BASE DATOS'!$A690</f>
        <v>22PARAMO</v>
      </c>
      <c r="B690" s="110" t="str">
        <f>'[3]BASE DATOS'!$B690</f>
        <v>COLBEEFSAS</v>
      </c>
      <c r="C690" s="96" t="str">
        <f t="shared" si="21"/>
        <v>1</v>
      </c>
      <c r="F690" s="110" t="str">
        <f>'[3]BASE DATOS'!$F690</f>
        <v>P35</v>
      </c>
      <c r="G690" s="110" t="str">
        <f>'[3]BASE DATOS'!$G690</f>
        <v>GIRON</v>
      </c>
      <c r="H690" s="96" t="str">
        <f t="shared" si="20"/>
        <v>1</v>
      </c>
    </row>
    <row r="691" spans="1:8" x14ac:dyDescent="0.25">
      <c r="A691" s="110" t="str">
        <f>'[3]BASE DATOS'!$A691</f>
        <v>23PARAMO</v>
      </c>
      <c r="B691" s="110" t="str">
        <f>'[3]BASE DATOS'!$B691</f>
        <v>COLBEEFSAS</v>
      </c>
      <c r="C691" s="96" t="str">
        <f t="shared" si="21"/>
        <v>1</v>
      </c>
      <c r="F691" s="110" t="str">
        <f>'[3]BASE DATOS'!$F691</f>
        <v>P35D</v>
      </c>
      <c r="G691" s="110" t="str">
        <f>'[3]BASE DATOS'!$G691</f>
        <v>GIRON</v>
      </c>
      <c r="H691" s="96" t="str">
        <f t="shared" si="20"/>
        <v>1</v>
      </c>
    </row>
    <row r="692" spans="1:8" x14ac:dyDescent="0.25">
      <c r="A692" s="110" t="str">
        <f>'[3]BASE DATOS'!$A692</f>
        <v>24PARAMO</v>
      </c>
      <c r="B692" s="110" t="str">
        <f>'[3]BASE DATOS'!$B692</f>
        <v>COLBEEFSAS</v>
      </c>
      <c r="C692" s="96" t="str">
        <f t="shared" si="21"/>
        <v>1</v>
      </c>
      <c r="F692" s="110" t="str">
        <f>'[3]BASE DATOS'!$F692</f>
        <v>P36</v>
      </c>
      <c r="G692" s="110" t="str">
        <f>'[3]BASE DATOS'!$G692</f>
        <v>GIRON</v>
      </c>
      <c r="H692" s="96" t="str">
        <f t="shared" si="20"/>
        <v>1</v>
      </c>
    </row>
    <row r="693" spans="1:8" x14ac:dyDescent="0.25">
      <c r="A693" s="110" t="str">
        <f>'[3]BASE DATOS'!$A693</f>
        <v>28CHARALA</v>
      </c>
      <c r="B693" s="110" t="str">
        <f>'[3]BASE DATOS'!$B693</f>
        <v>CHARALA</v>
      </c>
      <c r="C693" s="96" t="str">
        <f t="shared" si="21"/>
        <v>1</v>
      </c>
      <c r="F693" s="110" t="str">
        <f>'[3]BASE DATOS'!$F693</f>
        <v>PDCG</v>
      </c>
      <c r="G693" s="110" t="str">
        <f>'[3]BASE DATOS'!$G693</f>
        <v>GIRON</v>
      </c>
      <c r="H693" s="96" t="str">
        <f t="shared" si="20"/>
        <v>1</v>
      </c>
    </row>
    <row r="694" spans="1:8" x14ac:dyDescent="0.25">
      <c r="A694" s="110" t="str">
        <f>'[3]BASE DATOS'!$A694</f>
        <v>2V</v>
      </c>
      <c r="B694" s="110" t="str">
        <f>'[3]BASE DATOS'!$B694</f>
        <v>CPA</v>
      </c>
      <c r="C694" s="96" t="str">
        <f t="shared" si="21"/>
        <v>1</v>
      </c>
      <c r="F694" s="110" t="str">
        <f>'[3]BASE DATOS'!$F694</f>
        <v>PJQ</v>
      </c>
      <c r="G694" s="110" t="str">
        <f>'[3]BASE DATOS'!$G694</f>
        <v>GIRON</v>
      </c>
      <c r="H694" s="96" t="str">
        <f t="shared" si="20"/>
        <v>1</v>
      </c>
    </row>
    <row r="695" spans="1:8" x14ac:dyDescent="0.25">
      <c r="A695" s="110" t="str">
        <f>'[3]BASE DATOS'!$A695</f>
        <v>2ZAP</v>
      </c>
      <c r="B695" s="110" t="str">
        <f>'[3]BASE DATOS'!$B695</f>
        <v>ZAPATOCA</v>
      </c>
      <c r="C695" s="96" t="str">
        <f t="shared" si="21"/>
        <v>1</v>
      </c>
      <c r="F695" s="110" t="str">
        <f>'[3]BASE DATOS'!$F695</f>
        <v>PM1</v>
      </c>
      <c r="G695" s="110" t="str">
        <f>'[3]BASE DATOS'!$G695</f>
        <v>GIRON</v>
      </c>
      <c r="H695" s="96" t="str">
        <f t="shared" si="20"/>
        <v>1</v>
      </c>
    </row>
    <row r="696" spans="1:8" x14ac:dyDescent="0.25">
      <c r="A696" s="110" t="str">
        <f>'[3]BASE DATOS'!$A696</f>
        <v>309P</v>
      </c>
      <c r="B696" s="110" t="str">
        <f>'[3]BASE DATOS'!$B696</f>
        <v>SANFRANCISCO</v>
      </c>
      <c r="C696" s="96" t="str">
        <f t="shared" si="21"/>
        <v>1</v>
      </c>
      <c r="F696" s="110" t="str">
        <f>'[3]BASE DATOS'!$F696</f>
        <v>PM1-P</v>
      </c>
      <c r="G696" s="110" t="str">
        <f>'[3]BASE DATOS'!$G696</f>
        <v>GIRON</v>
      </c>
      <c r="H696" s="96" t="str">
        <f t="shared" si="20"/>
        <v>1</v>
      </c>
    </row>
    <row r="697" spans="1:8" x14ac:dyDescent="0.25">
      <c r="A697" s="110" t="str">
        <f>'[3]BASE DATOS'!$A697</f>
        <v>320P</v>
      </c>
      <c r="B697" s="110" t="str">
        <f>'[3]BASE DATOS'!$B697</f>
        <v>PIEDECUESTA</v>
      </c>
      <c r="C697" s="96" t="str">
        <f t="shared" si="21"/>
        <v>1</v>
      </c>
      <c r="F697" s="110" t="str">
        <f>'[3]BASE DATOS'!$F697</f>
        <v>POBLADOJAULA</v>
      </c>
      <c r="G697" s="110" t="str">
        <f>'[3]BASE DATOS'!$G697</f>
        <v>GIRON</v>
      </c>
      <c r="H697" s="96" t="str">
        <f t="shared" si="20"/>
        <v>1</v>
      </c>
    </row>
    <row r="698" spans="1:8" x14ac:dyDescent="0.25">
      <c r="A698" s="110" t="str">
        <f>'[3]BASE DATOS'!$A698</f>
        <v>379P</v>
      </c>
      <c r="B698" s="110" t="str">
        <f>'[3]BASE DATOS'!$B698</f>
        <v>PIEDECUESTA</v>
      </c>
      <c r="C698" s="96" t="str">
        <f t="shared" si="21"/>
        <v>1</v>
      </c>
      <c r="F698" s="110" t="str">
        <f>'[3]BASE DATOS'!$F698</f>
        <v>PSA</v>
      </c>
      <c r="G698" s="110" t="str">
        <f>'[3]BASE DATOS'!$G698</f>
        <v>GIRON</v>
      </c>
      <c r="H698" s="96" t="str">
        <f t="shared" si="20"/>
        <v>1</v>
      </c>
    </row>
    <row r="699" spans="1:8" x14ac:dyDescent="0.25">
      <c r="A699" s="110" t="str">
        <f>'[3]BASE DATOS'!$A699</f>
        <v>390P</v>
      </c>
      <c r="B699" s="110" t="str">
        <f>'[3]BASE DATOS'!$B699</f>
        <v>PIEDECUESTA</v>
      </c>
      <c r="C699" s="96" t="str">
        <f t="shared" si="21"/>
        <v>1</v>
      </c>
      <c r="F699" s="110" t="str">
        <f>'[3]BASE DATOS'!$F699</f>
        <v>RH32</v>
      </c>
      <c r="G699" s="110" t="str">
        <f>'[3]BASE DATOS'!$G699</f>
        <v>GIRON</v>
      </c>
      <c r="H699" s="96" t="str">
        <f t="shared" si="20"/>
        <v>1</v>
      </c>
    </row>
    <row r="700" spans="1:8" x14ac:dyDescent="0.25">
      <c r="A700" s="110" t="str">
        <f>'[3]BASE DATOS'!$A700</f>
        <v>397P</v>
      </c>
      <c r="B700" s="110" t="str">
        <f>'[3]BASE DATOS'!$B700</f>
        <v>PIEDECUESTA</v>
      </c>
      <c r="C700" s="96" t="str">
        <f t="shared" si="21"/>
        <v>1</v>
      </c>
      <c r="F700" s="110" t="str">
        <f>'[3]BASE DATOS'!$F700</f>
        <v>RIKI</v>
      </c>
      <c r="G700" s="110" t="str">
        <f>'[3]BASE DATOS'!$G700</f>
        <v>GIRON</v>
      </c>
      <c r="H700" s="96" t="str">
        <f t="shared" si="20"/>
        <v>1</v>
      </c>
    </row>
    <row r="701" spans="1:8" x14ac:dyDescent="0.25">
      <c r="A701" s="110" t="str">
        <f>'[3]BASE DATOS'!$A701</f>
        <v>398P</v>
      </c>
      <c r="B701" s="110" t="str">
        <f>'[3]BASE DATOS'!$B701</f>
        <v>REALDEMINAS</v>
      </c>
      <c r="C701" s="96" t="str">
        <f t="shared" si="21"/>
        <v>1</v>
      </c>
      <c r="F701" s="110" t="str">
        <f>'[3]BASE DATOS'!$F701</f>
        <v>ROMA</v>
      </c>
      <c r="G701" s="110" t="str">
        <f>'[3]BASE DATOS'!$G701</f>
        <v>GIRON</v>
      </c>
      <c r="H701" s="96" t="str">
        <f t="shared" si="20"/>
        <v>1</v>
      </c>
    </row>
    <row r="702" spans="1:8" x14ac:dyDescent="0.25">
      <c r="A702" s="110" t="str">
        <f>'[3]BASE DATOS'!$A702</f>
        <v>3BETULIA</v>
      </c>
      <c r="B702" s="110" t="str">
        <f>'[3]BASE DATOS'!$B702</f>
        <v>COLBEEFSAS</v>
      </c>
      <c r="C702" s="96" t="str">
        <f t="shared" si="21"/>
        <v>1</v>
      </c>
      <c r="F702" s="110" t="str">
        <f>'[3]BASE DATOS'!$F702</f>
        <v>SF01</v>
      </c>
      <c r="G702" s="110" t="str">
        <f>'[3]BASE DATOS'!$G702</f>
        <v>GIRON</v>
      </c>
      <c r="H702" s="96" t="str">
        <f t="shared" si="20"/>
        <v>1</v>
      </c>
    </row>
    <row r="703" spans="1:8" x14ac:dyDescent="0.25">
      <c r="A703" s="110" t="str">
        <f>'[3]BASE DATOS'!$A703</f>
        <v>3ESQ</v>
      </c>
      <c r="B703" s="110" t="str">
        <f>'[3]BASE DATOS'!$B703</f>
        <v>GIRON</v>
      </c>
      <c r="C703" s="96" t="str">
        <f t="shared" si="21"/>
        <v>1</v>
      </c>
      <c r="F703" s="110" t="str">
        <f>'[3]BASE DATOS'!$F703</f>
        <v>SF0X</v>
      </c>
      <c r="G703" s="110" t="str">
        <f>'[3]BASE DATOS'!$G703</f>
        <v>GIRON</v>
      </c>
      <c r="H703" s="96" t="str">
        <f t="shared" si="20"/>
        <v>1</v>
      </c>
    </row>
    <row r="704" spans="1:8" x14ac:dyDescent="0.25">
      <c r="A704" s="110" t="str">
        <f>'[3]BASE DATOS'!$A704</f>
        <v>3F</v>
      </c>
      <c r="B704" s="110" t="str">
        <f>'[3]BASE DATOS'!$B704</f>
        <v>SANVICENTE</v>
      </c>
      <c r="C704" s="96" t="str">
        <f t="shared" si="21"/>
        <v>1</v>
      </c>
      <c r="F704" s="110" t="str">
        <f>'[3]BASE DATOS'!$F704</f>
        <v>TTTA</v>
      </c>
      <c r="G704" s="110" t="str">
        <f>'[3]BASE DATOS'!$G704</f>
        <v>GIRON</v>
      </c>
      <c r="H704" s="96" t="str">
        <f t="shared" si="20"/>
        <v>1</v>
      </c>
    </row>
    <row r="705" spans="1:8" x14ac:dyDescent="0.25">
      <c r="A705" s="110" t="str">
        <f>'[3]BASE DATOS'!$A705</f>
        <v>3J</v>
      </c>
      <c r="B705" s="110" t="str">
        <f>'[3]BASE DATOS'!$B705</f>
        <v>GUARIN</v>
      </c>
      <c r="C705" s="96" t="str">
        <f t="shared" si="21"/>
        <v>1</v>
      </c>
      <c r="F705" s="110" t="str">
        <f>'[3]BASE DATOS'!$F705</f>
        <v>V1G</v>
      </c>
      <c r="G705" s="110" t="str">
        <f>'[3]BASE DATOS'!$G705</f>
        <v>GIRON</v>
      </c>
      <c r="H705" s="96" t="str">
        <f t="shared" si="20"/>
        <v>1</v>
      </c>
    </row>
    <row r="706" spans="1:8" x14ac:dyDescent="0.25">
      <c r="A706" s="110" t="str">
        <f>'[3]BASE DATOS'!$A706</f>
        <v>3K</v>
      </c>
      <c r="B706" s="110" t="str">
        <f>'[3]BASE DATOS'!$B706</f>
        <v>NORTE</v>
      </c>
      <c r="C706" s="96" t="str">
        <f t="shared" si="21"/>
        <v>1</v>
      </c>
      <c r="F706" s="110" t="str">
        <f>'[3]BASE DATOS'!$F706</f>
        <v>VMP</v>
      </c>
      <c r="G706" s="110" t="str">
        <f>'[3]BASE DATOS'!$G706</f>
        <v>GIRON</v>
      </c>
      <c r="H706" s="96" t="str">
        <f t="shared" ref="H706:H769" si="22">IF(G706=0,"","1")</f>
        <v>1</v>
      </c>
    </row>
    <row r="707" spans="1:8" x14ac:dyDescent="0.25">
      <c r="A707" s="110" t="str">
        <f>'[3]BASE DATOS'!$A707</f>
        <v>3V</v>
      </c>
      <c r="B707" s="110" t="str">
        <f>'[3]BASE DATOS'!$B707</f>
        <v>CPA</v>
      </c>
      <c r="C707" s="96" t="str">
        <f t="shared" ref="C707:C770" si="23">IF(B707=0,"","1")</f>
        <v>1</v>
      </c>
      <c r="F707" s="110" t="str">
        <f>'[3]BASE DATOS'!$F707</f>
        <v>WRG</v>
      </c>
      <c r="G707" s="110" t="str">
        <f>'[3]BASE DATOS'!$G707</f>
        <v>GIRON</v>
      </c>
      <c r="H707" s="96" t="str">
        <f t="shared" si="22"/>
        <v>1</v>
      </c>
    </row>
    <row r="708" spans="1:8" x14ac:dyDescent="0.25">
      <c r="A708" s="110" t="str">
        <f>'[3]BASE DATOS'!$A708</f>
        <v>3VALLESJ</v>
      </c>
      <c r="B708" s="110" t="str">
        <f>'[3]BASE DATOS'!$B708</f>
        <v>LAGOS</v>
      </c>
      <c r="C708" s="96" t="str">
        <f t="shared" si="23"/>
        <v>1</v>
      </c>
      <c r="F708" s="110" t="str">
        <f>'[3]BASE DATOS'!$F708</f>
        <v>YMCC</v>
      </c>
      <c r="G708" s="110" t="str">
        <f>'[3]BASE DATOS'!$G708</f>
        <v>GIRON</v>
      </c>
      <c r="H708" s="96" t="str">
        <f t="shared" si="22"/>
        <v>1</v>
      </c>
    </row>
    <row r="709" spans="1:8" x14ac:dyDescent="0.25">
      <c r="A709" s="110" t="str">
        <f>'[3]BASE DATOS'!$A709</f>
        <v>3VILLALUZ</v>
      </c>
      <c r="B709" s="110" t="str">
        <f>'[3]BASE DATOS'!$B709</f>
        <v>LAGOS</v>
      </c>
      <c r="C709" s="96" t="str">
        <f t="shared" si="23"/>
        <v>1</v>
      </c>
      <c r="F709" s="110">
        <f>'[3]BASE DATOS'!$F709</f>
        <v>2053</v>
      </c>
      <c r="G709" s="110" t="str">
        <f>'[3]BASE DATOS'!$G709</f>
        <v>GUARIN</v>
      </c>
      <c r="H709" s="96" t="str">
        <f t="shared" si="22"/>
        <v>1</v>
      </c>
    </row>
    <row r="710" spans="1:8" x14ac:dyDescent="0.25">
      <c r="A710" s="110" t="str">
        <f>'[3]BASE DATOS'!$A710</f>
        <v>3ZAP</v>
      </c>
      <c r="B710" s="110" t="str">
        <f>'[3]BASE DATOS'!$B710</f>
        <v>ZAPATOCA</v>
      </c>
      <c r="C710" s="96" t="str">
        <f t="shared" si="23"/>
        <v>1</v>
      </c>
      <c r="F710" s="110">
        <f>'[3]BASE DATOS'!$F710</f>
        <v>2139</v>
      </c>
      <c r="G710" s="110" t="str">
        <f>'[3]BASE DATOS'!$G710</f>
        <v>GUARIN</v>
      </c>
      <c r="H710" s="96" t="str">
        <f t="shared" si="22"/>
        <v>1</v>
      </c>
    </row>
    <row r="711" spans="1:8" x14ac:dyDescent="0.25">
      <c r="A711" s="110" t="str">
        <f>'[3]BASE DATOS'!$A711</f>
        <v>401P</v>
      </c>
      <c r="B711" s="110" t="str">
        <f>'[3]BASE DATOS'!$B711</f>
        <v>PIEDECUESTA</v>
      </c>
      <c r="C711" s="96" t="str">
        <f t="shared" si="23"/>
        <v>1</v>
      </c>
      <c r="F711" s="110">
        <f>'[3]BASE DATOS'!$F711</f>
        <v>3000</v>
      </c>
      <c r="G711" s="110" t="str">
        <f>'[3]BASE DATOS'!$G711</f>
        <v>GUARIN</v>
      </c>
      <c r="H711" s="96" t="str">
        <f t="shared" si="22"/>
        <v>1</v>
      </c>
    </row>
    <row r="712" spans="1:8" x14ac:dyDescent="0.25">
      <c r="A712" s="110" t="str">
        <f>'[3]BASE DATOS'!$A712</f>
        <v>402P</v>
      </c>
      <c r="B712" s="110" t="str">
        <f>'[3]BASE DATOS'!$B712</f>
        <v>PIEDECUESTA</v>
      </c>
      <c r="C712" s="96" t="str">
        <f t="shared" si="23"/>
        <v>1</v>
      </c>
      <c r="F712" s="110">
        <f>'[3]BASE DATOS'!$F712</f>
        <v>3001</v>
      </c>
      <c r="G712" s="110" t="str">
        <f>'[3]BASE DATOS'!$G712</f>
        <v>GUARIN</v>
      </c>
      <c r="H712" s="96" t="str">
        <f t="shared" si="22"/>
        <v>1</v>
      </c>
    </row>
    <row r="713" spans="1:8" x14ac:dyDescent="0.25">
      <c r="A713" s="110" t="str">
        <f>'[3]BASE DATOS'!$A713</f>
        <v>403P</v>
      </c>
      <c r="B713" s="110" t="str">
        <f>'[3]BASE DATOS'!$B713</f>
        <v>PIEDECUESTA</v>
      </c>
      <c r="C713" s="96" t="str">
        <f t="shared" si="23"/>
        <v>1</v>
      </c>
      <c r="F713" s="110">
        <f>'[3]BASE DATOS'!$F713</f>
        <v>3002</v>
      </c>
      <c r="G713" s="110" t="str">
        <f>'[3]BASE DATOS'!$G713</f>
        <v>GUARIN</v>
      </c>
      <c r="H713" s="96" t="str">
        <f t="shared" si="22"/>
        <v>1</v>
      </c>
    </row>
    <row r="714" spans="1:8" x14ac:dyDescent="0.25">
      <c r="A714" s="110" t="str">
        <f>'[3]BASE DATOS'!$A714</f>
        <v>404P</v>
      </c>
      <c r="B714" s="110" t="str">
        <f>'[3]BASE DATOS'!$B714</f>
        <v>PIEDECUESTA</v>
      </c>
      <c r="C714" s="96" t="str">
        <f t="shared" si="23"/>
        <v>1</v>
      </c>
      <c r="F714" s="110">
        <f>'[3]BASE DATOS'!$F714</f>
        <v>3003</v>
      </c>
      <c r="G714" s="110" t="str">
        <f>'[3]BASE DATOS'!$G714</f>
        <v>GUARIN</v>
      </c>
      <c r="H714" s="96" t="str">
        <f t="shared" si="22"/>
        <v>1</v>
      </c>
    </row>
    <row r="715" spans="1:8" x14ac:dyDescent="0.25">
      <c r="A715" s="110" t="str">
        <f>'[3]BASE DATOS'!$A715</f>
        <v>405P</v>
      </c>
      <c r="B715" s="110" t="str">
        <f>'[3]BASE DATOS'!$B715</f>
        <v>PIEDECUESTA</v>
      </c>
      <c r="C715" s="96" t="str">
        <f t="shared" si="23"/>
        <v>1</v>
      </c>
      <c r="F715" s="110">
        <f>'[3]BASE DATOS'!$F715</f>
        <v>3004</v>
      </c>
      <c r="G715" s="110" t="str">
        <f>'[3]BASE DATOS'!$G715</f>
        <v>GUARIN</v>
      </c>
      <c r="H715" s="96" t="str">
        <f t="shared" si="22"/>
        <v>1</v>
      </c>
    </row>
    <row r="716" spans="1:8" x14ac:dyDescent="0.25">
      <c r="A716" s="110" t="str">
        <f>'[3]BASE DATOS'!$A716</f>
        <v>407P</v>
      </c>
      <c r="B716" s="110" t="str">
        <f>'[3]BASE DATOS'!$B716</f>
        <v>PIEDECUESTA</v>
      </c>
      <c r="C716" s="96" t="str">
        <f t="shared" si="23"/>
        <v>1</v>
      </c>
      <c r="F716" s="110">
        <f>'[3]BASE DATOS'!$F716</f>
        <v>3005</v>
      </c>
      <c r="G716" s="110" t="str">
        <f>'[3]BASE DATOS'!$G716</f>
        <v>GUARIN</v>
      </c>
      <c r="H716" s="96" t="str">
        <f t="shared" si="22"/>
        <v>1</v>
      </c>
    </row>
    <row r="717" spans="1:8" x14ac:dyDescent="0.25">
      <c r="A717" s="110" t="str">
        <f>'[3]BASE DATOS'!$A717</f>
        <v>412P</v>
      </c>
      <c r="B717" s="110" t="str">
        <f>'[3]BASE DATOS'!$B717</f>
        <v>PIEDECUESTA</v>
      </c>
      <c r="C717" s="96" t="str">
        <f t="shared" si="23"/>
        <v>1</v>
      </c>
      <c r="F717" s="110">
        <f>'[3]BASE DATOS'!$F717</f>
        <v>3006</v>
      </c>
      <c r="G717" s="110" t="str">
        <f>'[3]BASE DATOS'!$G717</f>
        <v>GUARIN</v>
      </c>
      <c r="H717" s="96" t="str">
        <f t="shared" si="22"/>
        <v>1</v>
      </c>
    </row>
    <row r="718" spans="1:8" x14ac:dyDescent="0.25">
      <c r="A718" s="110" t="str">
        <f>'[3]BASE DATOS'!$A718</f>
        <v>413P</v>
      </c>
      <c r="B718" s="110" t="str">
        <f>'[3]BASE DATOS'!$B718</f>
        <v>PIEDECUESTA</v>
      </c>
      <c r="C718" s="96" t="str">
        <f t="shared" si="23"/>
        <v>1</v>
      </c>
      <c r="F718" s="110">
        <f>'[3]BASE DATOS'!$F718</f>
        <v>3007</v>
      </c>
      <c r="G718" s="110" t="str">
        <f>'[3]BASE DATOS'!$G718</f>
        <v>GUARIN</v>
      </c>
      <c r="H718" s="96" t="str">
        <f t="shared" si="22"/>
        <v>1</v>
      </c>
    </row>
    <row r="719" spans="1:8" x14ac:dyDescent="0.25">
      <c r="A719" s="110" t="str">
        <f>'[3]BASE DATOS'!$A719</f>
        <v>418P</v>
      </c>
      <c r="B719" s="110" t="str">
        <f>'[3]BASE DATOS'!$B719</f>
        <v>PIEDECUESTA</v>
      </c>
      <c r="C719" s="96" t="str">
        <f t="shared" si="23"/>
        <v>1</v>
      </c>
      <c r="F719" s="110">
        <f>'[3]BASE DATOS'!$F719</f>
        <v>3009</v>
      </c>
      <c r="G719" s="110" t="str">
        <f>'[3]BASE DATOS'!$G719</f>
        <v>GUARIN</v>
      </c>
      <c r="H719" s="96" t="str">
        <f t="shared" si="22"/>
        <v>1</v>
      </c>
    </row>
    <row r="720" spans="1:8" x14ac:dyDescent="0.25">
      <c r="A720" s="110" t="str">
        <f>'[3]BASE DATOS'!$A720</f>
        <v>418P1</v>
      </c>
      <c r="B720" s="110" t="str">
        <f>'[3]BASE DATOS'!$B720</f>
        <v>PIEDECUESTA</v>
      </c>
      <c r="C720" s="96" t="str">
        <f t="shared" si="23"/>
        <v>1</v>
      </c>
      <c r="F720" s="110">
        <f>'[3]BASE DATOS'!$F720</f>
        <v>3010</v>
      </c>
      <c r="G720" s="110" t="str">
        <f>'[3]BASE DATOS'!$G720</f>
        <v>GUARIN</v>
      </c>
      <c r="H720" s="96" t="str">
        <f t="shared" si="22"/>
        <v>1</v>
      </c>
    </row>
    <row r="721" spans="1:8" x14ac:dyDescent="0.25">
      <c r="A721" s="110" t="str">
        <f>'[3]BASE DATOS'!$A721</f>
        <v>420P</v>
      </c>
      <c r="B721" s="110" t="str">
        <f>'[3]BASE DATOS'!$B721</f>
        <v>PIEDECUESTA</v>
      </c>
      <c r="C721" s="96" t="str">
        <f t="shared" si="23"/>
        <v>1</v>
      </c>
      <c r="F721" s="110">
        <f>'[3]BASE DATOS'!$F721</f>
        <v>3011</v>
      </c>
      <c r="G721" s="110" t="str">
        <f>'[3]BASE DATOS'!$G721</f>
        <v>GUARIN</v>
      </c>
      <c r="H721" s="96" t="str">
        <f t="shared" si="22"/>
        <v>1</v>
      </c>
    </row>
    <row r="722" spans="1:8" x14ac:dyDescent="0.25">
      <c r="A722" s="110" t="str">
        <f>'[3]BASE DATOS'!$A722</f>
        <v>428P</v>
      </c>
      <c r="B722" s="110" t="str">
        <f>'[3]BASE DATOS'!$B722</f>
        <v>PIEDECUESTA</v>
      </c>
      <c r="C722" s="96" t="str">
        <f t="shared" si="23"/>
        <v>1</v>
      </c>
      <c r="F722" s="110">
        <f>'[3]BASE DATOS'!$F722</f>
        <v>3012</v>
      </c>
      <c r="G722" s="110" t="str">
        <f>'[3]BASE DATOS'!$G722</f>
        <v>GUARIN</v>
      </c>
      <c r="H722" s="96" t="str">
        <f t="shared" si="22"/>
        <v>1</v>
      </c>
    </row>
    <row r="723" spans="1:8" x14ac:dyDescent="0.25">
      <c r="A723" s="110" t="str">
        <f>'[3]BASE DATOS'!$A723</f>
        <v>430P</v>
      </c>
      <c r="B723" s="110" t="str">
        <f>'[3]BASE DATOS'!$B723</f>
        <v>PIEDECUESTA</v>
      </c>
      <c r="C723" s="96" t="str">
        <f t="shared" si="23"/>
        <v>1</v>
      </c>
      <c r="F723" s="110">
        <f>'[3]BASE DATOS'!$F723</f>
        <v>3013</v>
      </c>
      <c r="G723" s="110" t="str">
        <f>'[3]BASE DATOS'!$G723</f>
        <v>GUARIN</v>
      </c>
      <c r="H723" s="96" t="str">
        <f t="shared" si="22"/>
        <v>1</v>
      </c>
    </row>
    <row r="724" spans="1:8" x14ac:dyDescent="0.25">
      <c r="A724" s="110" t="str">
        <f>'[3]BASE DATOS'!$A724</f>
        <v>431P</v>
      </c>
      <c r="B724" s="110" t="str">
        <f>'[3]BASE DATOS'!$B724</f>
        <v>PIEDECUESTA</v>
      </c>
      <c r="C724" s="96" t="str">
        <f t="shared" si="23"/>
        <v>1</v>
      </c>
      <c r="F724" s="110">
        <f>'[3]BASE DATOS'!$F724</f>
        <v>3017</v>
      </c>
      <c r="G724" s="110" t="str">
        <f>'[3]BASE DATOS'!$G724</f>
        <v>GUARIN</v>
      </c>
      <c r="H724" s="96" t="str">
        <f t="shared" si="22"/>
        <v>1</v>
      </c>
    </row>
    <row r="725" spans="1:8" x14ac:dyDescent="0.25">
      <c r="A725" s="110" t="str">
        <f>'[3]BASE DATOS'!$A725</f>
        <v>433P</v>
      </c>
      <c r="B725" s="110" t="str">
        <f>'[3]BASE DATOS'!$B725</f>
        <v>PIEDECUESTA</v>
      </c>
      <c r="C725" s="96" t="str">
        <f t="shared" si="23"/>
        <v>1</v>
      </c>
      <c r="F725" s="110">
        <f>'[3]BASE DATOS'!$F725</f>
        <v>3018</v>
      </c>
      <c r="G725" s="110" t="str">
        <f>'[3]BASE DATOS'!$G725</f>
        <v>GUARIN</v>
      </c>
      <c r="H725" s="96" t="str">
        <f t="shared" si="22"/>
        <v>1</v>
      </c>
    </row>
    <row r="726" spans="1:8" x14ac:dyDescent="0.25">
      <c r="A726" s="110" t="str">
        <f>'[3]BASE DATOS'!$A726</f>
        <v>439P</v>
      </c>
      <c r="B726" s="110" t="str">
        <f>'[3]BASE DATOS'!$B726</f>
        <v>PIEDECUESTA</v>
      </c>
      <c r="C726" s="96" t="str">
        <f t="shared" si="23"/>
        <v>1</v>
      </c>
      <c r="F726" s="110">
        <f>'[3]BASE DATOS'!$F726</f>
        <v>3019</v>
      </c>
      <c r="G726" s="110" t="str">
        <f>'[3]BASE DATOS'!$G726</f>
        <v>GUARIN</v>
      </c>
      <c r="H726" s="96" t="str">
        <f t="shared" si="22"/>
        <v>1</v>
      </c>
    </row>
    <row r="727" spans="1:8" x14ac:dyDescent="0.25">
      <c r="A727" s="110" t="str">
        <f>'[3]BASE DATOS'!$A727</f>
        <v>441P</v>
      </c>
      <c r="B727" s="110" t="str">
        <f>'[3]BASE DATOS'!$B727</f>
        <v>PIEDECUESTA</v>
      </c>
      <c r="C727" s="96" t="str">
        <f t="shared" si="23"/>
        <v>1</v>
      </c>
      <c r="F727" s="110">
        <f>'[3]BASE DATOS'!$F727</f>
        <v>3020</v>
      </c>
      <c r="G727" s="110" t="str">
        <f>'[3]BASE DATOS'!$G727</f>
        <v>GUARIN</v>
      </c>
      <c r="H727" s="96" t="str">
        <f t="shared" si="22"/>
        <v>1</v>
      </c>
    </row>
    <row r="728" spans="1:8" x14ac:dyDescent="0.25">
      <c r="A728" s="110" t="str">
        <f>'[3]BASE DATOS'!$A728</f>
        <v>4P</v>
      </c>
      <c r="B728" s="110" t="str">
        <f>'[3]BASE DATOS'!$B728</f>
        <v>PIEDECUESTA</v>
      </c>
      <c r="C728" s="96" t="str">
        <f t="shared" si="23"/>
        <v>1</v>
      </c>
      <c r="F728" s="110">
        <f>'[3]BASE DATOS'!$F728</f>
        <v>3022</v>
      </c>
      <c r="G728" s="110" t="str">
        <f>'[3]BASE DATOS'!$G728</f>
        <v>GUARIN</v>
      </c>
      <c r="H728" s="96" t="str">
        <f t="shared" si="22"/>
        <v>1</v>
      </c>
    </row>
    <row r="729" spans="1:8" x14ac:dyDescent="0.25">
      <c r="A729" s="110" t="str">
        <f>'[3]BASE DATOS'!$A729</f>
        <v>4PM</v>
      </c>
      <c r="B729" s="110" t="str">
        <f>'[3]BASE DATOS'!$B729</f>
        <v>PIEDECUESTA</v>
      </c>
      <c r="C729" s="96" t="str">
        <f t="shared" si="23"/>
        <v>1</v>
      </c>
      <c r="F729" s="110">
        <f>'[3]BASE DATOS'!$F729</f>
        <v>3023</v>
      </c>
      <c r="G729" s="110" t="str">
        <f>'[3]BASE DATOS'!$G729</f>
        <v>GUARIN</v>
      </c>
      <c r="H729" s="96" t="str">
        <f t="shared" si="22"/>
        <v>1</v>
      </c>
    </row>
    <row r="730" spans="1:8" x14ac:dyDescent="0.25">
      <c r="A730" s="110" t="str">
        <f>'[3]BASE DATOS'!$A730</f>
        <v>4PMX</v>
      </c>
      <c r="B730" s="110" t="str">
        <f>'[3]BASE DATOS'!$B730</f>
        <v>PIEDECUESTA</v>
      </c>
      <c r="C730" s="96" t="str">
        <f t="shared" si="23"/>
        <v>1</v>
      </c>
      <c r="F730" s="110">
        <f>'[3]BASE DATOS'!$F730</f>
        <v>3024</v>
      </c>
      <c r="G730" s="110" t="str">
        <f>'[3]BASE DATOS'!$G730</f>
        <v>GUARIN</v>
      </c>
      <c r="H730" s="96" t="str">
        <f t="shared" si="22"/>
        <v>1</v>
      </c>
    </row>
    <row r="731" spans="1:8" x14ac:dyDescent="0.25">
      <c r="A731" s="110" t="str">
        <f>'[3]BASE DATOS'!$A731</f>
        <v>4VX</v>
      </c>
      <c r="B731" s="110" t="str">
        <f>'[3]BASE DATOS'!$B731</f>
        <v>CUMBRE</v>
      </c>
      <c r="C731" s="96" t="str">
        <f t="shared" si="23"/>
        <v>1</v>
      </c>
      <c r="F731" s="110">
        <f>'[3]BASE DATOS'!$F731</f>
        <v>3026</v>
      </c>
      <c r="G731" s="110" t="str">
        <f>'[3]BASE DATOS'!$G731</f>
        <v>GUARIN</v>
      </c>
      <c r="H731" s="96" t="str">
        <f t="shared" si="22"/>
        <v>1</v>
      </c>
    </row>
    <row r="732" spans="1:8" x14ac:dyDescent="0.25">
      <c r="A732" s="110" t="str">
        <f>'[3]BASE DATOS'!$A732</f>
        <v>4ZAP</v>
      </c>
      <c r="B732" s="110" t="str">
        <f>'[3]BASE DATOS'!$B732</f>
        <v>ZAPATOCA</v>
      </c>
      <c r="C732" s="96" t="str">
        <f t="shared" si="23"/>
        <v>1</v>
      </c>
      <c r="F732" s="110">
        <f>'[3]BASE DATOS'!$F732</f>
        <v>3028</v>
      </c>
      <c r="G732" s="110" t="str">
        <f>'[3]BASE DATOS'!$G732</f>
        <v>GUARIN</v>
      </c>
      <c r="H732" s="96" t="str">
        <f t="shared" si="22"/>
        <v>1</v>
      </c>
    </row>
    <row r="733" spans="1:8" x14ac:dyDescent="0.25">
      <c r="A733" s="110" t="str">
        <f>'[3]BASE DATOS'!$A733</f>
        <v>500P</v>
      </c>
      <c r="B733" s="110" t="str">
        <f>'[3]BASE DATOS'!$B733</f>
        <v>PIEDECUESTA</v>
      </c>
      <c r="C733" s="96" t="str">
        <f t="shared" si="23"/>
        <v>1</v>
      </c>
      <c r="F733" s="110">
        <f>'[3]BASE DATOS'!$F733</f>
        <v>3029</v>
      </c>
      <c r="G733" s="110" t="str">
        <f>'[3]BASE DATOS'!$G733</f>
        <v>GUARIN</v>
      </c>
      <c r="H733" s="96" t="str">
        <f t="shared" si="22"/>
        <v>1</v>
      </c>
    </row>
    <row r="734" spans="1:8" x14ac:dyDescent="0.25">
      <c r="A734" s="110" t="str">
        <f>'[3]BASE DATOS'!$A734</f>
        <v>50CINCELADA</v>
      </c>
      <c r="B734" s="110" t="str">
        <f>'[3]BASE DATOS'!$B734</f>
        <v>COLBEEFSAS</v>
      </c>
      <c r="C734" s="96" t="str">
        <f t="shared" si="23"/>
        <v>1</v>
      </c>
      <c r="F734" s="110">
        <f>'[3]BASE DATOS'!$F734</f>
        <v>3030</v>
      </c>
      <c r="G734" s="110" t="str">
        <f>'[3]BASE DATOS'!$G734</f>
        <v>GUARIN</v>
      </c>
      <c r="H734" s="96" t="str">
        <f t="shared" si="22"/>
        <v>1</v>
      </c>
    </row>
    <row r="735" spans="1:8" x14ac:dyDescent="0.25">
      <c r="A735" s="110" t="str">
        <f>'[3]BASE DATOS'!$A735</f>
        <v>52SANGIL</v>
      </c>
      <c r="B735" s="110" t="str">
        <f>'[3]BASE DATOS'!$B735</f>
        <v>COLBEEFSAS</v>
      </c>
      <c r="C735" s="96" t="str">
        <f t="shared" si="23"/>
        <v>1</v>
      </c>
      <c r="F735" s="110">
        <f>'[3]BASE DATOS'!$F735</f>
        <v>3032</v>
      </c>
      <c r="G735" s="110" t="str">
        <f>'[3]BASE DATOS'!$G735</f>
        <v>GUARIN</v>
      </c>
      <c r="H735" s="96" t="str">
        <f t="shared" si="22"/>
        <v>1</v>
      </c>
    </row>
    <row r="736" spans="1:8" x14ac:dyDescent="0.25">
      <c r="A736" s="110" t="str">
        <f>'[3]BASE DATOS'!$A736</f>
        <v>5K</v>
      </c>
      <c r="B736" s="110" t="str">
        <f>'[3]BASE DATOS'!$B736</f>
        <v>NORTE</v>
      </c>
      <c r="C736" s="96" t="str">
        <f t="shared" si="23"/>
        <v>1</v>
      </c>
      <c r="F736" s="110">
        <f>'[3]BASE DATOS'!$F736</f>
        <v>3034</v>
      </c>
      <c r="G736" s="110" t="str">
        <f>'[3]BASE DATOS'!$G736</f>
        <v>GUARIN</v>
      </c>
      <c r="H736" s="96" t="str">
        <f t="shared" si="22"/>
        <v>1</v>
      </c>
    </row>
    <row r="737" spans="1:8" x14ac:dyDescent="0.25">
      <c r="A737" s="110" t="str">
        <f>'[3]BASE DATOS'!$A737</f>
        <v>5ZAP</v>
      </c>
      <c r="B737" s="110" t="str">
        <f>'[3]BASE DATOS'!$B737</f>
        <v>ZAPATOCA</v>
      </c>
      <c r="C737" s="96" t="str">
        <f t="shared" si="23"/>
        <v>1</v>
      </c>
      <c r="F737" s="110">
        <f>'[3]BASE DATOS'!$F737</f>
        <v>3035</v>
      </c>
      <c r="G737" s="110" t="str">
        <f>'[3]BASE DATOS'!$G737</f>
        <v>GUARIN</v>
      </c>
      <c r="H737" s="96" t="str">
        <f t="shared" si="22"/>
        <v>1</v>
      </c>
    </row>
    <row r="738" spans="1:8" x14ac:dyDescent="0.25">
      <c r="A738" s="110" t="str">
        <f>'[3]BASE DATOS'!$A738</f>
        <v>6K</v>
      </c>
      <c r="B738" s="110" t="str">
        <f>'[3]BASE DATOS'!$B738</f>
        <v>NORTE</v>
      </c>
      <c r="C738" s="96" t="str">
        <f t="shared" si="23"/>
        <v>1</v>
      </c>
      <c r="F738" s="110">
        <f>'[3]BASE DATOS'!$F738</f>
        <v>3037</v>
      </c>
      <c r="G738" s="110" t="str">
        <f>'[3]BASE DATOS'!$G738</f>
        <v>GUARIN</v>
      </c>
      <c r="H738" s="96" t="str">
        <f t="shared" si="22"/>
        <v>1</v>
      </c>
    </row>
    <row r="739" spans="1:8" x14ac:dyDescent="0.25">
      <c r="A739" s="110" t="str">
        <f>'[3]BASE DATOS'!$A739</f>
        <v>6ZAP</v>
      </c>
      <c r="B739" s="110" t="str">
        <f>'[3]BASE DATOS'!$B739</f>
        <v>ZAPATOCA</v>
      </c>
      <c r="C739" s="96" t="str">
        <f t="shared" si="23"/>
        <v>1</v>
      </c>
      <c r="F739" s="110">
        <f>'[3]BASE DATOS'!$F739</f>
        <v>3040</v>
      </c>
      <c r="G739" s="110" t="str">
        <f>'[3]BASE DATOS'!$G739</f>
        <v>GUARIN</v>
      </c>
      <c r="H739" s="96" t="str">
        <f t="shared" si="22"/>
        <v>1</v>
      </c>
    </row>
    <row r="740" spans="1:8" x14ac:dyDescent="0.25">
      <c r="A740" s="110" t="str">
        <f>'[3]BASE DATOS'!$A740</f>
        <v>75OCAMONTE</v>
      </c>
      <c r="B740" s="110" t="str">
        <f>'[3]BASE DATOS'!$B740</f>
        <v>OCAMONTE</v>
      </c>
      <c r="C740" s="96" t="str">
        <f t="shared" si="23"/>
        <v>1</v>
      </c>
      <c r="F740" s="110">
        <f>'[3]BASE DATOS'!$F740</f>
        <v>3100</v>
      </c>
      <c r="G740" s="110" t="str">
        <f>'[3]BASE DATOS'!$G740</f>
        <v>GUARIN</v>
      </c>
      <c r="H740" s="96" t="str">
        <f t="shared" si="22"/>
        <v>1</v>
      </c>
    </row>
    <row r="741" spans="1:8" x14ac:dyDescent="0.25">
      <c r="A741" s="110" t="str">
        <f>'[3]BASE DATOS'!$A741</f>
        <v>777R</v>
      </c>
      <c r="B741" s="110" t="str">
        <f>'[3]BASE DATOS'!$B741</f>
        <v>NORTE</v>
      </c>
      <c r="C741" s="96" t="str">
        <f t="shared" si="23"/>
        <v>1</v>
      </c>
      <c r="F741" s="110">
        <f>'[3]BASE DATOS'!$F741</f>
        <v>3101</v>
      </c>
      <c r="G741" s="110" t="str">
        <f>'[3]BASE DATOS'!$G741</f>
        <v>GUARIN</v>
      </c>
      <c r="H741" s="96" t="str">
        <f t="shared" si="22"/>
        <v>1</v>
      </c>
    </row>
    <row r="742" spans="1:8" x14ac:dyDescent="0.25">
      <c r="A742" s="110" t="str">
        <f>'[3]BASE DATOS'!$A742</f>
        <v>7K</v>
      </c>
      <c r="B742" s="110" t="str">
        <f>'[3]BASE DATOS'!$B742</f>
        <v>NORTE</v>
      </c>
      <c r="C742" s="96" t="str">
        <f t="shared" si="23"/>
        <v>1</v>
      </c>
      <c r="F742" s="110">
        <f>'[3]BASE DATOS'!$F742</f>
        <v>3102</v>
      </c>
      <c r="G742" s="110" t="str">
        <f>'[3]BASE DATOS'!$G742</f>
        <v>GUARIN</v>
      </c>
      <c r="H742" s="96" t="str">
        <f t="shared" si="22"/>
        <v>1</v>
      </c>
    </row>
    <row r="743" spans="1:8" x14ac:dyDescent="0.25">
      <c r="A743" s="110" t="str">
        <f>'[3]BASE DATOS'!$A743</f>
        <v>7ZAP</v>
      </c>
      <c r="B743" s="110" t="str">
        <f>'[3]BASE DATOS'!$B743</f>
        <v>ZAPATOCA</v>
      </c>
      <c r="C743" s="96" t="str">
        <f t="shared" si="23"/>
        <v>1</v>
      </c>
      <c r="F743" s="110">
        <f>'[3]BASE DATOS'!$F743</f>
        <v>3103</v>
      </c>
      <c r="G743" s="110" t="str">
        <f>'[3]BASE DATOS'!$G743</f>
        <v>GUARIN</v>
      </c>
      <c r="H743" s="96" t="str">
        <f t="shared" si="22"/>
        <v>1</v>
      </c>
    </row>
    <row r="744" spans="1:8" x14ac:dyDescent="0.25">
      <c r="A744" s="110" t="str">
        <f>'[3]BASE DATOS'!$A744</f>
        <v>8AP</v>
      </c>
      <c r="B744" s="110" t="str">
        <f>'[3]BASE DATOS'!$B744</f>
        <v>PIEDECUESTA</v>
      </c>
      <c r="C744" s="96" t="str">
        <f t="shared" si="23"/>
        <v>1</v>
      </c>
      <c r="F744" s="110">
        <f>'[3]BASE DATOS'!$F744</f>
        <v>3104</v>
      </c>
      <c r="G744" s="110" t="str">
        <f>'[3]BASE DATOS'!$G744</f>
        <v>GUARIN</v>
      </c>
      <c r="H744" s="96" t="str">
        <f t="shared" si="22"/>
        <v>1</v>
      </c>
    </row>
    <row r="745" spans="1:8" x14ac:dyDescent="0.25">
      <c r="A745" s="110" t="str">
        <f>'[3]BASE DATOS'!$A745</f>
        <v>8APL</v>
      </c>
      <c r="B745" s="110" t="str">
        <f>'[3]BASE DATOS'!$B745</f>
        <v>CAMPOHERMOSO</v>
      </c>
      <c r="C745" s="96" t="str">
        <f t="shared" si="23"/>
        <v>1</v>
      </c>
      <c r="F745" s="110">
        <f>'[3]BASE DATOS'!$F745</f>
        <v>3106</v>
      </c>
      <c r="G745" s="110" t="str">
        <f>'[3]BASE DATOS'!$G745</f>
        <v>GUARIN</v>
      </c>
      <c r="H745" s="96" t="str">
        <f t="shared" si="22"/>
        <v>1</v>
      </c>
    </row>
    <row r="746" spans="1:8" x14ac:dyDescent="0.25">
      <c r="A746" s="110" t="str">
        <f>'[3]BASE DATOS'!$A746</f>
        <v>8APX</v>
      </c>
      <c r="B746" s="110" t="str">
        <f>'[3]BASE DATOS'!$B746</f>
        <v>PIEDECUESTA</v>
      </c>
      <c r="C746" s="96" t="str">
        <f t="shared" si="23"/>
        <v>1</v>
      </c>
      <c r="F746" s="110">
        <f>'[3]BASE DATOS'!$F746</f>
        <v>3107</v>
      </c>
      <c r="G746" s="110" t="str">
        <f>'[3]BASE DATOS'!$G746</f>
        <v>GUARIN</v>
      </c>
      <c r="H746" s="96" t="str">
        <f t="shared" si="22"/>
        <v>1</v>
      </c>
    </row>
    <row r="747" spans="1:8" x14ac:dyDescent="0.25">
      <c r="A747" s="110" t="str">
        <f>'[3]BASE DATOS'!$A747</f>
        <v>8ZAP</v>
      </c>
      <c r="B747" s="110" t="str">
        <f>'[3]BASE DATOS'!$B747</f>
        <v>ZAPATOCA</v>
      </c>
      <c r="C747" s="96" t="str">
        <f t="shared" si="23"/>
        <v>1</v>
      </c>
      <c r="F747" s="110">
        <f>'[3]BASE DATOS'!$F747</f>
        <v>3108</v>
      </c>
      <c r="G747" s="110" t="str">
        <f>'[3]BASE DATOS'!$G747</f>
        <v>GUARIN</v>
      </c>
      <c r="H747" s="96" t="str">
        <f t="shared" si="22"/>
        <v>1</v>
      </c>
    </row>
    <row r="748" spans="1:8" x14ac:dyDescent="0.25">
      <c r="A748" s="110" t="str">
        <f>'[3]BASE DATOS'!$A748</f>
        <v>9CINCELADA</v>
      </c>
      <c r="B748" s="110" t="str">
        <f>'[3]BASE DATOS'!$B748</f>
        <v>COLBEEFSAS</v>
      </c>
      <c r="C748" s="96" t="str">
        <f t="shared" si="23"/>
        <v>1</v>
      </c>
      <c r="F748" s="110">
        <f>'[3]BASE DATOS'!$F748</f>
        <v>3110</v>
      </c>
      <c r="G748" s="110" t="str">
        <f>'[3]BASE DATOS'!$G748</f>
        <v>GUARIN</v>
      </c>
      <c r="H748" s="96" t="str">
        <f t="shared" si="22"/>
        <v>1</v>
      </c>
    </row>
    <row r="749" spans="1:8" x14ac:dyDescent="0.25">
      <c r="A749" s="110" t="str">
        <f>'[3]BASE DATOS'!$A749</f>
        <v>9K</v>
      </c>
      <c r="B749" s="110" t="str">
        <f>'[3]BASE DATOS'!$B749</f>
        <v>NORTE</v>
      </c>
      <c r="C749" s="96" t="str">
        <f t="shared" si="23"/>
        <v>1</v>
      </c>
      <c r="F749" s="110">
        <f>'[3]BASE DATOS'!$F749</f>
        <v>3111</v>
      </c>
      <c r="G749" s="110" t="str">
        <f>'[3]BASE DATOS'!$G749</f>
        <v>GUARIN</v>
      </c>
      <c r="H749" s="96" t="str">
        <f t="shared" si="22"/>
        <v>1</v>
      </c>
    </row>
    <row r="750" spans="1:8" x14ac:dyDescent="0.25">
      <c r="A750" s="110" t="str">
        <f>'[3]BASE DATOS'!$A750</f>
        <v>9M</v>
      </c>
      <c r="B750" s="110" t="str">
        <f>'[3]BASE DATOS'!$B750</f>
        <v>REALDEMINAS</v>
      </c>
      <c r="C750" s="96" t="str">
        <f t="shared" si="23"/>
        <v>1</v>
      </c>
      <c r="F750" s="110">
        <f>'[3]BASE DATOS'!$F750</f>
        <v>3112</v>
      </c>
      <c r="G750" s="110" t="str">
        <f>'[3]BASE DATOS'!$G750</f>
        <v>GUARIN</v>
      </c>
      <c r="H750" s="96" t="str">
        <f t="shared" si="22"/>
        <v>1</v>
      </c>
    </row>
    <row r="751" spans="1:8" x14ac:dyDescent="0.25">
      <c r="A751" s="110" t="str">
        <f>'[3]BASE DATOS'!$A751</f>
        <v>9ZAP</v>
      </c>
      <c r="B751" s="110" t="str">
        <f>'[3]BASE DATOS'!$B751</f>
        <v>ZAPATOCA</v>
      </c>
      <c r="C751" s="96" t="str">
        <f t="shared" si="23"/>
        <v>1</v>
      </c>
      <c r="F751" s="110" t="str">
        <f>'[3]BASE DATOS'!$F751</f>
        <v>03110/DXL/</v>
      </c>
      <c r="G751" s="110" t="str">
        <f>'[3]BASE DATOS'!$G751</f>
        <v>GUARIN</v>
      </c>
      <c r="H751" s="96" t="str">
        <f t="shared" si="22"/>
        <v>1</v>
      </c>
    </row>
    <row r="752" spans="1:8" x14ac:dyDescent="0.25">
      <c r="A752" s="110" t="str">
        <f>'[3]BASE DATOS'!$A752</f>
        <v>A/</v>
      </c>
      <c r="B752" s="110" t="str">
        <f>'[3]BASE DATOS'!$B752</f>
        <v>LAGOS</v>
      </c>
      <c r="C752" s="96" t="str">
        <f t="shared" si="23"/>
        <v>1</v>
      </c>
      <c r="F752" s="110" t="str">
        <f>'[3]BASE DATOS'!$F752</f>
        <v>3J</v>
      </c>
      <c r="G752" s="110" t="str">
        <f>'[3]BASE DATOS'!$G752</f>
        <v>GUARIN</v>
      </c>
      <c r="H752" s="96" t="str">
        <f t="shared" si="22"/>
        <v>1</v>
      </c>
    </row>
    <row r="753" spans="1:8" x14ac:dyDescent="0.25">
      <c r="A753" s="110" t="str">
        <f>'[3]BASE DATOS'!$A753</f>
        <v>A//DXL/</v>
      </c>
      <c r="B753" s="110" t="str">
        <f>'[3]BASE DATOS'!$B753</f>
        <v>LAGOS</v>
      </c>
      <c r="C753" s="96" t="str">
        <f t="shared" si="23"/>
        <v>1</v>
      </c>
      <c r="F753" s="110" t="str">
        <f>'[3]BASE DATOS'!$F753</f>
        <v>FAMA</v>
      </c>
      <c r="G753" s="110" t="str">
        <f>'[3]BASE DATOS'!$G753</f>
        <v>GUARIN</v>
      </c>
      <c r="H753" s="96" t="str">
        <f t="shared" si="22"/>
        <v>1</v>
      </c>
    </row>
    <row r="754" spans="1:8" x14ac:dyDescent="0.25">
      <c r="A754" s="110" t="str">
        <f>'[3]BASE DATOS'!$A754</f>
        <v>A//LXM/</v>
      </c>
      <c r="B754" s="110" t="str">
        <f>'[3]BASE DATOS'!$B754</f>
        <v>LAGOS</v>
      </c>
      <c r="C754" s="96" t="str">
        <f t="shared" si="23"/>
        <v>1</v>
      </c>
      <c r="F754" s="110">
        <f>'[3]BASE DATOS'!$F754</f>
        <v>5802</v>
      </c>
      <c r="G754" s="110" t="str">
        <f>'[3]BASE DATOS'!$G754</f>
        <v>REALDEMINAS</v>
      </c>
      <c r="H754" s="96" t="str">
        <f t="shared" si="22"/>
        <v>1</v>
      </c>
    </row>
    <row r="755" spans="1:8" x14ac:dyDescent="0.25">
      <c r="A755" s="110" t="str">
        <f>'[3]BASE DATOS'!$A755</f>
        <v>A/X</v>
      </c>
      <c r="B755" s="110" t="str">
        <f>'[3]BASE DATOS'!$B755</f>
        <v>LAGOS</v>
      </c>
      <c r="C755" s="96" t="str">
        <f t="shared" si="23"/>
        <v>1</v>
      </c>
      <c r="F755" s="110">
        <f>'[3]BASE DATOS'!$F755</f>
        <v>1306</v>
      </c>
      <c r="G755" s="110" t="str">
        <f>'[3]BASE DATOS'!$G755</f>
        <v>LAGOS</v>
      </c>
      <c r="H755" s="96" t="str">
        <f t="shared" si="22"/>
        <v>1</v>
      </c>
    </row>
    <row r="756" spans="1:8" x14ac:dyDescent="0.25">
      <c r="A756" s="110" t="str">
        <f>'[3]BASE DATOS'!$A756</f>
        <v>A/XX</v>
      </c>
      <c r="B756" s="110" t="str">
        <f>'[3]BASE DATOS'!$B756</f>
        <v>LAGOS</v>
      </c>
      <c r="C756" s="96" t="str">
        <f t="shared" si="23"/>
        <v>1</v>
      </c>
      <c r="F756" s="110">
        <f>'[3]BASE DATOS'!$F756</f>
        <v>8050</v>
      </c>
      <c r="G756" s="110" t="str">
        <f>'[3]BASE DATOS'!$G756</f>
        <v>LAGOS</v>
      </c>
      <c r="H756" s="96" t="str">
        <f t="shared" si="22"/>
        <v>1</v>
      </c>
    </row>
    <row r="757" spans="1:8" x14ac:dyDescent="0.25">
      <c r="A757" s="110" t="str">
        <f>'[3]BASE DATOS'!$A757</f>
        <v>A\</v>
      </c>
      <c r="B757" s="110" t="str">
        <f>'[3]BASE DATOS'!$B757</f>
        <v>LAGOS</v>
      </c>
      <c r="C757" s="96" t="str">
        <f t="shared" si="23"/>
        <v>1</v>
      </c>
      <c r="F757" s="110">
        <f>'[3]BASE DATOS'!$F757</f>
        <v>8505</v>
      </c>
      <c r="G757" s="110" t="str">
        <f>'[3]BASE DATOS'!$G757</f>
        <v>LAGOS</v>
      </c>
      <c r="H757" s="96" t="str">
        <f t="shared" si="22"/>
        <v>1</v>
      </c>
    </row>
    <row r="758" spans="1:8" x14ac:dyDescent="0.25">
      <c r="A758" s="110" t="str">
        <f>'[3]BASE DATOS'!$A758</f>
        <v>A12</v>
      </c>
      <c r="B758" s="110" t="str">
        <f>'[3]BASE DATOS'!$B758</f>
        <v>GIRON</v>
      </c>
      <c r="C758" s="96" t="str">
        <f t="shared" si="23"/>
        <v>1</v>
      </c>
      <c r="F758" s="110">
        <f>'[3]BASE DATOS'!$F758</f>
        <v>8560</v>
      </c>
      <c r="G758" s="110" t="str">
        <f>'[3]BASE DATOS'!$G758</f>
        <v>LAGOS</v>
      </c>
      <c r="H758" s="96" t="str">
        <f t="shared" si="22"/>
        <v>1</v>
      </c>
    </row>
    <row r="759" spans="1:8" x14ac:dyDescent="0.25">
      <c r="A759" s="110" t="str">
        <f>'[3]BASE DATOS'!$A759</f>
        <v>A14H</v>
      </c>
      <c r="B759" s="110" t="str">
        <f>'[3]BASE DATOS'!$B759</f>
        <v>GIRON</v>
      </c>
      <c r="C759" s="96" t="str">
        <f t="shared" si="23"/>
        <v>1</v>
      </c>
      <c r="F759" s="110">
        <f>'[3]BASE DATOS'!$F759</f>
        <v>8606</v>
      </c>
      <c r="G759" s="110" t="str">
        <f>'[3]BASE DATOS'!$G759</f>
        <v>LAGOS</v>
      </c>
      <c r="H759" s="96" t="str">
        <f t="shared" si="22"/>
        <v>1</v>
      </c>
    </row>
    <row r="760" spans="1:8" x14ac:dyDescent="0.25">
      <c r="A760" s="110" t="str">
        <f>'[3]BASE DATOS'!$A760</f>
        <v>A14L</v>
      </c>
      <c r="B760" s="110" t="str">
        <f>'[3]BASE DATOS'!$B760</f>
        <v>LAGOS</v>
      </c>
      <c r="C760" s="96" t="str">
        <f t="shared" si="23"/>
        <v>1</v>
      </c>
      <c r="F760" s="110">
        <f>'[3]BASE DATOS'!$F760</f>
        <v>8651</v>
      </c>
      <c r="G760" s="110" t="str">
        <f>'[3]BASE DATOS'!$G760</f>
        <v>LAGOS</v>
      </c>
      <c r="H760" s="96" t="str">
        <f t="shared" si="22"/>
        <v>1</v>
      </c>
    </row>
    <row r="761" spans="1:8" x14ac:dyDescent="0.25">
      <c r="A761" s="110" t="str">
        <f>'[3]BASE DATOS'!$A761</f>
        <v>A19</v>
      </c>
      <c r="B761" s="110" t="str">
        <f>'[3]BASE DATOS'!$B761</f>
        <v>GIRON</v>
      </c>
      <c r="C761" s="96" t="str">
        <f t="shared" si="23"/>
        <v>1</v>
      </c>
      <c r="F761" s="110">
        <f>'[3]BASE DATOS'!$F761</f>
        <v>8704</v>
      </c>
      <c r="G761" s="110" t="str">
        <f>'[3]BASE DATOS'!$G761</f>
        <v>LAGOS</v>
      </c>
      <c r="H761" s="96" t="str">
        <f t="shared" si="22"/>
        <v>1</v>
      </c>
    </row>
    <row r="762" spans="1:8" x14ac:dyDescent="0.25">
      <c r="A762" s="110" t="str">
        <f>'[3]BASE DATOS'!$A762</f>
        <v>A19G</v>
      </c>
      <c r="B762" s="110" t="str">
        <f>'[3]BASE DATOS'!$B762</f>
        <v>GIRON</v>
      </c>
      <c r="C762" s="96" t="str">
        <f t="shared" si="23"/>
        <v>1</v>
      </c>
      <c r="F762" s="110">
        <f>'[3]BASE DATOS'!$F762</f>
        <v>8705</v>
      </c>
      <c r="G762" s="110" t="str">
        <f>'[3]BASE DATOS'!$G762</f>
        <v>LAGOS</v>
      </c>
      <c r="H762" s="96" t="str">
        <f t="shared" si="22"/>
        <v>1</v>
      </c>
    </row>
    <row r="763" spans="1:8" x14ac:dyDescent="0.25">
      <c r="A763" s="110" t="str">
        <f>'[3]BASE DATOS'!$A763</f>
        <v>A20</v>
      </c>
      <c r="B763" s="110" t="str">
        <f>'[3]BASE DATOS'!$B763</f>
        <v>GIRON</v>
      </c>
      <c r="C763" s="96" t="str">
        <f t="shared" si="23"/>
        <v>1</v>
      </c>
      <c r="F763" s="110" t="str">
        <f>'[3]BASE DATOS'!$F763</f>
        <v>3VALLESJ</v>
      </c>
      <c r="G763" s="110" t="str">
        <f>'[3]BASE DATOS'!$G763</f>
        <v>LAGOS</v>
      </c>
      <c r="H763" s="96" t="str">
        <f t="shared" si="22"/>
        <v>1</v>
      </c>
    </row>
    <row r="764" spans="1:8" x14ac:dyDescent="0.25">
      <c r="A764" s="110" t="str">
        <f>'[3]BASE DATOS'!$A764</f>
        <v>A8H</v>
      </c>
      <c r="B764" s="110" t="str">
        <f>'[3]BASE DATOS'!$B764</f>
        <v>GIRON</v>
      </c>
      <c r="C764" s="96" t="str">
        <f t="shared" si="23"/>
        <v>1</v>
      </c>
      <c r="F764" s="110" t="str">
        <f>'[3]BASE DATOS'!$F764</f>
        <v>A/</v>
      </c>
      <c r="G764" s="110" t="str">
        <f>'[3]BASE DATOS'!$G764</f>
        <v>LAGOS</v>
      </c>
      <c r="H764" s="96" t="str">
        <f t="shared" si="22"/>
        <v>1</v>
      </c>
    </row>
    <row r="765" spans="1:8" x14ac:dyDescent="0.25">
      <c r="A765" s="110" t="str">
        <f>'[3]BASE DATOS'!$A765</f>
        <v>A9</v>
      </c>
      <c r="B765" s="110" t="str">
        <f>'[3]BASE DATOS'!$B765</f>
        <v>GIRON</v>
      </c>
      <c r="C765" s="96" t="str">
        <f t="shared" si="23"/>
        <v>1</v>
      </c>
      <c r="F765" s="110" t="str">
        <f>'[3]BASE DATOS'!$F765</f>
        <v>A//DXL/</v>
      </c>
      <c r="G765" s="110" t="str">
        <f>'[3]BASE DATOS'!$G765</f>
        <v>LAGOS</v>
      </c>
      <c r="H765" s="96" t="str">
        <f t="shared" si="22"/>
        <v>1</v>
      </c>
    </row>
    <row r="766" spans="1:8" x14ac:dyDescent="0.25">
      <c r="A766" s="110" t="str">
        <f>'[3]BASE DATOS'!$A766</f>
        <v>AAA</v>
      </c>
      <c r="B766" s="110" t="str">
        <f>'[3]BASE DATOS'!$B766</f>
        <v>FLORIDABLANCA</v>
      </c>
      <c r="C766" s="96" t="str">
        <f t="shared" si="23"/>
        <v>1</v>
      </c>
      <c r="F766" s="110" t="str">
        <f>'[3]BASE DATOS'!$F766</f>
        <v>A//LXM/</v>
      </c>
      <c r="G766" s="110" t="str">
        <f>'[3]BASE DATOS'!$G766</f>
        <v>LAGOS</v>
      </c>
      <c r="H766" s="96" t="str">
        <f t="shared" si="22"/>
        <v>1</v>
      </c>
    </row>
    <row r="767" spans="1:8" x14ac:dyDescent="0.25">
      <c r="A767" s="110" t="str">
        <f>'[3]BASE DATOS'!$A767</f>
        <v>AAAX</v>
      </c>
      <c r="B767" s="110" t="str">
        <f>'[3]BASE DATOS'!$B767</f>
        <v>PIEDECUESTA</v>
      </c>
      <c r="C767" s="96" t="str">
        <f t="shared" si="23"/>
        <v>1</v>
      </c>
      <c r="F767" s="110" t="str">
        <f>'[3]BASE DATOS'!$F767</f>
        <v>A/X</v>
      </c>
      <c r="G767" s="110" t="str">
        <f>'[3]BASE DATOS'!$G767</f>
        <v>LAGOS</v>
      </c>
      <c r="H767" s="96" t="str">
        <f t="shared" si="22"/>
        <v>1</v>
      </c>
    </row>
    <row r="768" spans="1:8" x14ac:dyDescent="0.25">
      <c r="A768" s="110" t="str">
        <f>'[3]BASE DATOS'!$A768</f>
        <v>AAM</v>
      </c>
      <c r="B768" s="110" t="str">
        <f>'[3]BASE DATOS'!$B768</f>
        <v>PROVENZA</v>
      </c>
      <c r="C768" s="96" t="str">
        <f t="shared" si="23"/>
        <v>1</v>
      </c>
      <c r="F768" s="110" t="str">
        <f>'[3]BASE DATOS'!$F768</f>
        <v>A/XX</v>
      </c>
      <c r="G768" s="110" t="str">
        <f>'[3]BASE DATOS'!$G768</f>
        <v>LAGOS</v>
      </c>
      <c r="H768" s="96" t="str">
        <f t="shared" si="22"/>
        <v>1</v>
      </c>
    </row>
    <row r="769" spans="1:8" x14ac:dyDescent="0.25">
      <c r="A769" s="110" t="str">
        <f>'[3]BASE DATOS'!$A769</f>
        <v>AARJ</v>
      </c>
      <c r="B769" s="110" t="str">
        <f>'[3]BASE DATOS'!$B769</f>
        <v>NORTE</v>
      </c>
      <c r="C769" s="96" t="str">
        <f t="shared" si="23"/>
        <v>1</v>
      </c>
      <c r="F769" s="110" t="str">
        <f>'[3]BASE DATOS'!$F769</f>
        <v>A\</v>
      </c>
      <c r="G769" s="110" t="str">
        <f>'[3]BASE DATOS'!$G769</f>
        <v>LAGOS</v>
      </c>
      <c r="H769" s="96" t="str">
        <f t="shared" si="22"/>
        <v>1</v>
      </c>
    </row>
    <row r="770" spans="1:8" x14ac:dyDescent="0.25">
      <c r="A770" s="110" t="str">
        <f>'[3]BASE DATOS'!$A770</f>
        <v>AAX</v>
      </c>
      <c r="B770" s="110" t="str">
        <f>'[3]BASE DATOS'!$B770</f>
        <v>LAGOS</v>
      </c>
      <c r="C770" s="96" t="str">
        <f t="shared" si="23"/>
        <v>1</v>
      </c>
      <c r="F770" s="110" t="str">
        <f>'[3]BASE DATOS'!$F770</f>
        <v>A14L</v>
      </c>
      <c r="G770" s="110" t="str">
        <f>'[3]BASE DATOS'!$G770</f>
        <v>LAGOS</v>
      </c>
      <c r="H770" s="96" t="str">
        <f t="shared" ref="H770:H833" si="24">IF(G770=0,"","1")</f>
        <v>1</v>
      </c>
    </row>
    <row r="771" spans="1:8" x14ac:dyDescent="0.25">
      <c r="A771" s="110" t="str">
        <f>'[3]BASE DATOS'!$A771</f>
        <v>ABA</v>
      </c>
      <c r="B771" s="110" t="str">
        <f>'[3]BASE DATOS'!$B771</f>
        <v>GIRON</v>
      </c>
      <c r="C771" s="96" t="str">
        <f t="shared" ref="C771:C834" si="25">IF(B771=0,"","1")</f>
        <v>1</v>
      </c>
      <c r="F771" s="110" t="str">
        <f>'[3]BASE DATOS'!$F771</f>
        <v>AAX</v>
      </c>
      <c r="G771" s="110" t="str">
        <f>'[3]BASE DATOS'!$G771</f>
        <v>LAGOS</v>
      </c>
      <c r="H771" s="96" t="str">
        <f t="shared" si="24"/>
        <v>1</v>
      </c>
    </row>
    <row r="772" spans="1:8" x14ac:dyDescent="0.25">
      <c r="A772" s="110" t="str">
        <f>'[3]BASE DATOS'!$A772</f>
        <v>ABASTOSVALLEDUPAR</v>
      </c>
      <c r="B772" s="110" t="str">
        <f>'[3]BASE DATOS'!$B772</f>
        <v>COLBEEFSAS</v>
      </c>
      <c r="C772" s="96" t="str">
        <f t="shared" si="25"/>
        <v>1</v>
      </c>
      <c r="F772" s="110" t="str">
        <f>'[3]BASE DATOS'!$F772</f>
        <v>ADS</v>
      </c>
      <c r="G772" s="110" t="str">
        <f>'[3]BASE DATOS'!$G772</f>
        <v>LAGOS</v>
      </c>
      <c r="H772" s="96" t="str">
        <f t="shared" si="24"/>
        <v>1</v>
      </c>
    </row>
    <row r="773" spans="1:8" x14ac:dyDescent="0.25">
      <c r="A773" s="110" t="str">
        <f>'[3]BASE DATOS'!$A773</f>
        <v>ABK</v>
      </c>
      <c r="B773" s="110" t="str">
        <f>'[3]BASE DATOS'!$B773</f>
        <v>NORTE</v>
      </c>
      <c r="C773" s="96" t="str">
        <f t="shared" si="25"/>
        <v>1</v>
      </c>
      <c r="F773" s="110" t="str">
        <f>'[3]BASE DATOS'!$F773</f>
        <v>CA</v>
      </c>
      <c r="G773" s="110" t="str">
        <f>'[3]BASE DATOS'!$G773</f>
        <v>LAGOS</v>
      </c>
      <c r="H773" s="96" t="str">
        <f t="shared" si="24"/>
        <v>1</v>
      </c>
    </row>
    <row r="774" spans="1:8" x14ac:dyDescent="0.25">
      <c r="A774" s="110" t="str">
        <f>'[3]BASE DATOS'!$A774</f>
        <v>ABKX</v>
      </c>
      <c r="B774" s="110" t="str">
        <f>'[3]BASE DATOS'!$B774</f>
        <v>NORTE</v>
      </c>
      <c r="C774" s="96" t="str">
        <f t="shared" si="25"/>
        <v>1</v>
      </c>
      <c r="F774" s="110" t="str">
        <f>'[3]BASE DATOS'!$F774</f>
        <v>CCN1</v>
      </c>
      <c r="G774" s="110" t="str">
        <f>'[3]BASE DATOS'!$G774</f>
        <v>LAGOS</v>
      </c>
      <c r="H774" s="96" t="str">
        <f t="shared" si="24"/>
        <v>1</v>
      </c>
    </row>
    <row r="775" spans="1:8" x14ac:dyDescent="0.25">
      <c r="A775" s="110" t="str">
        <f>'[3]BASE DATOS'!$A775</f>
        <v>ADS</v>
      </c>
      <c r="B775" s="110" t="str">
        <f>'[3]BASE DATOS'!$B775</f>
        <v>LAGOS</v>
      </c>
      <c r="C775" s="96" t="str">
        <f t="shared" si="25"/>
        <v>1</v>
      </c>
      <c r="F775" s="110" t="str">
        <f>'[3]BASE DATOS'!$F775</f>
        <v>CV</v>
      </c>
      <c r="G775" s="110" t="str">
        <f>'[3]BASE DATOS'!$G775</f>
        <v>LAGOS</v>
      </c>
      <c r="H775" s="96" t="str">
        <f t="shared" si="24"/>
        <v>1</v>
      </c>
    </row>
    <row r="776" spans="1:8" x14ac:dyDescent="0.25">
      <c r="A776" s="110" t="str">
        <f>'[3]BASE DATOS'!$A776</f>
        <v>AFD</v>
      </c>
      <c r="B776" s="110" t="str">
        <f>'[3]BASE DATOS'!$B776</f>
        <v>CUMBRE</v>
      </c>
      <c r="C776" s="96" t="str">
        <f t="shared" si="25"/>
        <v>1</v>
      </c>
      <c r="F776" s="110" t="str">
        <f>'[3]BASE DATOS'!$F776</f>
        <v>DSRX</v>
      </c>
      <c r="G776" s="110" t="str">
        <f>'[3]BASE DATOS'!$G776</f>
        <v>LAGOS</v>
      </c>
      <c r="H776" s="96" t="str">
        <f t="shared" si="24"/>
        <v>1</v>
      </c>
    </row>
    <row r="777" spans="1:8" x14ac:dyDescent="0.25">
      <c r="A777" s="110" t="str">
        <f>'[3]BASE DATOS'!$A777</f>
        <v>AGP</v>
      </c>
      <c r="B777" s="110" t="str">
        <f>'[3]BASE DATOS'!$B777</f>
        <v>PIEDECUESTA</v>
      </c>
      <c r="C777" s="96" t="str">
        <f t="shared" si="25"/>
        <v>1</v>
      </c>
      <c r="F777" s="110" t="str">
        <f>'[3]BASE DATOS'!$F777</f>
        <v>FL16</v>
      </c>
      <c r="G777" s="110" t="str">
        <f>'[3]BASE DATOS'!$G777</f>
        <v>LAGOS</v>
      </c>
      <c r="H777" s="96" t="str">
        <f t="shared" si="24"/>
        <v>1</v>
      </c>
    </row>
    <row r="778" spans="1:8" x14ac:dyDescent="0.25">
      <c r="A778" s="110" t="str">
        <f>'[3]BASE DATOS'!$A778</f>
        <v>AKIPOLLOBGTA</v>
      </c>
      <c r="B778" s="110" t="str">
        <f>'[3]BASE DATOS'!$B778</f>
        <v>COLBEEFSAS</v>
      </c>
      <c r="C778" s="96" t="str">
        <f t="shared" si="25"/>
        <v>1</v>
      </c>
      <c r="F778" s="110" t="str">
        <f>'[3]BASE DATOS'!$F778</f>
        <v>GML</v>
      </c>
      <c r="G778" s="110" t="str">
        <f>'[3]BASE DATOS'!$G778</f>
        <v>LAGOS</v>
      </c>
      <c r="H778" s="96" t="str">
        <f t="shared" si="24"/>
        <v>1</v>
      </c>
    </row>
    <row r="779" spans="1:8" x14ac:dyDescent="0.25">
      <c r="A779" s="110" t="str">
        <f>'[3]BASE DATOS'!$A779</f>
        <v>AL</v>
      </c>
      <c r="B779" s="110" t="str">
        <f>'[3]BASE DATOS'!$B779</f>
        <v>NORTE</v>
      </c>
      <c r="C779" s="96" t="str">
        <f t="shared" si="25"/>
        <v>1</v>
      </c>
      <c r="F779" s="110" t="str">
        <f>'[3]BASE DATOS'!$F779</f>
        <v>JCV</v>
      </c>
      <c r="G779" s="110" t="str">
        <f>'[3]BASE DATOS'!$G779</f>
        <v>LAGOS</v>
      </c>
      <c r="H779" s="96" t="str">
        <f t="shared" si="24"/>
        <v>1</v>
      </c>
    </row>
    <row r="780" spans="1:8" x14ac:dyDescent="0.25">
      <c r="A780" s="110" t="str">
        <f>'[3]BASE DATOS'!$A780</f>
        <v>ALEX</v>
      </c>
      <c r="B780" s="110" t="str">
        <f>'[3]BASE DATOS'!$B780</f>
        <v>PIEDECUESTA</v>
      </c>
      <c r="C780" s="96" t="str">
        <f t="shared" si="25"/>
        <v>1</v>
      </c>
      <c r="F780" s="110" t="str">
        <f>'[3]BASE DATOS'!$F780</f>
        <v>L1</v>
      </c>
      <c r="G780" s="110" t="str">
        <f>'[3]BASE DATOS'!$G780</f>
        <v>LAGOS</v>
      </c>
      <c r="H780" s="96" t="str">
        <f t="shared" si="24"/>
        <v>1</v>
      </c>
    </row>
    <row r="781" spans="1:8" x14ac:dyDescent="0.25">
      <c r="A781" s="110" t="str">
        <f>'[3]BASE DATOS'!$A781</f>
        <v>ALG</v>
      </c>
      <c r="B781" s="110" t="str">
        <f>'[3]BASE DATOS'!$B781</f>
        <v>GIRON</v>
      </c>
      <c r="C781" s="96" t="str">
        <f t="shared" si="25"/>
        <v>1</v>
      </c>
      <c r="F781" s="110" t="str">
        <f>'[3]BASE DATOS'!$F781</f>
        <v>L11</v>
      </c>
      <c r="G781" s="110" t="str">
        <f>'[3]BASE DATOS'!$G781</f>
        <v>LAGOS</v>
      </c>
      <c r="H781" s="96" t="str">
        <f t="shared" si="24"/>
        <v>1</v>
      </c>
    </row>
    <row r="782" spans="1:8" x14ac:dyDescent="0.25">
      <c r="A782" s="110" t="str">
        <f>'[3]BASE DATOS'!$A782</f>
        <v>ALKOSTO</v>
      </c>
      <c r="B782" s="110" t="str">
        <f>'[3]BASE DATOS'!$B782</f>
        <v>COLBEEFSAS</v>
      </c>
      <c r="C782" s="96" t="str">
        <f t="shared" si="25"/>
        <v>1</v>
      </c>
      <c r="F782" s="110" t="str">
        <f>'[3]BASE DATOS'!$F782</f>
        <v>L12</v>
      </c>
      <c r="G782" s="110" t="str">
        <f>'[3]BASE DATOS'!$G782</f>
        <v>LAGOS</v>
      </c>
      <c r="H782" s="96" t="str">
        <f t="shared" si="24"/>
        <v>1</v>
      </c>
    </row>
    <row r="783" spans="1:8" x14ac:dyDescent="0.25">
      <c r="A783" s="110" t="str">
        <f>'[3]BASE DATOS'!$A783</f>
        <v>AMBP</v>
      </c>
      <c r="B783" s="110" t="str">
        <f>'[3]BASE DATOS'!$B783</f>
        <v>PIEDECUESTA</v>
      </c>
      <c r="C783" s="96" t="str">
        <f t="shared" si="25"/>
        <v>1</v>
      </c>
      <c r="F783" s="110" t="str">
        <f>'[3]BASE DATOS'!$F783</f>
        <v>L13</v>
      </c>
      <c r="G783" s="110" t="str">
        <f>'[3]BASE DATOS'!$G783</f>
        <v>LAGOS</v>
      </c>
      <c r="H783" s="96" t="str">
        <f t="shared" si="24"/>
        <v>1</v>
      </c>
    </row>
    <row r="784" spans="1:8" x14ac:dyDescent="0.25">
      <c r="A784" s="110" t="str">
        <f>'[3]BASE DATOS'!$A784</f>
        <v>ANAP</v>
      </c>
      <c r="B784" s="110" t="str">
        <f>'[3]BASE DATOS'!$B784</f>
        <v>PIEDECUESTA</v>
      </c>
      <c r="C784" s="96" t="str">
        <f t="shared" si="25"/>
        <v>1</v>
      </c>
      <c r="F784" s="110" t="str">
        <f>'[3]BASE DATOS'!$F784</f>
        <v>L2</v>
      </c>
      <c r="G784" s="110" t="str">
        <f>'[3]BASE DATOS'!$G784</f>
        <v>LAGOS</v>
      </c>
      <c r="H784" s="96" t="str">
        <f t="shared" si="24"/>
        <v>1</v>
      </c>
    </row>
    <row r="785" spans="1:8" x14ac:dyDescent="0.25">
      <c r="A785" s="110" t="str">
        <f>'[3]BASE DATOS'!$A785</f>
        <v>AOP</v>
      </c>
      <c r="B785" s="110" t="str">
        <f>'[3]BASE DATOS'!$B785</f>
        <v>PIEDECUESTA</v>
      </c>
      <c r="C785" s="96" t="str">
        <f t="shared" si="25"/>
        <v>1</v>
      </c>
      <c r="F785" s="110" t="str">
        <f>'[3]BASE DATOS'!$F785</f>
        <v>L28</v>
      </c>
      <c r="G785" s="110" t="str">
        <f>'[3]BASE DATOS'!$G785</f>
        <v>LAGOS</v>
      </c>
      <c r="H785" s="96" t="str">
        <f t="shared" si="24"/>
        <v>1</v>
      </c>
    </row>
    <row r="786" spans="1:8" x14ac:dyDescent="0.25">
      <c r="A786" s="110" t="str">
        <f>'[3]BASE DATOS'!$A786</f>
        <v>ARATOCA0</v>
      </c>
      <c r="B786" s="110" t="str">
        <f>'[3]BASE DATOS'!$B786</f>
        <v>ARATOCA</v>
      </c>
      <c r="C786" s="96" t="str">
        <f t="shared" si="25"/>
        <v>1</v>
      </c>
      <c r="F786" s="110" t="str">
        <f>'[3]BASE DATOS'!$F786</f>
        <v>L29</v>
      </c>
      <c r="G786" s="110" t="str">
        <f>'[3]BASE DATOS'!$G786</f>
        <v>LAGOS</v>
      </c>
      <c r="H786" s="96" t="str">
        <f t="shared" si="24"/>
        <v>1</v>
      </c>
    </row>
    <row r="787" spans="1:8" x14ac:dyDescent="0.25">
      <c r="A787" s="110" t="str">
        <f>'[3]BASE DATOS'!$A787</f>
        <v>ARATOCA10</v>
      </c>
      <c r="B787" s="110" t="str">
        <f>'[3]BASE DATOS'!$B787</f>
        <v>ARATOCA</v>
      </c>
      <c r="C787" s="96" t="str">
        <f t="shared" si="25"/>
        <v>1</v>
      </c>
      <c r="F787" s="110" t="str">
        <f>'[3]BASE DATOS'!$F787</f>
        <v>L3</v>
      </c>
      <c r="G787" s="110" t="str">
        <f>'[3]BASE DATOS'!$G787</f>
        <v>LAGOS</v>
      </c>
      <c r="H787" s="96" t="str">
        <f t="shared" si="24"/>
        <v>1</v>
      </c>
    </row>
    <row r="788" spans="1:8" x14ac:dyDescent="0.25">
      <c r="A788" s="110" t="str">
        <f>'[3]BASE DATOS'!$A788</f>
        <v>ARATOCA14</v>
      </c>
      <c r="B788" s="110" t="str">
        <f>'[3]BASE DATOS'!$B788</f>
        <v>ARATOCA</v>
      </c>
      <c r="C788" s="96" t="str">
        <f t="shared" si="25"/>
        <v>1</v>
      </c>
      <c r="F788" s="110" t="str">
        <f>'[3]BASE DATOS'!$F788</f>
        <v>L3F</v>
      </c>
      <c r="G788" s="110" t="str">
        <f>'[3]BASE DATOS'!$G788</f>
        <v>LAGOS</v>
      </c>
      <c r="H788" s="96" t="str">
        <f t="shared" si="24"/>
        <v>1</v>
      </c>
    </row>
    <row r="789" spans="1:8" x14ac:dyDescent="0.25">
      <c r="A789" s="110" t="str">
        <f>'[3]BASE DATOS'!$A789</f>
        <v>ARATOCA16</v>
      </c>
      <c r="B789" s="110" t="str">
        <f>'[3]BASE DATOS'!$B789</f>
        <v>ARATOCA</v>
      </c>
      <c r="C789" s="96" t="str">
        <f t="shared" si="25"/>
        <v>1</v>
      </c>
      <c r="F789" s="110" t="str">
        <f>'[3]BASE DATOS'!$F789</f>
        <v>L5</v>
      </c>
      <c r="G789" s="110" t="str">
        <f>'[3]BASE DATOS'!$G789</f>
        <v>LAGOS</v>
      </c>
      <c r="H789" s="96" t="str">
        <f t="shared" si="24"/>
        <v>1</v>
      </c>
    </row>
    <row r="790" spans="1:8" x14ac:dyDescent="0.25">
      <c r="A790" s="110" t="str">
        <f>'[3]BASE DATOS'!$A790</f>
        <v>ARATOCA17</v>
      </c>
      <c r="B790" s="110" t="str">
        <f>'[3]BASE DATOS'!$B790</f>
        <v>ARATOCA</v>
      </c>
      <c r="C790" s="96" t="str">
        <f t="shared" si="25"/>
        <v>1</v>
      </c>
      <c r="F790" s="110" t="str">
        <f>'[3]BASE DATOS'!$F790</f>
        <v>L6</v>
      </c>
      <c r="G790" s="110" t="str">
        <f>'[3]BASE DATOS'!$G790</f>
        <v>LAGOS</v>
      </c>
      <c r="H790" s="96" t="str">
        <f t="shared" si="24"/>
        <v>1</v>
      </c>
    </row>
    <row r="791" spans="1:8" x14ac:dyDescent="0.25">
      <c r="A791" s="110" t="str">
        <f>'[3]BASE DATOS'!$A791</f>
        <v>ARATOCA17B</v>
      </c>
      <c r="B791" s="110" t="str">
        <f>'[3]BASE DATOS'!$B791</f>
        <v>ARATOCA</v>
      </c>
      <c r="C791" s="96" t="str">
        <f t="shared" si="25"/>
        <v>1</v>
      </c>
      <c r="F791" s="110" t="str">
        <f>'[3]BASE DATOS'!$F791</f>
        <v>L8X</v>
      </c>
      <c r="G791" s="110" t="str">
        <f>'[3]BASE DATOS'!$G791</f>
        <v>LAGOS</v>
      </c>
      <c r="H791" s="96" t="str">
        <f t="shared" si="24"/>
        <v>1</v>
      </c>
    </row>
    <row r="792" spans="1:8" x14ac:dyDescent="0.25">
      <c r="A792" s="110" t="str">
        <f>'[3]BASE DATOS'!$A792</f>
        <v>ARATOCA20</v>
      </c>
      <c r="B792" s="110" t="str">
        <f>'[3]BASE DATOS'!$B792</f>
        <v>ARATOCA</v>
      </c>
      <c r="C792" s="96" t="str">
        <f t="shared" si="25"/>
        <v>1</v>
      </c>
      <c r="F792" s="110" t="str">
        <f>'[3]BASE DATOS'!$F792</f>
        <v>LA10</v>
      </c>
      <c r="G792" s="110" t="str">
        <f>'[3]BASE DATOS'!$G792</f>
        <v>LAGOS</v>
      </c>
      <c r="H792" s="96" t="str">
        <f t="shared" si="24"/>
        <v>1</v>
      </c>
    </row>
    <row r="793" spans="1:8" x14ac:dyDescent="0.25">
      <c r="A793" s="110" t="str">
        <f>'[3]BASE DATOS'!$A793</f>
        <v>ARATOCA21</v>
      </c>
      <c r="B793" s="110" t="str">
        <f>'[3]BASE DATOS'!$B793</f>
        <v>ARATOCA</v>
      </c>
      <c r="C793" s="96" t="str">
        <f t="shared" si="25"/>
        <v>1</v>
      </c>
      <c r="F793" s="110" t="str">
        <f>'[3]BASE DATOS'!$F793</f>
        <v>LAS</v>
      </c>
      <c r="G793" s="110" t="str">
        <f>'[3]BASE DATOS'!$G793</f>
        <v>LAGOS</v>
      </c>
      <c r="H793" s="96" t="str">
        <f t="shared" si="24"/>
        <v>1</v>
      </c>
    </row>
    <row r="794" spans="1:8" x14ac:dyDescent="0.25">
      <c r="A794" s="110" t="str">
        <f>'[3]BASE DATOS'!$A794</f>
        <v>ARATOCA22</v>
      </c>
      <c r="B794" s="110" t="str">
        <f>'[3]BASE DATOS'!$B794</f>
        <v>ARATOCA</v>
      </c>
      <c r="C794" s="96" t="str">
        <f t="shared" si="25"/>
        <v>1</v>
      </c>
      <c r="F794" s="110" t="str">
        <f>'[3]BASE DATOS'!$F794</f>
        <v>LFLH</v>
      </c>
      <c r="G794" s="110" t="str">
        <f>'[3]BASE DATOS'!$G794</f>
        <v>LAGOS</v>
      </c>
      <c r="H794" s="96" t="str">
        <f t="shared" si="24"/>
        <v>1</v>
      </c>
    </row>
    <row r="795" spans="1:8" x14ac:dyDescent="0.25">
      <c r="A795" s="110" t="str">
        <f>'[3]BASE DATOS'!$A795</f>
        <v>ARATOCA23</v>
      </c>
      <c r="B795" s="110" t="str">
        <f>'[3]BASE DATOS'!$B795</f>
        <v>ARATOCA</v>
      </c>
      <c r="C795" s="96" t="str">
        <f t="shared" si="25"/>
        <v>1</v>
      </c>
      <c r="F795" s="110" t="str">
        <f>'[3]BASE DATOS'!$F795</f>
        <v>NAT</v>
      </c>
      <c r="G795" s="110" t="str">
        <f>'[3]BASE DATOS'!$G795</f>
        <v>LAGOS</v>
      </c>
      <c r="H795" s="96" t="str">
        <f t="shared" si="24"/>
        <v>1</v>
      </c>
    </row>
    <row r="796" spans="1:8" x14ac:dyDescent="0.25">
      <c r="A796" s="110" t="str">
        <f>'[3]BASE DATOS'!$A796</f>
        <v>ARATOCA24</v>
      </c>
      <c r="B796" s="110" t="str">
        <f>'[3]BASE DATOS'!$B796</f>
        <v>ARATOCA</v>
      </c>
      <c r="C796" s="96" t="str">
        <f t="shared" si="25"/>
        <v>1</v>
      </c>
      <c r="F796" s="110" t="str">
        <f>'[3]BASE DATOS'!$F796</f>
        <v>RQN</v>
      </c>
      <c r="G796" s="110" t="str">
        <f>'[3]BASE DATOS'!$G796</f>
        <v>LAGOS</v>
      </c>
      <c r="H796" s="96" t="str">
        <f t="shared" si="24"/>
        <v>1</v>
      </c>
    </row>
    <row r="797" spans="1:8" x14ac:dyDescent="0.25">
      <c r="A797" s="110" t="str">
        <f>'[3]BASE DATOS'!$A797</f>
        <v>ARATOCA240R</v>
      </c>
      <c r="B797" s="110" t="str">
        <f>'[3]BASE DATOS'!$B797</f>
        <v>ARATOCA</v>
      </c>
      <c r="C797" s="96" t="str">
        <f t="shared" si="25"/>
        <v>1</v>
      </c>
      <c r="F797" s="110" t="str">
        <f>'[3]BASE DATOS'!$F797</f>
        <v>SP</v>
      </c>
      <c r="G797" s="110" t="str">
        <f>'[3]BASE DATOS'!$G797</f>
        <v>LAGOS</v>
      </c>
      <c r="H797" s="96" t="str">
        <f t="shared" si="24"/>
        <v>1</v>
      </c>
    </row>
    <row r="798" spans="1:8" x14ac:dyDescent="0.25">
      <c r="A798" s="110" t="str">
        <f>'[3]BASE DATOS'!$A798</f>
        <v>ARATOCA28</v>
      </c>
      <c r="B798" s="110" t="str">
        <f>'[3]BASE DATOS'!$B798</f>
        <v>ARATOCA</v>
      </c>
      <c r="C798" s="96" t="str">
        <f t="shared" si="25"/>
        <v>1</v>
      </c>
      <c r="F798" s="110" t="str">
        <f>'[3]BASE DATOS'!$F798</f>
        <v>SP.</v>
      </c>
      <c r="G798" s="110" t="str">
        <f>'[3]BASE DATOS'!$G798</f>
        <v>LAGOS</v>
      </c>
      <c r="H798" s="96" t="str">
        <f t="shared" si="24"/>
        <v>1</v>
      </c>
    </row>
    <row r="799" spans="1:8" x14ac:dyDescent="0.25">
      <c r="A799" s="110" t="str">
        <f>'[3]BASE DATOS'!$A799</f>
        <v>ARATOCA28M</v>
      </c>
      <c r="B799" s="110" t="str">
        <f>'[3]BASE DATOS'!$B799</f>
        <v>ARATOCA</v>
      </c>
      <c r="C799" s="96" t="str">
        <f t="shared" si="25"/>
        <v>1</v>
      </c>
      <c r="F799" s="110" t="str">
        <f>'[3]BASE DATOS'!$F799</f>
        <v>SP/A</v>
      </c>
      <c r="G799" s="110" t="str">
        <f>'[3]BASE DATOS'!$G799</f>
        <v>LAGOS</v>
      </c>
      <c r="H799" s="96" t="str">
        <f t="shared" si="24"/>
        <v>1</v>
      </c>
    </row>
    <row r="800" spans="1:8" x14ac:dyDescent="0.25">
      <c r="A800" s="110" t="str">
        <f>'[3]BASE DATOS'!$A800</f>
        <v>ARATOCA28R</v>
      </c>
      <c r="B800" s="110" t="str">
        <f>'[3]BASE DATOS'!$B800</f>
        <v>ARATOCA</v>
      </c>
      <c r="C800" s="96" t="str">
        <f t="shared" si="25"/>
        <v>1</v>
      </c>
      <c r="F800" s="110" t="str">
        <f>'[3]BASE DATOS'!$F800</f>
        <v>SP/DXL/</v>
      </c>
      <c r="G800" s="110" t="str">
        <f>'[3]BASE DATOS'!$G800</f>
        <v>LAGOS</v>
      </c>
      <c r="H800" s="96" t="str">
        <f t="shared" si="24"/>
        <v>1</v>
      </c>
    </row>
    <row r="801" spans="1:8" x14ac:dyDescent="0.25">
      <c r="A801" s="110" t="str">
        <f>'[3]BASE DATOS'!$A801</f>
        <v>ARATOCA3</v>
      </c>
      <c r="B801" s="110" t="str">
        <f>'[3]BASE DATOS'!$B801</f>
        <v>ARATOCA</v>
      </c>
      <c r="C801" s="96" t="str">
        <f t="shared" si="25"/>
        <v>1</v>
      </c>
      <c r="F801" s="110" t="str">
        <f>'[3]BASE DATOS'!$F801</f>
        <v>SP\A</v>
      </c>
      <c r="G801" s="110" t="str">
        <f>'[3]BASE DATOS'!$G801</f>
        <v>LAGOS</v>
      </c>
      <c r="H801" s="96" t="str">
        <f t="shared" si="24"/>
        <v>1</v>
      </c>
    </row>
    <row r="802" spans="1:8" x14ac:dyDescent="0.25">
      <c r="A802" s="110" t="str">
        <f>'[3]BASE DATOS'!$A802</f>
        <v>ARATOCA33</v>
      </c>
      <c r="B802" s="110" t="str">
        <f>'[3]BASE DATOS'!$B802</f>
        <v>ARATOCA</v>
      </c>
      <c r="C802" s="96" t="str">
        <f t="shared" si="25"/>
        <v>1</v>
      </c>
      <c r="F802" s="110" t="str">
        <f>'[3]BASE DATOS'!$F802</f>
        <v>SPX</v>
      </c>
      <c r="G802" s="110" t="str">
        <f>'[3]BASE DATOS'!$G802</f>
        <v>LAGOS</v>
      </c>
      <c r="H802" s="96" t="str">
        <f t="shared" si="24"/>
        <v>1</v>
      </c>
    </row>
    <row r="803" spans="1:8" x14ac:dyDescent="0.25">
      <c r="A803" s="110" t="str">
        <f>'[3]BASE DATOS'!$A803</f>
        <v>ARATOCA3E</v>
      </c>
      <c r="B803" s="110" t="str">
        <f>'[3]BASE DATOS'!$B803</f>
        <v>ARATOCA</v>
      </c>
      <c r="C803" s="96" t="str">
        <f t="shared" si="25"/>
        <v>1</v>
      </c>
      <c r="F803" s="110" t="str">
        <f>'[3]BASE DATOS'!$F803</f>
        <v>V1</v>
      </c>
      <c r="G803" s="110" t="str">
        <f>'[3]BASE DATOS'!$G803</f>
        <v>LAGOS</v>
      </c>
      <c r="H803" s="96" t="str">
        <f t="shared" si="24"/>
        <v>1</v>
      </c>
    </row>
    <row r="804" spans="1:8" x14ac:dyDescent="0.25">
      <c r="A804" s="110" t="str">
        <f>'[3]BASE DATOS'!$A804</f>
        <v>ARATOCA3H</v>
      </c>
      <c r="B804" s="110" t="str">
        <f>'[3]BASE DATOS'!$B804</f>
        <v>ARATOCA</v>
      </c>
      <c r="C804" s="96" t="str">
        <f t="shared" si="25"/>
        <v>1</v>
      </c>
      <c r="F804" s="110" t="str">
        <f>'[3]BASE DATOS'!$F804</f>
        <v>V14G</v>
      </c>
      <c r="G804" s="110" t="str">
        <f>'[3]BASE DATOS'!$G804</f>
        <v>LAGOS</v>
      </c>
      <c r="H804" s="96" t="str">
        <f t="shared" si="24"/>
        <v>1</v>
      </c>
    </row>
    <row r="805" spans="1:8" x14ac:dyDescent="0.25">
      <c r="A805" s="110" t="str">
        <f>'[3]BASE DATOS'!$A805</f>
        <v>ARATOCA4</v>
      </c>
      <c r="B805" s="110" t="str">
        <f>'[3]BASE DATOS'!$B805</f>
        <v>ARATOCA</v>
      </c>
      <c r="C805" s="96" t="str">
        <f t="shared" si="25"/>
        <v>1</v>
      </c>
      <c r="F805" s="110" t="str">
        <f>'[3]BASE DATOS'!$F805</f>
        <v>V14L</v>
      </c>
      <c r="G805" s="110" t="str">
        <f>'[3]BASE DATOS'!$G805</f>
        <v>LAGOS</v>
      </c>
      <c r="H805" s="96" t="str">
        <f t="shared" si="24"/>
        <v>1</v>
      </c>
    </row>
    <row r="806" spans="1:8" x14ac:dyDescent="0.25">
      <c r="A806" s="110" t="str">
        <f>'[3]BASE DATOS'!$A806</f>
        <v>ARATOCA44</v>
      </c>
      <c r="B806" s="110" t="str">
        <f>'[3]BASE DATOS'!$B806</f>
        <v>ARATOCA</v>
      </c>
      <c r="C806" s="96" t="str">
        <f t="shared" si="25"/>
        <v>1</v>
      </c>
      <c r="F806" s="110" t="str">
        <f>'[3]BASE DATOS'!$F806</f>
        <v>V15</v>
      </c>
      <c r="G806" s="110" t="str">
        <f>'[3]BASE DATOS'!$G806</f>
        <v>LAGOS</v>
      </c>
      <c r="H806" s="96" t="str">
        <f t="shared" si="24"/>
        <v>1</v>
      </c>
    </row>
    <row r="807" spans="1:8" x14ac:dyDescent="0.25">
      <c r="A807" s="110" t="str">
        <f>'[3]BASE DATOS'!$A807</f>
        <v>ARATOCA4R</v>
      </c>
      <c r="B807" s="110" t="str">
        <f>'[3]BASE DATOS'!$B807</f>
        <v>ARATOCA</v>
      </c>
      <c r="C807" s="96" t="str">
        <f t="shared" si="25"/>
        <v>1</v>
      </c>
      <c r="F807" s="110" t="str">
        <f>'[3]BASE DATOS'!$F807</f>
        <v>V17</v>
      </c>
      <c r="G807" s="110" t="str">
        <f>'[3]BASE DATOS'!$G807</f>
        <v>LAGOS</v>
      </c>
      <c r="H807" s="96" t="str">
        <f t="shared" si="24"/>
        <v>1</v>
      </c>
    </row>
    <row r="808" spans="1:8" x14ac:dyDescent="0.25">
      <c r="A808" s="110" t="str">
        <f>'[3]BASE DATOS'!$A808</f>
        <v>ARATOCA51</v>
      </c>
      <c r="B808" s="110" t="str">
        <f>'[3]BASE DATOS'!$B808</f>
        <v>ARATOCA</v>
      </c>
      <c r="C808" s="96" t="str">
        <f t="shared" si="25"/>
        <v>1</v>
      </c>
      <c r="F808" s="110" t="str">
        <f>'[3]BASE DATOS'!$F808</f>
        <v>V21</v>
      </c>
      <c r="G808" s="110" t="str">
        <f>'[3]BASE DATOS'!$G808</f>
        <v>LAGOS</v>
      </c>
      <c r="H808" s="96" t="str">
        <f t="shared" si="24"/>
        <v>1</v>
      </c>
    </row>
    <row r="809" spans="1:8" x14ac:dyDescent="0.25">
      <c r="A809" s="110" t="str">
        <f>'[3]BASE DATOS'!$A809</f>
        <v>ARATOCA7</v>
      </c>
      <c r="B809" s="110" t="str">
        <f>'[3]BASE DATOS'!$B809</f>
        <v>ARATOCA</v>
      </c>
      <c r="C809" s="96" t="str">
        <f t="shared" si="25"/>
        <v>1</v>
      </c>
      <c r="F809" s="110" t="str">
        <f>'[3]BASE DATOS'!$F809</f>
        <v>V25</v>
      </c>
      <c r="G809" s="110" t="str">
        <f>'[3]BASE DATOS'!$G809</f>
        <v>LAGOS</v>
      </c>
      <c r="H809" s="96" t="str">
        <f t="shared" si="24"/>
        <v>1</v>
      </c>
    </row>
    <row r="810" spans="1:8" x14ac:dyDescent="0.25">
      <c r="A810" s="110" t="str">
        <f>'[3]BASE DATOS'!$A810</f>
        <v>ARATOCA8P</v>
      </c>
      <c r="B810" s="110" t="str">
        <f>'[3]BASE DATOS'!$B810</f>
        <v>ARATOCA</v>
      </c>
      <c r="C810" s="96" t="str">
        <f t="shared" si="25"/>
        <v>1</v>
      </c>
      <c r="F810" s="110" t="str">
        <f>'[3]BASE DATOS'!$F810</f>
        <v>V25X</v>
      </c>
      <c r="G810" s="110" t="str">
        <f>'[3]BASE DATOS'!$G810</f>
        <v>LAGOS</v>
      </c>
      <c r="H810" s="96" t="str">
        <f t="shared" si="24"/>
        <v>1</v>
      </c>
    </row>
    <row r="811" spans="1:8" x14ac:dyDescent="0.25">
      <c r="A811" s="110" t="str">
        <f>'[3]BASE DATOS'!$A811</f>
        <v>ARCA</v>
      </c>
      <c r="B811" s="110" t="str">
        <f>'[3]BASE DATOS'!$B811</f>
        <v>NORTE</v>
      </c>
      <c r="C811" s="96" t="str">
        <f t="shared" si="25"/>
        <v>1</v>
      </c>
      <c r="F811" s="110" t="str">
        <f>'[3]BASE DATOS'!$F811</f>
        <v>V27</v>
      </c>
      <c r="G811" s="110" t="str">
        <f>'[3]BASE DATOS'!$G811</f>
        <v>LAGOS</v>
      </c>
      <c r="H811" s="96" t="str">
        <f t="shared" si="24"/>
        <v>1</v>
      </c>
    </row>
    <row r="812" spans="1:8" x14ac:dyDescent="0.25">
      <c r="A812" s="110" t="str">
        <f>'[3]BASE DATOS'!$A812</f>
        <v>ARGELIASINCELEJO</v>
      </c>
      <c r="B812" s="110" t="str">
        <f>'[3]BASE DATOS'!$B812</f>
        <v>COLBEEFSAS</v>
      </c>
      <c r="C812" s="96" t="str">
        <f t="shared" si="25"/>
        <v>1</v>
      </c>
      <c r="F812" s="110" t="str">
        <f>'[3]BASE DATOS'!$F812</f>
        <v>V27E</v>
      </c>
      <c r="G812" s="110" t="str">
        <f>'[3]BASE DATOS'!$G812</f>
        <v>LAGOS</v>
      </c>
      <c r="H812" s="96" t="str">
        <f t="shared" si="24"/>
        <v>1</v>
      </c>
    </row>
    <row r="813" spans="1:8" x14ac:dyDescent="0.25">
      <c r="A813" s="110" t="str">
        <f>'[3]BASE DATOS'!$A813</f>
        <v>ARIR</v>
      </c>
      <c r="B813" s="110" t="str">
        <f>'[3]BASE DATOS'!$B813</f>
        <v>NORTE</v>
      </c>
      <c r="C813" s="96" t="str">
        <f t="shared" si="25"/>
        <v>1</v>
      </c>
      <c r="F813" s="110" t="str">
        <f>'[3]BASE DATOS'!$F813</f>
        <v>V27X</v>
      </c>
      <c r="G813" s="110" t="str">
        <f>'[3]BASE DATOS'!$G813</f>
        <v>LAGOS</v>
      </c>
      <c r="H813" s="96" t="str">
        <f t="shared" si="24"/>
        <v>1</v>
      </c>
    </row>
    <row r="814" spans="1:8" x14ac:dyDescent="0.25">
      <c r="A814" s="110" t="str">
        <f>'[3]BASE DATOS'!$A814</f>
        <v>ARP</v>
      </c>
      <c r="B814" s="110" t="str">
        <f>'[3]BASE DATOS'!$B814</f>
        <v>PIEDECUESTA</v>
      </c>
      <c r="C814" s="96" t="str">
        <f t="shared" si="25"/>
        <v>1</v>
      </c>
      <c r="F814" s="110" t="str">
        <f>'[3]BASE DATOS'!$F814</f>
        <v>V5</v>
      </c>
      <c r="G814" s="110" t="str">
        <f>'[3]BASE DATOS'!$G814</f>
        <v>LAGOS</v>
      </c>
      <c r="H814" s="96" t="str">
        <f t="shared" si="24"/>
        <v>1</v>
      </c>
    </row>
    <row r="815" spans="1:8" x14ac:dyDescent="0.25">
      <c r="A815" s="110" t="str">
        <f>'[3]BASE DATOS'!$A815</f>
        <v>ARPL</v>
      </c>
      <c r="B815" s="110" t="str">
        <f>'[3]BASE DATOS'!$B815</f>
        <v>CAMPOHERMOSO</v>
      </c>
      <c r="C815" s="96" t="str">
        <f t="shared" si="25"/>
        <v>1</v>
      </c>
      <c r="F815" s="110" t="str">
        <f>'[3]BASE DATOS'!$F815</f>
        <v>VW</v>
      </c>
      <c r="G815" s="110" t="str">
        <f>'[3]BASE DATOS'!$G815</f>
        <v>LAGOS</v>
      </c>
      <c r="H815" s="96" t="str">
        <f t="shared" si="24"/>
        <v>1</v>
      </c>
    </row>
    <row r="816" spans="1:8" x14ac:dyDescent="0.25">
      <c r="A816" s="110" t="str">
        <f>'[3]BASE DATOS'!$A816</f>
        <v>AXG</v>
      </c>
      <c r="B816" s="110" t="str">
        <f>'[3]BASE DATOS'!$B816</f>
        <v>GIRON</v>
      </c>
      <c r="C816" s="96" t="str">
        <f t="shared" si="25"/>
        <v>1</v>
      </c>
      <c r="F816" s="110" t="str">
        <f>'[3]BASE DATOS'!$F816</f>
        <v>WMERCAM</v>
      </c>
      <c r="G816" s="110" t="str">
        <f>'[3]BASE DATOS'!$G816</f>
        <v>LAGOS</v>
      </c>
      <c r="H816" s="96" t="str">
        <f t="shared" si="24"/>
        <v>1</v>
      </c>
    </row>
    <row r="817" spans="1:8" x14ac:dyDescent="0.25">
      <c r="A817" s="110" t="str">
        <f>'[3]BASE DATOS'!$A817</f>
        <v>AXM</v>
      </c>
      <c r="B817" s="110" t="str">
        <f>'[3]BASE DATOS'!$B817</f>
        <v>GIRON</v>
      </c>
      <c r="C817" s="96" t="str">
        <f t="shared" si="25"/>
        <v>1</v>
      </c>
      <c r="F817" s="110" t="str">
        <f>'[3]BASE DATOS'!$F817</f>
        <v>YJ16</v>
      </c>
      <c r="G817" s="110" t="str">
        <f>'[3]BASE DATOS'!$G817</f>
        <v>LAGOS</v>
      </c>
      <c r="H817" s="96" t="str">
        <f t="shared" si="24"/>
        <v>1</v>
      </c>
    </row>
    <row r="818" spans="1:8" x14ac:dyDescent="0.25">
      <c r="A818" s="110" t="str">
        <f>'[3]BASE DATOS'!$A818</f>
        <v>BB</v>
      </c>
      <c r="B818" s="110" t="str">
        <f>'[3]BASE DATOS'!$B818</f>
        <v>PIEDECUESTA</v>
      </c>
      <c r="C818" s="96" t="str">
        <f t="shared" si="25"/>
        <v>1</v>
      </c>
      <c r="F818" s="110">
        <f>'[3]BASE DATOS'!$F818</f>
        <v>2013</v>
      </c>
      <c r="G818" s="110" t="str">
        <f>'[3]BASE DATOS'!$G818</f>
        <v>LEBRIJA</v>
      </c>
      <c r="H818" s="96" t="str">
        <f t="shared" si="24"/>
        <v>1</v>
      </c>
    </row>
    <row r="819" spans="1:8" x14ac:dyDescent="0.25">
      <c r="A819" s="110" t="str">
        <f>'[3]BASE DATOS'!$A819</f>
        <v>BC26</v>
      </c>
      <c r="B819" s="110" t="str">
        <f>'[3]BASE DATOS'!$B819</f>
        <v>NORTE</v>
      </c>
      <c r="C819" s="96" t="str">
        <f t="shared" si="25"/>
        <v>1</v>
      </c>
      <c r="F819" s="110">
        <f>'[3]BASE DATOS'!$F819</f>
        <v>13026</v>
      </c>
      <c r="G819" s="110" t="str">
        <f>'[3]BASE DATOS'!$G819</f>
        <v>LEBRIJA</v>
      </c>
      <c r="H819" s="96" t="str">
        <f t="shared" si="24"/>
        <v>1</v>
      </c>
    </row>
    <row r="820" spans="1:8" x14ac:dyDescent="0.25">
      <c r="A820" s="110" t="str">
        <f>'[3]BASE DATOS'!$A820</f>
        <v>BCA3M</v>
      </c>
      <c r="B820" s="110" t="str">
        <f>'[3]BASE DATOS'!$B820</f>
        <v>COLBEEFSAS</v>
      </c>
      <c r="C820" s="96" t="str">
        <f t="shared" si="25"/>
        <v>1</v>
      </c>
      <c r="F820" s="110">
        <f>'[3]BASE DATOS'!$F820</f>
        <v>13102</v>
      </c>
      <c r="G820" s="110" t="str">
        <f>'[3]BASE DATOS'!$G820</f>
        <v>LEBRIJA</v>
      </c>
      <c r="H820" s="96" t="str">
        <f t="shared" si="24"/>
        <v>1</v>
      </c>
    </row>
    <row r="821" spans="1:8" x14ac:dyDescent="0.25">
      <c r="A821" s="110" t="str">
        <f>'[3]BASE DATOS'!$A821</f>
        <v>BCA58</v>
      </c>
      <c r="B821" s="110" t="str">
        <f>'[3]BASE DATOS'!$B821</f>
        <v>COLBEEFSAS</v>
      </c>
      <c r="C821" s="96" t="str">
        <f t="shared" si="25"/>
        <v>1</v>
      </c>
      <c r="F821" s="110">
        <f>'[3]BASE DATOS'!$F821</f>
        <v>13150</v>
      </c>
      <c r="G821" s="110" t="str">
        <f>'[3]BASE DATOS'!$G821</f>
        <v>LEBRIJA</v>
      </c>
      <c r="H821" s="96" t="str">
        <f t="shared" si="24"/>
        <v>1</v>
      </c>
    </row>
    <row r="822" spans="1:8" x14ac:dyDescent="0.25">
      <c r="A822" s="110" t="str">
        <f>'[3]BASE DATOS'!$A822</f>
        <v>BCA6Y</v>
      </c>
      <c r="B822" s="110" t="str">
        <f>'[3]BASE DATOS'!$B822</f>
        <v>COLBEEFSAS</v>
      </c>
      <c r="C822" s="96" t="str">
        <f t="shared" si="25"/>
        <v>1</v>
      </c>
      <c r="F822" s="110">
        <f>'[3]BASE DATOS'!$F822</f>
        <v>13156</v>
      </c>
      <c r="G822" s="110" t="str">
        <f>'[3]BASE DATOS'!$G822</f>
        <v>LEBRIJA</v>
      </c>
      <c r="H822" s="96" t="str">
        <f t="shared" si="24"/>
        <v>1</v>
      </c>
    </row>
    <row r="823" spans="1:8" x14ac:dyDescent="0.25">
      <c r="A823" s="110" t="str">
        <f>'[3]BASE DATOS'!$A823</f>
        <v>BCA70</v>
      </c>
      <c r="B823" s="110" t="str">
        <f>'[3]BASE DATOS'!$B823</f>
        <v>COLBEEFSAS</v>
      </c>
      <c r="C823" s="96" t="str">
        <f t="shared" si="25"/>
        <v>1</v>
      </c>
      <c r="F823" s="110">
        <f>'[3]BASE DATOS'!$F823</f>
        <v>13157</v>
      </c>
      <c r="G823" s="110" t="str">
        <f>'[3]BASE DATOS'!$G823</f>
        <v>LEBRIJA</v>
      </c>
      <c r="H823" s="96" t="str">
        <f t="shared" si="24"/>
        <v>1</v>
      </c>
    </row>
    <row r="824" spans="1:8" x14ac:dyDescent="0.25">
      <c r="A824" s="110" t="str">
        <f>'[3]BASE DATOS'!$A824</f>
        <v>BCABAM</v>
      </c>
      <c r="B824" s="110" t="str">
        <f>'[3]BASE DATOS'!$B824</f>
        <v>COLBEEFSAS</v>
      </c>
      <c r="C824" s="96" t="str">
        <f t="shared" si="25"/>
        <v>1</v>
      </c>
      <c r="F824" s="110">
        <f>'[3]BASE DATOS'!$F824</f>
        <v>13200</v>
      </c>
      <c r="G824" s="110" t="str">
        <f>'[3]BASE DATOS'!$G824</f>
        <v>LEBRIJA</v>
      </c>
      <c r="H824" s="96" t="str">
        <f t="shared" si="24"/>
        <v>1</v>
      </c>
    </row>
    <row r="825" spans="1:8" x14ac:dyDescent="0.25">
      <c r="A825" s="110" t="str">
        <f>'[3]BASE DATOS'!$A825</f>
        <v>BCABC</v>
      </c>
      <c r="B825" s="110" t="str">
        <f>'[3]BASE DATOS'!$B825</f>
        <v>COLBEEFSAS</v>
      </c>
      <c r="C825" s="96" t="str">
        <f t="shared" si="25"/>
        <v>1</v>
      </c>
      <c r="F825" s="110">
        <f>'[3]BASE DATOS'!$F825</f>
        <v>13201</v>
      </c>
      <c r="G825" s="110" t="str">
        <f>'[3]BASE DATOS'!$G825</f>
        <v>LEBRIJA</v>
      </c>
      <c r="H825" s="96" t="str">
        <f t="shared" si="24"/>
        <v>1</v>
      </c>
    </row>
    <row r="826" spans="1:8" x14ac:dyDescent="0.25">
      <c r="A826" s="110" t="str">
        <f>'[3]BASE DATOS'!$A826</f>
        <v>BCACER</v>
      </c>
      <c r="B826" s="110" t="str">
        <f>'[3]BASE DATOS'!$B826</f>
        <v>COLBEEFSAS</v>
      </c>
      <c r="C826" s="96" t="str">
        <f t="shared" si="25"/>
        <v>1</v>
      </c>
      <c r="F826" s="110">
        <f>'[3]BASE DATOS'!$F826</f>
        <v>13202</v>
      </c>
      <c r="G826" s="110" t="str">
        <f>'[3]BASE DATOS'!$G826</f>
        <v>LEBRIJA</v>
      </c>
      <c r="H826" s="96" t="str">
        <f t="shared" si="24"/>
        <v>1</v>
      </c>
    </row>
    <row r="827" spans="1:8" x14ac:dyDescent="0.25">
      <c r="A827" s="110" t="str">
        <f>'[3]BASE DATOS'!$A827</f>
        <v>BCACOM</v>
      </c>
      <c r="B827" s="110" t="str">
        <f>'[3]BASE DATOS'!$B827</f>
        <v>COLBEEFSAS</v>
      </c>
      <c r="C827" s="96" t="str">
        <f t="shared" si="25"/>
        <v>1</v>
      </c>
      <c r="F827" s="110">
        <f>'[3]BASE DATOS'!$F827</f>
        <v>13204</v>
      </c>
      <c r="G827" s="110" t="str">
        <f>'[3]BASE DATOS'!$G827</f>
        <v>LEBRIJA</v>
      </c>
      <c r="H827" s="96" t="str">
        <f t="shared" si="24"/>
        <v>1</v>
      </c>
    </row>
    <row r="828" spans="1:8" x14ac:dyDescent="0.25">
      <c r="A828" s="110" t="str">
        <f>'[3]BASE DATOS'!$A828</f>
        <v>BCACQ</v>
      </c>
      <c r="B828" s="110" t="str">
        <f>'[3]BASE DATOS'!$B828</f>
        <v>COLBEEFSAS</v>
      </c>
      <c r="C828" s="96" t="str">
        <f t="shared" si="25"/>
        <v>1</v>
      </c>
      <c r="F828" s="110">
        <f>'[3]BASE DATOS'!$F828</f>
        <v>15101</v>
      </c>
      <c r="G828" s="110" t="str">
        <f>'[3]BASE DATOS'!$G828</f>
        <v>LEBRIJA</v>
      </c>
      <c r="H828" s="96" t="str">
        <f t="shared" si="24"/>
        <v>1</v>
      </c>
    </row>
    <row r="829" spans="1:8" x14ac:dyDescent="0.25">
      <c r="A829" s="110" t="str">
        <f>'[3]BASE DATOS'!$A829</f>
        <v>BCAEM</v>
      </c>
      <c r="B829" s="110" t="str">
        <f>'[3]BASE DATOS'!$B829</f>
        <v>COLBEEFSAS</v>
      </c>
      <c r="C829" s="96" t="str">
        <f t="shared" si="25"/>
        <v>1</v>
      </c>
      <c r="F829" s="110" t="str">
        <f>'[3]BASE DATOS'!$F829</f>
        <v>BOHO</v>
      </c>
      <c r="G829" s="110" t="str">
        <f>'[3]BASE DATOS'!$G829</f>
        <v>LEBRIJA</v>
      </c>
      <c r="H829" s="96" t="str">
        <f t="shared" si="24"/>
        <v>1</v>
      </c>
    </row>
    <row r="830" spans="1:8" x14ac:dyDescent="0.25">
      <c r="A830" s="110" t="str">
        <f>'[3]BASE DATOS'!$A830</f>
        <v>BCAGL</v>
      </c>
      <c r="B830" s="110" t="str">
        <f>'[3]BASE DATOS'!$B830</f>
        <v>COLBEEFSAS</v>
      </c>
      <c r="C830" s="96" t="str">
        <f t="shared" si="25"/>
        <v>1</v>
      </c>
      <c r="F830" s="110" t="str">
        <f>'[3]BASE DATOS'!$F830</f>
        <v>FLORO</v>
      </c>
      <c r="G830" s="110" t="str">
        <f>'[3]BASE DATOS'!$G830</f>
        <v>LEBRIJA</v>
      </c>
      <c r="H830" s="96" t="str">
        <f t="shared" si="24"/>
        <v>1</v>
      </c>
    </row>
    <row r="831" spans="1:8" x14ac:dyDescent="0.25">
      <c r="A831" s="110" t="str">
        <f>'[3]BASE DATOS'!$A831</f>
        <v>BCAII</v>
      </c>
      <c r="B831" s="110" t="str">
        <f>'[3]BASE DATOS'!$B831</f>
        <v>COLBEEFSAS</v>
      </c>
      <c r="C831" s="96" t="str">
        <f t="shared" si="25"/>
        <v>1</v>
      </c>
      <c r="F831" s="110" t="str">
        <f>'[3]BASE DATOS'!$F831</f>
        <v>FLV</v>
      </c>
      <c r="G831" s="110" t="str">
        <f>'[3]BASE DATOS'!$G831</f>
        <v>LEBRIJA</v>
      </c>
      <c r="H831" s="96" t="str">
        <f t="shared" si="24"/>
        <v>1</v>
      </c>
    </row>
    <row r="832" spans="1:8" x14ac:dyDescent="0.25">
      <c r="A832" s="110" t="str">
        <f>'[3]BASE DATOS'!$A832</f>
        <v>BCAMA</v>
      </c>
      <c r="B832" s="110" t="str">
        <f>'[3]BASE DATOS'!$B832</f>
        <v>COLBEEFSAS</v>
      </c>
      <c r="C832" s="96" t="str">
        <f t="shared" si="25"/>
        <v>1</v>
      </c>
      <c r="F832" s="110" t="str">
        <f>'[3]BASE DATOS'!$F832</f>
        <v>JP49</v>
      </c>
      <c r="G832" s="110" t="str">
        <f>'[3]BASE DATOS'!$G832</f>
        <v>LEBRIJA</v>
      </c>
      <c r="H832" s="96" t="str">
        <f t="shared" si="24"/>
        <v>1</v>
      </c>
    </row>
    <row r="833" spans="1:8" x14ac:dyDescent="0.25">
      <c r="A833" s="110" t="str">
        <f>'[3]BASE DATOS'!$A833</f>
        <v>BCAMC1</v>
      </c>
      <c r="B833" s="110" t="str">
        <f>'[3]BASE DATOS'!$B833</f>
        <v>COLBEEFSAS</v>
      </c>
      <c r="C833" s="96" t="str">
        <f t="shared" si="25"/>
        <v>1</v>
      </c>
      <c r="F833" s="110" t="str">
        <f>'[3]BASE DATOS'!$F833</f>
        <v>L23L</v>
      </c>
      <c r="G833" s="110" t="str">
        <f>'[3]BASE DATOS'!$G833</f>
        <v>LEBRIJA</v>
      </c>
      <c r="H833" s="96" t="str">
        <f t="shared" si="24"/>
        <v>1</v>
      </c>
    </row>
    <row r="834" spans="1:8" x14ac:dyDescent="0.25">
      <c r="A834" s="110" t="str">
        <f>'[3]BASE DATOS'!$A834</f>
        <v>BCAMK</v>
      </c>
      <c r="B834" s="110" t="str">
        <f>'[3]BASE DATOS'!$B834</f>
        <v>COLBEEFSAS</v>
      </c>
      <c r="C834" s="96" t="str">
        <f t="shared" si="25"/>
        <v>1</v>
      </c>
      <c r="F834" s="110" t="str">
        <f>'[3]BASE DATOS'!$F834</f>
        <v>L23LX</v>
      </c>
      <c r="G834" s="110" t="str">
        <f>'[3]BASE DATOS'!$G834</f>
        <v>LEBRIJA</v>
      </c>
      <c r="H834" s="96" t="str">
        <f t="shared" ref="H834:H897" si="26">IF(G834=0,"","1")</f>
        <v>1</v>
      </c>
    </row>
    <row r="835" spans="1:8" x14ac:dyDescent="0.25">
      <c r="A835" s="110" t="str">
        <f>'[3]BASE DATOS'!$A835</f>
        <v>BCAMV</v>
      </c>
      <c r="B835" s="110" t="str">
        <f>'[3]BASE DATOS'!$B835</f>
        <v>COLBEEFSAS</v>
      </c>
      <c r="C835" s="96" t="str">
        <f t="shared" ref="C835:C898" si="27">IF(B835=0,"","1")</f>
        <v>1</v>
      </c>
      <c r="F835" s="110" t="str">
        <f>'[3]BASE DATOS'!$F835</f>
        <v>L30L</v>
      </c>
      <c r="G835" s="110" t="str">
        <f>'[3]BASE DATOS'!$G835</f>
        <v>LEBRIJA</v>
      </c>
      <c r="H835" s="96" t="str">
        <f t="shared" si="26"/>
        <v>1</v>
      </c>
    </row>
    <row r="836" spans="1:8" x14ac:dyDescent="0.25">
      <c r="A836" s="110" t="str">
        <f>'[3]BASE DATOS'!$A836</f>
        <v>BCASM</v>
      </c>
      <c r="B836" s="110" t="str">
        <f>'[3]BASE DATOS'!$B836</f>
        <v>COLBEEFSAS</v>
      </c>
      <c r="C836" s="96" t="str">
        <f t="shared" si="27"/>
        <v>1</v>
      </c>
      <c r="F836" s="110" t="str">
        <f>'[3]BASE DATOS'!$F836</f>
        <v>LB05</v>
      </c>
      <c r="G836" s="110" t="str">
        <f>'[3]BASE DATOS'!$G836</f>
        <v>LEBRIJA</v>
      </c>
      <c r="H836" s="96" t="str">
        <f t="shared" si="26"/>
        <v>1</v>
      </c>
    </row>
    <row r="837" spans="1:8" x14ac:dyDescent="0.25">
      <c r="A837" s="110" t="str">
        <f>'[3]BASE DATOS'!$A837</f>
        <v>BOCA</v>
      </c>
      <c r="B837" s="110" t="str">
        <f>'[3]BASE DATOS'!$B837</f>
        <v>NORTE</v>
      </c>
      <c r="C837" s="96" t="str">
        <f t="shared" si="27"/>
        <v>1</v>
      </c>
      <c r="F837" s="110" t="str">
        <f>'[3]BASE DATOS'!$F837</f>
        <v>LB13</v>
      </c>
      <c r="G837" s="110" t="str">
        <f>'[3]BASE DATOS'!$G837</f>
        <v>LEBRIJA</v>
      </c>
      <c r="H837" s="96" t="str">
        <f t="shared" si="26"/>
        <v>1</v>
      </c>
    </row>
    <row r="838" spans="1:8" x14ac:dyDescent="0.25">
      <c r="A838" s="110" t="str">
        <f>'[3]BASE DATOS'!$A838</f>
        <v>BOCA1</v>
      </c>
      <c r="B838" s="110" t="str">
        <f>'[3]BASE DATOS'!$B838</f>
        <v>RIONEGRO</v>
      </c>
      <c r="C838" s="96" t="str">
        <f t="shared" si="27"/>
        <v>1</v>
      </c>
      <c r="F838" s="110" t="str">
        <f>'[3]BASE DATOS'!$F838</f>
        <v>LB17</v>
      </c>
      <c r="G838" s="110" t="str">
        <f>'[3]BASE DATOS'!$G838</f>
        <v>LEBRIJA</v>
      </c>
      <c r="H838" s="96" t="str">
        <f t="shared" si="26"/>
        <v>1</v>
      </c>
    </row>
    <row r="839" spans="1:8" x14ac:dyDescent="0.25">
      <c r="A839" s="110" t="str">
        <f>'[3]BASE DATOS'!$A839</f>
        <v>BOCA9</v>
      </c>
      <c r="B839" s="110" t="str">
        <f>'[3]BASE DATOS'!$B839</f>
        <v>NORTE</v>
      </c>
      <c r="C839" s="96" t="str">
        <f t="shared" si="27"/>
        <v>1</v>
      </c>
      <c r="F839" s="110" t="str">
        <f>'[3]BASE DATOS'!$F839</f>
        <v>LB22</v>
      </c>
      <c r="G839" s="110" t="str">
        <f>'[3]BASE DATOS'!$G839</f>
        <v>LEBRIJA</v>
      </c>
      <c r="H839" s="96" t="str">
        <f t="shared" si="26"/>
        <v>1</v>
      </c>
    </row>
    <row r="840" spans="1:8" x14ac:dyDescent="0.25">
      <c r="A840" s="110" t="str">
        <f>'[3]BASE DATOS'!$A840</f>
        <v>BOCAGRANDE</v>
      </c>
      <c r="B840" s="110" t="str">
        <f>'[3]BASE DATOS'!$B840</f>
        <v>RIONEGRO</v>
      </c>
      <c r="C840" s="96" t="str">
        <f t="shared" si="27"/>
        <v>1</v>
      </c>
      <c r="F840" s="110" t="str">
        <f>'[3]BASE DATOS'!$F840</f>
        <v>LB23L</v>
      </c>
      <c r="G840" s="110" t="str">
        <f>'[3]BASE DATOS'!$G840</f>
        <v>LEBRIJA</v>
      </c>
      <c r="H840" s="96" t="str">
        <f t="shared" si="26"/>
        <v>1</v>
      </c>
    </row>
    <row r="841" spans="1:8" x14ac:dyDescent="0.25">
      <c r="A841" s="110" t="str">
        <f>'[3]BASE DATOS'!$A841</f>
        <v>BOHO</v>
      </c>
      <c r="B841" s="110" t="str">
        <f>'[3]BASE DATOS'!$B841</f>
        <v>LEBRIJA</v>
      </c>
      <c r="C841" s="96" t="str">
        <f t="shared" si="27"/>
        <v>1</v>
      </c>
      <c r="F841" s="110" t="str">
        <f>'[3]BASE DATOS'!$F841</f>
        <v>LB24</v>
      </c>
      <c r="G841" s="110" t="str">
        <f>'[3]BASE DATOS'!$G841</f>
        <v>LEBRIJA</v>
      </c>
      <c r="H841" s="96" t="str">
        <f t="shared" si="26"/>
        <v>1</v>
      </c>
    </row>
    <row r="842" spans="1:8" x14ac:dyDescent="0.25">
      <c r="A842" s="110" t="str">
        <f>'[3]BASE DATOS'!$A842</f>
        <v>BUENOSAIRESACAPULCO</v>
      </c>
      <c r="B842" s="110" t="str">
        <f>'[3]BASE DATOS'!$B842</f>
        <v>COLBEEFSAS</v>
      </c>
      <c r="C842" s="96" t="str">
        <f t="shared" si="27"/>
        <v>1</v>
      </c>
      <c r="F842" s="110" t="str">
        <f>'[3]BASE DATOS'!$F842</f>
        <v>LB30</v>
      </c>
      <c r="G842" s="110" t="str">
        <f>'[3]BASE DATOS'!$G842</f>
        <v>LEBRIJA</v>
      </c>
      <c r="H842" s="96" t="str">
        <f t="shared" si="26"/>
        <v>1</v>
      </c>
    </row>
    <row r="843" spans="1:8" x14ac:dyDescent="0.25">
      <c r="A843" s="110" t="str">
        <f>'[3]BASE DATOS'!$A843</f>
        <v>BUENOSAIRESCURITI</v>
      </c>
      <c r="B843" s="110" t="str">
        <f>'[3]BASE DATOS'!$B843</f>
        <v>ARATOCA</v>
      </c>
      <c r="C843" s="96" t="str">
        <f t="shared" si="27"/>
        <v>1</v>
      </c>
      <c r="F843" s="110" t="str">
        <f>'[3]BASE DATOS'!$F843</f>
        <v>LB31</v>
      </c>
      <c r="G843" s="110" t="str">
        <f>'[3]BASE DATOS'!$G843</f>
        <v>LEBRIJA</v>
      </c>
      <c r="H843" s="96" t="str">
        <f t="shared" si="26"/>
        <v>1</v>
      </c>
    </row>
    <row r="844" spans="1:8" x14ac:dyDescent="0.25">
      <c r="A844" s="110" t="str">
        <f>'[3]BASE DATOS'!$A844</f>
        <v>BUENOSAIRES-CURITI</v>
      </c>
      <c r="B844" s="110" t="str">
        <f>'[3]BASE DATOS'!$B844</f>
        <v>COLBEEFSAS</v>
      </c>
      <c r="C844" s="96" t="str">
        <f t="shared" si="27"/>
        <v>1</v>
      </c>
      <c r="F844" s="110" t="str">
        <f>'[3]BASE DATOS'!$F844</f>
        <v>LB32</v>
      </c>
      <c r="G844" s="110" t="str">
        <f>'[3]BASE DATOS'!$G844</f>
        <v>LEBRIJA</v>
      </c>
      <c r="H844" s="96" t="str">
        <f t="shared" si="26"/>
        <v>1</v>
      </c>
    </row>
    <row r="845" spans="1:8" x14ac:dyDescent="0.25">
      <c r="A845" s="110" t="str">
        <f>'[3]BASE DATOS'!$A845</f>
        <v>BUFALOSENTAO</v>
      </c>
      <c r="B845" s="110" t="str">
        <f>'[3]BASE DATOS'!$B845</f>
        <v>COLBEEFSAS</v>
      </c>
      <c r="C845" s="96" t="str">
        <f t="shared" si="27"/>
        <v>1</v>
      </c>
      <c r="F845" s="110" t="str">
        <f>'[3]BASE DATOS'!$F845</f>
        <v>LB33</v>
      </c>
      <c r="G845" s="110" t="str">
        <f>'[3]BASE DATOS'!$G845</f>
        <v>LEBRIJA</v>
      </c>
      <c r="H845" s="96" t="str">
        <f t="shared" si="26"/>
        <v>1</v>
      </c>
    </row>
    <row r="846" spans="1:8" x14ac:dyDescent="0.25">
      <c r="A846" s="110" t="str">
        <f>'[3]BASE DATOS'!$A846</f>
        <v>BVC</v>
      </c>
      <c r="B846" s="110" t="str">
        <f>'[3]BASE DATOS'!$B846</f>
        <v>CPA</v>
      </c>
      <c r="C846" s="96" t="str">
        <f t="shared" si="27"/>
        <v>1</v>
      </c>
      <c r="F846" s="110" t="str">
        <f>'[3]BASE DATOS'!$F846</f>
        <v>LB34</v>
      </c>
      <c r="G846" s="110" t="str">
        <f>'[3]BASE DATOS'!$G846</f>
        <v>LEBRIJA</v>
      </c>
      <c r="H846" s="96" t="str">
        <f t="shared" si="26"/>
        <v>1</v>
      </c>
    </row>
    <row r="847" spans="1:8" x14ac:dyDescent="0.25">
      <c r="A847" s="110" t="str">
        <f>'[3]BASE DATOS'!$A847</f>
        <v>C1</v>
      </c>
      <c r="B847" s="110" t="str">
        <f>'[3]BASE DATOS'!$B847</f>
        <v>CUMBRE</v>
      </c>
      <c r="C847" s="96" t="str">
        <f t="shared" si="27"/>
        <v>1</v>
      </c>
      <c r="F847" s="110" t="str">
        <f>'[3]BASE DATOS'!$F847</f>
        <v>LB35</v>
      </c>
      <c r="G847" s="110" t="str">
        <f>'[3]BASE DATOS'!$G847</f>
        <v>LEBRIJA</v>
      </c>
      <c r="H847" s="96" t="str">
        <f t="shared" si="26"/>
        <v>1</v>
      </c>
    </row>
    <row r="848" spans="1:8" x14ac:dyDescent="0.25">
      <c r="A848" s="110" t="str">
        <f>'[3]BASE DATOS'!$A848</f>
        <v>C3A</v>
      </c>
      <c r="B848" s="110" t="str">
        <f>'[3]BASE DATOS'!$B848</f>
        <v>CUMBRE</v>
      </c>
      <c r="C848" s="96" t="str">
        <f t="shared" si="27"/>
        <v>1</v>
      </c>
      <c r="F848" s="110" t="str">
        <f>'[3]BASE DATOS'!$F848</f>
        <v>LB36</v>
      </c>
      <c r="G848" s="110" t="str">
        <f>'[3]BASE DATOS'!$G848</f>
        <v>LEBRIJA</v>
      </c>
      <c r="H848" s="96" t="str">
        <f t="shared" si="26"/>
        <v>1</v>
      </c>
    </row>
    <row r="849" spans="1:8" x14ac:dyDescent="0.25">
      <c r="A849" s="110" t="str">
        <f>'[3]BASE DATOS'!$A849</f>
        <v>C3X4</v>
      </c>
      <c r="B849" s="110" t="str">
        <f>'[3]BASE DATOS'!$B849</f>
        <v>CUMBRE</v>
      </c>
      <c r="C849" s="96" t="str">
        <f t="shared" si="27"/>
        <v>1</v>
      </c>
      <c r="F849" s="110" t="str">
        <f>'[3]BASE DATOS'!$F849</f>
        <v>LB37</v>
      </c>
      <c r="G849" s="110" t="str">
        <f>'[3]BASE DATOS'!$G849</f>
        <v>LEBRIJA</v>
      </c>
      <c r="H849" s="96" t="str">
        <f t="shared" si="26"/>
        <v>1</v>
      </c>
    </row>
    <row r="850" spans="1:8" x14ac:dyDescent="0.25">
      <c r="A850" s="110" t="str">
        <f>'[3]BASE DATOS'!$A850</f>
        <v>C4</v>
      </c>
      <c r="B850" s="110" t="str">
        <f>'[3]BASE DATOS'!$B850</f>
        <v>CUMBRE</v>
      </c>
      <c r="C850" s="96" t="str">
        <f t="shared" si="27"/>
        <v>1</v>
      </c>
      <c r="F850" s="110" t="str">
        <f>'[3]BASE DATOS'!$F850</f>
        <v>LB38</v>
      </c>
      <c r="G850" s="110" t="str">
        <f>'[3]BASE DATOS'!$G850</f>
        <v>LEBRIJA</v>
      </c>
      <c r="H850" s="96" t="str">
        <f t="shared" si="26"/>
        <v>1</v>
      </c>
    </row>
    <row r="851" spans="1:8" x14ac:dyDescent="0.25">
      <c r="A851" s="110" t="str">
        <f>'[3]BASE DATOS'!$A851</f>
        <v>C8X</v>
      </c>
      <c r="B851" s="110" t="str">
        <f>'[3]BASE DATOS'!$B851</f>
        <v>PIEDECUESTA</v>
      </c>
      <c r="C851" s="96" t="str">
        <f t="shared" si="27"/>
        <v>1</v>
      </c>
      <c r="F851" s="110" t="str">
        <f>'[3]BASE DATOS'!$F851</f>
        <v>LB39</v>
      </c>
      <c r="G851" s="110" t="str">
        <f>'[3]BASE DATOS'!$G851</f>
        <v>LEBRIJA</v>
      </c>
      <c r="H851" s="96" t="str">
        <f t="shared" si="26"/>
        <v>1</v>
      </c>
    </row>
    <row r="852" spans="1:8" x14ac:dyDescent="0.25">
      <c r="A852" s="110" t="str">
        <f>'[3]BASE DATOS'!$A852</f>
        <v>C8XA</v>
      </c>
      <c r="B852" s="110" t="str">
        <f>'[3]BASE DATOS'!$B852</f>
        <v>CUMBRE</v>
      </c>
      <c r="C852" s="96" t="str">
        <f t="shared" si="27"/>
        <v>1</v>
      </c>
      <c r="F852" s="110" t="str">
        <f>'[3]BASE DATOS'!$F852</f>
        <v>LB39K</v>
      </c>
      <c r="G852" s="110" t="str">
        <f>'[3]BASE DATOS'!$G852</f>
        <v>LEBRIJA</v>
      </c>
      <c r="H852" s="96" t="str">
        <f t="shared" si="26"/>
        <v>1</v>
      </c>
    </row>
    <row r="853" spans="1:8" x14ac:dyDescent="0.25">
      <c r="A853" s="110" t="str">
        <f>'[3]BASE DATOS'!$A853</f>
        <v>C9</v>
      </c>
      <c r="B853" s="110" t="str">
        <f>'[3]BASE DATOS'!$B853</f>
        <v>CUMBRE</v>
      </c>
      <c r="C853" s="96" t="str">
        <f t="shared" si="27"/>
        <v>1</v>
      </c>
      <c r="F853" s="110" t="str">
        <f>'[3]BASE DATOS'!$F853</f>
        <v>LB39Y</v>
      </c>
      <c r="G853" s="110" t="str">
        <f>'[3]BASE DATOS'!$G853</f>
        <v>LEBRIJA</v>
      </c>
      <c r="H853" s="96" t="str">
        <f t="shared" si="26"/>
        <v>1</v>
      </c>
    </row>
    <row r="854" spans="1:8" x14ac:dyDescent="0.25">
      <c r="A854" s="110" t="str">
        <f>'[3]BASE DATOS'!$A854</f>
        <v>CA</v>
      </c>
      <c r="B854" s="110" t="str">
        <f>'[3]BASE DATOS'!$B854</f>
        <v>LAGOS</v>
      </c>
      <c r="C854" s="96" t="str">
        <f t="shared" si="27"/>
        <v>1</v>
      </c>
      <c r="F854" s="110" t="str">
        <f>'[3]BASE DATOS'!$F854</f>
        <v>LB40</v>
      </c>
      <c r="G854" s="110" t="str">
        <f>'[3]BASE DATOS'!$G854</f>
        <v>LEBRIJA</v>
      </c>
      <c r="H854" s="96" t="str">
        <f t="shared" si="26"/>
        <v>1</v>
      </c>
    </row>
    <row r="855" spans="1:8" x14ac:dyDescent="0.25">
      <c r="A855" s="110" t="str">
        <f>'[3]BASE DATOS'!$A855</f>
        <v>CAFE</v>
      </c>
      <c r="B855" s="110" t="str">
        <f>'[3]BASE DATOS'!$B855</f>
        <v>NORTE</v>
      </c>
      <c r="C855" s="96" t="str">
        <f t="shared" si="27"/>
        <v>1</v>
      </c>
      <c r="F855" s="110" t="str">
        <f>'[3]BASE DATOS'!$F855</f>
        <v>LB41</v>
      </c>
      <c r="G855" s="110" t="str">
        <f>'[3]BASE DATOS'!$G855</f>
        <v>LEBRIJA</v>
      </c>
      <c r="H855" s="96" t="str">
        <f t="shared" si="26"/>
        <v>1</v>
      </c>
    </row>
    <row r="856" spans="1:8" x14ac:dyDescent="0.25">
      <c r="A856" s="110" t="str">
        <f>'[3]BASE DATOS'!$A856</f>
        <v>CAJASAN</v>
      </c>
      <c r="B856" s="110" t="str">
        <f>'[3]BASE DATOS'!$B856</f>
        <v>COLBEEFSAS</v>
      </c>
      <c r="C856" s="96" t="str">
        <f t="shared" si="27"/>
        <v>1</v>
      </c>
      <c r="F856" s="110" t="str">
        <f>'[3]BASE DATOS'!$F856</f>
        <v>LB5</v>
      </c>
      <c r="G856" s="110" t="str">
        <f>'[3]BASE DATOS'!$G856</f>
        <v>LEBRIJA</v>
      </c>
      <c r="H856" s="96" t="str">
        <f t="shared" si="26"/>
        <v>1</v>
      </c>
    </row>
    <row r="857" spans="1:8" x14ac:dyDescent="0.25">
      <c r="A857" s="110" t="str">
        <f>'[3]BASE DATOS'!$A857</f>
        <v>CAP</v>
      </c>
      <c r="B857" s="110" t="str">
        <f>'[3]BASE DATOS'!$B857</f>
        <v>PIEDECUESTA</v>
      </c>
      <c r="C857" s="96" t="str">
        <f t="shared" si="27"/>
        <v>1</v>
      </c>
      <c r="F857" s="110" t="str">
        <f>'[3]BASE DATOS'!$F857</f>
        <v>LB6</v>
      </c>
      <c r="G857" s="110" t="str">
        <f>'[3]BASE DATOS'!$G857</f>
        <v>LEBRIJA</v>
      </c>
      <c r="H857" s="96" t="str">
        <f t="shared" si="26"/>
        <v>1</v>
      </c>
    </row>
    <row r="858" spans="1:8" x14ac:dyDescent="0.25">
      <c r="A858" s="110" t="str">
        <f>'[3]BASE DATOS'!$A858</f>
        <v>CARMEN04</v>
      </c>
      <c r="B858" s="110" t="str">
        <f>'[3]BASE DATOS'!$B858</f>
        <v>CARMEN</v>
      </c>
      <c r="C858" s="96" t="str">
        <f t="shared" si="27"/>
        <v>1</v>
      </c>
      <c r="F858" s="110" t="str">
        <f>'[3]BASE DATOS'!$F858</f>
        <v>LB9</v>
      </c>
      <c r="G858" s="110" t="str">
        <f>'[3]BASE DATOS'!$G858</f>
        <v>LEBRIJA</v>
      </c>
      <c r="H858" s="96" t="str">
        <f t="shared" si="26"/>
        <v>1</v>
      </c>
    </row>
    <row r="859" spans="1:8" x14ac:dyDescent="0.25">
      <c r="A859" s="110" t="str">
        <f>'[3]BASE DATOS'!$A859</f>
        <v>CARNATURAL</v>
      </c>
      <c r="B859" s="110" t="str">
        <f>'[3]BASE DATOS'!$B859</f>
        <v>COLBEEFSAS</v>
      </c>
      <c r="C859" s="96" t="str">
        <f t="shared" si="27"/>
        <v>1</v>
      </c>
      <c r="F859" s="110" t="str">
        <f>'[3]BASE DATOS'!$F859</f>
        <v>LBCA</v>
      </c>
      <c r="G859" s="110" t="str">
        <f>'[3]BASE DATOS'!$G859</f>
        <v>LEBRIJA</v>
      </c>
      <c r="H859" s="96" t="str">
        <f t="shared" si="26"/>
        <v>1</v>
      </c>
    </row>
    <row r="860" spans="1:8" x14ac:dyDescent="0.25">
      <c r="A860" s="110" t="str">
        <f>'[3]BASE DATOS'!$A860</f>
        <v>CASINO</v>
      </c>
      <c r="B860" s="110" t="str">
        <f>'[3]BASE DATOS'!$B860</f>
        <v>COLBEEFSAS</v>
      </c>
      <c r="C860" s="96" t="str">
        <f t="shared" si="27"/>
        <v>1</v>
      </c>
      <c r="F860" s="110" t="str">
        <f>'[3]BASE DATOS'!$F860</f>
        <v>LBCAT</v>
      </c>
      <c r="G860" s="110" t="str">
        <f>'[3]BASE DATOS'!$G860</f>
        <v>LEBRIJA</v>
      </c>
      <c r="H860" s="96" t="str">
        <f t="shared" si="26"/>
        <v>1</v>
      </c>
    </row>
    <row r="861" spans="1:8" x14ac:dyDescent="0.25">
      <c r="A861" s="110" t="str">
        <f>'[3]BASE DATOS'!$A861</f>
        <v>CATTLE</v>
      </c>
      <c r="B861" s="110" t="str">
        <f>'[3]BASE DATOS'!$B861</f>
        <v>COLBEEFSAS</v>
      </c>
      <c r="C861" s="96" t="str">
        <f t="shared" si="27"/>
        <v>1</v>
      </c>
      <c r="F861" s="110" t="str">
        <f>'[3]BASE DATOS'!$F861</f>
        <v>LBHO</v>
      </c>
      <c r="G861" s="110" t="str">
        <f>'[3]BASE DATOS'!$G861</f>
        <v>LEBRIJA</v>
      </c>
      <c r="H861" s="96" t="str">
        <f t="shared" si="26"/>
        <v>1</v>
      </c>
    </row>
    <row r="862" spans="1:8" x14ac:dyDescent="0.25">
      <c r="A862" s="110" t="str">
        <f>'[3]BASE DATOS'!$A862</f>
        <v>CAVA</v>
      </c>
      <c r="B862" s="110" t="str">
        <f>'[3]BASE DATOS'!$B862</f>
        <v>COLBEEFSAS</v>
      </c>
      <c r="C862" s="96" t="str">
        <f t="shared" si="27"/>
        <v>1</v>
      </c>
      <c r="F862" s="110" t="str">
        <f>'[3]BASE DATOS'!$F862</f>
        <v>LBLA</v>
      </c>
      <c r="G862" s="110" t="str">
        <f>'[3]BASE DATOS'!$G862</f>
        <v>LEBRIJA</v>
      </c>
      <c r="H862" s="96" t="str">
        <f t="shared" si="26"/>
        <v>1</v>
      </c>
    </row>
    <row r="863" spans="1:8" x14ac:dyDescent="0.25">
      <c r="A863" s="110" t="str">
        <f>'[3]BASE DATOS'!$A863</f>
        <v>CAVA.</v>
      </c>
      <c r="B863" s="110" t="str">
        <f>'[3]BASE DATOS'!$B863</f>
        <v>COLBEEFSAS</v>
      </c>
      <c r="C863" s="96" t="str">
        <f t="shared" si="27"/>
        <v>1</v>
      </c>
      <c r="F863" s="110" t="str">
        <f>'[3]BASE DATOS'!$F863</f>
        <v>LBPT</v>
      </c>
      <c r="G863" s="110" t="str">
        <f>'[3]BASE DATOS'!$G863</f>
        <v>LEBRIJA</v>
      </c>
      <c r="H863" s="96" t="str">
        <f t="shared" si="26"/>
        <v>1</v>
      </c>
    </row>
    <row r="864" spans="1:8" x14ac:dyDescent="0.25">
      <c r="A864" s="110" t="str">
        <f>'[3]BASE DATOS'!$A864</f>
        <v>CAVACESAR</v>
      </c>
      <c r="B864" s="110" t="str">
        <f>'[3]BASE DATOS'!$B864</f>
        <v>COLBEEFSAS</v>
      </c>
      <c r="C864" s="96" t="str">
        <f t="shared" si="27"/>
        <v>1</v>
      </c>
      <c r="F864" s="110" t="str">
        <f>'[3]BASE DATOS'!$F864</f>
        <v>LBSC</v>
      </c>
      <c r="G864" s="110" t="str">
        <f>'[3]BASE DATOS'!$G864</f>
        <v>LEBRIJA</v>
      </c>
      <c r="H864" s="96" t="str">
        <f t="shared" si="26"/>
        <v>1</v>
      </c>
    </row>
    <row r="865" spans="1:8" x14ac:dyDescent="0.25">
      <c r="A865" s="110" t="str">
        <f>'[3]BASE DATOS'!$A865</f>
        <v>CAVADAGO</v>
      </c>
      <c r="B865" s="110" t="str">
        <f>'[3]BASE DATOS'!$B865</f>
        <v>COLBEEFSAS</v>
      </c>
      <c r="C865" s="96" t="str">
        <f t="shared" si="27"/>
        <v>1</v>
      </c>
      <c r="F865" s="110" t="str">
        <f>'[3]BASE DATOS'!$F865</f>
        <v>LED</v>
      </c>
      <c r="G865" s="110" t="str">
        <f>'[3]BASE DATOS'!$G865</f>
        <v>LEBRIJA</v>
      </c>
      <c r="H865" s="96" t="str">
        <f t="shared" si="26"/>
        <v>1</v>
      </c>
    </row>
    <row r="866" spans="1:8" x14ac:dyDescent="0.25">
      <c r="A866" s="110" t="str">
        <f>'[3]BASE DATOS'!$A866</f>
        <v>CAVAEDGAR</v>
      </c>
      <c r="B866" s="110" t="str">
        <f>'[3]BASE DATOS'!$B866</f>
        <v>COLBEEFSAS</v>
      </c>
      <c r="C866" s="96" t="str">
        <f t="shared" si="27"/>
        <v>1</v>
      </c>
      <c r="F866" s="110" t="str">
        <f>'[3]BASE DATOS'!$F866</f>
        <v>LEMP</v>
      </c>
      <c r="G866" s="110" t="str">
        <f>'[3]BASE DATOS'!$G866</f>
        <v>LEBRIJA</v>
      </c>
      <c r="H866" s="96" t="str">
        <f t="shared" si="26"/>
        <v>1</v>
      </c>
    </row>
    <row r="867" spans="1:8" x14ac:dyDescent="0.25">
      <c r="A867" s="110" t="str">
        <f>'[3]BASE DATOS'!$A867</f>
        <v>CAVAJMANUEL</v>
      </c>
      <c r="B867" s="110" t="str">
        <f>'[3]BASE DATOS'!$B867</f>
        <v>COLBEEFSAS</v>
      </c>
      <c r="C867" s="96" t="str">
        <f t="shared" si="27"/>
        <v>1</v>
      </c>
      <c r="F867" s="110" t="str">
        <f>'[3]BASE DATOS'!$F867</f>
        <v>LIN</v>
      </c>
      <c r="G867" s="110" t="str">
        <f>'[3]BASE DATOS'!$G867</f>
        <v>LEBRIJA</v>
      </c>
      <c r="H867" s="96" t="str">
        <f t="shared" si="26"/>
        <v>1</v>
      </c>
    </row>
    <row r="868" spans="1:8" x14ac:dyDescent="0.25">
      <c r="A868" s="110" t="str">
        <f>'[3]BASE DATOS'!$A868</f>
        <v>CAVAYERSON</v>
      </c>
      <c r="B868" s="110" t="str">
        <f>'[3]BASE DATOS'!$B868</f>
        <v>COLBEEFSAS</v>
      </c>
      <c r="C868" s="96" t="str">
        <f t="shared" si="27"/>
        <v>1</v>
      </c>
      <c r="F868" s="110" t="str">
        <f>'[3]BASE DATOS'!$F868</f>
        <v>LJ84</v>
      </c>
      <c r="G868" s="110" t="str">
        <f>'[3]BASE DATOS'!$G868</f>
        <v>LEBRIJA</v>
      </c>
      <c r="H868" s="96" t="str">
        <f t="shared" si="26"/>
        <v>1</v>
      </c>
    </row>
    <row r="869" spans="1:8" x14ac:dyDescent="0.25">
      <c r="A869" s="110" t="str">
        <f>'[3]BASE DATOS'!$A869</f>
        <v>CBP</v>
      </c>
      <c r="B869" s="110" t="str">
        <f>'[3]BASE DATOS'!$B869</f>
        <v>PIEDECUESTA</v>
      </c>
      <c r="C869" s="96" t="str">
        <f t="shared" si="27"/>
        <v>1</v>
      </c>
      <c r="F869" s="110" t="str">
        <f>'[3]BASE DATOS'!$F869</f>
        <v>LJBA</v>
      </c>
      <c r="G869" s="110" t="str">
        <f>'[3]BASE DATOS'!$G869</f>
        <v>LEBRIJA</v>
      </c>
      <c r="H869" s="96" t="str">
        <f t="shared" si="26"/>
        <v>1</v>
      </c>
    </row>
    <row r="870" spans="1:8" x14ac:dyDescent="0.25">
      <c r="A870" s="110" t="str">
        <f>'[3]BASE DATOS'!$A870</f>
        <v>CC</v>
      </c>
      <c r="B870" s="110" t="str">
        <f>'[3]BASE DATOS'!$B870</f>
        <v>NORTE</v>
      </c>
      <c r="C870" s="96" t="str">
        <f t="shared" si="27"/>
        <v>1</v>
      </c>
      <c r="F870" s="110" t="str">
        <f>'[3]BASE DATOS'!$F870</f>
        <v>LJBAR</v>
      </c>
      <c r="G870" s="110" t="str">
        <f>'[3]BASE DATOS'!$G870</f>
        <v>LEBRIJA</v>
      </c>
      <c r="H870" s="96" t="str">
        <f t="shared" si="26"/>
        <v>1</v>
      </c>
    </row>
    <row r="871" spans="1:8" x14ac:dyDescent="0.25">
      <c r="A871" s="110" t="str">
        <f>'[3]BASE DATOS'!$A871</f>
        <v>CC.</v>
      </c>
      <c r="B871" s="110" t="str">
        <f>'[3]BASE DATOS'!$B871</f>
        <v>NORTE</v>
      </c>
      <c r="C871" s="96" t="str">
        <f t="shared" si="27"/>
        <v>1</v>
      </c>
      <c r="F871" s="110" t="str">
        <f>'[3]BASE DATOS'!$F871</f>
        <v>LJBARD</v>
      </c>
      <c r="G871" s="110" t="str">
        <f>'[3]BASE DATOS'!$G871</f>
        <v>LEBRIJA</v>
      </c>
      <c r="H871" s="96" t="str">
        <f t="shared" si="26"/>
        <v>1</v>
      </c>
    </row>
    <row r="872" spans="1:8" x14ac:dyDescent="0.25">
      <c r="A872" s="110" t="str">
        <f>'[3]BASE DATOS'!$A872</f>
        <v>CCFFANA</v>
      </c>
      <c r="B872" s="110" t="str">
        <f>'[3]BASE DATOS'!$B872</f>
        <v>COLBEEFSAS</v>
      </c>
      <c r="C872" s="96" t="str">
        <f t="shared" si="27"/>
        <v>1</v>
      </c>
      <c r="F872" s="110" t="str">
        <f>'[3]BASE DATOS'!$F872</f>
        <v>LJBARV</v>
      </c>
      <c r="G872" s="110" t="str">
        <f>'[3]BASE DATOS'!$G872</f>
        <v>LEBRIJA</v>
      </c>
      <c r="H872" s="96" t="str">
        <f t="shared" si="26"/>
        <v>1</v>
      </c>
    </row>
    <row r="873" spans="1:8" x14ac:dyDescent="0.25">
      <c r="A873" s="110" t="str">
        <f>'[3]BASE DATOS'!$A873</f>
        <v>CCN1</v>
      </c>
      <c r="B873" s="110" t="str">
        <f>'[3]BASE DATOS'!$B873</f>
        <v>LAGOS</v>
      </c>
      <c r="C873" s="96" t="str">
        <f t="shared" si="27"/>
        <v>1</v>
      </c>
      <c r="F873" s="110" t="str">
        <f>'[3]BASE DATOS'!$F873</f>
        <v>LN13</v>
      </c>
      <c r="G873" s="110" t="str">
        <f>'[3]BASE DATOS'!$G873</f>
        <v>LEBRIJA</v>
      </c>
      <c r="H873" s="96" t="str">
        <f t="shared" si="26"/>
        <v>1</v>
      </c>
    </row>
    <row r="874" spans="1:8" x14ac:dyDescent="0.25">
      <c r="A874" s="110" t="str">
        <f>'[3]BASE DATOS'!$A874</f>
        <v>CCOD</v>
      </c>
      <c r="B874" s="110" t="str">
        <f>'[3]BASE DATOS'!$B874</f>
        <v>NORTE</v>
      </c>
      <c r="C874" s="96" t="str">
        <f t="shared" si="27"/>
        <v>1</v>
      </c>
      <c r="F874" s="110" t="str">
        <f>'[3]BASE DATOS'!$F874</f>
        <v>LP14</v>
      </c>
      <c r="G874" s="110" t="str">
        <f>'[3]BASE DATOS'!$G874</f>
        <v>LEBRIJA</v>
      </c>
      <c r="H874" s="96" t="str">
        <f t="shared" si="26"/>
        <v>1</v>
      </c>
    </row>
    <row r="875" spans="1:8" x14ac:dyDescent="0.25">
      <c r="A875" s="110" t="str">
        <f>'[3]BASE DATOS'!$A875</f>
        <v>CD/</v>
      </c>
      <c r="B875" s="110" t="str">
        <f>'[3]BASE DATOS'!$B875</f>
        <v>CUMBRE</v>
      </c>
      <c r="C875" s="96" t="str">
        <f t="shared" si="27"/>
        <v>1</v>
      </c>
      <c r="F875" s="110" t="str">
        <f>'[3]BASE DATOS'!$F875</f>
        <v>LP3L</v>
      </c>
      <c r="G875" s="110" t="str">
        <f>'[3]BASE DATOS'!$G875</f>
        <v>LEBRIJA</v>
      </c>
      <c r="H875" s="96" t="str">
        <f t="shared" si="26"/>
        <v>1</v>
      </c>
    </row>
    <row r="876" spans="1:8" x14ac:dyDescent="0.25">
      <c r="A876" s="110" t="str">
        <f>'[3]BASE DATOS'!$A876</f>
        <v>CD20</v>
      </c>
      <c r="B876" s="110" t="str">
        <f>'[3]BASE DATOS'!$B876</f>
        <v>CUMBRE</v>
      </c>
      <c r="C876" s="96" t="str">
        <f t="shared" si="27"/>
        <v>1</v>
      </c>
      <c r="F876" s="110" t="str">
        <f>'[3]BASE DATOS'!$F876</f>
        <v>LR33</v>
      </c>
      <c r="G876" s="110" t="str">
        <f>'[3]BASE DATOS'!$G876</f>
        <v>LEBRIJA</v>
      </c>
      <c r="H876" s="96" t="str">
        <f t="shared" si="26"/>
        <v>1</v>
      </c>
    </row>
    <row r="877" spans="1:8" x14ac:dyDescent="0.25">
      <c r="A877" s="110" t="str">
        <f>'[3]BASE DATOS'!$A877</f>
        <v>CELFRIO28113</v>
      </c>
      <c r="B877" s="110" t="str">
        <f>'[3]BASE DATOS'!$B877</f>
        <v>COLBEEFSAS</v>
      </c>
      <c r="C877" s="96" t="str">
        <f t="shared" si="27"/>
        <v>1</v>
      </c>
      <c r="F877" s="110" t="str">
        <f>'[3]BASE DATOS'!$F877</f>
        <v>LS2</v>
      </c>
      <c r="G877" s="110" t="str">
        <f>'[3]BASE DATOS'!$G877</f>
        <v>LEBRIJA</v>
      </c>
      <c r="H877" s="96" t="str">
        <f t="shared" si="26"/>
        <v>1</v>
      </c>
    </row>
    <row r="878" spans="1:8" x14ac:dyDescent="0.25">
      <c r="A878" s="110" t="str">
        <f>'[3]BASE DATOS'!$A878</f>
        <v>CENCOSUD</v>
      </c>
      <c r="B878" s="110" t="str">
        <f>'[3]BASE DATOS'!$B878</f>
        <v>COLBEEFSAS</v>
      </c>
      <c r="C878" s="96" t="str">
        <f t="shared" si="27"/>
        <v>1</v>
      </c>
      <c r="F878" s="110" t="str">
        <f>'[3]BASE DATOS'!$F878</f>
        <v>LY15</v>
      </c>
      <c r="G878" s="110" t="str">
        <f>'[3]BASE DATOS'!$G878</f>
        <v>LEBRIJA</v>
      </c>
      <c r="H878" s="96" t="str">
        <f t="shared" si="26"/>
        <v>1</v>
      </c>
    </row>
    <row r="879" spans="1:8" x14ac:dyDescent="0.25">
      <c r="A879" s="110" t="str">
        <f>'[3]BASE DATOS'!$A879</f>
        <v>CEPITA</v>
      </c>
      <c r="B879" s="110" t="str">
        <f>'[3]BASE DATOS'!$B879</f>
        <v>COLBEEFSAS</v>
      </c>
      <c r="C879" s="96" t="str">
        <f t="shared" si="27"/>
        <v>1</v>
      </c>
      <c r="F879" s="110" t="str">
        <f>'[3]BASE DATOS'!$F879</f>
        <v>M10L</v>
      </c>
      <c r="G879" s="110" t="str">
        <f>'[3]BASE DATOS'!$G879</f>
        <v>LEBRIJA</v>
      </c>
      <c r="H879" s="96" t="str">
        <f t="shared" si="26"/>
        <v>1</v>
      </c>
    </row>
    <row r="880" spans="1:8" x14ac:dyDescent="0.25">
      <c r="A880" s="110" t="str">
        <f>'[3]BASE DATOS'!$A880</f>
        <v>CEPITAJS</v>
      </c>
      <c r="B880" s="110" t="str">
        <f>'[3]BASE DATOS'!$B880</f>
        <v>GIRON</v>
      </c>
      <c r="C880" s="96" t="str">
        <f t="shared" si="27"/>
        <v>1</v>
      </c>
      <c r="F880" s="110" t="str">
        <f>'[3]BASE DATOS'!$F880</f>
        <v>M20L</v>
      </c>
      <c r="G880" s="110" t="str">
        <f>'[3]BASE DATOS'!$G880</f>
        <v>LEBRIJA</v>
      </c>
      <c r="H880" s="96" t="str">
        <f t="shared" si="26"/>
        <v>1</v>
      </c>
    </row>
    <row r="881" spans="1:8" x14ac:dyDescent="0.25">
      <c r="A881" s="110" t="str">
        <f>'[3]BASE DATOS'!$A881</f>
        <v>CESARMEZA</v>
      </c>
      <c r="B881" s="110" t="str">
        <f>'[3]BASE DATOS'!$B881</f>
        <v>COLBEEFSAS</v>
      </c>
      <c r="C881" s="96" t="str">
        <f t="shared" si="27"/>
        <v>1</v>
      </c>
      <c r="F881" s="110" t="str">
        <f>'[3]BASE DATOS'!$F881</f>
        <v>M21L</v>
      </c>
      <c r="G881" s="110" t="str">
        <f>'[3]BASE DATOS'!$G881</f>
        <v>LEBRIJA</v>
      </c>
      <c r="H881" s="96" t="str">
        <f t="shared" si="26"/>
        <v>1</v>
      </c>
    </row>
    <row r="882" spans="1:8" x14ac:dyDescent="0.25">
      <c r="A882" s="110" t="str">
        <f>'[3]BASE DATOS'!$A882</f>
        <v>CFC</v>
      </c>
      <c r="B882" s="110" t="str">
        <f>'[3]BASE DATOS'!$B882</f>
        <v>CAMPOHERMOSO</v>
      </c>
      <c r="C882" s="96" t="str">
        <f t="shared" si="27"/>
        <v>1</v>
      </c>
      <c r="F882" s="110" t="str">
        <f>'[3]BASE DATOS'!$F882</f>
        <v>N13L</v>
      </c>
      <c r="G882" s="110" t="str">
        <f>'[3]BASE DATOS'!$G882</f>
        <v>LEBRIJA</v>
      </c>
      <c r="H882" s="96" t="str">
        <f t="shared" si="26"/>
        <v>1</v>
      </c>
    </row>
    <row r="883" spans="1:8" x14ac:dyDescent="0.25">
      <c r="A883" s="110" t="str">
        <f>'[3]BASE DATOS'!$A883</f>
        <v>CHAR/CINCE</v>
      </c>
      <c r="B883" s="110" t="str">
        <f>'[3]BASE DATOS'!$B883</f>
        <v>COLBEEFSAS</v>
      </c>
      <c r="C883" s="96" t="str">
        <f t="shared" si="27"/>
        <v>1</v>
      </c>
      <c r="F883" s="110">
        <f>'[3]BASE DATOS'!$F883</f>
        <v>11054</v>
      </c>
      <c r="G883" s="110" t="str">
        <f>'[3]BASE DATOS'!$G883</f>
        <v>MESA</v>
      </c>
      <c r="H883" s="96" t="str">
        <f t="shared" si="26"/>
        <v>1</v>
      </c>
    </row>
    <row r="884" spans="1:8" x14ac:dyDescent="0.25">
      <c r="A884" s="110" t="str">
        <f>'[3]BASE DATOS'!$A884</f>
        <v>CHOCOITA</v>
      </c>
      <c r="B884" s="110" t="str">
        <f>'[3]BASE DATOS'!$B884</f>
        <v>GIRON</v>
      </c>
      <c r="C884" s="96" t="str">
        <f t="shared" si="27"/>
        <v>1</v>
      </c>
      <c r="F884" s="110">
        <f>'[3]BASE DATOS'!$F884</f>
        <v>11207</v>
      </c>
      <c r="G884" s="110" t="str">
        <f>'[3]BASE DATOS'!$G884</f>
        <v>MESA</v>
      </c>
      <c r="H884" s="96" t="str">
        <f t="shared" si="26"/>
        <v>1</v>
      </c>
    </row>
    <row r="885" spans="1:8" x14ac:dyDescent="0.25">
      <c r="A885" s="110" t="str">
        <f>'[3]BASE DATOS'!$A885</f>
        <v>CHXS</v>
      </c>
      <c r="B885" s="110" t="str">
        <f>'[3]BASE DATOS'!$B885</f>
        <v>SATELITE</v>
      </c>
      <c r="C885" s="96" t="str">
        <f t="shared" si="27"/>
        <v>1</v>
      </c>
      <c r="F885" s="110">
        <f>'[3]BASE DATOS'!$F885</f>
        <v>11301</v>
      </c>
      <c r="G885" s="110" t="str">
        <f>'[3]BASE DATOS'!$G885</f>
        <v>MESA</v>
      </c>
      <c r="H885" s="96" t="str">
        <f t="shared" si="26"/>
        <v>1</v>
      </c>
    </row>
    <row r="886" spans="1:8" x14ac:dyDescent="0.25">
      <c r="A886" s="110" t="str">
        <f>'[3]BASE DATOS'!$A886</f>
        <v>CHXSX</v>
      </c>
      <c r="B886" s="110" t="str">
        <f>'[3]BASE DATOS'!$B886</f>
        <v>SATELITE</v>
      </c>
      <c r="C886" s="96" t="str">
        <f t="shared" si="27"/>
        <v>1</v>
      </c>
      <c r="F886" s="110">
        <f>'[3]BASE DATOS'!$F886</f>
        <v>11302</v>
      </c>
      <c r="G886" s="110" t="str">
        <f>'[3]BASE DATOS'!$G886</f>
        <v>MESA</v>
      </c>
      <c r="H886" s="96" t="str">
        <f t="shared" si="26"/>
        <v>1</v>
      </c>
    </row>
    <row r="887" spans="1:8" x14ac:dyDescent="0.25">
      <c r="A887" s="110" t="str">
        <f>'[3]BASE DATOS'!$A887</f>
        <v>CIRO</v>
      </c>
      <c r="B887" s="110" t="str">
        <f>'[3]BASE DATOS'!$B887</f>
        <v>GIRON</v>
      </c>
      <c r="C887" s="96" t="str">
        <f t="shared" si="27"/>
        <v>1</v>
      </c>
      <c r="F887" s="110" t="str">
        <f>'[3]BASE DATOS'!$F887</f>
        <v>CUROS</v>
      </c>
      <c r="G887" s="110" t="str">
        <f>'[3]BASE DATOS'!$G887</f>
        <v>MESA</v>
      </c>
      <c r="H887" s="96" t="str">
        <f t="shared" si="26"/>
        <v>1</v>
      </c>
    </row>
    <row r="888" spans="1:8" x14ac:dyDescent="0.25">
      <c r="A888" s="110" t="str">
        <f>'[3]BASE DATOS'!$A888</f>
        <v>CJGD</v>
      </c>
      <c r="B888" s="110" t="str">
        <f>'[3]BASE DATOS'!$B888</f>
        <v>PIEDECUESTA</v>
      </c>
      <c r="C888" s="96" t="str">
        <f t="shared" si="27"/>
        <v>1</v>
      </c>
      <c r="F888" s="110" t="str">
        <f>'[3]BASE DATOS'!$F888</f>
        <v>MSAM</v>
      </c>
      <c r="G888" s="110" t="str">
        <f>'[3]BASE DATOS'!$G888</f>
        <v>MESA</v>
      </c>
      <c r="H888" s="96" t="str">
        <f t="shared" si="26"/>
        <v>1</v>
      </c>
    </row>
    <row r="889" spans="1:8" x14ac:dyDescent="0.25">
      <c r="A889" s="110" t="str">
        <f>'[3]BASE DATOS'!$A889</f>
        <v>CJGP</v>
      </c>
      <c r="B889" s="110" t="str">
        <f>'[3]BASE DATOS'!$B889</f>
        <v>PIEDECUESTA</v>
      </c>
      <c r="C889" s="96" t="str">
        <f t="shared" si="27"/>
        <v>1</v>
      </c>
      <c r="F889" s="110" t="str">
        <f>'[3]BASE DATOS'!$F889</f>
        <v>MSASO</v>
      </c>
      <c r="G889" s="110" t="str">
        <f>'[3]BASE DATOS'!$G889</f>
        <v>MESA</v>
      </c>
      <c r="H889" s="96" t="str">
        <f t="shared" si="26"/>
        <v>1</v>
      </c>
    </row>
    <row r="890" spans="1:8" x14ac:dyDescent="0.25">
      <c r="A890" s="110" t="str">
        <f>'[3]BASE DATOS'!$A890</f>
        <v>CLG</v>
      </c>
      <c r="B890" s="110" t="str">
        <f>'[3]BASE DATOS'!$B890</f>
        <v>CPA</v>
      </c>
      <c r="C890" s="96" t="str">
        <f t="shared" si="27"/>
        <v>1</v>
      </c>
      <c r="F890" s="110" t="str">
        <f>'[3]BASE DATOS'!$F890</f>
        <v>MSAYA</v>
      </c>
      <c r="G890" s="110" t="str">
        <f>'[3]BASE DATOS'!$G890</f>
        <v>MESA</v>
      </c>
      <c r="H890" s="96" t="str">
        <f t="shared" si="26"/>
        <v>1</v>
      </c>
    </row>
    <row r="891" spans="1:8" x14ac:dyDescent="0.25">
      <c r="A891" s="110" t="str">
        <f>'[3]BASE DATOS'!$A891</f>
        <v>CLUBCAMPESTRE</v>
      </c>
      <c r="B891" s="110" t="str">
        <f>'[3]BASE DATOS'!$B891</f>
        <v>COLBEEFSAS</v>
      </c>
      <c r="C891" s="96" t="str">
        <f t="shared" si="27"/>
        <v>1</v>
      </c>
      <c r="F891" s="110" t="str">
        <f>'[3]BASE DATOS'!$F891</f>
        <v>MSCJME</v>
      </c>
      <c r="G891" s="110" t="str">
        <f>'[3]BASE DATOS'!$G891</f>
        <v>MESA</v>
      </c>
      <c r="H891" s="96" t="str">
        <f t="shared" si="26"/>
        <v>1</v>
      </c>
    </row>
    <row r="892" spans="1:8" x14ac:dyDescent="0.25">
      <c r="A892" s="110" t="str">
        <f>'[3]BASE DATOS'!$A892</f>
        <v>CLUBGA</v>
      </c>
      <c r="B892" s="110" t="str">
        <f>'[3]BASE DATOS'!$B892</f>
        <v>CENTRO</v>
      </c>
      <c r="C892" s="96" t="str">
        <f t="shared" si="27"/>
        <v>1</v>
      </c>
      <c r="F892" s="110" t="str">
        <f>'[3]BASE DATOS'!$F892</f>
        <v>MSCL</v>
      </c>
      <c r="G892" s="110" t="str">
        <f>'[3]BASE DATOS'!$G892</f>
        <v>MESA</v>
      </c>
      <c r="H892" s="96" t="str">
        <f t="shared" si="26"/>
        <v>1</v>
      </c>
    </row>
    <row r="893" spans="1:8" x14ac:dyDescent="0.25">
      <c r="A893" s="110" t="str">
        <f>'[3]BASE DATOS'!$A893</f>
        <v>CLV</v>
      </c>
      <c r="B893" s="110" t="str">
        <f>'[3]BASE DATOS'!$B893</f>
        <v>NORTE</v>
      </c>
      <c r="C893" s="96" t="str">
        <f t="shared" si="27"/>
        <v>1</v>
      </c>
      <c r="F893" s="110" t="str">
        <f>'[3]BASE DATOS'!$F893</f>
        <v>MSD1</v>
      </c>
      <c r="G893" s="110" t="str">
        <f>'[3]BASE DATOS'!$G893</f>
        <v>MESA</v>
      </c>
      <c r="H893" s="96" t="str">
        <f t="shared" si="26"/>
        <v>1</v>
      </c>
    </row>
    <row r="894" spans="1:8" x14ac:dyDescent="0.25">
      <c r="A894" s="110" t="str">
        <f>'[3]BASE DATOS'!$A894</f>
        <v>CMC</v>
      </c>
      <c r="B894" s="110" t="str">
        <f>'[3]BASE DATOS'!$B894</f>
        <v>GIRON</v>
      </c>
      <c r="C894" s="96" t="str">
        <f t="shared" si="27"/>
        <v>1</v>
      </c>
      <c r="F894" s="110" t="str">
        <f>'[3]BASE DATOS'!$F894</f>
        <v>MSEL</v>
      </c>
      <c r="G894" s="110" t="str">
        <f>'[3]BASE DATOS'!$G894</f>
        <v>MESA</v>
      </c>
      <c r="H894" s="96" t="str">
        <f t="shared" si="26"/>
        <v>1</v>
      </c>
    </row>
    <row r="895" spans="1:8" x14ac:dyDescent="0.25">
      <c r="A895" s="110" t="str">
        <f>'[3]BASE DATOS'!$A895</f>
        <v>COLBEEF</v>
      </c>
      <c r="B895" s="110" t="str">
        <f>'[3]BASE DATOS'!$B895</f>
        <v>COLBEEFSAS</v>
      </c>
      <c r="C895" s="96" t="str">
        <f t="shared" si="27"/>
        <v>1</v>
      </c>
      <c r="F895" s="110" t="str">
        <f>'[3]BASE DATOS'!$F895</f>
        <v>MSEL.</v>
      </c>
      <c r="G895" s="110" t="str">
        <f>'[3]BASE DATOS'!$G895</f>
        <v>MESA</v>
      </c>
      <c r="H895" s="96" t="str">
        <f t="shared" si="26"/>
        <v>1</v>
      </c>
    </row>
    <row r="896" spans="1:8" x14ac:dyDescent="0.25">
      <c r="A896" s="110" t="str">
        <f>'[3]BASE DATOS'!$A896</f>
        <v>COLINA</v>
      </c>
      <c r="B896" s="110" t="str">
        <f>'[3]BASE DATOS'!$B896</f>
        <v>PIEDECUESTA</v>
      </c>
      <c r="C896" s="96" t="str">
        <f t="shared" si="27"/>
        <v>1</v>
      </c>
      <c r="F896" s="110" t="str">
        <f>'[3]BASE DATOS'!$F896</f>
        <v>MSFH</v>
      </c>
      <c r="G896" s="110" t="str">
        <f>'[3]BASE DATOS'!$G896</f>
        <v>MESA</v>
      </c>
      <c r="H896" s="96" t="str">
        <f t="shared" si="26"/>
        <v>1</v>
      </c>
    </row>
    <row r="897" spans="1:8" x14ac:dyDescent="0.25">
      <c r="A897" s="110" t="str">
        <f>'[3]BASE DATOS'!$A897</f>
        <v>CON</v>
      </c>
      <c r="B897" s="110" t="str">
        <f>'[3]BASE DATOS'!$B897</f>
        <v>CPA</v>
      </c>
      <c r="C897" s="96" t="str">
        <f t="shared" si="27"/>
        <v>1</v>
      </c>
      <c r="F897" s="110" t="str">
        <f>'[3]BASE DATOS'!$F897</f>
        <v>MSGN</v>
      </c>
      <c r="G897" s="110" t="str">
        <f>'[3]BASE DATOS'!$G897</f>
        <v>MESA</v>
      </c>
      <c r="H897" s="96" t="str">
        <f t="shared" si="26"/>
        <v>1</v>
      </c>
    </row>
    <row r="898" spans="1:8" x14ac:dyDescent="0.25">
      <c r="A898" s="110" t="str">
        <f>'[3]BASE DATOS'!$A898</f>
        <v>CP2</v>
      </c>
      <c r="B898" s="110" t="str">
        <f>'[3]BASE DATOS'!$B898</f>
        <v>NORTE</v>
      </c>
      <c r="C898" s="96" t="str">
        <f t="shared" si="27"/>
        <v>1</v>
      </c>
      <c r="F898" s="110" t="str">
        <f>'[3]BASE DATOS'!$F898</f>
        <v>MSGNIÑO</v>
      </c>
      <c r="G898" s="110" t="str">
        <f>'[3]BASE DATOS'!$G898</f>
        <v>MESA</v>
      </c>
      <c r="H898" s="96" t="str">
        <f t="shared" ref="H898:H961" si="28">IF(G898=0,"","1")</f>
        <v>1</v>
      </c>
    </row>
    <row r="899" spans="1:8" x14ac:dyDescent="0.25">
      <c r="A899" s="110" t="str">
        <f>'[3]BASE DATOS'!$A899</f>
        <v>CP5</v>
      </c>
      <c r="B899" s="110" t="str">
        <f>'[3]BASE DATOS'!$B899</f>
        <v>NORTE</v>
      </c>
      <c r="C899" s="96" t="str">
        <f t="shared" ref="C899:C962" si="29">IF(B899=0,"","1")</f>
        <v>1</v>
      </c>
      <c r="F899" s="110" t="str">
        <f>'[3]BASE DATOS'!$F899</f>
        <v>MSJP</v>
      </c>
      <c r="G899" s="110" t="str">
        <f>'[3]BASE DATOS'!$G899</f>
        <v>MESA</v>
      </c>
      <c r="H899" s="96" t="str">
        <f t="shared" si="28"/>
        <v>1</v>
      </c>
    </row>
    <row r="900" spans="1:8" x14ac:dyDescent="0.25">
      <c r="A900" s="110" t="str">
        <f>'[3]BASE DATOS'!$A900</f>
        <v>CP7</v>
      </c>
      <c r="B900" s="110" t="str">
        <f>'[3]BASE DATOS'!$B900</f>
        <v>NORTE</v>
      </c>
      <c r="C900" s="96" t="str">
        <f t="shared" si="29"/>
        <v>1</v>
      </c>
      <c r="F900" s="110" t="str">
        <f>'[3]BASE DATOS'!$F900</f>
        <v>MSJR</v>
      </c>
      <c r="G900" s="110" t="str">
        <f>'[3]BASE DATOS'!$G900</f>
        <v>MESA</v>
      </c>
      <c r="H900" s="96" t="str">
        <f t="shared" si="28"/>
        <v>1</v>
      </c>
    </row>
    <row r="901" spans="1:8" x14ac:dyDescent="0.25">
      <c r="A901" s="110" t="str">
        <f>'[3]BASE DATOS'!$A901</f>
        <v>CRA</v>
      </c>
      <c r="B901" s="110" t="str">
        <f>'[3]BASE DATOS'!$B901</f>
        <v>PIEDECUESTA</v>
      </c>
      <c r="C901" s="96" t="str">
        <f t="shared" si="29"/>
        <v>1</v>
      </c>
      <c r="F901" s="110" t="str">
        <f>'[3]BASE DATOS'!$F901</f>
        <v>MSJS</v>
      </c>
      <c r="G901" s="110" t="str">
        <f>'[3]BASE DATOS'!$G901</f>
        <v>MESA</v>
      </c>
      <c r="H901" s="96" t="str">
        <f t="shared" si="28"/>
        <v>1</v>
      </c>
    </row>
    <row r="902" spans="1:8" x14ac:dyDescent="0.25">
      <c r="A902" s="110" t="str">
        <f>'[3]BASE DATOS'!$A902</f>
        <v>CRAX</v>
      </c>
      <c r="B902" s="110" t="str">
        <f>'[3]BASE DATOS'!$B902</f>
        <v>PIEDECUESTA</v>
      </c>
      <c r="C902" s="96" t="str">
        <f t="shared" si="29"/>
        <v>1</v>
      </c>
      <c r="F902" s="110" t="str">
        <f>'[3]BASE DATOS'!$F902</f>
        <v>MSJUMAN</v>
      </c>
      <c r="G902" s="110" t="str">
        <f>'[3]BASE DATOS'!$G902</f>
        <v>MESA</v>
      </c>
      <c r="H902" s="96" t="str">
        <f t="shared" si="28"/>
        <v>1</v>
      </c>
    </row>
    <row r="903" spans="1:8" x14ac:dyDescent="0.25">
      <c r="A903" s="110" t="str">
        <f>'[3]BASE DATOS'!$A903</f>
        <v>CRVS</v>
      </c>
      <c r="B903" s="110" t="str">
        <f>'[3]BASE DATOS'!$B903</f>
        <v>CUMBRE</v>
      </c>
      <c r="C903" s="96" t="str">
        <f t="shared" si="29"/>
        <v>1</v>
      </c>
      <c r="F903" s="110" t="str">
        <f>'[3]BASE DATOS'!$F903</f>
        <v>MSL</v>
      </c>
      <c r="G903" s="110" t="str">
        <f>'[3]BASE DATOS'!$G903</f>
        <v>MESA</v>
      </c>
      <c r="H903" s="96" t="str">
        <f t="shared" si="28"/>
        <v>1</v>
      </c>
    </row>
    <row r="904" spans="1:8" x14ac:dyDescent="0.25">
      <c r="A904" s="110" t="str">
        <f>'[3]BASE DATOS'!$A904</f>
        <v>CSA</v>
      </c>
      <c r="B904" s="110" t="str">
        <f>'[3]BASE DATOS'!$B904</f>
        <v>CPA</v>
      </c>
      <c r="C904" s="96" t="str">
        <f t="shared" si="29"/>
        <v>1</v>
      </c>
      <c r="F904" s="110" t="str">
        <f>'[3]BASE DATOS'!$F904</f>
        <v>MSL2</v>
      </c>
      <c r="G904" s="110" t="str">
        <f>'[3]BASE DATOS'!$G904</f>
        <v>MESA</v>
      </c>
      <c r="H904" s="96" t="str">
        <f t="shared" si="28"/>
        <v>1</v>
      </c>
    </row>
    <row r="905" spans="1:8" x14ac:dyDescent="0.25">
      <c r="A905" s="110" t="str">
        <f>'[3]BASE DATOS'!$A905</f>
        <v>CSP</v>
      </c>
      <c r="B905" s="110" t="str">
        <f>'[3]BASE DATOS'!$B905</f>
        <v>PIEDECUESTA</v>
      </c>
      <c r="C905" s="96" t="str">
        <f t="shared" si="29"/>
        <v>1</v>
      </c>
      <c r="F905" s="110" t="str">
        <f>'[3]BASE DATOS'!$F905</f>
        <v>MSLM</v>
      </c>
      <c r="G905" s="110" t="str">
        <f>'[3]BASE DATOS'!$G905</f>
        <v>MESA</v>
      </c>
      <c r="H905" s="96" t="str">
        <f t="shared" si="28"/>
        <v>1</v>
      </c>
    </row>
    <row r="906" spans="1:8" x14ac:dyDescent="0.25">
      <c r="A906" s="110" t="str">
        <f>'[3]BASE DATOS'!$A906</f>
        <v>CSZB/GA</v>
      </c>
      <c r="B906" s="110" t="str">
        <f>'[3]BASE DATOS'!$B906</f>
        <v>COLBEEFSAS</v>
      </c>
      <c r="C906" s="96" t="str">
        <f t="shared" si="29"/>
        <v>1</v>
      </c>
      <c r="F906" s="110" t="str">
        <f>'[3]BASE DATOS'!$F906</f>
        <v>MSMA</v>
      </c>
      <c r="G906" s="110" t="str">
        <f>'[3]BASE DATOS'!$G906</f>
        <v>MESA</v>
      </c>
      <c r="H906" s="96" t="str">
        <f t="shared" si="28"/>
        <v>1</v>
      </c>
    </row>
    <row r="907" spans="1:8" x14ac:dyDescent="0.25">
      <c r="A907" s="110" t="str">
        <f>'[3]BASE DATOS'!$A907</f>
        <v>CSZP/CUESTA</v>
      </c>
      <c r="B907" s="110" t="str">
        <f>'[3]BASE DATOS'!$B907</f>
        <v>COLBEEFSAS</v>
      </c>
      <c r="C907" s="96" t="str">
        <f t="shared" si="29"/>
        <v>1</v>
      </c>
      <c r="F907" s="110" t="str">
        <f>'[3]BASE DATOS'!$F907</f>
        <v>MSNM</v>
      </c>
      <c r="G907" s="110" t="str">
        <f>'[3]BASE DATOS'!$G907</f>
        <v>MESA</v>
      </c>
      <c r="H907" s="96" t="str">
        <f t="shared" si="28"/>
        <v>1</v>
      </c>
    </row>
    <row r="908" spans="1:8" x14ac:dyDescent="0.25">
      <c r="A908" s="110" t="str">
        <f>'[3]BASE DATOS'!$A908</f>
        <v>CSZX</v>
      </c>
      <c r="B908" s="110" t="str">
        <f>'[3]BASE DATOS'!$B908</f>
        <v>COLBEEFSAS</v>
      </c>
      <c r="C908" s="96" t="str">
        <f t="shared" si="29"/>
        <v>1</v>
      </c>
      <c r="F908" s="110" t="str">
        <f>'[3]BASE DATOS'!$F908</f>
        <v>MSNPM</v>
      </c>
      <c r="G908" s="110" t="str">
        <f>'[3]BASE DATOS'!$G908</f>
        <v>MESA</v>
      </c>
      <c r="H908" s="96" t="str">
        <f t="shared" si="28"/>
        <v>1</v>
      </c>
    </row>
    <row r="909" spans="1:8" x14ac:dyDescent="0.25">
      <c r="A909" s="110" t="str">
        <f>'[3]BASE DATOS'!$A909</f>
        <v>CUMB</v>
      </c>
      <c r="B909" s="110" t="str">
        <f>'[3]BASE DATOS'!$B909</f>
        <v>CUMBRE</v>
      </c>
      <c r="C909" s="96" t="str">
        <f t="shared" si="29"/>
        <v>1</v>
      </c>
      <c r="F909" s="110" t="str">
        <f>'[3]BASE DATOS'!$F909</f>
        <v>MSOG</v>
      </c>
      <c r="G909" s="110" t="str">
        <f>'[3]BASE DATOS'!$G909</f>
        <v>MESA</v>
      </c>
      <c r="H909" s="96" t="str">
        <f t="shared" si="28"/>
        <v>1</v>
      </c>
    </row>
    <row r="910" spans="1:8" x14ac:dyDescent="0.25">
      <c r="A910" s="110" t="str">
        <f>'[3]BASE DATOS'!$A910</f>
        <v>CUROS</v>
      </c>
      <c r="B910" s="110" t="str">
        <f>'[3]BASE DATOS'!$B910</f>
        <v>MESA</v>
      </c>
      <c r="C910" s="96" t="str">
        <f t="shared" si="29"/>
        <v>1</v>
      </c>
      <c r="F910" s="110" t="str">
        <f>'[3]BASE DATOS'!$F910</f>
        <v>MSOM</v>
      </c>
      <c r="G910" s="110" t="str">
        <f>'[3]BASE DATOS'!$G910</f>
        <v>MESA</v>
      </c>
      <c r="H910" s="96" t="str">
        <f t="shared" si="28"/>
        <v>1</v>
      </c>
    </row>
    <row r="911" spans="1:8" x14ac:dyDescent="0.25">
      <c r="A911" s="110" t="str">
        <f>'[3]BASE DATOS'!$A911</f>
        <v>CV</v>
      </c>
      <c r="B911" s="110" t="str">
        <f>'[3]BASE DATOS'!$B911</f>
        <v>LAGOS</v>
      </c>
      <c r="C911" s="96" t="str">
        <f t="shared" si="29"/>
        <v>1</v>
      </c>
      <c r="F911" s="110" t="str">
        <f>'[3]BASE DATOS'!$F911</f>
        <v>MSSR</v>
      </c>
      <c r="G911" s="110" t="str">
        <f>'[3]BASE DATOS'!$G911</f>
        <v>MESA</v>
      </c>
      <c r="H911" s="96" t="str">
        <f t="shared" si="28"/>
        <v>1</v>
      </c>
    </row>
    <row r="912" spans="1:8" x14ac:dyDescent="0.25">
      <c r="A912" s="110" t="str">
        <f>'[3]BASE DATOS'!$A912</f>
        <v>D005</v>
      </c>
      <c r="B912" s="110" t="str">
        <f>'[3]BASE DATOS'!$B912</f>
        <v>CENTRO</v>
      </c>
      <c r="C912" s="96" t="str">
        <f t="shared" si="29"/>
        <v>1</v>
      </c>
      <c r="F912" s="110" t="str">
        <f>'[3]BASE DATOS'!$F912</f>
        <v>MSTP</v>
      </c>
      <c r="G912" s="110" t="str">
        <f>'[3]BASE DATOS'!$G912</f>
        <v>MESA</v>
      </c>
      <c r="H912" s="96" t="str">
        <f t="shared" si="28"/>
        <v>1</v>
      </c>
    </row>
    <row r="913" spans="1:8" x14ac:dyDescent="0.25">
      <c r="A913" s="110" t="str">
        <f>'[3]BASE DATOS'!$A913</f>
        <v>D007</v>
      </c>
      <c r="B913" s="110" t="str">
        <f>'[3]BASE DATOS'!$B913</f>
        <v>CENTRO</v>
      </c>
      <c r="C913" s="96" t="str">
        <f t="shared" si="29"/>
        <v>1</v>
      </c>
      <c r="F913" s="110" t="str">
        <f>'[3]BASE DATOS'!$F913</f>
        <v>MSWNIÑO</v>
      </c>
      <c r="G913" s="110" t="str">
        <f>'[3]BASE DATOS'!$G913</f>
        <v>MESA</v>
      </c>
      <c r="H913" s="96" t="str">
        <f t="shared" si="28"/>
        <v>1</v>
      </c>
    </row>
    <row r="914" spans="1:8" x14ac:dyDescent="0.25">
      <c r="A914" s="110" t="str">
        <f>'[3]BASE DATOS'!$A914</f>
        <v>DANNI</v>
      </c>
      <c r="B914" s="110" t="str">
        <f>'[3]BASE DATOS'!$B914</f>
        <v>GIRON</v>
      </c>
      <c r="C914" s="96" t="str">
        <f t="shared" si="29"/>
        <v>1</v>
      </c>
      <c r="F914" s="110" t="str">
        <f>'[3]BASE DATOS'!$F914</f>
        <v>MSWR</v>
      </c>
      <c r="G914" s="110" t="str">
        <f>'[3]BASE DATOS'!$G914</f>
        <v>MESA</v>
      </c>
      <c r="H914" s="96" t="str">
        <f t="shared" si="28"/>
        <v>1</v>
      </c>
    </row>
    <row r="915" spans="1:8" x14ac:dyDescent="0.25">
      <c r="A915" s="110" t="str">
        <f>'[3]BASE DATOS'!$A915</f>
        <v>DANY</v>
      </c>
      <c r="B915" s="110" t="str">
        <f>'[3]BASE DATOS'!$B915</f>
        <v>GIRON</v>
      </c>
      <c r="C915" s="96" t="str">
        <f t="shared" si="29"/>
        <v>1</v>
      </c>
      <c r="F915" s="110" t="str">
        <f>'[3]BASE DATOS'!$F915</f>
        <v>MSWR3</v>
      </c>
      <c r="G915" s="110" t="str">
        <f>'[3]BASE DATOS'!$G915</f>
        <v>MESA</v>
      </c>
      <c r="H915" s="96" t="str">
        <f t="shared" si="28"/>
        <v>1</v>
      </c>
    </row>
    <row r="916" spans="1:8" x14ac:dyDescent="0.25">
      <c r="A916" s="110" t="str">
        <f>'[3]BASE DATOS'!$A916</f>
        <v>DEFCP</v>
      </c>
      <c r="B916" s="110" t="str">
        <f>'[3]BASE DATOS'!$B916</f>
        <v>PIEDECUESTA</v>
      </c>
      <c r="C916" s="96" t="str">
        <f t="shared" si="29"/>
        <v>1</v>
      </c>
      <c r="F916" s="110" t="str">
        <f>'[3]BASE DATOS'!$F916</f>
        <v>MSWR4</v>
      </c>
      <c r="G916" s="110" t="str">
        <f>'[3]BASE DATOS'!$G916</f>
        <v>MESA</v>
      </c>
      <c r="H916" s="96" t="str">
        <f t="shared" si="28"/>
        <v>1</v>
      </c>
    </row>
    <row r="917" spans="1:8" x14ac:dyDescent="0.25">
      <c r="A917" s="110" t="str">
        <f>'[3]BASE DATOS'!$A917</f>
        <v>DELCAMPO</v>
      </c>
      <c r="B917" s="110" t="str">
        <f>'[3]BASE DATOS'!$B917</f>
        <v>COLBEEFSAS</v>
      </c>
      <c r="C917" s="96" t="str">
        <f t="shared" si="29"/>
        <v>1</v>
      </c>
      <c r="F917" s="110" t="str">
        <f>'[3]BASE DATOS'!$F917</f>
        <v>SCMS</v>
      </c>
      <c r="G917" s="110" t="str">
        <f>'[3]BASE DATOS'!$G917</f>
        <v>MESA</v>
      </c>
      <c r="H917" s="96" t="str">
        <f t="shared" si="28"/>
        <v>1</v>
      </c>
    </row>
    <row r="918" spans="1:8" x14ac:dyDescent="0.25">
      <c r="A918" s="110" t="str">
        <f>'[3]BASE DATOS'!$A918</f>
        <v>DFC</v>
      </c>
      <c r="B918" s="110" t="str">
        <f>'[3]BASE DATOS'!$B918</f>
        <v>CUMBRE</v>
      </c>
      <c r="C918" s="96" t="str">
        <f t="shared" si="29"/>
        <v>1</v>
      </c>
      <c r="F918" s="110" t="str">
        <f>'[3]BASE DATOS'!$F918</f>
        <v>WR</v>
      </c>
      <c r="G918" s="110" t="str">
        <f>'[3]BASE DATOS'!$G918</f>
        <v>MESA</v>
      </c>
      <c r="H918" s="96" t="str">
        <f t="shared" si="28"/>
        <v>1</v>
      </c>
    </row>
    <row r="919" spans="1:8" x14ac:dyDescent="0.25">
      <c r="A919" s="110" t="str">
        <f>'[3]BASE DATOS'!$A919</f>
        <v>DGG</v>
      </c>
      <c r="B919" s="110" t="str">
        <f>'[3]BASE DATOS'!$B919</f>
        <v>GIRON</v>
      </c>
      <c r="C919" s="96" t="str">
        <f t="shared" si="29"/>
        <v>1</v>
      </c>
      <c r="F919" s="110" t="str">
        <f>'[3]BASE DATOS'!$F919</f>
        <v>MG</v>
      </c>
      <c r="G919" s="110" t="str">
        <f>'[3]BASE DATOS'!$G919</f>
        <v>MG</v>
      </c>
      <c r="H919" s="96" t="str">
        <f t="shared" si="28"/>
        <v>1</v>
      </c>
    </row>
    <row r="920" spans="1:8" x14ac:dyDescent="0.25">
      <c r="A920" s="110" t="str">
        <f>'[3]BASE DATOS'!$A920</f>
        <v>DIMASFORERO</v>
      </c>
      <c r="B920" s="110" t="str">
        <f>'[3]BASE DATOS'!$B920</f>
        <v>COLBEEFSAS</v>
      </c>
      <c r="C920" s="96" t="str">
        <f t="shared" si="29"/>
        <v>1</v>
      </c>
      <c r="F920" s="110">
        <f>'[3]BASE DATOS'!$F920</f>
        <v>1200</v>
      </c>
      <c r="G920" s="110" t="str">
        <f>'[3]BASE DATOS'!$G920</f>
        <v>NORTE</v>
      </c>
      <c r="H920" s="96" t="str">
        <f t="shared" si="28"/>
        <v>1</v>
      </c>
    </row>
    <row r="921" spans="1:8" x14ac:dyDescent="0.25">
      <c r="A921" s="110" t="str">
        <f>'[3]BASE DATOS'!$A921</f>
        <v>DISTRICHULETA/VXS/</v>
      </c>
      <c r="B921" s="110" t="str">
        <f>'[3]BASE DATOS'!$B921</f>
        <v>SANVICENTE</v>
      </c>
      <c r="C921" s="96" t="str">
        <f t="shared" si="29"/>
        <v>1</v>
      </c>
      <c r="F921" s="110">
        <f>'[3]BASE DATOS'!$F921</f>
        <v>1300</v>
      </c>
      <c r="G921" s="110" t="str">
        <f>'[3]BASE DATOS'!$G921</f>
        <v>NORTE</v>
      </c>
      <c r="H921" s="96" t="str">
        <f t="shared" si="28"/>
        <v>1</v>
      </c>
    </row>
    <row r="922" spans="1:8" x14ac:dyDescent="0.25">
      <c r="A922" s="110" t="str">
        <f>'[3]BASE DATOS'!$A922</f>
        <v>DJ</v>
      </c>
      <c r="B922" s="110" t="str">
        <f>'[3]BASE DATOS'!$B922</f>
        <v>GIRON</v>
      </c>
      <c r="C922" s="96" t="str">
        <f t="shared" si="29"/>
        <v>1</v>
      </c>
      <c r="F922" s="110">
        <f>'[3]BASE DATOS'!$F922</f>
        <v>1301</v>
      </c>
      <c r="G922" s="110" t="str">
        <f>'[3]BASE DATOS'!$G922</f>
        <v>NORTE</v>
      </c>
      <c r="H922" s="96" t="str">
        <f t="shared" si="28"/>
        <v>1</v>
      </c>
    </row>
    <row r="923" spans="1:8" x14ac:dyDescent="0.25">
      <c r="A923" s="110" t="str">
        <f>'[3]BASE DATOS'!$A923</f>
        <v>DLIC</v>
      </c>
      <c r="B923" s="110" t="str">
        <f>'[3]BASE DATOS'!$B923</f>
        <v>NORTE</v>
      </c>
      <c r="C923" s="96" t="str">
        <f t="shared" si="29"/>
        <v>1</v>
      </c>
      <c r="F923" s="110">
        <f>'[3]BASE DATOS'!$F923</f>
        <v>1302</v>
      </c>
      <c r="G923" s="110" t="str">
        <f>'[3]BASE DATOS'!$G923</f>
        <v>NORTE</v>
      </c>
      <c r="H923" s="96" t="str">
        <f t="shared" si="28"/>
        <v>1</v>
      </c>
    </row>
    <row r="924" spans="1:8" x14ac:dyDescent="0.25">
      <c r="A924" s="110" t="str">
        <f>'[3]BASE DATOS'!$A924</f>
        <v>DOL</v>
      </c>
      <c r="B924" s="110" t="str">
        <f>'[3]BASE DATOS'!$B924</f>
        <v>NORTE</v>
      </c>
      <c r="C924" s="96" t="str">
        <f t="shared" si="29"/>
        <v>1</v>
      </c>
      <c r="F924" s="110">
        <f>'[3]BASE DATOS'!$F924</f>
        <v>1305</v>
      </c>
      <c r="G924" s="110" t="str">
        <f>'[3]BASE DATOS'!$G924</f>
        <v>NORTE</v>
      </c>
      <c r="H924" s="96" t="str">
        <f t="shared" si="28"/>
        <v>1</v>
      </c>
    </row>
    <row r="925" spans="1:8" x14ac:dyDescent="0.25">
      <c r="A925" s="110" t="str">
        <f>'[3]BASE DATOS'!$A925</f>
        <v>DONACION</v>
      </c>
      <c r="B925" s="110" t="str">
        <f>'[3]BASE DATOS'!$B925</f>
        <v>COLBEEFSAS</v>
      </c>
      <c r="C925" s="96" t="str">
        <f t="shared" si="29"/>
        <v>1</v>
      </c>
      <c r="F925" s="110">
        <f>'[3]BASE DATOS'!$F925</f>
        <v>1307</v>
      </c>
      <c r="G925" s="110" t="str">
        <f>'[3]BASE DATOS'!$G925</f>
        <v>NORTE</v>
      </c>
      <c r="H925" s="96" t="str">
        <f t="shared" si="28"/>
        <v>1</v>
      </c>
    </row>
    <row r="926" spans="1:8" x14ac:dyDescent="0.25">
      <c r="A926" s="110" t="str">
        <f>'[3]BASE DATOS'!$A926</f>
        <v>DOT20</v>
      </c>
      <c r="B926" s="110" t="str">
        <f>'[3]BASE DATOS'!$B926</f>
        <v>NORTE</v>
      </c>
      <c r="C926" s="96" t="str">
        <f t="shared" si="29"/>
        <v>1</v>
      </c>
      <c r="F926" s="110">
        <f>'[3]BASE DATOS'!$F926</f>
        <v>1308</v>
      </c>
      <c r="G926" s="110" t="str">
        <f>'[3]BASE DATOS'!$G926</f>
        <v>NORTE</v>
      </c>
      <c r="H926" s="96" t="str">
        <f t="shared" si="28"/>
        <v>1</v>
      </c>
    </row>
    <row r="927" spans="1:8" x14ac:dyDescent="0.25">
      <c r="A927" s="110" t="str">
        <f>'[3]BASE DATOS'!$A927</f>
        <v>DSM</v>
      </c>
      <c r="B927" s="110" t="str">
        <f>'[3]BASE DATOS'!$B927</f>
        <v>CPA</v>
      </c>
      <c r="C927" s="96" t="str">
        <f t="shared" si="29"/>
        <v>1</v>
      </c>
      <c r="F927" s="110">
        <f>'[3]BASE DATOS'!$F927</f>
        <v>1309</v>
      </c>
      <c r="G927" s="110" t="str">
        <f>'[3]BASE DATOS'!$G927</f>
        <v>NORTE</v>
      </c>
      <c r="H927" s="96" t="str">
        <f t="shared" si="28"/>
        <v>1</v>
      </c>
    </row>
    <row r="928" spans="1:8" x14ac:dyDescent="0.25">
      <c r="A928" s="110" t="str">
        <f>'[3]BASE DATOS'!$A928</f>
        <v>DSRX</v>
      </c>
      <c r="B928" s="110" t="str">
        <f>'[3]BASE DATOS'!$B928</f>
        <v>LAGOS</v>
      </c>
      <c r="C928" s="96" t="str">
        <f t="shared" si="29"/>
        <v>1</v>
      </c>
      <c r="F928" s="110">
        <f>'[3]BASE DATOS'!$F928</f>
        <v>1311</v>
      </c>
      <c r="G928" s="110" t="str">
        <f>'[3]BASE DATOS'!$G928</f>
        <v>NORTE</v>
      </c>
      <c r="H928" s="96" t="str">
        <f t="shared" si="28"/>
        <v>1</v>
      </c>
    </row>
    <row r="929" spans="1:8" x14ac:dyDescent="0.25">
      <c r="A929" s="110" t="str">
        <f>'[3]BASE DATOS'!$A929</f>
        <v>DVC</v>
      </c>
      <c r="B929" s="110" t="str">
        <f>'[3]BASE DATOS'!$B929</f>
        <v>SANFRANCISCO</v>
      </c>
      <c r="C929" s="96" t="str">
        <f t="shared" si="29"/>
        <v>1</v>
      </c>
      <c r="F929" s="110">
        <f>'[3]BASE DATOS'!$F929</f>
        <v>1400</v>
      </c>
      <c r="G929" s="110" t="str">
        <f>'[3]BASE DATOS'!$G929</f>
        <v>NORTE</v>
      </c>
      <c r="H929" s="96" t="str">
        <f t="shared" si="28"/>
        <v>1</v>
      </c>
    </row>
    <row r="930" spans="1:8" x14ac:dyDescent="0.25">
      <c r="A930" s="110" t="str">
        <f>'[3]BASE DATOS'!$A930</f>
        <v>E03P</v>
      </c>
      <c r="B930" s="110" t="str">
        <f>'[3]BASE DATOS'!$B930</f>
        <v>GIRON</v>
      </c>
      <c r="C930" s="96" t="str">
        <f t="shared" si="29"/>
        <v>1</v>
      </c>
      <c r="F930" s="110">
        <f>'[3]BASE DATOS'!$F930</f>
        <v>1401</v>
      </c>
      <c r="G930" s="110" t="str">
        <f>'[3]BASE DATOS'!$G930</f>
        <v>NORTE</v>
      </c>
      <c r="H930" s="96" t="str">
        <f t="shared" si="28"/>
        <v>1</v>
      </c>
    </row>
    <row r="931" spans="1:8" x14ac:dyDescent="0.25">
      <c r="A931" s="110" t="str">
        <f>'[3]BASE DATOS'!$A931</f>
        <v>E10</v>
      </c>
      <c r="B931" s="110" t="str">
        <f>'[3]BASE DATOS'!$B931</f>
        <v>GIRON</v>
      </c>
      <c r="C931" s="96" t="str">
        <f t="shared" si="29"/>
        <v>1</v>
      </c>
      <c r="F931" s="110">
        <f>'[3]BASE DATOS'!$F931</f>
        <v>1420</v>
      </c>
      <c r="G931" s="110" t="str">
        <f>'[3]BASE DATOS'!$G931</f>
        <v>NORTE</v>
      </c>
      <c r="H931" s="96" t="str">
        <f t="shared" si="28"/>
        <v>1</v>
      </c>
    </row>
    <row r="932" spans="1:8" x14ac:dyDescent="0.25">
      <c r="A932" s="110" t="str">
        <f>'[3]BASE DATOS'!$A932</f>
        <v>E12</v>
      </c>
      <c r="B932" s="110" t="str">
        <f>'[3]BASE DATOS'!$B932</f>
        <v>GIRON</v>
      </c>
      <c r="C932" s="96" t="str">
        <f t="shared" si="29"/>
        <v>1</v>
      </c>
      <c r="F932" s="110">
        <f>'[3]BASE DATOS'!$F932</f>
        <v>2035</v>
      </c>
      <c r="G932" s="110" t="str">
        <f>'[3]BASE DATOS'!$G932</f>
        <v>NORTE</v>
      </c>
      <c r="H932" s="96" t="str">
        <f t="shared" si="28"/>
        <v>1</v>
      </c>
    </row>
    <row r="933" spans="1:8" x14ac:dyDescent="0.25">
      <c r="A933" s="110" t="str">
        <f>'[3]BASE DATOS'!$A933</f>
        <v>E14</v>
      </c>
      <c r="B933" s="110" t="str">
        <f>'[3]BASE DATOS'!$B933</f>
        <v>GIRON</v>
      </c>
      <c r="C933" s="96" t="str">
        <f t="shared" si="29"/>
        <v>1</v>
      </c>
      <c r="F933" s="110">
        <f>'[3]BASE DATOS'!$F933</f>
        <v>14052</v>
      </c>
      <c r="G933" s="110" t="str">
        <f>'[3]BASE DATOS'!$G933</f>
        <v>NORTE</v>
      </c>
      <c r="H933" s="96" t="str">
        <f t="shared" si="28"/>
        <v>1</v>
      </c>
    </row>
    <row r="934" spans="1:8" x14ac:dyDescent="0.25">
      <c r="A934" s="110" t="str">
        <f>'[3]BASE DATOS'!$A934</f>
        <v>E15</v>
      </c>
      <c r="B934" s="110" t="str">
        <f>'[3]BASE DATOS'!$B934</f>
        <v>GIRON</v>
      </c>
      <c r="C934" s="96" t="str">
        <f t="shared" si="29"/>
        <v>1</v>
      </c>
      <c r="F934" s="110">
        <f>'[3]BASE DATOS'!$F934</f>
        <v>14162</v>
      </c>
      <c r="G934" s="110" t="str">
        <f>'[3]BASE DATOS'!$G934</f>
        <v>NORTE</v>
      </c>
      <c r="H934" s="96" t="str">
        <f t="shared" si="28"/>
        <v>1</v>
      </c>
    </row>
    <row r="935" spans="1:8" x14ac:dyDescent="0.25">
      <c r="A935" s="110" t="str">
        <f>'[3]BASE DATOS'!$A935</f>
        <v>E18G</v>
      </c>
      <c r="B935" s="110" t="str">
        <f>'[3]BASE DATOS'!$B935</f>
        <v>GIRON</v>
      </c>
      <c r="C935" s="96" t="str">
        <f t="shared" si="29"/>
        <v>1</v>
      </c>
      <c r="F935" s="110">
        <f>'[3]BASE DATOS'!$F935</f>
        <v>14164</v>
      </c>
      <c r="G935" s="110" t="str">
        <f>'[3]BASE DATOS'!$G935</f>
        <v>NORTE</v>
      </c>
      <c r="H935" s="96" t="str">
        <f t="shared" si="28"/>
        <v>1</v>
      </c>
    </row>
    <row r="936" spans="1:8" x14ac:dyDescent="0.25">
      <c r="A936" s="110" t="str">
        <f>'[3]BASE DATOS'!$A936</f>
        <v>E20</v>
      </c>
      <c r="B936" s="110" t="str">
        <f>'[3]BASE DATOS'!$B936</f>
        <v>GIRON</v>
      </c>
      <c r="C936" s="96" t="str">
        <f t="shared" si="29"/>
        <v>1</v>
      </c>
      <c r="F936" s="110">
        <f>'[3]BASE DATOS'!$F936</f>
        <v>14203</v>
      </c>
      <c r="G936" s="110" t="str">
        <f>'[3]BASE DATOS'!$G936</f>
        <v>NORTE</v>
      </c>
      <c r="H936" s="96" t="str">
        <f t="shared" si="28"/>
        <v>1</v>
      </c>
    </row>
    <row r="937" spans="1:8" x14ac:dyDescent="0.25">
      <c r="A937" s="110" t="str">
        <f>'[3]BASE DATOS'!$A937</f>
        <v>E21</v>
      </c>
      <c r="B937" s="110" t="str">
        <f>'[3]BASE DATOS'!$B937</f>
        <v>GIRON</v>
      </c>
      <c r="C937" s="96" t="str">
        <f t="shared" si="29"/>
        <v>1</v>
      </c>
      <c r="F937" s="110">
        <f>'[3]BASE DATOS'!$F937</f>
        <v>14207</v>
      </c>
      <c r="G937" s="110" t="str">
        <f>'[3]BASE DATOS'!$G937</f>
        <v>NORTE</v>
      </c>
      <c r="H937" s="96" t="str">
        <f t="shared" si="28"/>
        <v>1</v>
      </c>
    </row>
    <row r="938" spans="1:8" x14ac:dyDescent="0.25">
      <c r="A938" s="110" t="str">
        <f>'[3]BASE DATOS'!$A938</f>
        <v>E22G</v>
      </c>
      <c r="B938" s="110" t="str">
        <f>'[3]BASE DATOS'!$B938</f>
        <v>GIRON</v>
      </c>
      <c r="C938" s="96" t="str">
        <f t="shared" si="29"/>
        <v>1</v>
      </c>
      <c r="F938" s="110">
        <f>'[3]BASE DATOS'!$F938</f>
        <v>14254</v>
      </c>
      <c r="G938" s="110" t="str">
        <f>'[3]BASE DATOS'!$G938</f>
        <v>NORTE</v>
      </c>
      <c r="H938" s="96" t="str">
        <f t="shared" si="28"/>
        <v>1</v>
      </c>
    </row>
    <row r="939" spans="1:8" x14ac:dyDescent="0.25">
      <c r="A939" s="110" t="str">
        <f>'[3]BASE DATOS'!$A939</f>
        <v>E23G</v>
      </c>
      <c r="B939" s="110" t="str">
        <f>'[3]BASE DATOS'!$B939</f>
        <v>GIRON</v>
      </c>
      <c r="C939" s="96" t="str">
        <f t="shared" si="29"/>
        <v>1</v>
      </c>
      <c r="F939" s="110">
        <f>'[3]BASE DATOS'!$F939</f>
        <v>14255</v>
      </c>
      <c r="G939" s="110" t="str">
        <f>'[3]BASE DATOS'!$G939</f>
        <v>NORTE</v>
      </c>
      <c r="H939" s="96" t="str">
        <f t="shared" si="28"/>
        <v>1</v>
      </c>
    </row>
    <row r="940" spans="1:8" x14ac:dyDescent="0.25">
      <c r="A940" s="110" t="str">
        <f>'[3]BASE DATOS'!$A940</f>
        <v>E23GM</v>
      </c>
      <c r="B940" s="110" t="str">
        <f>'[3]BASE DATOS'!$B940</f>
        <v>GIRON</v>
      </c>
      <c r="C940" s="96" t="str">
        <f t="shared" si="29"/>
        <v>1</v>
      </c>
      <c r="F940" s="110">
        <f>'[3]BASE DATOS'!$F940</f>
        <v>14256</v>
      </c>
      <c r="G940" s="110" t="str">
        <f>'[3]BASE DATOS'!$G940</f>
        <v>NORTE</v>
      </c>
      <c r="H940" s="96" t="str">
        <f t="shared" si="28"/>
        <v>1</v>
      </c>
    </row>
    <row r="941" spans="1:8" x14ac:dyDescent="0.25">
      <c r="A941" s="110" t="str">
        <f>'[3]BASE DATOS'!$A941</f>
        <v>E27G</v>
      </c>
      <c r="B941" s="110" t="str">
        <f>'[3]BASE DATOS'!$B941</f>
        <v>GIRON</v>
      </c>
      <c r="C941" s="96" t="str">
        <f t="shared" si="29"/>
        <v>1</v>
      </c>
      <c r="F941" s="110">
        <f>'[3]BASE DATOS'!$F941</f>
        <v>14257</v>
      </c>
      <c r="G941" s="110" t="str">
        <f>'[3]BASE DATOS'!$G941</f>
        <v>NORTE</v>
      </c>
      <c r="H941" s="96" t="str">
        <f t="shared" si="28"/>
        <v>1</v>
      </c>
    </row>
    <row r="942" spans="1:8" x14ac:dyDescent="0.25">
      <c r="A942" s="110" t="str">
        <f>'[3]BASE DATOS'!$A942</f>
        <v>E5</v>
      </c>
      <c r="B942" s="110" t="str">
        <f>'[3]BASE DATOS'!$B942</f>
        <v>GIRON</v>
      </c>
      <c r="C942" s="96" t="str">
        <f t="shared" si="29"/>
        <v>1</v>
      </c>
      <c r="F942" s="110">
        <f>'[3]BASE DATOS'!$F942</f>
        <v>14258</v>
      </c>
      <c r="G942" s="110" t="str">
        <f>'[3]BASE DATOS'!$G942</f>
        <v>NORTE</v>
      </c>
      <c r="H942" s="96" t="str">
        <f t="shared" si="28"/>
        <v>1</v>
      </c>
    </row>
    <row r="943" spans="1:8" x14ac:dyDescent="0.25">
      <c r="A943" s="110" t="str">
        <f>'[3]BASE DATOS'!$A943</f>
        <v>E5CC</v>
      </c>
      <c r="B943" s="110" t="str">
        <f>'[3]BASE DATOS'!$B943</f>
        <v>GIRON</v>
      </c>
      <c r="C943" s="96" t="str">
        <f t="shared" si="29"/>
        <v>1</v>
      </c>
      <c r="F943" s="110">
        <f>'[3]BASE DATOS'!$F943</f>
        <v>14261</v>
      </c>
      <c r="G943" s="110" t="str">
        <f>'[3]BASE DATOS'!$G943</f>
        <v>NORTE</v>
      </c>
      <c r="H943" s="96" t="str">
        <f t="shared" si="28"/>
        <v>1</v>
      </c>
    </row>
    <row r="944" spans="1:8" x14ac:dyDescent="0.25">
      <c r="A944" s="110" t="str">
        <f>'[3]BASE DATOS'!$A944</f>
        <v>E5J</v>
      </c>
      <c r="B944" s="110" t="str">
        <f>'[3]BASE DATOS'!$B944</f>
        <v>GIRON</v>
      </c>
      <c r="C944" s="96" t="str">
        <f t="shared" si="29"/>
        <v>1</v>
      </c>
      <c r="F944" s="110">
        <f>'[3]BASE DATOS'!$F944</f>
        <v>14262</v>
      </c>
      <c r="G944" s="110" t="str">
        <f>'[3]BASE DATOS'!$G944</f>
        <v>NORTE</v>
      </c>
      <c r="H944" s="96" t="str">
        <f t="shared" si="28"/>
        <v>1</v>
      </c>
    </row>
    <row r="945" spans="1:8" x14ac:dyDescent="0.25">
      <c r="A945" s="110" t="str">
        <f>'[3]BASE DATOS'!$A945</f>
        <v>E5P</v>
      </c>
      <c r="B945" s="110" t="str">
        <f>'[3]BASE DATOS'!$B945</f>
        <v>GIRON</v>
      </c>
      <c r="C945" s="96" t="str">
        <f t="shared" si="29"/>
        <v>1</v>
      </c>
      <c r="F945" s="110">
        <f>'[3]BASE DATOS'!$F945</f>
        <v>14264</v>
      </c>
      <c r="G945" s="110" t="str">
        <f>'[3]BASE DATOS'!$G945</f>
        <v>NORTE</v>
      </c>
      <c r="H945" s="96" t="str">
        <f t="shared" si="28"/>
        <v>1</v>
      </c>
    </row>
    <row r="946" spans="1:8" x14ac:dyDescent="0.25">
      <c r="A946" s="110" t="str">
        <f>'[3]BASE DATOS'!$A946</f>
        <v>E7</v>
      </c>
      <c r="B946" s="110" t="str">
        <f>'[3]BASE DATOS'!$B946</f>
        <v>GIRON</v>
      </c>
      <c r="C946" s="96" t="str">
        <f t="shared" si="29"/>
        <v>1</v>
      </c>
      <c r="F946" s="110">
        <f>'[3]BASE DATOS'!$F946</f>
        <v>14265</v>
      </c>
      <c r="G946" s="110" t="str">
        <f>'[3]BASE DATOS'!$G946</f>
        <v>NORTE</v>
      </c>
      <c r="H946" s="96" t="str">
        <f t="shared" si="28"/>
        <v>1</v>
      </c>
    </row>
    <row r="947" spans="1:8" x14ac:dyDescent="0.25">
      <c r="A947" s="110" t="str">
        <f>'[3]BASE DATOS'!$A947</f>
        <v>E8</v>
      </c>
      <c r="B947" s="110" t="str">
        <f>'[3]BASE DATOS'!$B947</f>
        <v>CAMPOHERMOSO</v>
      </c>
      <c r="C947" s="96" t="str">
        <f t="shared" si="29"/>
        <v>1</v>
      </c>
      <c r="F947" s="110">
        <f>'[3]BASE DATOS'!$F947</f>
        <v>14266</v>
      </c>
      <c r="G947" s="110" t="str">
        <f>'[3]BASE DATOS'!$G947</f>
        <v>NORTE</v>
      </c>
      <c r="H947" s="96" t="str">
        <f t="shared" si="28"/>
        <v>1</v>
      </c>
    </row>
    <row r="948" spans="1:8" x14ac:dyDescent="0.25">
      <c r="A948" s="110" t="str">
        <f>'[3]BASE DATOS'!$A948</f>
        <v>EAP</v>
      </c>
      <c r="B948" s="110" t="str">
        <f>'[3]BASE DATOS'!$B948</f>
        <v>PIEDECUESTA</v>
      </c>
      <c r="C948" s="96" t="str">
        <f t="shared" si="29"/>
        <v>1</v>
      </c>
      <c r="F948" s="110">
        <f>'[3]BASE DATOS'!$F948</f>
        <v>14303</v>
      </c>
      <c r="G948" s="110" t="str">
        <f>'[3]BASE DATOS'!$G948</f>
        <v>NORTE</v>
      </c>
      <c r="H948" s="96" t="str">
        <f t="shared" si="28"/>
        <v>1</v>
      </c>
    </row>
    <row r="949" spans="1:8" x14ac:dyDescent="0.25">
      <c r="A949" s="110" t="str">
        <f>'[3]BASE DATOS'!$A949</f>
        <v>ECD</v>
      </c>
      <c r="B949" s="110" t="str">
        <f>'[3]BASE DATOS'!$B949</f>
        <v>SATELITE</v>
      </c>
      <c r="C949" s="96" t="str">
        <f t="shared" si="29"/>
        <v>1</v>
      </c>
      <c r="F949" s="110">
        <f>'[3]BASE DATOS'!$F949</f>
        <v>14405</v>
      </c>
      <c r="G949" s="110" t="str">
        <f>'[3]BASE DATOS'!$G949</f>
        <v>NORTE</v>
      </c>
      <c r="H949" s="96" t="str">
        <f t="shared" si="28"/>
        <v>1</v>
      </c>
    </row>
    <row r="950" spans="1:8" x14ac:dyDescent="0.25">
      <c r="A950" s="110" t="str">
        <f>'[3]BASE DATOS'!$A950</f>
        <v>EDGARAM</v>
      </c>
      <c r="B950" s="110" t="str">
        <f>'[3]BASE DATOS'!$B950</f>
        <v>COLBEEFSAS</v>
      </c>
      <c r="C950" s="96" t="str">
        <f t="shared" si="29"/>
        <v>1</v>
      </c>
      <c r="F950" s="110">
        <f>'[3]BASE DATOS'!$F950</f>
        <v>14406</v>
      </c>
      <c r="G950" s="110" t="str">
        <f>'[3]BASE DATOS'!$G950</f>
        <v>NORTE</v>
      </c>
      <c r="H950" s="96" t="str">
        <f t="shared" si="28"/>
        <v>1</v>
      </c>
    </row>
    <row r="951" spans="1:8" x14ac:dyDescent="0.25">
      <c r="A951" s="110" t="str">
        <f>'[3]BASE DATOS'!$A951</f>
        <v>EEC</v>
      </c>
      <c r="B951" s="110" t="str">
        <f>'[3]BASE DATOS'!$B951</f>
        <v>CPA</v>
      </c>
      <c r="C951" s="96" t="str">
        <f t="shared" si="29"/>
        <v>1</v>
      </c>
      <c r="F951" s="110">
        <f>'[3]BASE DATOS'!$F951</f>
        <v>14407</v>
      </c>
      <c r="G951" s="110" t="str">
        <f>'[3]BASE DATOS'!$G951</f>
        <v>NORTE</v>
      </c>
      <c r="H951" s="96" t="str">
        <f t="shared" si="28"/>
        <v>1</v>
      </c>
    </row>
    <row r="952" spans="1:8" x14ac:dyDescent="0.25">
      <c r="A952" s="110" t="str">
        <f>'[3]BASE DATOS'!$A952</f>
        <v>EIC</v>
      </c>
      <c r="B952" s="110" t="str">
        <f>'[3]BASE DATOS'!$B952</f>
        <v>NORTE</v>
      </c>
      <c r="C952" s="96" t="str">
        <f t="shared" si="29"/>
        <v>1</v>
      </c>
      <c r="F952" s="110">
        <f>'[3]BASE DATOS'!$F952</f>
        <v>14408</v>
      </c>
      <c r="G952" s="110" t="str">
        <f>'[3]BASE DATOS'!$G952</f>
        <v>NORTE</v>
      </c>
      <c r="H952" s="96" t="str">
        <f t="shared" si="28"/>
        <v>1</v>
      </c>
    </row>
    <row r="953" spans="1:8" x14ac:dyDescent="0.25">
      <c r="A953" s="110" t="str">
        <f>'[3]BASE DATOS'!$A953</f>
        <v>ELBAMBU</v>
      </c>
      <c r="B953" s="110" t="str">
        <f>'[3]BASE DATOS'!$B953</f>
        <v>COLBEEFSAS</v>
      </c>
      <c r="C953" s="96" t="str">
        <f t="shared" si="29"/>
        <v>1</v>
      </c>
      <c r="F953" s="110">
        <f>'[3]BASE DATOS'!$F953</f>
        <v>14409</v>
      </c>
      <c r="G953" s="110" t="str">
        <f>'[3]BASE DATOS'!$G953</f>
        <v>NORTE</v>
      </c>
      <c r="H953" s="96" t="str">
        <f t="shared" si="28"/>
        <v>1</v>
      </c>
    </row>
    <row r="954" spans="1:8" x14ac:dyDescent="0.25">
      <c r="A954" s="110" t="str">
        <f>'[3]BASE DATOS'!$A954</f>
        <v>ELCOSECHERO</v>
      </c>
      <c r="B954" s="110" t="str">
        <f>'[3]BASE DATOS'!$B954</f>
        <v>COLBEEFSAS</v>
      </c>
      <c r="C954" s="96" t="str">
        <f t="shared" si="29"/>
        <v>1</v>
      </c>
      <c r="F954" s="110">
        <f>'[3]BASE DATOS'!$F954</f>
        <v>14410</v>
      </c>
      <c r="G954" s="110" t="str">
        <f>'[3]BASE DATOS'!$G954</f>
        <v>NORTE</v>
      </c>
      <c r="H954" s="96" t="str">
        <f t="shared" si="28"/>
        <v>1</v>
      </c>
    </row>
    <row r="955" spans="1:8" x14ac:dyDescent="0.25">
      <c r="A955" s="110" t="str">
        <f>'[3]BASE DATOS'!$A955</f>
        <v>ELDP</v>
      </c>
      <c r="B955" s="110" t="str">
        <f>'[3]BASE DATOS'!$B955</f>
        <v>PIEDECUESTA</v>
      </c>
      <c r="C955" s="96" t="str">
        <f t="shared" si="29"/>
        <v>1</v>
      </c>
      <c r="F955" s="110">
        <f>'[3]BASE DATOS'!$F955</f>
        <v>14411</v>
      </c>
      <c r="G955" s="110" t="str">
        <f>'[3]BASE DATOS'!$G955</f>
        <v>NORTE</v>
      </c>
      <c r="H955" s="96" t="str">
        <f t="shared" si="28"/>
        <v>1</v>
      </c>
    </row>
    <row r="956" spans="1:8" x14ac:dyDescent="0.25">
      <c r="A956" s="110" t="str">
        <f>'[3]BASE DATOS'!$A956</f>
        <v>ELDP-1</v>
      </c>
      <c r="B956" s="110" t="str">
        <f>'[3]BASE DATOS'!$B956</f>
        <v>PIEDECUESTA</v>
      </c>
      <c r="C956" s="96" t="str">
        <f t="shared" si="29"/>
        <v>1</v>
      </c>
      <c r="F956" s="110">
        <f>'[3]BASE DATOS'!$F956</f>
        <v>14412</v>
      </c>
      <c r="G956" s="110" t="str">
        <f>'[3]BASE DATOS'!$G956</f>
        <v>NORTE</v>
      </c>
      <c r="H956" s="96" t="str">
        <f t="shared" si="28"/>
        <v>1</v>
      </c>
    </row>
    <row r="957" spans="1:8" x14ac:dyDescent="0.25">
      <c r="A957" s="110" t="str">
        <f>'[3]BASE DATOS'!$A957</f>
        <v>ELDPX</v>
      </c>
      <c r="B957" s="110" t="str">
        <f>'[3]BASE DATOS'!$B957</f>
        <v>PIEDECUESTA</v>
      </c>
      <c r="C957" s="96" t="str">
        <f t="shared" si="29"/>
        <v>1</v>
      </c>
      <c r="F957" s="110">
        <f>'[3]BASE DATOS'!$F957</f>
        <v>14413</v>
      </c>
      <c r="G957" s="110" t="str">
        <f>'[3]BASE DATOS'!$G957</f>
        <v>NORTE</v>
      </c>
      <c r="H957" s="96" t="str">
        <f t="shared" si="28"/>
        <v>1</v>
      </c>
    </row>
    <row r="958" spans="1:8" x14ac:dyDescent="0.25">
      <c r="A958" s="110" t="str">
        <f>'[3]BASE DATOS'!$A958</f>
        <v>ELGANADERO</v>
      </c>
      <c r="B958" s="110" t="str">
        <f>'[3]BASE DATOS'!$B958</f>
        <v>COLBEEFSAS</v>
      </c>
      <c r="C958" s="96" t="str">
        <f t="shared" si="29"/>
        <v>1</v>
      </c>
      <c r="F958" s="110" t="str">
        <f>'[3]BASE DATOS'!$F958</f>
        <v>1AN</v>
      </c>
      <c r="G958" s="110" t="str">
        <f>'[3]BASE DATOS'!$G958</f>
        <v>NORTE</v>
      </c>
      <c r="H958" s="96" t="str">
        <f t="shared" si="28"/>
        <v>1</v>
      </c>
    </row>
    <row r="959" spans="1:8" x14ac:dyDescent="0.25">
      <c r="A959" s="110" t="str">
        <f>'[3]BASE DATOS'!$A959</f>
        <v>ELN</v>
      </c>
      <c r="B959" s="110" t="str">
        <f>'[3]BASE DATOS'!$B959</f>
        <v>PIEDECUESTA</v>
      </c>
      <c r="C959" s="96" t="str">
        <f t="shared" si="29"/>
        <v>1</v>
      </c>
      <c r="F959" s="110" t="str">
        <f>'[3]BASE DATOS'!$F959</f>
        <v>3K</v>
      </c>
      <c r="G959" s="110" t="str">
        <f>'[3]BASE DATOS'!$G959</f>
        <v>NORTE</v>
      </c>
      <c r="H959" s="96" t="str">
        <f t="shared" si="28"/>
        <v>1</v>
      </c>
    </row>
    <row r="960" spans="1:8" x14ac:dyDescent="0.25">
      <c r="A960" s="110" t="str">
        <f>'[3]BASE DATOS'!$A960</f>
        <v>ELPALACIO</v>
      </c>
      <c r="B960" s="110" t="str">
        <f>'[3]BASE DATOS'!$B960</f>
        <v>COLBEEFSAS</v>
      </c>
      <c r="C960" s="96" t="str">
        <f t="shared" si="29"/>
        <v>1</v>
      </c>
      <c r="F960" s="110" t="str">
        <f>'[3]BASE DATOS'!$F960</f>
        <v>5K</v>
      </c>
      <c r="G960" s="110" t="str">
        <f>'[3]BASE DATOS'!$G960</f>
        <v>NORTE</v>
      </c>
      <c r="H960" s="96" t="str">
        <f t="shared" si="28"/>
        <v>1</v>
      </c>
    </row>
    <row r="961" spans="1:8" x14ac:dyDescent="0.25">
      <c r="A961" s="110" t="str">
        <f>'[3]BASE DATOS'!$A961</f>
        <v>ELSAMAN</v>
      </c>
      <c r="B961" s="110" t="str">
        <f>'[3]BASE DATOS'!$B961</f>
        <v>COLBEEFSAS</v>
      </c>
      <c r="C961" s="96" t="str">
        <f t="shared" si="29"/>
        <v>1</v>
      </c>
      <c r="F961" s="110" t="str">
        <f>'[3]BASE DATOS'!$F961</f>
        <v>6K</v>
      </c>
      <c r="G961" s="110" t="str">
        <f>'[3]BASE DATOS'!$G961</f>
        <v>NORTE</v>
      </c>
      <c r="H961" s="96" t="str">
        <f t="shared" si="28"/>
        <v>1</v>
      </c>
    </row>
    <row r="962" spans="1:8" x14ac:dyDescent="0.25">
      <c r="A962" s="110" t="str">
        <f>'[3]BASE DATOS'!$A962</f>
        <v>ELTORITO</v>
      </c>
      <c r="B962" s="110" t="str">
        <f>'[3]BASE DATOS'!$B962</f>
        <v>GIRON</v>
      </c>
      <c r="C962" s="96" t="str">
        <f t="shared" si="29"/>
        <v>1</v>
      </c>
      <c r="F962" s="110" t="str">
        <f>'[3]BASE DATOS'!$F962</f>
        <v>777R</v>
      </c>
      <c r="G962" s="110" t="str">
        <f>'[3]BASE DATOS'!$G962</f>
        <v>NORTE</v>
      </c>
      <c r="H962" s="96" t="str">
        <f t="shared" ref="H962:H1025" si="30">IF(G962=0,"","1")</f>
        <v>1</v>
      </c>
    </row>
    <row r="963" spans="1:8" x14ac:dyDescent="0.25">
      <c r="A963" s="110" t="str">
        <f>'[3]BASE DATOS'!$A963</f>
        <v>ELUVOCURITI</v>
      </c>
      <c r="B963" s="110" t="str">
        <f>'[3]BASE DATOS'!$B963</f>
        <v>ARATOCA</v>
      </c>
      <c r="C963" s="96" t="str">
        <f t="shared" ref="C963:C1026" si="31">IF(B963=0,"","1")</f>
        <v>1</v>
      </c>
      <c r="F963" s="110" t="str">
        <f>'[3]BASE DATOS'!$F963</f>
        <v>7K</v>
      </c>
      <c r="G963" s="110" t="str">
        <f>'[3]BASE DATOS'!$G963</f>
        <v>NORTE</v>
      </c>
      <c r="H963" s="96" t="str">
        <f t="shared" si="30"/>
        <v>1</v>
      </c>
    </row>
    <row r="964" spans="1:8" x14ac:dyDescent="0.25">
      <c r="A964" s="110" t="str">
        <f>'[3]BASE DATOS'!$A964</f>
        <v>ELUVO-CURITI</v>
      </c>
      <c r="B964" s="110" t="str">
        <f>'[3]BASE DATOS'!$B964</f>
        <v>COLBEEFSAS</v>
      </c>
      <c r="C964" s="96" t="str">
        <f t="shared" si="31"/>
        <v>1</v>
      </c>
      <c r="F964" s="110" t="str">
        <f>'[3]BASE DATOS'!$F964</f>
        <v>9K</v>
      </c>
      <c r="G964" s="110" t="str">
        <f>'[3]BASE DATOS'!$G964</f>
        <v>NORTE</v>
      </c>
      <c r="H964" s="96" t="str">
        <f t="shared" si="30"/>
        <v>1</v>
      </c>
    </row>
    <row r="965" spans="1:8" x14ac:dyDescent="0.25">
      <c r="A965" s="110" t="str">
        <f>'[3]BASE DATOS'!$A965</f>
        <v>EMBCARNICA</v>
      </c>
      <c r="B965" s="110" t="str">
        <f>'[3]BASE DATOS'!$B965</f>
        <v>PIEDECUESTA</v>
      </c>
      <c r="C965" s="96" t="str">
        <f t="shared" si="31"/>
        <v>1</v>
      </c>
      <c r="F965" s="110" t="str">
        <f>'[3]BASE DATOS'!$F965</f>
        <v>AARJ</v>
      </c>
      <c r="G965" s="110" t="str">
        <f>'[3]BASE DATOS'!$G965</f>
        <v>NORTE</v>
      </c>
      <c r="H965" s="96" t="str">
        <f t="shared" si="30"/>
        <v>1</v>
      </c>
    </row>
    <row r="966" spans="1:8" x14ac:dyDescent="0.25">
      <c r="A966" s="110" t="str">
        <f>'[3]BASE DATOS'!$A966</f>
        <v>EP</v>
      </c>
      <c r="B966" s="110" t="str">
        <f>'[3]BASE DATOS'!$B966</f>
        <v>PIEDECUESTA</v>
      </c>
      <c r="C966" s="96" t="str">
        <f t="shared" si="31"/>
        <v>1</v>
      </c>
      <c r="F966" s="110" t="str">
        <f>'[3]BASE DATOS'!$F966</f>
        <v>ABK</v>
      </c>
      <c r="G966" s="110" t="str">
        <f>'[3]BASE DATOS'!$G966</f>
        <v>NORTE</v>
      </c>
      <c r="H966" s="96" t="str">
        <f t="shared" si="30"/>
        <v>1</v>
      </c>
    </row>
    <row r="967" spans="1:8" x14ac:dyDescent="0.25">
      <c r="A967" s="110" t="str">
        <f>'[3]BASE DATOS'!$A967</f>
        <v>EPV</v>
      </c>
      <c r="B967" s="110" t="str">
        <f>'[3]BASE DATOS'!$B967</f>
        <v>NORTE</v>
      </c>
      <c r="C967" s="96" t="str">
        <f t="shared" si="31"/>
        <v>1</v>
      </c>
      <c r="F967" s="110" t="str">
        <f>'[3]BASE DATOS'!$F967</f>
        <v>ABKX</v>
      </c>
      <c r="G967" s="110" t="str">
        <f>'[3]BASE DATOS'!$G967</f>
        <v>NORTE</v>
      </c>
      <c r="H967" s="96" t="str">
        <f t="shared" si="30"/>
        <v>1</v>
      </c>
    </row>
    <row r="968" spans="1:8" x14ac:dyDescent="0.25">
      <c r="A968" s="110" t="str">
        <f>'[3]BASE DATOS'!$A968</f>
        <v>EV</v>
      </c>
      <c r="B968" s="110" t="str">
        <f>'[3]BASE DATOS'!$B968</f>
        <v>PROVENZA</v>
      </c>
      <c r="C968" s="96" t="str">
        <f t="shared" si="31"/>
        <v>1</v>
      </c>
      <c r="F968" s="110" t="str">
        <f>'[3]BASE DATOS'!$F968</f>
        <v>AL</v>
      </c>
      <c r="G968" s="110" t="str">
        <f>'[3]BASE DATOS'!$G968</f>
        <v>NORTE</v>
      </c>
      <c r="H968" s="96" t="str">
        <f t="shared" si="30"/>
        <v>1</v>
      </c>
    </row>
    <row r="969" spans="1:8" x14ac:dyDescent="0.25">
      <c r="A969" s="110" t="str">
        <f>'[3]BASE DATOS'!$A969</f>
        <v>EV.</v>
      </c>
      <c r="B969" s="110" t="str">
        <f>'[3]BASE DATOS'!$B969</f>
        <v>PROVENZA</v>
      </c>
      <c r="C969" s="96" t="str">
        <f t="shared" si="31"/>
        <v>1</v>
      </c>
      <c r="F969" s="110" t="str">
        <f>'[3]BASE DATOS'!$F969</f>
        <v>ARCA</v>
      </c>
      <c r="G969" s="110" t="str">
        <f>'[3]BASE DATOS'!$G969</f>
        <v>NORTE</v>
      </c>
      <c r="H969" s="96" t="str">
        <f t="shared" si="30"/>
        <v>1</v>
      </c>
    </row>
    <row r="970" spans="1:8" x14ac:dyDescent="0.25">
      <c r="A970" s="110" t="str">
        <f>'[3]BASE DATOS'!$A970</f>
        <v>EXC</v>
      </c>
      <c r="B970" s="110" t="str">
        <f>'[3]BASE DATOS'!$B970</f>
        <v>CUMBRE</v>
      </c>
      <c r="C970" s="96" t="str">
        <f t="shared" si="31"/>
        <v>1</v>
      </c>
      <c r="F970" s="110" t="str">
        <f>'[3]BASE DATOS'!$F970</f>
        <v>ARIR</v>
      </c>
      <c r="G970" s="110" t="str">
        <f>'[3]BASE DATOS'!$G970</f>
        <v>NORTE</v>
      </c>
      <c r="H970" s="96" t="str">
        <f t="shared" si="30"/>
        <v>1</v>
      </c>
    </row>
    <row r="971" spans="1:8" x14ac:dyDescent="0.25">
      <c r="A971" s="110" t="str">
        <f>'[3]BASE DATOS'!$A971</f>
        <v>F032</v>
      </c>
      <c r="B971" s="110" t="str">
        <f>'[3]BASE DATOS'!$B971</f>
        <v>FLORIDABLANCA</v>
      </c>
      <c r="C971" s="96" t="str">
        <f t="shared" si="31"/>
        <v>1</v>
      </c>
      <c r="F971" s="110" t="str">
        <f>'[3]BASE DATOS'!$F971</f>
        <v>BC26</v>
      </c>
      <c r="G971" s="110" t="str">
        <f>'[3]BASE DATOS'!$G971</f>
        <v>NORTE</v>
      </c>
      <c r="H971" s="96" t="str">
        <f t="shared" si="30"/>
        <v>1</v>
      </c>
    </row>
    <row r="972" spans="1:8" x14ac:dyDescent="0.25">
      <c r="A972" s="110" t="str">
        <f>'[3]BASE DATOS'!$A972</f>
        <v>F35</v>
      </c>
      <c r="B972" s="110" t="str">
        <f>'[3]BASE DATOS'!$B972</f>
        <v>CENTRO</v>
      </c>
      <c r="C972" s="96" t="str">
        <f t="shared" si="31"/>
        <v>1</v>
      </c>
      <c r="F972" s="110" t="str">
        <f>'[3]BASE DATOS'!$F972</f>
        <v>BOCA</v>
      </c>
      <c r="G972" s="110" t="str">
        <f>'[3]BASE DATOS'!$G972</f>
        <v>NORTE</v>
      </c>
      <c r="H972" s="96" t="str">
        <f t="shared" si="30"/>
        <v>1</v>
      </c>
    </row>
    <row r="973" spans="1:8" x14ac:dyDescent="0.25">
      <c r="A973" s="110" t="str">
        <f>'[3]BASE DATOS'!$A973</f>
        <v>FAMA</v>
      </c>
      <c r="B973" s="110" t="str">
        <f>'[3]BASE DATOS'!$B973</f>
        <v>GUARIN</v>
      </c>
      <c r="C973" s="96" t="str">
        <f t="shared" si="31"/>
        <v>1</v>
      </c>
      <c r="F973" s="110" t="str">
        <f>'[3]BASE DATOS'!$F973</f>
        <v>BOCA9</v>
      </c>
      <c r="G973" s="110" t="str">
        <f>'[3]BASE DATOS'!$G973</f>
        <v>NORTE</v>
      </c>
      <c r="H973" s="96" t="str">
        <f t="shared" si="30"/>
        <v>1</v>
      </c>
    </row>
    <row r="974" spans="1:8" x14ac:dyDescent="0.25">
      <c r="A974" s="110" t="str">
        <f>'[3]BASE DATOS'!$A974</f>
        <v>FAR</v>
      </c>
      <c r="B974" s="110" t="str">
        <f>'[3]BASE DATOS'!$B974</f>
        <v>NORTE</v>
      </c>
      <c r="C974" s="96" t="str">
        <f t="shared" si="31"/>
        <v>1</v>
      </c>
      <c r="F974" s="110" t="str">
        <f>'[3]BASE DATOS'!$F974</f>
        <v>CAFE</v>
      </c>
      <c r="G974" s="110" t="str">
        <f>'[3]BASE DATOS'!$G974</f>
        <v>NORTE</v>
      </c>
      <c r="H974" s="96" t="str">
        <f t="shared" si="30"/>
        <v>1</v>
      </c>
    </row>
    <row r="975" spans="1:8" x14ac:dyDescent="0.25">
      <c r="A975" s="110" t="str">
        <f>'[3]BASE DATOS'!$A975</f>
        <v>FARR</v>
      </c>
      <c r="B975" s="110" t="str">
        <f>'[3]BASE DATOS'!$B975</f>
        <v>NORTE</v>
      </c>
      <c r="C975" s="96" t="str">
        <f t="shared" si="31"/>
        <v>1</v>
      </c>
      <c r="F975" s="110" t="str">
        <f>'[3]BASE DATOS'!$F975</f>
        <v>CC</v>
      </c>
      <c r="G975" s="110" t="str">
        <f>'[3]BASE DATOS'!$G975</f>
        <v>NORTE</v>
      </c>
      <c r="H975" s="96" t="str">
        <f t="shared" si="30"/>
        <v>1</v>
      </c>
    </row>
    <row r="976" spans="1:8" x14ac:dyDescent="0.25">
      <c r="A976" s="110" t="str">
        <f>'[3]BASE DATOS'!$A976</f>
        <v>FAUP</v>
      </c>
      <c r="B976" s="110" t="str">
        <f>'[3]BASE DATOS'!$B976</f>
        <v>PIEDECUESTA</v>
      </c>
      <c r="C976" s="96" t="str">
        <f t="shared" si="31"/>
        <v>1</v>
      </c>
      <c r="F976" s="110" t="str">
        <f>'[3]BASE DATOS'!$F976</f>
        <v>CC.</v>
      </c>
      <c r="G976" s="110" t="str">
        <f>'[3]BASE DATOS'!$G976</f>
        <v>NORTE</v>
      </c>
      <c r="H976" s="96" t="str">
        <f t="shared" si="30"/>
        <v>1</v>
      </c>
    </row>
    <row r="977" spans="1:8" x14ac:dyDescent="0.25">
      <c r="A977" s="110" t="str">
        <f>'[3]BASE DATOS'!$A977</f>
        <v>FC28</v>
      </c>
      <c r="B977" s="110" t="str">
        <f>'[3]BASE DATOS'!$B977</f>
        <v>CUMBRE</v>
      </c>
      <c r="C977" s="96" t="str">
        <f t="shared" si="31"/>
        <v>1</v>
      </c>
      <c r="F977" s="110" t="str">
        <f>'[3]BASE DATOS'!$F977</f>
        <v>CCOD</v>
      </c>
      <c r="G977" s="110" t="str">
        <f>'[3]BASE DATOS'!$G977</f>
        <v>NORTE</v>
      </c>
      <c r="H977" s="96" t="str">
        <f t="shared" si="30"/>
        <v>1</v>
      </c>
    </row>
    <row r="978" spans="1:8" x14ac:dyDescent="0.25">
      <c r="A978" s="110" t="str">
        <f>'[3]BASE DATOS'!$A978</f>
        <v>FIERRO</v>
      </c>
      <c r="B978" s="110" t="str">
        <f>'[3]BASE DATOS'!$B978</f>
        <v>PIEDECUESTA</v>
      </c>
      <c r="C978" s="96" t="str">
        <f t="shared" si="31"/>
        <v>1</v>
      </c>
      <c r="F978" s="110" t="str">
        <f>'[3]BASE DATOS'!$F978</f>
        <v>CLV</v>
      </c>
      <c r="G978" s="110" t="str">
        <f>'[3]BASE DATOS'!$G978</f>
        <v>NORTE</v>
      </c>
      <c r="H978" s="96" t="str">
        <f t="shared" si="30"/>
        <v>1</v>
      </c>
    </row>
    <row r="979" spans="1:8" x14ac:dyDescent="0.25">
      <c r="A979" s="110" t="str">
        <f>'[3]BASE DATOS'!$A979</f>
        <v>FL16</v>
      </c>
      <c r="B979" s="110" t="str">
        <f>'[3]BASE DATOS'!$B979</f>
        <v>LAGOS</v>
      </c>
      <c r="C979" s="96" t="str">
        <f t="shared" si="31"/>
        <v>1</v>
      </c>
      <c r="F979" s="110" t="str">
        <f>'[3]BASE DATOS'!$F979</f>
        <v>CP2</v>
      </c>
      <c r="G979" s="110" t="str">
        <f>'[3]BASE DATOS'!$G979</f>
        <v>NORTE</v>
      </c>
      <c r="H979" s="96" t="str">
        <f t="shared" si="30"/>
        <v>1</v>
      </c>
    </row>
    <row r="980" spans="1:8" x14ac:dyDescent="0.25">
      <c r="A980" s="110" t="str">
        <f>'[3]BASE DATOS'!$A980</f>
        <v>FLORO</v>
      </c>
      <c r="B980" s="110" t="str">
        <f>'[3]BASE DATOS'!$B980</f>
        <v>LEBRIJA</v>
      </c>
      <c r="C980" s="96" t="str">
        <f t="shared" si="31"/>
        <v>1</v>
      </c>
      <c r="F980" s="110" t="str">
        <f>'[3]BASE DATOS'!$F980</f>
        <v>CP5</v>
      </c>
      <c r="G980" s="110" t="str">
        <f>'[3]BASE DATOS'!$G980</f>
        <v>NORTE</v>
      </c>
      <c r="H980" s="96" t="str">
        <f t="shared" si="30"/>
        <v>1</v>
      </c>
    </row>
    <row r="981" spans="1:8" x14ac:dyDescent="0.25">
      <c r="A981" s="110" t="str">
        <f>'[3]BASE DATOS'!$A981</f>
        <v>FLV</v>
      </c>
      <c r="B981" s="110" t="str">
        <f>'[3]BASE DATOS'!$B981</f>
        <v>LEBRIJA</v>
      </c>
      <c r="C981" s="96" t="str">
        <f t="shared" si="31"/>
        <v>1</v>
      </c>
      <c r="F981" s="110" t="str">
        <f>'[3]BASE DATOS'!$F981</f>
        <v>CP7</v>
      </c>
      <c r="G981" s="110" t="str">
        <f>'[3]BASE DATOS'!$G981</f>
        <v>NORTE</v>
      </c>
      <c r="H981" s="96" t="str">
        <f t="shared" si="30"/>
        <v>1</v>
      </c>
    </row>
    <row r="982" spans="1:8" x14ac:dyDescent="0.25">
      <c r="A982" s="110" t="str">
        <f>'[3]BASE DATOS'!$A982</f>
        <v>FOG</v>
      </c>
      <c r="B982" s="110" t="str">
        <f>'[3]BASE DATOS'!$B982</f>
        <v>GIRON</v>
      </c>
      <c r="C982" s="96" t="str">
        <f t="shared" si="31"/>
        <v>1</v>
      </c>
      <c r="F982" s="110" t="str">
        <f>'[3]BASE DATOS'!$F982</f>
        <v>DLIC</v>
      </c>
      <c r="G982" s="110" t="str">
        <f>'[3]BASE DATOS'!$G982</f>
        <v>NORTE</v>
      </c>
      <c r="H982" s="96" t="str">
        <f t="shared" si="30"/>
        <v>1</v>
      </c>
    </row>
    <row r="983" spans="1:8" x14ac:dyDescent="0.25">
      <c r="A983" s="110" t="str">
        <f>'[3]BASE DATOS'!$A983</f>
        <v>FQP</v>
      </c>
      <c r="B983" s="110" t="str">
        <f>'[3]BASE DATOS'!$B983</f>
        <v>PIEDECUESTA</v>
      </c>
      <c r="C983" s="96" t="str">
        <f t="shared" si="31"/>
        <v>1</v>
      </c>
      <c r="F983" s="110" t="str">
        <f>'[3]BASE DATOS'!$F983</f>
        <v>DOL</v>
      </c>
      <c r="G983" s="110" t="str">
        <f>'[3]BASE DATOS'!$G983</f>
        <v>NORTE</v>
      </c>
      <c r="H983" s="96" t="str">
        <f t="shared" si="30"/>
        <v>1</v>
      </c>
    </row>
    <row r="984" spans="1:8" x14ac:dyDescent="0.25">
      <c r="A984" s="110" t="str">
        <f>'[3]BASE DATOS'!$A984</f>
        <v>FR</v>
      </c>
      <c r="B984" s="110" t="str">
        <f>'[3]BASE DATOS'!$B984</f>
        <v>CPA</v>
      </c>
      <c r="C984" s="96" t="str">
        <f t="shared" si="31"/>
        <v>1</v>
      </c>
      <c r="F984" s="110" t="str">
        <f>'[3]BASE DATOS'!$F984</f>
        <v>DOT20</v>
      </c>
      <c r="G984" s="110" t="str">
        <f>'[3]BASE DATOS'!$G984</f>
        <v>NORTE</v>
      </c>
      <c r="H984" s="96" t="str">
        <f t="shared" si="30"/>
        <v>1</v>
      </c>
    </row>
    <row r="985" spans="1:8" x14ac:dyDescent="0.25">
      <c r="A985" s="110" t="str">
        <f>'[3]BASE DATOS'!$A985</f>
        <v>FR.</v>
      </c>
      <c r="B985" s="110" t="str">
        <f>'[3]BASE DATOS'!$B985</f>
        <v>CUMBRE</v>
      </c>
      <c r="C985" s="96" t="str">
        <f t="shared" si="31"/>
        <v>1</v>
      </c>
      <c r="F985" s="110" t="str">
        <f>'[3]BASE DATOS'!$F985</f>
        <v>EIC</v>
      </c>
      <c r="G985" s="110" t="str">
        <f>'[3]BASE DATOS'!$G985</f>
        <v>NORTE</v>
      </c>
      <c r="H985" s="96" t="str">
        <f t="shared" si="30"/>
        <v>1</v>
      </c>
    </row>
    <row r="986" spans="1:8" x14ac:dyDescent="0.25">
      <c r="A986" s="110" t="str">
        <f>'[3]BASE DATOS'!$A986</f>
        <v>FR/</v>
      </c>
      <c r="B986" s="110" t="str">
        <f>'[3]BASE DATOS'!$B986</f>
        <v>CPA</v>
      </c>
      <c r="C986" s="96" t="str">
        <f t="shared" si="31"/>
        <v>1</v>
      </c>
      <c r="F986" s="110" t="str">
        <f>'[3]BASE DATOS'!$F986</f>
        <v>EPV</v>
      </c>
      <c r="G986" s="110" t="str">
        <f>'[3]BASE DATOS'!$G986</f>
        <v>NORTE</v>
      </c>
      <c r="H986" s="96" t="str">
        <f t="shared" si="30"/>
        <v>1</v>
      </c>
    </row>
    <row r="987" spans="1:8" x14ac:dyDescent="0.25">
      <c r="A987" s="110" t="str">
        <f>'[3]BASE DATOS'!$A987</f>
        <v>FR\</v>
      </c>
      <c r="B987" s="110" t="str">
        <f>'[3]BASE DATOS'!$B987</f>
        <v>CPA</v>
      </c>
      <c r="C987" s="96" t="str">
        <f t="shared" si="31"/>
        <v>1</v>
      </c>
      <c r="F987" s="110" t="str">
        <f>'[3]BASE DATOS'!$F987</f>
        <v>FAR</v>
      </c>
      <c r="G987" s="110" t="str">
        <f>'[3]BASE DATOS'!$G987</f>
        <v>NORTE</v>
      </c>
      <c r="H987" s="96" t="str">
        <f t="shared" si="30"/>
        <v>1</v>
      </c>
    </row>
    <row r="988" spans="1:8" x14ac:dyDescent="0.25">
      <c r="A988" s="110" t="str">
        <f>'[3]BASE DATOS'!$A988</f>
        <v>FRIGOCARNICOS</v>
      </c>
      <c r="B988" s="110" t="str">
        <f>'[3]BASE DATOS'!$B988</f>
        <v>FLORIDABLANCA</v>
      </c>
      <c r="C988" s="96" t="str">
        <f t="shared" si="31"/>
        <v>1</v>
      </c>
      <c r="F988" s="110" t="str">
        <f>'[3]BASE DATOS'!$F988</f>
        <v>FARR</v>
      </c>
      <c r="G988" s="110" t="str">
        <f>'[3]BASE DATOS'!$G988</f>
        <v>NORTE</v>
      </c>
      <c r="H988" s="96" t="str">
        <f t="shared" si="30"/>
        <v>1</v>
      </c>
    </row>
    <row r="989" spans="1:8" x14ac:dyDescent="0.25">
      <c r="A989" s="110" t="str">
        <f>'[3]BASE DATOS'!$A989</f>
        <v>FRIGOCARNICOS/DXL/</v>
      </c>
      <c r="B989" s="110" t="str">
        <f>'[3]BASE DATOS'!$B989</f>
        <v>FLORIDABLANCA</v>
      </c>
      <c r="C989" s="96" t="str">
        <f t="shared" si="31"/>
        <v>1</v>
      </c>
      <c r="F989" s="110" t="str">
        <f>'[3]BASE DATOS'!$F989</f>
        <v>H7</v>
      </c>
      <c r="G989" s="110" t="str">
        <f>'[3]BASE DATOS'!$G989</f>
        <v>NORTE</v>
      </c>
      <c r="H989" s="96" t="str">
        <f t="shared" si="30"/>
        <v>1</v>
      </c>
    </row>
    <row r="990" spans="1:8" x14ac:dyDescent="0.25">
      <c r="A990" s="110" t="str">
        <f>'[3]BASE DATOS'!$A990</f>
        <v>FRIGOCARNICOS/LXM/</v>
      </c>
      <c r="B990" s="110" t="str">
        <f>'[3]BASE DATOS'!$B990</f>
        <v>FLORIDABLANCA</v>
      </c>
      <c r="C990" s="96" t="str">
        <f t="shared" si="31"/>
        <v>1</v>
      </c>
      <c r="F990" s="110" t="str">
        <f>'[3]BASE DATOS'!$F990</f>
        <v>H8R</v>
      </c>
      <c r="G990" s="110" t="str">
        <f>'[3]BASE DATOS'!$G990</f>
        <v>NORTE</v>
      </c>
      <c r="H990" s="96" t="str">
        <f t="shared" si="30"/>
        <v>1</v>
      </c>
    </row>
    <row r="991" spans="1:8" x14ac:dyDescent="0.25">
      <c r="A991" s="110" t="str">
        <f>'[3]BASE DATOS'!$A991</f>
        <v>FRUVERLA10</v>
      </c>
      <c r="B991" s="110" t="str">
        <f>'[3]BASE DATOS'!$B991</f>
        <v>REALDEMINAS</v>
      </c>
      <c r="C991" s="96" t="str">
        <f t="shared" si="31"/>
        <v>1</v>
      </c>
      <c r="F991" s="110" t="str">
        <f>'[3]BASE DATOS'!$F991</f>
        <v>JCRR</v>
      </c>
      <c r="G991" s="110" t="str">
        <f>'[3]BASE DATOS'!$G991</f>
        <v>NORTE</v>
      </c>
      <c r="H991" s="96" t="str">
        <f t="shared" si="30"/>
        <v>1</v>
      </c>
    </row>
    <row r="992" spans="1:8" x14ac:dyDescent="0.25">
      <c r="A992" s="110" t="str">
        <f>'[3]BASE DATOS'!$A992</f>
        <v>FV</v>
      </c>
      <c r="B992" s="110" t="str">
        <f>'[3]BASE DATOS'!$B992</f>
        <v>FLORIDABLANCA</v>
      </c>
      <c r="C992" s="96" t="str">
        <f t="shared" si="31"/>
        <v>1</v>
      </c>
      <c r="F992" s="110" t="str">
        <f>'[3]BASE DATOS'!$F992</f>
        <v>JFC</v>
      </c>
      <c r="G992" s="110" t="str">
        <f>'[3]BASE DATOS'!$G992</f>
        <v>NORTE</v>
      </c>
      <c r="H992" s="96" t="str">
        <f t="shared" si="30"/>
        <v>1</v>
      </c>
    </row>
    <row r="993" spans="1:8" x14ac:dyDescent="0.25">
      <c r="A993" s="110" t="str">
        <f>'[3]BASE DATOS'!$A993</f>
        <v>FVVP</v>
      </c>
      <c r="B993" s="110" t="str">
        <f>'[3]BASE DATOS'!$B993</f>
        <v>PIEDECUESTA</v>
      </c>
      <c r="C993" s="96" t="str">
        <f t="shared" si="31"/>
        <v>1</v>
      </c>
      <c r="F993" s="110" t="str">
        <f>'[3]BASE DATOS'!$F993</f>
        <v>JHON1</v>
      </c>
      <c r="G993" s="110" t="str">
        <f>'[3]BASE DATOS'!$G993</f>
        <v>NORTE</v>
      </c>
      <c r="H993" s="96" t="str">
        <f t="shared" si="30"/>
        <v>1</v>
      </c>
    </row>
    <row r="994" spans="1:8" x14ac:dyDescent="0.25">
      <c r="A994" s="110" t="str">
        <f>'[3]BASE DATOS'!$A994</f>
        <v>G1</v>
      </c>
      <c r="B994" s="110" t="str">
        <f>'[3]BASE DATOS'!$B994</f>
        <v>GIRON</v>
      </c>
      <c r="C994" s="96" t="str">
        <f t="shared" si="31"/>
        <v>1</v>
      </c>
      <c r="F994" s="110" t="str">
        <f>'[3]BASE DATOS'!$F994</f>
        <v>JK11</v>
      </c>
      <c r="G994" s="110" t="str">
        <f>'[3]BASE DATOS'!$G994</f>
        <v>NORTE</v>
      </c>
      <c r="H994" s="96" t="str">
        <f t="shared" si="30"/>
        <v>1</v>
      </c>
    </row>
    <row r="995" spans="1:8" x14ac:dyDescent="0.25">
      <c r="A995" s="110" t="str">
        <f>'[3]BASE DATOS'!$A995</f>
        <v>G10</v>
      </c>
      <c r="B995" s="110" t="str">
        <f>'[3]BASE DATOS'!$B995</f>
        <v>GIRON</v>
      </c>
      <c r="C995" s="96" t="str">
        <f t="shared" si="31"/>
        <v>1</v>
      </c>
      <c r="F995" s="110" t="str">
        <f>'[3]BASE DATOS'!$F995</f>
        <v>JK16</v>
      </c>
      <c r="G995" s="110" t="str">
        <f>'[3]BASE DATOS'!$G995</f>
        <v>NORTE</v>
      </c>
      <c r="H995" s="96" t="str">
        <f t="shared" si="30"/>
        <v>1</v>
      </c>
    </row>
    <row r="996" spans="1:8" x14ac:dyDescent="0.25">
      <c r="A996" s="110" t="str">
        <f>'[3]BASE DATOS'!$A996</f>
        <v>G11</v>
      </c>
      <c r="B996" s="110" t="str">
        <f>'[3]BASE DATOS'!$B996</f>
        <v>GIRON</v>
      </c>
      <c r="C996" s="96" t="str">
        <f t="shared" si="31"/>
        <v>1</v>
      </c>
      <c r="F996" s="110" t="str">
        <f>'[3]BASE DATOS'!$F996</f>
        <v>JK4</v>
      </c>
      <c r="G996" s="110" t="str">
        <f>'[3]BASE DATOS'!$G996</f>
        <v>NORTE</v>
      </c>
      <c r="H996" s="96" t="str">
        <f t="shared" si="30"/>
        <v>1</v>
      </c>
    </row>
    <row r="997" spans="1:8" x14ac:dyDescent="0.25">
      <c r="A997" s="110" t="str">
        <f>'[3]BASE DATOS'!$A997</f>
        <v>G12X</v>
      </c>
      <c r="B997" s="110" t="str">
        <f>'[3]BASE DATOS'!$B997</f>
        <v>GIRON</v>
      </c>
      <c r="C997" s="96" t="str">
        <f t="shared" si="31"/>
        <v>1</v>
      </c>
      <c r="F997" s="110" t="str">
        <f>'[3]BASE DATOS'!$F997</f>
        <v>JN</v>
      </c>
      <c r="G997" s="110" t="str">
        <f>'[3]BASE DATOS'!$G997</f>
        <v>NORTE</v>
      </c>
      <c r="H997" s="96" t="str">
        <f t="shared" si="30"/>
        <v>1</v>
      </c>
    </row>
    <row r="998" spans="1:8" x14ac:dyDescent="0.25">
      <c r="A998" s="110" t="str">
        <f>'[3]BASE DATOS'!$A998</f>
        <v>G13</v>
      </c>
      <c r="B998" s="110" t="str">
        <f>'[3]BASE DATOS'!$B998</f>
        <v>GIRON</v>
      </c>
      <c r="C998" s="96" t="str">
        <f t="shared" si="31"/>
        <v>1</v>
      </c>
      <c r="F998" s="110" t="str">
        <f>'[3]BASE DATOS'!$F998</f>
        <v>LDAC</v>
      </c>
      <c r="G998" s="110" t="str">
        <f>'[3]BASE DATOS'!$G998</f>
        <v>NORTE</v>
      </c>
      <c r="H998" s="96" t="str">
        <f t="shared" si="30"/>
        <v>1</v>
      </c>
    </row>
    <row r="999" spans="1:8" x14ac:dyDescent="0.25">
      <c r="A999" s="110" t="str">
        <f>'[3]BASE DATOS'!$A999</f>
        <v>G13A</v>
      </c>
      <c r="B999" s="110" t="str">
        <f>'[3]BASE DATOS'!$B999</f>
        <v>GIRON</v>
      </c>
      <c r="C999" s="96" t="str">
        <f t="shared" si="31"/>
        <v>1</v>
      </c>
      <c r="F999" s="110" t="str">
        <f>'[3]BASE DATOS'!$F999</f>
        <v>LHMV</v>
      </c>
      <c r="G999" s="110" t="str">
        <f>'[3]BASE DATOS'!$G999</f>
        <v>NORTE</v>
      </c>
      <c r="H999" s="96" t="str">
        <f t="shared" si="30"/>
        <v>1</v>
      </c>
    </row>
    <row r="1000" spans="1:8" x14ac:dyDescent="0.25">
      <c r="A1000" s="110" t="str">
        <f>'[3]BASE DATOS'!$A1000</f>
        <v>G13X</v>
      </c>
      <c r="B1000" s="110" t="str">
        <f>'[3]BASE DATOS'!$B1000</f>
        <v>GIRON</v>
      </c>
      <c r="C1000" s="96" t="str">
        <f t="shared" si="31"/>
        <v>1</v>
      </c>
      <c r="F1000" s="110" t="str">
        <f>'[3]BASE DATOS'!$F1000</f>
        <v>LK10</v>
      </c>
      <c r="G1000" s="110" t="str">
        <f>'[3]BASE DATOS'!$G1000</f>
        <v>NORTE</v>
      </c>
      <c r="H1000" s="96" t="str">
        <f t="shared" si="30"/>
        <v>1</v>
      </c>
    </row>
    <row r="1001" spans="1:8" x14ac:dyDescent="0.25">
      <c r="A1001" s="110" t="str">
        <f>'[3]BASE DATOS'!$A1001</f>
        <v>G2</v>
      </c>
      <c r="B1001" s="110" t="str">
        <f>'[3]BASE DATOS'!$B1001</f>
        <v>GIRON</v>
      </c>
      <c r="C1001" s="96" t="str">
        <f t="shared" si="31"/>
        <v>1</v>
      </c>
      <c r="F1001" s="110" t="str">
        <f>'[3]BASE DATOS'!$F1001</f>
        <v>LK16</v>
      </c>
      <c r="G1001" s="110" t="str">
        <f>'[3]BASE DATOS'!$G1001</f>
        <v>NORTE</v>
      </c>
      <c r="H1001" s="96" t="str">
        <f t="shared" si="30"/>
        <v>1</v>
      </c>
    </row>
    <row r="1002" spans="1:8" x14ac:dyDescent="0.25">
      <c r="A1002" s="110" t="str">
        <f>'[3]BASE DATOS'!$A1002</f>
        <v>G3</v>
      </c>
      <c r="B1002" s="110" t="str">
        <f>'[3]BASE DATOS'!$B1002</f>
        <v>GIRON</v>
      </c>
      <c r="C1002" s="96" t="str">
        <f t="shared" si="31"/>
        <v>1</v>
      </c>
      <c r="F1002" s="110" t="str">
        <f>'[3]BASE DATOS'!$F1002</f>
        <v>LPA</v>
      </c>
      <c r="G1002" s="110" t="str">
        <f>'[3]BASE DATOS'!$G1002</f>
        <v>NORTE</v>
      </c>
      <c r="H1002" s="96" t="str">
        <f t="shared" si="30"/>
        <v>1</v>
      </c>
    </row>
    <row r="1003" spans="1:8" x14ac:dyDescent="0.25">
      <c r="A1003" s="110" t="str">
        <f>'[3]BASE DATOS'!$A1003</f>
        <v>G34</v>
      </c>
      <c r="B1003" s="110" t="str">
        <f>'[3]BASE DATOS'!$B1003</f>
        <v>GIRON</v>
      </c>
      <c r="C1003" s="96" t="str">
        <f t="shared" si="31"/>
        <v>1</v>
      </c>
      <c r="F1003" s="110" t="str">
        <f>'[3]BASE DATOS'!$F1003</f>
        <v>LPS</v>
      </c>
      <c r="G1003" s="110" t="str">
        <f>'[3]BASE DATOS'!$G1003</f>
        <v>NORTE</v>
      </c>
      <c r="H1003" s="96" t="str">
        <f t="shared" si="30"/>
        <v>1</v>
      </c>
    </row>
    <row r="1004" spans="1:8" x14ac:dyDescent="0.25">
      <c r="A1004" s="110" t="str">
        <f>'[3]BASE DATOS'!$A1004</f>
        <v>G4</v>
      </c>
      <c r="B1004" s="110" t="str">
        <f>'[3]BASE DATOS'!$B1004</f>
        <v>GIRON</v>
      </c>
      <c r="C1004" s="96" t="str">
        <f t="shared" si="31"/>
        <v>1</v>
      </c>
      <c r="F1004" s="110" t="str">
        <f>'[3]BASE DATOS'!$F1004</f>
        <v>LSD</v>
      </c>
      <c r="G1004" s="110" t="str">
        <f>'[3]BASE DATOS'!$G1004</f>
        <v>NORTE</v>
      </c>
      <c r="H1004" s="96" t="str">
        <f t="shared" si="30"/>
        <v>1</v>
      </c>
    </row>
    <row r="1005" spans="1:8" x14ac:dyDescent="0.25">
      <c r="A1005" s="110" t="str">
        <f>'[3]BASE DATOS'!$A1005</f>
        <v>G4X</v>
      </c>
      <c r="B1005" s="110" t="str">
        <f>'[3]BASE DATOS'!$B1005</f>
        <v>GIRON</v>
      </c>
      <c r="C1005" s="96" t="str">
        <f t="shared" si="31"/>
        <v>1</v>
      </c>
      <c r="F1005" s="110" t="str">
        <f>'[3]BASE DATOS'!$F1005</f>
        <v>LUZR</v>
      </c>
      <c r="G1005" s="110" t="str">
        <f>'[3]BASE DATOS'!$G1005</f>
        <v>NORTE</v>
      </c>
      <c r="H1005" s="96" t="str">
        <f t="shared" si="30"/>
        <v>1</v>
      </c>
    </row>
    <row r="1006" spans="1:8" x14ac:dyDescent="0.25">
      <c r="A1006" s="110" t="str">
        <f>'[3]BASE DATOS'!$A1006</f>
        <v>G5</v>
      </c>
      <c r="B1006" s="110" t="str">
        <f>'[3]BASE DATOS'!$B1006</f>
        <v>GIRON</v>
      </c>
      <c r="C1006" s="96" t="str">
        <f t="shared" si="31"/>
        <v>1</v>
      </c>
      <c r="F1006" s="110" t="str">
        <f>'[3]BASE DATOS'!$F1006</f>
        <v>MAOR</v>
      </c>
      <c r="G1006" s="110" t="str">
        <f>'[3]BASE DATOS'!$G1006</f>
        <v>NORTE</v>
      </c>
      <c r="H1006" s="96" t="str">
        <f t="shared" si="30"/>
        <v>1</v>
      </c>
    </row>
    <row r="1007" spans="1:8" x14ac:dyDescent="0.25">
      <c r="A1007" s="110" t="str">
        <f>'[3]BASE DATOS'!$A1007</f>
        <v>G6</v>
      </c>
      <c r="B1007" s="110" t="str">
        <f>'[3]BASE DATOS'!$B1007</f>
        <v>GIRON</v>
      </c>
      <c r="C1007" s="96" t="str">
        <f t="shared" si="31"/>
        <v>1</v>
      </c>
      <c r="F1007" s="110" t="str">
        <f>'[3]BASE DATOS'!$F1007</f>
        <v>MAR</v>
      </c>
      <c r="G1007" s="110" t="str">
        <f>'[3]BASE DATOS'!$G1007</f>
        <v>NORTE</v>
      </c>
      <c r="H1007" s="96" t="str">
        <f t="shared" si="30"/>
        <v>1</v>
      </c>
    </row>
    <row r="1008" spans="1:8" x14ac:dyDescent="0.25">
      <c r="A1008" s="110" t="str">
        <f>'[3]BASE DATOS'!$A1008</f>
        <v>G7</v>
      </c>
      <c r="B1008" s="110" t="str">
        <f>'[3]BASE DATOS'!$B1008</f>
        <v>GIRON</v>
      </c>
      <c r="C1008" s="96" t="str">
        <f t="shared" si="31"/>
        <v>1</v>
      </c>
      <c r="F1008" s="110" t="str">
        <f>'[3]BASE DATOS'!$F1008</f>
        <v>MAR.</v>
      </c>
      <c r="G1008" s="110" t="str">
        <f>'[3]BASE DATOS'!$G1008</f>
        <v>NORTE</v>
      </c>
      <c r="H1008" s="96" t="str">
        <f t="shared" si="30"/>
        <v>1</v>
      </c>
    </row>
    <row r="1009" spans="1:8" x14ac:dyDescent="0.25">
      <c r="A1009" s="110" t="str">
        <f>'[3]BASE DATOS'!$A1009</f>
        <v>G8</v>
      </c>
      <c r="B1009" s="110" t="str">
        <f>'[3]BASE DATOS'!$B1009</f>
        <v>GIRON</v>
      </c>
      <c r="C1009" s="96" t="str">
        <f t="shared" si="31"/>
        <v>1</v>
      </c>
      <c r="F1009" s="110" t="str">
        <f>'[3]BASE DATOS'!$F1009</f>
        <v>MEJR</v>
      </c>
      <c r="G1009" s="110" t="str">
        <f>'[3]BASE DATOS'!$G1009</f>
        <v>NORTE</v>
      </c>
      <c r="H1009" s="96" t="str">
        <f t="shared" si="30"/>
        <v>1</v>
      </c>
    </row>
    <row r="1010" spans="1:8" x14ac:dyDescent="0.25">
      <c r="A1010" s="110" t="str">
        <f>'[3]BASE DATOS'!$A1010</f>
        <v>G9</v>
      </c>
      <c r="B1010" s="110" t="str">
        <f>'[3]BASE DATOS'!$B1010</f>
        <v>GIRON</v>
      </c>
      <c r="C1010" s="96" t="str">
        <f t="shared" si="31"/>
        <v>1</v>
      </c>
      <c r="F1010" s="110" t="str">
        <f>'[3]BASE DATOS'!$F1010</f>
        <v>MMV</v>
      </c>
      <c r="G1010" s="110" t="str">
        <f>'[3]BASE DATOS'!$G1010</f>
        <v>NORTE</v>
      </c>
      <c r="H1010" s="96" t="str">
        <f t="shared" si="30"/>
        <v>1</v>
      </c>
    </row>
    <row r="1011" spans="1:8" x14ac:dyDescent="0.25">
      <c r="A1011" s="110" t="str">
        <f>'[3]BASE DATOS'!$A1011</f>
        <v>GCP</v>
      </c>
      <c r="B1011" s="110" t="str">
        <f>'[3]BASE DATOS'!$B1011</f>
        <v>PIEDECUESTA</v>
      </c>
      <c r="C1011" s="96" t="str">
        <f t="shared" si="31"/>
        <v>1</v>
      </c>
      <c r="F1011" s="110" t="str">
        <f>'[3]BASE DATOS'!$F1011</f>
        <v>MO</v>
      </c>
      <c r="G1011" s="110" t="str">
        <f>'[3]BASE DATOS'!$G1011</f>
        <v>NORTE</v>
      </c>
      <c r="H1011" s="96" t="str">
        <f t="shared" si="30"/>
        <v>1</v>
      </c>
    </row>
    <row r="1012" spans="1:8" x14ac:dyDescent="0.25">
      <c r="A1012" s="110" t="str">
        <f>'[3]BASE DATOS'!$A1012</f>
        <v>GCPX</v>
      </c>
      <c r="B1012" s="110" t="str">
        <f>'[3]BASE DATOS'!$B1012</f>
        <v>PIEDECUESTA</v>
      </c>
      <c r="C1012" s="96" t="str">
        <f t="shared" si="31"/>
        <v>1</v>
      </c>
      <c r="F1012" s="110" t="str">
        <f>'[3]BASE DATOS'!$F1012</f>
        <v>N45</v>
      </c>
      <c r="G1012" s="110" t="str">
        <f>'[3]BASE DATOS'!$G1012</f>
        <v>NORTE</v>
      </c>
      <c r="H1012" s="96" t="str">
        <f t="shared" si="30"/>
        <v>1</v>
      </c>
    </row>
    <row r="1013" spans="1:8" x14ac:dyDescent="0.25">
      <c r="A1013" s="110" t="str">
        <f>'[3]BASE DATOS'!$A1013</f>
        <v>GGVARGAS</v>
      </c>
      <c r="B1013" s="110" t="str">
        <f>'[3]BASE DATOS'!$B1013</f>
        <v>GIRON</v>
      </c>
      <c r="C1013" s="96" t="str">
        <f t="shared" si="31"/>
        <v>1</v>
      </c>
      <c r="F1013" s="110" t="str">
        <f>'[3]BASE DATOS'!$F1013</f>
        <v>NFN</v>
      </c>
      <c r="G1013" s="110" t="str">
        <f>'[3]BASE DATOS'!$G1013</f>
        <v>NORTE</v>
      </c>
      <c r="H1013" s="96" t="str">
        <f t="shared" si="30"/>
        <v>1</v>
      </c>
    </row>
    <row r="1014" spans="1:8" x14ac:dyDescent="0.25">
      <c r="A1014" s="110" t="str">
        <f>'[3]BASE DATOS'!$A1014</f>
        <v>GML</v>
      </c>
      <c r="B1014" s="110" t="str">
        <f>'[3]BASE DATOS'!$B1014</f>
        <v>LAGOS</v>
      </c>
      <c r="C1014" s="96" t="str">
        <f t="shared" si="31"/>
        <v>1</v>
      </c>
      <c r="F1014" s="110" t="str">
        <f>'[3]BASE DATOS'!$F1014</f>
        <v>NMD</v>
      </c>
      <c r="G1014" s="110" t="str">
        <f>'[3]BASE DATOS'!$G1014</f>
        <v>NORTE</v>
      </c>
      <c r="H1014" s="96" t="str">
        <f t="shared" si="30"/>
        <v>1</v>
      </c>
    </row>
    <row r="1015" spans="1:8" x14ac:dyDescent="0.25">
      <c r="A1015" s="110" t="str">
        <f>'[3]BASE DATOS'!$A1015</f>
        <v>GNC</v>
      </c>
      <c r="B1015" s="110" t="str">
        <f>'[3]BASE DATOS'!$B1015</f>
        <v>CAMPOHERMOSO</v>
      </c>
      <c r="C1015" s="96" t="str">
        <f t="shared" si="31"/>
        <v>1</v>
      </c>
      <c r="F1015" s="110" t="str">
        <f>'[3]BASE DATOS'!$F1015</f>
        <v>NSP</v>
      </c>
      <c r="G1015" s="110" t="str">
        <f>'[3]BASE DATOS'!$G1015</f>
        <v>NORTE</v>
      </c>
      <c r="H1015" s="96" t="str">
        <f t="shared" si="30"/>
        <v>1</v>
      </c>
    </row>
    <row r="1016" spans="1:8" x14ac:dyDescent="0.25">
      <c r="A1016" s="110" t="str">
        <f>'[3]BASE DATOS'!$A1016</f>
        <v>GPX</v>
      </c>
      <c r="B1016" s="110" t="str">
        <f>'[3]BASE DATOS'!$B1016</f>
        <v>PIEDECUESTA</v>
      </c>
      <c r="C1016" s="96" t="str">
        <f t="shared" si="31"/>
        <v>1</v>
      </c>
      <c r="F1016" s="110" t="str">
        <f>'[3]BASE DATOS'!$F1016</f>
        <v>NSP1</v>
      </c>
      <c r="G1016" s="110" t="str">
        <f>'[3]BASE DATOS'!$G1016</f>
        <v>NORTE</v>
      </c>
      <c r="H1016" s="96" t="str">
        <f t="shared" si="30"/>
        <v>1</v>
      </c>
    </row>
    <row r="1017" spans="1:8" x14ac:dyDescent="0.25">
      <c r="A1017" s="110" t="str">
        <f>'[3]BASE DATOS'!$A1017</f>
        <v>GRA</v>
      </c>
      <c r="B1017" s="110" t="str">
        <f>'[3]BASE DATOS'!$B1017</f>
        <v>GIRON</v>
      </c>
      <c r="C1017" s="96" t="str">
        <f t="shared" si="31"/>
        <v>1</v>
      </c>
      <c r="F1017" s="110" t="str">
        <f>'[3]BASE DATOS'!$F1017</f>
        <v>P17</v>
      </c>
      <c r="G1017" s="110" t="str">
        <f>'[3]BASE DATOS'!$G1017</f>
        <v>NORTE</v>
      </c>
      <c r="H1017" s="96" t="str">
        <f t="shared" si="30"/>
        <v>1</v>
      </c>
    </row>
    <row r="1018" spans="1:8" x14ac:dyDescent="0.25">
      <c r="A1018" s="110" t="str">
        <f>'[3]BASE DATOS'!$A1018</f>
        <v>GRP</v>
      </c>
      <c r="B1018" s="110" t="str">
        <f>'[3]BASE DATOS'!$B1018</f>
        <v>PIEDECUESTA</v>
      </c>
      <c r="C1018" s="96" t="str">
        <f t="shared" si="31"/>
        <v>1</v>
      </c>
      <c r="F1018" s="110" t="str">
        <f>'[3]BASE DATOS'!$F1018</f>
        <v>P-17</v>
      </c>
      <c r="G1018" s="110" t="str">
        <f>'[3]BASE DATOS'!$G1018</f>
        <v>NORTE</v>
      </c>
      <c r="H1018" s="96" t="str">
        <f t="shared" si="30"/>
        <v>1</v>
      </c>
    </row>
    <row r="1019" spans="1:8" x14ac:dyDescent="0.25">
      <c r="A1019" s="110" t="str">
        <f>'[3]BASE DATOS'!$A1019</f>
        <v>GUACA</v>
      </c>
      <c r="B1019" s="110" t="str">
        <f>'[3]BASE DATOS'!$B1019</f>
        <v>COLBEEFSAS</v>
      </c>
      <c r="C1019" s="96" t="str">
        <f t="shared" si="31"/>
        <v>1</v>
      </c>
      <c r="F1019" s="110" t="str">
        <f>'[3]BASE DATOS'!$F1019</f>
        <v>PEPR</v>
      </c>
      <c r="G1019" s="110" t="str">
        <f>'[3]BASE DATOS'!$G1019</f>
        <v>NORTE</v>
      </c>
      <c r="H1019" s="96" t="str">
        <f t="shared" si="30"/>
        <v>1</v>
      </c>
    </row>
    <row r="1020" spans="1:8" x14ac:dyDescent="0.25">
      <c r="A1020" s="110" t="str">
        <f>'[3]BASE DATOS'!$A1020</f>
        <v>GUACA1</v>
      </c>
      <c r="B1020" s="110" t="str">
        <f>'[3]BASE DATOS'!$B1020</f>
        <v>COLBEEFSAS</v>
      </c>
      <c r="C1020" s="96" t="str">
        <f t="shared" si="31"/>
        <v>1</v>
      </c>
      <c r="F1020" s="110" t="str">
        <f>'[3]BASE DATOS'!$F1020</f>
        <v>PLAYON OMAR</v>
      </c>
      <c r="G1020" s="110" t="str">
        <f>'[3]BASE DATOS'!$G1020</f>
        <v>NORTE</v>
      </c>
      <c r="H1020" s="96" t="str">
        <f t="shared" si="30"/>
        <v>1</v>
      </c>
    </row>
    <row r="1021" spans="1:8" x14ac:dyDescent="0.25">
      <c r="A1021" s="110" t="str">
        <f>'[3]BASE DATOS'!$A1021</f>
        <v>GUACA2</v>
      </c>
      <c r="B1021" s="110" t="str">
        <f>'[3]BASE DATOS'!$B1021</f>
        <v>COLBEEFSAS</v>
      </c>
      <c r="C1021" s="96" t="str">
        <f t="shared" si="31"/>
        <v>1</v>
      </c>
      <c r="F1021" s="110" t="str">
        <f>'[3]BASE DATOS'!$F1021</f>
        <v>PLAYONOMAR</v>
      </c>
      <c r="G1021" s="110" t="str">
        <f>'[3]BASE DATOS'!$G1021</f>
        <v>NORTE</v>
      </c>
      <c r="H1021" s="96" t="str">
        <f t="shared" si="30"/>
        <v>1</v>
      </c>
    </row>
    <row r="1022" spans="1:8" x14ac:dyDescent="0.25">
      <c r="A1022" s="110" t="str">
        <f>'[3]BASE DATOS'!$A1022</f>
        <v>GUACA3</v>
      </c>
      <c r="B1022" s="110" t="str">
        <f>'[3]BASE DATOS'!$B1022</f>
        <v>COLBEEFSAS</v>
      </c>
      <c r="C1022" s="96" t="str">
        <f t="shared" si="31"/>
        <v>1</v>
      </c>
      <c r="F1022" s="110" t="str">
        <f>'[3]BASE DATOS'!$F1022</f>
        <v>PLCOCARNICO/MXM/</v>
      </c>
      <c r="G1022" s="110" t="str">
        <f>'[3]BASE DATOS'!$G1022</f>
        <v>NORTE</v>
      </c>
      <c r="H1022" s="96" t="str">
        <f t="shared" si="30"/>
        <v>1</v>
      </c>
    </row>
    <row r="1023" spans="1:8" x14ac:dyDescent="0.25">
      <c r="A1023" s="110" t="str">
        <f>'[3]BASE DATOS'!$A1023</f>
        <v>GUACA4</v>
      </c>
      <c r="B1023" s="110" t="str">
        <f>'[3]BASE DATOS'!$B1023</f>
        <v>COLBEEFSAS</v>
      </c>
      <c r="C1023" s="96" t="str">
        <f t="shared" si="31"/>
        <v>1</v>
      </c>
      <c r="F1023" s="110" t="str">
        <f>'[3]BASE DATOS'!$F1023</f>
        <v>PT</v>
      </c>
      <c r="G1023" s="110" t="str">
        <f>'[3]BASE DATOS'!$G1023</f>
        <v>NORTE</v>
      </c>
      <c r="H1023" s="96" t="str">
        <f t="shared" si="30"/>
        <v>1</v>
      </c>
    </row>
    <row r="1024" spans="1:8" x14ac:dyDescent="0.25">
      <c r="A1024" s="110" t="str">
        <f>'[3]BASE DATOS'!$A1024</f>
        <v>GUACA5</v>
      </c>
      <c r="B1024" s="110" t="str">
        <f>'[3]BASE DATOS'!$B1024</f>
        <v>COLBEEFSAS</v>
      </c>
      <c r="C1024" s="96" t="str">
        <f t="shared" si="31"/>
        <v>1</v>
      </c>
      <c r="F1024" s="110" t="str">
        <f>'[3]BASE DATOS'!$F1024</f>
        <v>PT2</v>
      </c>
      <c r="G1024" s="110" t="str">
        <f>'[3]BASE DATOS'!$G1024</f>
        <v>NORTE</v>
      </c>
      <c r="H1024" s="96" t="str">
        <f t="shared" si="30"/>
        <v>1</v>
      </c>
    </row>
    <row r="1025" spans="1:8" x14ac:dyDescent="0.25">
      <c r="A1025" s="110" t="str">
        <f>'[3]BASE DATOS'!$A1025</f>
        <v>GUACA7</v>
      </c>
      <c r="B1025" s="110" t="str">
        <f>'[3]BASE DATOS'!$B1025</f>
        <v>COLBEEFSAS</v>
      </c>
      <c r="C1025" s="96" t="str">
        <f t="shared" si="31"/>
        <v>1</v>
      </c>
      <c r="F1025" s="110" t="str">
        <f>'[3]BASE DATOS'!$F1025</f>
        <v>SKN9</v>
      </c>
      <c r="G1025" s="110" t="str">
        <f>'[3]BASE DATOS'!$G1025</f>
        <v>NORTE</v>
      </c>
      <c r="H1025" s="96" t="str">
        <f t="shared" si="30"/>
        <v>1</v>
      </c>
    </row>
    <row r="1026" spans="1:8" x14ac:dyDescent="0.25">
      <c r="A1026" s="110" t="str">
        <f>'[3]BASE DATOS'!$A1026</f>
        <v>GUACARYSINCELEJO</v>
      </c>
      <c r="B1026" s="110" t="str">
        <f>'[3]BASE DATOS'!$B1026</f>
        <v>COLBEEFSAS</v>
      </c>
      <c r="C1026" s="96" t="str">
        <f t="shared" si="31"/>
        <v>1</v>
      </c>
      <c r="F1026" s="110" t="str">
        <f>'[3]BASE DATOS'!$F1026</f>
        <v>SOMI</v>
      </c>
      <c r="G1026" s="110" t="str">
        <f>'[3]BASE DATOS'!$G1026</f>
        <v>NORTE</v>
      </c>
      <c r="H1026" s="96" t="str">
        <f t="shared" ref="H1026:H1089" si="32">IF(G1026=0,"","1")</f>
        <v>1</v>
      </c>
    </row>
    <row r="1027" spans="1:8" x14ac:dyDescent="0.25">
      <c r="A1027" s="110" t="str">
        <f>'[3]BASE DATOS'!$A1027</f>
        <v>GUAJIRA</v>
      </c>
      <c r="B1027" s="110" t="str">
        <f>'[3]BASE DATOS'!$B1027</f>
        <v>CAMPOHERMOSO</v>
      </c>
      <c r="C1027" s="96" t="str">
        <f t="shared" ref="C1027:C1090" si="33">IF(B1027=0,"","1")</f>
        <v>1</v>
      </c>
      <c r="F1027" s="110" t="str">
        <f>'[3]BASE DATOS'!$F1027</f>
        <v>TITR</v>
      </c>
      <c r="G1027" s="110" t="str">
        <f>'[3]BASE DATOS'!$G1027</f>
        <v>NORTE</v>
      </c>
      <c r="H1027" s="96" t="str">
        <f t="shared" si="32"/>
        <v>1</v>
      </c>
    </row>
    <row r="1028" spans="1:8" x14ac:dyDescent="0.25">
      <c r="A1028" s="110" t="str">
        <f>'[3]BASE DATOS'!$A1028</f>
        <v>GUAMO</v>
      </c>
      <c r="B1028" s="110" t="str">
        <f>'[3]BASE DATOS'!$B1028</f>
        <v>PIEDECUESTA</v>
      </c>
      <c r="C1028" s="96" t="str">
        <f t="shared" si="33"/>
        <v>1</v>
      </c>
      <c r="F1028" s="110" t="str">
        <f>'[3]BASE DATOS'!$F1028</f>
        <v>TJT</v>
      </c>
      <c r="G1028" s="110" t="str">
        <f>'[3]BASE DATOS'!$G1028</f>
        <v>NORTE</v>
      </c>
      <c r="H1028" s="96" t="str">
        <f t="shared" si="32"/>
        <v>1</v>
      </c>
    </row>
    <row r="1029" spans="1:8" x14ac:dyDescent="0.25">
      <c r="A1029" s="110" t="str">
        <f>'[3]BASE DATOS'!$A1029</f>
        <v>H29</v>
      </c>
      <c r="B1029" s="110" t="str">
        <f>'[3]BASE DATOS'!$B1029</f>
        <v>CENTRO</v>
      </c>
      <c r="C1029" s="96" t="str">
        <f t="shared" si="33"/>
        <v>1</v>
      </c>
      <c r="F1029" s="110" t="str">
        <f>'[3]BASE DATOS'!$F1029</f>
        <v>TRR</v>
      </c>
      <c r="G1029" s="110" t="str">
        <f>'[3]BASE DATOS'!$G1029</f>
        <v>NORTE</v>
      </c>
      <c r="H1029" s="96" t="str">
        <f t="shared" si="32"/>
        <v>1</v>
      </c>
    </row>
    <row r="1030" spans="1:8" x14ac:dyDescent="0.25">
      <c r="A1030" s="110" t="str">
        <f>'[3]BASE DATOS'!$A1030</f>
        <v>H7</v>
      </c>
      <c r="B1030" s="110" t="str">
        <f>'[3]BASE DATOS'!$B1030</f>
        <v>NORTE</v>
      </c>
      <c r="C1030" s="96" t="str">
        <f t="shared" si="33"/>
        <v>1</v>
      </c>
      <c r="F1030" s="110" t="str">
        <f>'[3]BASE DATOS'!$F1030</f>
        <v>TYT</v>
      </c>
      <c r="G1030" s="110" t="str">
        <f>'[3]BASE DATOS'!$G1030</f>
        <v>NORTE</v>
      </c>
      <c r="H1030" s="96" t="str">
        <f t="shared" si="32"/>
        <v>1</v>
      </c>
    </row>
    <row r="1031" spans="1:8" x14ac:dyDescent="0.25">
      <c r="A1031" s="110" t="str">
        <f>'[3]BASE DATOS'!$A1031</f>
        <v>H8R</v>
      </c>
      <c r="B1031" s="110" t="str">
        <f>'[3]BASE DATOS'!$B1031</f>
        <v>NORTE</v>
      </c>
      <c r="C1031" s="96" t="str">
        <f t="shared" si="33"/>
        <v>1</v>
      </c>
      <c r="F1031" s="110" t="str">
        <f>'[3]BASE DATOS'!$F1031</f>
        <v>WBP</v>
      </c>
      <c r="G1031" s="110" t="str">
        <f>'[3]BASE DATOS'!$G1031</f>
        <v>NORTE</v>
      </c>
      <c r="H1031" s="96" t="str">
        <f t="shared" si="32"/>
        <v>1</v>
      </c>
    </row>
    <row r="1032" spans="1:8" x14ac:dyDescent="0.25">
      <c r="A1032" s="110" t="str">
        <f>'[3]BASE DATOS'!$A1032</f>
        <v>HACP</v>
      </c>
      <c r="B1032" s="110" t="str">
        <f>'[3]BASE DATOS'!$B1032</f>
        <v>PIEDECUESTA</v>
      </c>
      <c r="C1032" s="96" t="str">
        <f t="shared" si="33"/>
        <v>1</v>
      </c>
      <c r="F1032" s="110" t="str">
        <f>'[3]BASE DATOS'!$F1032</f>
        <v>XY</v>
      </c>
      <c r="G1032" s="110" t="str">
        <f>'[3]BASE DATOS'!$G1032</f>
        <v>NORTE</v>
      </c>
      <c r="H1032" s="96" t="str">
        <f t="shared" si="32"/>
        <v>1</v>
      </c>
    </row>
    <row r="1033" spans="1:8" x14ac:dyDescent="0.25">
      <c r="A1033" s="110" t="str">
        <f>'[3]BASE DATOS'!$A1033</f>
        <v>HGAP</v>
      </c>
      <c r="B1033" s="110" t="str">
        <f>'[3]BASE DATOS'!$B1033</f>
        <v>PIEDECUESTA</v>
      </c>
      <c r="C1033" s="96" t="str">
        <f t="shared" si="33"/>
        <v>1</v>
      </c>
      <c r="F1033" s="110">
        <f>'[3]BASE DATOS'!$F1033</f>
        <v>2015</v>
      </c>
      <c r="G1033" s="110" t="str">
        <f>'[3]BASE DATOS'!$G1033</f>
        <v>PIEDECUESTA</v>
      </c>
      <c r="H1033" s="96" t="str">
        <f t="shared" si="32"/>
        <v>1</v>
      </c>
    </row>
    <row r="1034" spans="1:8" x14ac:dyDescent="0.25">
      <c r="A1034" s="110" t="str">
        <f>'[3]BASE DATOS'!$A1034</f>
        <v>HNP</v>
      </c>
      <c r="B1034" s="110" t="str">
        <f>'[3]BASE DATOS'!$B1034</f>
        <v>CAMPOHERMOSO</v>
      </c>
      <c r="C1034" s="96" t="str">
        <f t="shared" si="33"/>
        <v>1</v>
      </c>
      <c r="F1034" s="110">
        <f>'[3]BASE DATOS'!$F1034</f>
        <v>7605</v>
      </c>
      <c r="G1034" s="110" t="str">
        <f>'[3]BASE DATOS'!$G1034</f>
        <v>PIEDECUESTA</v>
      </c>
      <c r="H1034" s="96" t="str">
        <f t="shared" si="32"/>
        <v>1</v>
      </c>
    </row>
    <row r="1035" spans="1:8" x14ac:dyDescent="0.25">
      <c r="A1035" s="110" t="str">
        <f>'[3]BASE DATOS'!$A1035</f>
        <v>HOM</v>
      </c>
      <c r="B1035" s="110" t="str">
        <f>'[3]BASE DATOS'!$B1035</f>
        <v>PIEDECUESTA</v>
      </c>
      <c r="C1035" s="96" t="str">
        <f t="shared" si="33"/>
        <v>1</v>
      </c>
      <c r="F1035" s="110">
        <f>'[3]BASE DATOS'!$F1035</f>
        <v>8165</v>
      </c>
      <c r="G1035" s="110" t="str">
        <f>'[3]BASE DATOS'!$G1035</f>
        <v>PIEDECUESTA</v>
      </c>
      <c r="H1035" s="96" t="str">
        <f t="shared" si="32"/>
        <v>1</v>
      </c>
    </row>
    <row r="1036" spans="1:8" x14ac:dyDescent="0.25">
      <c r="A1036" s="110" t="str">
        <f>'[3]BASE DATOS'!$A1036</f>
        <v>HR2</v>
      </c>
      <c r="B1036" s="110" t="str">
        <f>'[3]BASE DATOS'!$B1036</f>
        <v>CUMBRE</v>
      </c>
      <c r="C1036" s="96" t="str">
        <f t="shared" si="33"/>
        <v>1</v>
      </c>
      <c r="F1036" s="110">
        <f>'[3]BASE DATOS'!$F1036</f>
        <v>9404</v>
      </c>
      <c r="G1036" s="110" t="str">
        <f>'[3]BASE DATOS'!$G1036</f>
        <v>PIEDECUESTA</v>
      </c>
      <c r="H1036" s="96" t="str">
        <f t="shared" si="32"/>
        <v>1</v>
      </c>
    </row>
    <row r="1037" spans="1:8" x14ac:dyDescent="0.25">
      <c r="A1037" s="110" t="str">
        <f>'[3]BASE DATOS'!$A1037</f>
        <v>HTL</v>
      </c>
      <c r="B1037" s="110" t="str">
        <f>'[3]BASE DATOS'!$B1037</f>
        <v>GIRON</v>
      </c>
      <c r="C1037" s="96" t="str">
        <f t="shared" si="33"/>
        <v>1</v>
      </c>
      <c r="F1037" s="110">
        <f>'[3]BASE DATOS'!$F1037</f>
        <v>10005</v>
      </c>
      <c r="G1037" s="110" t="str">
        <f>'[3]BASE DATOS'!$G1037</f>
        <v>PIEDECUESTA</v>
      </c>
      <c r="H1037" s="96" t="str">
        <f t="shared" si="32"/>
        <v>1</v>
      </c>
    </row>
    <row r="1038" spans="1:8" x14ac:dyDescent="0.25">
      <c r="A1038" s="110" t="str">
        <f>'[3]BASE DATOS'!$A1038</f>
        <v>HTN</v>
      </c>
      <c r="B1038" s="110" t="str">
        <f>'[3]BASE DATOS'!$B1038</f>
        <v>GIRON</v>
      </c>
      <c r="C1038" s="96" t="str">
        <f t="shared" si="33"/>
        <v>1</v>
      </c>
      <c r="F1038" s="110">
        <f>'[3]BASE DATOS'!$F1038</f>
        <v>10020</v>
      </c>
      <c r="G1038" s="110" t="str">
        <f>'[3]BASE DATOS'!$G1038</f>
        <v>PIEDECUESTA</v>
      </c>
      <c r="H1038" s="96" t="str">
        <f t="shared" si="32"/>
        <v>1</v>
      </c>
    </row>
    <row r="1039" spans="1:8" x14ac:dyDescent="0.25">
      <c r="A1039" s="110" t="str">
        <f>'[3]BASE DATOS'!$A1039</f>
        <v>HVAP</v>
      </c>
      <c r="B1039" s="110" t="str">
        <f>'[3]BASE DATOS'!$B1039</f>
        <v>PIEDECUESTA</v>
      </c>
      <c r="C1039" s="96" t="str">
        <f t="shared" si="33"/>
        <v>1</v>
      </c>
      <c r="F1039" s="110">
        <f>'[3]BASE DATOS'!$F1039</f>
        <v>10021</v>
      </c>
      <c r="G1039" s="110" t="str">
        <f>'[3]BASE DATOS'!$G1039</f>
        <v>PIEDECUESTA</v>
      </c>
      <c r="H1039" s="96" t="str">
        <f t="shared" si="32"/>
        <v>1</v>
      </c>
    </row>
    <row r="1040" spans="1:8" x14ac:dyDescent="0.25">
      <c r="A1040" s="110" t="str">
        <f>'[3]BASE DATOS'!$A1040</f>
        <v>IDPA</v>
      </c>
      <c r="B1040" s="110" t="str">
        <f>'[3]BASE DATOS'!$B1040</f>
        <v>PIEDECUESTA</v>
      </c>
      <c r="C1040" s="96" t="str">
        <f t="shared" si="33"/>
        <v>1</v>
      </c>
      <c r="F1040" s="110">
        <f>'[3]BASE DATOS'!$F1040</f>
        <v>10099</v>
      </c>
      <c r="G1040" s="110" t="str">
        <f>'[3]BASE DATOS'!$G1040</f>
        <v>PIEDECUESTA</v>
      </c>
      <c r="H1040" s="96" t="str">
        <f t="shared" si="32"/>
        <v>1</v>
      </c>
    </row>
    <row r="1041" spans="1:8" x14ac:dyDescent="0.25">
      <c r="A1041" s="110" t="str">
        <f>'[3]BASE DATOS'!$A1041</f>
        <v>IS</v>
      </c>
      <c r="B1041" s="110" t="str">
        <f>'[3]BASE DATOS'!$B1041</f>
        <v>PROVENZA</v>
      </c>
      <c r="C1041" s="96" t="str">
        <f t="shared" si="33"/>
        <v>1</v>
      </c>
      <c r="F1041" s="110">
        <f>'[3]BASE DATOS'!$F1041</f>
        <v>10100</v>
      </c>
      <c r="G1041" s="110" t="str">
        <f>'[3]BASE DATOS'!$G1041</f>
        <v>PIEDECUESTA</v>
      </c>
      <c r="H1041" s="96" t="str">
        <f t="shared" si="32"/>
        <v>1</v>
      </c>
    </row>
    <row r="1042" spans="1:8" x14ac:dyDescent="0.25">
      <c r="A1042" s="110" t="str">
        <f>'[3]BASE DATOS'!$A1042</f>
        <v>IS.</v>
      </c>
      <c r="B1042" s="110" t="str">
        <f>'[3]BASE DATOS'!$B1042</f>
        <v>PROVENZA</v>
      </c>
      <c r="C1042" s="96" t="str">
        <f t="shared" si="33"/>
        <v>1</v>
      </c>
      <c r="F1042" s="110">
        <f>'[3]BASE DATOS'!$F1042</f>
        <v>10107</v>
      </c>
      <c r="G1042" s="110" t="str">
        <f>'[3]BASE DATOS'!$G1042</f>
        <v>PIEDECUESTA</v>
      </c>
      <c r="H1042" s="96" t="str">
        <f t="shared" si="32"/>
        <v>1</v>
      </c>
    </row>
    <row r="1043" spans="1:8" x14ac:dyDescent="0.25">
      <c r="A1043" s="110" t="str">
        <f>'[3]BASE DATOS'!$A1043</f>
        <v>ISLA</v>
      </c>
      <c r="B1043" s="110" t="str">
        <f>'[3]BASE DATOS'!$B1043</f>
        <v>REALDEMINAS</v>
      </c>
      <c r="C1043" s="96" t="str">
        <f t="shared" si="33"/>
        <v>1</v>
      </c>
      <c r="F1043" s="110">
        <f>'[3]BASE DATOS'!$F1043</f>
        <v>10116</v>
      </c>
      <c r="G1043" s="110" t="str">
        <f>'[3]BASE DATOS'!$G1043</f>
        <v>PIEDECUESTA</v>
      </c>
      <c r="H1043" s="96" t="str">
        <f t="shared" si="32"/>
        <v>1</v>
      </c>
    </row>
    <row r="1044" spans="1:8" x14ac:dyDescent="0.25">
      <c r="A1044" s="110" t="str">
        <f>'[3]BASE DATOS'!$A1044</f>
        <v>IVAN</v>
      </c>
      <c r="B1044" s="110" t="str">
        <f>'[3]BASE DATOS'!$B1044</f>
        <v>GIRON</v>
      </c>
      <c r="C1044" s="96" t="str">
        <f t="shared" si="33"/>
        <v>1</v>
      </c>
      <c r="F1044" s="110">
        <f>'[3]BASE DATOS'!$F1044</f>
        <v>10120</v>
      </c>
      <c r="G1044" s="110" t="str">
        <f>'[3]BASE DATOS'!$G1044</f>
        <v>PIEDECUESTA</v>
      </c>
      <c r="H1044" s="96" t="str">
        <f t="shared" si="32"/>
        <v>1</v>
      </c>
    </row>
    <row r="1045" spans="1:8" x14ac:dyDescent="0.25">
      <c r="A1045" s="110" t="str">
        <f>'[3]BASE DATOS'!$A1045</f>
        <v>IVG</v>
      </c>
      <c r="B1045" s="110" t="str">
        <f>'[3]BASE DATOS'!$B1045</f>
        <v>GIRON</v>
      </c>
      <c r="C1045" s="96" t="str">
        <f t="shared" si="33"/>
        <v>1</v>
      </c>
      <c r="F1045" s="110">
        <f>'[3]BASE DATOS'!$F1045</f>
        <v>10125</v>
      </c>
      <c r="G1045" s="110" t="str">
        <f>'[3]BASE DATOS'!$G1045</f>
        <v>PIEDECUESTA</v>
      </c>
      <c r="H1045" s="96" t="str">
        <f t="shared" si="32"/>
        <v>1</v>
      </c>
    </row>
    <row r="1046" spans="1:8" x14ac:dyDescent="0.25">
      <c r="A1046" s="110" t="str">
        <f>'[3]BASE DATOS'!$A1046</f>
        <v>IVTG</v>
      </c>
      <c r="B1046" s="110" t="str">
        <f>'[3]BASE DATOS'!$B1046</f>
        <v>GIRON</v>
      </c>
      <c r="C1046" s="96" t="str">
        <f t="shared" si="33"/>
        <v>1</v>
      </c>
      <c r="F1046" s="110">
        <f>'[3]BASE DATOS'!$F1046</f>
        <v>10127</v>
      </c>
      <c r="G1046" s="110" t="str">
        <f>'[3]BASE DATOS'!$G1046</f>
        <v>PIEDECUESTA</v>
      </c>
      <c r="H1046" s="96" t="str">
        <f t="shared" si="32"/>
        <v>1</v>
      </c>
    </row>
    <row r="1047" spans="1:8" x14ac:dyDescent="0.25">
      <c r="A1047" s="110" t="str">
        <f>'[3]BASE DATOS'!$A1047</f>
        <v>J2</v>
      </c>
      <c r="B1047" s="110" t="str">
        <f>'[3]BASE DATOS'!$B1047</f>
        <v>PIEDECUESTA</v>
      </c>
      <c r="C1047" s="96" t="str">
        <f t="shared" si="33"/>
        <v>1</v>
      </c>
      <c r="F1047" s="110">
        <f>'[3]BASE DATOS'!$F1047</f>
        <v>10145</v>
      </c>
      <c r="G1047" s="110" t="str">
        <f>'[3]BASE DATOS'!$G1047</f>
        <v>PIEDECUESTA</v>
      </c>
      <c r="H1047" s="96" t="str">
        <f t="shared" si="32"/>
        <v>1</v>
      </c>
    </row>
    <row r="1048" spans="1:8" x14ac:dyDescent="0.25">
      <c r="A1048" s="110" t="str">
        <f>'[3]BASE DATOS'!$A1048</f>
        <v>J2J</v>
      </c>
      <c r="B1048" s="110" t="str">
        <f>'[3]BASE DATOS'!$B1048</f>
        <v>CAMPOHERMOSO</v>
      </c>
      <c r="C1048" s="96" t="str">
        <f t="shared" si="33"/>
        <v>1</v>
      </c>
      <c r="F1048" s="110">
        <f>'[3]BASE DATOS'!$F1048</f>
        <v>10146</v>
      </c>
      <c r="G1048" s="110" t="str">
        <f>'[3]BASE DATOS'!$G1048</f>
        <v>PIEDECUESTA</v>
      </c>
      <c r="H1048" s="96" t="str">
        <f t="shared" si="32"/>
        <v>1</v>
      </c>
    </row>
    <row r="1049" spans="1:8" x14ac:dyDescent="0.25">
      <c r="A1049" s="110" t="str">
        <f>'[3]BASE DATOS'!$A1049</f>
        <v>JAP</v>
      </c>
      <c r="B1049" s="110" t="str">
        <f>'[3]BASE DATOS'!$B1049</f>
        <v>PIEDECUESTA</v>
      </c>
      <c r="C1049" s="96" t="str">
        <f t="shared" si="33"/>
        <v>1</v>
      </c>
      <c r="F1049" s="110">
        <f>'[3]BASE DATOS'!$F1049</f>
        <v>10147</v>
      </c>
      <c r="G1049" s="110" t="str">
        <f>'[3]BASE DATOS'!$G1049</f>
        <v>PIEDECUESTA</v>
      </c>
      <c r="H1049" s="96" t="str">
        <f t="shared" si="32"/>
        <v>1</v>
      </c>
    </row>
    <row r="1050" spans="1:8" x14ac:dyDescent="0.25">
      <c r="A1050" s="110" t="str">
        <f>'[3]BASE DATOS'!$A1050</f>
        <v>JAP5</v>
      </c>
      <c r="B1050" s="110" t="str">
        <f>'[3]BASE DATOS'!$B1050</f>
        <v>GIRON</v>
      </c>
      <c r="C1050" s="96" t="str">
        <f t="shared" si="33"/>
        <v>1</v>
      </c>
      <c r="F1050" s="110">
        <f>'[3]BASE DATOS'!$F1050</f>
        <v>10148</v>
      </c>
      <c r="G1050" s="110" t="str">
        <f>'[3]BASE DATOS'!$G1050</f>
        <v>PIEDECUESTA</v>
      </c>
      <c r="H1050" s="96" t="str">
        <f t="shared" si="32"/>
        <v>1</v>
      </c>
    </row>
    <row r="1051" spans="1:8" x14ac:dyDescent="0.25">
      <c r="A1051" s="110" t="str">
        <f>'[3]BASE DATOS'!$A1051</f>
        <v>JCC</v>
      </c>
      <c r="B1051" s="110" t="str">
        <f>'[3]BASE DATOS'!$B1051</f>
        <v>GIRON</v>
      </c>
      <c r="C1051" s="96" t="str">
        <f t="shared" si="33"/>
        <v>1</v>
      </c>
      <c r="F1051" s="110">
        <f>'[3]BASE DATOS'!$F1051</f>
        <v>10150</v>
      </c>
      <c r="G1051" s="110" t="str">
        <f>'[3]BASE DATOS'!$G1051</f>
        <v>PIEDECUESTA</v>
      </c>
      <c r="H1051" s="96" t="str">
        <f t="shared" si="32"/>
        <v>1</v>
      </c>
    </row>
    <row r="1052" spans="1:8" x14ac:dyDescent="0.25">
      <c r="A1052" s="110" t="str">
        <f>'[3]BASE DATOS'!$A1052</f>
        <v>JCRR</v>
      </c>
      <c r="B1052" s="110" t="str">
        <f>'[3]BASE DATOS'!$B1052</f>
        <v>NORTE</v>
      </c>
      <c r="C1052" s="96" t="str">
        <f t="shared" si="33"/>
        <v>1</v>
      </c>
      <c r="F1052" s="110">
        <f>'[3]BASE DATOS'!$F1052</f>
        <v>10151</v>
      </c>
      <c r="G1052" s="110" t="str">
        <f>'[3]BASE DATOS'!$G1052</f>
        <v>PIEDECUESTA</v>
      </c>
      <c r="H1052" s="96" t="str">
        <f t="shared" si="32"/>
        <v>1</v>
      </c>
    </row>
    <row r="1053" spans="1:8" x14ac:dyDescent="0.25">
      <c r="A1053" s="110" t="str">
        <f>'[3]BASE DATOS'!$A1053</f>
        <v>JCUERO</v>
      </c>
      <c r="B1053" s="110" t="str">
        <f>'[3]BASE DATOS'!$B1053</f>
        <v>COLBEEFSAS</v>
      </c>
      <c r="C1053" s="96" t="str">
        <f t="shared" si="33"/>
        <v>1</v>
      </c>
      <c r="F1053" s="110">
        <f>'[3]BASE DATOS'!$F1053</f>
        <v>10153</v>
      </c>
      <c r="G1053" s="110" t="str">
        <f>'[3]BASE DATOS'!$G1053</f>
        <v>PIEDECUESTA</v>
      </c>
      <c r="H1053" s="96" t="str">
        <f t="shared" si="32"/>
        <v>1</v>
      </c>
    </row>
    <row r="1054" spans="1:8" x14ac:dyDescent="0.25">
      <c r="A1054" s="110" t="str">
        <f>'[3]BASE DATOS'!$A1054</f>
        <v>JCV</v>
      </c>
      <c r="B1054" s="110" t="str">
        <f>'[3]BASE DATOS'!$B1054</f>
        <v>LAGOS</v>
      </c>
      <c r="C1054" s="96" t="str">
        <f t="shared" si="33"/>
        <v>1</v>
      </c>
      <c r="F1054" s="110">
        <f>'[3]BASE DATOS'!$F1054</f>
        <v>10154</v>
      </c>
      <c r="G1054" s="110" t="str">
        <f>'[3]BASE DATOS'!$G1054</f>
        <v>PIEDECUESTA</v>
      </c>
      <c r="H1054" s="96" t="str">
        <f t="shared" si="32"/>
        <v>1</v>
      </c>
    </row>
    <row r="1055" spans="1:8" x14ac:dyDescent="0.25">
      <c r="A1055" s="110" t="str">
        <f>'[3]BASE DATOS'!$A1055</f>
        <v>JF</v>
      </c>
      <c r="B1055" s="110" t="str">
        <f>'[3]BASE DATOS'!$B1055</f>
        <v>FLORIDABLANCA</v>
      </c>
      <c r="C1055" s="96" t="str">
        <f t="shared" si="33"/>
        <v>1</v>
      </c>
      <c r="F1055" s="110">
        <f>'[3]BASE DATOS'!$F1055</f>
        <v>10212</v>
      </c>
      <c r="G1055" s="110" t="str">
        <f>'[3]BASE DATOS'!$G1055</f>
        <v>PIEDECUESTA</v>
      </c>
      <c r="H1055" s="96" t="str">
        <f t="shared" si="32"/>
        <v>1</v>
      </c>
    </row>
    <row r="1056" spans="1:8" x14ac:dyDescent="0.25">
      <c r="A1056" s="110" t="str">
        <f>'[3]BASE DATOS'!$A1056</f>
        <v>JF50</v>
      </c>
      <c r="B1056" s="110" t="str">
        <f>'[3]BASE DATOS'!$B1056</f>
        <v>FLORIDABLANCA</v>
      </c>
      <c r="C1056" s="96" t="str">
        <f t="shared" si="33"/>
        <v>1</v>
      </c>
      <c r="F1056" s="110">
        <f>'[3]BASE DATOS'!$F1056</f>
        <v>10219</v>
      </c>
      <c r="G1056" s="110" t="str">
        <f>'[3]BASE DATOS'!$G1056</f>
        <v>PIEDECUESTA</v>
      </c>
      <c r="H1056" s="96" t="str">
        <f t="shared" si="32"/>
        <v>1</v>
      </c>
    </row>
    <row r="1057" spans="1:8" x14ac:dyDescent="0.25">
      <c r="A1057" s="110" t="str">
        <f>'[3]BASE DATOS'!$A1057</f>
        <v>JFC</v>
      </c>
      <c r="B1057" s="110" t="str">
        <f>'[3]BASE DATOS'!$B1057</f>
        <v>NORTE</v>
      </c>
      <c r="C1057" s="96" t="str">
        <f t="shared" si="33"/>
        <v>1</v>
      </c>
      <c r="F1057" s="110">
        <f>'[3]BASE DATOS'!$F1057</f>
        <v>10220</v>
      </c>
      <c r="G1057" s="110" t="str">
        <f>'[3]BASE DATOS'!$G1057</f>
        <v>PIEDECUESTA</v>
      </c>
      <c r="H1057" s="96" t="str">
        <f t="shared" si="32"/>
        <v>1</v>
      </c>
    </row>
    <row r="1058" spans="1:8" x14ac:dyDescent="0.25">
      <c r="A1058" s="110" t="str">
        <f>'[3]BASE DATOS'!$A1058</f>
        <v>JH01</v>
      </c>
      <c r="B1058" s="110" t="str">
        <f>'[3]BASE DATOS'!$B1058</f>
        <v>CUMBRE</v>
      </c>
      <c r="C1058" s="96" t="str">
        <f t="shared" si="33"/>
        <v>1</v>
      </c>
      <c r="F1058" s="110">
        <f>'[3]BASE DATOS'!$F1058</f>
        <v>10221</v>
      </c>
      <c r="G1058" s="110" t="str">
        <f>'[3]BASE DATOS'!$G1058</f>
        <v>PIEDECUESTA</v>
      </c>
      <c r="H1058" s="96" t="str">
        <f t="shared" si="32"/>
        <v>1</v>
      </c>
    </row>
    <row r="1059" spans="1:8" x14ac:dyDescent="0.25">
      <c r="A1059" s="110" t="str">
        <f>'[3]BASE DATOS'!$A1059</f>
        <v>JHON</v>
      </c>
      <c r="B1059" s="110" t="str">
        <f>'[3]BASE DATOS'!$B1059</f>
        <v>CUMBRE</v>
      </c>
      <c r="C1059" s="96" t="str">
        <f t="shared" si="33"/>
        <v>1</v>
      </c>
      <c r="F1059" s="110">
        <f>'[3]BASE DATOS'!$F1059</f>
        <v>10224</v>
      </c>
      <c r="G1059" s="110" t="str">
        <f>'[3]BASE DATOS'!$G1059</f>
        <v>PIEDECUESTA</v>
      </c>
      <c r="H1059" s="96" t="str">
        <f t="shared" si="32"/>
        <v>1</v>
      </c>
    </row>
    <row r="1060" spans="1:8" x14ac:dyDescent="0.25">
      <c r="A1060" s="110" t="str">
        <f>'[3]BASE DATOS'!$A1060</f>
        <v>JHON1</v>
      </c>
      <c r="B1060" s="110" t="str">
        <f>'[3]BASE DATOS'!$B1060</f>
        <v>NORTE</v>
      </c>
      <c r="C1060" s="96" t="str">
        <f t="shared" si="33"/>
        <v>1</v>
      </c>
      <c r="F1060" s="110">
        <f>'[3]BASE DATOS'!$F1060</f>
        <v>10225</v>
      </c>
      <c r="G1060" s="110" t="str">
        <f>'[3]BASE DATOS'!$G1060</f>
        <v>PIEDECUESTA</v>
      </c>
      <c r="H1060" s="96" t="str">
        <f t="shared" si="32"/>
        <v>1</v>
      </c>
    </row>
    <row r="1061" spans="1:8" x14ac:dyDescent="0.25">
      <c r="A1061" s="110" t="str">
        <f>'[3]BASE DATOS'!$A1061</f>
        <v>JHONX</v>
      </c>
      <c r="B1061" s="110" t="str">
        <f>'[3]BASE DATOS'!$B1061</f>
        <v>CUMBRE</v>
      </c>
      <c r="C1061" s="96" t="str">
        <f t="shared" si="33"/>
        <v>1</v>
      </c>
      <c r="F1061" s="110">
        <f>'[3]BASE DATOS'!$F1061</f>
        <v>10232</v>
      </c>
      <c r="G1061" s="110" t="str">
        <f>'[3]BASE DATOS'!$G1061</f>
        <v>PIEDECUESTA</v>
      </c>
      <c r="H1061" s="96" t="str">
        <f t="shared" si="32"/>
        <v>1</v>
      </c>
    </row>
    <row r="1062" spans="1:8" x14ac:dyDescent="0.25">
      <c r="A1062" s="110" t="str">
        <f>'[3]BASE DATOS'!$A1062</f>
        <v>JIPI</v>
      </c>
      <c r="B1062" s="110" t="str">
        <f>'[3]BASE DATOS'!$B1062</f>
        <v>SATELITE</v>
      </c>
      <c r="C1062" s="96" t="str">
        <f t="shared" si="33"/>
        <v>1</v>
      </c>
      <c r="F1062" s="110">
        <f>'[3]BASE DATOS'!$F1062</f>
        <v>10233</v>
      </c>
      <c r="G1062" s="110" t="str">
        <f>'[3]BASE DATOS'!$G1062</f>
        <v>PIEDECUESTA</v>
      </c>
      <c r="H1062" s="96" t="str">
        <f t="shared" si="32"/>
        <v>1</v>
      </c>
    </row>
    <row r="1063" spans="1:8" x14ac:dyDescent="0.25">
      <c r="A1063" s="110" t="str">
        <f>'[3]BASE DATOS'!$A1063</f>
        <v>JJ</v>
      </c>
      <c r="B1063" s="110" t="str">
        <f>'[3]BASE DATOS'!$B1063</f>
        <v>SANFRANCISCO</v>
      </c>
      <c r="C1063" s="96" t="str">
        <f t="shared" si="33"/>
        <v>1</v>
      </c>
      <c r="F1063" s="110">
        <f>'[3]BASE DATOS'!$F1063</f>
        <v>10301</v>
      </c>
      <c r="G1063" s="110" t="str">
        <f>'[3]BASE DATOS'!$G1063</f>
        <v>PIEDECUESTA</v>
      </c>
      <c r="H1063" s="96" t="str">
        <f t="shared" si="32"/>
        <v>1</v>
      </c>
    </row>
    <row r="1064" spans="1:8" x14ac:dyDescent="0.25">
      <c r="A1064" s="110" t="str">
        <f>'[3]BASE DATOS'!$A1064</f>
        <v>JJJ</v>
      </c>
      <c r="B1064" s="110" t="str">
        <f>'[3]BASE DATOS'!$B1064</f>
        <v>GIRON</v>
      </c>
      <c r="C1064" s="96" t="str">
        <f t="shared" si="33"/>
        <v>1</v>
      </c>
      <c r="F1064" s="110">
        <f>'[3]BASE DATOS'!$F1064</f>
        <v>10305</v>
      </c>
      <c r="G1064" s="110" t="str">
        <f>'[3]BASE DATOS'!$G1064</f>
        <v>PIEDECUESTA</v>
      </c>
      <c r="H1064" s="96" t="str">
        <f t="shared" si="32"/>
        <v>1</v>
      </c>
    </row>
    <row r="1065" spans="1:8" x14ac:dyDescent="0.25">
      <c r="A1065" s="110" t="str">
        <f>'[3]BASE DATOS'!$A1065</f>
        <v>JJJM</v>
      </c>
      <c r="B1065" s="110" t="str">
        <f>'[3]BASE DATOS'!$B1065</f>
        <v>GIRON</v>
      </c>
      <c r="C1065" s="96" t="str">
        <f t="shared" si="33"/>
        <v>1</v>
      </c>
      <c r="F1065" s="110">
        <f>'[3]BASE DATOS'!$F1065</f>
        <v>10306</v>
      </c>
      <c r="G1065" s="110" t="str">
        <f>'[3]BASE DATOS'!$G1065</f>
        <v>PIEDECUESTA</v>
      </c>
      <c r="H1065" s="96" t="str">
        <f t="shared" si="32"/>
        <v>1</v>
      </c>
    </row>
    <row r="1066" spans="1:8" x14ac:dyDescent="0.25">
      <c r="A1066" s="110" t="str">
        <f>'[3]BASE DATOS'!$A1066</f>
        <v>JK11</v>
      </c>
      <c r="B1066" s="110" t="str">
        <f>'[3]BASE DATOS'!$B1066</f>
        <v>NORTE</v>
      </c>
      <c r="C1066" s="96" t="str">
        <f t="shared" si="33"/>
        <v>1</v>
      </c>
      <c r="F1066" s="110">
        <f>'[3]BASE DATOS'!$F1066</f>
        <v>10307</v>
      </c>
      <c r="G1066" s="110" t="str">
        <f>'[3]BASE DATOS'!$G1066</f>
        <v>PIEDECUESTA</v>
      </c>
      <c r="H1066" s="96" t="str">
        <f t="shared" si="32"/>
        <v>1</v>
      </c>
    </row>
    <row r="1067" spans="1:8" x14ac:dyDescent="0.25">
      <c r="A1067" s="110" t="str">
        <f>'[3]BASE DATOS'!$A1067</f>
        <v>JK16</v>
      </c>
      <c r="B1067" s="110" t="str">
        <f>'[3]BASE DATOS'!$B1067</f>
        <v>NORTE</v>
      </c>
      <c r="C1067" s="96" t="str">
        <f t="shared" si="33"/>
        <v>1</v>
      </c>
      <c r="F1067" s="110">
        <f>'[3]BASE DATOS'!$F1067</f>
        <v>10308</v>
      </c>
      <c r="G1067" s="110" t="str">
        <f>'[3]BASE DATOS'!$G1067</f>
        <v>PIEDECUESTA</v>
      </c>
      <c r="H1067" s="96" t="str">
        <f t="shared" si="32"/>
        <v>1</v>
      </c>
    </row>
    <row r="1068" spans="1:8" x14ac:dyDescent="0.25">
      <c r="A1068" s="110" t="str">
        <f>'[3]BASE DATOS'!$A1068</f>
        <v>JK23</v>
      </c>
      <c r="B1068" s="110" t="str">
        <f>'[3]BASE DATOS'!$B1068</f>
        <v>GIRON</v>
      </c>
      <c r="C1068" s="96" t="str">
        <f t="shared" si="33"/>
        <v>1</v>
      </c>
      <c r="F1068" s="110">
        <f>'[3]BASE DATOS'!$F1068</f>
        <v>10320</v>
      </c>
      <c r="G1068" s="110" t="str">
        <f>'[3]BASE DATOS'!$G1068</f>
        <v>PIEDECUESTA</v>
      </c>
      <c r="H1068" s="96" t="str">
        <f t="shared" si="32"/>
        <v>1</v>
      </c>
    </row>
    <row r="1069" spans="1:8" x14ac:dyDescent="0.25">
      <c r="A1069" s="110" t="str">
        <f>'[3]BASE DATOS'!$A1069</f>
        <v>JK4</v>
      </c>
      <c r="B1069" s="110" t="str">
        <f>'[3]BASE DATOS'!$B1069</f>
        <v>NORTE</v>
      </c>
      <c r="C1069" s="96" t="str">
        <f t="shared" si="33"/>
        <v>1</v>
      </c>
      <c r="F1069" s="110">
        <f>'[3]BASE DATOS'!$F1069</f>
        <v>10404</v>
      </c>
      <c r="G1069" s="110" t="str">
        <f>'[3]BASE DATOS'!$G1069</f>
        <v>PIEDECUESTA</v>
      </c>
      <c r="H1069" s="96" t="str">
        <f t="shared" si="32"/>
        <v>1</v>
      </c>
    </row>
    <row r="1070" spans="1:8" x14ac:dyDescent="0.25">
      <c r="A1070" s="110" t="str">
        <f>'[3]BASE DATOS'!$A1070</f>
        <v>JL</v>
      </c>
      <c r="B1070" s="110" t="str">
        <f>'[3]BASE DATOS'!$B1070</f>
        <v>GIRON</v>
      </c>
      <c r="C1070" s="96" t="str">
        <f t="shared" si="33"/>
        <v>1</v>
      </c>
      <c r="F1070" s="110">
        <f>'[3]BASE DATOS'!$F1070</f>
        <v>10405</v>
      </c>
      <c r="G1070" s="110" t="str">
        <f>'[3]BASE DATOS'!$G1070</f>
        <v>PIEDECUESTA</v>
      </c>
      <c r="H1070" s="96" t="str">
        <f t="shared" si="32"/>
        <v>1</v>
      </c>
    </row>
    <row r="1071" spans="1:8" x14ac:dyDescent="0.25">
      <c r="A1071" s="110" t="str">
        <f>'[3]BASE DATOS'!$A1071</f>
        <v>JM</v>
      </c>
      <c r="B1071" s="110" t="str">
        <f>'[3]BASE DATOS'!$B1071</f>
        <v>CUMBRE</v>
      </c>
      <c r="C1071" s="96" t="str">
        <f t="shared" si="33"/>
        <v>1</v>
      </c>
      <c r="F1071" s="110">
        <f>'[3]BASE DATOS'!$F1071</f>
        <v>10412</v>
      </c>
      <c r="G1071" s="110" t="str">
        <f>'[3]BASE DATOS'!$G1071</f>
        <v>PIEDECUESTA</v>
      </c>
      <c r="H1071" s="96" t="str">
        <f t="shared" si="32"/>
        <v>1</v>
      </c>
    </row>
    <row r="1072" spans="1:8" x14ac:dyDescent="0.25">
      <c r="A1072" s="110" t="str">
        <f>'[3]BASE DATOS'!$A1072</f>
        <v>JM.</v>
      </c>
      <c r="B1072" s="110" t="str">
        <f>'[3]BASE DATOS'!$B1072</f>
        <v>GIRON</v>
      </c>
      <c r="C1072" s="96" t="str">
        <f t="shared" si="33"/>
        <v>1</v>
      </c>
      <c r="F1072" s="110">
        <f>'[3]BASE DATOS'!$F1072</f>
        <v>10413</v>
      </c>
      <c r="G1072" s="110" t="str">
        <f>'[3]BASE DATOS'!$G1072</f>
        <v>PIEDECUESTA</v>
      </c>
      <c r="H1072" s="96" t="str">
        <f t="shared" si="32"/>
        <v>1</v>
      </c>
    </row>
    <row r="1073" spans="1:8" x14ac:dyDescent="0.25">
      <c r="A1073" s="110" t="str">
        <f>'[3]BASE DATOS'!$A1073</f>
        <v>JM82</v>
      </c>
      <c r="B1073" s="110" t="str">
        <f>'[3]BASE DATOS'!$B1073</f>
        <v>PROVENZA</v>
      </c>
      <c r="C1073" s="96" t="str">
        <f t="shared" si="33"/>
        <v>1</v>
      </c>
      <c r="F1073" s="110">
        <f>'[3]BASE DATOS'!$F1073</f>
        <v>10502</v>
      </c>
      <c r="G1073" s="110" t="str">
        <f>'[3]BASE DATOS'!$G1073</f>
        <v>PIEDECUESTA</v>
      </c>
      <c r="H1073" s="96" t="str">
        <f t="shared" si="32"/>
        <v>1</v>
      </c>
    </row>
    <row r="1074" spans="1:8" x14ac:dyDescent="0.25">
      <c r="A1074" s="110" t="str">
        <f>'[3]BASE DATOS'!$A1074</f>
        <v>JMB</v>
      </c>
      <c r="B1074" s="110" t="str">
        <f>'[3]BASE DATOS'!$B1074</f>
        <v>SATELITE</v>
      </c>
      <c r="C1074" s="96" t="str">
        <f t="shared" si="33"/>
        <v>1</v>
      </c>
      <c r="F1074" s="110">
        <f>'[3]BASE DATOS'!$F1074</f>
        <v>10510</v>
      </c>
      <c r="G1074" s="110" t="str">
        <f>'[3]BASE DATOS'!$G1074</f>
        <v>PIEDECUESTA</v>
      </c>
      <c r="H1074" s="96" t="str">
        <f t="shared" si="32"/>
        <v>1</v>
      </c>
    </row>
    <row r="1075" spans="1:8" x14ac:dyDescent="0.25">
      <c r="A1075" s="110" t="str">
        <f>'[3]BASE DATOS'!$A1075</f>
        <v>JMG</v>
      </c>
      <c r="B1075" s="110" t="str">
        <f>'[3]BASE DATOS'!$B1075</f>
        <v>GIRON</v>
      </c>
      <c r="C1075" s="96" t="str">
        <f t="shared" si="33"/>
        <v>1</v>
      </c>
      <c r="F1075" s="110">
        <f>'[3]BASE DATOS'!$F1075</f>
        <v>10552</v>
      </c>
      <c r="G1075" s="110" t="str">
        <f>'[3]BASE DATOS'!$G1075</f>
        <v>PIEDECUESTA</v>
      </c>
      <c r="H1075" s="96" t="str">
        <f t="shared" si="32"/>
        <v>1</v>
      </c>
    </row>
    <row r="1076" spans="1:8" x14ac:dyDescent="0.25">
      <c r="A1076" s="110" t="str">
        <f>'[3]BASE DATOS'!$A1076</f>
        <v>JMZ</v>
      </c>
      <c r="B1076" s="110" t="str">
        <f>'[3]BASE DATOS'!$B1076</f>
        <v>GIRON</v>
      </c>
      <c r="C1076" s="96" t="str">
        <f t="shared" si="33"/>
        <v>1</v>
      </c>
      <c r="F1076" s="110">
        <f>'[3]BASE DATOS'!$F1076</f>
        <v>10553</v>
      </c>
      <c r="G1076" s="110" t="str">
        <f>'[3]BASE DATOS'!$G1076</f>
        <v>PIEDECUESTA</v>
      </c>
      <c r="H1076" s="96" t="str">
        <f t="shared" si="32"/>
        <v>1</v>
      </c>
    </row>
    <row r="1077" spans="1:8" x14ac:dyDescent="0.25">
      <c r="A1077" s="110" t="str">
        <f>'[3]BASE DATOS'!$A1077</f>
        <v>JN</v>
      </c>
      <c r="B1077" s="110" t="str">
        <f>'[3]BASE DATOS'!$B1077</f>
        <v>NORTE</v>
      </c>
      <c r="C1077" s="96" t="str">
        <f t="shared" si="33"/>
        <v>1</v>
      </c>
      <c r="F1077" s="110">
        <f>'[3]BASE DATOS'!$F1077</f>
        <v>10554</v>
      </c>
      <c r="G1077" s="110" t="str">
        <f>'[3]BASE DATOS'!$G1077</f>
        <v>PIEDECUESTA</v>
      </c>
      <c r="H1077" s="96" t="str">
        <f t="shared" si="32"/>
        <v>1</v>
      </c>
    </row>
    <row r="1078" spans="1:8" x14ac:dyDescent="0.25">
      <c r="A1078" s="110" t="str">
        <f>'[3]BASE DATOS'!$A1078</f>
        <v>JNJ</v>
      </c>
      <c r="B1078" s="110" t="str">
        <f>'[3]BASE DATOS'!$B1078</f>
        <v>CPA</v>
      </c>
      <c r="C1078" s="96" t="str">
        <f t="shared" si="33"/>
        <v>1</v>
      </c>
      <c r="F1078" s="110">
        <f>'[3]BASE DATOS'!$F1078</f>
        <v>10555</v>
      </c>
      <c r="G1078" s="110" t="str">
        <f>'[3]BASE DATOS'!$G1078</f>
        <v>PIEDECUESTA</v>
      </c>
      <c r="H1078" s="96" t="str">
        <f t="shared" si="32"/>
        <v>1</v>
      </c>
    </row>
    <row r="1079" spans="1:8" x14ac:dyDescent="0.25">
      <c r="A1079" s="110" t="str">
        <f>'[3]BASE DATOS'!$A1079</f>
        <v>JOEL</v>
      </c>
      <c r="B1079" s="110" t="str">
        <f>'[3]BASE DATOS'!$B1079</f>
        <v>PROVENZA</v>
      </c>
      <c r="C1079" s="96" t="str">
        <f t="shared" si="33"/>
        <v>1</v>
      </c>
      <c r="F1079" s="110">
        <f>'[3]BASE DATOS'!$F1079</f>
        <v>12209</v>
      </c>
      <c r="G1079" s="110" t="str">
        <f>'[3]BASE DATOS'!$G1079</f>
        <v>PIEDECUESTA</v>
      </c>
      <c r="H1079" s="96" t="str">
        <f t="shared" si="32"/>
        <v>1</v>
      </c>
    </row>
    <row r="1080" spans="1:8" x14ac:dyDescent="0.25">
      <c r="A1080" s="110" t="str">
        <f>'[3]BASE DATOS'!$A1080</f>
        <v>JOEL/DXL/</v>
      </c>
      <c r="B1080" s="110" t="str">
        <f>'[3]BASE DATOS'!$B1080</f>
        <v>PROVENZA</v>
      </c>
      <c r="C1080" s="96" t="str">
        <f t="shared" si="33"/>
        <v>1</v>
      </c>
      <c r="F1080" s="110">
        <f>'[3]BASE DATOS'!$F1080</f>
        <v>12800</v>
      </c>
      <c r="G1080" s="110" t="str">
        <f>'[3]BASE DATOS'!$G1080</f>
        <v>PIEDECUESTA</v>
      </c>
      <c r="H1080" s="96" t="str">
        <f t="shared" si="32"/>
        <v>1</v>
      </c>
    </row>
    <row r="1081" spans="1:8" x14ac:dyDescent="0.25">
      <c r="A1081" s="110" t="str">
        <f>'[3]BASE DATOS'!$A1081</f>
        <v>JP49</v>
      </c>
      <c r="B1081" s="110" t="str">
        <f>'[3]BASE DATOS'!$B1081</f>
        <v>LEBRIJA</v>
      </c>
      <c r="C1081" s="96" t="str">
        <f t="shared" si="33"/>
        <v>1</v>
      </c>
      <c r="F1081" s="110" t="str">
        <f>'[3]BASE DATOS'!$F1081</f>
        <v>320P</v>
      </c>
      <c r="G1081" s="110" t="str">
        <f>'[3]BASE DATOS'!$G1081</f>
        <v>PIEDECUESTA</v>
      </c>
      <c r="H1081" s="96" t="str">
        <f t="shared" si="32"/>
        <v>1</v>
      </c>
    </row>
    <row r="1082" spans="1:8" x14ac:dyDescent="0.25">
      <c r="A1082" s="110" t="str">
        <f>'[3]BASE DATOS'!$A1082</f>
        <v>JRG</v>
      </c>
      <c r="B1082" s="110" t="str">
        <f>'[3]BASE DATOS'!$B1082</f>
        <v>GIRON</v>
      </c>
      <c r="C1082" s="96" t="str">
        <f t="shared" si="33"/>
        <v>1</v>
      </c>
      <c r="F1082" s="110" t="str">
        <f>'[3]BASE DATOS'!$F1082</f>
        <v>379P</v>
      </c>
      <c r="G1082" s="110" t="str">
        <f>'[3]BASE DATOS'!$G1082</f>
        <v>PIEDECUESTA</v>
      </c>
      <c r="H1082" s="96" t="str">
        <f t="shared" si="32"/>
        <v>1</v>
      </c>
    </row>
    <row r="1083" spans="1:8" x14ac:dyDescent="0.25">
      <c r="A1083" s="110" t="str">
        <f>'[3]BASE DATOS'!$A1083</f>
        <v>JRJR</v>
      </c>
      <c r="B1083" s="110" t="str">
        <f>'[3]BASE DATOS'!$B1083</f>
        <v>GIRON</v>
      </c>
      <c r="C1083" s="96" t="str">
        <f t="shared" si="33"/>
        <v>1</v>
      </c>
      <c r="F1083" s="110" t="str">
        <f>'[3]BASE DATOS'!$F1083</f>
        <v>390P</v>
      </c>
      <c r="G1083" s="110" t="str">
        <f>'[3]BASE DATOS'!$G1083</f>
        <v>PIEDECUESTA</v>
      </c>
      <c r="H1083" s="96" t="str">
        <f t="shared" si="32"/>
        <v>1</v>
      </c>
    </row>
    <row r="1084" spans="1:8" x14ac:dyDescent="0.25">
      <c r="A1084" s="110" t="str">
        <f>'[3]BASE DATOS'!$A1084</f>
        <v>JRP</v>
      </c>
      <c r="B1084" s="110" t="str">
        <f>'[3]BASE DATOS'!$B1084</f>
        <v>GIRON</v>
      </c>
      <c r="C1084" s="96" t="str">
        <f t="shared" si="33"/>
        <v>1</v>
      </c>
      <c r="F1084" s="110" t="str">
        <f>'[3]BASE DATOS'!$F1084</f>
        <v>397P</v>
      </c>
      <c r="G1084" s="110" t="str">
        <f>'[3]BASE DATOS'!$G1084</f>
        <v>PIEDECUESTA</v>
      </c>
      <c r="H1084" s="96" t="str">
        <f t="shared" si="32"/>
        <v>1</v>
      </c>
    </row>
    <row r="1085" spans="1:8" x14ac:dyDescent="0.25">
      <c r="A1085" s="110" t="str">
        <f>'[3]BASE DATOS'!$A1085</f>
        <v>JSP</v>
      </c>
      <c r="B1085" s="110" t="str">
        <f>'[3]BASE DATOS'!$B1085</f>
        <v>PIEDECUESTA</v>
      </c>
      <c r="C1085" s="96" t="str">
        <f t="shared" si="33"/>
        <v>1</v>
      </c>
      <c r="F1085" s="110" t="str">
        <f>'[3]BASE DATOS'!$F1085</f>
        <v>401P</v>
      </c>
      <c r="G1085" s="110" t="str">
        <f>'[3]BASE DATOS'!$G1085</f>
        <v>PIEDECUESTA</v>
      </c>
      <c r="H1085" s="96" t="str">
        <f t="shared" si="32"/>
        <v>1</v>
      </c>
    </row>
    <row r="1086" spans="1:8" x14ac:dyDescent="0.25">
      <c r="A1086" s="110" t="str">
        <f>'[3]BASE DATOS'!$A1086</f>
        <v>JST</v>
      </c>
      <c r="B1086" s="110" t="str">
        <f>'[3]BASE DATOS'!$B1086</f>
        <v>CPA</v>
      </c>
      <c r="C1086" s="96" t="str">
        <f t="shared" si="33"/>
        <v>1</v>
      </c>
      <c r="F1086" s="110" t="str">
        <f>'[3]BASE DATOS'!$F1086</f>
        <v>402P</v>
      </c>
      <c r="G1086" s="110" t="str">
        <f>'[3]BASE DATOS'!$G1086</f>
        <v>PIEDECUESTA</v>
      </c>
      <c r="H1086" s="96" t="str">
        <f t="shared" si="32"/>
        <v>1</v>
      </c>
    </row>
    <row r="1087" spans="1:8" x14ac:dyDescent="0.25">
      <c r="A1087" s="110" t="str">
        <f>'[3]BASE DATOS'!$A1087</f>
        <v>JVP</v>
      </c>
      <c r="B1087" s="110" t="str">
        <f>'[3]BASE DATOS'!$B1087</f>
        <v>PIEDECUESTA</v>
      </c>
      <c r="C1087" s="96" t="str">
        <f t="shared" si="33"/>
        <v>1</v>
      </c>
      <c r="F1087" s="110" t="str">
        <f>'[3]BASE DATOS'!$F1087</f>
        <v>403P</v>
      </c>
      <c r="G1087" s="110" t="str">
        <f>'[3]BASE DATOS'!$G1087</f>
        <v>PIEDECUESTA</v>
      </c>
      <c r="H1087" s="96" t="str">
        <f t="shared" si="32"/>
        <v>1</v>
      </c>
    </row>
    <row r="1088" spans="1:8" x14ac:dyDescent="0.25">
      <c r="A1088" s="110" t="str">
        <f>'[3]BASE DATOS'!$A1088</f>
        <v>JYB</v>
      </c>
      <c r="B1088" s="110" t="str">
        <f>'[3]BASE DATOS'!$B1088</f>
        <v>PIEDECUESTA</v>
      </c>
      <c r="C1088" s="96" t="str">
        <f t="shared" si="33"/>
        <v>1</v>
      </c>
      <c r="F1088" s="110" t="str">
        <f>'[3]BASE DATOS'!$F1088</f>
        <v>404P</v>
      </c>
      <c r="G1088" s="110" t="str">
        <f>'[3]BASE DATOS'!$G1088</f>
        <v>PIEDECUESTA</v>
      </c>
      <c r="H1088" s="96" t="str">
        <f t="shared" si="32"/>
        <v>1</v>
      </c>
    </row>
    <row r="1089" spans="1:8" x14ac:dyDescent="0.25">
      <c r="A1089" s="110" t="str">
        <f>'[3]BASE DATOS'!$A1089</f>
        <v>JYBP</v>
      </c>
      <c r="B1089" s="110" t="str">
        <f>'[3]BASE DATOS'!$B1089</f>
        <v>PIEDECUESTA</v>
      </c>
      <c r="C1089" s="96" t="str">
        <f t="shared" si="33"/>
        <v>1</v>
      </c>
      <c r="F1089" s="110" t="str">
        <f>'[3]BASE DATOS'!$F1089</f>
        <v>405P</v>
      </c>
      <c r="G1089" s="110" t="str">
        <f>'[3]BASE DATOS'!$G1089</f>
        <v>PIEDECUESTA</v>
      </c>
      <c r="H1089" s="96" t="str">
        <f t="shared" si="32"/>
        <v>1</v>
      </c>
    </row>
    <row r="1090" spans="1:8" x14ac:dyDescent="0.25">
      <c r="A1090" s="110" t="str">
        <f>'[3]BASE DATOS'!$A1090</f>
        <v>KCP</v>
      </c>
      <c r="B1090" s="110" t="str">
        <f>'[3]BASE DATOS'!$B1090</f>
        <v>PIEDECUESTA</v>
      </c>
      <c r="C1090" s="96" t="str">
        <f t="shared" si="33"/>
        <v>1</v>
      </c>
      <c r="F1090" s="110" t="str">
        <f>'[3]BASE DATOS'!$F1090</f>
        <v>407P</v>
      </c>
      <c r="G1090" s="110" t="str">
        <f>'[3]BASE DATOS'!$G1090</f>
        <v>PIEDECUESTA</v>
      </c>
      <c r="H1090" s="96" t="str">
        <f t="shared" ref="H1090:H1153" si="34">IF(G1090=0,"","1")</f>
        <v>1</v>
      </c>
    </row>
    <row r="1091" spans="1:8" x14ac:dyDescent="0.25">
      <c r="A1091" s="110" t="str">
        <f>'[3]BASE DATOS'!$A1091</f>
        <v>KSCP</v>
      </c>
      <c r="B1091" s="110" t="str">
        <f>'[3]BASE DATOS'!$B1091</f>
        <v>PIEDECUESTA</v>
      </c>
      <c r="C1091" s="96" t="str">
        <f t="shared" ref="C1091:C1154" si="35">IF(B1091=0,"","1")</f>
        <v>1</v>
      </c>
      <c r="F1091" s="110" t="str">
        <f>'[3]BASE DATOS'!$F1091</f>
        <v>412P</v>
      </c>
      <c r="G1091" s="110" t="str">
        <f>'[3]BASE DATOS'!$G1091</f>
        <v>PIEDECUESTA</v>
      </c>
      <c r="H1091" s="96" t="str">
        <f t="shared" si="34"/>
        <v>1</v>
      </c>
    </row>
    <row r="1092" spans="1:8" x14ac:dyDescent="0.25">
      <c r="A1092" s="110" t="str">
        <f>'[3]BASE DATOS'!$A1092</f>
        <v>L1</v>
      </c>
      <c r="B1092" s="110" t="str">
        <f>'[3]BASE DATOS'!$B1092</f>
        <v>LAGOS</v>
      </c>
      <c r="C1092" s="96" t="str">
        <f t="shared" si="35"/>
        <v>1</v>
      </c>
      <c r="F1092" s="110" t="str">
        <f>'[3]BASE DATOS'!$F1092</f>
        <v>413P</v>
      </c>
      <c r="G1092" s="110" t="str">
        <f>'[3]BASE DATOS'!$G1092</f>
        <v>PIEDECUESTA</v>
      </c>
      <c r="H1092" s="96" t="str">
        <f t="shared" si="34"/>
        <v>1</v>
      </c>
    </row>
    <row r="1093" spans="1:8" x14ac:dyDescent="0.25">
      <c r="A1093" s="110" t="str">
        <f>'[3]BASE DATOS'!$A1093</f>
        <v>L11</v>
      </c>
      <c r="B1093" s="110" t="str">
        <f>'[3]BASE DATOS'!$B1093</f>
        <v>LAGOS</v>
      </c>
      <c r="C1093" s="96" t="str">
        <f t="shared" si="35"/>
        <v>1</v>
      </c>
      <c r="F1093" s="110" t="str">
        <f>'[3]BASE DATOS'!$F1093</f>
        <v>418P</v>
      </c>
      <c r="G1093" s="110" t="str">
        <f>'[3]BASE DATOS'!$G1093</f>
        <v>PIEDECUESTA</v>
      </c>
      <c r="H1093" s="96" t="str">
        <f t="shared" si="34"/>
        <v>1</v>
      </c>
    </row>
    <row r="1094" spans="1:8" x14ac:dyDescent="0.25">
      <c r="A1094" s="110" t="str">
        <f>'[3]BASE DATOS'!$A1094</f>
        <v>L12</v>
      </c>
      <c r="B1094" s="110" t="str">
        <f>'[3]BASE DATOS'!$B1094</f>
        <v>LAGOS</v>
      </c>
      <c r="C1094" s="96" t="str">
        <f t="shared" si="35"/>
        <v>1</v>
      </c>
      <c r="F1094" s="110" t="str">
        <f>'[3]BASE DATOS'!$F1094</f>
        <v>418P1</v>
      </c>
      <c r="G1094" s="110" t="str">
        <f>'[3]BASE DATOS'!$G1094</f>
        <v>PIEDECUESTA</v>
      </c>
      <c r="H1094" s="96" t="str">
        <f t="shared" si="34"/>
        <v>1</v>
      </c>
    </row>
    <row r="1095" spans="1:8" x14ac:dyDescent="0.25">
      <c r="A1095" s="110" t="str">
        <f>'[3]BASE DATOS'!$A1095</f>
        <v>L13</v>
      </c>
      <c r="B1095" s="110" t="str">
        <f>'[3]BASE DATOS'!$B1095</f>
        <v>LAGOS</v>
      </c>
      <c r="C1095" s="96" t="str">
        <f t="shared" si="35"/>
        <v>1</v>
      </c>
      <c r="F1095" s="110" t="str">
        <f>'[3]BASE DATOS'!$F1095</f>
        <v>420P</v>
      </c>
      <c r="G1095" s="110" t="str">
        <f>'[3]BASE DATOS'!$G1095</f>
        <v>PIEDECUESTA</v>
      </c>
      <c r="H1095" s="96" t="str">
        <f t="shared" si="34"/>
        <v>1</v>
      </c>
    </row>
    <row r="1096" spans="1:8" x14ac:dyDescent="0.25">
      <c r="A1096" s="110" t="str">
        <f>'[3]BASE DATOS'!$A1096</f>
        <v>L2</v>
      </c>
      <c r="B1096" s="110" t="str">
        <f>'[3]BASE DATOS'!$B1096</f>
        <v>LAGOS</v>
      </c>
      <c r="C1096" s="96" t="str">
        <f t="shared" si="35"/>
        <v>1</v>
      </c>
      <c r="F1096" s="110" t="str">
        <f>'[3]BASE DATOS'!$F1096</f>
        <v>428P</v>
      </c>
      <c r="G1096" s="110" t="str">
        <f>'[3]BASE DATOS'!$G1096</f>
        <v>PIEDECUESTA</v>
      </c>
      <c r="H1096" s="96" t="str">
        <f t="shared" si="34"/>
        <v>1</v>
      </c>
    </row>
    <row r="1097" spans="1:8" x14ac:dyDescent="0.25">
      <c r="A1097" s="110" t="str">
        <f>'[3]BASE DATOS'!$A1097</f>
        <v>L23L</v>
      </c>
      <c r="B1097" s="110" t="str">
        <f>'[3]BASE DATOS'!$B1097</f>
        <v>LEBRIJA</v>
      </c>
      <c r="C1097" s="96" t="str">
        <f t="shared" si="35"/>
        <v>1</v>
      </c>
      <c r="F1097" s="110" t="str">
        <f>'[3]BASE DATOS'!$F1097</f>
        <v>430P</v>
      </c>
      <c r="G1097" s="110" t="str">
        <f>'[3]BASE DATOS'!$G1097</f>
        <v>PIEDECUESTA</v>
      </c>
      <c r="H1097" s="96" t="str">
        <f t="shared" si="34"/>
        <v>1</v>
      </c>
    </row>
    <row r="1098" spans="1:8" x14ac:dyDescent="0.25">
      <c r="A1098" s="110" t="str">
        <f>'[3]BASE DATOS'!$A1098</f>
        <v>L23LX</v>
      </c>
      <c r="B1098" s="110" t="str">
        <f>'[3]BASE DATOS'!$B1098</f>
        <v>LEBRIJA</v>
      </c>
      <c r="C1098" s="96" t="str">
        <f t="shared" si="35"/>
        <v>1</v>
      </c>
      <c r="F1098" s="110" t="str">
        <f>'[3]BASE DATOS'!$F1098</f>
        <v>431P</v>
      </c>
      <c r="G1098" s="110" t="str">
        <f>'[3]BASE DATOS'!$G1098</f>
        <v>PIEDECUESTA</v>
      </c>
      <c r="H1098" s="96" t="str">
        <f t="shared" si="34"/>
        <v>1</v>
      </c>
    </row>
    <row r="1099" spans="1:8" x14ac:dyDescent="0.25">
      <c r="A1099" s="110" t="str">
        <f>'[3]BASE DATOS'!$A1099</f>
        <v>L28</v>
      </c>
      <c r="B1099" s="110" t="str">
        <f>'[3]BASE DATOS'!$B1099</f>
        <v>LAGOS</v>
      </c>
      <c r="C1099" s="96" t="str">
        <f t="shared" si="35"/>
        <v>1</v>
      </c>
      <c r="F1099" s="110" t="str">
        <f>'[3]BASE DATOS'!$F1099</f>
        <v>433P</v>
      </c>
      <c r="G1099" s="110" t="str">
        <f>'[3]BASE DATOS'!$G1099</f>
        <v>PIEDECUESTA</v>
      </c>
      <c r="H1099" s="96" t="str">
        <f t="shared" si="34"/>
        <v>1</v>
      </c>
    </row>
    <row r="1100" spans="1:8" x14ac:dyDescent="0.25">
      <c r="A1100" s="110" t="str">
        <f>'[3]BASE DATOS'!$A1100</f>
        <v>L29</v>
      </c>
      <c r="B1100" s="110" t="str">
        <f>'[3]BASE DATOS'!$B1100</f>
        <v>LAGOS</v>
      </c>
      <c r="C1100" s="96" t="str">
        <f t="shared" si="35"/>
        <v>1</v>
      </c>
      <c r="F1100" s="110" t="str">
        <f>'[3]BASE DATOS'!$F1100</f>
        <v>439P</v>
      </c>
      <c r="G1100" s="110" t="str">
        <f>'[3]BASE DATOS'!$G1100</f>
        <v>PIEDECUESTA</v>
      </c>
      <c r="H1100" s="96" t="str">
        <f t="shared" si="34"/>
        <v>1</v>
      </c>
    </row>
    <row r="1101" spans="1:8" x14ac:dyDescent="0.25">
      <c r="A1101" s="110" t="str">
        <f>'[3]BASE DATOS'!$A1101</f>
        <v>L3</v>
      </c>
      <c r="B1101" s="110" t="str">
        <f>'[3]BASE DATOS'!$B1101</f>
        <v>LAGOS</v>
      </c>
      <c r="C1101" s="96" t="str">
        <f t="shared" si="35"/>
        <v>1</v>
      </c>
      <c r="F1101" s="110" t="str">
        <f>'[3]BASE DATOS'!$F1101</f>
        <v>441P</v>
      </c>
      <c r="G1101" s="110" t="str">
        <f>'[3]BASE DATOS'!$G1101</f>
        <v>PIEDECUESTA</v>
      </c>
      <c r="H1101" s="96" t="str">
        <f t="shared" si="34"/>
        <v>1</v>
      </c>
    </row>
    <row r="1102" spans="1:8" x14ac:dyDescent="0.25">
      <c r="A1102" s="110" t="str">
        <f>'[3]BASE DATOS'!$A1102</f>
        <v>L30L</v>
      </c>
      <c r="B1102" s="110" t="str">
        <f>'[3]BASE DATOS'!$B1102</f>
        <v>LEBRIJA</v>
      </c>
      <c r="C1102" s="96" t="str">
        <f t="shared" si="35"/>
        <v>1</v>
      </c>
      <c r="F1102" s="110" t="str">
        <f>'[3]BASE DATOS'!$F1102</f>
        <v>4P</v>
      </c>
      <c r="G1102" s="110" t="str">
        <f>'[3]BASE DATOS'!$G1102</f>
        <v>PIEDECUESTA</v>
      </c>
      <c r="H1102" s="96" t="str">
        <f t="shared" si="34"/>
        <v>1</v>
      </c>
    </row>
    <row r="1103" spans="1:8" x14ac:dyDescent="0.25">
      <c r="A1103" s="110" t="str">
        <f>'[3]BASE DATOS'!$A1103</f>
        <v>L3F</v>
      </c>
      <c r="B1103" s="110" t="str">
        <f>'[3]BASE DATOS'!$B1103</f>
        <v>LAGOS</v>
      </c>
      <c r="C1103" s="96" t="str">
        <f t="shared" si="35"/>
        <v>1</v>
      </c>
      <c r="F1103" s="110" t="str">
        <f>'[3]BASE DATOS'!$F1103</f>
        <v>4PM</v>
      </c>
      <c r="G1103" s="110" t="str">
        <f>'[3]BASE DATOS'!$G1103</f>
        <v>PIEDECUESTA</v>
      </c>
      <c r="H1103" s="96" t="str">
        <f t="shared" si="34"/>
        <v>1</v>
      </c>
    </row>
    <row r="1104" spans="1:8" x14ac:dyDescent="0.25">
      <c r="A1104" s="110" t="str">
        <f>'[3]BASE DATOS'!$A1104</f>
        <v>L5</v>
      </c>
      <c r="B1104" s="110" t="str">
        <f>'[3]BASE DATOS'!$B1104</f>
        <v>LAGOS</v>
      </c>
      <c r="C1104" s="96" t="str">
        <f t="shared" si="35"/>
        <v>1</v>
      </c>
      <c r="F1104" s="110" t="str">
        <f>'[3]BASE DATOS'!$F1104</f>
        <v>4PMX</v>
      </c>
      <c r="G1104" s="110" t="str">
        <f>'[3]BASE DATOS'!$G1104</f>
        <v>PIEDECUESTA</v>
      </c>
      <c r="H1104" s="96" t="str">
        <f t="shared" si="34"/>
        <v>1</v>
      </c>
    </row>
    <row r="1105" spans="1:8" x14ac:dyDescent="0.25">
      <c r="A1105" s="110" t="str">
        <f>'[3]BASE DATOS'!$A1105</f>
        <v>L6</v>
      </c>
      <c r="B1105" s="110" t="str">
        <f>'[3]BASE DATOS'!$B1105</f>
        <v>LAGOS</v>
      </c>
      <c r="C1105" s="96" t="str">
        <f t="shared" si="35"/>
        <v>1</v>
      </c>
      <c r="F1105" s="110" t="str">
        <f>'[3]BASE DATOS'!$F1105</f>
        <v>500P</v>
      </c>
      <c r="G1105" s="110" t="str">
        <f>'[3]BASE DATOS'!$G1105</f>
        <v>PIEDECUESTA</v>
      </c>
      <c r="H1105" s="96" t="str">
        <f t="shared" si="34"/>
        <v>1</v>
      </c>
    </row>
    <row r="1106" spans="1:8" x14ac:dyDescent="0.25">
      <c r="A1106" s="110" t="str">
        <f>'[3]BASE DATOS'!$A1106</f>
        <v>L8X</v>
      </c>
      <c r="B1106" s="110" t="str">
        <f>'[3]BASE DATOS'!$B1106</f>
        <v>LAGOS</v>
      </c>
      <c r="C1106" s="96" t="str">
        <f t="shared" si="35"/>
        <v>1</v>
      </c>
      <c r="F1106" s="110" t="str">
        <f>'[3]BASE DATOS'!$F1106</f>
        <v>8AP</v>
      </c>
      <c r="G1106" s="110" t="str">
        <f>'[3]BASE DATOS'!$G1106</f>
        <v>PIEDECUESTA</v>
      </c>
      <c r="H1106" s="96" t="str">
        <f t="shared" si="34"/>
        <v>1</v>
      </c>
    </row>
    <row r="1107" spans="1:8" x14ac:dyDescent="0.25">
      <c r="A1107" s="110" t="str">
        <f>'[3]BASE DATOS'!$A1107</f>
        <v>LA10</v>
      </c>
      <c r="B1107" s="110" t="str">
        <f>'[3]BASE DATOS'!$B1107</f>
        <v>LAGOS</v>
      </c>
      <c r="C1107" s="96" t="str">
        <f t="shared" si="35"/>
        <v>1</v>
      </c>
      <c r="F1107" s="110" t="str">
        <f>'[3]BASE DATOS'!$F1107</f>
        <v>8APX</v>
      </c>
      <c r="G1107" s="110" t="str">
        <f>'[3]BASE DATOS'!$G1107</f>
        <v>PIEDECUESTA</v>
      </c>
      <c r="H1107" s="96" t="str">
        <f t="shared" si="34"/>
        <v>1</v>
      </c>
    </row>
    <row r="1108" spans="1:8" x14ac:dyDescent="0.25">
      <c r="A1108" s="110" t="str">
        <f>'[3]BASE DATOS'!$A1108</f>
        <v>LAESPERANZA</v>
      </c>
      <c r="B1108" s="110" t="str">
        <f>'[3]BASE DATOS'!$B1108</f>
        <v>SANVICENTE</v>
      </c>
      <c r="C1108" s="96" t="str">
        <f t="shared" si="35"/>
        <v>1</v>
      </c>
      <c r="F1108" s="110" t="str">
        <f>'[3]BASE DATOS'!$F1108</f>
        <v>AAAX</v>
      </c>
      <c r="G1108" s="110" t="str">
        <f>'[3]BASE DATOS'!$G1108</f>
        <v>PIEDECUESTA</v>
      </c>
      <c r="H1108" s="96" t="str">
        <f t="shared" si="34"/>
        <v>1</v>
      </c>
    </row>
    <row r="1109" spans="1:8" x14ac:dyDescent="0.25">
      <c r="A1109" s="110" t="str">
        <f>'[3]BASE DATOS'!$A1109</f>
        <v>LAFAMA</v>
      </c>
      <c r="B1109" s="110" t="str">
        <f>'[3]BASE DATOS'!$B1109</f>
        <v>SANVICENTE</v>
      </c>
      <c r="C1109" s="96" t="str">
        <f t="shared" si="35"/>
        <v>1</v>
      </c>
      <c r="F1109" s="110" t="str">
        <f>'[3]BASE DATOS'!$F1109</f>
        <v>AGP</v>
      </c>
      <c r="G1109" s="110" t="str">
        <f>'[3]BASE DATOS'!$G1109</f>
        <v>PIEDECUESTA</v>
      </c>
      <c r="H1109" s="96" t="str">
        <f t="shared" si="34"/>
        <v>1</v>
      </c>
    </row>
    <row r="1110" spans="1:8" x14ac:dyDescent="0.25">
      <c r="A1110" s="110" t="str">
        <f>'[3]BASE DATOS'!$A1110</f>
        <v>LAH</v>
      </c>
      <c r="B1110" s="110" t="str">
        <f>'[3]BASE DATOS'!$B1110</f>
        <v>PIEDECUESTA</v>
      </c>
      <c r="C1110" s="96" t="str">
        <f t="shared" si="35"/>
        <v>1</v>
      </c>
      <c r="F1110" s="110" t="str">
        <f>'[3]BASE DATOS'!$F1110</f>
        <v>ALEX</v>
      </c>
      <c r="G1110" s="110" t="str">
        <f>'[3]BASE DATOS'!$G1110</f>
        <v>PIEDECUESTA</v>
      </c>
      <c r="H1110" s="96" t="str">
        <f t="shared" si="34"/>
        <v>1</v>
      </c>
    </row>
    <row r="1111" spans="1:8" x14ac:dyDescent="0.25">
      <c r="A1111" s="110" t="str">
        <f>'[3]BASE DATOS'!$A1111</f>
        <v>LALAJITA</v>
      </c>
      <c r="B1111" s="110" t="str">
        <f>'[3]BASE DATOS'!$B1111</f>
        <v>SANVICENTE</v>
      </c>
      <c r="C1111" s="96" t="str">
        <f t="shared" si="35"/>
        <v>1</v>
      </c>
      <c r="F1111" s="110" t="str">
        <f>'[3]BASE DATOS'!$F1111</f>
        <v>AMBP</v>
      </c>
      <c r="G1111" s="110" t="str">
        <f>'[3]BASE DATOS'!$G1111</f>
        <v>PIEDECUESTA</v>
      </c>
      <c r="H1111" s="96" t="str">
        <f t="shared" si="34"/>
        <v>1</v>
      </c>
    </row>
    <row r="1112" spans="1:8" x14ac:dyDescent="0.25">
      <c r="A1112" s="110" t="str">
        <f>'[3]BASE DATOS'!$A1112</f>
        <v>LAPLAYA</v>
      </c>
      <c r="B1112" s="110" t="str">
        <f>'[3]BASE DATOS'!$B1112</f>
        <v>COLBEEFSAS</v>
      </c>
      <c r="C1112" s="96" t="str">
        <f t="shared" si="35"/>
        <v>1</v>
      </c>
      <c r="F1112" s="110" t="str">
        <f>'[3]BASE DATOS'!$F1112</f>
        <v>ANAP</v>
      </c>
      <c r="G1112" s="110" t="str">
        <f>'[3]BASE DATOS'!$G1112</f>
        <v>PIEDECUESTA</v>
      </c>
      <c r="H1112" s="96" t="str">
        <f t="shared" si="34"/>
        <v>1</v>
      </c>
    </row>
    <row r="1113" spans="1:8" x14ac:dyDescent="0.25">
      <c r="A1113" s="110" t="str">
        <f>'[3]BASE DATOS'!$A1113</f>
        <v>LAPLAZUELA</v>
      </c>
      <c r="B1113" s="110" t="str">
        <f>'[3]BASE DATOS'!$B1113</f>
        <v>SANVICENTE</v>
      </c>
      <c r="C1113" s="96" t="str">
        <f t="shared" si="35"/>
        <v>1</v>
      </c>
      <c r="F1113" s="110" t="str">
        <f>'[3]BASE DATOS'!$F1113</f>
        <v>AOP</v>
      </c>
      <c r="G1113" s="110" t="str">
        <f>'[3]BASE DATOS'!$G1113</f>
        <v>PIEDECUESTA</v>
      </c>
      <c r="H1113" s="96" t="str">
        <f t="shared" si="34"/>
        <v>1</v>
      </c>
    </row>
    <row r="1114" spans="1:8" x14ac:dyDescent="0.25">
      <c r="A1114" s="110" t="str">
        <f>'[3]BASE DATOS'!$A1114</f>
        <v>LAS</v>
      </c>
      <c r="B1114" s="110" t="str">
        <f>'[3]BASE DATOS'!$B1114</f>
        <v>LAGOS</v>
      </c>
      <c r="C1114" s="96" t="str">
        <f t="shared" si="35"/>
        <v>1</v>
      </c>
      <c r="F1114" s="110" t="str">
        <f>'[3]BASE DATOS'!$F1114</f>
        <v>ARP</v>
      </c>
      <c r="G1114" s="110" t="str">
        <f>'[3]BASE DATOS'!$G1114</f>
        <v>PIEDECUESTA</v>
      </c>
      <c r="H1114" s="96" t="str">
        <f t="shared" si="34"/>
        <v>1</v>
      </c>
    </row>
    <row r="1115" spans="1:8" x14ac:dyDescent="0.25">
      <c r="A1115" s="110" t="str">
        <f>'[3]BASE DATOS'!$A1115</f>
        <v>LASVEGAS</v>
      </c>
      <c r="B1115" s="110" t="str">
        <f>'[3]BASE DATOS'!$B1115</f>
        <v>CENTRO</v>
      </c>
      <c r="C1115" s="96" t="str">
        <f t="shared" si="35"/>
        <v>1</v>
      </c>
      <c r="F1115" s="110" t="str">
        <f>'[3]BASE DATOS'!$F1115</f>
        <v>BB</v>
      </c>
      <c r="G1115" s="110" t="str">
        <f>'[3]BASE DATOS'!$G1115</f>
        <v>PIEDECUESTA</v>
      </c>
      <c r="H1115" s="96" t="str">
        <f t="shared" si="34"/>
        <v>1</v>
      </c>
    </row>
    <row r="1116" spans="1:8" x14ac:dyDescent="0.25">
      <c r="A1116" s="110" t="str">
        <f>'[3]BASE DATOS'!$A1116</f>
        <v>LAVEGA</v>
      </c>
      <c r="B1116" s="110" t="str">
        <f>'[3]BASE DATOS'!$B1116</f>
        <v>CAMPOHERMOSO</v>
      </c>
      <c r="C1116" s="96" t="str">
        <f t="shared" si="35"/>
        <v>1</v>
      </c>
      <c r="F1116" s="110" t="str">
        <f>'[3]BASE DATOS'!$F1116</f>
        <v>C8X</v>
      </c>
      <c r="G1116" s="110" t="str">
        <f>'[3]BASE DATOS'!$G1116</f>
        <v>PIEDECUESTA</v>
      </c>
      <c r="H1116" s="96" t="str">
        <f t="shared" si="34"/>
        <v>1</v>
      </c>
    </row>
    <row r="1117" spans="1:8" x14ac:dyDescent="0.25">
      <c r="A1117" s="110" t="str">
        <f>'[3]BASE DATOS'!$A1117</f>
        <v>LB05</v>
      </c>
      <c r="B1117" s="110" t="str">
        <f>'[3]BASE DATOS'!$B1117</f>
        <v>LEBRIJA</v>
      </c>
      <c r="C1117" s="96" t="str">
        <f t="shared" si="35"/>
        <v>1</v>
      </c>
      <c r="F1117" s="110" t="str">
        <f>'[3]BASE DATOS'!$F1117</f>
        <v>CAP</v>
      </c>
      <c r="G1117" s="110" t="str">
        <f>'[3]BASE DATOS'!$G1117</f>
        <v>PIEDECUESTA</v>
      </c>
      <c r="H1117" s="96" t="str">
        <f t="shared" si="34"/>
        <v>1</v>
      </c>
    </row>
    <row r="1118" spans="1:8" x14ac:dyDescent="0.25">
      <c r="A1118" s="110" t="str">
        <f>'[3]BASE DATOS'!$A1118</f>
        <v>LB13</v>
      </c>
      <c r="B1118" s="110" t="str">
        <f>'[3]BASE DATOS'!$B1118</f>
        <v>LEBRIJA</v>
      </c>
      <c r="C1118" s="96" t="str">
        <f t="shared" si="35"/>
        <v>1</v>
      </c>
      <c r="F1118" s="110" t="str">
        <f>'[3]BASE DATOS'!$F1118</f>
        <v>CBP</v>
      </c>
      <c r="G1118" s="110" t="str">
        <f>'[3]BASE DATOS'!$G1118</f>
        <v>PIEDECUESTA</v>
      </c>
      <c r="H1118" s="96" t="str">
        <f t="shared" si="34"/>
        <v>1</v>
      </c>
    </row>
    <row r="1119" spans="1:8" x14ac:dyDescent="0.25">
      <c r="A1119" s="110" t="str">
        <f>'[3]BASE DATOS'!$A1119</f>
        <v>LB17</v>
      </c>
      <c r="B1119" s="110" t="str">
        <f>'[3]BASE DATOS'!$B1119</f>
        <v>LEBRIJA</v>
      </c>
      <c r="C1119" s="96" t="str">
        <f t="shared" si="35"/>
        <v>1</v>
      </c>
      <c r="F1119" s="110" t="str">
        <f>'[3]BASE DATOS'!$F1119</f>
        <v>CJGD</v>
      </c>
      <c r="G1119" s="110" t="str">
        <f>'[3]BASE DATOS'!$G1119</f>
        <v>PIEDECUESTA</v>
      </c>
      <c r="H1119" s="96" t="str">
        <f t="shared" si="34"/>
        <v>1</v>
      </c>
    </row>
    <row r="1120" spans="1:8" x14ac:dyDescent="0.25">
      <c r="A1120" s="110" t="str">
        <f>'[3]BASE DATOS'!$A1120</f>
        <v>LB22</v>
      </c>
      <c r="B1120" s="110" t="str">
        <f>'[3]BASE DATOS'!$B1120</f>
        <v>LEBRIJA</v>
      </c>
      <c r="C1120" s="96" t="str">
        <f t="shared" si="35"/>
        <v>1</v>
      </c>
      <c r="F1120" s="110" t="str">
        <f>'[3]BASE DATOS'!$F1120</f>
        <v>CJGP</v>
      </c>
      <c r="G1120" s="110" t="str">
        <f>'[3]BASE DATOS'!$G1120</f>
        <v>PIEDECUESTA</v>
      </c>
      <c r="H1120" s="96" t="str">
        <f t="shared" si="34"/>
        <v>1</v>
      </c>
    </row>
    <row r="1121" spans="1:8" x14ac:dyDescent="0.25">
      <c r="A1121" s="110" t="str">
        <f>'[3]BASE DATOS'!$A1121</f>
        <v>LB23L</v>
      </c>
      <c r="B1121" s="110" t="str">
        <f>'[3]BASE DATOS'!$B1121</f>
        <v>LEBRIJA</v>
      </c>
      <c r="C1121" s="96" t="str">
        <f t="shared" si="35"/>
        <v>1</v>
      </c>
      <c r="F1121" s="110" t="str">
        <f>'[3]BASE DATOS'!$F1121</f>
        <v>COLINA</v>
      </c>
      <c r="G1121" s="110" t="str">
        <f>'[3]BASE DATOS'!$G1121</f>
        <v>PIEDECUESTA</v>
      </c>
      <c r="H1121" s="96" t="str">
        <f t="shared" si="34"/>
        <v>1</v>
      </c>
    </row>
    <row r="1122" spans="1:8" x14ac:dyDescent="0.25">
      <c r="A1122" s="110" t="str">
        <f>'[3]BASE DATOS'!$A1122</f>
        <v>LB24</v>
      </c>
      <c r="B1122" s="110" t="str">
        <f>'[3]BASE DATOS'!$B1122</f>
        <v>LEBRIJA</v>
      </c>
      <c r="C1122" s="96" t="str">
        <f t="shared" si="35"/>
        <v>1</v>
      </c>
      <c r="F1122" s="110" t="str">
        <f>'[3]BASE DATOS'!$F1122</f>
        <v>CRA</v>
      </c>
      <c r="G1122" s="110" t="str">
        <f>'[3]BASE DATOS'!$G1122</f>
        <v>PIEDECUESTA</v>
      </c>
      <c r="H1122" s="96" t="str">
        <f t="shared" si="34"/>
        <v>1</v>
      </c>
    </row>
    <row r="1123" spans="1:8" x14ac:dyDescent="0.25">
      <c r="A1123" s="110" t="str">
        <f>'[3]BASE DATOS'!$A1123</f>
        <v>LB30</v>
      </c>
      <c r="B1123" s="110" t="str">
        <f>'[3]BASE DATOS'!$B1123</f>
        <v>LEBRIJA</v>
      </c>
      <c r="C1123" s="96" t="str">
        <f t="shared" si="35"/>
        <v>1</v>
      </c>
      <c r="F1123" s="110" t="str">
        <f>'[3]BASE DATOS'!$F1123</f>
        <v>CRAX</v>
      </c>
      <c r="G1123" s="110" t="str">
        <f>'[3]BASE DATOS'!$G1123</f>
        <v>PIEDECUESTA</v>
      </c>
      <c r="H1123" s="96" t="str">
        <f t="shared" si="34"/>
        <v>1</v>
      </c>
    </row>
    <row r="1124" spans="1:8" x14ac:dyDescent="0.25">
      <c r="A1124" s="110" t="str">
        <f>'[3]BASE DATOS'!$A1124</f>
        <v>LB31</v>
      </c>
      <c r="B1124" s="110" t="str">
        <f>'[3]BASE DATOS'!$B1124</f>
        <v>LEBRIJA</v>
      </c>
      <c r="C1124" s="96" t="str">
        <f t="shared" si="35"/>
        <v>1</v>
      </c>
      <c r="F1124" s="110" t="str">
        <f>'[3]BASE DATOS'!$F1124</f>
        <v>CSP</v>
      </c>
      <c r="G1124" s="110" t="str">
        <f>'[3]BASE DATOS'!$G1124</f>
        <v>PIEDECUESTA</v>
      </c>
      <c r="H1124" s="96" t="str">
        <f t="shared" si="34"/>
        <v>1</v>
      </c>
    </row>
    <row r="1125" spans="1:8" x14ac:dyDescent="0.25">
      <c r="A1125" s="110" t="str">
        <f>'[3]BASE DATOS'!$A1125</f>
        <v>LB32</v>
      </c>
      <c r="B1125" s="110" t="str">
        <f>'[3]BASE DATOS'!$B1125</f>
        <v>LEBRIJA</v>
      </c>
      <c r="C1125" s="96" t="str">
        <f t="shared" si="35"/>
        <v>1</v>
      </c>
      <c r="F1125" s="110" t="str">
        <f>'[3]BASE DATOS'!$F1125</f>
        <v>DEFCP</v>
      </c>
      <c r="G1125" s="110" t="str">
        <f>'[3]BASE DATOS'!$G1125</f>
        <v>PIEDECUESTA</v>
      </c>
      <c r="H1125" s="96" t="str">
        <f t="shared" si="34"/>
        <v>1</v>
      </c>
    </row>
    <row r="1126" spans="1:8" x14ac:dyDescent="0.25">
      <c r="A1126" s="110" t="str">
        <f>'[3]BASE DATOS'!$A1126</f>
        <v>LB33</v>
      </c>
      <c r="B1126" s="110" t="str">
        <f>'[3]BASE DATOS'!$B1126</f>
        <v>LEBRIJA</v>
      </c>
      <c r="C1126" s="96" t="str">
        <f t="shared" si="35"/>
        <v>1</v>
      </c>
      <c r="F1126" s="110" t="str">
        <f>'[3]BASE DATOS'!$F1126</f>
        <v>EAP</v>
      </c>
      <c r="G1126" s="110" t="str">
        <f>'[3]BASE DATOS'!$G1126</f>
        <v>PIEDECUESTA</v>
      </c>
      <c r="H1126" s="96" t="str">
        <f t="shared" si="34"/>
        <v>1</v>
      </c>
    </row>
    <row r="1127" spans="1:8" x14ac:dyDescent="0.25">
      <c r="A1127" s="110" t="str">
        <f>'[3]BASE DATOS'!$A1127</f>
        <v>LB34</v>
      </c>
      <c r="B1127" s="110" t="str">
        <f>'[3]BASE DATOS'!$B1127</f>
        <v>LEBRIJA</v>
      </c>
      <c r="C1127" s="96" t="str">
        <f t="shared" si="35"/>
        <v>1</v>
      </c>
      <c r="F1127" s="110" t="str">
        <f>'[3]BASE DATOS'!$F1127</f>
        <v>ELDP</v>
      </c>
      <c r="G1127" s="110" t="str">
        <f>'[3]BASE DATOS'!$G1127</f>
        <v>PIEDECUESTA</v>
      </c>
      <c r="H1127" s="96" t="str">
        <f t="shared" si="34"/>
        <v>1</v>
      </c>
    </row>
    <row r="1128" spans="1:8" x14ac:dyDescent="0.25">
      <c r="A1128" s="110" t="str">
        <f>'[3]BASE DATOS'!$A1128</f>
        <v>LB35</v>
      </c>
      <c r="B1128" s="110" t="str">
        <f>'[3]BASE DATOS'!$B1128</f>
        <v>LEBRIJA</v>
      </c>
      <c r="C1128" s="96" t="str">
        <f t="shared" si="35"/>
        <v>1</v>
      </c>
      <c r="F1128" s="110" t="str">
        <f>'[3]BASE DATOS'!$F1128</f>
        <v>ELDP-1</v>
      </c>
      <c r="G1128" s="110" t="str">
        <f>'[3]BASE DATOS'!$G1128</f>
        <v>PIEDECUESTA</v>
      </c>
      <c r="H1128" s="96" t="str">
        <f t="shared" si="34"/>
        <v>1</v>
      </c>
    </row>
    <row r="1129" spans="1:8" x14ac:dyDescent="0.25">
      <c r="A1129" s="110" t="str">
        <f>'[3]BASE DATOS'!$A1129</f>
        <v>LB36</v>
      </c>
      <c r="B1129" s="110" t="str">
        <f>'[3]BASE DATOS'!$B1129</f>
        <v>LEBRIJA</v>
      </c>
      <c r="C1129" s="96" t="str">
        <f t="shared" si="35"/>
        <v>1</v>
      </c>
      <c r="F1129" s="110" t="str">
        <f>'[3]BASE DATOS'!$F1129</f>
        <v>ELDPX</v>
      </c>
      <c r="G1129" s="110" t="str">
        <f>'[3]BASE DATOS'!$G1129</f>
        <v>PIEDECUESTA</v>
      </c>
      <c r="H1129" s="96" t="str">
        <f t="shared" si="34"/>
        <v>1</v>
      </c>
    </row>
    <row r="1130" spans="1:8" x14ac:dyDescent="0.25">
      <c r="A1130" s="110" t="str">
        <f>'[3]BASE DATOS'!$A1130</f>
        <v>LB37</v>
      </c>
      <c r="B1130" s="110" t="str">
        <f>'[3]BASE DATOS'!$B1130</f>
        <v>LEBRIJA</v>
      </c>
      <c r="C1130" s="96" t="str">
        <f t="shared" si="35"/>
        <v>1</v>
      </c>
      <c r="F1130" s="110" t="str">
        <f>'[3]BASE DATOS'!$F1130</f>
        <v>ELN</v>
      </c>
      <c r="G1130" s="110" t="str">
        <f>'[3]BASE DATOS'!$G1130</f>
        <v>PIEDECUESTA</v>
      </c>
      <c r="H1130" s="96" t="str">
        <f t="shared" si="34"/>
        <v>1</v>
      </c>
    </row>
    <row r="1131" spans="1:8" x14ac:dyDescent="0.25">
      <c r="A1131" s="110" t="str">
        <f>'[3]BASE DATOS'!$A1131</f>
        <v>LB38</v>
      </c>
      <c r="B1131" s="110" t="str">
        <f>'[3]BASE DATOS'!$B1131</f>
        <v>LEBRIJA</v>
      </c>
      <c r="C1131" s="96" t="str">
        <f t="shared" si="35"/>
        <v>1</v>
      </c>
      <c r="F1131" s="110" t="str">
        <f>'[3]BASE DATOS'!$F1131</f>
        <v>EMBCARNICA</v>
      </c>
      <c r="G1131" s="110" t="str">
        <f>'[3]BASE DATOS'!$G1131</f>
        <v>PIEDECUESTA</v>
      </c>
      <c r="H1131" s="96" t="str">
        <f t="shared" si="34"/>
        <v>1</v>
      </c>
    </row>
    <row r="1132" spans="1:8" x14ac:dyDescent="0.25">
      <c r="A1132" s="110" t="str">
        <f>'[3]BASE DATOS'!$A1132</f>
        <v>LB39</v>
      </c>
      <c r="B1132" s="110" t="str">
        <f>'[3]BASE DATOS'!$B1132</f>
        <v>LEBRIJA</v>
      </c>
      <c r="C1132" s="96" t="str">
        <f t="shared" si="35"/>
        <v>1</v>
      </c>
      <c r="F1132" s="110" t="str">
        <f>'[3]BASE DATOS'!$F1132</f>
        <v>EP</v>
      </c>
      <c r="G1132" s="110" t="str">
        <f>'[3]BASE DATOS'!$G1132</f>
        <v>PIEDECUESTA</v>
      </c>
      <c r="H1132" s="96" t="str">
        <f t="shared" si="34"/>
        <v>1</v>
      </c>
    </row>
    <row r="1133" spans="1:8" x14ac:dyDescent="0.25">
      <c r="A1133" s="110" t="str">
        <f>'[3]BASE DATOS'!$A1133</f>
        <v>LB39K</v>
      </c>
      <c r="B1133" s="110" t="str">
        <f>'[3]BASE DATOS'!$B1133</f>
        <v>LEBRIJA</v>
      </c>
      <c r="C1133" s="96" t="str">
        <f t="shared" si="35"/>
        <v>1</v>
      </c>
      <c r="F1133" s="110" t="str">
        <f>'[3]BASE DATOS'!$F1133</f>
        <v>FAUP</v>
      </c>
      <c r="G1133" s="110" t="str">
        <f>'[3]BASE DATOS'!$G1133</f>
        <v>PIEDECUESTA</v>
      </c>
      <c r="H1133" s="96" t="str">
        <f t="shared" si="34"/>
        <v>1</v>
      </c>
    </row>
    <row r="1134" spans="1:8" x14ac:dyDescent="0.25">
      <c r="A1134" s="110" t="str">
        <f>'[3]BASE DATOS'!$A1134</f>
        <v>LB39Y</v>
      </c>
      <c r="B1134" s="110" t="str">
        <f>'[3]BASE DATOS'!$B1134</f>
        <v>LEBRIJA</v>
      </c>
      <c r="C1134" s="96" t="str">
        <f t="shared" si="35"/>
        <v>1</v>
      </c>
      <c r="F1134" s="110" t="str">
        <f>'[3]BASE DATOS'!$F1134</f>
        <v>FIERRO</v>
      </c>
      <c r="G1134" s="110" t="str">
        <f>'[3]BASE DATOS'!$G1134</f>
        <v>PIEDECUESTA</v>
      </c>
      <c r="H1134" s="96" t="str">
        <f t="shared" si="34"/>
        <v>1</v>
      </c>
    </row>
    <row r="1135" spans="1:8" x14ac:dyDescent="0.25">
      <c r="A1135" s="110" t="str">
        <f>'[3]BASE DATOS'!$A1135</f>
        <v>LB40</v>
      </c>
      <c r="B1135" s="110" t="str">
        <f>'[3]BASE DATOS'!$B1135</f>
        <v>LEBRIJA</v>
      </c>
      <c r="C1135" s="96" t="str">
        <f t="shared" si="35"/>
        <v>1</v>
      </c>
      <c r="F1135" s="110" t="str">
        <f>'[3]BASE DATOS'!$F1135</f>
        <v>FQP</v>
      </c>
      <c r="G1135" s="110" t="str">
        <f>'[3]BASE DATOS'!$G1135</f>
        <v>PIEDECUESTA</v>
      </c>
      <c r="H1135" s="96" t="str">
        <f t="shared" si="34"/>
        <v>1</v>
      </c>
    </row>
    <row r="1136" spans="1:8" x14ac:dyDescent="0.25">
      <c r="A1136" s="110" t="str">
        <f>'[3]BASE DATOS'!$A1136</f>
        <v>LB41</v>
      </c>
      <c r="B1136" s="110" t="str">
        <f>'[3]BASE DATOS'!$B1136</f>
        <v>LEBRIJA</v>
      </c>
      <c r="C1136" s="96" t="str">
        <f t="shared" si="35"/>
        <v>1</v>
      </c>
      <c r="F1136" s="110" t="str">
        <f>'[3]BASE DATOS'!$F1136</f>
        <v>FVVP</v>
      </c>
      <c r="G1136" s="110" t="str">
        <f>'[3]BASE DATOS'!$G1136</f>
        <v>PIEDECUESTA</v>
      </c>
      <c r="H1136" s="96" t="str">
        <f t="shared" si="34"/>
        <v>1</v>
      </c>
    </row>
    <row r="1137" spans="1:8" x14ac:dyDescent="0.25">
      <c r="A1137" s="110" t="str">
        <f>'[3]BASE DATOS'!$A1137</f>
        <v>LB5</v>
      </c>
      <c r="B1137" s="110" t="str">
        <f>'[3]BASE DATOS'!$B1137</f>
        <v>LEBRIJA</v>
      </c>
      <c r="C1137" s="96" t="str">
        <f t="shared" si="35"/>
        <v>1</v>
      </c>
      <c r="F1137" s="110" t="str">
        <f>'[3]BASE DATOS'!$F1137</f>
        <v>GCP</v>
      </c>
      <c r="G1137" s="110" t="str">
        <f>'[3]BASE DATOS'!$G1137</f>
        <v>PIEDECUESTA</v>
      </c>
      <c r="H1137" s="96" t="str">
        <f t="shared" si="34"/>
        <v>1</v>
      </c>
    </row>
    <row r="1138" spans="1:8" x14ac:dyDescent="0.25">
      <c r="A1138" s="110" t="str">
        <f>'[3]BASE DATOS'!$A1138</f>
        <v>LB6</v>
      </c>
      <c r="B1138" s="110" t="str">
        <f>'[3]BASE DATOS'!$B1138</f>
        <v>LEBRIJA</v>
      </c>
      <c r="C1138" s="96" t="str">
        <f t="shared" si="35"/>
        <v>1</v>
      </c>
      <c r="F1138" s="110" t="str">
        <f>'[3]BASE DATOS'!$F1138</f>
        <v>GCPX</v>
      </c>
      <c r="G1138" s="110" t="str">
        <f>'[3]BASE DATOS'!$G1138</f>
        <v>PIEDECUESTA</v>
      </c>
      <c r="H1138" s="96" t="str">
        <f t="shared" si="34"/>
        <v>1</v>
      </c>
    </row>
    <row r="1139" spans="1:8" x14ac:dyDescent="0.25">
      <c r="A1139" s="110" t="str">
        <f>'[3]BASE DATOS'!$A1139</f>
        <v>LB9</v>
      </c>
      <c r="B1139" s="110" t="str">
        <f>'[3]BASE DATOS'!$B1139</f>
        <v>LEBRIJA</v>
      </c>
      <c r="C1139" s="96" t="str">
        <f t="shared" si="35"/>
        <v>1</v>
      </c>
      <c r="F1139" s="110" t="str">
        <f>'[3]BASE DATOS'!$F1139</f>
        <v>GPX</v>
      </c>
      <c r="G1139" s="110" t="str">
        <f>'[3]BASE DATOS'!$G1139</f>
        <v>PIEDECUESTA</v>
      </c>
      <c r="H1139" s="96" t="str">
        <f t="shared" si="34"/>
        <v>1</v>
      </c>
    </row>
    <row r="1140" spans="1:8" x14ac:dyDescent="0.25">
      <c r="A1140" s="110" t="str">
        <f>'[3]BASE DATOS'!$A1140</f>
        <v>LBA</v>
      </c>
      <c r="B1140" s="110" t="str">
        <f>'[3]BASE DATOS'!$B1140</f>
        <v>REALDEMINAS</v>
      </c>
      <c r="C1140" s="96" t="str">
        <f t="shared" si="35"/>
        <v>1</v>
      </c>
      <c r="F1140" s="110" t="str">
        <f>'[3]BASE DATOS'!$F1140</f>
        <v>GRP</v>
      </c>
      <c r="G1140" s="110" t="str">
        <f>'[3]BASE DATOS'!$G1140</f>
        <v>PIEDECUESTA</v>
      </c>
      <c r="H1140" s="96" t="str">
        <f t="shared" si="34"/>
        <v>1</v>
      </c>
    </row>
    <row r="1141" spans="1:8" x14ac:dyDescent="0.25">
      <c r="A1141" s="110" t="str">
        <f>'[3]BASE DATOS'!$A1141</f>
        <v>LBCA</v>
      </c>
      <c r="B1141" s="110" t="str">
        <f>'[3]BASE DATOS'!$B1141</f>
        <v>LEBRIJA</v>
      </c>
      <c r="C1141" s="96" t="str">
        <f t="shared" si="35"/>
        <v>1</v>
      </c>
      <c r="F1141" s="110" t="str">
        <f>'[3]BASE DATOS'!$F1141</f>
        <v>GUAMO</v>
      </c>
      <c r="G1141" s="110" t="str">
        <f>'[3]BASE DATOS'!$G1141</f>
        <v>PIEDECUESTA</v>
      </c>
      <c r="H1141" s="96" t="str">
        <f t="shared" si="34"/>
        <v>1</v>
      </c>
    </row>
    <row r="1142" spans="1:8" x14ac:dyDescent="0.25">
      <c r="A1142" s="110" t="str">
        <f>'[3]BASE DATOS'!$A1142</f>
        <v>LBCAT</v>
      </c>
      <c r="B1142" s="110" t="str">
        <f>'[3]BASE DATOS'!$B1142</f>
        <v>LEBRIJA</v>
      </c>
      <c r="C1142" s="96" t="str">
        <f t="shared" si="35"/>
        <v>1</v>
      </c>
      <c r="F1142" s="110" t="str">
        <f>'[3]BASE DATOS'!$F1142</f>
        <v>HACP</v>
      </c>
      <c r="G1142" s="110" t="str">
        <f>'[3]BASE DATOS'!$G1142</f>
        <v>PIEDECUESTA</v>
      </c>
      <c r="H1142" s="96" t="str">
        <f t="shared" si="34"/>
        <v>1</v>
      </c>
    </row>
    <row r="1143" spans="1:8" x14ac:dyDescent="0.25">
      <c r="A1143" s="110" t="str">
        <f>'[3]BASE DATOS'!$A1143</f>
        <v>LBHO</v>
      </c>
      <c r="B1143" s="110" t="str">
        <f>'[3]BASE DATOS'!$B1143</f>
        <v>LEBRIJA</v>
      </c>
      <c r="C1143" s="96" t="str">
        <f t="shared" si="35"/>
        <v>1</v>
      </c>
      <c r="F1143" s="110" t="str">
        <f>'[3]BASE DATOS'!$F1143</f>
        <v>HGAP</v>
      </c>
      <c r="G1143" s="110" t="str">
        <f>'[3]BASE DATOS'!$G1143</f>
        <v>PIEDECUESTA</v>
      </c>
      <c r="H1143" s="96" t="str">
        <f t="shared" si="34"/>
        <v>1</v>
      </c>
    </row>
    <row r="1144" spans="1:8" x14ac:dyDescent="0.25">
      <c r="A1144" s="110" t="str">
        <f>'[3]BASE DATOS'!$A1144</f>
        <v>LBLA</v>
      </c>
      <c r="B1144" s="110" t="str">
        <f>'[3]BASE DATOS'!$B1144</f>
        <v>LEBRIJA</v>
      </c>
      <c r="C1144" s="96" t="str">
        <f t="shared" si="35"/>
        <v>1</v>
      </c>
      <c r="F1144" s="110" t="str">
        <f>'[3]BASE DATOS'!$F1144</f>
        <v>HOM</v>
      </c>
      <c r="G1144" s="110" t="str">
        <f>'[3]BASE DATOS'!$G1144</f>
        <v>PIEDECUESTA</v>
      </c>
      <c r="H1144" s="96" t="str">
        <f t="shared" si="34"/>
        <v>1</v>
      </c>
    </row>
    <row r="1145" spans="1:8" x14ac:dyDescent="0.25">
      <c r="A1145" s="110" t="str">
        <f>'[3]BASE DATOS'!$A1145</f>
        <v>LBPT</v>
      </c>
      <c r="B1145" s="110" t="str">
        <f>'[3]BASE DATOS'!$B1145</f>
        <v>LEBRIJA</v>
      </c>
      <c r="C1145" s="96" t="str">
        <f t="shared" si="35"/>
        <v>1</v>
      </c>
      <c r="F1145" s="110" t="str">
        <f>'[3]BASE DATOS'!$F1145</f>
        <v>HVAP</v>
      </c>
      <c r="G1145" s="110" t="str">
        <f>'[3]BASE DATOS'!$G1145</f>
        <v>PIEDECUESTA</v>
      </c>
      <c r="H1145" s="96" t="str">
        <f t="shared" si="34"/>
        <v>1</v>
      </c>
    </row>
    <row r="1146" spans="1:8" x14ac:dyDescent="0.25">
      <c r="A1146" s="110" t="str">
        <f>'[3]BASE DATOS'!$A1146</f>
        <v>LBSC</v>
      </c>
      <c r="B1146" s="110" t="str">
        <f>'[3]BASE DATOS'!$B1146</f>
        <v>LEBRIJA</v>
      </c>
      <c r="C1146" s="96" t="str">
        <f t="shared" si="35"/>
        <v>1</v>
      </c>
      <c r="F1146" s="110" t="str">
        <f>'[3]BASE DATOS'!$F1146</f>
        <v>J2</v>
      </c>
      <c r="G1146" s="110" t="str">
        <f>'[3]BASE DATOS'!$G1146</f>
        <v>PIEDECUESTA</v>
      </c>
      <c r="H1146" s="96" t="str">
        <f t="shared" si="34"/>
        <v>1</v>
      </c>
    </row>
    <row r="1147" spans="1:8" x14ac:dyDescent="0.25">
      <c r="A1147" s="110" t="str">
        <f>'[3]BASE DATOS'!$A1147</f>
        <v>LC</v>
      </c>
      <c r="B1147" s="110" t="str">
        <f>'[3]BASE DATOS'!$B1147</f>
        <v>CUMBRE</v>
      </c>
      <c r="C1147" s="96" t="str">
        <f t="shared" si="35"/>
        <v>1</v>
      </c>
      <c r="F1147" s="110" t="str">
        <f>'[3]BASE DATOS'!$F1147</f>
        <v>JAP</v>
      </c>
      <c r="G1147" s="110" t="str">
        <f>'[3]BASE DATOS'!$G1147</f>
        <v>PIEDECUESTA</v>
      </c>
      <c r="H1147" s="96" t="str">
        <f t="shared" si="34"/>
        <v>1</v>
      </c>
    </row>
    <row r="1148" spans="1:8" x14ac:dyDescent="0.25">
      <c r="A1148" s="110" t="str">
        <f>'[3]BASE DATOS'!$A1148</f>
        <v>LDAC</v>
      </c>
      <c r="B1148" s="110" t="str">
        <f>'[3]BASE DATOS'!$B1148</f>
        <v>NORTE</v>
      </c>
      <c r="C1148" s="96" t="str">
        <f t="shared" si="35"/>
        <v>1</v>
      </c>
      <c r="F1148" s="110" t="str">
        <f>'[3]BASE DATOS'!$F1148</f>
        <v>JSP</v>
      </c>
      <c r="G1148" s="110" t="str">
        <f>'[3]BASE DATOS'!$G1148</f>
        <v>PIEDECUESTA</v>
      </c>
      <c r="H1148" s="96" t="str">
        <f t="shared" si="34"/>
        <v>1</v>
      </c>
    </row>
    <row r="1149" spans="1:8" x14ac:dyDescent="0.25">
      <c r="A1149" s="110" t="str">
        <f>'[3]BASE DATOS'!$A1149</f>
        <v>LDP</v>
      </c>
      <c r="B1149" s="110" t="str">
        <f>'[3]BASE DATOS'!$B1149</f>
        <v>PIEDECUESTA</v>
      </c>
      <c r="C1149" s="96" t="str">
        <f t="shared" si="35"/>
        <v>1</v>
      </c>
      <c r="F1149" s="110" t="str">
        <f>'[3]BASE DATOS'!$F1149</f>
        <v>JVP</v>
      </c>
      <c r="G1149" s="110" t="str">
        <f>'[3]BASE DATOS'!$G1149</f>
        <v>PIEDECUESTA</v>
      </c>
      <c r="H1149" s="96" t="str">
        <f t="shared" si="34"/>
        <v>1</v>
      </c>
    </row>
    <row r="1150" spans="1:8" x14ac:dyDescent="0.25">
      <c r="A1150" s="110" t="str">
        <f>'[3]BASE DATOS'!$A1150</f>
        <v>LED</v>
      </c>
      <c r="B1150" s="110" t="str">
        <f>'[3]BASE DATOS'!$B1150</f>
        <v>LEBRIJA</v>
      </c>
      <c r="C1150" s="96" t="str">
        <f t="shared" si="35"/>
        <v>1</v>
      </c>
      <c r="F1150" s="110" t="str">
        <f>'[3]BASE DATOS'!$F1150</f>
        <v>JYB</v>
      </c>
      <c r="G1150" s="110" t="str">
        <f>'[3]BASE DATOS'!$G1150</f>
        <v>PIEDECUESTA</v>
      </c>
      <c r="H1150" s="96" t="str">
        <f t="shared" si="34"/>
        <v>1</v>
      </c>
    </row>
    <row r="1151" spans="1:8" x14ac:dyDescent="0.25">
      <c r="A1151" s="110" t="str">
        <f>'[3]BASE DATOS'!$A1151</f>
        <v>LEMP</v>
      </c>
      <c r="B1151" s="110" t="str">
        <f>'[3]BASE DATOS'!$B1151</f>
        <v>LEBRIJA</v>
      </c>
      <c r="C1151" s="96" t="str">
        <f t="shared" si="35"/>
        <v>1</v>
      </c>
      <c r="F1151" s="110" t="str">
        <f>'[3]BASE DATOS'!$F1151</f>
        <v>JYBP</v>
      </c>
      <c r="G1151" s="110" t="str">
        <f>'[3]BASE DATOS'!$G1151</f>
        <v>PIEDECUESTA</v>
      </c>
      <c r="H1151" s="96" t="str">
        <f t="shared" si="34"/>
        <v>1</v>
      </c>
    </row>
    <row r="1152" spans="1:8" x14ac:dyDescent="0.25">
      <c r="A1152" s="110" t="str">
        <f>'[3]BASE DATOS'!$A1152</f>
        <v>LFLH</v>
      </c>
      <c r="B1152" s="110" t="str">
        <f>'[3]BASE DATOS'!$B1152</f>
        <v>LAGOS</v>
      </c>
      <c r="C1152" s="96" t="str">
        <f t="shared" si="35"/>
        <v>1</v>
      </c>
      <c r="F1152" s="110" t="str">
        <f>'[3]BASE DATOS'!$F1152</f>
        <v>KCP</v>
      </c>
      <c r="G1152" s="110" t="str">
        <f>'[3]BASE DATOS'!$G1152</f>
        <v>PIEDECUESTA</v>
      </c>
      <c r="H1152" s="96" t="str">
        <f t="shared" si="34"/>
        <v>1</v>
      </c>
    </row>
    <row r="1153" spans="1:8" x14ac:dyDescent="0.25">
      <c r="A1153" s="110" t="str">
        <f>'[3]BASE DATOS'!$A1153</f>
        <v>LG</v>
      </c>
      <c r="B1153" s="110" t="str">
        <f>'[3]BASE DATOS'!$B1153</f>
        <v>GIRON</v>
      </c>
      <c r="C1153" s="96" t="str">
        <f t="shared" si="35"/>
        <v>1</v>
      </c>
      <c r="F1153" s="110" t="str">
        <f>'[3]BASE DATOS'!$F1153</f>
        <v>KSCP</v>
      </c>
      <c r="G1153" s="110" t="str">
        <f>'[3]BASE DATOS'!$G1153</f>
        <v>PIEDECUESTA</v>
      </c>
      <c r="H1153" s="96" t="str">
        <f t="shared" si="34"/>
        <v>1</v>
      </c>
    </row>
    <row r="1154" spans="1:8" x14ac:dyDescent="0.25">
      <c r="A1154" s="110" t="str">
        <f>'[3]BASE DATOS'!$A1154</f>
        <v>LHMV</v>
      </c>
      <c r="B1154" s="110" t="str">
        <f>'[3]BASE DATOS'!$B1154</f>
        <v>LAGOS</v>
      </c>
      <c r="C1154" s="96" t="str">
        <f t="shared" si="35"/>
        <v>1</v>
      </c>
      <c r="F1154" s="110" t="str">
        <f>'[3]BASE DATOS'!$F1154</f>
        <v>LAH</v>
      </c>
      <c r="G1154" s="110" t="str">
        <f>'[3]BASE DATOS'!$G1154</f>
        <v>PIEDECUESTA</v>
      </c>
      <c r="H1154" s="96" t="str">
        <f t="shared" ref="H1154:H1217" si="36">IF(G1154=0,"","1")</f>
        <v>1</v>
      </c>
    </row>
    <row r="1155" spans="1:8" x14ac:dyDescent="0.25">
      <c r="A1155" s="110" t="str">
        <f>'[3]BASE DATOS'!$A1155</f>
        <v>LIN</v>
      </c>
      <c r="B1155" s="110" t="str">
        <f>'[3]BASE DATOS'!$B1155</f>
        <v>LEBRIJA</v>
      </c>
      <c r="C1155" s="96" t="str">
        <f t="shared" ref="C1155:C1218" si="37">IF(B1155=0,"","1")</f>
        <v>1</v>
      </c>
      <c r="F1155" s="110" t="str">
        <f>'[3]BASE DATOS'!$F1155</f>
        <v>LDP</v>
      </c>
      <c r="G1155" s="110" t="str">
        <f>'[3]BASE DATOS'!$G1155</f>
        <v>PIEDECUESTA</v>
      </c>
      <c r="H1155" s="96" t="str">
        <f t="shared" si="36"/>
        <v>1</v>
      </c>
    </row>
    <row r="1156" spans="1:8" x14ac:dyDescent="0.25">
      <c r="A1156" s="110" t="str">
        <f>'[3]BASE DATOS'!$A1156</f>
        <v>LJ</v>
      </c>
      <c r="B1156" s="110" t="str">
        <f>'[3]BASE DATOS'!$B1156</f>
        <v>COLBEEFSAS</v>
      </c>
      <c r="C1156" s="96" t="str">
        <f t="shared" si="37"/>
        <v>1</v>
      </c>
      <c r="F1156" s="110" t="str">
        <f>'[3]BASE DATOS'!$F1156</f>
        <v>LJP</v>
      </c>
      <c r="G1156" s="110" t="str">
        <f>'[3]BASE DATOS'!$G1156</f>
        <v>PIEDECUESTA</v>
      </c>
      <c r="H1156" s="96" t="str">
        <f t="shared" si="36"/>
        <v>1</v>
      </c>
    </row>
    <row r="1157" spans="1:8" x14ac:dyDescent="0.25">
      <c r="A1157" s="110" t="str">
        <f>'[3]BASE DATOS'!$A1157</f>
        <v>LJ84</v>
      </c>
      <c r="B1157" s="110" t="str">
        <f>'[3]BASE DATOS'!$B1157</f>
        <v>LEBRIJA</v>
      </c>
      <c r="C1157" s="96" t="str">
        <f t="shared" si="37"/>
        <v>1</v>
      </c>
      <c r="F1157" s="110" t="str">
        <f>'[3]BASE DATOS'!$F1157</f>
        <v>LKP</v>
      </c>
      <c r="G1157" s="110" t="str">
        <f>'[3]BASE DATOS'!$G1157</f>
        <v>PIEDECUESTA</v>
      </c>
      <c r="H1157" s="96" t="str">
        <f t="shared" si="36"/>
        <v>1</v>
      </c>
    </row>
    <row r="1158" spans="1:8" x14ac:dyDescent="0.25">
      <c r="A1158" s="110" t="str">
        <f>'[3]BASE DATOS'!$A1158</f>
        <v>LJBA</v>
      </c>
      <c r="B1158" s="110" t="str">
        <f>'[3]BASE DATOS'!$B1158</f>
        <v>LEBRIJA</v>
      </c>
      <c r="C1158" s="96" t="str">
        <f t="shared" si="37"/>
        <v>1</v>
      </c>
      <c r="F1158" s="110" t="str">
        <f>'[3]BASE DATOS'!$F1158</f>
        <v>LLX</v>
      </c>
      <c r="G1158" s="110" t="str">
        <f>'[3]BASE DATOS'!$G1158</f>
        <v>PIEDECUESTA</v>
      </c>
      <c r="H1158" s="96" t="str">
        <f t="shared" si="36"/>
        <v>1</v>
      </c>
    </row>
    <row r="1159" spans="1:8" x14ac:dyDescent="0.25">
      <c r="A1159" s="110" t="str">
        <f>'[3]BASE DATOS'!$A1159</f>
        <v>LJBAR</v>
      </c>
      <c r="B1159" s="110" t="str">
        <f>'[3]BASE DATOS'!$B1159</f>
        <v>LEBRIJA</v>
      </c>
      <c r="C1159" s="96" t="str">
        <f t="shared" si="37"/>
        <v>1</v>
      </c>
      <c r="F1159" s="110" t="str">
        <f>'[3]BASE DATOS'!$F1159</f>
        <v>LLXP</v>
      </c>
      <c r="G1159" s="110" t="str">
        <f>'[3]BASE DATOS'!$G1159</f>
        <v>PIEDECUESTA</v>
      </c>
      <c r="H1159" s="96" t="str">
        <f t="shared" si="36"/>
        <v>1</v>
      </c>
    </row>
    <row r="1160" spans="1:8" x14ac:dyDescent="0.25">
      <c r="A1160" s="110" t="str">
        <f>'[3]BASE DATOS'!$A1160</f>
        <v>LJBARD</v>
      </c>
      <c r="B1160" s="110" t="str">
        <f>'[3]BASE DATOS'!$B1160</f>
        <v>LEBRIJA</v>
      </c>
      <c r="C1160" s="96" t="str">
        <f t="shared" si="37"/>
        <v>1</v>
      </c>
      <c r="F1160" s="110" t="str">
        <f>'[3]BASE DATOS'!$F1160</f>
        <v>LMC</v>
      </c>
      <c r="G1160" s="110" t="str">
        <f>'[3]BASE DATOS'!$G1160</f>
        <v>PIEDECUESTA</v>
      </c>
      <c r="H1160" s="96" t="str">
        <f t="shared" si="36"/>
        <v>1</v>
      </c>
    </row>
    <row r="1161" spans="1:8" x14ac:dyDescent="0.25">
      <c r="A1161" s="110" t="str">
        <f>'[3]BASE DATOS'!$A1161</f>
        <v>LJBARV</v>
      </c>
      <c r="B1161" s="110" t="str">
        <f>'[3]BASE DATOS'!$B1161</f>
        <v>LEBRIJA</v>
      </c>
      <c r="C1161" s="96" t="str">
        <f t="shared" si="37"/>
        <v>1</v>
      </c>
      <c r="F1161" s="110" t="str">
        <f>'[3]BASE DATOS'!$F1161</f>
        <v>LMP</v>
      </c>
      <c r="G1161" s="110" t="str">
        <f>'[3]BASE DATOS'!$G1161</f>
        <v>PIEDECUESTA</v>
      </c>
      <c r="H1161" s="96" t="str">
        <f t="shared" si="36"/>
        <v>1</v>
      </c>
    </row>
    <row r="1162" spans="1:8" x14ac:dyDescent="0.25">
      <c r="A1162" s="110" t="str">
        <f>'[3]BASE DATOS'!$A1162</f>
        <v>LJP</v>
      </c>
      <c r="B1162" s="110" t="str">
        <f>'[3]BASE DATOS'!$B1162</f>
        <v>PIEDECUESTA</v>
      </c>
      <c r="C1162" s="96" t="str">
        <f t="shared" si="37"/>
        <v>1</v>
      </c>
      <c r="F1162" s="110" t="str">
        <f>'[3]BASE DATOS'!$F1162</f>
        <v>LP72</v>
      </c>
      <c r="G1162" s="110" t="str">
        <f>'[3]BASE DATOS'!$G1162</f>
        <v>PIEDECUESTA</v>
      </c>
      <c r="H1162" s="96" t="str">
        <f t="shared" si="36"/>
        <v>1</v>
      </c>
    </row>
    <row r="1163" spans="1:8" x14ac:dyDescent="0.25">
      <c r="A1163" s="110" t="str">
        <f>'[3]BASE DATOS'!$A1163</f>
        <v>LK10</v>
      </c>
      <c r="B1163" s="110" t="str">
        <f>'[3]BASE DATOS'!$B1163</f>
        <v>NORTE</v>
      </c>
      <c r="C1163" s="96" t="str">
        <f t="shared" si="37"/>
        <v>1</v>
      </c>
      <c r="F1163" s="110" t="str">
        <f>'[3]BASE DATOS'!$F1163</f>
        <v>Map</v>
      </c>
      <c r="G1163" s="110" t="str">
        <f>'[3]BASE DATOS'!$G1163</f>
        <v>PIEDECUESTA</v>
      </c>
      <c r="H1163" s="96" t="str">
        <f t="shared" si="36"/>
        <v>1</v>
      </c>
    </row>
    <row r="1164" spans="1:8" x14ac:dyDescent="0.25">
      <c r="A1164" s="110" t="str">
        <f>'[3]BASE DATOS'!$A1164</f>
        <v>LK16</v>
      </c>
      <c r="B1164" s="110" t="str">
        <f>'[3]BASE DATOS'!$B1164</f>
        <v>NORTE</v>
      </c>
      <c r="C1164" s="96" t="str">
        <f t="shared" si="37"/>
        <v>1</v>
      </c>
      <c r="F1164" s="110" t="str">
        <f>'[3]BASE DATOS'!$F1164</f>
        <v>MAPX</v>
      </c>
      <c r="G1164" s="110" t="str">
        <f>'[3]BASE DATOS'!$G1164</f>
        <v>PIEDECUESTA</v>
      </c>
      <c r="H1164" s="96" t="str">
        <f t="shared" si="36"/>
        <v>1</v>
      </c>
    </row>
    <row r="1165" spans="1:8" x14ac:dyDescent="0.25">
      <c r="A1165" s="110" t="str">
        <f>'[3]BASE DATOS'!$A1165</f>
        <v>LKP</v>
      </c>
      <c r="B1165" s="110" t="str">
        <f>'[3]BASE DATOS'!$B1165</f>
        <v>PIEDECUESTA</v>
      </c>
      <c r="C1165" s="96" t="str">
        <f t="shared" si="37"/>
        <v>1</v>
      </c>
      <c r="F1165" s="110" t="str">
        <f>'[3]BASE DATOS'!$F1165</f>
        <v>MATHI</v>
      </c>
      <c r="G1165" s="110" t="str">
        <f>'[3]BASE DATOS'!$G1165</f>
        <v>PIEDECUESTA</v>
      </c>
      <c r="H1165" s="96" t="str">
        <f t="shared" si="36"/>
        <v>1</v>
      </c>
    </row>
    <row r="1166" spans="1:8" x14ac:dyDescent="0.25">
      <c r="A1166" s="110" t="str">
        <f>'[3]BASE DATOS'!$A1166</f>
        <v>LKZ</v>
      </c>
      <c r="B1166" s="110" t="str">
        <f>'[3]BASE DATOS'!$B1166</f>
        <v>CUMBRE</v>
      </c>
      <c r="C1166" s="96" t="str">
        <f t="shared" si="37"/>
        <v>1</v>
      </c>
      <c r="F1166" s="110" t="str">
        <f>'[3]BASE DATOS'!$F1166</f>
        <v>MFDP</v>
      </c>
      <c r="G1166" s="110" t="str">
        <f>'[3]BASE DATOS'!$G1166</f>
        <v>PIEDECUESTA</v>
      </c>
      <c r="H1166" s="96" t="str">
        <f t="shared" si="36"/>
        <v>1</v>
      </c>
    </row>
    <row r="1167" spans="1:8" x14ac:dyDescent="0.25">
      <c r="A1167" s="110" t="str">
        <f>'[3]BASE DATOS'!$A1167</f>
        <v>LLX</v>
      </c>
      <c r="B1167" s="110" t="str">
        <f>'[3]BASE DATOS'!$B1167</f>
        <v>PIEDECUESTA</v>
      </c>
      <c r="C1167" s="96" t="str">
        <f t="shared" si="37"/>
        <v>1</v>
      </c>
      <c r="F1167" s="110" t="str">
        <f>'[3]BASE DATOS'!$F1167</f>
        <v>MGP</v>
      </c>
      <c r="G1167" s="110" t="str">
        <f>'[3]BASE DATOS'!$G1167</f>
        <v>PIEDECUESTA</v>
      </c>
      <c r="H1167" s="96" t="str">
        <f t="shared" si="36"/>
        <v>1</v>
      </c>
    </row>
    <row r="1168" spans="1:8" x14ac:dyDescent="0.25">
      <c r="A1168" s="110" t="str">
        <f>'[3]BASE DATOS'!$A1168</f>
        <v>LLXP</v>
      </c>
      <c r="B1168" s="110" t="str">
        <f>'[3]BASE DATOS'!$B1168</f>
        <v>PIEDECUESTA</v>
      </c>
      <c r="C1168" s="96" t="str">
        <f t="shared" si="37"/>
        <v>1</v>
      </c>
      <c r="F1168" s="110" t="str">
        <f>'[3]BASE DATOS'!$F1168</f>
        <v>MNAS</v>
      </c>
      <c r="G1168" s="110" t="str">
        <f>'[3]BASE DATOS'!$G1168</f>
        <v>PIEDECUESTA</v>
      </c>
      <c r="H1168" s="96" t="str">
        <f t="shared" si="36"/>
        <v>1</v>
      </c>
    </row>
    <row r="1169" spans="1:8" x14ac:dyDescent="0.25">
      <c r="A1169" s="110" t="str">
        <f>'[3]BASE DATOS'!$A1169</f>
        <v>LMC</v>
      </c>
      <c r="B1169" s="110" t="str">
        <f>'[3]BASE DATOS'!$B1169</f>
        <v>PIEDECUESTA</v>
      </c>
      <c r="C1169" s="96" t="str">
        <f t="shared" si="37"/>
        <v>1</v>
      </c>
      <c r="F1169" s="110" t="str">
        <f>'[3]BASE DATOS'!$F1169</f>
        <v>MRP</v>
      </c>
      <c r="G1169" s="110" t="str">
        <f>'[3]BASE DATOS'!$G1169</f>
        <v>PIEDECUESTA</v>
      </c>
      <c r="H1169" s="96" t="str">
        <f t="shared" si="36"/>
        <v>1</v>
      </c>
    </row>
    <row r="1170" spans="1:8" x14ac:dyDescent="0.25">
      <c r="A1170" s="110" t="str">
        <f>'[3]BASE DATOS'!$A1170</f>
        <v>LMP</v>
      </c>
      <c r="B1170" s="110" t="str">
        <f>'[3]BASE DATOS'!$B1170</f>
        <v>PIEDECUESTA</v>
      </c>
      <c r="C1170" s="96" t="str">
        <f t="shared" si="37"/>
        <v>1</v>
      </c>
      <c r="F1170" s="110" t="str">
        <f>'[3]BASE DATOS'!$F1170</f>
        <v>MRP1</v>
      </c>
      <c r="G1170" s="110" t="str">
        <f>'[3]BASE DATOS'!$G1170</f>
        <v>PIEDECUESTA</v>
      </c>
      <c r="H1170" s="96" t="str">
        <f t="shared" si="36"/>
        <v>1</v>
      </c>
    </row>
    <row r="1171" spans="1:8" x14ac:dyDescent="0.25">
      <c r="A1171" s="110" t="str">
        <f>'[3]BASE DATOS'!$A1171</f>
        <v>LN13</v>
      </c>
      <c r="B1171" s="110" t="str">
        <f>'[3]BASE DATOS'!$B1171</f>
        <v>LEBRIJA</v>
      </c>
      <c r="C1171" s="96" t="str">
        <f t="shared" si="37"/>
        <v>1</v>
      </c>
      <c r="F1171" s="110" t="str">
        <f>'[3]BASE DATOS'!$F1171</f>
        <v>MRP2</v>
      </c>
      <c r="G1171" s="110" t="str">
        <f>'[3]BASE DATOS'!$G1171</f>
        <v>PIEDECUESTA</v>
      </c>
      <c r="H1171" s="96" t="str">
        <f t="shared" si="36"/>
        <v>1</v>
      </c>
    </row>
    <row r="1172" spans="1:8" x14ac:dyDescent="0.25">
      <c r="A1172" s="110" t="str">
        <f>'[3]BASE DATOS'!$A1172</f>
        <v>LNG</v>
      </c>
      <c r="B1172" s="110" t="str">
        <f>'[3]BASE DATOS'!$B1172</f>
        <v>GIRON</v>
      </c>
      <c r="C1172" s="96" t="str">
        <f t="shared" si="37"/>
        <v>1</v>
      </c>
      <c r="F1172" s="110" t="str">
        <f>'[3]BASE DATOS'!$F1172</f>
        <v>MRP3</v>
      </c>
      <c r="G1172" s="110" t="str">
        <f>'[3]BASE DATOS'!$G1172</f>
        <v>PIEDECUESTA</v>
      </c>
      <c r="H1172" s="96" t="str">
        <f t="shared" si="36"/>
        <v>1</v>
      </c>
    </row>
    <row r="1173" spans="1:8" x14ac:dyDescent="0.25">
      <c r="A1173" s="110" t="str">
        <f>'[3]BASE DATOS'!$A1173</f>
        <v>LNG/LxM/</v>
      </c>
      <c r="B1173" s="110" t="str">
        <f>'[3]BASE DATOS'!$B1173</f>
        <v>GIRON</v>
      </c>
      <c r="C1173" s="96" t="str">
        <f t="shared" si="37"/>
        <v>1</v>
      </c>
      <c r="F1173" s="110" t="str">
        <f>'[3]BASE DATOS'!$F1173</f>
        <v>MRP4</v>
      </c>
      <c r="G1173" s="110" t="str">
        <f>'[3]BASE DATOS'!$G1173</f>
        <v>PIEDECUESTA</v>
      </c>
      <c r="H1173" s="96" t="str">
        <f t="shared" si="36"/>
        <v>1</v>
      </c>
    </row>
    <row r="1174" spans="1:8" x14ac:dyDescent="0.25">
      <c r="A1174" s="110" t="str">
        <f>'[3]BASE DATOS'!$A1174</f>
        <v>LOP</v>
      </c>
      <c r="B1174" s="110" t="str">
        <f>'[3]BASE DATOS'!$B1174</f>
        <v>FLORIDABLANCA</v>
      </c>
      <c r="C1174" s="96" t="str">
        <f t="shared" si="37"/>
        <v>1</v>
      </c>
      <c r="F1174" s="110" t="str">
        <f>'[3]BASE DATOS'!$F1174</f>
        <v>MRPX</v>
      </c>
      <c r="G1174" s="110" t="str">
        <f>'[3]BASE DATOS'!$G1174</f>
        <v>PIEDECUESTA</v>
      </c>
      <c r="H1174" s="96" t="str">
        <f t="shared" si="36"/>
        <v>1</v>
      </c>
    </row>
    <row r="1175" spans="1:8" x14ac:dyDescent="0.25">
      <c r="A1175" s="110" t="str">
        <f>'[3]BASE DATOS'!$A1175</f>
        <v>LOSMONOSCALI</v>
      </c>
      <c r="B1175" s="110" t="str">
        <f>'[3]BASE DATOS'!$B1175</f>
        <v>COLBEEFSAS</v>
      </c>
      <c r="C1175" s="96" t="str">
        <f t="shared" si="37"/>
        <v>1</v>
      </c>
      <c r="F1175" s="110" t="str">
        <f>'[3]BASE DATOS'!$F1175</f>
        <v>MXMP</v>
      </c>
      <c r="G1175" s="110" t="str">
        <f>'[3]BASE DATOS'!$G1175</f>
        <v>PIEDECUESTA</v>
      </c>
      <c r="H1175" s="96" t="str">
        <f t="shared" si="36"/>
        <v>1</v>
      </c>
    </row>
    <row r="1176" spans="1:8" x14ac:dyDescent="0.25">
      <c r="A1176" s="110" t="str">
        <f>'[3]BASE DATOS'!$A1176</f>
        <v>LOSMONTES</v>
      </c>
      <c r="B1176" s="110" t="str">
        <f>'[3]BASE DATOS'!$B1176</f>
        <v>COLBEEFSAS</v>
      </c>
      <c r="C1176" s="96" t="str">
        <f t="shared" si="37"/>
        <v>1</v>
      </c>
      <c r="F1176" s="110" t="str">
        <f>'[3]BASE DATOS'!$F1176</f>
        <v>NASP</v>
      </c>
      <c r="G1176" s="110" t="str">
        <f>'[3]BASE DATOS'!$G1176</f>
        <v>PIEDECUESTA</v>
      </c>
      <c r="H1176" s="96" t="str">
        <f t="shared" si="36"/>
        <v>1</v>
      </c>
    </row>
    <row r="1177" spans="1:8" x14ac:dyDescent="0.25">
      <c r="A1177" s="110" t="str">
        <f>'[3]BASE DATOS'!$A1177</f>
        <v>LP14</v>
      </c>
      <c r="B1177" s="110" t="str">
        <f>'[3]BASE DATOS'!$B1177</f>
        <v>LEBRIJA</v>
      </c>
      <c r="C1177" s="96" t="str">
        <f t="shared" si="37"/>
        <v>1</v>
      </c>
      <c r="F1177" s="110" t="str">
        <f>'[3]BASE DATOS'!$F1177</f>
        <v>NBP</v>
      </c>
      <c r="G1177" s="110" t="str">
        <f>'[3]BASE DATOS'!$G1177</f>
        <v>PIEDECUESTA</v>
      </c>
      <c r="H1177" s="96" t="str">
        <f t="shared" si="36"/>
        <v>1</v>
      </c>
    </row>
    <row r="1178" spans="1:8" x14ac:dyDescent="0.25">
      <c r="A1178" s="110" t="str">
        <f>'[3]BASE DATOS'!$A1178</f>
        <v>LP3L</v>
      </c>
      <c r="B1178" s="110" t="str">
        <f>'[3]BASE DATOS'!$B1178</f>
        <v>LEBRIJA</v>
      </c>
      <c r="C1178" s="96" t="str">
        <f t="shared" si="37"/>
        <v>1</v>
      </c>
      <c r="F1178" s="110" t="str">
        <f>'[3]BASE DATOS'!$F1178</f>
        <v>NESP</v>
      </c>
      <c r="G1178" s="110" t="str">
        <f>'[3]BASE DATOS'!$G1178</f>
        <v>PIEDECUESTA</v>
      </c>
      <c r="H1178" s="96" t="str">
        <f t="shared" si="36"/>
        <v>1</v>
      </c>
    </row>
    <row r="1179" spans="1:8" x14ac:dyDescent="0.25">
      <c r="A1179" s="110" t="str">
        <f>'[3]BASE DATOS'!$A1179</f>
        <v>LP72</v>
      </c>
      <c r="B1179" s="110" t="str">
        <f>'[3]BASE DATOS'!$B1179</f>
        <v>PIEDECUESTA</v>
      </c>
      <c r="C1179" s="96" t="str">
        <f t="shared" si="37"/>
        <v>1</v>
      </c>
      <c r="F1179" s="110" t="str">
        <f>'[3]BASE DATOS'!$F1179</f>
        <v>NJM</v>
      </c>
      <c r="G1179" s="110" t="str">
        <f>'[3]BASE DATOS'!$G1179</f>
        <v>PIEDECUESTA</v>
      </c>
      <c r="H1179" s="96" t="str">
        <f t="shared" si="36"/>
        <v>1</v>
      </c>
    </row>
    <row r="1180" spans="1:8" x14ac:dyDescent="0.25">
      <c r="A1180" s="110" t="str">
        <f>'[3]BASE DATOS'!$A1180</f>
        <v>LPA</v>
      </c>
      <c r="B1180" s="110" t="str">
        <f>'[3]BASE DATOS'!$B1180</f>
        <v>NORTE</v>
      </c>
      <c r="C1180" s="96" t="str">
        <f t="shared" si="37"/>
        <v>1</v>
      </c>
      <c r="F1180" s="110" t="str">
        <f>'[3]BASE DATOS'!$F1180</f>
        <v>NR</v>
      </c>
      <c r="G1180" s="110" t="str">
        <f>'[3]BASE DATOS'!$G1180</f>
        <v>PIEDECUESTA</v>
      </c>
      <c r="H1180" s="96" t="str">
        <f t="shared" si="36"/>
        <v>1</v>
      </c>
    </row>
    <row r="1181" spans="1:8" x14ac:dyDescent="0.25">
      <c r="A1181" s="110" t="str">
        <f>'[3]BASE DATOS'!$A1181</f>
        <v>LPS</v>
      </c>
      <c r="B1181" s="110" t="str">
        <f>'[3]BASE DATOS'!$B1181</f>
        <v>NORTE</v>
      </c>
      <c r="C1181" s="96" t="str">
        <f t="shared" si="37"/>
        <v>1</v>
      </c>
      <c r="F1181" s="110" t="str">
        <f>'[3]BASE DATOS'!$F1181</f>
        <v>NRJ</v>
      </c>
      <c r="G1181" s="110" t="str">
        <f>'[3]BASE DATOS'!$G1181</f>
        <v>PIEDECUESTA</v>
      </c>
      <c r="H1181" s="96" t="str">
        <f t="shared" si="36"/>
        <v>1</v>
      </c>
    </row>
    <row r="1182" spans="1:8" x14ac:dyDescent="0.25">
      <c r="A1182" s="110" t="str">
        <f>'[3]BASE DATOS'!$A1182</f>
        <v>LR33</v>
      </c>
      <c r="B1182" s="110" t="str">
        <f>'[3]BASE DATOS'!$B1182</f>
        <v>LEBRIJA</v>
      </c>
      <c r="C1182" s="96" t="str">
        <f t="shared" si="37"/>
        <v>1</v>
      </c>
      <c r="F1182" s="110" t="str">
        <f>'[3]BASE DATOS'!$F1182</f>
        <v>NRP</v>
      </c>
      <c r="G1182" s="110" t="str">
        <f>'[3]BASE DATOS'!$G1182</f>
        <v>PIEDECUESTA</v>
      </c>
      <c r="H1182" s="96" t="str">
        <f t="shared" si="36"/>
        <v>1</v>
      </c>
    </row>
    <row r="1183" spans="1:8" x14ac:dyDescent="0.25">
      <c r="A1183" s="110" t="str">
        <f>'[3]BASE DATOS'!$A1183</f>
        <v>LS1</v>
      </c>
      <c r="B1183" s="110" t="str">
        <f>'[3]BASE DATOS'!$B1183</f>
        <v>CAMPOHERMOSO</v>
      </c>
      <c r="C1183" s="96" t="str">
        <f t="shared" si="37"/>
        <v>1</v>
      </c>
      <c r="F1183" s="110" t="str">
        <f>'[3]BASE DATOS'!$F1183</f>
        <v>P19</v>
      </c>
      <c r="G1183" s="110" t="str">
        <f>'[3]BASE DATOS'!$G1183</f>
        <v>PIEDECUESTA</v>
      </c>
      <c r="H1183" s="96" t="str">
        <f t="shared" si="36"/>
        <v>1</v>
      </c>
    </row>
    <row r="1184" spans="1:8" x14ac:dyDescent="0.25">
      <c r="A1184" s="110" t="str">
        <f>'[3]BASE DATOS'!$A1184</f>
        <v>LS2</v>
      </c>
      <c r="B1184" s="110" t="str">
        <f>'[3]BASE DATOS'!$B1184</f>
        <v>LEBRIJA</v>
      </c>
      <c r="C1184" s="96" t="str">
        <f t="shared" si="37"/>
        <v>1</v>
      </c>
      <c r="F1184" s="110" t="str">
        <f>'[3]BASE DATOS'!$F1184</f>
        <v>PAME</v>
      </c>
      <c r="G1184" s="110" t="str">
        <f>'[3]BASE DATOS'!$G1184</f>
        <v>PIEDECUESTA</v>
      </c>
      <c r="H1184" s="96" t="str">
        <f t="shared" si="36"/>
        <v>1</v>
      </c>
    </row>
    <row r="1185" spans="1:8" x14ac:dyDescent="0.25">
      <c r="A1185" s="110" t="str">
        <f>'[3]BASE DATOS'!$A1185</f>
        <v>LSD</v>
      </c>
      <c r="B1185" s="110" t="str">
        <f>'[3]BASE DATOS'!$B1185</f>
        <v>NORTE</v>
      </c>
      <c r="C1185" s="96" t="str">
        <f t="shared" si="37"/>
        <v>1</v>
      </c>
      <c r="F1185" s="110" t="str">
        <f>'[3]BASE DATOS'!$F1185</f>
        <v>PANO</v>
      </c>
      <c r="G1185" s="110" t="str">
        <f>'[3]BASE DATOS'!$G1185</f>
        <v>PIEDECUESTA</v>
      </c>
      <c r="H1185" s="96" t="str">
        <f t="shared" si="36"/>
        <v>1</v>
      </c>
    </row>
    <row r="1186" spans="1:8" x14ac:dyDescent="0.25">
      <c r="A1186" s="110" t="str">
        <f>'[3]BASE DATOS'!$A1186</f>
        <v>LSH</v>
      </c>
      <c r="B1186" s="110" t="str">
        <f>'[3]BASE DATOS'!$B1186</f>
        <v>CUMBRE</v>
      </c>
      <c r="C1186" s="96" t="str">
        <f t="shared" si="37"/>
        <v>1</v>
      </c>
      <c r="F1186" s="110" t="str">
        <f>'[3]BASE DATOS'!$F1186</f>
        <v>PKO</v>
      </c>
      <c r="G1186" s="110" t="str">
        <f>'[3]BASE DATOS'!$G1186</f>
        <v>PIEDECUESTA</v>
      </c>
      <c r="H1186" s="96" t="str">
        <f t="shared" si="36"/>
        <v>1</v>
      </c>
    </row>
    <row r="1187" spans="1:8" x14ac:dyDescent="0.25">
      <c r="A1187" s="110" t="str">
        <f>'[3]BASE DATOS'!$A1187</f>
        <v>LTG</v>
      </c>
      <c r="B1187" s="110" t="str">
        <f>'[3]BASE DATOS'!$B1187</f>
        <v>GIRON</v>
      </c>
      <c r="C1187" s="96" t="str">
        <f t="shared" si="37"/>
        <v>1</v>
      </c>
      <c r="F1187" s="110" t="str">
        <f>'[3]BASE DATOS'!$F1187</f>
        <v>PLCOCARNICO</v>
      </c>
      <c r="G1187" s="110" t="str">
        <f>'[3]BASE DATOS'!$G1187</f>
        <v>PIEDECUESTA</v>
      </c>
      <c r="H1187" s="96" t="str">
        <f t="shared" si="36"/>
        <v>1</v>
      </c>
    </row>
    <row r="1188" spans="1:8" x14ac:dyDescent="0.25">
      <c r="A1188" s="110" t="str">
        <f>'[3]BASE DATOS'!$A1188</f>
        <v>LUZR</v>
      </c>
      <c r="B1188" s="110" t="str">
        <f>'[3]BASE DATOS'!$B1188</f>
        <v>NORTE</v>
      </c>
      <c r="C1188" s="96" t="str">
        <f t="shared" si="37"/>
        <v>1</v>
      </c>
      <c r="F1188" s="110" t="str">
        <f>'[3]BASE DATOS'!$F1188</f>
        <v>PLCOCARNICOYK</v>
      </c>
      <c r="G1188" s="110" t="str">
        <f>'[3]BASE DATOS'!$G1188</f>
        <v>PIEDECUESTA</v>
      </c>
      <c r="H1188" s="96" t="str">
        <f t="shared" si="36"/>
        <v>1</v>
      </c>
    </row>
    <row r="1189" spans="1:8" x14ac:dyDescent="0.25">
      <c r="A1189" s="110" t="str">
        <f>'[3]BASE DATOS'!$A1189</f>
        <v>LY15</v>
      </c>
      <c r="B1189" s="110" t="str">
        <f>'[3]BASE DATOS'!$B1189</f>
        <v>LEBRIJA</v>
      </c>
      <c r="C1189" s="96" t="str">
        <f t="shared" si="37"/>
        <v>1</v>
      </c>
      <c r="F1189" s="110" t="str">
        <f>'[3]BASE DATOS'!$F1189</f>
        <v>PSR</v>
      </c>
      <c r="G1189" s="110" t="str">
        <f>'[3]BASE DATOS'!$G1189</f>
        <v>PIEDECUESTA</v>
      </c>
      <c r="H1189" s="96" t="str">
        <f t="shared" si="36"/>
        <v>1</v>
      </c>
    </row>
    <row r="1190" spans="1:8" x14ac:dyDescent="0.25">
      <c r="A1190" s="110" t="str">
        <f>'[3]BASE DATOS'!$A1190</f>
        <v>M10L</v>
      </c>
      <c r="B1190" s="110" t="str">
        <f>'[3]BASE DATOS'!$B1190</f>
        <v>LEBRIJA</v>
      </c>
      <c r="C1190" s="96" t="str">
        <f t="shared" si="37"/>
        <v>1</v>
      </c>
      <c r="F1190" s="110" t="str">
        <f>'[3]BASE DATOS'!$F1190</f>
        <v>PSX</v>
      </c>
      <c r="G1190" s="110" t="str">
        <f>'[3]BASE DATOS'!$G1190</f>
        <v>PIEDECUESTA</v>
      </c>
      <c r="H1190" s="96" t="str">
        <f t="shared" si="36"/>
        <v>1</v>
      </c>
    </row>
    <row r="1191" spans="1:8" x14ac:dyDescent="0.25">
      <c r="A1191" s="110" t="str">
        <f>'[3]BASE DATOS'!$A1191</f>
        <v>M20L</v>
      </c>
      <c r="B1191" s="110" t="str">
        <f>'[3]BASE DATOS'!$B1191</f>
        <v>LEBRIJA</v>
      </c>
      <c r="C1191" s="96" t="str">
        <f t="shared" si="37"/>
        <v>1</v>
      </c>
      <c r="F1191" s="110" t="str">
        <f>'[3]BASE DATOS'!$F1191</f>
        <v>RKP</v>
      </c>
      <c r="G1191" s="110" t="str">
        <f>'[3]BASE DATOS'!$G1191</f>
        <v>PIEDECUESTA</v>
      </c>
      <c r="H1191" s="96" t="str">
        <f t="shared" si="36"/>
        <v>1</v>
      </c>
    </row>
    <row r="1192" spans="1:8" x14ac:dyDescent="0.25">
      <c r="A1192" s="110" t="str">
        <f>'[3]BASE DATOS'!$A1192</f>
        <v>M21L</v>
      </c>
      <c r="B1192" s="110" t="str">
        <f>'[3]BASE DATOS'!$B1192</f>
        <v>LEBRIJA</v>
      </c>
      <c r="C1192" s="96" t="str">
        <f t="shared" si="37"/>
        <v>1</v>
      </c>
      <c r="F1192" s="110" t="str">
        <f>'[3]BASE DATOS'!$F1192</f>
        <v>RKPX</v>
      </c>
      <c r="G1192" s="110" t="str">
        <f>'[3]BASE DATOS'!$G1192</f>
        <v>PIEDECUESTA</v>
      </c>
      <c r="H1192" s="96" t="str">
        <f t="shared" si="36"/>
        <v>1</v>
      </c>
    </row>
    <row r="1193" spans="1:8" x14ac:dyDescent="0.25">
      <c r="A1193" s="110" t="str">
        <f>'[3]BASE DATOS'!$A1193</f>
        <v>MALAGA30</v>
      </c>
      <c r="B1193" s="110" t="str">
        <f>'[3]BASE DATOS'!$B1193</f>
        <v>COLBEEFSAS</v>
      </c>
      <c r="C1193" s="96" t="str">
        <f t="shared" si="37"/>
        <v>1</v>
      </c>
      <c r="F1193" s="110" t="str">
        <f>'[3]BASE DATOS'!$F1193</f>
        <v>RMP4</v>
      </c>
      <c r="G1193" s="110" t="str">
        <f>'[3]BASE DATOS'!$G1193</f>
        <v>PIEDECUESTA</v>
      </c>
      <c r="H1193" s="96" t="str">
        <f t="shared" si="36"/>
        <v>1</v>
      </c>
    </row>
    <row r="1194" spans="1:8" x14ac:dyDescent="0.25">
      <c r="A1194" s="110" t="str">
        <f>'[3]BASE DATOS'!$A1194</f>
        <v>MAOR</v>
      </c>
      <c r="B1194" s="110" t="str">
        <f>'[3]BASE DATOS'!$B1194</f>
        <v>NORTE</v>
      </c>
      <c r="C1194" s="96" t="str">
        <f t="shared" si="37"/>
        <v>1</v>
      </c>
      <c r="F1194" s="110" t="str">
        <f>'[3]BASE DATOS'!$F1194</f>
        <v>ROSY</v>
      </c>
      <c r="G1194" s="110" t="str">
        <f>'[3]BASE DATOS'!$G1194</f>
        <v>PIEDECUESTA</v>
      </c>
      <c r="H1194" s="96" t="str">
        <f t="shared" si="36"/>
        <v>1</v>
      </c>
    </row>
    <row r="1195" spans="1:8" x14ac:dyDescent="0.25">
      <c r="A1195" s="110" t="str">
        <f>'[3]BASE DATOS'!$A1195</f>
        <v>Map</v>
      </c>
      <c r="B1195" s="110" t="str">
        <f>'[3]BASE DATOS'!$B1195</f>
        <v>PIEDECUESTA</v>
      </c>
      <c r="C1195" s="96" t="str">
        <f t="shared" si="37"/>
        <v>1</v>
      </c>
      <c r="F1195" s="110" t="str">
        <f>'[3]BASE DATOS'!$F1195</f>
        <v>RP78</v>
      </c>
      <c r="G1195" s="110" t="str">
        <f>'[3]BASE DATOS'!$G1195</f>
        <v>PIEDECUESTA</v>
      </c>
      <c r="H1195" s="96" t="str">
        <f t="shared" si="36"/>
        <v>1</v>
      </c>
    </row>
    <row r="1196" spans="1:8" x14ac:dyDescent="0.25">
      <c r="A1196" s="110" t="str">
        <f>'[3]BASE DATOS'!$A1196</f>
        <v>MAPX</v>
      </c>
      <c r="B1196" s="110" t="str">
        <f>'[3]BASE DATOS'!$B1196</f>
        <v>PIEDECUESTA</v>
      </c>
      <c r="C1196" s="96" t="str">
        <f t="shared" si="37"/>
        <v>1</v>
      </c>
      <c r="F1196" s="110" t="str">
        <f>'[3]BASE DATOS'!$F1196</f>
        <v>RUIZ</v>
      </c>
      <c r="G1196" s="110" t="str">
        <f>'[3]BASE DATOS'!$G1196</f>
        <v>PIEDECUESTA</v>
      </c>
      <c r="H1196" s="96" t="str">
        <f t="shared" si="36"/>
        <v>1</v>
      </c>
    </row>
    <row r="1197" spans="1:8" x14ac:dyDescent="0.25">
      <c r="A1197" s="110" t="str">
        <f>'[3]BASE DATOS'!$A1197</f>
        <v>MAR</v>
      </c>
      <c r="B1197" s="110" t="str">
        <f>'[3]BASE DATOS'!$B1197</f>
        <v>NORTE</v>
      </c>
      <c r="C1197" s="96" t="str">
        <f t="shared" si="37"/>
        <v>1</v>
      </c>
      <c r="F1197" s="110" t="str">
        <f>'[3]BASE DATOS'!$F1197</f>
        <v>SARA</v>
      </c>
      <c r="G1197" s="110" t="str">
        <f>'[3]BASE DATOS'!$G1197</f>
        <v>PIEDECUESTA</v>
      </c>
      <c r="H1197" s="96" t="str">
        <f t="shared" si="36"/>
        <v>1</v>
      </c>
    </row>
    <row r="1198" spans="1:8" x14ac:dyDescent="0.25">
      <c r="A1198" s="110" t="str">
        <f>'[3]BASE DATOS'!$A1198</f>
        <v>MAR.</v>
      </c>
      <c r="B1198" s="110" t="str">
        <f>'[3]BASE DATOS'!$B1198</f>
        <v>NORTE</v>
      </c>
      <c r="C1198" s="96" t="str">
        <f t="shared" si="37"/>
        <v>1</v>
      </c>
      <c r="F1198" s="110" t="str">
        <f>'[3]BASE DATOS'!$F1198</f>
        <v>SDP</v>
      </c>
      <c r="G1198" s="110" t="str">
        <f>'[3]BASE DATOS'!$G1198</f>
        <v>PIEDECUESTA</v>
      </c>
      <c r="H1198" s="96" t="str">
        <f t="shared" si="36"/>
        <v>1</v>
      </c>
    </row>
    <row r="1199" spans="1:8" x14ac:dyDescent="0.25">
      <c r="A1199" s="110" t="str">
        <f>'[3]BASE DATOS'!$A1199</f>
        <v>MATHI</v>
      </c>
      <c r="B1199" s="110" t="str">
        <f>'[3]BASE DATOS'!$B1199</f>
        <v>PIEDECUESTA</v>
      </c>
      <c r="C1199" s="96" t="str">
        <f t="shared" si="37"/>
        <v>1</v>
      </c>
      <c r="F1199" s="110" t="str">
        <f>'[3]BASE DATOS'!$F1199</f>
        <v>SO</v>
      </c>
      <c r="G1199" s="110" t="str">
        <f>'[3]BASE DATOS'!$G1199</f>
        <v>PIEDECUESTA</v>
      </c>
      <c r="H1199" s="96" t="str">
        <f t="shared" si="36"/>
        <v>1</v>
      </c>
    </row>
    <row r="1200" spans="1:8" x14ac:dyDescent="0.25">
      <c r="A1200" s="110" t="str">
        <f>'[3]BASE DATOS'!$A1200</f>
        <v>MC2</v>
      </c>
      <c r="B1200" s="110" t="str">
        <f>'[3]BASE DATOS'!$B1200</f>
        <v>GIRON</v>
      </c>
      <c r="C1200" s="96" t="str">
        <f t="shared" si="37"/>
        <v>1</v>
      </c>
      <c r="F1200" s="110" t="str">
        <f>'[3]BASE DATOS'!$F1200</f>
        <v>SYG</v>
      </c>
      <c r="G1200" s="110" t="str">
        <f>'[3]BASE DATOS'!$G1200</f>
        <v>PIEDECUESTA</v>
      </c>
      <c r="H1200" s="96" t="str">
        <f t="shared" si="36"/>
        <v>1</v>
      </c>
    </row>
    <row r="1201" spans="1:8" x14ac:dyDescent="0.25">
      <c r="A1201" s="110" t="str">
        <f>'[3]BASE DATOS'!$A1201</f>
        <v>MCF86</v>
      </c>
      <c r="B1201" s="110" t="str">
        <f>'[3]BASE DATOS'!$B1201</f>
        <v>GIRON</v>
      </c>
      <c r="C1201" s="96" t="str">
        <f t="shared" si="37"/>
        <v>1</v>
      </c>
      <c r="F1201" s="110" t="str">
        <f>'[3]BASE DATOS'!$F1201</f>
        <v>SYM</v>
      </c>
      <c r="G1201" s="110" t="str">
        <f>'[3]BASE DATOS'!$G1201</f>
        <v>PIEDECUESTA</v>
      </c>
      <c r="H1201" s="96" t="str">
        <f t="shared" si="36"/>
        <v>1</v>
      </c>
    </row>
    <row r="1202" spans="1:8" x14ac:dyDescent="0.25">
      <c r="A1202" s="110" t="str">
        <f>'[3]BASE DATOS'!$A1202</f>
        <v>MCG</v>
      </c>
      <c r="B1202" s="110" t="str">
        <f>'[3]BASE DATOS'!$B1202</f>
        <v>GIRON</v>
      </c>
      <c r="C1202" s="96" t="str">
        <f t="shared" si="37"/>
        <v>1</v>
      </c>
      <c r="F1202" s="110" t="str">
        <f>'[3]BASE DATOS'!$F1202</f>
        <v>TOP</v>
      </c>
      <c r="G1202" s="110" t="str">
        <f>'[3]BASE DATOS'!$G1202</f>
        <v>PIEDECUESTA</v>
      </c>
      <c r="H1202" s="96" t="str">
        <f t="shared" si="36"/>
        <v>1</v>
      </c>
    </row>
    <row r="1203" spans="1:8" x14ac:dyDescent="0.25">
      <c r="A1203" s="110" t="str">
        <f>'[3]BASE DATOS'!$A1203</f>
        <v>MEGAPOBLADO</v>
      </c>
      <c r="B1203" s="110" t="str">
        <f>'[3]BASE DATOS'!$B1203</f>
        <v>GIRON</v>
      </c>
      <c r="C1203" s="96" t="str">
        <f t="shared" si="37"/>
        <v>1</v>
      </c>
      <c r="F1203" s="110" t="str">
        <f>'[3]BASE DATOS'!$F1203</f>
        <v>WLP</v>
      </c>
      <c r="G1203" s="110" t="str">
        <f>'[3]BASE DATOS'!$G1203</f>
        <v>PIEDECUESTA</v>
      </c>
      <c r="H1203" s="96" t="str">
        <f t="shared" si="36"/>
        <v>1</v>
      </c>
    </row>
    <row r="1204" spans="1:8" x14ac:dyDescent="0.25">
      <c r="A1204" s="110" t="str">
        <f>'[3]BASE DATOS'!$A1204</f>
        <v>MEJR</v>
      </c>
      <c r="B1204" s="110" t="str">
        <f>'[3]BASE DATOS'!$B1204</f>
        <v>NORTE</v>
      </c>
      <c r="C1204" s="96" t="str">
        <f t="shared" si="37"/>
        <v>1</v>
      </c>
      <c r="F1204" s="110" t="str">
        <f>'[3]BASE DATOS'!$F1204</f>
        <v>WLPA</v>
      </c>
      <c r="G1204" s="110" t="str">
        <f>'[3]BASE DATOS'!$G1204</f>
        <v>PIEDECUESTA</v>
      </c>
      <c r="H1204" s="96" t="str">
        <f t="shared" si="36"/>
        <v>1</v>
      </c>
    </row>
    <row r="1205" spans="1:8" x14ac:dyDescent="0.25">
      <c r="A1205" s="110" t="str">
        <f>'[3]BASE DATOS'!$A1205</f>
        <v>MFDP</v>
      </c>
      <c r="B1205" s="110" t="str">
        <f>'[3]BASE DATOS'!$B1205</f>
        <v>PIEDECUESTA</v>
      </c>
      <c r="C1205" s="96" t="str">
        <f t="shared" si="37"/>
        <v>1</v>
      </c>
      <c r="F1205" s="110" t="str">
        <f>'[3]BASE DATOS'!$F1205</f>
        <v>WLPX</v>
      </c>
      <c r="G1205" s="110" t="str">
        <f>'[3]BASE DATOS'!$G1205</f>
        <v>PIEDECUESTA</v>
      </c>
      <c r="H1205" s="96" t="str">
        <f t="shared" si="36"/>
        <v>1</v>
      </c>
    </row>
    <row r="1206" spans="1:8" x14ac:dyDescent="0.25">
      <c r="A1206" s="110" t="str">
        <f>'[3]BASE DATOS'!$A1206</f>
        <v>MG</v>
      </c>
      <c r="B1206" s="110" t="str">
        <f>'[3]BASE DATOS'!$B1206</f>
        <v>MG</v>
      </c>
      <c r="C1206" s="96" t="str">
        <f t="shared" si="37"/>
        <v>1</v>
      </c>
      <c r="F1206" s="110" t="str">
        <f>'[3]BASE DATOS'!$F1206</f>
        <v>XELA</v>
      </c>
      <c r="G1206" s="110" t="str">
        <f>'[3]BASE DATOS'!$G1206</f>
        <v>PIEDECUESTA</v>
      </c>
      <c r="H1206" s="96" t="str">
        <f t="shared" si="36"/>
        <v>1</v>
      </c>
    </row>
    <row r="1207" spans="1:8" x14ac:dyDescent="0.25">
      <c r="A1207" s="110" t="str">
        <f>'[3]BASE DATOS'!$A1207</f>
        <v>MGP</v>
      </c>
      <c r="B1207" s="110" t="str">
        <f>'[3]BASE DATOS'!$B1207</f>
        <v>PIEDECUESTA</v>
      </c>
      <c r="C1207" s="96" t="str">
        <f t="shared" si="37"/>
        <v>1</v>
      </c>
      <c r="F1207" s="110" t="str">
        <f>'[3]BASE DATOS'!$F1207</f>
        <v>YHP</v>
      </c>
      <c r="G1207" s="110" t="str">
        <f>'[3]BASE DATOS'!$G1207</f>
        <v>PIEDECUESTA</v>
      </c>
      <c r="H1207" s="96" t="str">
        <f t="shared" si="36"/>
        <v>1</v>
      </c>
    </row>
    <row r="1208" spans="1:8" x14ac:dyDescent="0.25">
      <c r="A1208" s="110" t="str">
        <f>'[3]BASE DATOS'!$A1208</f>
        <v>MJ22</v>
      </c>
      <c r="B1208" s="110" t="str">
        <f>'[3]BASE DATOS'!$B1208</f>
        <v>GIRON</v>
      </c>
      <c r="C1208" s="96" t="str">
        <f t="shared" si="37"/>
        <v>1</v>
      </c>
      <c r="F1208" s="110" t="str">
        <f>'[3]BASE DATOS'!$F1208</f>
        <v>YIYO</v>
      </c>
      <c r="G1208" s="110" t="str">
        <f>'[3]BASE DATOS'!$G1208</f>
        <v>PIEDECUESTA</v>
      </c>
      <c r="H1208" s="96" t="str">
        <f t="shared" si="36"/>
        <v>1</v>
      </c>
    </row>
    <row r="1209" spans="1:8" x14ac:dyDescent="0.25">
      <c r="A1209" s="110" t="str">
        <f>'[3]BASE DATOS'!$A1209</f>
        <v>MMM</v>
      </c>
      <c r="B1209" s="110" t="str">
        <f>'[3]BASE DATOS'!$B1209</f>
        <v>SATELITE</v>
      </c>
      <c r="C1209" s="96" t="str">
        <f t="shared" si="37"/>
        <v>1</v>
      </c>
      <c r="F1209" s="110" t="str">
        <f>'[3]BASE DATOS'!$F1209</f>
        <v>YP</v>
      </c>
      <c r="G1209" s="110" t="str">
        <f>'[3]BASE DATOS'!$G1209</f>
        <v>PIEDECUESTA</v>
      </c>
      <c r="H1209" s="96" t="str">
        <f t="shared" si="36"/>
        <v>1</v>
      </c>
    </row>
    <row r="1210" spans="1:8" x14ac:dyDescent="0.25">
      <c r="A1210" s="110" t="str">
        <f>'[3]BASE DATOS'!$A1210</f>
        <v>MMV</v>
      </c>
      <c r="B1210" s="110" t="str">
        <f>'[3]BASE DATOS'!$B1210</f>
        <v>NORTE</v>
      </c>
      <c r="C1210" s="96" t="str">
        <f t="shared" si="37"/>
        <v>1</v>
      </c>
      <c r="F1210" s="110" t="str">
        <f>'[3]BASE DATOS'!$F1210</f>
        <v>YSO</v>
      </c>
      <c r="G1210" s="110" t="str">
        <f>'[3]BASE DATOS'!$G1210</f>
        <v>PIEDECUESTA</v>
      </c>
      <c r="H1210" s="96" t="str">
        <f t="shared" si="36"/>
        <v>1</v>
      </c>
    </row>
    <row r="1211" spans="1:8" x14ac:dyDescent="0.25">
      <c r="A1211" s="110" t="str">
        <f>'[3]BASE DATOS'!$A1211</f>
        <v>MNAS</v>
      </c>
      <c r="B1211" s="110" t="str">
        <f>'[3]BASE DATOS'!$B1211</f>
        <v>PIEDECUESTA</v>
      </c>
      <c r="C1211" s="96" t="str">
        <f t="shared" si="37"/>
        <v>1</v>
      </c>
      <c r="F1211" s="110" t="str">
        <f>'[3]BASE DATOS'!$F1211</f>
        <v>ZFP</v>
      </c>
      <c r="G1211" s="110" t="str">
        <f>'[3]BASE DATOS'!$G1211</f>
        <v>PIEDECUESTA</v>
      </c>
      <c r="H1211" s="96" t="str">
        <f t="shared" si="36"/>
        <v>1</v>
      </c>
    </row>
    <row r="1212" spans="1:8" x14ac:dyDescent="0.25">
      <c r="A1212" s="110" t="str">
        <f>'[3]BASE DATOS'!$A1212</f>
        <v>MO</v>
      </c>
      <c r="B1212" s="110" t="str">
        <f>'[3]BASE DATOS'!$B1212</f>
        <v>NORTE</v>
      </c>
      <c r="C1212" s="96" t="str">
        <f t="shared" si="37"/>
        <v>1</v>
      </c>
      <c r="F1212" s="110" t="str">
        <f>'[3]BASE DATOS'!$F1212</f>
        <v>ZGP</v>
      </c>
      <c r="G1212" s="110" t="str">
        <f>'[3]BASE DATOS'!$G1212</f>
        <v>PIEDECUESTA</v>
      </c>
      <c r="H1212" s="96" t="str">
        <f t="shared" si="36"/>
        <v>1</v>
      </c>
    </row>
    <row r="1213" spans="1:8" x14ac:dyDescent="0.25">
      <c r="A1213" s="110" t="str">
        <f>'[3]BASE DATOS'!$A1213</f>
        <v>MONO</v>
      </c>
      <c r="B1213" s="110" t="str">
        <f>'[3]BASE DATOS'!$B1213</f>
        <v>PROVENZA</v>
      </c>
      <c r="C1213" s="96" t="str">
        <f t="shared" si="37"/>
        <v>1</v>
      </c>
      <c r="F1213" s="110" t="str">
        <f>'[3]BASE DATOS'!$F1213</f>
        <v>ZGPA</v>
      </c>
      <c r="G1213" s="110" t="str">
        <f>'[3]BASE DATOS'!$G1213</f>
        <v>PIEDECUESTA</v>
      </c>
      <c r="H1213" s="96" t="str">
        <f t="shared" si="36"/>
        <v>1</v>
      </c>
    </row>
    <row r="1214" spans="1:8" x14ac:dyDescent="0.25">
      <c r="A1214" s="110" t="str">
        <f>'[3]BASE DATOS'!$A1214</f>
        <v>MONTERIA</v>
      </c>
      <c r="B1214" s="110" t="str">
        <f>'[3]BASE DATOS'!$B1214</f>
        <v>COLBEEFSAS</v>
      </c>
      <c r="C1214" s="96" t="str">
        <f t="shared" si="37"/>
        <v>1</v>
      </c>
      <c r="F1214" s="110" t="str">
        <f>'[3]BASE DATOS'!$F1214</f>
        <v>ZGPX</v>
      </c>
      <c r="G1214" s="110" t="str">
        <f>'[3]BASE DATOS'!$G1214</f>
        <v>PIEDECUESTA</v>
      </c>
      <c r="H1214" s="96" t="str">
        <f t="shared" si="36"/>
        <v>1</v>
      </c>
    </row>
    <row r="1215" spans="1:8" x14ac:dyDescent="0.25">
      <c r="A1215" s="110" t="str">
        <f>'[3]BASE DATOS'!$A1215</f>
        <v>MP</v>
      </c>
      <c r="B1215" s="110" t="str">
        <f>'[3]BASE DATOS'!$B1215</f>
        <v>PROVENZA</v>
      </c>
      <c r="C1215" s="96" t="str">
        <f t="shared" si="37"/>
        <v>1</v>
      </c>
      <c r="F1215" s="110" t="str">
        <f>'[3]BASE DATOS'!$F1215</f>
        <v>IDPA</v>
      </c>
      <c r="G1215" s="110" t="str">
        <f>'[3]BASE DATOS'!$G1215</f>
        <v>PIEDECUESTA</v>
      </c>
      <c r="H1215" s="96" t="str">
        <f t="shared" si="36"/>
        <v>1</v>
      </c>
    </row>
    <row r="1216" spans="1:8" x14ac:dyDescent="0.25">
      <c r="A1216" s="110" t="str">
        <f>'[3]BASE DATOS'!$A1216</f>
        <v>MP.</v>
      </c>
      <c r="B1216" s="110" t="str">
        <f>'[3]BASE DATOS'!$B1216</f>
        <v>COLBEEFSAS</v>
      </c>
      <c r="C1216" s="96" t="str">
        <f t="shared" si="37"/>
        <v>1</v>
      </c>
      <c r="F1216" s="110">
        <f>'[3]BASE DATOS'!$F1216</f>
        <v>6000</v>
      </c>
      <c r="G1216" s="110" t="str">
        <f>'[3]BASE DATOS'!$G1216</f>
        <v>PROVENZA</v>
      </c>
      <c r="H1216" s="96" t="str">
        <f t="shared" si="36"/>
        <v>1</v>
      </c>
    </row>
    <row r="1217" spans="1:8" x14ac:dyDescent="0.25">
      <c r="A1217" s="110" t="str">
        <f>'[3]BASE DATOS'!$A1217</f>
        <v>MPV</v>
      </c>
      <c r="B1217" s="110" t="str">
        <f>'[3]BASE DATOS'!$B1217</f>
        <v>PROVENZA</v>
      </c>
      <c r="C1217" s="96" t="str">
        <f t="shared" si="37"/>
        <v>1</v>
      </c>
      <c r="F1217" s="110">
        <f>'[3]BASE DATOS'!$F1217</f>
        <v>6101</v>
      </c>
      <c r="G1217" s="110" t="str">
        <f>'[3]BASE DATOS'!$G1217</f>
        <v>PROVENZA</v>
      </c>
      <c r="H1217" s="96" t="str">
        <f t="shared" si="36"/>
        <v>1</v>
      </c>
    </row>
    <row r="1218" spans="1:8" x14ac:dyDescent="0.25">
      <c r="A1218" s="110" t="str">
        <f>'[3]BASE DATOS'!$A1218</f>
        <v>MRP</v>
      </c>
      <c r="B1218" s="110" t="str">
        <f>'[3]BASE DATOS'!$B1218</f>
        <v>PIEDECUESTA</v>
      </c>
      <c r="C1218" s="96" t="str">
        <f t="shared" si="37"/>
        <v>1</v>
      </c>
      <c r="F1218" s="110">
        <f>'[3]BASE DATOS'!$F1218</f>
        <v>6200</v>
      </c>
      <c r="G1218" s="110" t="str">
        <f>'[3]BASE DATOS'!$G1218</f>
        <v>PROVENZA</v>
      </c>
      <c r="H1218" s="96" t="str">
        <f t="shared" ref="H1218:H1281" si="38">IF(G1218=0,"","1")</f>
        <v>1</v>
      </c>
    </row>
    <row r="1219" spans="1:8" x14ac:dyDescent="0.25">
      <c r="A1219" s="110" t="str">
        <f>'[3]BASE DATOS'!$A1219</f>
        <v>MRP1</v>
      </c>
      <c r="B1219" s="110" t="str">
        <f>'[3]BASE DATOS'!$B1219</f>
        <v>PIEDECUESTA</v>
      </c>
      <c r="C1219" s="96" t="str">
        <f t="shared" ref="C1219:C1282" si="39">IF(B1219=0,"","1")</f>
        <v>1</v>
      </c>
      <c r="F1219" s="110">
        <f>'[3]BASE DATOS'!$F1219</f>
        <v>6201</v>
      </c>
      <c r="G1219" s="110" t="str">
        <f>'[3]BASE DATOS'!$G1219</f>
        <v>PROVENZA</v>
      </c>
      <c r="H1219" s="96" t="str">
        <f t="shared" si="38"/>
        <v>1</v>
      </c>
    </row>
    <row r="1220" spans="1:8" x14ac:dyDescent="0.25">
      <c r="A1220" s="110" t="str">
        <f>'[3]BASE DATOS'!$A1220</f>
        <v>MRP2</v>
      </c>
      <c r="B1220" s="110" t="str">
        <f>'[3]BASE DATOS'!$B1220</f>
        <v>PIEDECUESTA</v>
      </c>
      <c r="C1220" s="96" t="str">
        <f t="shared" si="39"/>
        <v>1</v>
      </c>
      <c r="F1220" s="110">
        <f>'[3]BASE DATOS'!$F1220</f>
        <v>6202</v>
      </c>
      <c r="G1220" s="110" t="str">
        <f>'[3]BASE DATOS'!$G1220</f>
        <v>PROVENZA</v>
      </c>
      <c r="H1220" s="96" t="str">
        <f t="shared" si="38"/>
        <v>1</v>
      </c>
    </row>
    <row r="1221" spans="1:8" x14ac:dyDescent="0.25">
      <c r="A1221" s="110" t="str">
        <f>'[3]BASE DATOS'!$A1221</f>
        <v>MRP3</v>
      </c>
      <c r="B1221" s="110" t="str">
        <f>'[3]BASE DATOS'!$B1221</f>
        <v>PIEDECUESTA</v>
      </c>
      <c r="C1221" s="96" t="str">
        <f t="shared" si="39"/>
        <v>1</v>
      </c>
      <c r="F1221" s="110">
        <f>'[3]BASE DATOS'!$F1221</f>
        <v>6206</v>
      </c>
      <c r="G1221" s="110" t="str">
        <f>'[3]BASE DATOS'!$G1221</f>
        <v>PROVENZA</v>
      </c>
      <c r="H1221" s="96" t="str">
        <f t="shared" si="38"/>
        <v>1</v>
      </c>
    </row>
    <row r="1222" spans="1:8" x14ac:dyDescent="0.25">
      <c r="A1222" s="110" t="str">
        <f>'[3]BASE DATOS'!$A1222</f>
        <v>MRP4</v>
      </c>
      <c r="B1222" s="110" t="str">
        <f>'[3]BASE DATOS'!$B1222</f>
        <v>PIEDECUESTA</v>
      </c>
      <c r="C1222" s="96" t="str">
        <f t="shared" si="39"/>
        <v>1</v>
      </c>
      <c r="F1222" s="110">
        <f>'[3]BASE DATOS'!$F1222</f>
        <v>6207</v>
      </c>
      <c r="G1222" s="110" t="str">
        <f>'[3]BASE DATOS'!$G1222</f>
        <v>PROVENZA</v>
      </c>
      <c r="H1222" s="96" t="str">
        <f t="shared" si="38"/>
        <v>1</v>
      </c>
    </row>
    <row r="1223" spans="1:8" x14ac:dyDescent="0.25">
      <c r="A1223" s="110" t="str">
        <f>'[3]BASE DATOS'!$A1223</f>
        <v>MRPX</v>
      </c>
      <c r="B1223" s="110" t="str">
        <f>'[3]BASE DATOS'!$B1223</f>
        <v>PIEDECUESTA</v>
      </c>
      <c r="C1223" s="96" t="str">
        <f t="shared" si="39"/>
        <v>1</v>
      </c>
      <c r="F1223" s="110">
        <f>'[3]BASE DATOS'!$F1223</f>
        <v>6209</v>
      </c>
      <c r="G1223" s="110" t="str">
        <f>'[3]BASE DATOS'!$G1223</f>
        <v>PROVENZA</v>
      </c>
      <c r="H1223" s="96" t="str">
        <f t="shared" si="38"/>
        <v>1</v>
      </c>
    </row>
    <row r="1224" spans="1:8" x14ac:dyDescent="0.25">
      <c r="A1224" s="110" t="str">
        <f>'[3]BASE DATOS'!$A1224</f>
        <v>MS</v>
      </c>
      <c r="B1224" s="110" t="str">
        <f>'[3]BASE DATOS'!$B1224</f>
        <v>GIRON</v>
      </c>
      <c r="C1224" s="96" t="str">
        <f t="shared" si="39"/>
        <v>1</v>
      </c>
      <c r="F1224" s="110">
        <f>'[3]BASE DATOS'!$F1224</f>
        <v>6212</v>
      </c>
      <c r="G1224" s="110" t="str">
        <f>'[3]BASE DATOS'!$G1224</f>
        <v>PROVENZA</v>
      </c>
      <c r="H1224" s="96" t="str">
        <f t="shared" si="38"/>
        <v>1</v>
      </c>
    </row>
    <row r="1225" spans="1:8" x14ac:dyDescent="0.25">
      <c r="A1225" s="110" t="str">
        <f>'[3]BASE DATOS'!$A1225</f>
        <v>MSAM</v>
      </c>
      <c r="B1225" s="110" t="str">
        <f>'[3]BASE DATOS'!$B1225</f>
        <v>MESA</v>
      </c>
      <c r="C1225" s="96" t="str">
        <f t="shared" si="39"/>
        <v>1</v>
      </c>
      <c r="F1225" s="110">
        <f>'[3]BASE DATOS'!$F1225</f>
        <v>6299</v>
      </c>
      <c r="G1225" s="110" t="str">
        <f>'[3]BASE DATOS'!$G1225</f>
        <v>PROVENZA</v>
      </c>
      <c r="H1225" s="96" t="str">
        <f t="shared" si="38"/>
        <v>1</v>
      </c>
    </row>
    <row r="1226" spans="1:8" x14ac:dyDescent="0.25">
      <c r="A1226" s="110" t="str">
        <f>'[3]BASE DATOS'!$A1226</f>
        <v>MSASO</v>
      </c>
      <c r="B1226" s="110" t="str">
        <f>'[3]BASE DATOS'!$B1226</f>
        <v>MESA</v>
      </c>
      <c r="C1226" s="96" t="str">
        <f t="shared" si="39"/>
        <v>1</v>
      </c>
      <c r="F1226" s="110">
        <f>'[3]BASE DATOS'!$F1226</f>
        <v>6300</v>
      </c>
      <c r="G1226" s="110" t="str">
        <f>'[3]BASE DATOS'!$G1226</f>
        <v>PROVENZA</v>
      </c>
      <c r="H1226" s="96" t="str">
        <f t="shared" si="38"/>
        <v>1</v>
      </c>
    </row>
    <row r="1227" spans="1:8" x14ac:dyDescent="0.25">
      <c r="A1227" s="110" t="str">
        <f>'[3]BASE DATOS'!$A1227</f>
        <v>MSAYA</v>
      </c>
      <c r="B1227" s="110" t="str">
        <f>'[3]BASE DATOS'!$B1227</f>
        <v>MESA</v>
      </c>
      <c r="C1227" s="96" t="str">
        <f t="shared" si="39"/>
        <v>1</v>
      </c>
      <c r="F1227" s="110">
        <f>'[3]BASE DATOS'!$F1227</f>
        <v>6301</v>
      </c>
      <c r="G1227" s="110" t="str">
        <f>'[3]BASE DATOS'!$G1227</f>
        <v>PROVENZA</v>
      </c>
      <c r="H1227" s="96" t="str">
        <f t="shared" si="38"/>
        <v>1</v>
      </c>
    </row>
    <row r="1228" spans="1:8" x14ac:dyDescent="0.25">
      <c r="A1228" s="110" t="str">
        <f>'[3]BASE DATOS'!$A1228</f>
        <v>MSCJME</v>
      </c>
      <c r="B1228" s="110" t="str">
        <f>'[3]BASE DATOS'!$B1228</f>
        <v>MESA</v>
      </c>
      <c r="C1228" s="96" t="str">
        <f t="shared" si="39"/>
        <v>1</v>
      </c>
      <c r="F1228" s="110">
        <f>'[3]BASE DATOS'!$F1228</f>
        <v>6303</v>
      </c>
      <c r="G1228" s="110" t="str">
        <f>'[3]BASE DATOS'!$G1228</f>
        <v>PROVENZA</v>
      </c>
      <c r="H1228" s="96" t="str">
        <f t="shared" si="38"/>
        <v>1</v>
      </c>
    </row>
    <row r="1229" spans="1:8" x14ac:dyDescent="0.25">
      <c r="A1229" s="110" t="str">
        <f>'[3]BASE DATOS'!$A1229</f>
        <v>MSCL</v>
      </c>
      <c r="B1229" s="110" t="str">
        <f>'[3]BASE DATOS'!$B1229</f>
        <v>MESA</v>
      </c>
      <c r="C1229" s="96" t="str">
        <f t="shared" si="39"/>
        <v>1</v>
      </c>
      <c r="F1229" s="110">
        <f>'[3]BASE DATOS'!$F1229</f>
        <v>6400</v>
      </c>
      <c r="G1229" s="110" t="str">
        <f>'[3]BASE DATOS'!$G1229</f>
        <v>PROVENZA</v>
      </c>
      <c r="H1229" s="96" t="str">
        <f t="shared" si="38"/>
        <v>1</v>
      </c>
    </row>
    <row r="1230" spans="1:8" x14ac:dyDescent="0.25">
      <c r="A1230" s="110" t="str">
        <f>'[3]BASE DATOS'!$A1230</f>
        <v>MSD1</v>
      </c>
      <c r="B1230" s="110" t="str">
        <f>'[3]BASE DATOS'!$B1230</f>
        <v>MESA</v>
      </c>
      <c r="C1230" s="96" t="str">
        <f t="shared" si="39"/>
        <v>1</v>
      </c>
      <c r="F1230" s="110">
        <f>'[3]BASE DATOS'!$F1230</f>
        <v>6401</v>
      </c>
      <c r="G1230" s="110" t="str">
        <f>'[3]BASE DATOS'!$G1230</f>
        <v>PROVENZA</v>
      </c>
      <c r="H1230" s="96" t="str">
        <f t="shared" si="38"/>
        <v>1</v>
      </c>
    </row>
    <row r="1231" spans="1:8" x14ac:dyDescent="0.25">
      <c r="A1231" s="110" t="str">
        <f>'[3]BASE DATOS'!$A1231</f>
        <v>MSEL</v>
      </c>
      <c r="B1231" s="110" t="str">
        <f>'[3]BASE DATOS'!$B1231</f>
        <v>MESA</v>
      </c>
      <c r="C1231" s="96" t="str">
        <f t="shared" si="39"/>
        <v>1</v>
      </c>
      <c r="F1231" s="110">
        <f>'[3]BASE DATOS'!$F1231</f>
        <v>6403</v>
      </c>
      <c r="G1231" s="110" t="str">
        <f>'[3]BASE DATOS'!$G1231</f>
        <v>PROVENZA</v>
      </c>
      <c r="H1231" s="96" t="str">
        <f t="shared" si="38"/>
        <v>1</v>
      </c>
    </row>
    <row r="1232" spans="1:8" x14ac:dyDescent="0.25">
      <c r="A1232" s="110" t="str">
        <f>'[3]BASE DATOS'!$A1232</f>
        <v>MSEL.</v>
      </c>
      <c r="B1232" s="110" t="str">
        <f>'[3]BASE DATOS'!$B1232</f>
        <v>MESA</v>
      </c>
      <c r="C1232" s="96" t="str">
        <f t="shared" si="39"/>
        <v>1</v>
      </c>
      <c r="F1232" s="110">
        <f>'[3]BASE DATOS'!$F1232</f>
        <v>6404</v>
      </c>
      <c r="G1232" s="110" t="str">
        <f>'[3]BASE DATOS'!$G1232</f>
        <v>PROVENZA</v>
      </c>
      <c r="H1232" s="96" t="str">
        <f t="shared" si="38"/>
        <v>1</v>
      </c>
    </row>
    <row r="1233" spans="1:8" x14ac:dyDescent="0.25">
      <c r="A1233" s="110" t="str">
        <f>'[3]BASE DATOS'!$A1233</f>
        <v>MSFH</v>
      </c>
      <c r="B1233" s="110" t="str">
        <f>'[3]BASE DATOS'!$B1233</f>
        <v>MESA</v>
      </c>
      <c r="C1233" s="96" t="str">
        <f t="shared" si="39"/>
        <v>1</v>
      </c>
      <c r="F1233" s="110">
        <f>'[3]BASE DATOS'!$F1233</f>
        <v>6405</v>
      </c>
      <c r="G1233" s="110" t="str">
        <f>'[3]BASE DATOS'!$G1233</f>
        <v>PROVENZA</v>
      </c>
      <c r="H1233" s="96" t="str">
        <f t="shared" si="38"/>
        <v>1</v>
      </c>
    </row>
    <row r="1234" spans="1:8" x14ac:dyDescent="0.25">
      <c r="A1234" s="110" t="str">
        <f>'[3]BASE DATOS'!$A1234</f>
        <v>MSGN</v>
      </c>
      <c r="B1234" s="110" t="str">
        <f>'[3]BASE DATOS'!$B1234</f>
        <v>MESA</v>
      </c>
      <c r="C1234" s="96" t="str">
        <f t="shared" si="39"/>
        <v>1</v>
      </c>
      <c r="F1234" s="110">
        <f>'[3]BASE DATOS'!$F1234</f>
        <v>6406</v>
      </c>
      <c r="G1234" s="110" t="str">
        <f>'[3]BASE DATOS'!$G1234</f>
        <v>PROVENZA</v>
      </c>
      <c r="H1234" s="96" t="str">
        <f t="shared" si="38"/>
        <v>1</v>
      </c>
    </row>
    <row r="1235" spans="1:8" x14ac:dyDescent="0.25">
      <c r="A1235" s="110" t="str">
        <f>'[3]BASE DATOS'!$A1235</f>
        <v>MSGNIÑO</v>
      </c>
      <c r="B1235" s="110" t="str">
        <f>'[3]BASE DATOS'!$B1235</f>
        <v>MESA</v>
      </c>
      <c r="C1235" s="96" t="str">
        <f t="shared" si="39"/>
        <v>1</v>
      </c>
      <c r="F1235" s="110">
        <f>'[3]BASE DATOS'!$F1235</f>
        <v>6429</v>
      </c>
      <c r="G1235" s="110" t="str">
        <f>'[3]BASE DATOS'!$G1235</f>
        <v>PROVENZA</v>
      </c>
      <c r="H1235" s="96" t="str">
        <f t="shared" si="38"/>
        <v>1</v>
      </c>
    </row>
    <row r="1236" spans="1:8" x14ac:dyDescent="0.25">
      <c r="A1236" s="110" t="str">
        <f>'[3]BASE DATOS'!$A1236</f>
        <v>MSJP</v>
      </c>
      <c r="B1236" s="110" t="str">
        <f>'[3]BASE DATOS'!$B1236</f>
        <v>MESA</v>
      </c>
      <c r="C1236" s="96" t="str">
        <f t="shared" si="39"/>
        <v>1</v>
      </c>
      <c r="F1236" s="110">
        <f>'[3]BASE DATOS'!$F1236</f>
        <v>6430</v>
      </c>
      <c r="G1236" s="110" t="str">
        <f>'[3]BASE DATOS'!$G1236</f>
        <v>PROVENZA</v>
      </c>
      <c r="H1236" s="96" t="str">
        <f t="shared" si="38"/>
        <v>1</v>
      </c>
    </row>
    <row r="1237" spans="1:8" x14ac:dyDescent="0.25">
      <c r="A1237" s="110" t="str">
        <f>'[3]BASE DATOS'!$A1237</f>
        <v>MSJR</v>
      </c>
      <c r="B1237" s="110" t="str">
        <f>'[3]BASE DATOS'!$B1237</f>
        <v>MESA</v>
      </c>
      <c r="C1237" s="96" t="str">
        <f t="shared" si="39"/>
        <v>1</v>
      </c>
      <c r="F1237" s="110">
        <f>'[3]BASE DATOS'!$F1237</f>
        <v>6432</v>
      </c>
      <c r="G1237" s="110" t="str">
        <f>'[3]BASE DATOS'!$G1237</f>
        <v>PROVENZA</v>
      </c>
      <c r="H1237" s="96" t="str">
        <f t="shared" si="38"/>
        <v>1</v>
      </c>
    </row>
    <row r="1238" spans="1:8" x14ac:dyDescent="0.25">
      <c r="A1238" s="110" t="str">
        <f>'[3]BASE DATOS'!$A1238</f>
        <v>MSJS</v>
      </c>
      <c r="B1238" s="110" t="str">
        <f>'[3]BASE DATOS'!$B1238</f>
        <v>MESA</v>
      </c>
      <c r="C1238" s="96" t="str">
        <f t="shared" si="39"/>
        <v>1</v>
      </c>
      <c r="F1238" s="110">
        <f>'[3]BASE DATOS'!$F1238</f>
        <v>6501</v>
      </c>
      <c r="G1238" s="110" t="str">
        <f>'[3]BASE DATOS'!$G1238</f>
        <v>PROVENZA</v>
      </c>
      <c r="H1238" s="96" t="str">
        <f t="shared" si="38"/>
        <v>1</v>
      </c>
    </row>
    <row r="1239" spans="1:8" x14ac:dyDescent="0.25">
      <c r="A1239" s="110" t="str">
        <f>'[3]BASE DATOS'!$A1239</f>
        <v>MSJUMAN</v>
      </c>
      <c r="B1239" s="110" t="str">
        <f>'[3]BASE DATOS'!$B1239</f>
        <v>MESA</v>
      </c>
      <c r="C1239" s="96" t="str">
        <f t="shared" si="39"/>
        <v>1</v>
      </c>
      <c r="F1239" s="110">
        <f>'[3]BASE DATOS'!$F1239</f>
        <v>6502</v>
      </c>
      <c r="G1239" s="110" t="str">
        <f>'[3]BASE DATOS'!$G1239</f>
        <v>PROVENZA</v>
      </c>
      <c r="H1239" s="96" t="str">
        <f t="shared" si="38"/>
        <v>1</v>
      </c>
    </row>
    <row r="1240" spans="1:8" x14ac:dyDescent="0.25">
      <c r="A1240" s="110" t="str">
        <f>'[3]BASE DATOS'!$A1240</f>
        <v>MSL</v>
      </c>
      <c r="B1240" s="110" t="str">
        <f>'[3]BASE DATOS'!$B1240</f>
        <v>MESA</v>
      </c>
      <c r="C1240" s="96" t="str">
        <f t="shared" si="39"/>
        <v>1</v>
      </c>
      <c r="F1240" s="110">
        <f>'[3]BASE DATOS'!$F1240</f>
        <v>6504</v>
      </c>
      <c r="G1240" s="110" t="str">
        <f>'[3]BASE DATOS'!$G1240</f>
        <v>PROVENZA</v>
      </c>
      <c r="H1240" s="96" t="str">
        <f t="shared" si="38"/>
        <v>1</v>
      </c>
    </row>
    <row r="1241" spans="1:8" x14ac:dyDescent="0.25">
      <c r="A1241" s="110" t="str">
        <f>'[3]BASE DATOS'!$A1241</f>
        <v>MSL2</v>
      </c>
      <c r="B1241" s="110" t="str">
        <f>'[3]BASE DATOS'!$B1241</f>
        <v>MESA</v>
      </c>
      <c r="C1241" s="96" t="str">
        <f t="shared" si="39"/>
        <v>1</v>
      </c>
      <c r="F1241" s="110">
        <f>'[3]BASE DATOS'!$F1241</f>
        <v>6505</v>
      </c>
      <c r="G1241" s="110" t="str">
        <f>'[3]BASE DATOS'!$G1241</f>
        <v>PROVENZA</v>
      </c>
      <c r="H1241" s="96" t="str">
        <f t="shared" si="38"/>
        <v>1</v>
      </c>
    </row>
    <row r="1242" spans="1:8" x14ac:dyDescent="0.25">
      <c r="A1242" s="110" t="str">
        <f>'[3]BASE DATOS'!$A1242</f>
        <v>MSLM</v>
      </c>
      <c r="B1242" s="110" t="str">
        <f>'[3]BASE DATOS'!$B1242</f>
        <v>MESA</v>
      </c>
      <c r="C1242" s="96" t="str">
        <f t="shared" si="39"/>
        <v>1</v>
      </c>
      <c r="F1242" s="110">
        <f>'[3]BASE DATOS'!$F1242</f>
        <v>6506</v>
      </c>
      <c r="G1242" s="110" t="str">
        <f>'[3]BASE DATOS'!$G1242</f>
        <v>PROVENZA</v>
      </c>
      <c r="H1242" s="96" t="str">
        <f t="shared" si="38"/>
        <v>1</v>
      </c>
    </row>
    <row r="1243" spans="1:8" x14ac:dyDescent="0.25">
      <c r="A1243" s="110" t="str">
        <f>'[3]BASE DATOS'!$A1243</f>
        <v>MSMA</v>
      </c>
      <c r="B1243" s="110" t="str">
        <f>'[3]BASE DATOS'!$B1243</f>
        <v>MESA</v>
      </c>
      <c r="C1243" s="96" t="str">
        <f t="shared" si="39"/>
        <v>1</v>
      </c>
      <c r="F1243" s="110">
        <f>'[3]BASE DATOS'!$F1243</f>
        <v>6507</v>
      </c>
      <c r="G1243" s="110" t="str">
        <f>'[3]BASE DATOS'!$G1243</f>
        <v>PROVENZA</v>
      </c>
      <c r="H1243" s="96" t="str">
        <f t="shared" si="38"/>
        <v>1</v>
      </c>
    </row>
    <row r="1244" spans="1:8" x14ac:dyDescent="0.25">
      <c r="A1244" s="110" t="str">
        <f>'[3]BASE DATOS'!$A1244</f>
        <v>MSNM</v>
      </c>
      <c r="B1244" s="110" t="str">
        <f>'[3]BASE DATOS'!$B1244</f>
        <v>MESA</v>
      </c>
      <c r="C1244" s="96" t="str">
        <f t="shared" si="39"/>
        <v>1</v>
      </c>
      <c r="F1244" s="110">
        <f>'[3]BASE DATOS'!$F1244</f>
        <v>6509</v>
      </c>
      <c r="G1244" s="110" t="str">
        <f>'[3]BASE DATOS'!$G1244</f>
        <v>PROVENZA</v>
      </c>
      <c r="H1244" s="96" t="str">
        <f t="shared" si="38"/>
        <v>1</v>
      </c>
    </row>
    <row r="1245" spans="1:8" x14ac:dyDescent="0.25">
      <c r="A1245" s="110" t="str">
        <f>'[3]BASE DATOS'!$A1245</f>
        <v>MSNPM</v>
      </c>
      <c r="B1245" s="110" t="str">
        <f>'[3]BASE DATOS'!$B1245</f>
        <v>MESA</v>
      </c>
      <c r="C1245" s="96" t="str">
        <f t="shared" si="39"/>
        <v>1</v>
      </c>
      <c r="F1245" s="110">
        <f>'[3]BASE DATOS'!$F1245</f>
        <v>6510</v>
      </c>
      <c r="G1245" s="110" t="str">
        <f>'[3]BASE DATOS'!$G1245</f>
        <v>PROVENZA</v>
      </c>
      <c r="H1245" s="96" t="str">
        <f t="shared" si="38"/>
        <v>1</v>
      </c>
    </row>
    <row r="1246" spans="1:8" x14ac:dyDescent="0.25">
      <c r="A1246" s="110" t="str">
        <f>'[3]BASE DATOS'!$A1246</f>
        <v>MSOG</v>
      </c>
      <c r="B1246" s="110" t="str">
        <f>'[3]BASE DATOS'!$B1246</f>
        <v>MESA</v>
      </c>
      <c r="C1246" s="96" t="str">
        <f t="shared" si="39"/>
        <v>1</v>
      </c>
      <c r="F1246" s="110">
        <f>'[3]BASE DATOS'!$F1246</f>
        <v>6511</v>
      </c>
      <c r="G1246" s="110" t="str">
        <f>'[3]BASE DATOS'!$G1246</f>
        <v>PROVENZA</v>
      </c>
      <c r="H1246" s="96" t="str">
        <f t="shared" si="38"/>
        <v>1</v>
      </c>
    </row>
    <row r="1247" spans="1:8" x14ac:dyDescent="0.25">
      <c r="A1247" s="110" t="str">
        <f>'[3]BASE DATOS'!$A1247</f>
        <v>MSOM</v>
      </c>
      <c r="B1247" s="110" t="str">
        <f>'[3]BASE DATOS'!$B1247</f>
        <v>MESA</v>
      </c>
      <c r="C1247" s="96" t="str">
        <f t="shared" si="39"/>
        <v>1</v>
      </c>
      <c r="F1247" s="110">
        <f>'[3]BASE DATOS'!$F1247</f>
        <v>6513</v>
      </c>
      <c r="G1247" s="110" t="str">
        <f>'[3]BASE DATOS'!$G1247</f>
        <v>PROVENZA</v>
      </c>
      <c r="H1247" s="96" t="str">
        <f t="shared" si="38"/>
        <v>1</v>
      </c>
    </row>
    <row r="1248" spans="1:8" x14ac:dyDescent="0.25">
      <c r="A1248" s="110" t="str">
        <f>'[3]BASE DATOS'!$A1248</f>
        <v>MSSR</v>
      </c>
      <c r="B1248" s="110" t="str">
        <f>'[3]BASE DATOS'!$B1248</f>
        <v>MESA</v>
      </c>
      <c r="C1248" s="96" t="str">
        <f t="shared" si="39"/>
        <v>1</v>
      </c>
      <c r="F1248" s="110">
        <f>'[3]BASE DATOS'!$F1248</f>
        <v>6515</v>
      </c>
      <c r="G1248" s="110" t="str">
        <f>'[3]BASE DATOS'!$G1248</f>
        <v>PROVENZA</v>
      </c>
      <c r="H1248" s="96" t="str">
        <f t="shared" si="38"/>
        <v>1</v>
      </c>
    </row>
    <row r="1249" spans="1:8" x14ac:dyDescent="0.25">
      <c r="A1249" s="110" t="str">
        <f>'[3]BASE DATOS'!$A1249</f>
        <v>MSTP</v>
      </c>
      <c r="B1249" s="110" t="str">
        <f>'[3]BASE DATOS'!$B1249</f>
        <v>MESA</v>
      </c>
      <c r="C1249" s="96" t="str">
        <f t="shared" si="39"/>
        <v>1</v>
      </c>
      <c r="F1249" s="110">
        <f>'[3]BASE DATOS'!$F1249</f>
        <v>6516</v>
      </c>
      <c r="G1249" s="110" t="str">
        <f>'[3]BASE DATOS'!$G1249</f>
        <v>PROVENZA</v>
      </c>
      <c r="H1249" s="96" t="str">
        <f t="shared" si="38"/>
        <v>1</v>
      </c>
    </row>
    <row r="1250" spans="1:8" x14ac:dyDescent="0.25">
      <c r="A1250" s="110" t="str">
        <f>'[3]BASE DATOS'!$A1250</f>
        <v>MSWNIÑO</v>
      </c>
      <c r="B1250" s="110" t="str">
        <f>'[3]BASE DATOS'!$B1250</f>
        <v>MESA</v>
      </c>
      <c r="C1250" s="96" t="str">
        <f t="shared" si="39"/>
        <v>1</v>
      </c>
      <c r="F1250" s="110">
        <f>'[3]BASE DATOS'!$F1250</f>
        <v>6600</v>
      </c>
      <c r="G1250" s="110" t="str">
        <f>'[3]BASE DATOS'!$G1250</f>
        <v>PROVENZA</v>
      </c>
      <c r="H1250" s="96" t="str">
        <f t="shared" si="38"/>
        <v>1</v>
      </c>
    </row>
    <row r="1251" spans="1:8" x14ac:dyDescent="0.25">
      <c r="A1251" s="110" t="str">
        <f>'[3]BASE DATOS'!$A1251</f>
        <v>MSWR</v>
      </c>
      <c r="B1251" s="110" t="str">
        <f>'[3]BASE DATOS'!$B1251</f>
        <v>MESA</v>
      </c>
      <c r="C1251" s="96" t="str">
        <f t="shared" si="39"/>
        <v>1</v>
      </c>
      <c r="F1251" s="110">
        <f>'[3]BASE DATOS'!$F1251</f>
        <v>6601</v>
      </c>
      <c r="G1251" s="110" t="str">
        <f>'[3]BASE DATOS'!$G1251</f>
        <v>PROVENZA</v>
      </c>
      <c r="H1251" s="96" t="str">
        <f t="shared" si="38"/>
        <v>1</v>
      </c>
    </row>
    <row r="1252" spans="1:8" x14ac:dyDescent="0.25">
      <c r="A1252" s="110" t="str">
        <f>'[3]BASE DATOS'!$A1252</f>
        <v>MSWR3</v>
      </c>
      <c r="B1252" s="110" t="str">
        <f>'[3]BASE DATOS'!$B1252</f>
        <v>MESA</v>
      </c>
      <c r="C1252" s="96" t="str">
        <f t="shared" si="39"/>
        <v>1</v>
      </c>
      <c r="F1252" s="110">
        <f>'[3]BASE DATOS'!$F1252</f>
        <v>6602</v>
      </c>
      <c r="G1252" s="110" t="str">
        <f>'[3]BASE DATOS'!$G1252</f>
        <v>PROVENZA</v>
      </c>
      <c r="H1252" s="96" t="str">
        <f t="shared" si="38"/>
        <v>1</v>
      </c>
    </row>
    <row r="1253" spans="1:8" x14ac:dyDescent="0.25">
      <c r="A1253" s="110" t="str">
        <f>'[3]BASE DATOS'!$A1253</f>
        <v>MSWR4</v>
      </c>
      <c r="B1253" s="110" t="str">
        <f>'[3]BASE DATOS'!$B1253</f>
        <v>MESA</v>
      </c>
      <c r="C1253" s="96" t="str">
        <f t="shared" si="39"/>
        <v>1</v>
      </c>
      <c r="F1253" s="110">
        <f>'[3]BASE DATOS'!$F1253</f>
        <v>6610</v>
      </c>
      <c r="G1253" s="110" t="str">
        <f>'[3]BASE DATOS'!$G1253</f>
        <v>PROVENZA</v>
      </c>
      <c r="H1253" s="96" t="str">
        <f t="shared" si="38"/>
        <v>1</v>
      </c>
    </row>
    <row r="1254" spans="1:8" x14ac:dyDescent="0.25">
      <c r="A1254" s="110" t="str">
        <f>'[3]BASE DATOS'!$A1254</f>
        <v>MX.</v>
      </c>
      <c r="B1254" s="110" t="str">
        <f>'[3]BASE DATOS'!$B1254</f>
        <v>GIRON</v>
      </c>
      <c r="C1254" s="96" t="str">
        <f t="shared" si="39"/>
        <v>1</v>
      </c>
      <c r="F1254" s="110">
        <f>'[3]BASE DATOS'!$F1254</f>
        <v>15150</v>
      </c>
      <c r="G1254" s="110" t="str">
        <f>'[3]BASE DATOS'!$G1254</f>
        <v>PROVENZA</v>
      </c>
      <c r="H1254" s="96" t="str">
        <f t="shared" si="38"/>
        <v>1</v>
      </c>
    </row>
    <row r="1255" spans="1:8" x14ac:dyDescent="0.25">
      <c r="A1255" s="110" t="str">
        <f>'[3]BASE DATOS'!$A1255</f>
        <v>MXMP</v>
      </c>
      <c r="B1255" s="110" t="str">
        <f>'[3]BASE DATOS'!$B1255</f>
        <v>PIEDECUESTA</v>
      </c>
      <c r="C1255" s="96" t="str">
        <f t="shared" si="39"/>
        <v>1</v>
      </c>
      <c r="F1255" s="110" t="str">
        <f>'[3]BASE DATOS'!$F1255</f>
        <v>06505CAVA</v>
      </c>
      <c r="G1255" s="110" t="str">
        <f>'[3]BASE DATOS'!$G1255</f>
        <v>PROVENZA</v>
      </c>
      <c r="H1255" s="96" t="str">
        <f t="shared" si="38"/>
        <v>1</v>
      </c>
    </row>
    <row r="1256" spans="1:8" x14ac:dyDescent="0.25">
      <c r="A1256" s="110" t="str">
        <f>'[3]BASE DATOS'!$A1256</f>
        <v>N13L</v>
      </c>
      <c r="B1256" s="110" t="str">
        <f>'[3]BASE DATOS'!$B1256</f>
        <v>LEBRIJA</v>
      </c>
      <c r="C1256" s="96" t="str">
        <f t="shared" si="39"/>
        <v>1</v>
      </c>
      <c r="F1256" s="110" t="str">
        <f>'[3]BASE DATOS'!$F1256</f>
        <v>9M</v>
      </c>
      <c r="G1256" s="110" t="str">
        <f>'[3]BASE DATOS'!$G1256</f>
        <v>PROVENZA</v>
      </c>
      <c r="H1256" s="96" t="str">
        <f t="shared" si="38"/>
        <v>1</v>
      </c>
    </row>
    <row r="1257" spans="1:8" x14ac:dyDescent="0.25">
      <c r="A1257" s="110" t="str">
        <f>'[3]BASE DATOS'!$A1257</f>
        <v>N45</v>
      </c>
      <c r="B1257" s="110" t="str">
        <f>'[3]BASE DATOS'!$B1257</f>
        <v>NORTE</v>
      </c>
      <c r="C1257" s="96" t="str">
        <f t="shared" si="39"/>
        <v>1</v>
      </c>
      <c r="F1257" s="110" t="str">
        <f>'[3]BASE DATOS'!$F1257</f>
        <v>AAM</v>
      </c>
      <c r="G1257" s="110" t="str">
        <f>'[3]BASE DATOS'!$G1257</f>
        <v>PROVENZA</v>
      </c>
      <c r="H1257" s="96" t="str">
        <f t="shared" si="38"/>
        <v>1</v>
      </c>
    </row>
    <row r="1258" spans="1:8" x14ac:dyDescent="0.25">
      <c r="A1258" s="110" t="str">
        <f>'[3]BASE DATOS'!$A1258</f>
        <v>NASP</v>
      </c>
      <c r="B1258" s="110" t="str">
        <f>'[3]BASE DATOS'!$B1258</f>
        <v>PIEDECUESTA</v>
      </c>
      <c r="C1258" s="96" t="str">
        <f t="shared" si="39"/>
        <v>1</v>
      </c>
      <c r="F1258" s="110" t="str">
        <f>'[3]BASE DATOS'!$F1258</f>
        <v>EV</v>
      </c>
      <c r="G1258" s="110" t="str">
        <f>'[3]BASE DATOS'!$G1258</f>
        <v>PROVENZA</v>
      </c>
      <c r="H1258" s="96" t="str">
        <f t="shared" si="38"/>
        <v>1</v>
      </c>
    </row>
    <row r="1259" spans="1:8" x14ac:dyDescent="0.25">
      <c r="A1259" s="110" t="str">
        <f>'[3]BASE DATOS'!$A1259</f>
        <v>NAT</v>
      </c>
      <c r="B1259" s="110" t="str">
        <f>'[3]BASE DATOS'!$B1259</f>
        <v>LAGOS</v>
      </c>
      <c r="C1259" s="96" t="str">
        <f t="shared" si="39"/>
        <v>1</v>
      </c>
      <c r="F1259" s="110" t="str">
        <f>'[3]BASE DATOS'!$F1259</f>
        <v>EV.</v>
      </c>
      <c r="G1259" s="110" t="str">
        <f>'[3]BASE DATOS'!$G1259</f>
        <v>PROVENZA</v>
      </c>
      <c r="H1259" s="96" t="str">
        <f t="shared" si="38"/>
        <v>1</v>
      </c>
    </row>
    <row r="1260" spans="1:8" x14ac:dyDescent="0.25">
      <c r="A1260" s="110" t="str">
        <f>'[3]BASE DATOS'!$A1260</f>
        <v>NBP</v>
      </c>
      <c r="B1260" s="110" t="str">
        <f>'[3]BASE DATOS'!$B1260</f>
        <v>PIEDECUESTA</v>
      </c>
      <c r="C1260" s="96" t="str">
        <f t="shared" si="39"/>
        <v>1</v>
      </c>
      <c r="F1260" s="110" t="str">
        <f>'[3]BASE DATOS'!$F1260</f>
        <v>IS</v>
      </c>
      <c r="G1260" s="110" t="str">
        <f>'[3]BASE DATOS'!$G1260</f>
        <v>PROVENZA</v>
      </c>
      <c r="H1260" s="96" t="str">
        <f t="shared" si="38"/>
        <v>1</v>
      </c>
    </row>
    <row r="1261" spans="1:8" x14ac:dyDescent="0.25">
      <c r="A1261" s="110" t="str">
        <f>'[3]BASE DATOS'!$A1261</f>
        <v>NESP</v>
      </c>
      <c r="B1261" s="110" t="str">
        <f>'[3]BASE DATOS'!$B1261</f>
        <v>PIEDECUESTA</v>
      </c>
      <c r="C1261" s="96" t="str">
        <f t="shared" si="39"/>
        <v>1</v>
      </c>
      <c r="F1261" s="110" t="str">
        <f>'[3]BASE DATOS'!$F1261</f>
        <v>IS.</v>
      </c>
      <c r="G1261" s="110" t="str">
        <f>'[3]BASE DATOS'!$G1261</f>
        <v>PROVENZA</v>
      </c>
      <c r="H1261" s="96" t="str">
        <f t="shared" si="38"/>
        <v>1</v>
      </c>
    </row>
    <row r="1262" spans="1:8" x14ac:dyDescent="0.25">
      <c r="A1262" s="110" t="str">
        <f>'[3]BASE DATOS'!$A1262</f>
        <v>NFN</v>
      </c>
      <c r="B1262" s="110" t="str">
        <f>'[3]BASE DATOS'!$B1262</f>
        <v>NORTE</v>
      </c>
      <c r="C1262" s="96" t="str">
        <f t="shared" si="39"/>
        <v>1</v>
      </c>
      <c r="F1262" s="110" t="str">
        <f>'[3]BASE DATOS'!$F1262</f>
        <v>JM82</v>
      </c>
      <c r="G1262" s="110" t="str">
        <f>'[3]BASE DATOS'!$G1262</f>
        <v>PROVENZA</v>
      </c>
      <c r="H1262" s="96" t="str">
        <f t="shared" si="38"/>
        <v>1</v>
      </c>
    </row>
    <row r="1263" spans="1:8" x14ac:dyDescent="0.25">
      <c r="A1263" s="110" t="str">
        <f>'[3]BASE DATOS'!$A1263</f>
        <v>NJM</v>
      </c>
      <c r="B1263" s="110" t="str">
        <f>'[3]BASE DATOS'!$B1263</f>
        <v>PIEDECUESTA</v>
      </c>
      <c r="C1263" s="96" t="str">
        <f t="shared" si="39"/>
        <v>1</v>
      </c>
      <c r="F1263" s="110" t="str">
        <f>'[3]BASE DATOS'!$F1263</f>
        <v>JOEL</v>
      </c>
      <c r="G1263" s="110" t="str">
        <f>'[3]BASE DATOS'!$G1263</f>
        <v>PROVENZA</v>
      </c>
      <c r="H1263" s="96" t="str">
        <f t="shared" si="38"/>
        <v>1</v>
      </c>
    </row>
    <row r="1264" spans="1:8" x14ac:dyDescent="0.25">
      <c r="A1264" s="110" t="str">
        <f>'[3]BASE DATOS'!$A1264</f>
        <v>NLJ</v>
      </c>
      <c r="B1264" s="110" t="str">
        <f>'[3]BASE DATOS'!$B1264</f>
        <v>GIRON</v>
      </c>
      <c r="C1264" s="96" t="str">
        <f t="shared" si="39"/>
        <v>1</v>
      </c>
      <c r="F1264" s="110" t="str">
        <f>'[3]BASE DATOS'!$F1264</f>
        <v>JOEL/DXL/</v>
      </c>
      <c r="G1264" s="110" t="str">
        <f>'[3]BASE DATOS'!$G1264</f>
        <v>PROVENZA</v>
      </c>
      <c r="H1264" s="96" t="str">
        <f t="shared" si="38"/>
        <v>1</v>
      </c>
    </row>
    <row r="1265" spans="1:8" x14ac:dyDescent="0.25">
      <c r="A1265" s="110" t="str">
        <f>'[3]BASE DATOS'!$A1265</f>
        <v>NMC</v>
      </c>
      <c r="B1265" s="110" t="str">
        <f>'[3]BASE DATOS'!$B1265</f>
        <v>LAGOS</v>
      </c>
      <c r="C1265" s="96" t="str">
        <f t="shared" si="39"/>
        <v>1</v>
      </c>
      <c r="F1265" s="110" t="str">
        <f>'[3]BASE DATOS'!$F1265</f>
        <v>MONO</v>
      </c>
      <c r="G1265" s="110" t="str">
        <f>'[3]BASE DATOS'!$G1265</f>
        <v>PROVENZA</v>
      </c>
      <c r="H1265" s="96" t="str">
        <f t="shared" si="38"/>
        <v>1</v>
      </c>
    </row>
    <row r="1266" spans="1:8" x14ac:dyDescent="0.25">
      <c r="A1266" s="110" t="str">
        <f>'[3]BASE DATOS'!$A1266</f>
        <v>NMD</v>
      </c>
      <c r="B1266" s="110" t="str">
        <f>'[3]BASE DATOS'!$B1266</f>
        <v>NORTE</v>
      </c>
      <c r="C1266" s="96" t="str">
        <f t="shared" si="39"/>
        <v>1</v>
      </c>
      <c r="F1266" s="110" t="str">
        <f>'[3]BASE DATOS'!$F1266</f>
        <v>MP</v>
      </c>
      <c r="G1266" s="110" t="str">
        <f>'[3]BASE DATOS'!$G1266</f>
        <v>PROVENZA</v>
      </c>
      <c r="H1266" s="96" t="str">
        <f t="shared" si="38"/>
        <v>1</v>
      </c>
    </row>
    <row r="1267" spans="1:8" x14ac:dyDescent="0.25">
      <c r="A1267" s="110" t="str">
        <f>'[3]BASE DATOS'!$A1267</f>
        <v>NO</v>
      </c>
      <c r="B1267" s="110" t="str">
        <f>'[3]BASE DATOS'!$B1267</f>
        <v>COLBEEFSAS</v>
      </c>
      <c r="C1267" s="96" t="str">
        <f t="shared" si="39"/>
        <v>1</v>
      </c>
      <c r="F1267" s="110" t="str">
        <f>'[3]BASE DATOS'!$F1267</f>
        <v>MPV</v>
      </c>
      <c r="G1267" s="110" t="str">
        <f>'[3]BASE DATOS'!$G1267</f>
        <v>PROVENZA</v>
      </c>
      <c r="H1267" s="96" t="str">
        <f t="shared" si="38"/>
        <v>1</v>
      </c>
    </row>
    <row r="1268" spans="1:8" x14ac:dyDescent="0.25">
      <c r="A1268" s="110" t="str">
        <f>'[3]BASE DATOS'!$A1268</f>
        <v>NR</v>
      </c>
      <c r="B1268" s="110" t="str">
        <f>'[3]BASE DATOS'!$B1268</f>
        <v>PIEDECUESTA</v>
      </c>
      <c r="C1268" s="96" t="str">
        <f t="shared" si="39"/>
        <v>1</v>
      </c>
      <c r="F1268" s="110" t="str">
        <f>'[3]BASE DATOS'!$F1268</f>
        <v>OER</v>
      </c>
      <c r="G1268" s="110" t="str">
        <f>'[3]BASE DATOS'!$G1268</f>
        <v>PROVENZA</v>
      </c>
      <c r="H1268" s="96" t="str">
        <f t="shared" si="38"/>
        <v>1</v>
      </c>
    </row>
    <row r="1269" spans="1:8" x14ac:dyDescent="0.25">
      <c r="A1269" s="110" t="str">
        <f>'[3]BASE DATOS'!$A1269</f>
        <v>NRJ</v>
      </c>
      <c r="B1269" s="110" t="str">
        <f>'[3]BASE DATOS'!$B1269</f>
        <v>PIEDECUESTA</v>
      </c>
      <c r="C1269" s="96" t="str">
        <f t="shared" si="39"/>
        <v>1</v>
      </c>
      <c r="F1269" s="110" t="str">
        <f>'[3]BASE DATOS'!$F1269</f>
        <v>PEL</v>
      </c>
      <c r="G1269" s="110" t="str">
        <f>'[3]BASE DATOS'!$G1269</f>
        <v>PROVENZA</v>
      </c>
      <c r="H1269" s="96" t="str">
        <f t="shared" si="38"/>
        <v>1</v>
      </c>
    </row>
    <row r="1270" spans="1:8" x14ac:dyDescent="0.25">
      <c r="A1270" s="110" t="str">
        <f>'[3]BASE DATOS'!$A1270</f>
        <v>NRP</v>
      </c>
      <c r="B1270" s="110" t="str">
        <f>'[3]BASE DATOS'!$B1270</f>
        <v>PIEDECUESTA</v>
      </c>
      <c r="C1270" s="96" t="str">
        <f t="shared" si="39"/>
        <v>1</v>
      </c>
      <c r="F1270" s="110" t="str">
        <f>'[3]BASE DATOS'!$F1270</f>
        <v>PEX</v>
      </c>
      <c r="G1270" s="110" t="str">
        <f>'[3]BASE DATOS'!$G1270</f>
        <v>PROVENZA</v>
      </c>
      <c r="H1270" s="96" t="str">
        <f t="shared" si="38"/>
        <v>1</v>
      </c>
    </row>
    <row r="1271" spans="1:8" x14ac:dyDescent="0.25">
      <c r="A1271" s="110" t="str">
        <f>'[3]BASE DATOS'!$A1271</f>
        <v>NSF</v>
      </c>
      <c r="B1271" s="110" t="str">
        <f>'[3]BASE DATOS'!$B1271</f>
        <v>GIRON</v>
      </c>
      <c r="C1271" s="96" t="str">
        <f t="shared" si="39"/>
        <v>1</v>
      </c>
      <c r="F1271" s="110" t="str">
        <f>'[3]BASE DATOS'!$F1271</f>
        <v>PROL</v>
      </c>
      <c r="G1271" s="110" t="str">
        <f>'[3]BASE DATOS'!$G1271</f>
        <v>PROVENZA</v>
      </c>
      <c r="H1271" s="96" t="str">
        <f t="shared" si="38"/>
        <v>1</v>
      </c>
    </row>
    <row r="1272" spans="1:8" x14ac:dyDescent="0.25">
      <c r="A1272" s="110" t="str">
        <f>'[3]BASE DATOS'!$A1272</f>
        <v>NSP</v>
      </c>
      <c r="B1272" s="110" t="str">
        <f>'[3]BASE DATOS'!$B1272</f>
        <v>NORTE</v>
      </c>
      <c r="C1272" s="96" t="str">
        <f t="shared" si="39"/>
        <v>1</v>
      </c>
      <c r="F1272" s="110" t="str">
        <f>'[3]BASE DATOS'!$F1272</f>
        <v>RM16</v>
      </c>
      <c r="G1272" s="110" t="str">
        <f>'[3]BASE DATOS'!$G1272</f>
        <v>PROVENZA</v>
      </c>
      <c r="H1272" s="96" t="str">
        <f t="shared" si="38"/>
        <v>1</v>
      </c>
    </row>
    <row r="1273" spans="1:8" x14ac:dyDescent="0.25">
      <c r="A1273" s="110" t="str">
        <f>'[3]BASE DATOS'!$A1273</f>
        <v>NSP1</v>
      </c>
      <c r="B1273" s="110" t="str">
        <f>'[3]BASE DATOS'!$B1273</f>
        <v>NORTE</v>
      </c>
      <c r="C1273" s="96" t="str">
        <f t="shared" si="39"/>
        <v>1</v>
      </c>
      <c r="F1273" s="110" t="str">
        <f>'[3]BASE DATOS'!$F1273</f>
        <v>T11</v>
      </c>
      <c r="G1273" s="110" t="str">
        <f>'[3]BASE DATOS'!$G1273</f>
        <v>PROVENZA</v>
      </c>
      <c r="H1273" s="96" t="str">
        <f t="shared" si="38"/>
        <v>1</v>
      </c>
    </row>
    <row r="1274" spans="1:8" x14ac:dyDescent="0.25">
      <c r="A1274" s="110" t="str">
        <f>'[3]BASE DATOS'!$A1274</f>
        <v>OER</v>
      </c>
      <c r="B1274" s="110" t="str">
        <f>'[3]BASE DATOS'!$B1274</f>
        <v>PROVENZA</v>
      </c>
      <c r="C1274" s="96" t="str">
        <f t="shared" si="39"/>
        <v>1</v>
      </c>
      <c r="F1274" s="110" t="str">
        <f>'[3]BASE DATOS'!$F1274</f>
        <v>T38</v>
      </c>
      <c r="G1274" s="110" t="str">
        <f>'[3]BASE DATOS'!$G1274</f>
        <v>PROVENZA</v>
      </c>
      <c r="H1274" s="96" t="str">
        <f t="shared" si="38"/>
        <v>1</v>
      </c>
    </row>
    <row r="1275" spans="1:8" x14ac:dyDescent="0.25">
      <c r="A1275" s="110" t="str">
        <f>'[3]BASE DATOS'!$A1275</f>
        <v>OG</v>
      </c>
      <c r="B1275" s="110" t="str">
        <f>'[3]BASE DATOS'!$B1275</f>
        <v>FLORIDABLANCA</v>
      </c>
      <c r="C1275" s="96" t="str">
        <f t="shared" si="39"/>
        <v>1</v>
      </c>
      <c r="F1275" s="110" t="str">
        <f>'[3]BASE DATOS'!$F1275</f>
        <v>TYK</v>
      </c>
      <c r="G1275" s="110" t="str">
        <f>'[3]BASE DATOS'!$G1275</f>
        <v>PROVENZA</v>
      </c>
      <c r="H1275" s="96" t="str">
        <f t="shared" si="38"/>
        <v>1</v>
      </c>
    </row>
    <row r="1276" spans="1:8" x14ac:dyDescent="0.25">
      <c r="A1276" s="110" t="str">
        <f>'[3]BASE DATOS'!$A1276</f>
        <v>OHS</v>
      </c>
      <c r="B1276" s="110" t="str">
        <f>'[3]BASE DATOS'!$B1276</f>
        <v>GIRON</v>
      </c>
      <c r="C1276" s="96" t="str">
        <f t="shared" si="39"/>
        <v>1</v>
      </c>
      <c r="F1276" s="110" t="str">
        <f>'[3]BASE DATOS'!$F1276</f>
        <v>YADY</v>
      </c>
      <c r="G1276" s="110" t="str">
        <f>'[3]BASE DATOS'!$G1276</f>
        <v>PROVENZA</v>
      </c>
      <c r="H1276" s="96" t="str">
        <f t="shared" si="38"/>
        <v>1</v>
      </c>
    </row>
    <row r="1277" spans="1:8" x14ac:dyDescent="0.25">
      <c r="A1277" s="110" t="str">
        <f>'[3]BASE DATOS'!$A1277</f>
        <v>OMAR</v>
      </c>
      <c r="B1277" s="110" t="str">
        <f>'[3]BASE DATOS'!$B1277</f>
        <v>CUMBRE</v>
      </c>
      <c r="C1277" s="96" t="str">
        <f t="shared" si="39"/>
        <v>1</v>
      </c>
      <c r="F1277" s="110" t="str">
        <f>'[3]BASE DATOS'!$F1277</f>
        <v>YADYM</v>
      </c>
      <c r="G1277" s="110" t="str">
        <f>'[3]BASE DATOS'!$G1277</f>
        <v>PROVENZA</v>
      </c>
      <c r="H1277" s="96" t="str">
        <f t="shared" si="38"/>
        <v>1</v>
      </c>
    </row>
    <row r="1278" spans="1:8" x14ac:dyDescent="0.25">
      <c r="A1278" s="110" t="str">
        <f>'[3]BASE DATOS'!$A1278</f>
        <v>OSM</v>
      </c>
      <c r="B1278" s="110" t="str">
        <f>'[3]BASE DATOS'!$B1278</f>
        <v>CPA</v>
      </c>
      <c r="C1278" s="96" t="str">
        <f t="shared" si="39"/>
        <v>1</v>
      </c>
      <c r="F1278" s="110" t="str">
        <f>'[3]BASE DATOS'!$F1278</f>
        <v>YS</v>
      </c>
      <c r="G1278" s="110" t="str">
        <f>'[3]BASE DATOS'!$G1278</f>
        <v>PROVENZA</v>
      </c>
      <c r="H1278" s="96" t="str">
        <f t="shared" si="38"/>
        <v>1</v>
      </c>
    </row>
    <row r="1279" spans="1:8" x14ac:dyDescent="0.25">
      <c r="A1279" s="110" t="str">
        <f>'[3]BASE DATOS'!$A1279</f>
        <v>OSR</v>
      </c>
      <c r="B1279" s="110" t="str">
        <f>'[3]BASE DATOS'!$B1279</f>
        <v>CUMBRE</v>
      </c>
      <c r="C1279" s="96" t="str">
        <f t="shared" si="39"/>
        <v>1</v>
      </c>
      <c r="F1279" s="110" t="str">
        <f>'[3]BASE DATOS'!$F1279</f>
        <v>YS/DXL/</v>
      </c>
      <c r="G1279" s="110" t="str">
        <f>'[3]BASE DATOS'!$G1279</f>
        <v>PROVENZA</v>
      </c>
      <c r="H1279" s="96" t="str">
        <f t="shared" si="38"/>
        <v>1</v>
      </c>
    </row>
    <row r="1280" spans="1:8" x14ac:dyDescent="0.25">
      <c r="A1280" s="110" t="str">
        <f>'[3]BASE DATOS'!$A1280</f>
        <v>P17</v>
      </c>
      <c r="B1280" s="110" t="str">
        <f>'[3]BASE DATOS'!$B1280</f>
        <v>NORTE</v>
      </c>
      <c r="C1280" s="96" t="str">
        <f t="shared" si="39"/>
        <v>1</v>
      </c>
      <c r="F1280" s="110">
        <f>'[3]BASE DATOS'!$F1280</f>
        <v>6402</v>
      </c>
      <c r="G1280" s="110" t="str">
        <f>'[3]BASE DATOS'!$G1280</f>
        <v>PROVENZA</v>
      </c>
      <c r="H1280" s="96" t="str">
        <f t="shared" si="38"/>
        <v>1</v>
      </c>
    </row>
    <row r="1281" spans="1:8" x14ac:dyDescent="0.25">
      <c r="A1281" s="110" t="str">
        <f>'[3]BASE DATOS'!$A1281</f>
        <v>P-17</v>
      </c>
      <c r="B1281" s="110" t="str">
        <f>'[3]BASE DATOS'!$B1281</f>
        <v>NORTE</v>
      </c>
      <c r="C1281" s="96" t="str">
        <f t="shared" si="39"/>
        <v>1</v>
      </c>
      <c r="F1281" s="110">
        <f>'[3]BASE DATOS'!$F1281</f>
        <v>6603</v>
      </c>
      <c r="G1281" s="110" t="str">
        <f>'[3]BASE DATOS'!$G1281</f>
        <v>PROVENZA</v>
      </c>
      <c r="H1281" s="96" t="str">
        <f t="shared" si="38"/>
        <v>1</v>
      </c>
    </row>
    <row r="1282" spans="1:8" x14ac:dyDescent="0.25">
      <c r="A1282" s="110" t="str">
        <f>'[3]BASE DATOS'!$A1282</f>
        <v>P19</v>
      </c>
      <c r="B1282" s="110" t="str">
        <f>'[3]BASE DATOS'!$B1282</f>
        <v>PIEDECUESTA</v>
      </c>
      <c r="C1282" s="96" t="str">
        <f t="shared" si="39"/>
        <v>1</v>
      </c>
      <c r="F1282" s="110" t="str">
        <f>'[3]BASE DATOS'!$F1282</f>
        <v>06504/SXD/</v>
      </c>
      <c r="G1282" s="110" t="str">
        <f>'[3]BASE DATOS'!$G1282</f>
        <v>PROVENZA</v>
      </c>
      <c r="H1282" s="96" t="str">
        <f t="shared" ref="H1282:H1345" si="40">IF(G1282=0,"","1")</f>
        <v>1</v>
      </c>
    </row>
    <row r="1283" spans="1:8" x14ac:dyDescent="0.25">
      <c r="A1283" s="110" t="str">
        <f>'[3]BASE DATOS'!$A1283</f>
        <v>P21</v>
      </c>
      <c r="B1283" s="110" t="str">
        <f>'[3]BASE DATOS'!$B1283</f>
        <v>GIRON</v>
      </c>
      <c r="C1283" s="96" t="str">
        <f t="shared" ref="C1283:C1346" si="41">IF(B1283=0,"","1")</f>
        <v>1</v>
      </c>
      <c r="F1283" s="110">
        <f>'[3]BASE DATOS'!$F1283</f>
        <v>5001</v>
      </c>
      <c r="G1283" s="110" t="str">
        <f>'[3]BASE DATOS'!$G1283</f>
        <v>REALDEMINAS</v>
      </c>
      <c r="H1283" s="96" t="str">
        <f t="shared" si="40"/>
        <v>1</v>
      </c>
    </row>
    <row r="1284" spans="1:8" x14ac:dyDescent="0.25">
      <c r="A1284" s="110" t="str">
        <f>'[3]BASE DATOS'!$A1284</f>
        <v>P25</v>
      </c>
      <c r="B1284" s="110" t="str">
        <f>'[3]BASE DATOS'!$B1284</f>
        <v>GIRON</v>
      </c>
      <c r="C1284" s="96" t="str">
        <f t="shared" si="41"/>
        <v>1</v>
      </c>
      <c r="F1284" s="110">
        <f>'[3]BASE DATOS'!$F1284</f>
        <v>5007</v>
      </c>
      <c r="G1284" s="110" t="str">
        <f>'[3]BASE DATOS'!$G1284</f>
        <v>REALDEMINAS</v>
      </c>
      <c r="H1284" s="96" t="str">
        <f t="shared" si="40"/>
        <v>1</v>
      </c>
    </row>
    <row r="1285" spans="1:8" x14ac:dyDescent="0.25">
      <c r="A1285" s="110" t="str">
        <f>'[3]BASE DATOS'!$A1285</f>
        <v>P26</v>
      </c>
      <c r="B1285" s="110" t="str">
        <f>'[3]BASE DATOS'!$B1285</f>
        <v>GIRON</v>
      </c>
      <c r="C1285" s="96" t="str">
        <f t="shared" si="41"/>
        <v>1</v>
      </c>
      <c r="F1285" s="110">
        <f>'[3]BASE DATOS'!$F1285</f>
        <v>5105</v>
      </c>
      <c r="G1285" s="110" t="str">
        <f>'[3]BASE DATOS'!$G1285</f>
        <v>REALDEMINAS</v>
      </c>
      <c r="H1285" s="96" t="str">
        <f t="shared" si="40"/>
        <v>1</v>
      </c>
    </row>
    <row r="1286" spans="1:8" x14ac:dyDescent="0.25">
      <c r="A1286" s="110" t="str">
        <f>'[3]BASE DATOS'!$A1286</f>
        <v>P26D</v>
      </c>
      <c r="B1286" s="110" t="str">
        <f>'[3]BASE DATOS'!$B1286</f>
        <v>GIRON</v>
      </c>
      <c r="C1286" s="96" t="str">
        <f t="shared" si="41"/>
        <v>1</v>
      </c>
      <c r="F1286" s="110">
        <f>'[3]BASE DATOS'!$F1286</f>
        <v>5199</v>
      </c>
      <c r="G1286" s="110" t="str">
        <f>'[3]BASE DATOS'!$G1286</f>
        <v>REALDEMINAS</v>
      </c>
      <c r="H1286" s="96" t="str">
        <f t="shared" si="40"/>
        <v>1</v>
      </c>
    </row>
    <row r="1287" spans="1:8" x14ac:dyDescent="0.25">
      <c r="A1287" s="110" t="str">
        <f>'[3]BASE DATOS'!$A1287</f>
        <v>P31</v>
      </c>
      <c r="B1287" s="110" t="str">
        <f>'[3]BASE DATOS'!$B1287</f>
        <v>FLORIDABLANCA</v>
      </c>
      <c r="C1287" s="96" t="str">
        <f t="shared" si="41"/>
        <v>1</v>
      </c>
      <c r="F1287" s="110">
        <f>'[3]BASE DATOS'!$F1287</f>
        <v>5201</v>
      </c>
      <c r="G1287" s="110" t="str">
        <f>'[3]BASE DATOS'!$G1287</f>
        <v>REALDEMINAS</v>
      </c>
      <c r="H1287" s="96" t="str">
        <f t="shared" si="40"/>
        <v>1</v>
      </c>
    </row>
    <row r="1288" spans="1:8" x14ac:dyDescent="0.25">
      <c r="A1288" s="110" t="str">
        <f>'[3]BASE DATOS'!$A1288</f>
        <v>P32</v>
      </c>
      <c r="B1288" s="110" t="str">
        <f>'[3]BASE DATOS'!$B1288</f>
        <v>GIRON</v>
      </c>
      <c r="C1288" s="96" t="str">
        <f t="shared" si="41"/>
        <v>1</v>
      </c>
      <c r="F1288" s="110">
        <f>'[3]BASE DATOS'!$F1288</f>
        <v>5407</v>
      </c>
      <c r="G1288" s="110" t="str">
        <f>'[3]BASE DATOS'!$G1288</f>
        <v>REALDEMINAS</v>
      </c>
      <c r="H1288" s="96" t="str">
        <f t="shared" si="40"/>
        <v>1</v>
      </c>
    </row>
    <row r="1289" spans="1:8" x14ac:dyDescent="0.25">
      <c r="A1289" s="110" t="str">
        <f>'[3]BASE DATOS'!$A1289</f>
        <v>P32D</v>
      </c>
      <c r="B1289" s="110" t="str">
        <f>'[3]BASE DATOS'!$B1289</f>
        <v>GIRON</v>
      </c>
      <c r="C1289" s="96" t="str">
        <f t="shared" si="41"/>
        <v>1</v>
      </c>
      <c r="F1289" s="110">
        <f>'[3]BASE DATOS'!$F1289</f>
        <v>10130</v>
      </c>
      <c r="G1289" s="110" t="str">
        <f>'[3]BASE DATOS'!$G1289</f>
        <v>REALDEMINAS</v>
      </c>
      <c r="H1289" s="96" t="str">
        <f t="shared" si="40"/>
        <v>1</v>
      </c>
    </row>
    <row r="1290" spans="1:8" x14ac:dyDescent="0.25">
      <c r="A1290" s="110" t="str">
        <f>'[3]BASE DATOS'!$A1290</f>
        <v>P32M</v>
      </c>
      <c r="B1290" s="110" t="str">
        <f>'[3]BASE DATOS'!$B1290</f>
        <v>GIRON</v>
      </c>
      <c r="C1290" s="96" t="str">
        <f t="shared" si="41"/>
        <v>1</v>
      </c>
      <c r="F1290" s="110">
        <f>'[3]BASE DATOS'!$F1290</f>
        <v>13155</v>
      </c>
      <c r="G1290" s="110" t="str">
        <f>'[3]BASE DATOS'!$G1290</f>
        <v>REALDEMINAS</v>
      </c>
      <c r="H1290" s="96" t="str">
        <f t="shared" si="40"/>
        <v>1</v>
      </c>
    </row>
    <row r="1291" spans="1:8" x14ac:dyDescent="0.25">
      <c r="A1291" s="110" t="str">
        <f>'[3]BASE DATOS'!$A1291</f>
        <v>P32R</v>
      </c>
      <c r="B1291" s="110" t="str">
        <f>'[3]BASE DATOS'!$B1291</f>
        <v>GIRON</v>
      </c>
      <c r="C1291" s="96" t="str">
        <f t="shared" si="41"/>
        <v>1</v>
      </c>
      <c r="F1291" s="110" t="str">
        <f>'[3]BASE DATOS'!$F1291</f>
        <v>398P</v>
      </c>
      <c r="G1291" s="110" t="str">
        <f>'[3]BASE DATOS'!$G1291</f>
        <v>REALDEMINAS</v>
      </c>
      <c r="H1291" s="96" t="str">
        <f t="shared" si="40"/>
        <v>1</v>
      </c>
    </row>
    <row r="1292" spans="1:8" x14ac:dyDescent="0.25">
      <c r="A1292" s="110" t="str">
        <f>'[3]BASE DATOS'!$A1292</f>
        <v>P32T</v>
      </c>
      <c r="B1292" s="110" t="str">
        <f>'[3]BASE DATOS'!$B1292</f>
        <v>GIRON</v>
      </c>
      <c r="C1292" s="96" t="str">
        <f t="shared" si="41"/>
        <v>1</v>
      </c>
      <c r="F1292" s="110" t="str">
        <f>'[3]BASE DATOS'!$F1292</f>
        <v>FRUVERLA10</v>
      </c>
      <c r="G1292" s="110" t="str">
        <f>'[3]BASE DATOS'!$G1292</f>
        <v>REALDEMINAS</v>
      </c>
      <c r="H1292" s="96" t="str">
        <f t="shared" si="40"/>
        <v>1</v>
      </c>
    </row>
    <row r="1293" spans="1:8" x14ac:dyDescent="0.25">
      <c r="A1293" s="110" t="str">
        <f>'[3]BASE DATOS'!$A1293</f>
        <v>P32V</v>
      </c>
      <c r="B1293" s="110" t="str">
        <f>'[3]BASE DATOS'!$B1293</f>
        <v>CAMPOHERMOSO</v>
      </c>
      <c r="C1293" s="96" t="str">
        <f t="shared" si="41"/>
        <v>1</v>
      </c>
      <c r="F1293" s="110" t="str">
        <f>'[3]BASE DATOS'!$F1293</f>
        <v>V16</v>
      </c>
      <c r="G1293" s="110" t="str">
        <f>'[3]BASE DATOS'!$G1293</f>
        <v>REALDEMINAS</v>
      </c>
      <c r="H1293" s="96" t="str">
        <f t="shared" si="40"/>
        <v>1</v>
      </c>
    </row>
    <row r="1294" spans="1:8" x14ac:dyDescent="0.25">
      <c r="A1294" s="110" t="str">
        <f>'[3]BASE DATOS'!$A1294</f>
        <v>P33</v>
      </c>
      <c r="B1294" s="110" t="str">
        <f>'[3]BASE DATOS'!$B1294</f>
        <v>GIRON</v>
      </c>
      <c r="C1294" s="96" t="str">
        <f t="shared" si="41"/>
        <v>1</v>
      </c>
      <c r="F1294" s="110" t="str">
        <f>'[3]BASE DATOS'!$F1294</f>
        <v>VINIR</v>
      </c>
      <c r="G1294" s="110" t="str">
        <f>'[3]BASE DATOS'!$G1294</f>
        <v>REALDEMINAS</v>
      </c>
      <c r="H1294" s="96" t="str">
        <f t="shared" si="40"/>
        <v>1</v>
      </c>
    </row>
    <row r="1295" spans="1:8" x14ac:dyDescent="0.25">
      <c r="A1295" s="110" t="str">
        <f>'[3]BASE DATOS'!$A1295</f>
        <v>P33A</v>
      </c>
      <c r="B1295" s="110" t="str">
        <f>'[3]BASE DATOS'!$B1295</f>
        <v>CAMPOHERMOSO</v>
      </c>
      <c r="C1295" s="96" t="str">
        <f t="shared" si="41"/>
        <v>1</v>
      </c>
      <c r="F1295" s="110">
        <f>'[3]BASE DATOS'!$F1295</f>
        <v>5003</v>
      </c>
      <c r="G1295" s="110" t="str">
        <f>'[3]BASE DATOS'!$G1295</f>
        <v>REALDEMINAS</v>
      </c>
      <c r="H1295" s="96" t="str">
        <f t="shared" si="40"/>
        <v>1</v>
      </c>
    </row>
    <row r="1296" spans="1:8" x14ac:dyDescent="0.25">
      <c r="A1296" s="110" t="str">
        <f>'[3]BASE DATOS'!$A1296</f>
        <v>P33C</v>
      </c>
      <c r="B1296" s="110" t="str">
        <f>'[3]BASE DATOS'!$B1296</f>
        <v>GIRON</v>
      </c>
      <c r="C1296" s="96" t="str">
        <f t="shared" si="41"/>
        <v>1</v>
      </c>
      <c r="F1296" s="110">
        <f>'[3]BASE DATOS'!$F1296</f>
        <v>5006</v>
      </c>
      <c r="G1296" s="110" t="str">
        <f>'[3]BASE DATOS'!$G1296</f>
        <v>REALDEMINAS</v>
      </c>
      <c r="H1296" s="96" t="str">
        <f t="shared" si="40"/>
        <v>1</v>
      </c>
    </row>
    <row r="1297" spans="1:8" x14ac:dyDescent="0.25">
      <c r="A1297" s="110" t="str">
        <f>'[3]BASE DATOS'!$A1297</f>
        <v>P33P</v>
      </c>
      <c r="B1297" s="110" t="str">
        <f>'[3]BASE DATOS'!$B1297</f>
        <v>GIRON</v>
      </c>
      <c r="C1297" s="96" t="str">
        <f t="shared" si="41"/>
        <v>1</v>
      </c>
      <c r="F1297" s="110">
        <f>'[3]BASE DATOS'!$F1297</f>
        <v>5100</v>
      </c>
      <c r="G1297" s="110" t="str">
        <f>'[3]BASE DATOS'!$G1297</f>
        <v>REALDEMINAS</v>
      </c>
      <c r="H1297" s="96" t="str">
        <f t="shared" si="40"/>
        <v>1</v>
      </c>
    </row>
    <row r="1298" spans="1:8" x14ac:dyDescent="0.25">
      <c r="A1298" s="110" t="str">
        <f>'[3]BASE DATOS'!$A1298</f>
        <v>P33R</v>
      </c>
      <c r="B1298" s="110" t="str">
        <f>'[3]BASE DATOS'!$B1298</f>
        <v>GIRON</v>
      </c>
      <c r="C1298" s="96" t="str">
        <f t="shared" si="41"/>
        <v>1</v>
      </c>
      <c r="F1298" s="110">
        <f>'[3]BASE DATOS'!$F1298</f>
        <v>5101</v>
      </c>
      <c r="G1298" s="110" t="str">
        <f>'[3]BASE DATOS'!$G1298</f>
        <v>REALDEMINAS</v>
      </c>
      <c r="H1298" s="96" t="str">
        <f t="shared" si="40"/>
        <v>1</v>
      </c>
    </row>
    <row r="1299" spans="1:8" x14ac:dyDescent="0.25">
      <c r="A1299" s="110" t="str">
        <f>'[3]BASE DATOS'!$A1299</f>
        <v>P35</v>
      </c>
      <c r="B1299" s="110" t="str">
        <f>'[3]BASE DATOS'!$B1299</f>
        <v>GIRON</v>
      </c>
      <c r="C1299" s="96" t="str">
        <f t="shared" si="41"/>
        <v>1</v>
      </c>
      <c r="F1299" s="110">
        <f>'[3]BASE DATOS'!$F1299</f>
        <v>5102</v>
      </c>
      <c r="G1299" s="110" t="str">
        <f>'[3]BASE DATOS'!$G1299</f>
        <v>REALDEMINAS</v>
      </c>
      <c r="H1299" s="96" t="str">
        <f t="shared" si="40"/>
        <v>1</v>
      </c>
    </row>
    <row r="1300" spans="1:8" x14ac:dyDescent="0.25">
      <c r="A1300" s="110" t="str">
        <f>'[3]BASE DATOS'!$A1300</f>
        <v>P35D</v>
      </c>
      <c r="B1300" s="110" t="str">
        <f>'[3]BASE DATOS'!$B1300</f>
        <v>GIRON</v>
      </c>
      <c r="C1300" s="96" t="str">
        <f t="shared" si="41"/>
        <v>1</v>
      </c>
      <c r="F1300" s="110">
        <f>'[3]BASE DATOS'!$F1300</f>
        <v>5103</v>
      </c>
      <c r="G1300" s="110" t="str">
        <f>'[3]BASE DATOS'!$G1300</f>
        <v>REALDEMINAS</v>
      </c>
      <c r="H1300" s="96" t="str">
        <f t="shared" si="40"/>
        <v>1</v>
      </c>
    </row>
    <row r="1301" spans="1:8" x14ac:dyDescent="0.25">
      <c r="A1301" s="110" t="str">
        <f>'[3]BASE DATOS'!$A1301</f>
        <v>P36</v>
      </c>
      <c r="B1301" s="110" t="str">
        <f>'[3]BASE DATOS'!$B1301</f>
        <v>GIRON</v>
      </c>
      <c r="C1301" s="96" t="str">
        <f t="shared" si="41"/>
        <v>1</v>
      </c>
      <c r="F1301" s="110">
        <f>'[3]BASE DATOS'!$F1301</f>
        <v>5200</v>
      </c>
      <c r="G1301" s="110" t="str">
        <f>'[3]BASE DATOS'!$G1301</f>
        <v>REALDEMINAS</v>
      </c>
      <c r="H1301" s="96" t="str">
        <f t="shared" si="40"/>
        <v>1</v>
      </c>
    </row>
    <row r="1302" spans="1:8" x14ac:dyDescent="0.25">
      <c r="A1302" s="110" t="str">
        <f>'[3]BASE DATOS'!$A1302</f>
        <v>P36J</v>
      </c>
      <c r="B1302" s="110" t="str">
        <f>'[3]BASE DATOS'!$B1302</f>
        <v>CAMPOHERMOSO</v>
      </c>
      <c r="C1302" s="96" t="str">
        <f t="shared" si="41"/>
        <v>1</v>
      </c>
      <c r="F1302" s="110">
        <f>'[3]BASE DATOS'!$F1302</f>
        <v>5202</v>
      </c>
      <c r="G1302" s="110" t="str">
        <f>'[3]BASE DATOS'!$G1302</f>
        <v>REALDEMINAS</v>
      </c>
      <c r="H1302" s="96" t="str">
        <f t="shared" si="40"/>
        <v>1</v>
      </c>
    </row>
    <row r="1303" spans="1:8" x14ac:dyDescent="0.25">
      <c r="A1303" s="110" t="str">
        <f>'[3]BASE DATOS'!$A1303</f>
        <v>PAME</v>
      </c>
      <c r="B1303" s="110" t="str">
        <f>'[3]BASE DATOS'!$B1303</f>
        <v>PIEDECUESTA</v>
      </c>
      <c r="C1303" s="96" t="str">
        <f t="shared" si="41"/>
        <v>1</v>
      </c>
      <c r="F1303" s="110">
        <f>'[3]BASE DATOS'!$F1303</f>
        <v>5400</v>
      </c>
      <c r="G1303" s="110" t="str">
        <f>'[3]BASE DATOS'!$G1303</f>
        <v>REALDEMINAS</v>
      </c>
      <c r="H1303" s="96" t="str">
        <f t="shared" si="40"/>
        <v>1</v>
      </c>
    </row>
    <row r="1304" spans="1:8" x14ac:dyDescent="0.25">
      <c r="A1304" s="110" t="str">
        <f>'[3]BASE DATOS'!$A1304</f>
        <v>PANO</v>
      </c>
      <c r="B1304" s="110" t="str">
        <f>'[3]BASE DATOS'!$B1304</f>
        <v>PIEDECUESTA</v>
      </c>
      <c r="C1304" s="96" t="str">
        <f t="shared" si="41"/>
        <v>1</v>
      </c>
      <c r="F1304" s="110">
        <f>'[3]BASE DATOS'!$F1304</f>
        <v>5401</v>
      </c>
      <c r="G1304" s="110" t="str">
        <f>'[3]BASE DATOS'!$G1304</f>
        <v>REALDEMINAS</v>
      </c>
      <c r="H1304" s="96" t="str">
        <f t="shared" si="40"/>
        <v>1</v>
      </c>
    </row>
    <row r="1305" spans="1:8" x14ac:dyDescent="0.25">
      <c r="A1305" s="110" t="str">
        <f>'[3]BASE DATOS'!$A1305</f>
        <v>PARAGUAY</v>
      </c>
      <c r="B1305" s="110" t="str">
        <f>'[3]BASE DATOS'!$B1305</f>
        <v>COLBEEFSAS</v>
      </c>
      <c r="C1305" s="96" t="str">
        <f t="shared" si="41"/>
        <v>1</v>
      </c>
      <c r="F1305" s="110">
        <f>'[3]BASE DATOS'!$F1305</f>
        <v>5402</v>
      </c>
      <c r="G1305" s="110" t="str">
        <f>'[3]BASE DATOS'!$G1305</f>
        <v>REALDEMINAS</v>
      </c>
      <c r="H1305" s="96" t="str">
        <f t="shared" si="40"/>
        <v>1</v>
      </c>
    </row>
    <row r="1306" spans="1:8" x14ac:dyDescent="0.25">
      <c r="A1306" s="110" t="str">
        <f>'[3]BASE DATOS'!$A1306</f>
        <v>PDCG</v>
      </c>
      <c r="B1306" s="110" t="str">
        <f>'[3]BASE DATOS'!$B1306</f>
        <v>GIRON</v>
      </c>
      <c r="C1306" s="96" t="str">
        <f t="shared" si="41"/>
        <v>1</v>
      </c>
      <c r="F1306" s="110">
        <f>'[3]BASE DATOS'!$F1306</f>
        <v>5404</v>
      </c>
      <c r="G1306" s="110" t="str">
        <f>'[3]BASE DATOS'!$G1306</f>
        <v>REALDEMINAS</v>
      </c>
      <c r="H1306" s="96" t="str">
        <f t="shared" si="40"/>
        <v>1</v>
      </c>
    </row>
    <row r="1307" spans="1:8" x14ac:dyDescent="0.25">
      <c r="A1307" s="110" t="str">
        <f>'[3]BASE DATOS'!$A1307</f>
        <v>PEL</v>
      </c>
      <c r="B1307" s="110" t="str">
        <f>'[3]BASE DATOS'!$B1307</f>
        <v>PROVENZA</v>
      </c>
      <c r="C1307" s="96" t="str">
        <f t="shared" si="41"/>
        <v>1</v>
      </c>
      <c r="F1307" s="110">
        <f>'[3]BASE DATOS'!$F1307</f>
        <v>5406</v>
      </c>
      <c r="G1307" s="110" t="str">
        <f>'[3]BASE DATOS'!$G1307</f>
        <v>REALDEMINAS</v>
      </c>
      <c r="H1307" s="96" t="str">
        <f t="shared" si="40"/>
        <v>1</v>
      </c>
    </row>
    <row r="1308" spans="1:8" x14ac:dyDescent="0.25">
      <c r="A1308" s="110" t="str">
        <f>'[3]BASE DATOS'!$A1308</f>
        <v>PEPR</v>
      </c>
      <c r="B1308" s="110" t="str">
        <f>'[3]BASE DATOS'!$B1308</f>
        <v>NORTE</v>
      </c>
      <c r="C1308" s="96" t="str">
        <f t="shared" si="41"/>
        <v>1</v>
      </c>
      <c r="F1308" s="110">
        <f>'[3]BASE DATOS'!$F1308</f>
        <v>5408</v>
      </c>
      <c r="G1308" s="110" t="str">
        <f>'[3]BASE DATOS'!$G1308</f>
        <v>REALDEMINAS</v>
      </c>
      <c r="H1308" s="96" t="str">
        <f t="shared" si="40"/>
        <v>1</v>
      </c>
    </row>
    <row r="1309" spans="1:8" x14ac:dyDescent="0.25">
      <c r="A1309" s="110" t="str">
        <f>'[3]BASE DATOS'!$A1309</f>
        <v>PETROCASINOS</v>
      </c>
      <c r="B1309" s="110" t="str">
        <f>'[3]BASE DATOS'!$B1309</f>
        <v>COLBEEFSAS</v>
      </c>
      <c r="C1309" s="96" t="str">
        <f t="shared" si="41"/>
        <v>1</v>
      </c>
      <c r="F1309" s="110">
        <f>'[3]BASE DATOS'!$F1309</f>
        <v>5409</v>
      </c>
      <c r="G1309" s="110" t="str">
        <f>'[3]BASE DATOS'!$G1309</f>
        <v>REALDEMINAS</v>
      </c>
      <c r="H1309" s="96" t="str">
        <f t="shared" si="40"/>
        <v>1</v>
      </c>
    </row>
    <row r="1310" spans="1:8" x14ac:dyDescent="0.25">
      <c r="A1310" s="110" t="str">
        <f>'[3]BASE DATOS'!$A1310</f>
        <v>PEX</v>
      </c>
      <c r="B1310" s="110" t="str">
        <f>'[3]BASE DATOS'!$B1310</f>
        <v>PROVENZA</v>
      </c>
      <c r="C1310" s="96" t="str">
        <f t="shared" si="41"/>
        <v>1</v>
      </c>
      <c r="F1310" s="110">
        <f>'[3]BASE DATOS'!$F1310</f>
        <v>5601</v>
      </c>
      <c r="G1310" s="110" t="str">
        <f>'[3]BASE DATOS'!$G1310</f>
        <v>REALDEMINAS</v>
      </c>
      <c r="H1310" s="96" t="str">
        <f t="shared" si="40"/>
        <v>1</v>
      </c>
    </row>
    <row r="1311" spans="1:8" x14ac:dyDescent="0.25">
      <c r="A1311" s="110" t="str">
        <f>'[3]BASE DATOS'!$A1311</f>
        <v>PJQ</v>
      </c>
      <c r="B1311" s="110" t="str">
        <f>'[3]BASE DATOS'!$B1311</f>
        <v>GIRON</v>
      </c>
      <c r="C1311" s="96" t="str">
        <f t="shared" si="41"/>
        <v>1</v>
      </c>
      <c r="F1311" s="110">
        <f>'[3]BASE DATOS'!$F1311</f>
        <v>5602</v>
      </c>
      <c r="G1311" s="110" t="str">
        <f>'[3]BASE DATOS'!$G1311</f>
        <v>REALDEMINAS</v>
      </c>
      <c r="H1311" s="96" t="str">
        <f t="shared" si="40"/>
        <v>1</v>
      </c>
    </row>
    <row r="1312" spans="1:8" x14ac:dyDescent="0.25">
      <c r="A1312" s="110" t="str">
        <f>'[3]BASE DATOS'!$A1312</f>
        <v>PKO</v>
      </c>
      <c r="B1312" s="110" t="str">
        <f>'[3]BASE DATOS'!$B1312</f>
        <v>PIEDECUESTA</v>
      </c>
      <c r="C1312" s="96" t="str">
        <f t="shared" si="41"/>
        <v>1</v>
      </c>
      <c r="F1312" s="110">
        <f>'[3]BASE DATOS'!$F1312</f>
        <v>5610</v>
      </c>
      <c r="G1312" s="110" t="str">
        <f>'[3]BASE DATOS'!$G1312</f>
        <v>REALDEMINAS</v>
      </c>
      <c r="H1312" s="96" t="str">
        <f t="shared" si="40"/>
        <v>1</v>
      </c>
    </row>
    <row r="1313" spans="1:8" x14ac:dyDescent="0.25">
      <c r="A1313" s="110" t="str">
        <f>'[3]BASE DATOS'!$A1313</f>
        <v>PLAYON OMAR</v>
      </c>
      <c r="B1313" s="110" t="str">
        <f>'[3]BASE DATOS'!$B1313</f>
        <v>NORTE</v>
      </c>
      <c r="C1313" s="96" t="str">
        <f t="shared" si="41"/>
        <v>1</v>
      </c>
      <c r="F1313" s="110">
        <f>'[3]BASE DATOS'!$F1313</f>
        <v>5620</v>
      </c>
      <c r="G1313" s="110" t="str">
        <f>'[3]BASE DATOS'!$G1313</f>
        <v>REALDEMINAS</v>
      </c>
      <c r="H1313" s="96" t="str">
        <f t="shared" si="40"/>
        <v>1</v>
      </c>
    </row>
    <row r="1314" spans="1:8" x14ac:dyDescent="0.25">
      <c r="A1314" s="110" t="str">
        <f>'[3]BASE DATOS'!$A1314</f>
        <v>PLAYONOMAR</v>
      </c>
      <c r="B1314" s="110" t="str">
        <f>'[3]BASE DATOS'!$B1314</f>
        <v>NORTE</v>
      </c>
      <c r="C1314" s="96" t="str">
        <f t="shared" si="41"/>
        <v>1</v>
      </c>
      <c r="F1314" s="110">
        <f>'[3]BASE DATOS'!$F1314</f>
        <v>5801</v>
      </c>
      <c r="G1314" s="110" t="str">
        <f>'[3]BASE DATOS'!$G1314</f>
        <v>REALDEMINAS</v>
      </c>
      <c r="H1314" s="96" t="str">
        <f t="shared" si="40"/>
        <v>1</v>
      </c>
    </row>
    <row r="1315" spans="1:8" x14ac:dyDescent="0.25">
      <c r="A1315" s="110" t="str">
        <f>'[3]BASE DATOS'!$A1315</f>
        <v>PLCOCARNICO</v>
      </c>
      <c r="B1315" s="110" t="str">
        <f>'[3]BASE DATOS'!$B1315</f>
        <v>PIEDECUESTA</v>
      </c>
      <c r="C1315" s="96" t="str">
        <f t="shared" si="41"/>
        <v>1</v>
      </c>
      <c r="F1315" s="110">
        <f>'[3]BASE DATOS'!$F1315</f>
        <v>5901</v>
      </c>
      <c r="G1315" s="110" t="str">
        <f>'[3]BASE DATOS'!$G1315</f>
        <v>REALDEMINAS</v>
      </c>
      <c r="H1315" s="96" t="str">
        <f t="shared" si="40"/>
        <v>1</v>
      </c>
    </row>
    <row r="1316" spans="1:8" x14ac:dyDescent="0.25">
      <c r="A1316" s="110" t="str">
        <f>'[3]BASE DATOS'!$A1316</f>
        <v>PLCOCARNICO/MXM/</v>
      </c>
      <c r="B1316" s="110" t="str">
        <f>'[3]BASE DATOS'!$B1316</f>
        <v>NORTE</v>
      </c>
      <c r="C1316" s="96" t="str">
        <f t="shared" si="41"/>
        <v>1</v>
      </c>
      <c r="F1316" s="110" t="str">
        <f>'[3]BASE DATOS'!$F1316</f>
        <v>ISLA</v>
      </c>
      <c r="G1316" s="110" t="str">
        <f>'[3]BASE DATOS'!$G1316</f>
        <v>REALDEMINAS</v>
      </c>
      <c r="H1316" s="96" t="str">
        <f t="shared" si="40"/>
        <v>1</v>
      </c>
    </row>
    <row r="1317" spans="1:8" x14ac:dyDescent="0.25">
      <c r="A1317" s="110" t="str">
        <f>'[3]BASE DATOS'!$A1317</f>
        <v>PLCOCARNICO/SXD/</v>
      </c>
      <c r="B1317" s="110" t="str">
        <f>'[3]BASE DATOS'!$B1317</f>
        <v>COLBEEFSAS</v>
      </c>
      <c r="C1317" s="96" t="str">
        <f t="shared" si="41"/>
        <v>1</v>
      </c>
      <c r="F1317" s="110" t="str">
        <f>'[3]BASE DATOS'!$F1317</f>
        <v>LBA</v>
      </c>
      <c r="G1317" s="110" t="str">
        <f>'[3]BASE DATOS'!$G1317</f>
        <v>REALDEMINAS</v>
      </c>
      <c r="H1317" s="96" t="str">
        <f t="shared" si="40"/>
        <v>1</v>
      </c>
    </row>
    <row r="1318" spans="1:8" x14ac:dyDescent="0.25">
      <c r="A1318" s="110" t="str">
        <f>'[3]BASE DATOS'!$A1318</f>
        <v>PLCOCARNICOYK</v>
      </c>
      <c r="B1318" s="110" t="str">
        <f>'[3]BASE DATOS'!$B1318</f>
        <v>PIEDECUESTA</v>
      </c>
      <c r="C1318" s="96" t="str">
        <f t="shared" si="41"/>
        <v>1</v>
      </c>
      <c r="F1318" s="110" t="str">
        <f>'[3]BASE DATOS'!$F1318</f>
        <v>PON</v>
      </c>
      <c r="G1318" s="110" t="str">
        <f>'[3]BASE DATOS'!$G1318</f>
        <v>REALDEMINAS</v>
      </c>
      <c r="H1318" s="96" t="str">
        <f t="shared" si="40"/>
        <v>1</v>
      </c>
    </row>
    <row r="1319" spans="1:8" x14ac:dyDescent="0.25">
      <c r="A1319" s="110" t="str">
        <f>'[3]BASE DATOS'!$A1319</f>
        <v>PLHR</v>
      </c>
      <c r="B1319" s="110" t="str">
        <f>'[3]BASE DATOS'!$B1319</f>
        <v>CPA</v>
      </c>
      <c r="C1319" s="96" t="str">
        <f t="shared" si="41"/>
        <v>1</v>
      </c>
      <c r="F1319" s="110" t="str">
        <f>'[3]BASE DATOS'!$F1319</f>
        <v>RB2</v>
      </c>
      <c r="G1319" s="110" t="str">
        <f>'[3]BASE DATOS'!$G1319</f>
        <v>REALDEMINAS</v>
      </c>
      <c r="H1319" s="96" t="str">
        <f t="shared" si="40"/>
        <v>1</v>
      </c>
    </row>
    <row r="1320" spans="1:8" x14ac:dyDescent="0.25">
      <c r="A1320" s="110" t="str">
        <f>'[3]BASE DATOS'!$A1320</f>
        <v>PM1</v>
      </c>
      <c r="B1320" s="110" t="str">
        <f>'[3]BASE DATOS'!$B1320</f>
        <v>GIRON</v>
      </c>
      <c r="C1320" s="96" t="str">
        <f t="shared" si="41"/>
        <v>1</v>
      </c>
      <c r="F1320" s="110" t="str">
        <f>'[3]BASE DATOS'!$F1320</f>
        <v>XXX</v>
      </c>
      <c r="G1320" s="110" t="str">
        <f>'[3]BASE DATOS'!$G1320</f>
        <v>REALDEMINAS</v>
      </c>
      <c r="H1320" s="96" t="str">
        <f t="shared" si="40"/>
        <v>1</v>
      </c>
    </row>
    <row r="1321" spans="1:8" x14ac:dyDescent="0.25">
      <c r="A1321" s="110" t="str">
        <f>'[3]BASE DATOS'!$A1321</f>
        <v>PM1-P</v>
      </c>
      <c r="B1321" s="110" t="str">
        <f>'[3]BASE DATOS'!$B1321</f>
        <v>GIRON</v>
      </c>
      <c r="C1321" s="96" t="str">
        <f t="shared" si="41"/>
        <v>1</v>
      </c>
      <c r="F1321" s="110" t="str">
        <f>'[3]BASE DATOS'!$F1321</f>
        <v>YSP</v>
      </c>
      <c r="G1321" s="110" t="str">
        <f>'[3]BASE DATOS'!$G1321</f>
        <v>REALDEMINAS</v>
      </c>
      <c r="H1321" s="96" t="str">
        <f t="shared" si="40"/>
        <v>1</v>
      </c>
    </row>
    <row r="1322" spans="1:8" x14ac:dyDescent="0.25">
      <c r="A1322" s="110" t="str">
        <f>'[3]BASE DATOS'!$A1322</f>
        <v>POBLADOJAULA</v>
      </c>
      <c r="B1322" s="110" t="str">
        <f>'[3]BASE DATOS'!$B1322</f>
        <v>GIRON</v>
      </c>
      <c r="C1322" s="96" t="str">
        <f t="shared" si="41"/>
        <v>1</v>
      </c>
      <c r="F1322" s="110" t="str">
        <f>'[3]BASE DATOS'!$F1322</f>
        <v>BOCA1</v>
      </c>
      <c r="G1322" s="110" t="str">
        <f>'[3]BASE DATOS'!$G1322</f>
        <v>RIONEGRO</v>
      </c>
      <c r="H1322" s="96" t="str">
        <f t="shared" si="40"/>
        <v>1</v>
      </c>
    </row>
    <row r="1323" spans="1:8" x14ac:dyDescent="0.25">
      <c r="A1323" s="110" t="str">
        <f>'[3]BASE DATOS'!$A1323</f>
        <v>POCHA</v>
      </c>
      <c r="B1323" s="110" t="str">
        <f>'[3]BASE DATOS'!$B1323</f>
        <v>FLORIDABLANCA</v>
      </c>
      <c r="C1323" s="96" t="str">
        <f t="shared" si="41"/>
        <v>1</v>
      </c>
      <c r="F1323" s="110" t="str">
        <f>'[3]BASE DATOS'!$F1323</f>
        <v>BOCAGRANDE</v>
      </c>
      <c r="G1323" s="110" t="str">
        <f>'[3]BASE DATOS'!$G1323</f>
        <v>RIONEGRO</v>
      </c>
      <c r="H1323" s="96" t="str">
        <f t="shared" si="40"/>
        <v>1</v>
      </c>
    </row>
    <row r="1324" spans="1:8" x14ac:dyDescent="0.25">
      <c r="A1324" s="110" t="str">
        <f>'[3]BASE DATOS'!$A1324</f>
        <v>PON</v>
      </c>
      <c r="B1324" s="110" t="str">
        <f>'[3]BASE DATOS'!$B1324</f>
        <v>REALDEMINAS</v>
      </c>
      <c r="C1324" s="96" t="str">
        <f t="shared" si="41"/>
        <v>1</v>
      </c>
      <c r="F1324" s="110">
        <f>'[3]BASE DATOS'!$F1324</f>
        <v>302</v>
      </c>
      <c r="G1324" s="110" t="str">
        <f>'[3]BASE DATOS'!$G1324</f>
        <v>SANFRANCISCO</v>
      </c>
      <c r="H1324" s="96" t="str">
        <f t="shared" si="40"/>
        <v>1</v>
      </c>
    </row>
    <row r="1325" spans="1:8" x14ac:dyDescent="0.25">
      <c r="A1325" s="110" t="str">
        <f>'[3]BASE DATOS'!$A1325</f>
        <v>PROL</v>
      </c>
      <c r="B1325" s="110" t="str">
        <f>'[3]BASE DATOS'!$B1325</f>
        <v>PROVENZA</v>
      </c>
      <c r="C1325" s="96" t="str">
        <f t="shared" si="41"/>
        <v>1</v>
      </c>
      <c r="F1325" s="110">
        <f>'[3]BASE DATOS'!$F1325</f>
        <v>2002</v>
      </c>
      <c r="G1325" s="110" t="str">
        <f>'[3]BASE DATOS'!$G1325</f>
        <v>SANFRANCISCO</v>
      </c>
      <c r="H1325" s="96" t="str">
        <f t="shared" si="40"/>
        <v>1</v>
      </c>
    </row>
    <row r="1326" spans="1:8" x14ac:dyDescent="0.25">
      <c r="A1326" s="110" t="str">
        <f>'[3]BASE DATOS'!$A1326</f>
        <v>PSA</v>
      </c>
      <c r="B1326" s="110" t="str">
        <f>'[3]BASE DATOS'!$B1326</f>
        <v>GIRON</v>
      </c>
      <c r="C1326" s="96" t="str">
        <f t="shared" si="41"/>
        <v>1</v>
      </c>
      <c r="F1326" s="110">
        <f>'[3]BASE DATOS'!$F1326</f>
        <v>2003</v>
      </c>
      <c r="G1326" s="110" t="str">
        <f>'[3]BASE DATOS'!$G1326</f>
        <v>SANFRANCISCO</v>
      </c>
      <c r="H1326" s="96" t="str">
        <f t="shared" si="40"/>
        <v>1</v>
      </c>
    </row>
    <row r="1327" spans="1:8" x14ac:dyDescent="0.25">
      <c r="A1327" s="110" t="str">
        <f>'[3]BASE DATOS'!$A1327</f>
        <v>PSR</v>
      </c>
      <c r="B1327" s="110" t="str">
        <f>'[3]BASE DATOS'!$B1327</f>
        <v>PIEDECUESTA</v>
      </c>
      <c r="C1327" s="96" t="str">
        <f t="shared" si="41"/>
        <v>1</v>
      </c>
      <c r="F1327" s="110">
        <f>'[3]BASE DATOS'!$F1327</f>
        <v>2016</v>
      </c>
      <c r="G1327" s="110" t="str">
        <f>'[3]BASE DATOS'!$G1327</f>
        <v>SANFRANCISCO</v>
      </c>
      <c r="H1327" s="96" t="str">
        <f t="shared" si="40"/>
        <v>1</v>
      </c>
    </row>
    <row r="1328" spans="1:8" x14ac:dyDescent="0.25">
      <c r="A1328" s="110" t="str">
        <f>'[3]BASE DATOS'!$A1328</f>
        <v>PSX</v>
      </c>
      <c r="B1328" s="110" t="str">
        <f>'[3]BASE DATOS'!$B1328</f>
        <v>PIEDECUESTA</v>
      </c>
      <c r="C1328" s="96" t="str">
        <f t="shared" si="41"/>
        <v>1</v>
      </c>
      <c r="F1328" s="110">
        <f>'[3]BASE DATOS'!$F1328</f>
        <v>2019</v>
      </c>
      <c r="G1328" s="110" t="str">
        <f>'[3]BASE DATOS'!$G1328</f>
        <v>SANFRANCISCO</v>
      </c>
      <c r="H1328" s="96" t="str">
        <f t="shared" si="40"/>
        <v>1</v>
      </c>
    </row>
    <row r="1329" spans="1:8" x14ac:dyDescent="0.25">
      <c r="A1329" s="110" t="str">
        <f>'[3]BASE DATOS'!$A1329</f>
        <v>PT</v>
      </c>
      <c r="B1329" s="110" t="str">
        <f>'[3]BASE DATOS'!$B1329</f>
        <v>NORTE</v>
      </c>
      <c r="C1329" s="96" t="str">
        <f t="shared" si="41"/>
        <v>1</v>
      </c>
      <c r="F1329" s="110">
        <f>'[3]BASE DATOS'!$F1329</f>
        <v>2025</v>
      </c>
      <c r="G1329" s="110" t="str">
        <f>'[3]BASE DATOS'!$G1329</f>
        <v>SANFRANCISCO</v>
      </c>
      <c r="H1329" s="96" t="str">
        <f t="shared" si="40"/>
        <v>1</v>
      </c>
    </row>
    <row r="1330" spans="1:8" x14ac:dyDescent="0.25">
      <c r="A1330" s="110" t="str">
        <f>'[3]BASE DATOS'!$A1330</f>
        <v>PT2</v>
      </c>
      <c r="B1330" s="110" t="str">
        <f>'[3]BASE DATOS'!$B1330</f>
        <v>NORTE</v>
      </c>
      <c r="C1330" s="96" t="str">
        <f t="shared" si="41"/>
        <v>1</v>
      </c>
      <c r="F1330" s="110">
        <f>'[3]BASE DATOS'!$F1330</f>
        <v>2026</v>
      </c>
      <c r="G1330" s="110" t="str">
        <f>'[3]BASE DATOS'!$G1330</f>
        <v>SANFRANCISCO</v>
      </c>
      <c r="H1330" s="96" t="str">
        <f t="shared" si="40"/>
        <v>1</v>
      </c>
    </row>
    <row r="1331" spans="1:8" x14ac:dyDescent="0.25">
      <c r="A1331" s="110" t="str">
        <f>'[3]BASE DATOS'!$A1331</f>
        <v>RAP</v>
      </c>
      <c r="B1331" s="110" t="str">
        <f>'[3]BASE DATOS'!$B1331</f>
        <v>PIEDECUESTA</v>
      </c>
      <c r="C1331" s="96" t="str">
        <f t="shared" si="41"/>
        <v>1</v>
      </c>
      <c r="F1331" s="110">
        <f>'[3]BASE DATOS'!$F1331</f>
        <v>2028</v>
      </c>
      <c r="G1331" s="110" t="str">
        <f>'[3]BASE DATOS'!$G1331</f>
        <v>SANFRANCISCO</v>
      </c>
      <c r="H1331" s="96" t="str">
        <f t="shared" si="40"/>
        <v>1</v>
      </c>
    </row>
    <row r="1332" spans="1:8" x14ac:dyDescent="0.25">
      <c r="A1332" s="110" t="str">
        <f>'[3]BASE DATOS'!$A1332</f>
        <v>RB2</v>
      </c>
      <c r="B1332" s="110" t="str">
        <f>'[3]BASE DATOS'!$B1332</f>
        <v>REALDEMINAS</v>
      </c>
      <c r="C1332" s="96" t="str">
        <f t="shared" si="41"/>
        <v>1</v>
      </c>
      <c r="F1332" s="110">
        <f>'[3]BASE DATOS'!$F1332</f>
        <v>2031</v>
      </c>
      <c r="G1332" s="110" t="str">
        <f>'[3]BASE DATOS'!$G1332</f>
        <v>SANFRANCISCO</v>
      </c>
      <c r="H1332" s="96" t="str">
        <f t="shared" si="40"/>
        <v>1</v>
      </c>
    </row>
    <row r="1333" spans="1:8" x14ac:dyDescent="0.25">
      <c r="A1333" s="110" t="str">
        <f>'[3]BASE DATOS'!$A1333</f>
        <v>RH32</v>
      </c>
      <c r="B1333" s="110" t="str">
        <f>'[3]BASE DATOS'!$B1333</f>
        <v>GIRON</v>
      </c>
      <c r="C1333" s="96" t="str">
        <f t="shared" si="41"/>
        <v>1</v>
      </c>
      <c r="F1333" s="110">
        <f>'[3]BASE DATOS'!$F1333</f>
        <v>2034</v>
      </c>
      <c r="G1333" s="110" t="str">
        <f>'[3]BASE DATOS'!$G1333</f>
        <v>SANFRANCISCO</v>
      </c>
      <c r="H1333" s="96" t="str">
        <f t="shared" si="40"/>
        <v>1</v>
      </c>
    </row>
    <row r="1334" spans="1:8" x14ac:dyDescent="0.25">
      <c r="A1334" s="110" t="str">
        <f>'[3]BASE DATOS'!$A1334</f>
        <v>RHS</v>
      </c>
      <c r="B1334" s="110" t="str">
        <f>'[3]BASE DATOS'!$B1334</f>
        <v>CUMBRE</v>
      </c>
      <c r="C1334" s="96" t="str">
        <f t="shared" si="41"/>
        <v>1</v>
      </c>
      <c r="F1334" s="110">
        <f>'[3]BASE DATOS'!$F1334</f>
        <v>2036</v>
      </c>
      <c r="G1334" s="110" t="str">
        <f>'[3]BASE DATOS'!$G1334</f>
        <v>SANFRANCISCO</v>
      </c>
      <c r="H1334" s="96" t="str">
        <f t="shared" si="40"/>
        <v>1</v>
      </c>
    </row>
    <row r="1335" spans="1:8" x14ac:dyDescent="0.25">
      <c r="A1335" s="110" t="str">
        <f>'[3]BASE DATOS'!$A1335</f>
        <v>RIKI</v>
      </c>
      <c r="B1335" s="110" t="str">
        <f>'[3]BASE DATOS'!$B1335</f>
        <v>GIRON</v>
      </c>
      <c r="C1335" s="96" t="str">
        <f t="shared" si="41"/>
        <v>1</v>
      </c>
      <c r="F1335" s="110">
        <f>'[3]BASE DATOS'!$F1335</f>
        <v>2042</v>
      </c>
      <c r="G1335" s="110" t="str">
        <f>'[3]BASE DATOS'!$G1335</f>
        <v>SANFRANCISCO</v>
      </c>
      <c r="H1335" s="96" t="str">
        <f t="shared" si="40"/>
        <v>1</v>
      </c>
    </row>
    <row r="1336" spans="1:8" x14ac:dyDescent="0.25">
      <c r="A1336" s="110" t="str">
        <f>'[3]BASE DATOS'!$A1336</f>
        <v>RKP</v>
      </c>
      <c r="B1336" s="110" t="str">
        <f>'[3]BASE DATOS'!$B1336</f>
        <v>PIEDECUESTA</v>
      </c>
      <c r="C1336" s="96" t="str">
        <f t="shared" si="41"/>
        <v>1</v>
      </c>
      <c r="F1336" s="110">
        <f>'[3]BASE DATOS'!$F1336</f>
        <v>2043</v>
      </c>
      <c r="G1336" s="110" t="str">
        <f>'[3]BASE DATOS'!$G1336</f>
        <v>SANFRANCISCO</v>
      </c>
      <c r="H1336" s="96" t="str">
        <f t="shared" si="40"/>
        <v>1</v>
      </c>
    </row>
    <row r="1337" spans="1:8" x14ac:dyDescent="0.25">
      <c r="A1337" s="110" t="str">
        <f>'[3]BASE DATOS'!$A1337</f>
        <v>RKPX</v>
      </c>
      <c r="B1337" s="110" t="str">
        <f>'[3]BASE DATOS'!$B1337</f>
        <v>PIEDECUESTA</v>
      </c>
      <c r="C1337" s="96" t="str">
        <f t="shared" si="41"/>
        <v>1</v>
      </c>
      <c r="F1337" s="110">
        <f>'[3]BASE DATOS'!$F1337</f>
        <v>2048</v>
      </c>
      <c r="G1337" s="110" t="str">
        <f>'[3]BASE DATOS'!$G1337</f>
        <v>SANFRANCISCO</v>
      </c>
      <c r="H1337" s="96" t="str">
        <f t="shared" si="40"/>
        <v>1</v>
      </c>
    </row>
    <row r="1338" spans="1:8" x14ac:dyDescent="0.25">
      <c r="A1338" s="110" t="str">
        <f>'[3]BASE DATOS'!$A1338</f>
        <v>RM16</v>
      </c>
      <c r="B1338" s="110" t="str">
        <f>'[3]BASE DATOS'!$B1338</f>
        <v>PROVENZA</v>
      </c>
      <c r="C1338" s="96" t="str">
        <f t="shared" si="41"/>
        <v>1</v>
      </c>
      <c r="F1338" s="110">
        <f>'[3]BASE DATOS'!$F1338</f>
        <v>2050</v>
      </c>
      <c r="G1338" s="110" t="str">
        <f>'[3]BASE DATOS'!$G1338</f>
        <v>SANFRANCISCO</v>
      </c>
      <c r="H1338" s="96" t="str">
        <f t="shared" si="40"/>
        <v>1</v>
      </c>
    </row>
    <row r="1339" spans="1:8" x14ac:dyDescent="0.25">
      <c r="A1339" s="110" t="str">
        <f>'[3]BASE DATOS'!$A1339</f>
        <v>RMP4</v>
      </c>
      <c r="B1339" s="110" t="str">
        <f>'[3]BASE DATOS'!$B1339</f>
        <v>PIEDECUESTA</v>
      </c>
      <c r="C1339" s="96" t="str">
        <f t="shared" si="41"/>
        <v>1</v>
      </c>
      <c r="F1339" s="110">
        <f>'[3]BASE DATOS'!$F1339</f>
        <v>2055</v>
      </c>
      <c r="G1339" s="110" t="str">
        <f>'[3]BASE DATOS'!$G1339</f>
        <v>SANFRANCISCO</v>
      </c>
      <c r="H1339" s="96" t="str">
        <f t="shared" si="40"/>
        <v>1</v>
      </c>
    </row>
    <row r="1340" spans="1:8" x14ac:dyDescent="0.25">
      <c r="A1340" s="110" t="str">
        <f>'[3]BASE DATOS'!$A1340</f>
        <v>ROMA</v>
      </c>
      <c r="B1340" s="110" t="str">
        <f>'[3]BASE DATOS'!$B1340</f>
        <v>GIRON</v>
      </c>
      <c r="C1340" s="96" t="str">
        <f t="shared" si="41"/>
        <v>1</v>
      </c>
      <c r="F1340" s="110">
        <f>'[3]BASE DATOS'!$F1340</f>
        <v>2057</v>
      </c>
      <c r="G1340" s="110" t="str">
        <f>'[3]BASE DATOS'!$G1340</f>
        <v>SANFRANCISCO</v>
      </c>
      <c r="H1340" s="96" t="str">
        <f t="shared" si="40"/>
        <v>1</v>
      </c>
    </row>
    <row r="1341" spans="1:8" x14ac:dyDescent="0.25">
      <c r="A1341" s="110" t="str">
        <f>'[3]BASE DATOS'!$A1341</f>
        <v>ROSY</v>
      </c>
      <c r="B1341" s="110" t="str">
        <f>'[3]BASE DATOS'!$B1341</f>
        <v>PIEDECUESTA</v>
      </c>
      <c r="C1341" s="96" t="str">
        <f t="shared" si="41"/>
        <v>1</v>
      </c>
      <c r="F1341" s="110">
        <f>'[3]BASE DATOS'!$F1341</f>
        <v>2058</v>
      </c>
      <c r="G1341" s="110" t="str">
        <f>'[3]BASE DATOS'!$G1341</f>
        <v>SANFRANCISCO</v>
      </c>
      <c r="H1341" s="96" t="str">
        <f t="shared" si="40"/>
        <v>1</v>
      </c>
    </row>
    <row r="1342" spans="1:8" x14ac:dyDescent="0.25">
      <c r="A1342" s="110" t="str">
        <f>'[3]BASE DATOS'!$A1342</f>
        <v>RP78</v>
      </c>
      <c r="B1342" s="110" t="str">
        <f>'[3]BASE DATOS'!$B1342</f>
        <v>PIEDECUESTA</v>
      </c>
      <c r="C1342" s="96" t="str">
        <f t="shared" si="41"/>
        <v>1</v>
      </c>
      <c r="F1342" s="110">
        <f>'[3]BASE DATOS'!$F1342</f>
        <v>2059</v>
      </c>
      <c r="G1342" s="110" t="str">
        <f>'[3]BASE DATOS'!$G1342</f>
        <v>SANFRANCISCO</v>
      </c>
      <c r="H1342" s="96" t="str">
        <f t="shared" si="40"/>
        <v>1</v>
      </c>
    </row>
    <row r="1343" spans="1:8" x14ac:dyDescent="0.25">
      <c r="A1343" s="110" t="str">
        <f>'[3]BASE DATOS'!$A1343</f>
        <v>RQN</v>
      </c>
      <c r="B1343" s="110" t="str">
        <f>'[3]BASE DATOS'!$B1343</f>
        <v>PIEDECUESTA</v>
      </c>
      <c r="C1343" s="96" t="str">
        <f t="shared" si="41"/>
        <v>1</v>
      </c>
      <c r="F1343" s="110">
        <f>'[3]BASE DATOS'!$F1343</f>
        <v>2061</v>
      </c>
      <c r="G1343" s="110" t="str">
        <f>'[3]BASE DATOS'!$G1343</f>
        <v>SANFRANCISCO</v>
      </c>
      <c r="H1343" s="96" t="str">
        <f t="shared" si="40"/>
        <v>1</v>
      </c>
    </row>
    <row r="1344" spans="1:8" x14ac:dyDescent="0.25">
      <c r="A1344" s="110" t="str">
        <f>'[3]BASE DATOS'!$A1344</f>
        <v>RUIT</v>
      </c>
      <c r="B1344" s="110" t="str">
        <f>'[3]BASE DATOS'!$B1344</f>
        <v>CUMBRE</v>
      </c>
      <c r="C1344" s="96" t="str">
        <f t="shared" si="41"/>
        <v>1</v>
      </c>
      <c r="F1344" s="110">
        <f>'[3]BASE DATOS'!$F1344</f>
        <v>2102</v>
      </c>
      <c r="G1344" s="110" t="str">
        <f>'[3]BASE DATOS'!$G1344</f>
        <v>SANFRANCISCO</v>
      </c>
      <c r="H1344" s="96" t="str">
        <f t="shared" si="40"/>
        <v>1</v>
      </c>
    </row>
    <row r="1345" spans="1:8" x14ac:dyDescent="0.25">
      <c r="A1345" s="110" t="str">
        <f>'[3]BASE DATOS'!$A1345</f>
        <v>RUIZ</v>
      </c>
      <c r="B1345" s="110" t="str">
        <f>'[3]BASE DATOS'!$B1345</f>
        <v>PIEDECUESTA</v>
      </c>
      <c r="C1345" s="96" t="str">
        <f t="shared" si="41"/>
        <v>1</v>
      </c>
      <c r="F1345" s="110">
        <f>'[3]BASE DATOS'!$F1345</f>
        <v>2114</v>
      </c>
      <c r="G1345" s="110" t="str">
        <f>'[3]BASE DATOS'!$G1345</f>
        <v>SANFRANCISCO</v>
      </c>
      <c r="H1345" s="96" t="str">
        <f t="shared" si="40"/>
        <v>1</v>
      </c>
    </row>
    <row r="1346" spans="1:8" x14ac:dyDescent="0.25">
      <c r="A1346" s="110" t="str">
        <f>'[3]BASE DATOS'!$A1346</f>
        <v>S100</v>
      </c>
      <c r="B1346" s="110" t="str">
        <f>'[3]BASE DATOS'!$B1346</f>
        <v>SANVICENTE</v>
      </c>
      <c r="C1346" s="96" t="str">
        <f t="shared" si="41"/>
        <v>1</v>
      </c>
      <c r="F1346" s="110">
        <f>'[3]BASE DATOS'!$F1346</f>
        <v>2133</v>
      </c>
      <c r="G1346" s="110" t="str">
        <f>'[3]BASE DATOS'!$G1346</f>
        <v>SANFRANCISCO</v>
      </c>
      <c r="H1346" s="96" t="str">
        <f t="shared" ref="H1346:H1409" si="42">IF(G1346=0,"","1")</f>
        <v>1</v>
      </c>
    </row>
    <row r="1347" spans="1:8" x14ac:dyDescent="0.25">
      <c r="A1347" s="110" t="str">
        <f>'[3]BASE DATOS'!$A1347</f>
        <v>SANVICENTE</v>
      </c>
      <c r="B1347" s="110" t="str">
        <f>'[3]BASE DATOS'!$B1347</f>
        <v>SANVICENTE</v>
      </c>
      <c r="C1347" s="96" t="str">
        <f t="shared" ref="C1347:C1410" si="43">IF(B1347=0,"","1")</f>
        <v>1</v>
      </c>
      <c r="F1347" s="110">
        <f>'[3]BASE DATOS'!$F1347</f>
        <v>2135</v>
      </c>
      <c r="G1347" s="110" t="str">
        <f>'[3]BASE DATOS'!$G1347</f>
        <v>SANFRANCISCO</v>
      </c>
      <c r="H1347" s="96" t="str">
        <f t="shared" si="42"/>
        <v>1</v>
      </c>
    </row>
    <row r="1348" spans="1:8" x14ac:dyDescent="0.25">
      <c r="A1348" s="110" t="str">
        <f>'[3]BASE DATOS'!$A1348</f>
        <v>S100/VXS/</v>
      </c>
      <c r="B1348" s="110" t="str">
        <f>'[3]BASE DATOS'!$B1348</f>
        <v>SANVICENTE</v>
      </c>
      <c r="C1348" s="96" t="str">
        <f t="shared" si="43"/>
        <v>1</v>
      </c>
      <c r="F1348" s="110">
        <f>'[3]BASE DATOS'!$F1348</f>
        <v>2136</v>
      </c>
      <c r="G1348" s="110" t="str">
        <f>'[3]BASE DATOS'!$G1348</f>
        <v>SANFRANCISCO</v>
      </c>
      <c r="H1348" s="96" t="str">
        <f t="shared" si="42"/>
        <v>1</v>
      </c>
    </row>
    <row r="1349" spans="1:8" x14ac:dyDescent="0.25">
      <c r="A1349" s="110" t="str">
        <f>'[3]BASE DATOS'!$A1349</f>
        <v>S101</v>
      </c>
      <c r="B1349" s="110" t="str">
        <f>'[3]BASE DATOS'!$B1349</f>
        <v>SANVICENTE</v>
      </c>
      <c r="C1349" s="96" t="str">
        <f t="shared" si="43"/>
        <v>1</v>
      </c>
      <c r="F1349" s="110">
        <f>'[3]BASE DATOS'!$F1349</f>
        <v>2138</v>
      </c>
      <c r="G1349" s="110" t="str">
        <f>'[3]BASE DATOS'!$G1349</f>
        <v>SANFRANCISCO</v>
      </c>
      <c r="H1349" s="96" t="str">
        <f t="shared" si="42"/>
        <v>1</v>
      </c>
    </row>
    <row r="1350" spans="1:8" x14ac:dyDescent="0.25">
      <c r="A1350" s="110" t="str">
        <f>'[3]BASE DATOS'!$A1350</f>
        <v>S106</v>
      </c>
      <c r="B1350" s="110" t="str">
        <f>'[3]BASE DATOS'!$B1350</f>
        <v>SANVICENTE</v>
      </c>
      <c r="C1350" s="96" t="str">
        <f t="shared" si="43"/>
        <v>1</v>
      </c>
      <c r="F1350" s="110">
        <f>'[3]BASE DATOS'!$F1350</f>
        <v>2145</v>
      </c>
      <c r="G1350" s="110" t="str">
        <f>'[3]BASE DATOS'!$G1350</f>
        <v>SANFRANCISCO</v>
      </c>
      <c r="H1350" s="96" t="str">
        <f t="shared" si="42"/>
        <v>1</v>
      </c>
    </row>
    <row r="1351" spans="1:8" x14ac:dyDescent="0.25">
      <c r="A1351" s="110" t="str">
        <f>'[3]BASE DATOS'!$A1351</f>
        <v>S107</v>
      </c>
      <c r="B1351" s="110" t="str">
        <f>'[3]BASE DATOS'!$B1351</f>
        <v>SANVICENTE</v>
      </c>
      <c r="C1351" s="96" t="str">
        <f t="shared" si="43"/>
        <v>1</v>
      </c>
      <c r="F1351" s="110" t="str">
        <f>'[3]BASE DATOS'!$F1351</f>
        <v>309P</v>
      </c>
      <c r="G1351" s="110" t="str">
        <f>'[3]BASE DATOS'!$G1351</f>
        <v>SANFRANCISCO</v>
      </c>
      <c r="H1351" s="96" t="str">
        <f t="shared" si="42"/>
        <v>1</v>
      </c>
    </row>
    <row r="1352" spans="1:8" x14ac:dyDescent="0.25">
      <c r="A1352" s="110" t="str">
        <f>'[3]BASE DATOS'!$A1352</f>
        <v>S108</v>
      </c>
      <c r="B1352" s="110" t="str">
        <f>'[3]BASE DATOS'!$B1352</f>
        <v>SANVICENTE</v>
      </c>
      <c r="C1352" s="96" t="str">
        <f t="shared" si="43"/>
        <v>1</v>
      </c>
      <c r="F1352" s="110" t="str">
        <f>'[3]BASE DATOS'!$F1352</f>
        <v>JJ</v>
      </c>
      <c r="G1352" s="110" t="str">
        <f>'[3]BASE DATOS'!$G1352</f>
        <v>SANFRANCISCO</v>
      </c>
      <c r="H1352" s="96" t="str">
        <f t="shared" si="42"/>
        <v>1</v>
      </c>
    </row>
    <row r="1353" spans="1:8" x14ac:dyDescent="0.25">
      <c r="A1353" s="110" t="str">
        <f>'[3]BASE DATOS'!$A1353</f>
        <v>S109</v>
      </c>
      <c r="B1353" s="110" t="str">
        <f>'[3]BASE DATOS'!$B1353</f>
        <v>SANVICENTE</v>
      </c>
      <c r="C1353" s="96" t="str">
        <f t="shared" si="43"/>
        <v>1</v>
      </c>
      <c r="F1353" s="110" t="str">
        <f>'[3]BASE DATOS'!$F1353</f>
        <v>S400</v>
      </c>
      <c r="G1353" s="110" t="str">
        <f>'[3]BASE DATOS'!$G1353</f>
        <v>COLBEEFSAS</v>
      </c>
      <c r="H1353" s="96" t="str">
        <f t="shared" si="42"/>
        <v>1</v>
      </c>
    </row>
    <row r="1354" spans="1:8" x14ac:dyDescent="0.25">
      <c r="A1354" s="110" t="str">
        <f>'[3]BASE DATOS'!$A1354</f>
        <v>S110</v>
      </c>
      <c r="B1354" s="110" t="str">
        <f>'[3]BASE DATOS'!$B1354</f>
        <v>SANVICENTE</v>
      </c>
      <c r="C1354" s="96" t="str">
        <f t="shared" si="43"/>
        <v>1</v>
      </c>
      <c r="F1354" s="110">
        <f>'[3]BASE DATOS'!$F1354</f>
        <v>2001</v>
      </c>
      <c r="G1354" s="110" t="str">
        <f>'[3]BASE DATOS'!$G1354</f>
        <v>SANFRANCISCO</v>
      </c>
      <c r="H1354" s="96" t="str">
        <f t="shared" si="42"/>
        <v>1</v>
      </c>
    </row>
    <row r="1355" spans="1:8" x14ac:dyDescent="0.25">
      <c r="A1355" s="110" t="str">
        <f>'[3]BASE DATOS'!$A1355</f>
        <v>S112</v>
      </c>
      <c r="B1355" s="110" t="str">
        <f>'[3]BASE DATOS'!$B1355</f>
        <v>SANVICENTE</v>
      </c>
      <c r="C1355" s="96" t="str">
        <f t="shared" si="43"/>
        <v>1</v>
      </c>
      <c r="F1355" s="110">
        <f>'[3]BASE DATOS'!$F1355</f>
        <v>2004</v>
      </c>
      <c r="G1355" s="110" t="str">
        <f>'[3]BASE DATOS'!$G1355</f>
        <v>SANFRANCISCO</v>
      </c>
      <c r="H1355" s="96" t="str">
        <f t="shared" si="42"/>
        <v>1</v>
      </c>
    </row>
    <row r="1356" spans="1:8" x14ac:dyDescent="0.25">
      <c r="A1356" s="110" t="str">
        <f>'[3]BASE DATOS'!$A1356</f>
        <v>S113</v>
      </c>
      <c r="B1356" s="110" t="str">
        <f>'[3]BASE DATOS'!$B1356</f>
        <v>SANVICENTE</v>
      </c>
      <c r="C1356" s="96" t="str">
        <f t="shared" si="43"/>
        <v>1</v>
      </c>
      <c r="F1356" s="110">
        <f>'[3]BASE DATOS'!$F1356</f>
        <v>2005</v>
      </c>
      <c r="G1356" s="110" t="str">
        <f>'[3]BASE DATOS'!$G1356</f>
        <v>SANFRANCISCO</v>
      </c>
      <c r="H1356" s="96" t="str">
        <f t="shared" si="42"/>
        <v>1</v>
      </c>
    </row>
    <row r="1357" spans="1:8" x14ac:dyDescent="0.25">
      <c r="A1357" s="110" t="str">
        <f>'[3]BASE DATOS'!$A1357</f>
        <v>S114</v>
      </c>
      <c r="B1357" s="110" t="str">
        <f>'[3]BASE DATOS'!$B1357</f>
        <v>SANVICENTE</v>
      </c>
      <c r="C1357" s="96" t="str">
        <f t="shared" si="43"/>
        <v>1</v>
      </c>
      <c r="F1357" s="110">
        <f>'[3]BASE DATOS'!$F1357</f>
        <v>2006</v>
      </c>
      <c r="G1357" s="110" t="str">
        <f>'[3]BASE DATOS'!$G1357</f>
        <v>SANFRANCISCO</v>
      </c>
      <c r="H1357" s="96" t="str">
        <f t="shared" si="42"/>
        <v>1</v>
      </c>
    </row>
    <row r="1358" spans="1:8" x14ac:dyDescent="0.25">
      <c r="A1358" s="110" t="str">
        <f>'[3]BASE DATOS'!$A1358</f>
        <v>S117</v>
      </c>
      <c r="B1358" s="110" t="str">
        <f>'[3]BASE DATOS'!$B1358</f>
        <v>SANVICENTE</v>
      </c>
      <c r="C1358" s="96" t="str">
        <f t="shared" si="43"/>
        <v>1</v>
      </c>
      <c r="F1358" s="110">
        <f>'[3]BASE DATOS'!$F1358</f>
        <v>2007</v>
      </c>
      <c r="G1358" s="110" t="str">
        <f>'[3]BASE DATOS'!$G1358</f>
        <v>SANFRANCISCO</v>
      </c>
      <c r="H1358" s="96" t="str">
        <f t="shared" si="42"/>
        <v>1</v>
      </c>
    </row>
    <row r="1359" spans="1:8" x14ac:dyDescent="0.25">
      <c r="A1359" s="110" t="str">
        <f>'[3]BASE DATOS'!$A1359</f>
        <v>S119/DXL/</v>
      </c>
      <c r="B1359" s="110" t="str">
        <f>'[3]BASE DATOS'!$B1359</f>
        <v>SANVICENTE</v>
      </c>
      <c r="C1359" s="96" t="str">
        <f t="shared" si="43"/>
        <v>1</v>
      </c>
      <c r="F1359" s="110">
        <f>'[3]BASE DATOS'!$F1359</f>
        <v>2008</v>
      </c>
      <c r="G1359" s="110" t="str">
        <f>'[3]BASE DATOS'!$G1359</f>
        <v>SANFRANCISCO</v>
      </c>
      <c r="H1359" s="96" t="str">
        <f t="shared" si="42"/>
        <v>1</v>
      </c>
    </row>
    <row r="1360" spans="1:8" x14ac:dyDescent="0.25">
      <c r="A1360" s="110" t="str">
        <f>'[3]BASE DATOS'!$A1360</f>
        <v>S120</v>
      </c>
      <c r="B1360" s="110" t="str">
        <f>'[3]BASE DATOS'!$B1360</f>
        <v>SANVICENTE</v>
      </c>
      <c r="C1360" s="96" t="str">
        <f t="shared" si="43"/>
        <v>1</v>
      </c>
      <c r="F1360" s="110">
        <f>'[3]BASE DATOS'!$F1360</f>
        <v>2009</v>
      </c>
      <c r="G1360" s="110" t="str">
        <f>'[3]BASE DATOS'!$G1360</f>
        <v>SANFRANCISCO</v>
      </c>
      <c r="H1360" s="96" t="str">
        <f t="shared" si="42"/>
        <v>1</v>
      </c>
    </row>
    <row r="1361" spans="1:8" x14ac:dyDescent="0.25">
      <c r="A1361" s="110" t="str">
        <f>'[3]BASE DATOS'!$A1361</f>
        <v>S122</v>
      </c>
      <c r="B1361" s="110" t="str">
        <f>'[3]BASE DATOS'!$B1361</f>
        <v>SANVICENTE</v>
      </c>
      <c r="C1361" s="96" t="str">
        <f t="shared" si="43"/>
        <v>1</v>
      </c>
      <c r="F1361" s="110">
        <f>'[3]BASE DATOS'!$F1361</f>
        <v>2010</v>
      </c>
      <c r="G1361" s="110" t="str">
        <f>'[3]BASE DATOS'!$G1361</f>
        <v>SANFRANCISCO</v>
      </c>
      <c r="H1361" s="96" t="str">
        <f t="shared" si="42"/>
        <v>1</v>
      </c>
    </row>
    <row r="1362" spans="1:8" x14ac:dyDescent="0.25">
      <c r="A1362" s="110" t="str">
        <f>'[3]BASE DATOS'!$A1362</f>
        <v>S126</v>
      </c>
      <c r="B1362" s="110" t="str">
        <f>'[3]BASE DATOS'!$B1362</f>
        <v>SANVICENTE</v>
      </c>
      <c r="C1362" s="96" t="str">
        <f t="shared" si="43"/>
        <v>1</v>
      </c>
      <c r="F1362" s="110">
        <f>'[3]BASE DATOS'!$F1362</f>
        <v>2011</v>
      </c>
      <c r="G1362" s="110" t="str">
        <f>'[3]BASE DATOS'!$G1362</f>
        <v>SANFRANCISCO</v>
      </c>
      <c r="H1362" s="96" t="str">
        <f t="shared" si="42"/>
        <v>1</v>
      </c>
    </row>
    <row r="1363" spans="1:8" x14ac:dyDescent="0.25">
      <c r="A1363" s="110" t="str">
        <f>'[3]BASE DATOS'!$A1363</f>
        <v>S127</v>
      </c>
      <c r="B1363" s="110" t="str">
        <f>'[3]BASE DATOS'!$B1363</f>
        <v>SANVICENTE</v>
      </c>
      <c r="C1363" s="96" t="str">
        <f t="shared" si="43"/>
        <v>1</v>
      </c>
      <c r="F1363" s="110">
        <f>'[3]BASE DATOS'!$F1363</f>
        <v>2012</v>
      </c>
      <c r="G1363" s="110" t="str">
        <f>'[3]BASE DATOS'!$G1363</f>
        <v>SANFRANCISCO</v>
      </c>
      <c r="H1363" s="96" t="str">
        <f t="shared" si="42"/>
        <v>1</v>
      </c>
    </row>
    <row r="1364" spans="1:8" x14ac:dyDescent="0.25">
      <c r="A1364" s="110" t="str">
        <f>'[3]BASE DATOS'!$A1364</f>
        <v>S128</v>
      </c>
      <c r="B1364" s="110" t="str">
        <f>'[3]BASE DATOS'!$B1364</f>
        <v>SANVICENTE</v>
      </c>
      <c r="C1364" s="96" t="str">
        <f t="shared" si="43"/>
        <v>1</v>
      </c>
      <c r="F1364" s="110">
        <f>'[3]BASE DATOS'!$F1364</f>
        <v>2018</v>
      </c>
      <c r="G1364" s="110" t="str">
        <f>'[3]BASE DATOS'!$G1364</f>
        <v>SANFRANCISCO</v>
      </c>
      <c r="H1364" s="96" t="str">
        <f t="shared" si="42"/>
        <v>1</v>
      </c>
    </row>
    <row r="1365" spans="1:8" x14ac:dyDescent="0.25">
      <c r="A1365" s="110" t="str">
        <f>'[3]BASE DATOS'!$A1365</f>
        <v>S129</v>
      </c>
      <c r="B1365" s="110" t="str">
        <f>'[3]BASE DATOS'!$B1365</f>
        <v>SANVICENTE</v>
      </c>
      <c r="C1365" s="96" t="str">
        <f t="shared" si="43"/>
        <v>1</v>
      </c>
      <c r="F1365" s="110">
        <f>'[3]BASE DATOS'!$F1365</f>
        <v>2020</v>
      </c>
      <c r="G1365" s="110" t="str">
        <f>'[3]BASE DATOS'!$G1365</f>
        <v>SANFRANCISCO</v>
      </c>
      <c r="H1365" s="96" t="str">
        <f t="shared" si="42"/>
        <v>1</v>
      </c>
    </row>
    <row r="1366" spans="1:8" x14ac:dyDescent="0.25">
      <c r="A1366" s="110" t="str">
        <f>'[3]BASE DATOS'!$A1366</f>
        <v>S130</v>
      </c>
      <c r="B1366" s="110" t="str">
        <f>'[3]BASE DATOS'!$B1366</f>
        <v>SANVICENTE</v>
      </c>
      <c r="C1366" s="96" t="str">
        <f t="shared" si="43"/>
        <v>1</v>
      </c>
      <c r="F1366" s="110">
        <f>'[3]BASE DATOS'!$F1366</f>
        <v>2021</v>
      </c>
      <c r="G1366" s="110" t="str">
        <f>'[3]BASE DATOS'!$G1366</f>
        <v>SANFRANCISCO</v>
      </c>
      <c r="H1366" s="96" t="str">
        <f t="shared" si="42"/>
        <v>1</v>
      </c>
    </row>
    <row r="1367" spans="1:8" x14ac:dyDescent="0.25">
      <c r="A1367" s="110" t="str">
        <f>'[3]BASE DATOS'!$A1367</f>
        <v>S132</v>
      </c>
      <c r="B1367" s="110" t="str">
        <f>'[3]BASE DATOS'!$B1367</f>
        <v>SANVICENTE</v>
      </c>
      <c r="C1367" s="96" t="str">
        <f t="shared" si="43"/>
        <v>1</v>
      </c>
      <c r="F1367" s="110">
        <f>'[3]BASE DATOS'!$F1367</f>
        <v>2022</v>
      </c>
      <c r="G1367" s="110" t="str">
        <f>'[3]BASE DATOS'!$G1367</f>
        <v>SANFRANCISCO</v>
      </c>
      <c r="H1367" s="96" t="str">
        <f t="shared" si="42"/>
        <v>1</v>
      </c>
    </row>
    <row r="1368" spans="1:8" x14ac:dyDescent="0.25">
      <c r="A1368" s="110" t="str">
        <f>'[3]BASE DATOS'!$A1368</f>
        <v>S133</v>
      </c>
      <c r="B1368" s="110" t="str">
        <f>'[3]BASE DATOS'!$B1368</f>
        <v>SANVICENTE</v>
      </c>
      <c r="C1368" s="96" t="str">
        <f t="shared" si="43"/>
        <v>1</v>
      </c>
      <c r="F1368" s="110">
        <f>'[3]BASE DATOS'!$F1368</f>
        <v>2023</v>
      </c>
      <c r="G1368" s="110" t="str">
        <f>'[3]BASE DATOS'!$G1368</f>
        <v>SANFRANCISCO</v>
      </c>
      <c r="H1368" s="96" t="str">
        <f t="shared" si="42"/>
        <v>1</v>
      </c>
    </row>
    <row r="1369" spans="1:8" x14ac:dyDescent="0.25">
      <c r="A1369" s="110" t="str">
        <f>'[3]BASE DATOS'!$A1369</f>
        <v>S140</v>
      </c>
      <c r="B1369" s="110" t="str">
        <f>'[3]BASE DATOS'!$B1369</f>
        <v>SANVICENTE</v>
      </c>
      <c r="C1369" s="96" t="str">
        <f t="shared" si="43"/>
        <v>1</v>
      </c>
      <c r="F1369" s="110">
        <f>'[3]BASE DATOS'!$F1369</f>
        <v>2024</v>
      </c>
      <c r="G1369" s="110" t="str">
        <f>'[3]BASE DATOS'!$G1369</f>
        <v>SANFRANCISCO</v>
      </c>
      <c r="H1369" s="96" t="str">
        <f t="shared" si="42"/>
        <v>1</v>
      </c>
    </row>
    <row r="1370" spans="1:8" x14ac:dyDescent="0.25">
      <c r="A1370" s="110" t="str">
        <f>'[3]BASE DATOS'!$A1370</f>
        <v>S142</v>
      </c>
      <c r="B1370" s="110" t="str">
        <f>'[3]BASE DATOS'!$B1370</f>
        <v>SANVICENTE</v>
      </c>
      <c r="C1370" s="96" t="str">
        <f t="shared" si="43"/>
        <v>1</v>
      </c>
      <c r="F1370" s="110">
        <f>'[3]BASE DATOS'!$F1370</f>
        <v>2029</v>
      </c>
      <c r="G1370" s="110" t="str">
        <f>'[3]BASE DATOS'!$G1370</f>
        <v>SANFRANCISCO</v>
      </c>
      <c r="H1370" s="96" t="str">
        <f t="shared" si="42"/>
        <v>1</v>
      </c>
    </row>
    <row r="1371" spans="1:8" x14ac:dyDescent="0.25">
      <c r="A1371" s="110" t="str">
        <f>'[3]BASE DATOS'!$A1371</f>
        <v>S-143</v>
      </c>
      <c r="B1371" s="110" t="str">
        <f>'[3]BASE DATOS'!$B1371</f>
        <v>SANVICENTE</v>
      </c>
      <c r="C1371" s="96" t="str">
        <f t="shared" si="43"/>
        <v>1</v>
      </c>
      <c r="F1371" s="110">
        <f>'[3]BASE DATOS'!$F1371</f>
        <v>2030</v>
      </c>
      <c r="G1371" s="110" t="str">
        <f>'[3]BASE DATOS'!$G1371</f>
        <v>SANFRANCISCO</v>
      </c>
      <c r="H1371" s="96" t="str">
        <f t="shared" si="42"/>
        <v>1</v>
      </c>
    </row>
    <row r="1372" spans="1:8" x14ac:dyDescent="0.25">
      <c r="A1372" s="110" t="str">
        <f>'[3]BASE DATOS'!$A1372</f>
        <v>S146</v>
      </c>
      <c r="B1372" s="110" t="str">
        <f>'[3]BASE DATOS'!$B1372</f>
        <v>SANVICENTE</v>
      </c>
      <c r="C1372" s="96" t="str">
        <f t="shared" si="43"/>
        <v>1</v>
      </c>
      <c r="F1372" s="110">
        <f>'[3]BASE DATOS'!$F1372</f>
        <v>2032</v>
      </c>
      <c r="G1372" s="110" t="str">
        <f>'[3]BASE DATOS'!$G1372</f>
        <v>SANFRANCISCO</v>
      </c>
      <c r="H1372" s="96" t="str">
        <f t="shared" si="42"/>
        <v>1</v>
      </c>
    </row>
    <row r="1373" spans="1:8" x14ac:dyDescent="0.25">
      <c r="A1373" s="110" t="str">
        <f>'[3]BASE DATOS'!$A1373</f>
        <v>S147</v>
      </c>
      <c r="B1373" s="110" t="str">
        <f>'[3]BASE DATOS'!$B1373</f>
        <v>SANVICENTE</v>
      </c>
      <c r="C1373" s="96" t="str">
        <f t="shared" si="43"/>
        <v>1</v>
      </c>
      <c r="F1373" s="110">
        <f>'[3]BASE DATOS'!$F1373</f>
        <v>2033</v>
      </c>
      <c r="G1373" s="110" t="str">
        <f>'[3]BASE DATOS'!$G1373</f>
        <v>SANFRANCISCO</v>
      </c>
      <c r="H1373" s="96" t="str">
        <f t="shared" si="42"/>
        <v>1</v>
      </c>
    </row>
    <row r="1374" spans="1:8" x14ac:dyDescent="0.25">
      <c r="A1374" s="110" t="str">
        <f>'[3]BASE DATOS'!$A1374</f>
        <v>S150</v>
      </c>
      <c r="B1374" s="110" t="str">
        <f>'[3]BASE DATOS'!$B1374</f>
        <v>SANVICENTE</v>
      </c>
      <c r="C1374" s="96" t="str">
        <f t="shared" si="43"/>
        <v>1</v>
      </c>
      <c r="F1374" s="110">
        <f>'[3]BASE DATOS'!$F1374</f>
        <v>2037</v>
      </c>
      <c r="G1374" s="110" t="str">
        <f>'[3]BASE DATOS'!$G1374</f>
        <v>SANFRANCISCO</v>
      </c>
      <c r="H1374" s="96" t="str">
        <f t="shared" si="42"/>
        <v>1</v>
      </c>
    </row>
    <row r="1375" spans="1:8" x14ac:dyDescent="0.25">
      <c r="A1375" s="110" t="str">
        <f>'[3]BASE DATOS'!$A1375</f>
        <v>S200</v>
      </c>
      <c r="B1375" s="110" t="str">
        <f>'[3]BASE DATOS'!$B1375</f>
        <v>SANVICENTE</v>
      </c>
      <c r="C1375" s="96" t="str">
        <f t="shared" si="43"/>
        <v>1</v>
      </c>
      <c r="F1375" s="110">
        <f>'[3]BASE DATOS'!$F1375</f>
        <v>2039</v>
      </c>
      <c r="G1375" s="110" t="str">
        <f>'[3]BASE DATOS'!$G1375</f>
        <v>SANFRANCISCO</v>
      </c>
      <c r="H1375" s="96" t="str">
        <f t="shared" si="42"/>
        <v>1</v>
      </c>
    </row>
    <row r="1376" spans="1:8" x14ac:dyDescent="0.25">
      <c r="A1376" s="110" t="str">
        <f>'[3]BASE DATOS'!$A1376</f>
        <v>S400</v>
      </c>
      <c r="B1376" s="110" t="str">
        <f>'[3]BASE DATOS'!$B1376</f>
        <v>SANVICENTE</v>
      </c>
      <c r="C1376" s="96" t="str">
        <f t="shared" si="43"/>
        <v>1</v>
      </c>
      <c r="F1376" s="110">
        <f>'[3]BASE DATOS'!$F1376</f>
        <v>2040</v>
      </c>
      <c r="G1376" s="110" t="str">
        <f>'[3]BASE DATOS'!$G1376</f>
        <v>SANFRANCISCO</v>
      </c>
      <c r="H1376" s="96" t="str">
        <f t="shared" si="42"/>
        <v>1</v>
      </c>
    </row>
    <row r="1377" spans="1:8" x14ac:dyDescent="0.25">
      <c r="A1377" s="110" t="str">
        <f>'[3]BASE DATOS'!$A1377</f>
        <v>S-400/DXL/</v>
      </c>
      <c r="B1377" s="110" t="str">
        <f>'[3]BASE DATOS'!$B1377</f>
        <v>SANVICENTE</v>
      </c>
      <c r="C1377" s="96" t="str">
        <f t="shared" si="43"/>
        <v>1</v>
      </c>
      <c r="F1377" s="110">
        <f>'[3]BASE DATOS'!$F1377</f>
        <v>2041</v>
      </c>
      <c r="G1377" s="110" t="str">
        <f>'[3]BASE DATOS'!$G1377</f>
        <v>SANFRANCISCO</v>
      </c>
      <c r="H1377" s="96" t="str">
        <f t="shared" si="42"/>
        <v>1</v>
      </c>
    </row>
    <row r="1378" spans="1:8" x14ac:dyDescent="0.25">
      <c r="A1378" s="110" t="str">
        <f>'[3]BASE DATOS'!$A1378</f>
        <v>S-400/MXJ/</v>
      </c>
      <c r="B1378" s="110" t="str">
        <f>'[3]BASE DATOS'!$B1378</f>
        <v>SANVICENTE</v>
      </c>
      <c r="C1378" s="96" t="str">
        <f t="shared" si="43"/>
        <v>1</v>
      </c>
      <c r="F1378" s="110">
        <f>'[3]BASE DATOS'!$F1378</f>
        <v>2044</v>
      </c>
      <c r="G1378" s="110" t="str">
        <f>'[3]BASE DATOS'!$G1378</f>
        <v>SANFRANCISCO</v>
      </c>
      <c r="H1378" s="96" t="str">
        <f t="shared" si="42"/>
        <v>1</v>
      </c>
    </row>
    <row r="1379" spans="1:8" x14ac:dyDescent="0.25">
      <c r="A1379" s="110" t="str">
        <f>'[3]BASE DATOS'!$A1379</f>
        <v>S-400/MXM/</v>
      </c>
      <c r="B1379" s="110" t="str">
        <f>'[3]BASE DATOS'!$B1379</f>
        <v>SANVICENTE</v>
      </c>
      <c r="C1379" s="96" t="str">
        <f t="shared" si="43"/>
        <v>1</v>
      </c>
      <c r="F1379" s="110">
        <f>'[3]BASE DATOS'!$F1379</f>
        <v>2045</v>
      </c>
      <c r="G1379" s="110" t="str">
        <f>'[3]BASE DATOS'!$G1379</f>
        <v>SANFRANCISCO</v>
      </c>
      <c r="H1379" s="96" t="str">
        <f t="shared" si="42"/>
        <v>1</v>
      </c>
    </row>
    <row r="1380" spans="1:8" x14ac:dyDescent="0.25">
      <c r="A1380" s="110" t="str">
        <f>'[3]BASE DATOS'!$A1380</f>
        <v>S-400/VXS/</v>
      </c>
      <c r="B1380" s="110" t="str">
        <f>'[3]BASE DATOS'!$B1380</f>
        <v>SANVICENTE</v>
      </c>
      <c r="C1380" s="96" t="str">
        <f t="shared" si="43"/>
        <v>1</v>
      </c>
      <c r="F1380" s="110">
        <f>'[3]BASE DATOS'!$F1380</f>
        <v>2046</v>
      </c>
      <c r="G1380" s="110" t="str">
        <f>'[3]BASE DATOS'!$G1380</f>
        <v>SANFRANCISCO</v>
      </c>
      <c r="H1380" s="96" t="str">
        <f t="shared" si="42"/>
        <v>1</v>
      </c>
    </row>
    <row r="1381" spans="1:8" x14ac:dyDescent="0.25">
      <c r="A1381" s="110" t="str">
        <f>'[3]BASE DATOS'!$A1381</f>
        <v>S888</v>
      </c>
      <c r="B1381" s="110" t="str">
        <f>'[3]BASE DATOS'!$B1381</f>
        <v>SANVICENTE</v>
      </c>
      <c r="C1381" s="96" t="str">
        <f t="shared" si="43"/>
        <v>1</v>
      </c>
      <c r="F1381" s="110">
        <f>'[3]BASE DATOS'!$F1381</f>
        <v>2047</v>
      </c>
      <c r="G1381" s="110" t="str">
        <f>'[3]BASE DATOS'!$G1381</f>
        <v>SANFRANCISCO</v>
      </c>
      <c r="H1381" s="96" t="str">
        <f t="shared" si="42"/>
        <v>1</v>
      </c>
    </row>
    <row r="1382" spans="1:8" x14ac:dyDescent="0.25">
      <c r="A1382" s="110" t="str">
        <f>'[3]BASE DATOS'!$A1382</f>
        <v>SAC</v>
      </c>
      <c r="B1382" s="110" t="str">
        <f>'[3]BASE DATOS'!$B1382</f>
        <v>FLORIDABLANCA</v>
      </c>
      <c r="C1382" s="96" t="str">
        <f t="shared" si="43"/>
        <v>1</v>
      </c>
      <c r="F1382" s="110">
        <f>'[3]BASE DATOS'!$F1382</f>
        <v>2049</v>
      </c>
      <c r="G1382" s="110" t="str">
        <f>'[3]BASE DATOS'!$G1382</f>
        <v>SANFRANCISCO</v>
      </c>
      <c r="H1382" s="96" t="str">
        <f t="shared" si="42"/>
        <v>1</v>
      </c>
    </row>
    <row r="1383" spans="1:8" x14ac:dyDescent="0.25">
      <c r="A1383" s="110" t="str">
        <f>'[3]BASE DATOS'!$A1383</f>
        <v>SANANDRES23</v>
      </c>
      <c r="B1383" s="110" t="str">
        <f>'[3]BASE DATOS'!$B1383</f>
        <v>COLBEEFSAS</v>
      </c>
      <c r="C1383" s="96" t="str">
        <f t="shared" si="43"/>
        <v>1</v>
      </c>
      <c r="F1383" s="110">
        <f>'[3]BASE DATOS'!$F1383</f>
        <v>2051</v>
      </c>
      <c r="G1383" s="110" t="str">
        <f>'[3]BASE DATOS'!$G1383</f>
        <v>SANFRANCISCO</v>
      </c>
      <c r="H1383" s="96" t="str">
        <f t="shared" si="42"/>
        <v>1</v>
      </c>
    </row>
    <row r="1384" spans="1:8" x14ac:dyDescent="0.25">
      <c r="A1384" s="110" t="str">
        <f>'[3]BASE DATOS'!$A1384</f>
        <v>SANMIGUEL</v>
      </c>
      <c r="B1384" s="110" t="str">
        <f>'[3]BASE DATOS'!$B1384</f>
        <v>CUMBRE</v>
      </c>
      <c r="C1384" s="96" t="str">
        <f t="shared" si="43"/>
        <v>1</v>
      </c>
      <c r="F1384" s="110">
        <f>'[3]BASE DATOS'!$F1384</f>
        <v>2060</v>
      </c>
      <c r="G1384" s="110" t="str">
        <f>'[3]BASE DATOS'!$G1384</f>
        <v>SANFRANCISCO</v>
      </c>
      <c r="H1384" s="96" t="str">
        <f t="shared" si="42"/>
        <v>1</v>
      </c>
    </row>
    <row r="1385" spans="1:8" x14ac:dyDescent="0.25">
      <c r="A1385" s="110" t="str">
        <f>'[3]BASE DATOS'!$A1385</f>
        <v>SARA</v>
      </c>
      <c r="B1385" s="110" t="str">
        <f>'[3]BASE DATOS'!$B1385</f>
        <v>PIEDECUESTA</v>
      </c>
      <c r="C1385" s="96" t="str">
        <f t="shared" si="43"/>
        <v>1</v>
      </c>
      <c r="F1385" s="110">
        <f>'[3]BASE DATOS'!$F1385</f>
        <v>2064</v>
      </c>
      <c r="G1385" s="110" t="str">
        <f>'[3]BASE DATOS'!$G1385</f>
        <v>SANFRANCISCO</v>
      </c>
      <c r="H1385" s="96" t="str">
        <f t="shared" si="42"/>
        <v>1</v>
      </c>
    </row>
    <row r="1386" spans="1:8" x14ac:dyDescent="0.25">
      <c r="A1386" s="110" t="str">
        <f>'[3]BASE DATOS'!$A1386</f>
        <v>SBTJCUERO</v>
      </c>
      <c r="B1386" s="110" t="str">
        <f>'[3]BASE DATOS'!$B1386</f>
        <v>COLBEEFSAS</v>
      </c>
      <c r="C1386" s="96" t="str">
        <f t="shared" si="43"/>
        <v>1</v>
      </c>
      <c r="F1386" s="110">
        <f>'[3]BASE DATOS'!$F1386</f>
        <v>2065</v>
      </c>
      <c r="G1386" s="110" t="str">
        <f>'[3]BASE DATOS'!$G1386</f>
        <v>SANFRANCISCO</v>
      </c>
      <c r="H1386" s="96" t="str">
        <f t="shared" si="42"/>
        <v>1</v>
      </c>
    </row>
    <row r="1387" spans="1:8" x14ac:dyDescent="0.25">
      <c r="A1387" s="110" t="str">
        <f>'[3]BASE DATOS'!$A1387</f>
        <v>SCHULETA</v>
      </c>
      <c r="B1387" s="110" t="str">
        <f>'[3]BASE DATOS'!$B1387</f>
        <v>SANVICENTE</v>
      </c>
      <c r="C1387" s="96" t="str">
        <f t="shared" si="43"/>
        <v>1</v>
      </c>
      <c r="F1387" s="110">
        <f>'[3]BASE DATOS'!$F1387</f>
        <v>2066</v>
      </c>
      <c r="G1387" s="110" t="str">
        <f>'[3]BASE DATOS'!$G1387</f>
        <v>SANFRANCISCO</v>
      </c>
      <c r="H1387" s="96" t="str">
        <f t="shared" si="42"/>
        <v>1</v>
      </c>
    </row>
    <row r="1388" spans="1:8" x14ac:dyDescent="0.25">
      <c r="A1388" s="110" t="str">
        <f>'[3]BASE DATOS'!$A1388</f>
        <v>SCMS</v>
      </c>
      <c r="B1388" s="110" t="str">
        <f>'[3]BASE DATOS'!$B1388</f>
        <v>MESA</v>
      </c>
      <c r="C1388" s="96" t="str">
        <f t="shared" si="43"/>
        <v>1</v>
      </c>
      <c r="F1388" s="110">
        <f>'[3]BASE DATOS'!$F1388</f>
        <v>2067</v>
      </c>
      <c r="G1388" s="110" t="str">
        <f>'[3]BASE DATOS'!$G1388</f>
        <v>SANFRANCISCO</v>
      </c>
      <c r="H1388" s="96" t="str">
        <f t="shared" si="42"/>
        <v>1</v>
      </c>
    </row>
    <row r="1389" spans="1:8" x14ac:dyDescent="0.25">
      <c r="A1389" s="110" t="str">
        <f>'[3]BASE DATOS'!$A1389</f>
        <v>SDP</v>
      </c>
      <c r="B1389" s="110" t="str">
        <f>'[3]BASE DATOS'!$B1389</f>
        <v>PIEDECUESTA</v>
      </c>
      <c r="C1389" s="96" t="str">
        <f t="shared" si="43"/>
        <v>1</v>
      </c>
      <c r="F1389" s="110">
        <f>'[3]BASE DATOS'!$F1389</f>
        <v>2068</v>
      </c>
      <c r="G1389" s="110" t="str">
        <f>'[3]BASE DATOS'!$G1389</f>
        <v>SANFRANCISCO</v>
      </c>
      <c r="H1389" s="96" t="str">
        <f t="shared" si="42"/>
        <v>1</v>
      </c>
    </row>
    <row r="1390" spans="1:8" x14ac:dyDescent="0.25">
      <c r="A1390" s="110" t="str">
        <f>'[3]BASE DATOS'!$A1390</f>
        <v>SDPR</v>
      </c>
      <c r="B1390" s="110" t="str">
        <f>'[3]BASE DATOS'!$B1390</f>
        <v>CAMPOHERMOSO</v>
      </c>
      <c r="C1390" s="96" t="str">
        <f t="shared" si="43"/>
        <v>1</v>
      </c>
      <c r="F1390" s="110">
        <f>'[3]BASE DATOS'!$F1390</f>
        <v>2069</v>
      </c>
      <c r="G1390" s="110" t="str">
        <f>'[3]BASE DATOS'!$G1390</f>
        <v>SANFRANCISCO</v>
      </c>
      <c r="H1390" s="96" t="str">
        <f t="shared" si="42"/>
        <v>1</v>
      </c>
    </row>
    <row r="1391" spans="1:8" x14ac:dyDescent="0.25">
      <c r="A1391" s="110" t="str">
        <f>'[3]BASE DATOS'!$A1391</f>
        <v>SF01</v>
      </c>
      <c r="B1391" s="110" t="str">
        <f>'[3]BASE DATOS'!$B1391</f>
        <v>GIRON</v>
      </c>
      <c r="C1391" s="96" t="str">
        <f t="shared" si="43"/>
        <v>1</v>
      </c>
      <c r="F1391" s="110">
        <f>'[3]BASE DATOS'!$F1391</f>
        <v>2070</v>
      </c>
      <c r="G1391" s="110" t="str">
        <f>'[3]BASE DATOS'!$G1391</f>
        <v>SANFRANCISCO</v>
      </c>
      <c r="H1391" s="96" t="str">
        <f t="shared" si="42"/>
        <v>1</v>
      </c>
    </row>
    <row r="1392" spans="1:8" x14ac:dyDescent="0.25">
      <c r="A1392" s="110" t="str">
        <f>'[3]BASE DATOS'!$A1392</f>
        <v>SF0X</v>
      </c>
      <c r="B1392" s="110" t="str">
        <f>'[3]BASE DATOS'!$B1392</f>
        <v>GIRON</v>
      </c>
      <c r="C1392" s="96" t="str">
        <f t="shared" si="43"/>
        <v>1</v>
      </c>
      <c r="F1392" s="110">
        <f>'[3]BASE DATOS'!$F1392</f>
        <v>2071</v>
      </c>
      <c r="G1392" s="110" t="str">
        <f>'[3]BASE DATOS'!$G1392</f>
        <v>SANFRANCISCO</v>
      </c>
      <c r="H1392" s="96" t="str">
        <f t="shared" si="42"/>
        <v>1</v>
      </c>
    </row>
    <row r="1393" spans="1:8" x14ac:dyDescent="0.25">
      <c r="A1393" s="110" t="str">
        <f>'[3]BASE DATOS'!$A1393</f>
        <v>SI</v>
      </c>
      <c r="B1393" s="110" t="str">
        <f>'[3]BASE DATOS'!$B1393</f>
        <v>COLBEEFSAS</v>
      </c>
      <c r="C1393" s="96" t="str">
        <f t="shared" si="43"/>
        <v>1</v>
      </c>
      <c r="F1393" s="110">
        <f>'[3]BASE DATOS'!$F1393</f>
        <v>2072</v>
      </c>
      <c r="G1393" s="110" t="str">
        <f>'[3]BASE DATOS'!$G1393</f>
        <v>SANFRANCISCO</v>
      </c>
      <c r="H1393" s="96" t="str">
        <f t="shared" si="42"/>
        <v>1</v>
      </c>
    </row>
    <row r="1394" spans="1:8" x14ac:dyDescent="0.25">
      <c r="A1394" s="110" t="str">
        <f>'[3]BASE DATOS'!$A1394</f>
        <v>SIMBRAH</v>
      </c>
      <c r="B1394" s="110" t="str">
        <f>'[3]BASE DATOS'!$B1394</f>
        <v>FLORIDABLANCA</v>
      </c>
      <c r="C1394" s="96" t="str">
        <f t="shared" si="43"/>
        <v>1</v>
      </c>
      <c r="F1394" s="110">
        <f>'[3]BASE DATOS'!$F1394</f>
        <v>2073</v>
      </c>
      <c r="G1394" s="110" t="str">
        <f>'[3]BASE DATOS'!$G1394</f>
        <v>SANFRANCISCO</v>
      </c>
      <c r="H1394" s="96" t="str">
        <f t="shared" si="42"/>
        <v>1</v>
      </c>
    </row>
    <row r="1395" spans="1:8" x14ac:dyDescent="0.25">
      <c r="A1395" s="110" t="str">
        <f>'[3]BASE DATOS'!$A1395</f>
        <v>SKN9</v>
      </c>
      <c r="B1395" s="110" t="str">
        <f>'[3]BASE DATOS'!$B1395</f>
        <v>NORTE</v>
      </c>
      <c r="C1395" s="96" t="str">
        <f t="shared" si="43"/>
        <v>1</v>
      </c>
      <c r="F1395" s="110">
        <f>'[3]BASE DATOS'!$F1395</f>
        <v>2074</v>
      </c>
      <c r="G1395" s="110" t="str">
        <f>'[3]BASE DATOS'!$G1395</f>
        <v>SANFRANCISCO</v>
      </c>
      <c r="H1395" s="96" t="str">
        <f t="shared" si="42"/>
        <v>1</v>
      </c>
    </row>
    <row r="1396" spans="1:8" x14ac:dyDescent="0.25">
      <c r="A1396" s="110" t="str">
        <f>'[3]BASE DATOS'!$A1396</f>
        <v>SLF</v>
      </c>
      <c r="B1396" s="110" t="str">
        <f>'[3]BASE DATOS'!$B1396</f>
        <v>CAMPOHERMOSO</v>
      </c>
      <c r="C1396" s="96" t="str">
        <f t="shared" si="43"/>
        <v>1</v>
      </c>
      <c r="F1396" s="110">
        <f>'[3]BASE DATOS'!$F1396</f>
        <v>2075</v>
      </c>
      <c r="G1396" s="110" t="str">
        <f>'[3]BASE DATOS'!$G1396</f>
        <v>SANFRANCISCO</v>
      </c>
      <c r="H1396" s="96" t="str">
        <f t="shared" si="42"/>
        <v>1</v>
      </c>
    </row>
    <row r="1397" spans="1:8" x14ac:dyDescent="0.25">
      <c r="A1397" s="110" t="str">
        <f>'[3]BASE DATOS'!$A1397</f>
        <v>SMOYA</v>
      </c>
      <c r="B1397" s="110" t="str">
        <f>'[3]BASE DATOS'!$B1397</f>
        <v>SANVICENTE</v>
      </c>
      <c r="C1397" s="96" t="str">
        <f t="shared" si="43"/>
        <v>1</v>
      </c>
      <c r="F1397" s="110">
        <f>'[3]BASE DATOS'!$F1397</f>
        <v>2076</v>
      </c>
      <c r="G1397" s="110" t="str">
        <f>'[3]BASE DATOS'!$G1397</f>
        <v>SANFRANCISCO</v>
      </c>
      <c r="H1397" s="96" t="str">
        <f t="shared" si="42"/>
        <v>1</v>
      </c>
    </row>
    <row r="1398" spans="1:8" x14ac:dyDescent="0.25">
      <c r="A1398" s="110" t="str">
        <f>'[3]BASE DATOS'!$A1398</f>
        <v>SMOYA2</v>
      </c>
      <c r="B1398" s="110" t="str">
        <f>'[3]BASE DATOS'!$B1398</f>
        <v>SANVICENTE</v>
      </c>
      <c r="C1398" s="96" t="str">
        <f t="shared" si="43"/>
        <v>1</v>
      </c>
      <c r="F1398" s="110">
        <f>'[3]BASE DATOS'!$F1398</f>
        <v>2077</v>
      </c>
      <c r="G1398" s="110" t="str">
        <f>'[3]BASE DATOS'!$G1398</f>
        <v>SANFRANCISCO</v>
      </c>
      <c r="H1398" s="96" t="str">
        <f t="shared" si="42"/>
        <v>1</v>
      </c>
    </row>
    <row r="1399" spans="1:8" x14ac:dyDescent="0.25">
      <c r="A1399" s="110" t="str">
        <f>'[3]BASE DATOS'!$A1399</f>
        <v>SNAPO</v>
      </c>
      <c r="B1399" s="110" t="str">
        <f>'[3]BASE DATOS'!$B1399</f>
        <v>SANVICENTE</v>
      </c>
      <c r="C1399" s="96" t="str">
        <f t="shared" si="43"/>
        <v>1</v>
      </c>
      <c r="F1399" s="110">
        <f>'[3]BASE DATOS'!$F1399</f>
        <v>2078</v>
      </c>
      <c r="G1399" s="110" t="str">
        <f>'[3]BASE DATOS'!$G1399</f>
        <v>SANFRANCISCO</v>
      </c>
      <c r="H1399" s="96" t="str">
        <f t="shared" si="42"/>
        <v>1</v>
      </c>
    </row>
    <row r="1400" spans="1:8" x14ac:dyDescent="0.25">
      <c r="A1400" s="110" t="str">
        <f>'[3]BASE DATOS'!$A1400</f>
        <v>SO</v>
      </c>
      <c r="B1400" s="110" t="str">
        <f>'[3]BASE DATOS'!$B1400</f>
        <v>PIEDECUESTA</v>
      </c>
      <c r="C1400" s="96" t="str">
        <f t="shared" si="43"/>
        <v>1</v>
      </c>
      <c r="F1400" s="110">
        <f>'[3]BASE DATOS'!$F1400</f>
        <v>2079</v>
      </c>
      <c r="G1400" s="110" t="str">
        <f>'[3]BASE DATOS'!$G1400</f>
        <v>SANFRANCISCO</v>
      </c>
      <c r="H1400" s="96" t="str">
        <f t="shared" si="42"/>
        <v>1</v>
      </c>
    </row>
    <row r="1401" spans="1:8" x14ac:dyDescent="0.25">
      <c r="A1401" s="110" t="str">
        <f>'[3]BASE DATOS'!$A1401</f>
        <v>SOMI</v>
      </c>
      <c r="B1401" s="110" t="str">
        <f>'[3]BASE DATOS'!$B1401</f>
        <v>NORTE</v>
      </c>
      <c r="C1401" s="96" t="str">
        <f t="shared" si="43"/>
        <v>1</v>
      </c>
      <c r="F1401" s="110">
        <f>'[3]BASE DATOS'!$F1401</f>
        <v>2080</v>
      </c>
      <c r="G1401" s="110" t="str">
        <f>'[3]BASE DATOS'!$G1401</f>
        <v>SANFRANCISCO</v>
      </c>
      <c r="H1401" s="96" t="str">
        <f t="shared" si="42"/>
        <v>1</v>
      </c>
    </row>
    <row r="1402" spans="1:8" x14ac:dyDescent="0.25">
      <c r="A1402" s="110" t="str">
        <f>'[3]BASE DATOS'!$A1402</f>
        <v>SP</v>
      </c>
      <c r="B1402" s="110" t="str">
        <f>'[3]BASE DATOS'!$B1402</f>
        <v>LAGOS</v>
      </c>
      <c r="C1402" s="96" t="str">
        <f t="shared" si="43"/>
        <v>1</v>
      </c>
      <c r="F1402" s="110">
        <f>'[3]BASE DATOS'!$F1402</f>
        <v>2081</v>
      </c>
      <c r="G1402" s="110" t="str">
        <f>'[3]BASE DATOS'!$G1402</f>
        <v>SANFRANCISCO</v>
      </c>
      <c r="H1402" s="96" t="str">
        <f t="shared" si="42"/>
        <v>1</v>
      </c>
    </row>
    <row r="1403" spans="1:8" x14ac:dyDescent="0.25">
      <c r="A1403" s="110" t="str">
        <f>'[3]BASE DATOS'!$A1403</f>
        <v>SP.</v>
      </c>
      <c r="B1403" s="110" t="str">
        <f>'[3]BASE DATOS'!$B1403</f>
        <v>LAGOS</v>
      </c>
      <c r="C1403" s="96" t="str">
        <f t="shared" si="43"/>
        <v>1</v>
      </c>
      <c r="F1403" s="110">
        <f>'[3]BASE DATOS'!$F1403</f>
        <v>2082</v>
      </c>
      <c r="G1403" s="110" t="str">
        <f>'[3]BASE DATOS'!$G1403</f>
        <v>SANFRANCISCO</v>
      </c>
      <c r="H1403" s="96" t="str">
        <f t="shared" si="42"/>
        <v>1</v>
      </c>
    </row>
    <row r="1404" spans="1:8" x14ac:dyDescent="0.25">
      <c r="A1404" s="110" t="str">
        <f>'[3]BASE DATOS'!$A1404</f>
        <v>SP/A</v>
      </c>
      <c r="B1404" s="110" t="str">
        <f>'[3]BASE DATOS'!$B1404</f>
        <v>LAGOS</v>
      </c>
      <c r="C1404" s="96" t="str">
        <f t="shared" si="43"/>
        <v>1</v>
      </c>
      <c r="F1404" s="110">
        <f>'[3]BASE DATOS'!$F1404</f>
        <v>2083</v>
      </c>
      <c r="G1404" s="110" t="str">
        <f>'[3]BASE DATOS'!$G1404</f>
        <v>SANFRANCISCO</v>
      </c>
      <c r="H1404" s="96" t="str">
        <f t="shared" si="42"/>
        <v>1</v>
      </c>
    </row>
    <row r="1405" spans="1:8" x14ac:dyDescent="0.25">
      <c r="A1405" s="110" t="str">
        <f>'[3]BASE DATOS'!$A1405</f>
        <v>SP/DXL/</v>
      </c>
      <c r="B1405" s="110" t="str">
        <f>'[3]BASE DATOS'!$B1405</f>
        <v>LAGOS</v>
      </c>
      <c r="C1405" s="96" t="str">
        <f t="shared" si="43"/>
        <v>1</v>
      </c>
      <c r="F1405" s="110">
        <f>'[3]BASE DATOS'!$F1405</f>
        <v>2084</v>
      </c>
      <c r="G1405" s="110" t="str">
        <f>'[3]BASE DATOS'!$G1405</f>
        <v>SANFRANCISCO</v>
      </c>
      <c r="H1405" s="96" t="str">
        <f t="shared" si="42"/>
        <v>1</v>
      </c>
    </row>
    <row r="1406" spans="1:8" x14ac:dyDescent="0.25">
      <c r="A1406" s="110" t="str">
        <f>'[3]BASE DATOS'!$A1406</f>
        <v>SP/SXD/</v>
      </c>
      <c r="B1406" s="110" t="str">
        <f>'[3]BASE DATOS'!$B1406</f>
        <v>FLORIDABLANCA</v>
      </c>
      <c r="C1406" s="96" t="str">
        <f t="shared" si="43"/>
        <v>1</v>
      </c>
      <c r="F1406" s="110">
        <f>'[3]BASE DATOS'!$F1406</f>
        <v>2085</v>
      </c>
      <c r="G1406" s="110" t="str">
        <f>'[3]BASE DATOS'!$G1406</f>
        <v>SANFRANCISCO</v>
      </c>
      <c r="H1406" s="96" t="str">
        <f t="shared" si="42"/>
        <v>1</v>
      </c>
    </row>
    <row r="1407" spans="1:8" x14ac:dyDescent="0.25">
      <c r="A1407" s="110" t="str">
        <f>'[3]BASE DATOS'!$A1407</f>
        <v>SP\A</v>
      </c>
      <c r="B1407" s="110" t="str">
        <f>'[3]BASE DATOS'!$B1407</f>
        <v>LAGOS</v>
      </c>
      <c r="C1407" s="96" t="str">
        <f t="shared" si="43"/>
        <v>1</v>
      </c>
      <c r="F1407" s="110">
        <f>'[3]BASE DATOS'!$F1407</f>
        <v>2086</v>
      </c>
      <c r="G1407" s="110" t="str">
        <f>'[3]BASE DATOS'!$G1407</f>
        <v>SANFRANCISCO</v>
      </c>
      <c r="H1407" s="96" t="str">
        <f t="shared" si="42"/>
        <v>1</v>
      </c>
    </row>
    <row r="1408" spans="1:8" x14ac:dyDescent="0.25">
      <c r="A1408" s="110" t="str">
        <f>'[3]BASE DATOS'!$A1408</f>
        <v>SPALMIRA</v>
      </c>
      <c r="B1408" s="110" t="str">
        <f>'[3]BASE DATOS'!$B1408</f>
        <v>SANVICENTE</v>
      </c>
      <c r="C1408" s="96" t="str">
        <f t="shared" si="43"/>
        <v>1</v>
      </c>
      <c r="F1408" s="110">
        <f>'[3]BASE DATOS'!$F1408</f>
        <v>2100</v>
      </c>
      <c r="G1408" s="110" t="str">
        <f>'[3]BASE DATOS'!$G1408</f>
        <v>SANFRANCISCO</v>
      </c>
      <c r="H1408" s="96" t="str">
        <f t="shared" si="42"/>
        <v>1</v>
      </c>
    </row>
    <row r="1409" spans="1:8" x14ac:dyDescent="0.25">
      <c r="A1409" s="110" t="str">
        <f>'[3]BASE DATOS'!$A1409</f>
        <v>SPX</v>
      </c>
      <c r="B1409" s="110" t="str">
        <f>'[3]BASE DATOS'!$B1409</f>
        <v>LAGOS</v>
      </c>
      <c r="C1409" s="96" t="str">
        <f t="shared" si="43"/>
        <v>1</v>
      </c>
      <c r="F1409" s="110">
        <f>'[3]BASE DATOS'!$F1409</f>
        <v>2101</v>
      </c>
      <c r="G1409" s="110" t="str">
        <f>'[3]BASE DATOS'!$G1409</f>
        <v>SANFRANCISCO</v>
      </c>
      <c r="H1409" s="96" t="str">
        <f t="shared" si="42"/>
        <v>1</v>
      </c>
    </row>
    <row r="1410" spans="1:8" x14ac:dyDescent="0.25">
      <c r="A1410" s="110" t="str">
        <f>'[3]BASE DATOS'!$A1410</f>
        <v>SRF</v>
      </c>
      <c r="B1410" s="110" t="str">
        <f>'[3]BASE DATOS'!$B1410</f>
        <v>FLORIDABLANCA</v>
      </c>
      <c r="C1410" s="96" t="str">
        <f t="shared" si="43"/>
        <v>1</v>
      </c>
      <c r="F1410" s="110">
        <f>'[3]BASE DATOS'!$F1410</f>
        <v>2103</v>
      </c>
      <c r="G1410" s="110" t="str">
        <f>'[3]BASE DATOS'!$G1410</f>
        <v>SANFRANCISCO</v>
      </c>
      <c r="H1410" s="96" t="str">
        <f t="shared" ref="H1410:H1473" si="44">IF(G1410=0,"","1")</f>
        <v>1</v>
      </c>
    </row>
    <row r="1411" spans="1:8" x14ac:dyDescent="0.25">
      <c r="A1411" s="110" t="str">
        <f>'[3]BASE DATOS'!$A1411</f>
        <v>SUPCOSECHERO</v>
      </c>
      <c r="B1411" s="110" t="str">
        <f>'[3]BASE DATOS'!$B1411</f>
        <v>COLBEEFSAS</v>
      </c>
      <c r="C1411" s="96" t="str">
        <f t="shared" ref="C1411:C1474" si="45">IF(B1411=0,"","1")</f>
        <v>1</v>
      </c>
      <c r="F1411" s="110">
        <f>'[3]BASE DATOS'!$F1411</f>
        <v>2105</v>
      </c>
      <c r="G1411" s="110" t="str">
        <f>'[3]BASE DATOS'!$G1411</f>
        <v>SANFRANCISCO</v>
      </c>
      <c r="H1411" s="96" t="str">
        <f t="shared" si="44"/>
        <v>1</v>
      </c>
    </row>
    <row r="1412" spans="1:8" x14ac:dyDescent="0.25">
      <c r="A1412" s="110" t="str">
        <f>'[3]BASE DATOS'!$A1412</f>
        <v>SVP</v>
      </c>
      <c r="B1412" s="110" t="str">
        <f>'[3]BASE DATOS'!$B1412</f>
        <v>COLBEEFSAS</v>
      </c>
      <c r="C1412" s="96" t="str">
        <f t="shared" si="45"/>
        <v>1</v>
      </c>
      <c r="F1412" s="110">
        <f>'[3]BASE DATOS'!$F1412</f>
        <v>2106</v>
      </c>
      <c r="G1412" s="110" t="str">
        <f>'[3]BASE DATOS'!$G1412</f>
        <v>SANFRANCISCO</v>
      </c>
      <c r="H1412" s="96" t="str">
        <f t="shared" si="44"/>
        <v>1</v>
      </c>
    </row>
    <row r="1413" spans="1:8" x14ac:dyDescent="0.25">
      <c r="A1413" s="110" t="str">
        <f>'[3]BASE DATOS'!$A1413</f>
        <v>SYG</v>
      </c>
      <c r="B1413" s="110" t="str">
        <f>'[3]BASE DATOS'!$B1413</f>
        <v>PIEDECUESTA</v>
      </c>
      <c r="C1413" s="96" t="str">
        <f t="shared" si="45"/>
        <v>1</v>
      </c>
      <c r="F1413" s="110">
        <f>'[3]BASE DATOS'!$F1413</f>
        <v>2109</v>
      </c>
      <c r="G1413" s="110" t="str">
        <f>'[3]BASE DATOS'!$G1413</f>
        <v>SANFRANCISCO</v>
      </c>
      <c r="H1413" s="96" t="str">
        <f t="shared" si="44"/>
        <v>1</v>
      </c>
    </row>
    <row r="1414" spans="1:8" x14ac:dyDescent="0.25">
      <c r="A1414" s="110" t="str">
        <f>'[3]BASE DATOS'!$A1414</f>
        <v>SYM</v>
      </c>
      <c r="B1414" s="110" t="str">
        <f>'[3]BASE DATOS'!$B1414</f>
        <v>PIEDECUESTA</v>
      </c>
      <c r="C1414" s="96" t="str">
        <f t="shared" si="45"/>
        <v>1</v>
      </c>
      <c r="F1414" s="110">
        <f>'[3]BASE DATOS'!$F1414</f>
        <v>2110</v>
      </c>
      <c r="G1414" s="110" t="str">
        <f>'[3]BASE DATOS'!$G1414</f>
        <v>SANFRANCISCO</v>
      </c>
      <c r="H1414" s="96" t="str">
        <f t="shared" si="44"/>
        <v>1</v>
      </c>
    </row>
    <row r="1415" spans="1:8" x14ac:dyDescent="0.25">
      <c r="A1415" s="110" t="str">
        <f>'[3]BASE DATOS'!$A1415</f>
        <v>T11</v>
      </c>
      <c r="B1415" s="110" t="str">
        <f>'[3]BASE DATOS'!$B1415</f>
        <v>PROVENZA</v>
      </c>
      <c r="C1415" s="96" t="str">
        <f t="shared" si="45"/>
        <v>1</v>
      </c>
      <c r="F1415" s="110">
        <f>'[3]BASE DATOS'!$F1415</f>
        <v>2118</v>
      </c>
      <c r="G1415" s="110" t="str">
        <f>'[3]BASE DATOS'!$G1415</f>
        <v>SANFRANCISCO</v>
      </c>
      <c r="H1415" s="96" t="str">
        <f t="shared" si="44"/>
        <v>1</v>
      </c>
    </row>
    <row r="1416" spans="1:8" x14ac:dyDescent="0.25">
      <c r="A1416" s="110" t="str">
        <f>'[3]BASE DATOS'!$A1416</f>
        <v>T38</v>
      </c>
      <c r="B1416" s="110" t="str">
        <f>'[3]BASE DATOS'!$B1416</f>
        <v>PROVENZA</v>
      </c>
      <c r="C1416" s="96" t="str">
        <f t="shared" si="45"/>
        <v>1</v>
      </c>
      <c r="F1416" s="110">
        <f>'[3]BASE DATOS'!$F1416</f>
        <v>2124</v>
      </c>
      <c r="G1416" s="110" t="str">
        <f>'[3]BASE DATOS'!$G1416</f>
        <v>SANFRANCISCO</v>
      </c>
      <c r="H1416" s="96" t="str">
        <f t="shared" si="44"/>
        <v>1</v>
      </c>
    </row>
    <row r="1417" spans="1:8" x14ac:dyDescent="0.25">
      <c r="A1417" s="110" t="str">
        <f>'[3]BASE DATOS'!$A1417</f>
        <v>TF3</v>
      </c>
      <c r="B1417" s="110" t="str">
        <f>'[3]BASE DATOS'!$B1417</f>
        <v>SATELITE</v>
      </c>
      <c r="C1417" s="96" t="str">
        <f t="shared" si="45"/>
        <v>1</v>
      </c>
      <c r="F1417" s="110">
        <f>'[3]BASE DATOS'!$F1417</f>
        <v>2125</v>
      </c>
      <c r="G1417" s="110" t="str">
        <f>'[3]BASE DATOS'!$G1417</f>
        <v>SANFRANCISCO</v>
      </c>
      <c r="H1417" s="96" t="str">
        <f t="shared" si="44"/>
        <v>1</v>
      </c>
    </row>
    <row r="1418" spans="1:8" x14ac:dyDescent="0.25">
      <c r="A1418" s="110" t="str">
        <f>'[3]BASE DATOS'!$A1418</f>
        <v>TITR</v>
      </c>
      <c r="B1418" s="110" t="str">
        <f>'[3]BASE DATOS'!$B1418</f>
        <v>NORTE</v>
      </c>
      <c r="C1418" s="96" t="str">
        <f t="shared" si="45"/>
        <v>1</v>
      </c>
      <c r="F1418" s="110">
        <f>'[3]BASE DATOS'!$F1418</f>
        <v>2126</v>
      </c>
      <c r="G1418" s="110" t="str">
        <f>'[3]BASE DATOS'!$G1418</f>
        <v>SANFRANCISCO</v>
      </c>
      <c r="H1418" s="96" t="str">
        <f t="shared" si="44"/>
        <v>1</v>
      </c>
    </row>
    <row r="1419" spans="1:8" x14ac:dyDescent="0.25">
      <c r="A1419" s="110" t="str">
        <f>'[3]BASE DATOS'!$A1419</f>
        <v>TJT</v>
      </c>
      <c r="B1419" s="110" t="str">
        <f>'[3]BASE DATOS'!$B1419</f>
        <v>NORTE</v>
      </c>
      <c r="C1419" s="96" t="str">
        <f t="shared" si="45"/>
        <v>1</v>
      </c>
      <c r="F1419" s="110">
        <f>'[3]BASE DATOS'!$F1419</f>
        <v>2127</v>
      </c>
      <c r="G1419" s="110" t="str">
        <f>'[3]BASE DATOS'!$G1419</f>
        <v>SANFRANCISCO</v>
      </c>
      <c r="H1419" s="96" t="str">
        <f t="shared" si="44"/>
        <v>1</v>
      </c>
    </row>
    <row r="1420" spans="1:8" x14ac:dyDescent="0.25">
      <c r="A1420" s="110" t="str">
        <f>'[3]BASE DATOS'!$A1420</f>
        <v>TOP</v>
      </c>
      <c r="B1420" s="110" t="str">
        <f>'[3]BASE DATOS'!$B1420</f>
        <v>PIEDECUESTA</v>
      </c>
      <c r="C1420" s="96" t="str">
        <f t="shared" si="45"/>
        <v>1</v>
      </c>
      <c r="F1420" s="110">
        <f>'[3]BASE DATOS'!$F1420</f>
        <v>2128</v>
      </c>
      <c r="G1420" s="110" t="str">
        <f>'[3]BASE DATOS'!$G1420</f>
        <v>SANFRANCISCO</v>
      </c>
      <c r="H1420" s="96" t="str">
        <f t="shared" si="44"/>
        <v>1</v>
      </c>
    </row>
    <row r="1421" spans="1:8" x14ac:dyDescent="0.25">
      <c r="A1421" s="110" t="str">
        <f>'[3]BASE DATOS'!$A1421</f>
        <v>TOPX</v>
      </c>
      <c r="B1421" s="110" t="str">
        <f>'[3]BASE DATOS'!$B1421</f>
        <v>SATELITE</v>
      </c>
      <c r="C1421" s="96" t="str">
        <f t="shared" si="45"/>
        <v>1</v>
      </c>
      <c r="F1421" s="110">
        <f>'[3]BASE DATOS'!$F1421</f>
        <v>14500</v>
      </c>
      <c r="G1421" s="110" t="str">
        <f>'[3]BASE DATOS'!$G1421</f>
        <v>SANFRANCISCO</v>
      </c>
      <c r="H1421" s="96" t="str">
        <f t="shared" si="44"/>
        <v>1</v>
      </c>
    </row>
    <row r="1422" spans="1:8" x14ac:dyDescent="0.25">
      <c r="A1422" s="110" t="str">
        <f>'[3]BASE DATOS'!$A1422</f>
        <v>TOTALFOOD</v>
      </c>
      <c r="B1422" s="110" t="str">
        <f>'[3]BASE DATOS'!$B1422</f>
        <v>COLBEEFSAS</v>
      </c>
      <c r="C1422" s="96" t="str">
        <f t="shared" si="45"/>
        <v>1</v>
      </c>
      <c r="F1422" s="110" t="str">
        <f>'[3]BASE DATOS'!$F1422</f>
        <v>063S</v>
      </c>
      <c r="G1422" s="110" t="str">
        <f>'[3]BASE DATOS'!$G1422</f>
        <v>SANFRANCISCO</v>
      </c>
      <c r="H1422" s="96" t="str">
        <f t="shared" si="44"/>
        <v>1</v>
      </c>
    </row>
    <row r="1423" spans="1:8" x14ac:dyDescent="0.25">
      <c r="A1423" s="110" t="str">
        <f>'[3]BASE DATOS'!$A1423</f>
        <v>TRR</v>
      </c>
      <c r="B1423" s="110" t="str">
        <f>'[3]BASE DATOS'!$B1423</f>
        <v>NORTE</v>
      </c>
      <c r="C1423" s="96" t="str">
        <f t="shared" si="45"/>
        <v>1</v>
      </c>
      <c r="F1423" s="110" t="str">
        <f>'[3]BASE DATOS'!$F1423</f>
        <v>DVC</v>
      </c>
      <c r="G1423" s="110" t="str">
        <f>'[3]BASE DATOS'!$G1423</f>
        <v>SANFRANCISCO</v>
      </c>
      <c r="H1423" s="96" t="str">
        <f t="shared" si="44"/>
        <v>1</v>
      </c>
    </row>
    <row r="1424" spans="1:8" x14ac:dyDescent="0.25">
      <c r="A1424" s="110" t="str">
        <f>'[3]BASE DATOS'!$A1424</f>
        <v>TTT</v>
      </c>
      <c r="B1424" s="110" t="str">
        <f>'[3]BASE DATOS'!$B1424</f>
        <v>SANFRANCISCO</v>
      </c>
      <c r="C1424" s="96" t="str">
        <f t="shared" si="45"/>
        <v>1</v>
      </c>
      <c r="F1424" s="110" t="str">
        <f>'[3]BASE DATOS'!$F1424</f>
        <v>TTT</v>
      </c>
      <c r="G1424" s="110" t="str">
        <f>'[3]BASE DATOS'!$G1424</f>
        <v>SANFRANCISCO</v>
      </c>
      <c r="H1424" s="96" t="str">
        <f t="shared" si="44"/>
        <v>1</v>
      </c>
    </row>
    <row r="1425" spans="1:8" x14ac:dyDescent="0.25">
      <c r="A1425" s="110" t="str">
        <f>'[3]BASE DATOS'!$A1425</f>
        <v>TTTA</v>
      </c>
      <c r="B1425" s="110" t="str">
        <f>'[3]BASE DATOS'!$B1425</f>
        <v>GIRON</v>
      </c>
      <c r="C1425" s="96" t="str">
        <f t="shared" si="45"/>
        <v>1</v>
      </c>
      <c r="F1425" s="110" t="str">
        <f>'[3]BASE DATOS'!$F1425</f>
        <v>TTTX</v>
      </c>
      <c r="G1425" s="110" t="str">
        <f>'[3]BASE DATOS'!$G1425</f>
        <v>SANFRANCISCO</v>
      </c>
      <c r="H1425" s="96" t="str">
        <f t="shared" si="44"/>
        <v>1</v>
      </c>
    </row>
    <row r="1426" spans="1:8" x14ac:dyDescent="0.25">
      <c r="A1426" s="110" t="str">
        <f>'[3]BASE DATOS'!$A1426</f>
        <v>TTTX</v>
      </c>
      <c r="B1426" s="110" t="str">
        <f>'[3]BASE DATOS'!$B1426</f>
        <v>SANFRANCISCO</v>
      </c>
      <c r="C1426" s="96" t="str">
        <f t="shared" si="45"/>
        <v>1</v>
      </c>
      <c r="F1426" s="110" t="str">
        <f>'[3]BASE DATOS'!$F1426</f>
        <v>DISTRICHULETA/VXS/</v>
      </c>
      <c r="G1426" s="110" t="str">
        <f>'[3]BASE DATOS'!$G1426</f>
        <v>SANVICENTE</v>
      </c>
      <c r="H1426" s="96" t="str">
        <f t="shared" si="44"/>
        <v>1</v>
      </c>
    </row>
    <row r="1427" spans="1:8" x14ac:dyDescent="0.25">
      <c r="A1427" s="110" t="str">
        <f>'[3]BASE DATOS'!$A1427</f>
        <v>TUCSON</v>
      </c>
      <c r="B1427" s="110" t="str">
        <f>'[3]BASE DATOS'!$B1427</f>
        <v>COLBEEFSAS</v>
      </c>
      <c r="C1427" s="96" t="str">
        <f t="shared" si="45"/>
        <v>1</v>
      </c>
      <c r="F1427" s="110" t="str">
        <f>'[3]BASE DATOS'!$F1427</f>
        <v>S142</v>
      </c>
      <c r="G1427" s="110" t="str">
        <f>'[3]BASE DATOS'!$G1427</f>
        <v>SANVICENTE</v>
      </c>
      <c r="H1427" s="96" t="str">
        <f t="shared" si="44"/>
        <v>1</v>
      </c>
    </row>
    <row r="1428" spans="1:8" x14ac:dyDescent="0.25">
      <c r="A1428" s="110" t="str">
        <f>'[3]BASE DATOS'!$A1428</f>
        <v>TURBACO</v>
      </c>
      <c r="B1428" s="110" t="str">
        <f>'[3]BASE DATOS'!$B1428</f>
        <v>COLBEEFSAS</v>
      </c>
      <c r="C1428" s="96" t="str">
        <f t="shared" si="45"/>
        <v>1</v>
      </c>
      <c r="F1428" s="110" t="str">
        <f>'[3]BASE DATOS'!$F1428</f>
        <v>S-143</v>
      </c>
      <c r="G1428" s="110" t="str">
        <f>'[3]BASE DATOS'!$G1428</f>
        <v>SANVICENTE</v>
      </c>
      <c r="H1428" s="96" t="str">
        <f t="shared" si="44"/>
        <v>1</v>
      </c>
    </row>
    <row r="1429" spans="1:8" x14ac:dyDescent="0.25">
      <c r="A1429" s="110" t="str">
        <f>'[3]BASE DATOS'!$A1429</f>
        <v>TYK</v>
      </c>
      <c r="B1429" s="110" t="str">
        <f>'[3]BASE DATOS'!$B1429</f>
        <v>PROVENZA</v>
      </c>
      <c r="C1429" s="96" t="str">
        <f t="shared" si="45"/>
        <v>1</v>
      </c>
      <c r="F1429" s="110" t="str">
        <f>'[3]BASE DATOS'!$F1429</f>
        <v>S-400/DXL/</v>
      </c>
      <c r="G1429" s="110" t="str">
        <f>'[3]BASE DATOS'!$G1429</f>
        <v>SANVICENTE</v>
      </c>
      <c r="H1429" s="96" t="str">
        <f t="shared" si="44"/>
        <v>1</v>
      </c>
    </row>
    <row r="1430" spans="1:8" x14ac:dyDescent="0.25">
      <c r="A1430" s="110" t="str">
        <f>'[3]BASE DATOS'!$A1430</f>
        <v>TYT</v>
      </c>
      <c r="B1430" s="110" t="str">
        <f>'[3]BASE DATOS'!$B1430</f>
        <v>NORTE</v>
      </c>
      <c r="C1430" s="96" t="str">
        <f t="shared" si="45"/>
        <v>1</v>
      </c>
      <c r="F1430" s="110" t="str">
        <f>'[3]BASE DATOS'!$F1430</f>
        <v>S-400/VXS/</v>
      </c>
      <c r="G1430" s="110" t="str">
        <f>'[3]BASE DATOS'!$G1430</f>
        <v>SANVICENTE</v>
      </c>
      <c r="H1430" s="96" t="str">
        <f t="shared" si="44"/>
        <v>1</v>
      </c>
    </row>
    <row r="1431" spans="1:8" x14ac:dyDescent="0.25">
      <c r="A1431" s="110" t="str">
        <f>'[3]BASE DATOS'!$A1431</f>
        <v>TZT</v>
      </c>
      <c r="B1431" s="110" t="str">
        <f>'[3]BASE DATOS'!$B1431</f>
        <v>CAMPOHERMOSO</v>
      </c>
      <c r="C1431" s="96" t="str">
        <f t="shared" si="45"/>
        <v>1</v>
      </c>
      <c r="F1431" s="110">
        <f>'[3]BASE DATOS'!$F1431</f>
        <v>3249</v>
      </c>
      <c r="G1431" s="110" t="str">
        <f>'[3]BASE DATOS'!$G1431</f>
        <v>SATELITE</v>
      </c>
      <c r="H1431" s="96" t="str">
        <f t="shared" si="44"/>
        <v>1</v>
      </c>
    </row>
    <row r="1432" spans="1:8" x14ac:dyDescent="0.25">
      <c r="A1432" s="110" t="str">
        <f>'[3]BASE DATOS'!$A1432</f>
        <v>V1</v>
      </c>
      <c r="B1432" s="110" t="str">
        <f>'[3]BASE DATOS'!$B1432</f>
        <v>LAGOS</v>
      </c>
      <c r="C1432" s="96" t="str">
        <f t="shared" si="45"/>
        <v>1</v>
      </c>
      <c r="F1432" s="110">
        <f>'[3]BASE DATOS'!$F1432</f>
        <v>3274</v>
      </c>
      <c r="G1432" s="110" t="str">
        <f>'[3]BASE DATOS'!$G1432</f>
        <v>SATELITE</v>
      </c>
      <c r="H1432" s="96" t="str">
        <f t="shared" si="44"/>
        <v>1</v>
      </c>
    </row>
    <row r="1433" spans="1:8" x14ac:dyDescent="0.25">
      <c r="A1433" s="110" t="str">
        <f>'[3]BASE DATOS'!$A1433</f>
        <v>V13</v>
      </c>
      <c r="B1433" s="110" t="str">
        <f>'[3]BASE DATOS'!$B1433</f>
        <v>FLORIDABLANCA</v>
      </c>
      <c r="C1433" s="96" t="str">
        <f t="shared" si="45"/>
        <v>1</v>
      </c>
      <c r="F1433" s="110">
        <f>'[3]BASE DATOS'!$F1433</f>
        <v>3277</v>
      </c>
      <c r="G1433" s="110" t="str">
        <f>'[3]BASE DATOS'!$G1433</f>
        <v>SATELITE</v>
      </c>
      <c r="H1433" s="96" t="str">
        <f t="shared" si="44"/>
        <v>1</v>
      </c>
    </row>
    <row r="1434" spans="1:8" x14ac:dyDescent="0.25">
      <c r="A1434" s="110" t="str">
        <f>'[3]BASE DATOS'!$A1434</f>
        <v>V14G</v>
      </c>
      <c r="B1434" s="110" t="str">
        <f>'[3]BASE DATOS'!$B1434</f>
        <v>LAGOS</v>
      </c>
      <c r="C1434" s="96" t="str">
        <f t="shared" si="45"/>
        <v>1</v>
      </c>
      <c r="F1434" s="110">
        <f>'[3]BASE DATOS'!$F1434</f>
        <v>3283</v>
      </c>
      <c r="G1434" s="110" t="str">
        <f>'[3]BASE DATOS'!$G1434</f>
        <v>SATELITE</v>
      </c>
      <c r="H1434" s="96" t="str">
        <f t="shared" si="44"/>
        <v>1</v>
      </c>
    </row>
    <row r="1435" spans="1:8" x14ac:dyDescent="0.25">
      <c r="A1435" s="110" t="str">
        <f>'[3]BASE DATOS'!$A1435</f>
        <v>V14L</v>
      </c>
      <c r="B1435" s="110" t="str">
        <f>'[3]BASE DATOS'!$B1435</f>
        <v>LAGOS</v>
      </c>
      <c r="C1435" s="96" t="str">
        <f t="shared" si="45"/>
        <v>1</v>
      </c>
      <c r="F1435" s="110">
        <f>'[3]BASE DATOS'!$F1435</f>
        <v>7001</v>
      </c>
      <c r="G1435" s="110" t="str">
        <f>'[3]BASE DATOS'!$G1435</f>
        <v>SATELITE</v>
      </c>
      <c r="H1435" s="96" t="str">
        <f t="shared" si="44"/>
        <v>1</v>
      </c>
    </row>
    <row r="1436" spans="1:8" x14ac:dyDescent="0.25">
      <c r="A1436" s="110" t="str">
        <f>'[3]BASE DATOS'!$A1436</f>
        <v>V15</v>
      </c>
      <c r="B1436" s="110" t="str">
        <f>'[3]BASE DATOS'!$B1436</f>
        <v>LAGOS</v>
      </c>
      <c r="C1436" s="96" t="str">
        <f t="shared" si="45"/>
        <v>1</v>
      </c>
      <c r="F1436" s="110">
        <f>'[3]BASE DATOS'!$F1436</f>
        <v>7002</v>
      </c>
      <c r="G1436" s="110" t="str">
        <f>'[3]BASE DATOS'!$G1436</f>
        <v>SATELITE</v>
      </c>
      <c r="H1436" s="96" t="str">
        <f t="shared" si="44"/>
        <v>1</v>
      </c>
    </row>
    <row r="1437" spans="1:8" x14ac:dyDescent="0.25">
      <c r="A1437" s="110" t="str">
        <f>'[3]BASE DATOS'!$A1437</f>
        <v>V16</v>
      </c>
      <c r="B1437" s="110" t="str">
        <f>'[3]BASE DATOS'!$B1437</f>
        <v>REALDEMINAS</v>
      </c>
      <c r="C1437" s="96" t="str">
        <f t="shared" si="45"/>
        <v>1</v>
      </c>
      <c r="F1437" s="110">
        <f>'[3]BASE DATOS'!$F1437</f>
        <v>7003</v>
      </c>
      <c r="G1437" s="110" t="str">
        <f>'[3]BASE DATOS'!$G1437</f>
        <v>SATELITE</v>
      </c>
      <c r="H1437" s="96" t="str">
        <f t="shared" si="44"/>
        <v>1</v>
      </c>
    </row>
    <row r="1438" spans="1:8" x14ac:dyDescent="0.25">
      <c r="A1438" s="110" t="str">
        <f>'[3]BASE DATOS'!$A1438</f>
        <v>V17</v>
      </c>
      <c r="B1438" s="110" t="str">
        <f>'[3]BASE DATOS'!$B1438</f>
        <v>LAGOS</v>
      </c>
      <c r="C1438" s="96" t="str">
        <f t="shared" si="45"/>
        <v>1</v>
      </c>
      <c r="F1438" s="110">
        <f>'[3]BASE DATOS'!$F1438</f>
        <v>7004</v>
      </c>
      <c r="G1438" s="110" t="str">
        <f>'[3]BASE DATOS'!$G1438</f>
        <v>SATELITE</v>
      </c>
      <c r="H1438" s="96" t="str">
        <f t="shared" si="44"/>
        <v>1</v>
      </c>
    </row>
    <row r="1439" spans="1:8" x14ac:dyDescent="0.25">
      <c r="A1439" s="110" t="str">
        <f>'[3]BASE DATOS'!$A1439</f>
        <v>V1G</v>
      </c>
      <c r="B1439" s="110" t="str">
        <f>'[3]BASE DATOS'!$B1439</f>
        <v>GIRON</v>
      </c>
      <c r="C1439" s="96" t="str">
        <f t="shared" si="45"/>
        <v>1</v>
      </c>
      <c r="F1439" s="110">
        <f>'[3]BASE DATOS'!$F1439</f>
        <v>7005</v>
      </c>
      <c r="G1439" s="110" t="str">
        <f>'[3]BASE DATOS'!$G1439</f>
        <v>SATELITE</v>
      </c>
      <c r="H1439" s="96" t="str">
        <f t="shared" si="44"/>
        <v>1</v>
      </c>
    </row>
    <row r="1440" spans="1:8" x14ac:dyDescent="0.25">
      <c r="A1440" s="110" t="str">
        <f>'[3]BASE DATOS'!$A1440</f>
        <v>V21</v>
      </c>
      <c r="B1440" s="110" t="str">
        <f>'[3]BASE DATOS'!$B1440</f>
        <v>LAGOS</v>
      </c>
      <c r="C1440" s="96" t="str">
        <f t="shared" si="45"/>
        <v>1</v>
      </c>
      <c r="F1440" s="110">
        <f>'[3]BASE DATOS'!$F1440</f>
        <v>7022</v>
      </c>
      <c r="G1440" s="110" t="str">
        <f>'[3]BASE DATOS'!$G1440</f>
        <v>SATELITE</v>
      </c>
      <c r="H1440" s="96" t="str">
        <f t="shared" si="44"/>
        <v>1</v>
      </c>
    </row>
    <row r="1441" spans="1:8" x14ac:dyDescent="0.25">
      <c r="A1441" s="110" t="str">
        <f>'[3]BASE DATOS'!$A1441</f>
        <v>V25</v>
      </c>
      <c r="B1441" s="110" t="str">
        <f>'[3]BASE DATOS'!$B1441</f>
        <v>LAGOS</v>
      </c>
      <c r="C1441" s="96" t="str">
        <f t="shared" si="45"/>
        <v>1</v>
      </c>
      <c r="F1441" s="110">
        <f>'[3]BASE DATOS'!$F1441</f>
        <v>7023</v>
      </c>
      <c r="G1441" s="110" t="str">
        <f>'[3]BASE DATOS'!$G1441</f>
        <v>SATELITE</v>
      </c>
      <c r="H1441" s="96" t="str">
        <f t="shared" si="44"/>
        <v>1</v>
      </c>
    </row>
    <row r="1442" spans="1:8" x14ac:dyDescent="0.25">
      <c r="A1442" s="110" t="str">
        <f>'[3]BASE DATOS'!$A1442</f>
        <v>V25X</v>
      </c>
      <c r="B1442" s="110" t="str">
        <f>'[3]BASE DATOS'!$B1442</f>
        <v>LAGOS</v>
      </c>
      <c r="C1442" s="96" t="str">
        <f t="shared" si="45"/>
        <v>1</v>
      </c>
      <c r="F1442" s="110">
        <f>'[3]BASE DATOS'!$F1442</f>
        <v>7025</v>
      </c>
      <c r="G1442" s="110" t="str">
        <f>'[3]BASE DATOS'!$G1442</f>
        <v>SATELITE</v>
      </c>
      <c r="H1442" s="96" t="str">
        <f t="shared" si="44"/>
        <v>1</v>
      </c>
    </row>
    <row r="1443" spans="1:8" x14ac:dyDescent="0.25">
      <c r="A1443" s="110" t="str">
        <f>'[3]BASE DATOS'!$A1443</f>
        <v>V27</v>
      </c>
      <c r="B1443" s="110" t="str">
        <f>'[3]BASE DATOS'!$B1443</f>
        <v>LAGOS</v>
      </c>
      <c r="C1443" s="96" t="str">
        <f t="shared" si="45"/>
        <v>1</v>
      </c>
      <c r="F1443" s="110">
        <f>'[3]BASE DATOS'!$F1443</f>
        <v>7034</v>
      </c>
      <c r="G1443" s="110" t="str">
        <f>'[3]BASE DATOS'!$G1443</f>
        <v>SATELITE</v>
      </c>
      <c r="H1443" s="96" t="str">
        <f t="shared" si="44"/>
        <v>1</v>
      </c>
    </row>
    <row r="1444" spans="1:8" x14ac:dyDescent="0.25">
      <c r="A1444" s="110" t="str">
        <f>'[3]BASE DATOS'!$A1444</f>
        <v>V27E</v>
      </c>
      <c r="B1444" s="110" t="str">
        <f>'[3]BASE DATOS'!$B1444</f>
        <v>LAGOS</v>
      </c>
      <c r="C1444" s="96" t="str">
        <f t="shared" si="45"/>
        <v>1</v>
      </c>
      <c r="F1444" s="110">
        <f>'[3]BASE DATOS'!$F1444</f>
        <v>7061</v>
      </c>
      <c r="G1444" s="110" t="str">
        <f>'[3]BASE DATOS'!$G1444</f>
        <v>SATELITE</v>
      </c>
      <c r="H1444" s="96" t="str">
        <f t="shared" si="44"/>
        <v>1</v>
      </c>
    </row>
    <row r="1445" spans="1:8" x14ac:dyDescent="0.25">
      <c r="A1445" s="110" t="str">
        <f>'[3]BASE DATOS'!$A1445</f>
        <v>V27X</v>
      </c>
      <c r="B1445" s="110" t="str">
        <f>'[3]BASE DATOS'!$B1445</f>
        <v>LAGOS</v>
      </c>
      <c r="C1445" s="96" t="str">
        <f t="shared" si="45"/>
        <v>1</v>
      </c>
      <c r="F1445" s="110">
        <f>'[3]BASE DATOS'!$F1445</f>
        <v>7101</v>
      </c>
      <c r="G1445" s="110" t="str">
        <f>'[3]BASE DATOS'!$G1445</f>
        <v>SATELITE</v>
      </c>
      <c r="H1445" s="96" t="str">
        <f t="shared" si="44"/>
        <v>1</v>
      </c>
    </row>
    <row r="1446" spans="1:8" x14ac:dyDescent="0.25">
      <c r="A1446" s="110" t="str">
        <f>'[3]BASE DATOS'!$A1446</f>
        <v>V5</v>
      </c>
      <c r="B1446" s="110" t="str">
        <f>'[3]BASE DATOS'!$B1446</f>
        <v>LAGOS</v>
      </c>
      <c r="C1446" s="96" t="str">
        <f t="shared" si="45"/>
        <v>1</v>
      </c>
      <c r="F1446" s="110">
        <f>'[3]BASE DATOS'!$F1446</f>
        <v>7301</v>
      </c>
      <c r="G1446" s="110" t="str">
        <f>'[3]BASE DATOS'!$G1446</f>
        <v>SATELITE</v>
      </c>
      <c r="H1446" s="96" t="str">
        <f t="shared" si="44"/>
        <v>1</v>
      </c>
    </row>
    <row r="1447" spans="1:8" x14ac:dyDescent="0.25">
      <c r="A1447" s="110" t="str">
        <f>'[3]BASE DATOS'!$A1447</f>
        <v>VCOLBEEF</v>
      </c>
      <c r="B1447" s="110" t="str">
        <f>'[3]BASE DATOS'!$B1447</f>
        <v>COLBEEFSAS</v>
      </c>
      <c r="C1447" s="96" t="str">
        <f t="shared" si="45"/>
        <v>1</v>
      </c>
      <c r="F1447" s="110">
        <f>'[3]BASE DATOS'!$F1447</f>
        <v>7302</v>
      </c>
      <c r="G1447" s="110" t="str">
        <f>'[3]BASE DATOS'!$G1447</f>
        <v>SATELITE</v>
      </c>
      <c r="H1447" s="96" t="str">
        <f t="shared" si="44"/>
        <v>1</v>
      </c>
    </row>
    <row r="1448" spans="1:8" x14ac:dyDescent="0.25">
      <c r="A1448" s="110" t="str">
        <f>'[3]BASE DATOS'!$A1448</f>
        <v>VINIR</v>
      </c>
      <c r="B1448" s="110" t="str">
        <f>'[3]BASE DATOS'!$B1448</f>
        <v>REALDEMINAS</v>
      </c>
      <c r="C1448" s="96" t="str">
        <f t="shared" si="45"/>
        <v>1</v>
      </c>
      <c r="F1448" s="110">
        <f>'[3]BASE DATOS'!$F1448</f>
        <v>7303</v>
      </c>
      <c r="G1448" s="110" t="str">
        <f>'[3]BASE DATOS'!$G1448</f>
        <v>SATELITE</v>
      </c>
      <c r="H1448" s="96" t="str">
        <f t="shared" si="44"/>
        <v>1</v>
      </c>
    </row>
    <row r="1449" spans="1:8" x14ac:dyDescent="0.25">
      <c r="A1449" s="110" t="str">
        <f>'[3]BASE DATOS'!$A1449</f>
        <v>VMF</v>
      </c>
      <c r="B1449" s="110" t="str">
        <f>'[3]BASE DATOS'!$B1449</f>
        <v>CAMPOHERMOSO</v>
      </c>
      <c r="C1449" s="96" t="str">
        <f t="shared" si="45"/>
        <v>1</v>
      </c>
      <c r="F1449" s="110">
        <f>'[3]BASE DATOS'!$F1449</f>
        <v>7401</v>
      </c>
      <c r="G1449" s="110" t="str">
        <f>'[3]BASE DATOS'!$G1449</f>
        <v>SATELITE</v>
      </c>
      <c r="H1449" s="96" t="str">
        <f t="shared" si="44"/>
        <v>1</v>
      </c>
    </row>
    <row r="1450" spans="1:8" x14ac:dyDescent="0.25">
      <c r="A1450" s="110" t="str">
        <f>'[3]BASE DATOS'!$A1450</f>
        <v>VMP</v>
      </c>
      <c r="B1450" s="110" t="str">
        <f>'[3]BASE DATOS'!$B1450</f>
        <v>GIRON</v>
      </c>
      <c r="C1450" s="96" t="str">
        <f t="shared" si="45"/>
        <v>1</v>
      </c>
      <c r="F1450" s="110">
        <f>'[3]BASE DATOS'!$F1450</f>
        <v>7402</v>
      </c>
      <c r="G1450" s="110" t="str">
        <f>'[3]BASE DATOS'!$G1450</f>
        <v>SATELITE</v>
      </c>
      <c r="H1450" s="96" t="str">
        <f t="shared" si="44"/>
        <v>1</v>
      </c>
    </row>
    <row r="1451" spans="1:8" x14ac:dyDescent="0.25">
      <c r="A1451" s="110" t="str">
        <f>'[3]BASE DATOS'!$A1451</f>
        <v>VW</v>
      </c>
      <c r="B1451" s="110" t="str">
        <f>'[3]BASE DATOS'!$B1451</f>
        <v>LAGOS</v>
      </c>
      <c r="C1451" s="96" t="str">
        <f t="shared" si="45"/>
        <v>1</v>
      </c>
      <c r="F1451" s="110">
        <f>'[3]BASE DATOS'!$F1451</f>
        <v>7404</v>
      </c>
      <c r="G1451" s="110" t="str">
        <f>'[3]BASE DATOS'!$G1451</f>
        <v>SATELITE</v>
      </c>
      <c r="H1451" s="96" t="str">
        <f t="shared" si="44"/>
        <v>1</v>
      </c>
    </row>
    <row r="1452" spans="1:8" x14ac:dyDescent="0.25">
      <c r="A1452" s="110" t="str">
        <f>'[3]BASE DATOS'!$A1452</f>
        <v>VWX</v>
      </c>
      <c r="B1452" s="110" t="str">
        <f>'[3]BASE DATOS'!$B1452</f>
        <v>FLORIDABLANCA</v>
      </c>
      <c r="C1452" s="96" t="str">
        <f t="shared" si="45"/>
        <v>1</v>
      </c>
      <c r="F1452" s="110">
        <f>'[3]BASE DATOS'!$F1452</f>
        <v>7501</v>
      </c>
      <c r="G1452" s="110" t="str">
        <f>'[3]BASE DATOS'!$G1452</f>
        <v>SATELITE</v>
      </c>
      <c r="H1452" s="96" t="str">
        <f t="shared" si="44"/>
        <v>1</v>
      </c>
    </row>
    <row r="1453" spans="1:8" x14ac:dyDescent="0.25">
      <c r="A1453" s="110" t="str">
        <f>'[3]BASE DATOS'!$A1453</f>
        <v>WA</v>
      </c>
      <c r="B1453" s="110" t="str">
        <f>'[3]BASE DATOS'!$B1453</f>
        <v>FLORIDABLANCA</v>
      </c>
      <c r="C1453" s="96" t="str">
        <f t="shared" si="45"/>
        <v>1</v>
      </c>
      <c r="F1453" s="110">
        <f>'[3]BASE DATOS'!$F1453</f>
        <v>7502</v>
      </c>
      <c r="G1453" s="110" t="str">
        <f>'[3]BASE DATOS'!$G1453</f>
        <v>SATELITE</v>
      </c>
      <c r="H1453" s="96" t="str">
        <f t="shared" si="44"/>
        <v>1</v>
      </c>
    </row>
    <row r="1454" spans="1:8" x14ac:dyDescent="0.25">
      <c r="A1454" s="110" t="str">
        <f>'[3]BASE DATOS'!$A1454</f>
        <v>WBP</v>
      </c>
      <c r="B1454" s="110" t="str">
        <f>'[3]BASE DATOS'!$B1454</f>
        <v>NORTE</v>
      </c>
      <c r="C1454" s="96" t="str">
        <f t="shared" si="45"/>
        <v>1</v>
      </c>
      <c r="F1454" s="110">
        <f>'[3]BASE DATOS'!$F1454</f>
        <v>7601</v>
      </c>
      <c r="G1454" s="110" t="str">
        <f>'[3]BASE DATOS'!$G1454</f>
        <v>SATELITE</v>
      </c>
      <c r="H1454" s="96" t="str">
        <f t="shared" si="44"/>
        <v>1</v>
      </c>
    </row>
    <row r="1455" spans="1:8" x14ac:dyDescent="0.25">
      <c r="A1455" s="110" t="str">
        <f>'[3]BASE DATOS'!$A1455</f>
        <v>WLP</v>
      </c>
      <c r="B1455" s="110" t="str">
        <f>'[3]BASE DATOS'!$B1455</f>
        <v>PIEDECUESTA</v>
      </c>
      <c r="C1455" s="96" t="str">
        <f t="shared" si="45"/>
        <v>1</v>
      </c>
      <c r="F1455" s="110">
        <f>'[3]BASE DATOS'!$F1455</f>
        <v>7603</v>
      </c>
      <c r="G1455" s="110" t="str">
        <f>'[3]BASE DATOS'!$G1455</f>
        <v>SATELITE</v>
      </c>
      <c r="H1455" s="96" t="str">
        <f t="shared" si="44"/>
        <v>1</v>
      </c>
    </row>
    <row r="1456" spans="1:8" x14ac:dyDescent="0.25">
      <c r="A1456" s="110" t="str">
        <f>'[3]BASE DATOS'!$A1456</f>
        <v>WLPA</v>
      </c>
      <c r="B1456" s="110" t="str">
        <f>'[3]BASE DATOS'!$B1456</f>
        <v>PIEDECUESTA</v>
      </c>
      <c r="C1456" s="96" t="str">
        <f t="shared" si="45"/>
        <v>1</v>
      </c>
      <c r="F1456" s="110">
        <f>'[3]BASE DATOS'!$F1456</f>
        <v>7610</v>
      </c>
      <c r="G1456" s="110" t="str">
        <f>'[3]BASE DATOS'!$G1456</f>
        <v>SATELITE</v>
      </c>
      <c r="H1456" s="96" t="str">
        <f t="shared" si="44"/>
        <v>1</v>
      </c>
    </row>
    <row r="1457" spans="1:8" x14ac:dyDescent="0.25">
      <c r="A1457" s="110" t="str">
        <f>'[3]BASE DATOS'!$A1457</f>
        <v>WLPX</v>
      </c>
      <c r="B1457" s="110" t="str">
        <f>'[3]BASE DATOS'!$B1457</f>
        <v>PIEDECUESTA</v>
      </c>
      <c r="C1457" s="96" t="str">
        <f t="shared" si="45"/>
        <v>1</v>
      </c>
      <c r="F1457" s="110">
        <f>'[3]BASE DATOS'!$F1457</f>
        <v>7804</v>
      </c>
      <c r="G1457" s="110" t="str">
        <f>'[3]BASE DATOS'!$G1457</f>
        <v>SATELITE</v>
      </c>
      <c r="H1457" s="96" t="str">
        <f t="shared" si="44"/>
        <v>1</v>
      </c>
    </row>
    <row r="1458" spans="1:8" x14ac:dyDescent="0.25">
      <c r="A1458" s="110" t="str">
        <f>'[3]BASE DATOS'!$A1458</f>
        <v>WMERCAM</v>
      </c>
      <c r="B1458" s="110" t="str">
        <f>'[3]BASE DATOS'!$B1458</f>
        <v>LAGOS</v>
      </c>
      <c r="C1458" s="96" t="str">
        <f t="shared" si="45"/>
        <v>1</v>
      </c>
      <c r="F1458" s="110">
        <f>'[3]BASE DATOS'!$F1458</f>
        <v>7808</v>
      </c>
      <c r="G1458" s="110" t="str">
        <f>'[3]BASE DATOS'!$G1458</f>
        <v>SATELITE</v>
      </c>
      <c r="H1458" s="96" t="str">
        <f t="shared" si="44"/>
        <v>1</v>
      </c>
    </row>
    <row r="1459" spans="1:8" x14ac:dyDescent="0.25">
      <c r="A1459" s="110" t="str">
        <f>'[3]BASE DATOS'!$A1459</f>
        <v>WR</v>
      </c>
      <c r="B1459" s="110" t="str">
        <f>'[3]BASE DATOS'!$B1459</f>
        <v>MESA</v>
      </c>
      <c r="C1459" s="96" t="str">
        <f t="shared" si="45"/>
        <v>1</v>
      </c>
      <c r="F1459" s="110">
        <f>'[3]BASE DATOS'!$F1459</f>
        <v>7809</v>
      </c>
      <c r="G1459" s="110" t="str">
        <f>'[3]BASE DATOS'!$G1459</f>
        <v>SATELITE</v>
      </c>
      <c r="H1459" s="96" t="str">
        <f t="shared" si="44"/>
        <v>1</v>
      </c>
    </row>
    <row r="1460" spans="1:8" x14ac:dyDescent="0.25">
      <c r="A1460" s="110" t="str">
        <f>'[3]BASE DATOS'!$A1460</f>
        <v>WRG</v>
      </c>
      <c r="B1460" s="110" t="str">
        <f>'[3]BASE DATOS'!$B1460</f>
        <v>GIRON</v>
      </c>
      <c r="C1460" s="96" t="str">
        <f t="shared" si="45"/>
        <v>1</v>
      </c>
      <c r="F1460" s="110" t="str">
        <f>'[3]BASE DATOS'!$F1460</f>
        <v>CHXS</v>
      </c>
      <c r="G1460" s="110" t="str">
        <f>'[3]BASE DATOS'!$G1460</f>
        <v>SATELITE</v>
      </c>
      <c r="H1460" s="96" t="str">
        <f t="shared" si="44"/>
        <v>1</v>
      </c>
    </row>
    <row r="1461" spans="1:8" x14ac:dyDescent="0.25">
      <c r="A1461" s="110" t="str">
        <f>'[3]BASE DATOS'!$A1461</f>
        <v>XELA</v>
      </c>
      <c r="B1461" s="110" t="str">
        <f>'[3]BASE DATOS'!$B1461</f>
        <v>PIEDECUESTA</v>
      </c>
      <c r="C1461" s="96" t="str">
        <f t="shared" si="45"/>
        <v>1</v>
      </c>
      <c r="F1461" s="110" t="str">
        <f>'[3]BASE DATOS'!$F1461</f>
        <v>CHXSX</v>
      </c>
      <c r="G1461" s="110" t="str">
        <f>'[3]BASE DATOS'!$G1461</f>
        <v>SATELITE</v>
      </c>
      <c r="H1461" s="96" t="str">
        <f t="shared" si="44"/>
        <v>1</v>
      </c>
    </row>
    <row r="1462" spans="1:8" x14ac:dyDescent="0.25">
      <c r="A1462" s="110" t="str">
        <f>'[3]BASE DATOS'!$A1462</f>
        <v>XXX</v>
      </c>
      <c r="B1462" s="110" t="str">
        <f>'[3]BASE DATOS'!$B1462</f>
        <v>REALDEMINAS</v>
      </c>
      <c r="C1462" s="96" t="str">
        <f t="shared" si="45"/>
        <v>1</v>
      </c>
      <c r="F1462" s="110" t="str">
        <f>'[3]BASE DATOS'!$F1462</f>
        <v>ECD</v>
      </c>
      <c r="G1462" s="110" t="str">
        <f>'[3]BASE DATOS'!$G1462</f>
        <v>SATELITE</v>
      </c>
      <c r="H1462" s="96" t="str">
        <f t="shared" si="44"/>
        <v>1</v>
      </c>
    </row>
    <row r="1463" spans="1:8" x14ac:dyDescent="0.25">
      <c r="A1463" s="110" t="str">
        <f>'[3]BASE DATOS'!$A1463</f>
        <v>XY</v>
      </c>
      <c r="B1463" s="110" t="str">
        <f>'[3]BASE DATOS'!$B1463</f>
        <v>NORTE</v>
      </c>
      <c r="C1463" s="96" t="str">
        <f t="shared" si="45"/>
        <v>1</v>
      </c>
      <c r="F1463" s="110" t="str">
        <f>'[3]BASE DATOS'!$F1463</f>
        <v>JIPI</v>
      </c>
      <c r="G1463" s="110" t="str">
        <f>'[3]BASE DATOS'!$G1463</f>
        <v>SATELITE</v>
      </c>
      <c r="H1463" s="96" t="str">
        <f t="shared" si="44"/>
        <v>1</v>
      </c>
    </row>
    <row r="1464" spans="1:8" x14ac:dyDescent="0.25">
      <c r="A1464" s="110" t="str">
        <f>'[3]BASE DATOS'!$A1464</f>
        <v>YADY</v>
      </c>
      <c r="B1464" s="110" t="str">
        <f>'[3]BASE DATOS'!$B1464</f>
        <v>PROVENZA</v>
      </c>
      <c r="C1464" s="96" t="str">
        <f t="shared" si="45"/>
        <v>1</v>
      </c>
      <c r="F1464" s="110" t="str">
        <f>'[3]BASE DATOS'!$F1464</f>
        <v>JMB</v>
      </c>
      <c r="G1464" s="110" t="str">
        <f>'[3]BASE DATOS'!$G1464</f>
        <v>SATELITE</v>
      </c>
      <c r="H1464" s="96" t="str">
        <f t="shared" si="44"/>
        <v>1</v>
      </c>
    </row>
    <row r="1465" spans="1:8" x14ac:dyDescent="0.25">
      <c r="A1465" s="110" t="str">
        <f>'[3]BASE DATOS'!$A1465</f>
        <v>YADYM</v>
      </c>
      <c r="B1465" s="110" t="str">
        <f>'[3]BASE DATOS'!$B1465</f>
        <v>PROVENZA</v>
      </c>
      <c r="C1465" s="96" t="str">
        <f t="shared" si="45"/>
        <v>1</v>
      </c>
      <c r="F1465" s="110" t="str">
        <f>'[3]BASE DATOS'!$F1465</f>
        <v>MMM</v>
      </c>
      <c r="G1465" s="110" t="str">
        <f>'[3]BASE DATOS'!$G1465</f>
        <v>SATELITE</v>
      </c>
      <c r="H1465" s="96" t="str">
        <f t="shared" si="44"/>
        <v>1</v>
      </c>
    </row>
    <row r="1466" spans="1:8" x14ac:dyDescent="0.25">
      <c r="A1466" s="110" t="str">
        <f>'[3]BASE DATOS'!$A1466</f>
        <v>YDNA</v>
      </c>
      <c r="B1466" s="110" t="str">
        <f>'[3]BASE DATOS'!$B1466</f>
        <v>COLBEEFSAS</v>
      </c>
      <c r="C1466" s="96" t="str">
        <f t="shared" si="45"/>
        <v>1</v>
      </c>
      <c r="F1466" s="110" t="str">
        <f>'[3]BASE DATOS'!$F1466</f>
        <v>TF3</v>
      </c>
      <c r="G1466" s="110" t="str">
        <f>'[3]BASE DATOS'!$G1466</f>
        <v>SATELITE</v>
      </c>
      <c r="H1466" s="96" t="str">
        <f t="shared" si="44"/>
        <v>1</v>
      </c>
    </row>
    <row r="1467" spans="1:8" x14ac:dyDescent="0.25">
      <c r="A1467" s="110" t="str">
        <f>'[3]BASE DATOS'!$A1467</f>
        <v>YENI</v>
      </c>
      <c r="B1467" s="110" t="str">
        <f>'[3]BASE DATOS'!$B1467</f>
        <v>CPA</v>
      </c>
      <c r="C1467" s="96" t="str">
        <f t="shared" si="45"/>
        <v>1</v>
      </c>
      <c r="F1467" s="110" t="str">
        <f>'[3]BASE DATOS'!$F1467</f>
        <v>TOPX</v>
      </c>
      <c r="G1467" s="110" t="str">
        <f>'[3]BASE DATOS'!$G1467</f>
        <v>SATELITE</v>
      </c>
      <c r="H1467" s="96" t="str">
        <f t="shared" si="44"/>
        <v>1</v>
      </c>
    </row>
    <row r="1468" spans="1:8" x14ac:dyDescent="0.25">
      <c r="A1468" s="110" t="str">
        <f>'[3]BASE DATOS'!$A1468</f>
        <v>YHP</v>
      </c>
      <c r="B1468" s="110" t="str">
        <f>'[3]BASE DATOS'!$B1468</f>
        <v>PIEDECUESTA</v>
      </c>
      <c r="C1468" s="96" t="str">
        <f t="shared" si="45"/>
        <v>1</v>
      </c>
      <c r="F1468" s="110" t="str">
        <f>'[3]BASE DATOS'!$F1468</f>
        <v>10ZAP</v>
      </c>
      <c r="G1468" s="110" t="str">
        <f>'[3]BASE DATOS'!$G1468</f>
        <v>ZAPATOCA</v>
      </c>
      <c r="H1468" s="96" t="str">
        <f t="shared" si="44"/>
        <v>1</v>
      </c>
    </row>
    <row r="1469" spans="1:8" x14ac:dyDescent="0.25">
      <c r="A1469" s="110" t="str">
        <f>'[3]BASE DATOS'!$A1469</f>
        <v>YIYO</v>
      </c>
      <c r="B1469" s="110" t="str">
        <f>'[3]BASE DATOS'!$B1469</f>
        <v>PIEDECUESTA</v>
      </c>
      <c r="C1469" s="96" t="str">
        <f t="shared" si="45"/>
        <v>1</v>
      </c>
      <c r="F1469" s="110" t="str">
        <f>'[3]BASE DATOS'!$F1469</f>
        <v>11ZAP</v>
      </c>
      <c r="G1469" s="110" t="str">
        <f>'[3]BASE DATOS'!$G1469</f>
        <v>ZAPATOCA</v>
      </c>
      <c r="H1469" s="96" t="str">
        <f t="shared" si="44"/>
        <v>1</v>
      </c>
    </row>
    <row r="1470" spans="1:8" x14ac:dyDescent="0.25">
      <c r="A1470" s="110" t="str">
        <f>'[3]BASE DATOS'!$A1470</f>
        <v>YJ16</v>
      </c>
      <c r="B1470" s="110" t="str">
        <f>'[3]BASE DATOS'!$B1470</f>
        <v>LAGOS</v>
      </c>
      <c r="C1470" s="96" t="str">
        <f t="shared" si="45"/>
        <v>1</v>
      </c>
      <c r="F1470" s="110" t="str">
        <f>'[3]BASE DATOS'!$F1470</f>
        <v>12ZAP</v>
      </c>
      <c r="G1470" s="110" t="str">
        <f>'[3]BASE DATOS'!$G1470</f>
        <v>ZAPATOCA</v>
      </c>
      <c r="H1470" s="96" t="str">
        <f t="shared" si="44"/>
        <v>1</v>
      </c>
    </row>
    <row r="1471" spans="1:8" x14ac:dyDescent="0.25">
      <c r="A1471" s="110" t="str">
        <f>'[3]BASE DATOS'!$A1471</f>
        <v>YMCC</v>
      </c>
      <c r="B1471" s="110" t="str">
        <f>'[3]BASE DATOS'!$B1471</f>
        <v>GIRON</v>
      </c>
      <c r="C1471" s="96" t="str">
        <f t="shared" si="45"/>
        <v>1</v>
      </c>
      <c r="F1471" s="110" t="str">
        <f>'[3]BASE DATOS'!$F1471</f>
        <v>1ZAP</v>
      </c>
      <c r="G1471" s="110" t="str">
        <f>'[3]BASE DATOS'!$G1471</f>
        <v>ZAPATOCA</v>
      </c>
      <c r="H1471" s="96" t="str">
        <f t="shared" si="44"/>
        <v>1</v>
      </c>
    </row>
    <row r="1472" spans="1:8" x14ac:dyDescent="0.25">
      <c r="A1472" s="110" t="str">
        <f>'[3]BASE DATOS'!$A1472</f>
        <v>YP</v>
      </c>
      <c r="B1472" s="110" t="str">
        <f>'[3]BASE DATOS'!$B1472</f>
        <v>PIEDECUESTA</v>
      </c>
      <c r="C1472" s="96" t="str">
        <f t="shared" si="45"/>
        <v>1</v>
      </c>
      <c r="F1472" s="110" t="str">
        <f>'[3]BASE DATOS'!$F1472</f>
        <v>2ZAP</v>
      </c>
      <c r="G1472" s="110" t="str">
        <f>'[3]BASE DATOS'!$G1472</f>
        <v>ZAPATOCA</v>
      </c>
      <c r="H1472" s="96" t="str">
        <f t="shared" si="44"/>
        <v>1</v>
      </c>
    </row>
    <row r="1473" spans="1:8" x14ac:dyDescent="0.25">
      <c r="A1473" s="110" t="str">
        <f>'[3]BASE DATOS'!$A1473</f>
        <v>YS</v>
      </c>
      <c r="B1473" s="110" t="str">
        <f>'[3]BASE DATOS'!$B1473</f>
        <v>PROVENZA</v>
      </c>
      <c r="C1473" s="96" t="str">
        <f t="shared" si="45"/>
        <v>1</v>
      </c>
      <c r="F1473" s="110" t="str">
        <f>'[3]BASE DATOS'!$F1473</f>
        <v>3ZAP</v>
      </c>
      <c r="G1473" s="110" t="str">
        <f>'[3]BASE DATOS'!$G1473</f>
        <v>ZAPATOCA</v>
      </c>
      <c r="H1473" s="96" t="str">
        <f t="shared" si="44"/>
        <v>1</v>
      </c>
    </row>
    <row r="1474" spans="1:8" x14ac:dyDescent="0.25">
      <c r="A1474" s="110" t="str">
        <f>'[3]BASE DATOS'!$A1474</f>
        <v>YS/DXL/</v>
      </c>
      <c r="B1474" s="110" t="str">
        <f>'[3]BASE DATOS'!$B1474</f>
        <v>PROVENZA</v>
      </c>
      <c r="C1474" s="96" t="str">
        <f t="shared" si="45"/>
        <v>1</v>
      </c>
      <c r="F1474" s="110" t="str">
        <f>'[3]BASE DATOS'!$F1474</f>
        <v>4ZAP</v>
      </c>
      <c r="G1474" s="110" t="str">
        <f>'[3]BASE DATOS'!$G1474</f>
        <v>ZAPATOCA</v>
      </c>
      <c r="H1474" s="96" t="str">
        <f t="shared" ref="H1474:H1537" si="46">IF(G1474=0,"","1")</f>
        <v>1</v>
      </c>
    </row>
    <row r="1475" spans="1:8" x14ac:dyDescent="0.25">
      <c r="A1475" s="110" t="str">
        <f>'[3]BASE DATOS'!$A1475</f>
        <v>YSO</v>
      </c>
      <c r="B1475" s="110" t="str">
        <f>'[3]BASE DATOS'!$B1475</f>
        <v>PIEDECUESTA</v>
      </c>
      <c r="C1475" s="96" t="str">
        <f t="shared" ref="C1475:C1538" si="47">IF(B1475=0,"","1")</f>
        <v>1</v>
      </c>
      <c r="F1475" s="110" t="str">
        <f>'[3]BASE DATOS'!$F1475</f>
        <v>5ZAP</v>
      </c>
      <c r="G1475" s="110" t="str">
        <f>'[3]BASE DATOS'!$G1475</f>
        <v>ZAPATOCA</v>
      </c>
      <c r="H1475" s="96" t="str">
        <f t="shared" si="46"/>
        <v>1</v>
      </c>
    </row>
    <row r="1476" spans="1:8" x14ac:dyDescent="0.25">
      <c r="A1476" s="110" t="str">
        <f>'[3]BASE DATOS'!$A1476</f>
        <v>YSP</v>
      </c>
      <c r="B1476" s="110" t="str">
        <f>'[3]BASE DATOS'!$B1476</f>
        <v>REALDEMINAS</v>
      </c>
      <c r="C1476" s="96" t="str">
        <f t="shared" si="47"/>
        <v>1</v>
      </c>
      <c r="F1476" s="110" t="str">
        <f>'[3]BASE DATOS'!$F1476</f>
        <v>6ZAP</v>
      </c>
      <c r="G1476" s="110" t="str">
        <f>'[3]BASE DATOS'!$G1476</f>
        <v>ZAPATOCA</v>
      </c>
      <c r="H1476" s="96" t="str">
        <f t="shared" si="46"/>
        <v>1</v>
      </c>
    </row>
    <row r="1477" spans="1:8" x14ac:dyDescent="0.25">
      <c r="A1477" s="110" t="str">
        <f>'[3]BASE DATOS'!$A1477</f>
        <v>Z25</v>
      </c>
      <c r="B1477" s="110" t="str">
        <f>'[3]BASE DATOS'!$B1477</f>
        <v>FLORIDABLANCA</v>
      </c>
      <c r="C1477" s="96" t="str">
        <f t="shared" si="47"/>
        <v>1</v>
      </c>
      <c r="F1477" s="110" t="str">
        <f>'[3]BASE DATOS'!$F1477</f>
        <v>7ZAP</v>
      </c>
      <c r="G1477" s="110" t="str">
        <f>'[3]BASE DATOS'!$G1477</f>
        <v>ZAPATOCA</v>
      </c>
      <c r="H1477" s="96" t="str">
        <f t="shared" si="46"/>
        <v>1</v>
      </c>
    </row>
    <row r="1478" spans="1:8" x14ac:dyDescent="0.25">
      <c r="A1478" s="110" t="str">
        <f>'[3]BASE DATOS'!$A1478</f>
        <v>ZFP</v>
      </c>
      <c r="B1478" s="110" t="str">
        <f>'[3]BASE DATOS'!$B1478</f>
        <v>PIEDECUESTA</v>
      </c>
      <c r="C1478" s="96" t="str">
        <f t="shared" si="47"/>
        <v>1</v>
      </c>
      <c r="F1478" s="110" t="str">
        <f>'[3]BASE DATOS'!$F1478</f>
        <v>8ZAP</v>
      </c>
      <c r="G1478" s="110" t="str">
        <f>'[3]BASE DATOS'!$G1478</f>
        <v>ZAPATOCA</v>
      </c>
      <c r="H1478" s="96" t="str">
        <f t="shared" si="46"/>
        <v>1</v>
      </c>
    </row>
    <row r="1479" spans="1:8" x14ac:dyDescent="0.25">
      <c r="A1479" s="110" t="str">
        <f>'[3]BASE DATOS'!$A1479</f>
        <v>ZGP</v>
      </c>
      <c r="B1479" s="110" t="str">
        <f>'[3]BASE DATOS'!$B1479</f>
        <v>PIEDECUESTA</v>
      </c>
      <c r="C1479" s="96" t="str">
        <f t="shared" si="47"/>
        <v>1</v>
      </c>
      <c r="F1479" s="110" t="str">
        <f>'[3]BASE DATOS'!$F1479</f>
        <v>9ZAP</v>
      </c>
      <c r="G1479" s="110" t="str">
        <f>'[3]BASE DATOS'!$G1479</f>
        <v>ZAPATOCA</v>
      </c>
      <c r="H1479" s="96" t="str">
        <f t="shared" si="46"/>
        <v>1</v>
      </c>
    </row>
    <row r="1480" spans="1:8" x14ac:dyDescent="0.25">
      <c r="A1480" s="110" t="str">
        <f>'[3]BASE DATOS'!$A1480</f>
        <v>ZGPA</v>
      </c>
      <c r="B1480" s="110" t="str">
        <f>'[3]BASE DATOS'!$B1480</f>
        <v>PIEDECUESTA</v>
      </c>
      <c r="C1480" s="96" t="str">
        <f t="shared" si="47"/>
        <v>1</v>
      </c>
      <c r="F1480" s="110">
        <f>'[3]BASE DATOS'!$F1480</f>
        <v>0</v>
      </c>
      <c r="G1480" s="110">
        <f>'[3]BASE DATOS'!$G1480</f>
        <v>0</v>
      </c>
      <c r="H1480" s="96" t="str">
        <f t="shared" si="46"/>
        <v/>
      </c>
    </row>
    <row r="1481" spans="1:8" x14ac:dyDescent="0.25">
      <c r="A1481" s="110" t="str">
        <f>'[3]BASE DATOS'!$A1481</f>
        <v>ZGPX</v>
      </c>
      <c r="B1481" s="110" t="str">
        <f>'[3]BASE DATOS'!$B1481</f>
        <v>PIEDECUESTA</v>
      </c>
      <c r="C1481" s="96" t="str">
        <f t="shared" si="47"/>
        <v>1</v>
      </c>
      <c r="F1481" s="110">
        <f>'[3]BASE DATOS'!$F1481</f>
        <v>0</v>
      </c>
      <c r="G1481" s="110">
        <f>'[3]BASE DATOS'!$G1481</f>
        <v>0</v>
      </c>
      <c r="H1481" s="96" t="str">
        <f t="shared" si="46"/>
        <v/>
      </c>
    </row>
    <row r="1482" spans="1:8" x14ac:dyDescent="0.25">
      <c r="A1482" s="110">
        <f>'[3]BASE DATOS'!$A1482</f>
        <v>0</v>
      </c>
      <c r="B1482" s="110">
        <f>'[3]BASE DATOS'!$B1482</f>
        <v>0</v>
      </c>
      <c r="C1482" s="96" t="str">
        <f t="shared" si="47"/>
        <v/>
      </c>
      <c r="F1482" s="110">
        <f>'[3]BASE DATOS'!$F1482</f>
        <v>0</v>
      </c>
      <c r="G1482" s="110">
        <f>'[3]BASE DATOS'!$G1482</f>
        <v>0</v>
      </c>
      <c r="H1482" s="96" t="str">
        <f t="shared" si="46"/>
        <v/>
      </c>
    </row>
    <row r="1483" spans="1:8" x14ac:dyDescent="0.25">
      <c r="A1483" s="110">
        <f>'[3]BASE DATOS'!$A1483</f>
        <v>0</v>
      </c>
      <c r="B1483" s="110">
        <f>'[3]BASE DATOS'!$B1483</f>
        <v>0</v>
      </c>
      <c r="C1483" s="96" t="str">
        <f t="shared" si="47"/>
        <v/>
      </c>
      <c r="F1483" s="110">
        <f>'[3]BASE DATOS'!$F1483</f>
        <v>0</v>
      </c>
      <c r="G1483" s="110">
        <f>'[3]BASE DATOS'!$G1483</f>
        <v>0</v>
      </c>
      <c r="H1483" s="96" t="str">
        <f t="shared" si="46"/>
        <v/>
      </c>
    </row>
    <row r="1484" spans="1:8" x14ac:dyDescent="0.25">
      <c r="A1484" s="110">
        <f>'[3]BASE DATOS'!$A1484</f>
        <v>0</v>
      </c>
      <c r="B1484" s="110">
        <f>'[3]BASE DATOS'!$B1484</f>
        <v>0</v>
      </c>
      <c r="C1484" s="96" t="str">
        <f t="shared" si="47"/>
        <v/>
      </c>
      <c r="F1484" s="110">
        <f>'[3]BASE DATOS'!$F1484</f>
        <v>0</v>
      </c>
      <c r="G1484" s="110">
        <f>'[3]BASE DATOS'!$G1484</f>
        <v>0</v>
      </c>
      <c r="H1484" s="96" t="str">
        <f t="shared" si="46"/>
        <v/>
      </c>
    </row>
    <row r="1485" spans="1:8" x14ac:dyDescent="0.25">
      <c r="A1485" s="110">
        <f>'[3]BASE DATOS'!$A1485</f>
        <v>0</v>
      </c>
      <c r="B1485" s="110">
        <f>'[3]BASE DATOS'!$B1485</f>
        <v>0</v>
      </c>
      <c r="C1485" s="96" t="str">
        <f t="shared" si="47"/>
        <v/>
      </c>
      <c r="F1485" s="110">
        <f>'[3]BASE DATOS'!$F1485</f>
        <v>0</v>
      </c>
      <c r="G1485" s="110">
        <f>'[3]BASE DATOS'!$G1485</f>
        <v>0</v>
      </c>
      <c r="H1485" s="96" t="str">
        <f t="shared" si="46"/>
        <v/>
      </c>
    </row>
    <row r="1486" spans="1:8" x14ac:dyDescent="0.25">
      <c r="A1486" s="110">
        <f>'[3]BASE DATOS'!$A1486</f>
        <v>0</v>
      </c>
      <c r="B1486" s="110">
        <f>'[3]BASE DATOS'!$B1486</f>
        <v>0</v>
      </c>
      <c r="C1486" s="96" t="str">
        <f t="shared" si="47"/>
        <v/>
      </c>
      <c r="F1486" s="110">
        <f>'[3]BASE DATOS'!$F1486</f>
        <v>0</v>
      </c>
      <c r="G1486" s="110">
        <f>'[3]BASE DATOS'!$G1486</f>
        <v>0</v>
      </c>
      <c r="H1486" s="96" t="str">
        <f t="shared" si="46"/>
        <v/>
      </c>
    </row>
    <row r="1487" spans="1:8" x14ac:dyDescent="0.25">
      <c r="A1487" s="110">
        <f>'[3]BASE DATOS'!$A1487</f>
        <v>0</v>
      </c>
      <c r="B1487" s="110">
        <f>'[3]BASE DATOS'!$B1487</f>
        <v>0</v>
      </c>
      <c r="C1487" s="96" t="str">
        <f t="shared" si="47"/>
        <v/>
      </c>
      <c r="F1487" s="110">
        <f>'[3]BASE DATOS'!$F1487</f>
        <v>0</v>
      </c>
      <c r="G1487" s="110">
        <f>'[3]BASE DATOS'!$G1487</f>
        <v>0</v>
      </c>
      <c r="H1487" s="96" t="str">
        <f t="shared" si="46"/>
        <v/>
      </c>
    </row>
    <row r="1488" spans="1:8" x14ac:dyDescent="0.25">
      <c r="A1488" s="110">
        <f>'[3]BASE DATOS'!$A1488</f>
        <v>0</v>
      </c>
      <c r="B1488" s="110">
        <f>'[3]BASE DATOS'!$B1488</f>
        <v>0</v>
      </c>
      <c r="C1488" s="96" t="str">
        <f t="shared" si="47"/>
        <v/>
      </c>
      <c r="F1488" s="110">
        <f>'[3]BASE DATOS'!$F1488</f>
        <v>0</v>
      </c>
      <c r="G1488" s="110">
        <f>'[3]BASE DATOS'!$G1488</f>
        <v>0</v>
      </c>
      <c r="H1488" s="96" t="str">
        <f t="shared" si="46"/>
        <v/>
      </c>
    </row>
    <row r="1489" spans="1:8" x14ac:dyDescent="0.25">
      <c r="A1489" s="110">
        <f>'[3]BASE DATOS'!$A1489</f>
        <v>0</v>
      </c>
      <c r="B1489" s="110">
        <f>'[3]BASE DATOS'!$B1489</f>
        <v>0</v>
      </c>
      <c r="C1489" s="96" t="str">
        <f t="shared" si="47"/>
        <v/>
      </c>
      <c r="F1489" s="110">
        <f>'[3]BASE DATOS'!$F1489</f>
        <v>0</v>
      </c>
      <c r="G1489" s="110">
        <f>'[3]BASE DATOS'!$G1489</f>
        <v>0</v>
      </c>
      <c r="H1489" s="96" t="str">
        <f t="shared" si="46"/>
        <v/>
      </c>
    </row>
    <row r="1490" spans="1:8" x14ac:dyDescent="0.25">
      <c r="A1490" s="110">
        <f>'[3]BASE DATOS'!$A1490</f>
        <v>0</v>
      </c>
      <c r="B1490" s="110">
        <f>'[3]BASE DATOS'!$B1490</f>
        <v>0</v>
      </c>
      <c r="C1490" s="96" t="str">
        <f t="shared" si="47"/>
        <v/>
      </c>
      <c r="F1490" s="110">
        <f>'[3]BASE DATOS'!$F1490</f>
        <v>0</v>
      </c>
      <c r="G1490" s="110">
        <f>'[3]BASE DATOS'!$G1490</f>
        <v>0</v>
      </c>
      <c r="H1490" s="96" t="str">
        <f t="shared" si="46"/>
        <v/>
      </c>
    </row>
    <row r="1491" spans="1:8" x14ac:dyDescent="0.25">
      <c r="A1491" s="110">
        <f>'[3]BASE DATOS'!$A1491</f>
        <v>0</v>
      </c>
      <c r="B1491" s="110">
        <f>'[3]BASE DATOS'!$B1491</f>
        <v>0</v>
      </c>
      <c r="C1491" s="96" t="str">
        <f t="shared" si="47"/>
        <v/>
      </c>
      <c r="F1491" s="110">
        <f>'[3]BASE DATOS'!$F1491</f>
        <v>0</v>
      </c>
      <c r="G1491" s="110">
        <f>'[3]BASE DATOS'!$G1491</f>
        <v>0</v>
      </c>
      <c r="H1491" s="96" t="str">
        <f t="shared" si="46"/>
        <v/>
      </c>
    </row>
    <row r="1492" spans="1:8" x14ac:dyDescent="0.25">
      <c r="A1492" s="110">
        <f>'[3]BASE DATOS'!$A1492</f>
        <v>0</v>
      </c>
      <c r="B1492" s="110">
        <f>'[3]BASE DATOS'!$B1492</f>
        <v>0</v>
      </c>
      <c r="C1492" s="96" t="str">
        <f t="shared" si="47"/>
        <v/>
      </c>
      <c r="F1492" s="110">
        <f>'[3]BASE DATOS'!$F1492</f>
        <v>0</v>
      </c>
      <c r="G1492" s="110">
        <f>'[3]BASE DATOS'!$G1492</f>
        <v>0</v>
      </c>
      <c r="H1492" s="96" t="str">
        <f t="shared" si="46"/>
        <v/>
      </c>
    </row>
    <row r="1493" spans="1:8" x14ac:dyDescent="0.25">
      <c r="A1493" s="110">
        <f>'[3]BASE DATOS'!$A1493</f>
        <v>0</v>
      </c>
      <c r="B1493" s="110">
        <f>'[3]BASE DATOS'!$B1493</f>
        <v>0</v>
      </c>
      <c r="C1493" s="96" t="str">
        <f t="shared" si="47"/>
        <v/>
      </c>
      <c r="F1493" s="110">
        <f>'[3]BASE DATOS'!$F1493</f>
        <v>0</v>
      </c>
      <c r="G1493" s="110">
        <f>'[3]BASE DATOS'!$G1493</f>
        <v>0</v>
      </c>
      <c r="H1493" s="96" t="str">
        <f t="shared" si="46"/>
        <v/>
      </c>
    </row>
    <row r="1494" spans="1:8" x14ac:dyDescent="0.25">
      <c r="A1494" s="110">
        <f>'[3]BASE DATOS'!$A1494</f>
        <v>0</v>
      </c>
      <c r="B1494" s="110">
        <f>'[3]BASE DATOS'!$B1494</f>
        <v>0</v>
      </c>
      <c r="C1494" s="96" t="str">
        <f t="shared" si="47"/>
        <v/>
      </c>
      <c r="F1494" s="110">
        <f>'[3]BASE DATOS'!$F1494</f>
        <v>0</v>
      </c>
      <c r="G1494" s="110">
        <f>'[3]BASE DATOS'!$G1494</f>
        <v>0</v>
      </c>
      <c r="H1494" s="96" t="str">
        <f t="shared" si="46"/>
        <v/>
      </c>
    </row>
    <row r="1495" spans="1:8" x14ac:dyDescent="0.25">
      <c r="A1495" s="110">
        <f>'[3]BASE DATOS'!$A1495</f>
        <v>0</v>
      </c>
      <c r="B1495" s="110">
        <f>'[3]BASE DATOS'!$B1495</f>
        <v>0</v>
      </c>
      <c r="C1495" s="96" t="str">
        <f t="shared" si="47"/>
        <v/>
      </c>
      <c r="F1495" s="110">
        <f>'[3]BASE DATOS'!$F1495</f>
        <v>0</v>
      </c>
      <c r="G1495" s="110">
        <f>'[3]BASE DATOS'!$G1495</f>
        <v>0</v>
      </c>
      <c r="H1495" s="96" t="str">
        <f t="shared" si="46"/>
        <v/>
      </c>
    </row>
    <row r="1496" spans="1:8" x14ac:dyDescent="0.25">
      <c r="A1496" s="110">
        <f>'[3]BASE DATOS'!$A1496</f>
        <v>0</v>
      </c>
      <c r="B1496" s="110">
        <f>'[3]BASE DATOS'!$B1496</f>
        <v>0</v>
      </c>
      <c r="C1496" s="96" t="str">
        <f t="shared" si="47"/>
        <v/>
      </c>
      <c r="F1496" s="110">
        <f>'[3]BASE DATOS'!$F1496</f>
        <v>0</v>
      </c>
      <c r="G1496" s="110">
        <f>'[3]BASE DATOS'!$G1496</f>
        <v>0</v>
      </c>
      <c r="H1496" s="96" t="str">
        <f t="shared" si="46"/>
        <v/>
      </c>
    </row>
    <row r="1497" spans="1:8" x14ac:dyDescent="0.25">
      <c r="A1497" s="110">
        <f>'[3]BASE DATOS'!$A1497</f>
        <v>0</v>
      </c>
      <c r="B1497" s="110">
        <f>'[3]BASE DATOS'!$B1497</f>
        <v>0</v>
      </c>
      <c r="C1497" s="96" t="str">
        <f t="shared" si="47"/>
        <v/>
      </c>
      <c r="F1497" s="110">
        <f>'[3]BASE DATOS'!$F1497</f>
        <v>0</v>
      </c>
      <c r="G1497" s="110">
        <f>'[3]BASE DATOS'!$G1497</f>
        <v>0</v>
      </c>
      <c r="H1497" s="96" t="str">
        <f t="shared" si="46"/>
        <v/>
      </c>
    </row>
    <row r="1498" spans="1:8" x14ac:dyDescent="0.25">
      <c r="A1498" s="110">
        <f>'[3]BASE DATOS'!$A1498</f>
        <v>0</v>
      </c>
      <c r="B1498" s="110">
        <f>'[3]BASE DATOS'!$B1498</f>
        <v>0</v>
      </c>
      <c r="C1498" s="96" t="str">
        <f t="shared" si="47"/>
        <v/>
      </c>
      <c r="F1498" s="110">
        <f>'[3]BASE DATOS'!$F1498</f>
        <v>0</v>
      </c>
      <c r="G1498" s="110">
        <f>'[3]BASE DATOS'!$G1498</f>
        <v>0</v>
      </c>
      <c r="H1498" s="96" t="str">
        <f t="shared" si="46"/>
        <v/>
      </c>
    </row>
    <row r="1499" spans="1:8" x14ac:dyDescent="0.25">
      <c r="A1499" s="110">
        <f>'[3]BASE DATOS'!$A1499</f>
        <v>0</v>
      </c>
      <c r="B1499" s="110">
        <f>'[3]BASE DATOS'!$B1499</f>
        <v>0</v>
      </c>
      <c r="C1499" s="96" t="str">
        <f t="shared" si="47"/>
        <v/>
      </c>
      <c r="F1499" s="110">
        <f>'[3]BASE DATOS'!$F1499</f>
        <v>0</v>
      </c>
      <c r="G1499" s="110">
        <f>'[3]BASE DATOS'!$G1499</f>
        <v>0</v>
      </c>
      <c r="H1499" s="96" t="str">
        <f t="shared" si="46"/>
        <v/>
      </c>
    </row>
    <row r="1500" spans="1:8" x14ac:dyDescent="0.25">
      <c r="A1500" s="110">
        <f>'[3]BASE DATOS'!$A1500</f>
        <v>0</v>
      </c>
      <c r="B1500" s="110">
        <f>'[3]BASE DATOS'!$B1500</f>
        <v>0</v>
      </c>
      <c r="C1500" s="96" t="str">
        <f t="shared" si="47"/>
        <v/>
      </c>
      <c r="F1500" s="110">
        <f>'[3]BASE DATOS'!$F1500</f>
        <v>0</v>
      </c>
      <c r="G1500" s="110">
        <f>'[3]BASE DATOS'!$G1500</f>
        <v>0</v>
      </c>
      <c r="H1500" s="96" t="str">
        <f t="shared" si="46"/>
        <v/>
      </c>
    </row>
    <row r="1501" spans="1:8" x14ac:dyDescent="0.25">
      <c r="A1501" s="110">
        <f>'[3]BASE DATOS'!$A1501</f>
        <v>0</v>
      </c>
      <c r="B1501" s="110">
        <f>'[3]BASE DATOS'!$B1501</f>
        <v>0</v>
      </c>
      <c r="C1501" s="96" t="str">
        <f t="shared" si="47"/>
        <v/>
      </c>
      <c r="F1501" s="110">
        <f>'[3]BASE DATOS'!$F1501</f>
        <v>0</v>
      </c>
      <c r="G1501" s="110">
        <f>'[3]BASE DATOS'!$G1501</f>
        <v>0</v>
      </c>
      <c r="H1501" s="96" t="str">
        <f t="shared" si="46"/>
        <v/>
      </c>
    </row>
    <row r="1502" spans="1:8" x14ac:dyDescent="0.25">
      <c r="A1502" s="110">
        <f>'[3]BASE DATOS'!$A1502</f>
        <v>0</v>
      </c>
      <c r="B1502" s="110">
        <f>'[3]BASE DATOS'!$B1502</f>
        <v>0</v>
      </c>
      <c r="C1502" s="96" t="str">
        <f t="shared" si="47"/>
        <v/>
      </c>
      <c r="F1502" s="110">
        <f>'[3]BASE DATOS'!$F1502</f>
        <v>0</v>
      </c>
      <c r="G1502" s="110">
        <f>'[3]BASE DATOS'!$G1502</f>
        <v>0</v>
      </c>
      <c r="H1502" s="96" t="str">
        <f t="shared" si="46"/>
        <v/>
      </c>
    </row>
    <row r="1503" spans="1:8" x14ac:dyDescent="0.25">
      <c r="A1503" s="110">
        <f>'[3]BASE DATOS'!$A1503</f>
        <v>0</v>
      </c>
      <c r="B1503" s="110">
        <f>'[3]BASE DATOS'!$B1503</f>
        <v>0</v>
      </c>
      <c r="C1503" s="96" t="str">
        <f t="shared" si="47"/>
        <v/>
      </c>
      <c r="F1503" s="110">
        <f>'[3]BASE DATOS'!$F1503</f>
        <v>0</v>
      </c>
      <c r="G1503" s="110">
        <f>'[3]BASE DATOS'!$G1503</f>
        <v>0</v>
      </c>
      <c r="H1503" s="96" t="str">
        <f t="shared" si="46"/>
        <v/>
      </c>
    </row>
    <row r="1504" spans="1:8" x14ac:dyDescent="0.25">
      <c r="A1504" s="110">
        <f>'[3]BASE DATOS'!$A1504</f>
        <v>0</v>
      </c>
      <c r="B1504" s="110">
        <f>'[3]BASE DATOS'!$B1504</f>
        <v>0</v>
      </c>
      <c r="C1504" s="96" t="str">
        <f t="shared" si="47"/>
        <v/>
      </c>
      <c r="F1504" s="110">
        <f>'[3]BASE DATOS'!$F1504</f>
        <v>0</v>
      </c>
      <c r="G1504" s="110">
        <f>'[3]BASE DATOS'!$G1504</f>
        <v>0</v>
      </c>
      <c r="H1504" s="96" t="str">
        <f t="shared" si="46"/>
        <v/>
      </c>
    </row>
    <row r="1505" spans="1:8" x14ac:dyDescent="0.25">
      <c r="A1505" s="110">
        <f>'[3]BASE DATOS'!$A1505</f>
        <v>0</v>
      </c>
      <c r="B1505" s="110">
        <f>'[3]BASE DATOS'!$B1505</f>
        <v>0</v>
      </c>
      <c r="C1505" s="96" t="str">
        <f t="shared" si="47"/>
        <v/>
      </c>
      <c r="F1505" s="110">
        <f>'[3]BASE DATOS'!$F1505</f>
        <v>0</v>
      </c>
      <c r="G1505" s="110">
        <f>'[3]BASE DATOS'!$G1505</f>
        <v>0</v>
      </c>
      <c r="H1505" s="96" t="str">
        <f t="shared" si="46"/>
        <v/>
      </c>
    </row>
    <row r="1506" spans="1:8" x14ac:dyDescent="0.25">
      <c r="A1506" s="110">
        <f>'[3]BASE DATOS'!$A1506</f>
        <v>0</v>
      </c>
      <c r="B1506" s="110">
        <f>'[3]BASE DATOS'!$B1506</f>
        <v>0</v>
      </c>
      <c r="C1506" s="96" t="str">
        <f t="shared" si="47"/>
        <v/>
      </c>
      <c r="F1506" s="110">
        <f>'[3]BASE DATOS'!$F1506</f>
        <v>0</v>
      </c>
      <c r="G1506" s="110">
        <f>'[3]BASE DATOS'!$G1506</f>
        <v>0</v>
      </c>
      <c r="H1506" s="96" t="str">
        <f t="shared" si="46"/>
        <v/>
      </c>
    </row>
    <row r="1507" spans="1:8" x14ac:dyDescent="0.25">
      <c r="A1507" s="110">
        <f>'[3]BASE DATOS'!$A1507</f>
        <v>0</v>
      </c>
      <c r="B1507" s="110">
        <f>'[3]BASE DATOS'!$B1507</f>
        <v>0</v>
      </c>
      <c r="C1507" s="96" t="str">
        <f t="shared" si="47"/>
        <v/>
      </c>
      <c r="F1507" s="110">
        <f>'[3]BASE DATOS'!$F1507</f>
        <v>0</v>
      </c>
      <c r="G1507" s="110">
        <f>'[3]BASE DATOS'!$G1507</f>
        <v>0</v>
      </c>
      <c r="H1507" s="96" t="str">
        <f t="shared" si="46"/>
        <v/>
      </c>
    </row>
    <row r="1508" spans="1:8" x14ac:dyDescent="0.25">
      <c r="A1508" s="110">
        <f>'[3]BASE DATOS'!$A1508</f>
        <v>0</v>
      </c>
      <c r="B1508" s="110">
        <f>'[3]BASE DATOS'!$B1508</f>
        <v>0</v>
      </c>
      <c r="C1508" s="96" t="str">
        <f t="shared" si="47"/>
        <v/>
      </c>
      <c r="F1508" s="110">
        <f>'[3]BASE DATOS'!$F1508</f>
        <v>0</v>
      </c>
      <c r="G1508" s="110">
        <f>'[3]BASE DATOS'!$G1508</f>
        <v>0</v>
      </c>
      <c r="H1508" s="96" t="str">
        <f t="shared" si="46"/>
        <v/>
      </c>
    </row>
    <row r="1509" spans="1:8" x14ac:dyDescent="0.25">
      <c r="A1509" s="110">
        <f>'[3]BASE DATOS'!$A1509</f>
        <v>0</v>
      </c>
      <c r="B1509" s="110">
        <f>'[3]BASE DATOS'!$B1509</f>
        <v>0</v>
      </c>
      <c r="C1509" s="96" t="str">
        <f t="shared" si="47"/>
        <v/>
      </c>
      <c r="F1509" s="110">
        <f>'[3]BASE DATOS'!$F1509</f>
        <v>0</v>
      </c>
      <c r="G1509" s="110">
        <f>'[3]BASE DATOS'!$G1509</f>
        <v>0</v>
      </c>
      <c r="H1509" s="96" t="str">
        <f t="shared" si="46"/>
        <v/>
      </c>
    </row>
    <row r="1510" spans="1:8" x14ac:dyDescent="0.25">
      <c r="A1510" s="110">
        <f>'[3]BASE DATOS'!$A1510</f>
        <v>0</v>
      </c>
      <c r="B1510" s="110">
        <f>'[3]BASE DATOS'!$B1510</f>
        <v>0</v>
      </c>
      <c r="C1510" s="96" t="str">
        <f t="shared" si="47"/>
        <v/>
      </c>
      <c r="F1510" s="110">
        <f>'[3]BASE DATOS'!$F1510</f>
        <v>0</v>
      </c>
      <c r="G1510" s="110">
        <f>'[3]BASE DATOS'!$G1510</f>
        <v>0</v>
      </c>
      <c r="H1510" s="96" t="str">
        <f t="shared" si="46"/>
        <v/>
      </c>
    </row>
    <row r="1511" spans="1:8" x14ac:dyDescent="0.25">
      <c r="A1511" s="110">
        <f>'[3]BASE DATOS'!$A1511</f>
        <v>0</v>
      </c>
      <c r="B1511" s="110">
        <f>'[3]BASE DATOS'!$B1511</f>
        <v>0</v>
      </c>
      <c r="C1511" s="96" t="str">
        <f t="shared" si="47"/>
        <v/>
      </c>
      <c r="F1511" s="110">
        <f>'[3]BASE DATOS'!$F1511</f>
        <v>0</v>
      </c>
      <c r="G1511" s="110">
        <f>'[3]BASE DATOS'!$G1511</f>
        <v>0</v>
      </c>
      <c r="H1511" s="96" t="str">
        <f t="shared" si="46"/>
        <v/>
      </c>
    </row>
    <row r="1512" spans="1:8" x14ac:dyDescent="0.25">
      <c r="A1512" s="110">
        <f>'[3]BASE DATOS'!$A1512</f>
        <v>0</v>
      </c>
      <c r="B1512" s="110">
        <f>'[3]BASE DATOS'!$B1512</f>
        <v>0</v>
      </c>
      <c r="C1512" s="96" t="str">
        <f t="shared" si="47"/>
        <v/>
      </c>
      <c r="F1512" s="110">
        <f>'[3]BASE DATOS'!$F1512</f>
        <v>0</v>
      </c>
      <c r="G1512" s="110">
        <f>'[3]BASE DATOS'!$G1512</f>
        <v>0</v>
      </c>
      <c r="H1512" s="96" t="str">
        <f t="shared" si="46"/>
        <v/>
      </c>
    </row>
    <row r="1513" spans="1:8" x14ac:dyDescent="0.25">
      <c r="A1513" s="110">
        <f>'[3]BASE DATOS'!$A1513</f>
        <v>0</v>
      </c>
      <c r="B1513" s="110">
        <f>'[3]BASE DATOS'!$B1513</f>
        <v>0</v>
      </c>
      <c r="C1513" s="96" t="str">
        <f t="shared" si="47"/>
        <v/>
      </c>
      <c r="F1513" s="110">
        <f>'[3]BASE DATOS'!$F1513</f>
        <v>0</v>
      </c>
      <c r="G1513" s="110">
        <f>'[3]BASE DATOS'!$G1513</f>
        <v>0</v>
      </c>
      <c r="H1513" s="96" t="str">
        <f t="shared" si="46"/>
        <v/>
      </c>
    </row>
    <row r="1514" spans="1:8" x14ac:dyDescent="0.25">
      <c r="A1514" s="110">
        <f>'[3]BASE DATOS'!$A1514</f>
        <v>0</v>
      </c>
      <c r="B1514" s="110">
        <f>'[3]BASE DATOS'!$B1514</f>
        <v>0</v>
      </c>
      <c r="C1514" s="96" t="str">
        <f t="shared" si="47"/>
        <v/>
      </c>
      <c r="F1514" s="110">
        <f>'[3]BASE DATOS'!$F1514</f>
        <v>0</v>
      </c>
      <c r="G1514" s="110">
        <f>'[3]BASE DATOS'!$G1514</f>
        <v>0</v>
      </c>
      <c r="H1514" s="96" t="str">
        <f t="shared" si="46"/>
        <v/>
      </c>
    </row>
    <row r="1515" spans="1:8" x14ac:dyDescent="0.25">
      <c r="A1515" s="110">
        <f>'[3]BASE DATOS'!$A1515</f>
        <v>0</v>
      </c>
      <c r="B1515" s="110">
        <f>'[3]BASE DATOS'!$B1515</f>
        <v>0</v>
      </c>
      <c r="C1515" s="96" t="str">
        <f t="shared" si="47"/>
        <v/>
      </c>
      <c r="F1515" s="110">
        <f>'[3]BASE DATOS'!$F1515</f>
        <v>0</v>
      </c>
      <c r="G1515" s="110">
        <f>'[3]BASE DATOS'!$G1515</f>
        <v>0</v>
      </c>
      <c r="H1515" s="96" t="str">
        <f t="shared" si="46"/>
        <v/>
      </c>
    </row>
    <row r="1516" spans="1:8" x14ac:dyDescent="0.25">
      <c r="A1516" s="110">
        <f>'[3]BASE DATOS'!$A1516</f>
        <v>0</v>
      </c>
      <c r="B1516" s="110">
        <f>'[3]BASE DATOS'!$B1516</f>
        <v>0</v>
      </c>
      <c r="C1516" s="96" t="str">
        <f t="shared" si="47"/>
        <v/>
      </c>
      <c r="F1516" s="110">
        <f>'[3]BASE DATOS'!$F1516</f>
        <v>0</v>
      </c>
      <c r="G1516" s="110">
        <f>'[3]BASE DATOS'!$G1516</f>
        <v>0</v>
      </c>
      <c r="H1516" s="96" t="str">
        <f t="shared" si="46"/>
        <v/>
      </c>
    </row>
    <row r="1517" spans="1:8" x14ac:dyDescent="0.25">
      <c r="A1517" s="110">
        <f>'[3]BASE DATOS'!$A1517</f>
        <v>0</v>
      </c>
      <c r="B1517" s="110">
        <f>'[3]BASE DATOS'!$B1517</f>
        <v>0</v>
      </c>
      <c r="C1517" s="96" t="str">
        <f t="shared" si="47"/>
        <v/>
      </c>
      <c r="F1517" s="110">
        <f>'[3]BASE DATOS'!$F1517</f>
        <v>0</v>
      </c>
      <c r="G1517" s="110">
        <f>'[3]BASE DATOS'!$G1517</f>
        <v>0</v>
      </c>
      <c r="H1517" s="96" t="str">
        <f t="shared" si="46"/>
        <v/>
      </c>
    </row>
    <row r="1518" spans="1:8" x14ac:dyDescent="0.25">
      <c r="A1518" s="110">
        <f>'[3]BASE DATOS'!$A1518</f>
        <v>0</v>
      </c>
      <c r="B1518" s="110">
        <f>'[3]BASE DATOS'!$B1518</f>
        <v>0</v>
      </c>
      <c r="C1518" s="96" t="str">
        <f t="shared" si="47"/>
        <v/>
      </c>
      <c r="F1518" s="110">
        <f>'[3]BASE DATOS'!$F1518</f>
        <v>0</v>
      </c>
      <c r="G1518" s="110">
        <f>'[3]BASE DATOS'!$G1518</f>
        <v>0</v>
      </c>
      <c r="H1518" s="96" t="str">
        <f t="shared" si="46"/>
        <v/>
      </c>
    </row>
    <row r="1519" spans="1:8" x14ac:dyDescent="0.25">
      <c r="A1519" s="110">
        <f>'[3]BASE DATOS'!$A1519</f>
        <v>0</v>
      </c>
      <c r="B1519" s="110">
        <f>'[3]BASE DATOS'!$B1519</f>
        <v>0</v>
      </c>
      <c r="C1519" s="96" t="str">
        <f t="shared" si="47"/>
        <v/>
      </c>
      <c r="F1519" s="110">
        <f>'[3]BASE DATOS'!$F1519</f>
        <v>0</v>
      </c>
      <c r="G1519" s="110">
        <f>'[3]BASE DATOS'!$G1519</f>
        <v>0</v>
      </c>
      <c r="H1519" s="96" t="str">
        <f t="shared" si="46"/>
        <v/>
      </c>
    </row>
    <row r="1520" spans="1:8" x14ac:dyDescent="0.25">
      <c r="A1520" s="110">
        <f>'[3]BASE DATOS'!$A1520</f>
        <v>0</v>
      </c>
      <c r="B1520" s="110">
        <f>'[3]BASE DATOS'!$B1520</f>
        <v>0</v>
      </c>
      <c r="C1520" s="96" t="str">
        <f t="shared" si="47"/>
        <v/>
      </c>
      <c r="F1520" s="110">
        <f>'[3]BASE DATOS'!$F1520</f>
        <v>0</v>
      </c>
      <c r="G1520" s="110">
        <f>'[3]BASE DATOS'!$G1520</f>
        <v>0</v>
      </c>
      <c r="H1520" s="96" t="str">
        <f t="shared" si="46"/>
        <v/>
      </c>
    </row>
    <row r="1521" spans="1:8" x14ac:dyDescent="0.25">
      <c r="A1521" s="110">
        <f>'[3]BASE DATOS'!$A1521</f>
        <v>0</v>
      </c>
      <c r="B1521" s="110">
        <f>'[3]BASE DATOS'!$B1521</f>
        <v>0</v>
      </c>
      <c r="C1521" s="96" t="str">
        <f t="shared" si="47"/>
        <v/>
      </c>
      <c r="F1521" s="110">
        <f>'[3]BASE DATOS'!$F1521</f>
        <v>0</v>
      </c>
      <c r="G1521" s="110">
        <f>'[3]BASE DATOS'!$G1521</f>
        <v>0</v>
      </c>
      <c r="H1521" s="96" t="str">
        <f t="shared" si="46"/>
        <v/>
      </c>
    </row>
    <row r="1522" spans="1:8" x14ac:dyDescent="0.25">
      <c r="A1522" s="110">
        <f>'[3]BASE DATOS'!$A1522</f>
        <v>0</v>
      </c>
      <c r="B1522" s="110">
        <f>'[3]BASE DATOS'!$B1522</f>
        <v>0</v>
      </c>
      <c r="C1522" s="96" t="str">
        <f t="shared" si="47"/>
        <v/>
      </c>
      <c r="F1522" s="110">
        <f>'[3]BASE DATOS'!$F1522</f>
        <v>0</v>
      </c>
      <c r="G1522" s="110">
        <f>'[3]BASE DATOS'!$G1522</f>
        <v>0</v>
      </c>
      <c r="H1522" s="96" t="str">
        <f t="shared" si="46"/>
        <v/>
      </c>
    </row>
    <row r="1523" spans="1:8" x14ac:dyDescent="0.25">
      <c r="A1523" s="110">
        <f>'[3]BASE DATOS'!$A1523</f>
        <v>0</v>
      </c>
      <c r="B1523" s="110">
        <f>'[3]BASE DATOS'!$B1523</f>
        <v>0</v>
      </c>
      <c r="C1523" s="96" t="str">
        <f t="shared" si="47"/>
        <v/>
      </c>
      <c r="F1523" s="110">
        <f>'[3]BASE DATOS'!$F1523</f>
        <v>0</v>
      </c>
      <c r="G1523" s="110">
        <f>'[3]BASE DATOS'!$G1523</f>
        <v>0</v>
      </c>
      <c r="H1523" s="96" t="str">
        <f t="shared" si="46"/>
        <v/>
      </c>
    </row>
    <row r="1524" spans="1:8" x14ac:dyDescent="0.25">
      <c r="A1524" s="110">
        <f>'[3]BASE DATOS'!$A1524</f>
        <v>0</v>
      </c>
      <c r="B1524" s="110">
        <f>'[3]BASE DATOS'!$B1524</f>
        <v>0</v>
      </c>
      <c r="C1524" s="96" t="str">
        <f t="shared" si="47"/>
        <v/>
      </c>
      <c r="F1524" s="110">
        <f>'[3]BASE DATOS'!$F1524</f>
        <v>0</v>
      </c>
      <c r="G1524" s="110">
        <f>'[3]BASE DATOS'!$G1524</f>
        <v>0</v>
      </c>
      <c r="H1524" s="96" t="str">
        <f t="shared" si="46"/>
        <v/>
      </c>
    </row>
    <row r="1525" spans="1:8" x14ac:dyDescent="0.25">
      <c r="A1525" s="110">
        <f>'[3]BASE DATOS'!$A1525</f>
        <v>0</v>
      </c>
      <c r="B1525" s="110">
        <f>'[3]BASE DATOS'!$B1525</f>
        <v>0</v>
      </c>
      <c r="C1525" s="96" t="str">
        <f t="shared" si="47"/>
        <v/>
      </c>
      <c r="F1525" s="110">
        <f>'[3]BASE DATOS'!$F1525</f>
        <v>0</v>
      </c>
      <c r="G1525" s="110">
        <f>'[3]BASE DATOS'!$G1525</f>
        <v>0</v>
      </c>
      <c r="H1525" s="96" t="str">
        <f t="shared" si="46"/>
        <v/>
      </c>
    </row>
    <row r="1526" spans="1:8" x14ac:dyDescent="0.25">
      <c r="A1526" s="110">
        <f>'[3]BASE DATOS'!$A1526</f>
        <v>0</v>
      </c>
      <c r="B1526" s="110">
        <f>'[3]BASE DATOS'!$B1526</f>
        <v>0</v>
      </c>
      <c r="C1526" s="96" t="str">
        <f t="shared" si="47"/>
        <v/>
      </c>
      <c r="F1526" s="110">
        <f>'[3]BASE DATOS'!$F1526</f>
        <v>0</v>
      </c>
      <c r="G1526" s="110">
        <f>'[3]BASE DATOS'!$G1526</f>
        <v>0</v>
      </c>
      <c r="H1526" s="96" t="str">
        <f t="shared" si="46"/>
        <v/>
      </c>
    </row>
    <row r="1527" spans="1:8" x14ac:dyDescent="0.25">
      <c r="A1527" s="110">
        <f>'[3]BASE DATOS'!$A1527</f>
        <v>0</v>
      </c>
      <c r="B1527" s="110">
        <f>'[3]BASE DATOS'!$B1527</f>
        <v>0</v>
      </c>
      <c r="C1527" s="96" t="str">
        <f t="shared" si="47"/>
        <v/>
      </c>
      <c r="F1527" s="110">
        <f>'[3]BASE DATOS'!$F1527</f>
        <v>0</v>
      </c>
      <c r="G1527" s="110">
        <f>'[3]BASE DATOS'!$G1527</f>
        <v>0</v>
      </c>
      <c r="H1527" s="96" t="str">
        <f t="shared" si="46"/>
        <v/>
      </c>
    </row>
    <row r="1528" spans="1:8" x14ac:dyDescent="0.25">
      <c r="A1528" s="110">
        <f>'[3]BASE DATOS'!$A1528</f>
        <v>0</v>
      </c>
      <c r="B1528" s="110">
        <f>'[3]BASE DATOS'!$B1528</f>
        <v>0</v>
      </c>
      <c r="C1528" s="96" t="str">
        <f t="shared" si="47"/>
        <v/>
      </c>
      <c r="F1528" s="110">
        <f>'[3]BASE DATOS'!$F1528</f>
        <v>0</v>
      </c>
      <c r="G1528" s="110">
        <f>'[3]BASE DATOS'!$G1528</f>
        <v>0</v>
      </c>
      <c r="H1528" s="96" t="str">
        <f t="shared" si="46"/>
        <v/>
      </c>
    </row>
    <row r="1529" spans="1:8" x14ac:dyDescent="0.25">
      <c r="A1529" s="110">
        <f>'[3]BASE DATOS'!$A1529</f>
        <v>0</v>
      </c>
      <c r="B1529" s="110">
        <f>'[3]BASE DATOS'!$B1529</f>
        <v>0</v>
      </c>
      <c r="C1529" s="96" t="str">
        <f t="shared" si="47"/>
        <v/>
      </c>
      <c r="F1529" s="110">
        <f>'[3]BASE DATOS'!$F1529</f>
        <v>0</v>
      </c>
      <c r="G1529" s="110">
        <f>'[3]BASE DATOS'!$G1529</f>
        <v>0</v>
      </c>
      <c r="H1529" s="96" t="str">
        <f t="shared" si="46"/>
        <v/>
      </c>
    </row>
    <row r="1530" spans="1:8" x14ac:dyDescent="0.25">
      <c r="A1530" s="110">
        <f>'[3]BASE DATOS'!$A1530</f>
        <v>0</v>
      </c>
      <c r="B1530" s="110">
        <f>'[3]BASE DATOS'!$B1530</f>
        <v>0</v>
      </c>
      <c r="C1530" s="96" t="str">
        <f t="shared" si="47"/>
        <v/>
      </c>
      <c r="F1530" s="110">
        <f>'[3]BASE DATOS'!$F1530</f>
        <v>0</v>
      </c>
      <c r="G1530" s="110">
        <f>'[3]BASE DATOS'!$G1530</f>
        <v>0</v>
      </c>
      <c r="H1530" s="96" t="str">
        <f t="shared" si="46"/>
        <v/>
      </c>
    </row>
    <row r="1531" spans="1:8" x14ac:dyDescent="0.25">
      <c r="A1531" s="110">
        <f>'[3]BASE DATOS'!$A1531</f>
        <v>0</v>
      </c>
      <c r="B1531" s="110">
        <f>'[3]BASE DATOS'!$B1531</f>
        <v>0</v>
      </c>
      <c r="C1531" s="96" t="str">
        <f t="shared" si="47"/>
        <v/>
      </c>
      <c r="F1531" s="110">
        <f>'[3]BASE DATOS'!$F1531</f>
        <v>0</v>
      </c>
      <c r="G1531" s="110">
        <f>'[3]BASE DATOS'!$G1531</f>
        <v>0</v>
      </c>
      <c r="H1531" s="96" t="str">
        <f t="shared" si="46"/>
        <v/>
      </c>
    </row>
    <row r="1532" spans="1:8" x14ac:dyDescent="0.25">
      <c r="A1532" s="110">
        <f>'[3]BASE DATOS'!$A1532</f>
        <v>0</v>
      </c>
      <c r="B1532" s="110">
        <f>'[3]BASE DATOS'!$B1532</f>
        <v>0</v>
      </c>
      <c r="C1532" s="96" t="str">
        <f t="shared" si="47"/>
        <v/>
      </c>
      <c r="F1532" s="110">
        <f>'[3]BASE DATOS'!$F1532</f>
        <v>0</v>
      </c>
      <c r="G1532" s="110">
        <f>'[3]BASE DATOS'!$G1532</f>
        <v>0</v>
      </c>
      <c r="H1532" s="96" t="str">
        <f t="shared" si="46"/>
        <v/>
      </c>
    </row>
    <row r="1533" spans="1:8" x14ac:dyDescent="0.25">
      <c r="A1533" s="110">
        <f>'[3]BASE DATOS'!$A1533</f>
        <v>0</v>
      </c>
      <c r="B1533" s="110">
        <f>'[3]BASE DATOS'!$B1533</f>
        <v>0</v>
      </c>
      <c r="C1533" s="96" t="str">
        <f t="shared" si="47"/>
        <v/>
      </c>
      <c r="F1533" s="110">
        <f>'[3]BASE DATOS'!$F1533</f>
        <v>0</v>
      </c>
      <c r="G1533" s="110">
        <f>'[3]BASE DATOS'!$G1533</f>
        <v>0</v>
      </c>
      <c r="H1533" s="96" t="str">
        <f t="shared" si="46"/>
        <v/>
      </c>
    </row>
    <row r="1534" spans="1:8" x14ac:dyDescent="0.25">
      <c r="A1534" s="110">
        <f>'[3]BASE DATOS'!$A1534</f>
        <v>0</v>
      </c>
      <c r="B1534" s="110">
        <f>'[3]BASE DATOS'!$B1534</f>
        <v>0</v>
      </c>
      <c r="C1534" s="96" t="str">
        <f t="shared" si="47"/>
        <v/>
      </c>
      <c r="F1534" s="110">
        <f>'[3]BASE DATOS'!$F1534</f>
        <v>0</v>
      </c>
      <c r="G1534" s="110">
        <f>'[3]BASE DATOS'!$G1534</f>
        <v>0</v>
      </c>
      <c r="H1534" s="96" t="str">
        <f t="shared" si="46"/>
        <v/>
      </c>
    </row>
    <row r="1535" spans="1:8" x14ac:dyDescent="0.25">
      <c r="A1535" s="110">
        <f>'[3]BASE DATOS'!$A1535</f>
        <v>0</v>
      </c>
      <c r="B1535" s="110">
        <f>'[3]BASE DATOS'!$B1535</f>
        <v>0</v>
      </c>
      <c r="C1535" s="96" t="str">
        <f t="shared" si="47"/>
        <v/>
      </c>
      <c r="F1535" s="110">
        <f>'[3]BASE DATOS'!$F1535</f>
        <v>0</v>
      </c>
      <c r="G1535" s="110">
        <f>'[3]BASE DATOS'!$G1535</f>
        <v>0</v>
      </c>
      <c r="H1535" s="96" t="str">
        <f t="shared" si="46"/>
        <v/>
      </c>
    </row>
    <row r="1536" spans="1:8" x14ac:dyDescent="0.25">
      <c r="A1536" s="110">
        <f>'[3]BASE DATOS'!$A1536</f>
        <v>0</v>
      </c>
      <c r="B1536" s="110">
        <f>'[3]BASE DATOS'!$B1536</f>
        <v>0</v>
      </c>
      <c r="C1536" s="96" t="str">
        <f t="shared" si="47"/>
        <v/>
      </c>
      <c r="F1536" s="110">
        <f>'[3]BASE DATOS'!$F1536</f>
        <v>0</v>
      </c>
      <c r="G1536" s="110">
        <f>'[3]BASE DATOS'!$G1536</f>
        <v>0</v>
      </c>
      <c r="H1536" s="96" t="str">
        <f t="shared" si="46"/>
        <v/>
      </c>
    </row>
    <row r="1537" spans="1:8" x14ac:dyDescent="0.25">
      <c r="A1537" s="110">
        <f>'[3]BASE DATOS'!$A1537</f>
        <v>0</v>
      </c>
      <c r="B1537" s="110">
        <f>'[3]BASE DATOS'!$B1537</f>
        <v>0</v>
      </c>
      <c r="C1537" s="96" t="str">
        <f t="shared" si="47"/>
        <v/>
      </c>
      <c r="F1537" s="110">
        <f>'[3]BASE DATOS'!$F1537</f>
        <v>0</v>
      </c>
      <c r="G1537" s="110">
        <f>'[3]BASE DATOS'!$G1537</f>
        <v>0</v>
      </c>
      <c r="H1537" s="96" t="str">
        <f t="shared" si="46"/>
        <v/>
      </c>
    </row>
    <row r="1538" spans="1:8" x14ac:dyDescent="0.25">
      <c r="A1538" s="110">
        <f>'[3]BASE DATOS'!$A1538</f>
        <v>0</v>
      </c>
      <c r="B1538" s="110">
        <f>'[3]BASE DATOS'!$B1538</f>
        <v>0</v>
      </c>
      <c r="C1538" s="96" t="str">
        <f t="shared" si="47"/>
        <v/>
      </c>
      <c r="F1538" s="110">
        <f>'[3]BASE DATOS'!$F1538</f>
        <v>0</v>
      </c>
      <c r="G1538" s="110">
        <f>'[3]BASE DATOS'!$G1538</f>
        <v>0</v>
      </c>
      <c r="H1538" s="96" t="str">
        <f t="shared" ref="H1538:H1601" si="48">IF(G1538=0,"","1")</f>
        <v/>
      </c>
    </row>
    <row r="1539" spans="1:8" x14ac:dyDescent="0.25">
      <c r="A1539" s="110">
        <f>'[3]BASE DATOS'!$A1539</f>
        <v>0</v>
      </c>
      <c r="B1539" s="110">
        <f>'[3]BASE DATOS'!$B1539</f>
        <v>0</v>
      </c>
      <c r="C1539" s="96" t="str">
        <f t="shared" ref="C1539:C1602" si="49">IF(B1539=0,"","1")</f>
        <v/>
      </c>
      <c r="F1539" s="110">
        <f>'[3]BASE DATOS'!$F1539</f>
        <v>0</v>
      </c>
      <c r="G1539" s="110">
        <f>'[3]BASE DATOS'!$G1539</f>
        <v>0</v>
      </c>
      <c r="H1539" s="96" t="str">
        <f t="shared" si="48"/>
        <v/>
      </c>
    </row>
    <row r="1540" spans="1:8" x14ac:dyDescent="0.25">
      <c r="A1540" s="110">
        <f>'[3]BASE DATOS'!$A1540</f>
        <v>0</v>
      </c>
      <c r="B1540" s="110">
        <f>'[3]BASE DATOS'!$B1540</f>
        <v>0</v>
      </c>
      <c r="C1540" s="96" t="str">
        <f t="shared" si="49"/>
        <v/>
      </c>
      <c r="F1540" s="110">
        <f>'[3]BASE DATOS'!$F1540</f>
        <v>0</v>
      </c>
      <c r="G1540" s="110">
        <f>'[3]BASE DATOS'!$G1540</f>
        <v>0</v>
      </c>
      <c r="H1540" s="96" t="str">
        <f t="shared" si="48"/>
        <v/>
      </c>
    </row>
    <row r="1541" spans="1:8" x14ac:dyDescent="0.25">
      <c r="A1541" s="110">
        <f>'[3]BASE DATOS'!$A1541</f>
        <v>0</v>
      </c>
      <c r="B1541" s="110">
        <f>'[3]BASE DATOS'!$B1541</f>
        <v>0</v>
      </c>
      <c r="C1541" s="96" t="str">
        <f t="shared" si="49"/>
        <v/>
      </c>
      <c r="F1541" s="110">
        <f>'[3]BASE DATOS'!$F1541</f>
        <v>0</v>
      </c>
      <c r="G1541" s="110">
        <f>'[3]BASE DATOS'!$G1541</f>
        <v>0</v>
      </c>
      <c r="H1541" s="96" t="str">
        <f t="shared" si="48"/>
        <v/>
      </c>
    </row>
    <row r="1542" spans="1:8" x14ac:dyDescent="0.25">
      <c r="A1542" s="110">
        <f>'[3]BASE DATOS'!$A1542</f>
        <v>0</v>
      </c>
      <c r="B1542" s="110">
        <f>'[3]BASE DATOS'!$B1542</f>
        <v>0</v>
      </c>
      <c r="C1542" s="96" t="str">
        <f t="shared" si="49"/>
        <v/>
      </c>
      <c r="F1542" s="110">
        <f>'[3]BASE DATOS'!$F1542</f>
        <v>0</v>
      </c>
      <c r="G1542" s="110">
        <f>'[3]BASE DATOS'!$G1542</f>
        <v>0</v>
      </c>
      <c r="H1542" s="96" t="str">
        <f t="shared" si="48"/>
        <v/>
      </c>
    </row>
    <row r="1543" spans="1:8" x14ac:dyDescent="0.25">
      <c r="A1543" s="110">
        <f>'[3]BASE DATOS'!$A1543</f>
        <v>0</v>
      </c>
      <c r="B1543" s="110">
        <f>'[3]BASE DATOS'!$B1543</f>
        <v>0</v>
      </c>
      <c r="C1543" s="96" t="str">
        <f t="shared" si="49"/>
        <v/>
      </c>
      <c r="F1543" s="110">
        <f>'[3]BASE DATOS'!$F1543</f>
        <v>0</v>
      </c>
      <c r="G1543" s="110">
        <f>'[3]BASE DATOS'!$G1543</f>
        <v>0</v>
      </c>
      <c r="H1543" s="96" t="str">
        <f t="shared" si="48"/>
        <v/>
      </c>
    </row>
    <row r="1544" spans="1:8" x14ac:dyDescent="0.25">
      <c r="A1544" s="110">
        <f>'[3]BASE DATOS'!$A1544</f>
        <v>0</v>
      </c>
      <c r="B1544" s="110">
        <f>'[3]BASE DATOS'!$B1544</f>
        <v>0</v>
      </c>
      <c r="C1544" s="96" t="str">
        <f t="shared" si="49"/>
        <v/>
      </c>
      <c r="F1544" s="110">
        <f>'[3]BASE DATOS'!$F1544</f>
        <v>0</v>
      </c>
      <c r="G1544" s="110">
        <f>'[3]BASE DATOS'!$G1544</f>
        <v>0</v>
      </c>
      <c r="H1544" s="96" t="str">
        <f t="shared" si="48"/>
        <v/>
      </c>
    </row>
    <row r="1545" spans="1:8" x14ac:dyDescent="0.25">
      <c r="A1545" s="110">
        <f>'[3]BASE DATOS'!$A1545</f>
        <v>0</v>
      </c>
      <c r="B1545" s="110">
        <f>'[3]BASE DATOS'!$B1545</f>
        <v>0</v>
      </c>
      <c r="C1545" s="96" t="str">
        <f t="shared" si="49"/>
        <v/>
      </c>
      <c r="F1545" s="110">
        <f>'[3]BASE DATOS'!$F1545</f>
        <v>0</v>
      </c>
      <c r="G1545" s="110">
        <f>'[3]BASE DATOS'!$G1545</f>
        <v>0</v>
      </c>
      <c r="H1545" s="96" t="str">
        <f t="shared" si="48"/>
        <v/>
      </c>
    </row>
    <row r="1546" spans="1:8" x14ac:dyDescent="0.25">
      <c r="A1546" s="110">
        <f>'[3]BASE DATOS'!$A1546</f>
        <v>0</v>
      </c>
      <c r="B1546" s="110">
        <f>'[3]BASE DATOS'!$B1546</f>
        <v>0</v>
      </c>
      <c r="C1546" s="96" t="str">
        <f t="shared" si="49"/>
        <v/>
      </c>
      <c r="F1546" s="110">
        <f>'[3]BASE DATOS'!$F1546</f>
        <v>0</v>
      </c>
      <c r="G1546" s="110">
        <f>'[3]BASE DATOS'!$G1546</f>
        <v>0</v>
      </c>
      <c r="H1546" s="96" t="str">
        <f t="shared" si="48"/>
        <v/>
      </c>
    </row>
    <row r="1547" spans="1:8" x14ac:dyDescent="0.25">
      <c r="A1547" s="110">
        <f>'[3]BASE DATOS'!$A1547</f>
        <v>0</v>
      </c>
      <c r="B1547" s="110">
        <f>'[3]BASE DATOS'!$B1547</f>
        <v>0</v>
      </c>
      <c r="C1547" s="96" t="str">
        <f t="shared" si="49"/>
        <v/>
      </c>
      <c r="F1547" s="110">
        <f>'[3]BASE DATOS'!$F1547</f>
        <v>0</v>
      </c>
      <c r="G1547" s="110">
        <f>'[3]BASE DATOS'!$G1547</f>
        <v>0</v>
      </c>
      <c r="H1547" s="96" t="str">
        <f t="shared" si="48"/>
        <v/>
      </c>
    </row>
    <row r="1548" spans="1:8" x14ac:dyDescent="0.25">
      <c r="A1548" s="110">
        <f>'[3]BASE DATOS'!$A1548</f>
        <v>0</v>
      </c>
      <c r="B1548" s="110">
        <f>'[3]BASE DATOS'!$B1548</f>
        <v>0</v>
      </c>
      <c r="C1548" s="96" t="str">
        <f t="shared" si="49"/>
        <v/>
      </c>
      <c r="F1548" s="110">
        <f>'[3]BASE DATOS'!$F1548</f>
        <v>0</v>
      </c>
      <c r="G1548" s="110">
        <f>'[3]BASE DATOS'!$G1548</f>
        <v>0</v>
      </c>
      <c r="H1548" s="96" t="str">
        <f t="shared" si="48"/>
        <v/>
      </c>
    </row>
    <row r="1549" spans="1:8" x14ac:dyDescent="0.25">
      <c r="A1549" s="110">
        <f>'[3]BASE DATOS'!$A1549</f>
        <v>0</v>
      </c>
      <c r="B1549" s="110">
        <f>'[3]BASE DATOS'!$B1549</f>
        <v>0</v>
      </c>
      <c r="C1549" s="96" t="str">
        <f t="shared" si="49"/>
        <v/>
      </c>
      <c r="F1549" s="110">
        <f>'[3]BASE DATOS'!$F1549</f>
        <v>0</v>
      </c>
      <c r="G1549" s="110">
        <f>'[3]BASE DATOS'!$G1549</f>
        <v>0</v>
      </c>
      <c r="H1549" s="96" t="str">
        <f t="shared" si="48"/>
        <v/>
      </c>
    </row>
    <row r="1550" spans="1:8" x14ac:dyDescent="0.25">
      <c r="A1550" s="110">
        <f>'[3]BASE DATOS'!$A1550</f>
        <v>0</v>
      </c>
      <c r="B1550" s="110">
        <f>'[3]BASE DATOS'!$B1550</f>
        <v>0</v>
      </c>
      <c r="C1550" s="96" t="str">
        <f t="shared" si="49"/>
        <v/>
      </c>
      <c r="F1550" s="110">
        <f>'[3]BASE DATOS'!$F1550</f>
        <v>0</v>
      </c>
      <c r="G1550" s="110">
        <f>'[3]BASE DATOS'!$G1550</f>
        <v>0</v>
      </c>
      <c r="H1550" s="96" t="str">
        <f t="shared" si="48"/>
        <v/>
      </c>
    </row>
    <row r="1551" spans="1:8" x14ac:dyDescent="0.25">
      <c r="A1551" s="110">
        <f>'[3]BASE DATOS'!$A1551</f>
        <v>0</v>
      </c>
      <c r="B1551" s="110">
        <f>'[3]BASE DATOS'!$B1551</f>
        <v>0</v>
      </c>
      <c r="C1551" s="96" t="str">
        <f t="shared" si="49"/>
        <v/>
      </c>
      <c r="F1551" s="110">
        <f>'[3]BASE DATOS'!$F1551</f>
        <v>0</v>
      </c>
      <c r="G1551" s="110">
        <f>'[3]BASE DATOS'!$G1551</f>
        <v>0</v>
      </c>
      <c r="H1551" s="96" t="str">
        <f t="shared" si="48"/>
        <v/>
      </c>
    </row>
    <row r="1552" spans="1:8" x14ac:dyDescent="0.25">
      <c r="A1552" s="110">
        <f>'[3]BASE DATOS'!$A1552</f>
        <v>0</v>
      </c>
      <c r="B1552" s="110">
        <f>'[3]BASE DATOS'!$B1552</f>
        <v>0</v>
      </c>
      <c r="C1552" s="96" t="str">
        <f t="shared" si="49"/>
        <v/>
      </c>
      <c r="F1552" s="110">
        <f>'[3]BASE DATOS'!$F1552</f>
        <v>0</v>
      </c>
      <c r="G1552" s="110">
        <f>'[3]BASE DATOS'!$G1552</f>
        <v>0</v>
      </c>
      <c r="H1552" s="96" t="str">
        <f t="shared" si="48"/>
        <v/>
      </c>
    </row>
    <row r="1553" spans="1:8" x14ac:dyDescent="0.25">
      <c r="A1553" s="110">
        <f>'[3]BASE DATOS'!$A1553</f>
        <v>0</v>
      </c>
      <c r="B1553" s="110">
        <f>'[3]BASE DATOS'!$B1553</f>
        <v>0</v>
      </c>
      <c r="C1553" s="96" t="str">
        <f t="shared" si="49"/>
        <v/>
      </c>
      <c r="F1553" s="110">
        <f>'[3]BASE DATOS'!$F1553</f>
        <v>0</v>
      </c>
      <c r="G1553" s="110">
        <f>'[3]BASE DATOS'!$G1553</f>
        <v>0</v>
      </c>
      <c r="H1553" s="96" t="str">
        <f t="shared" si="48"/>
        <v/>
      </c>
    </row>
    <row r="1554" spans="1:8" x14ac:dyDescent="0.25">
      <c r="A1554" s="110">
        <f>'[3]BASE DATOS'!$A1554</f>
        <v>0</v>
      </c>
      <c r="B1554" s="110">
        <f>'[3]BASE DATOS'!$B1554</f>
        <v>0</v>
      </c>
      <c r="C1554" s="96" t="str">
        <f t="shared" si="49"/>
        <v/>
      </c>
      <c r="F1554" s="110">
        <f>'[3]BASE DATOS'!$F1554</f>
        <v>0</v>
      </c>
      <c r="G1554" s="110">
        <f>'[3]BASE DATOS'!$G1554</f>
        <v>0</v>
      </c>
      <c r="H1554" s="96" t="str">
        <f t="shared" si="48"/>
        <v/>
      </c>
    </row>
    <row r="1555" spans="1:8" x14ac:dyDescent="0.25">
      <c r="A1555" s="110">
        <f>'[3]BASE DATOS'!$A1555</f>
        <v>0</v>
      </c>
      <c r="B1555" s="110">
        <f>'[3]BASE DATOS'!$B1555</f>
        <v>0</v>
      </c>
      <c r="C1555" s="96" t="str">
        <f t="shared" si="49"/>
        <v/>
      </c>
      <c r="F1555" s="110">
        <f>'[3]BASE DATOS'!$F1555</f>
        <v>0</v>
      </c>
      <c r="G1555" s="110">
        <f>'[3]BASE DATOS'!$G1555</f>
        <v>0</v>
      </c>
      <c r="H1555" s="96" t="str">
        <f t="shared" si="48"/>
        <v/>
      </c>
    </row>
    <row r="1556" spans="1:8" x14ac:dyDescent="0.25">
      <c r="A1556" s="110">
        <f>'[3]BASE DATOS'!$A1556</f>
        <v>0</v>
      </c>
      <c r="B1556" s="110">
        <f>'[3]BASE DATOS'!$B1556</f>
        <v>0</v>
      </c>
      <c r="C1556" s="96" t="str">
        <f t="shared" si="49"/>
        <v/>
      </c>
      <c r="F1556" s="110">
        <f>'[3]BASE DATOS'!$F1556</f>
        <v>0</v>
      </c>
      <c r="G1556" s="110">
        <f>'[3]BASE DATOS'!$G1556</f>
        <v>0</v>
      </c>
      <c r="H1556" s="96" t="str">
        <f t="shared" si="48"/>
        <v/>
      </c>
    </row>
    <row r="1557" spans="1:8" x14ac:dyDescent="0.25">
      <c r="A1557" s="110">
        <f>'[3]BASE DATOS'!$A1557</f>
        <v>0</v>
      </c>
      <c r="B1557" s="110">
        <f>'[3]BASE DATOS'!$B1557</f>
        <v>0</v>
      </c>
      <c r="C1557" s="96" t="str">
        <f t="shared" si="49"/>
        <v/>
      </c>
      <c r="F1557" s="110">
        <f>'[3]BASE DATOS'!$F1557</f>
        <v>0</v>
      </c>
      <c r="G1557" s="110">
        <f>'[3]BASE DATOS'!$G1557</f>
        <v>0</v>
      </c>
      <c r="H1557" s="96" t="str">
        <f t="shared" si="48"/>
        <v/>
      </c>
    </row>
    <row r="1558" spans="1:8" x14ac:dyDescent="0.25">
      <c r="A1558" s="110">
        <f>'[3]BASE DATOS'!$A1558</f>
        <v>0</v>
      </c>
      <c r="B1558" s="110">
        <f>'[3]BASE DATOS'!$B1558</f>
        <v>0</v>
      </c>
      <c r="C1558" s="96" t="str">
        <f t="shared" si="49"/>
        <v/>
      </c>
      <c r="F1558" s="110">
        <f>'[3]BASE DATOS'!$F1558</f>
        <v>0</v>
      </c>
      <c r="G1558" s="110">
        <f>'[3]BASE DATOS'!$G1558</f>
        <v>0</v>
      </c>
      <c r="H1558" s="96" t="str">
        <f t="shared" si="48"/>
        <v/>
      </c>
    </row>
    <row r="1559" spans="1:8" x14ac:dyDescent="0.25">
      <c r="A1559" s="110">
        <f>'[3]BASE DATOS'!$A1559</f>
        <v>0</v>
      </c>
      <c r="B1559" s="110">
        <f>'[3]BASE DATOS'!$B1559</f>
        <v>0</v>
      </c>
      <c r="C1559" s="96" t="str">
        <f t="shared" si="49"/>
        <v/>
      </c>
      <c r="F1559" s="110">
        <f>'[3]BASE DATOS'!$F1559</f>
        <v>0</v>
      </c>
      <c r="G1559" s="110">
        <f>'[3]BASE DATOS'!$G1559</f>
        <v>0</v>
      </c>
      <c r="H1559" s="96" t="str">
        <f t="shared" si="48"/>
        <v/>
      </c>
    </row>
    <row r="1560" spans="1:8" x14ac:dyDescent="0.25">
      <c r="A1560" s="110">
        <f>'[3]BASE DATOS'!$A1560</f>
        <v>0</v>
      </c>
      <c r="B1560" s="110">
        <f>'[3]BASE DATOS'!$B1560</f>
        <v>0</v>
      </c>
      <c r="C1560" s="96" t="str">
        <f t="shared" si="49"/>
        <v/>
      </c>
      <c r="F1560" s="110">
        <f>'[3]BASE DATOS'!$F1560</f>
        <v>0</v>
      </c>
      <c r="G1560" s="110">
        <f>'[3]BASE DATOS'!$G1560</f>
        <v>0</v>
      </c>
      <c r="H1560" s="96" t="str">
        <f t="shared" si="48"/>
        <v/>
      </c>
    </row>
    <row r="1561" spans="1:8" x14ac:dyDescent="0.25">
      <c r="A1561" s="110">
        <f>'[3]BASE DATOS'!$A1561</f>
        <v>0</v>
      </c>
      <c r="B1561" s="110">
        <f>'[3]BASE DATOS'!$B1561</f>
        <v>0</v>
      </c>
      <c r="C1561" s="96" t="str">
        <f t="shared" si="49"/>
        <v/>
      </c>
      <c r="F1561" s="110">
        <f>'[3]BASE DATOS'!$F1561</f>
        <v>0</v>
      </c>
      <c r="G1561" s="110">
        <f>'[3]BASE DATOS'!$G1561</f>
        <v>0</v>
      </c>
      <c r="H1561" s="96" t="str">
        <f t="shared" si="48"/>
        <v/>
      </c>
    </row>
    <row r="1562" spans="1:8" x14ac:dyDescent="0.25">
      <c r="A1562" s="110">
        <f>'[3]BASE DATOS'!$A1562</f>
        <v>0</v>
      </c>
      <c r="B1562" s="110">
        <f>'[3]BASE DATOS'!$B1562</f>
        <v>0</v>
      </c>
      <c r="C1562" s="96" t="str">
        <f t="shared" si="49"/>
        <v/>
      </c>
      <c r="F1562" s="110">
        <f>'[3]BASE DATOS'!$F1562</f>
        <v>0</v>
      </c>
      <c r="G1562" s="110">
        <f>'[3]BASE DATOS'!$G1562</f>
        <v>0</v>
      </c>
      <c r="H1562" s="96" t="str">
        <f t="shared" si="48"/>
        <v/>
      </c>
    </row>
    <row r="1563" spans="1:8" x14ac:dyDescent="0.25">
      <c r="A1563" s="110">
        <f>'[3]BASE DATOS'!$A1563</f>
        <v>0</v>
      </c>
      <c r="B1563" s="110">
        <f>'[3]BASE DATOS'!$B1563</f>
        <v>0</v>
      </c>
      <c r="C1563" s="96" t="str">
        <f t="shared" si="49"/>
        <v/>
      </c>
      <c r="F1563" s="110">
        <f>'[3]BASE DATOS'!$F1563</f>
        <v>0</v>
      </c>
      <c r="G1563" s="110">
        <f>'[3]BASE DATOS'!$G1563</f>
        <v>0</v>
      </c>
      <c r="H1563" s="96" t="str">
        <f t="shared" si="48"/>
        <v/>
      </c>
    </row>
    <row r="1564" spans="1:8" x14ac:dyDescent="0.25">
      <c r="A1564" s="110">
        <f>'[3]BASE DATOS'!$A1564</f>
        <v>0</v>
      </c>
      <c r="B1564" s="110">
        <f>'[3]BASE DATOS'!$B1564</f>
        <v>0</v>
      </c>
      <c r="C1564" s="96" t="str">
        <f t="shared" si="49"/>
        <v/>
      </c>
      <c r="F1564" s="110">
        <f>'[3]BASE DATOS'!$F1564</f>
        <v>0</v>
      </c>
      <c r="G1564" s="110">
        <f>'[3]BASE DATOS'!$G1564</f>
        <v>0</v>
      </c>
      <c r="H1564" s="96" t="str">
        <f t="shared" si="48"/>
        <v/>
      </c>
    </row>
    <row r="1565" spans="1:8" x14ac:dyDescent="0.25">
      <c r="A1565" s="110">
        <f>'[3]BASE DATOS'!$A1565</f>
        <v>0</v>
      </c>
      <c r="B1565" s="110">
        <f>'[3]BASE DATOS'!$B1565</f>
        <v>0</v>
      </c>
      <c r="C1565" s="96" t="str">
        <f t="shared" si="49"/>
        <v/>
      </c>
      <c r="F1565" s="110">
        <f>'[3]BASE DATOS'!$F1565</f>
        <v>0</v>
      </c>
      <c r="G1565" s="110">
        <f>'[3]BASE DATOS'!$G1565</f>
        <v>0</v>
      </c>
      <c r="H1565" s="96" t="str">
        <f t="shared" si="48"/>
        <v/>
      </c>
    </row>
    <row r="1566" spans="1:8" x14ac:dyDescent="0.25">
      <c r="A1566" s="110">
        <f>'[3]BASE DATOS'!$A1566</f>
        <v>0</v>
      </c>
      <c r="B1566" s="110">
        <f>'[3]BASE DATOS'!$B1566</f>
        <v>0</v>
      </c>
      <c r="C1566" s="96" t="str">
        <f t="shared" si="49"/>
        <v/>
      </c>
      <c r="F1566" s="110">
        <f>'[3]BASE DATOS'!$F1566</f>
        <v>0</v>
      </c>
      <c r="G1566" s="110">
        <f>'[3]BASE DATOS'!$G1566</f>
        <v>0</v>
      </c>
      <c r="H1566" s="96" t="str">
        <f t="shared" si="48"/>
        <v/>
      </c>
    </row>
    <row r="1567" spans="1:8" x14ac:dyDescent="0.25">
      <c r="A1567" s="110">
        <f>'[3]BASE DATOS'!$A1567</f>
        <v>0</v>
      </c>
      <c r="B1567" s="110">
        <f>'[3]BASE DATOS'!$B1567</f>
        <v>0</v>
      </c>
      <c r="C1567" s="96" t="str">
        <f t="shared" si="49"/>
        <v/>
      </c>
      <c r="F1567" s="110">
        <f>'[3]BASE DATOS'!$F1567</f>
        <v>0</v>
      </c>
      <c r="G1567" s="110">
        <f>'[3]BASE DATOS'!$G1567</f>
        <v>0</v>
      </c>
      <c r="H1567" s="96" t="str">
        <f t="shared" si="48"/>
        <v/>
      </c>
    </row>
    <row r="1568" spans="1:8" x14ac:dyDescent="0.25">
      <c r="A1568" s="110">
        <f>'[3]BASE DATOS'!$A1568</f>
        <v>0</v>
      </c>
      <c r="B1568" s="110">
        <f>'[3]BASE DATOS'!$B1568</f>
        <v>0</v>
      </c>
      <c r="C1568" s="96" t="str">
        <f t="shared" si="49"/>
        <v/>
      </c>
      <c r="F1568" s="110">
        <f>'[3]BASE DATOS'!$F1568</f>
        <v>0</v>
      </c>
      <c r="G1568" s="110">
        <f>'[3]BASE DATOS'!$G1568</f>
        <v>0</v>
      </c>
      <c r="H1568" s="96" t="str">
        <f t="shared" si="48"/>
        <v/>
      </c>
    </row>
    <row r="1569" spans="1:8" x14ac:dyDescent="0.25">
      <c r="A1569" s="110">
        <f>'[3]BASE DATOS'!$A1569</f>
        <v>0</v>
      </c>
      <c r="B1569" s="110">
        <f>'[3]BASE DATOS'!$B1569</f>
        <v>0</v>
      </c>
      <c r="C1569" s="96" t="str">
        <f t="shared" si="49"/>
        <v/>
      </c>
      <c r="F1569" s="110">
        <f>'[3]BASE DATOS'!$F1569</f>
        <v>0</v>
      </c>
      <c r="G1569" s="110">
        <f>'[3]BASE DATOS'!$G1569</f>
        <v>0</v>
      </c>
      <c r="H1569" s="96" t="str">
        <f t="shared" si="48"/>
        <v/>
      </c>
    </row>
    <row r="1570" spans="1:8" x14ac:dyDescent="0.25">
      <c r="A1570" s="110">
        <f>'[3]BASE DATOS'!$A1570</f>
        <v>0</v>
      </c>
      <c r="B1570" s="110">
        <f>'[3]BASE DATOS'!$B1570</f>
        <v>0</v>
      </c>
      <c r="C1570" s="96" t="str">
        <f t="shared" si="49"/>
        <v/>
      </c>
      <c r="F1570" s="110">
        <f>'[3]BASE DATOS'!$F1570</f>
        <v>0</v>
      </c>
      <c r="G1570" s="110">
        <f>'[3]BASE DATOS'!$G1570</f>
        <v>0</v>
      </c>
      <c r="H1570" s="96" t="str">
        <f t="shared" si="48"/>
        <v/>
      </c>
    </row>
    <row r="1571" spans="1:8" x14ac:dyDescent="0.25">
      <c r="A1571" s="110">
        <f>'[3]BASE DATOS'!$A1571</f>
        <v>0</v>
      </c>
      <c r="B1571" s="110">
        <f>'[3]BASE DATOS'!$B1571</f>
        <v>0</v>
      </c>
      <c r="C1571" s="96" t="str">
        <f t="shared" si="49"/>
        <v/>
      </c>
      <c r="F1571" s="110">
        <f>'[3]BASE DATOS'!$F1571</f>
        <v>0</v>
      </c>
      <c r="G1571" s="110">
        <f>'[3]BASE DATOS'!$G1571</f>
        <v>0</v>
      </c>
      <c r="H1571" s="96" t="str">
        <f t="shared" si="48"/>
        <v/>
      </c>
    </row>
    <row r="1572" spans="1:8" x14ac:dyDescent="0.25">
      <c r="A1572" s="110">
        <f>'[3]BASE DATOS'!$A1572</f>
        <v>0</v>
      </c>
      <c r="B1572" s="110">
        <f>'[3]BASE DATOS'!$B1572</f>
        <v>0</v>
      </c>
      <c r="C1572" s="96" t="str">
        <f t="shared" si="49"/>
        <v/>
      </c>
      <c r="F1572" s="110">
        <f>'[3]BASE DATOS'!$F1572</f>
        <v>0</v>
      </c>
      <c r="G1572" s="110">
        <f>'[3]BASE DATOS'!$G1572</f>
        <v>0</v>
      </c>
      <c r="H1572" s="96" t="str">
        <f t="shared" si="48"/>
        <v/>
      </c>
    </row>
    <row r="1573" spans="1:8" x14ac:dyDescent="0.25">
      <c r="A1573" s="110">
        <f>'[3]BASE DATOS'!$A1573</f>
        <v>0</v>
      </c>
      <c r="B1573" s="110">
        <f>'[3]BASE DATOS'!$B1573</f>
        <v>0</v>
      </c>
      <c r="C1573" s="96" t="str">
        <f t="shared" si="49"/>
        <v/>
      </c>
      <c r="F1573" s="110">
        <f>'[3]BASE DATOS'!$F1573</f>
        <v>0</v>
      </c>
      <c r="G1573" s="110">
        <f>'[3]BASE DATOS'!$G1573</f>
        <v>0</v>
      </c>
      <c r="H1573" s="96" t="str">
        <f t="shared" si="48"/>
        <v/>
      </c>
    </row>
    <row r="1574" spans="1:8" x14ac:dyDescent="0.25">
      <c r="A1574" s="110">
        <f>'[3]BASE DATOS'!$A1574</f>
        <v>0</v>
      </c>
      <c r="B1574" s="110">
        <f>'[3]BASE DATOS'!$B1574</f>
        <v>0</v>
      </c>
      <c r="C1574" s="96" t="str">
        <f t="shared" si="49"/>
        <v/>
      </c>
      <c r="F1574" s="110">
        <f>'[3]BASE DATOS'!$F1574</f>
        <v>0</v>
      </c>
      <c r="G1574" s="110">
        <f>'[3]BASE DATOS'!$G1574</f>
        <v>0</v>
      </c>
      <c r="H1574" s="96" t="str">
        <f t="shared" si="48"/>
        <v/>
      </c>
    </row>
    <row r="1575" spans="1:8" x14ac:dyDescent="0.25">
      <c r="A1575" s="110">
        <f>'[3]BASE DATOS'!$A1575</f>
        <v>0</v>
      </c>
      <c r="B1575" s="110">
        <f>'[3]BASE DATOS'!$B1575</f>
        <v>0</v>
      </c>
      <c r="C1575" s="96" t="str">
        <f t="shared" si="49"/>
        <v/>
      </c>
      <c r="F1575" s="110">
        <f>'[3]BASE DATOS'!$F1575</f>
        <v>0</v>
      </c>
      <c r="G1575" s="110">
        <f>'[3]BASE DATOS'!$G1575</f>
        <v>0</v>
      </c>
      <c r="H1575" s="96" t="str">
        <f t="shared" si="48"/>
        <v/>
      </c>
    </row>
    <row r="1576" spans="1:8" x14ac:dyDescent="0.25">
      <c r="A1576" s="110">
        <f>'[3]BASE DATOS'!$A1576</f>
        <v>0</v>
      </c>
      <c r="B1576" s="110">
        <f>'[3]BASE DATOS'!$B1576</f>
        <v>0</v>
      </c>
      <c r="C1576" s="96" t="str">
        <f t="shared" si="49"/>
        <v/>
      </c>
      <c r="F1576" s="110">
        <f>'[3]BASE DATOS'!$F1576</f>
        <v>0</v>
      </c>
      <c r="G1576" s="110">
        <f>'[3]BASE DATOS'!$G1576</f>
        <v>0</v>
      </c>
      <c r="H1576" s="96" t="str">
        <f t="shared" si="48"/>
        <v/>
      </c>
    </row>
    <row r="1577" spans="1:8" x14ac:dyDescent="0.25">
      <c r="A1577" s="110">
        <f>'[3]BASE DATOS'!$A1577</f>
        <v>0</v>
      </c>
      <c r="B1577" s="110">
        <f>'[3]BASE DATOS'!$B1577</f>
        <v>0</v>
      </c>
      <c r="C1577" s="96" t="str">
        <f t="shared" si="49"/>
        <v/>
      </c>
      <c r="F1577" s="110">
        <f>'[3]BASE DATOS'!$F1577</f>
        <v>0</v>
      </c>
      <c r="G1577" s="110">
        <f>'[3]BASE DATOS'!$G1577</f>
        <v>0</v>
      </c>
      <c r="H1577" s="96" t="str">
        <f t="shared" si="48"/>
        <v/>
      </c>
    </row>
    <row r="1578" spans="1:8" x14ac:dyDescent="0.25">
      <c r="A1578" s="110">
        <f>'[3]BASE DATOS'!$A1578</f>
        <v>0</v>
      </c>
      <c r="B1578" s="110">
        <f>'[3]BASE DATOS'!$B1578</f>
        <v>0</v>
      </c>
      <c r="C1578" s="96" t="str">
        <f t="shared" si="49"/>
        <v/>
      </c>
      <c r="F1578" s="110">
        <f>'[3]BASE DATOS'!$F1578</f>
        <v>0</v>
      </c>
      <c r="G1578" s="110">
        <f>'[3]BASE DATOS'!$G1578</f>
        <v>0</v>
      </c>
      <c r="H1578" s="96" t="str">
        <f t="shared" si="48"/>
        <v/>
      </c>
    </row>
    <row r="1579" spans="1:8" x14ac:dyDescent="0.25">
      <c r="A1579" s="110">
        <f>'[3]BASE DATOS'!$A1579</f>
        <v>0</v>
      </c>
      <c r="B1579" s="110">
        <f>'[3]BASE DATOS'!$B1579</f>
        <v>0</v>
      </c>
      <c r="C1579" s="96" t="str">
        <f t="shared" si="49"/>
        <v/>
      </c>
      <c r="F1579" s="110">
        <f>'[3]BASE DATOS'!$F1579</f>
        <v>0</v>
      </c>
      <c r="G1579" s="110">
        <f>'[3]BASE DATOS'!$G1579</f>
        <v>0</v>
      </c>
      <c r="H1579" s="96" t="str">
        <f t="shared" si="48"/>
        <v/>
      </c>
    </row>
    <row r="1580" spans="1:8" x14ac:dyDescent="0.25">
      <c r="A1580" s="110">
        <f>'[3]BASE DATOS'!$A1580</f>
        <v>0</v>
      </c>
      <c r="B1580" s="110">
        <f>'[3]BASE DATOS'!$B1580</f>
        <v>0</v>
      </c>
      <c r="C1580" s="96" t="str">
        <f t="shared" si="49"/>
        <v/>
      </c>
      <c r="F1580" s="110">
        <f>'[3]BASE DATOS'!$F1580</f>
        <v>0</v>
      </c>
      <c r="G1580" s="110">
        <f>'[3]BASE DATOS'!$G1580</f>
        <v>0</v>
      </c>
      <c r="H1580" s="96" t="str">
        <f t="shared" si="48"/>
        <v/>
      </c>
    </row>
    <row r="1581" spans="1:8" x14ac:dyDescent="0.25">
      <c r="A1581" s="110">
        <f>'[3]BASE DATOS'!$A1581</f>
        <v>0</v>
      </c>
      <c r="B1581" s="110">
        <f>'[3]BASE DATOS'!$B1581</f>
        <v>0</v>
      </c>
      <c r="C1581" s="96" t="str">
        <f t="shared" si="49"/>
        <v/>
      </c>
      <c r="F1581" s="110">
        <f>'[3]BASE DATOS'!$F1581</f>
        <v>0</v>
      </c>
      <c r="G1581" s="110">
        <f>'[3]BASE DATOS'!$G1581</f>
        <v>0</v>
      </c>
      <c r="H1581" s="96" t="str">
        <f t="shared" si="48"/>
        <v/>
      </c>
    </row>
    <row r="1582" spans="1:8" x14ac:dyDescent="0.25">
      <c r="A1582" s="110">
        <f>'[3]BASE DATOS'!$A1582</f>
        <v>0</v>
      </c>
      <c r="B1582" s="110">
        <f>'[3]BASE DATOS'!$B1582</f>
        <v>0</v>
      </c>
      <c r="C1582" s="96" t="str">
        <f t="shared" si="49"/>
        <v/>
      </c>
      <c r="F1582" s="110">
        <f>'[3]BASE DATOS'!$F1582</f>
        <v>0</v>
      </c>
      <c r="G1582" s="110">
        <f>'[3]BASE DATOS'!$G1582</f>
        <v>0</v>
      </c>
      <c r="H1582" s="96" t="str">
        <f t="shared" si="48"/>
        <v/>
      </c>
    </row>
    <row r="1583" spans="1:8" x14ac:dyDescent="0.25">
      <c r="A1583" s="110">
        <f>'[3]BASE DATOS'!$A1583</f>
        <v>0</v>
      </c>
      <c r="B1583" s="110">
        <f>'[3]BASE DATOS'!$B1583</f>
        <v>0</v>
      </c>
      <c r="C1583" s="96" t="str">
        <f t="shared" si="49"/>
        <v/>
      </c>
      <c r="F1583" s="110">
        <f>'[3]BASE DATOS'!$F1583</f>
        <v>0</v>
      </c>
      <c r="G1583" s="110">
        <f>'[3]BASE DATOS'!$G1583</f>
        <v>0</v>
      </c>
      <c r="H1583" s="96" t="str">
        <f t="shared" si="48"/>
        <v/>
      </c>
    </row>
    <row r="1584" spans="1:8" x14ac:dyDescent="0.25">
      <c r="A1584" s="110">
        <f>'[3]BASE DATOS'!$A1584</f>
        <v>0</v>
      </c>
      <c r="B1584" s="110">
        <f>'[3]BASE DATOS'!$B1584</f>
        <v>0</v>
      </c>
      <c r="C1584" s="96" t="str">
        <f t="shared" si="49"/>
        <v/>
      </c>
      <c r="F1584" s="110">
        <f>'[3]BASE DATOS'!$F1584</f>
        <v>0</v>
      </c>
      <c r="G1584" s="110">
        <f>'[3]BASE DATOS'!$G1584</f>
        <v>0</v>
      </c>
      <c r="H1584" s="96" t="str">
        <f t="shared" si="48"/>
        <v/>
      </c>
    </row>
    <row r="1585" spans="1:8" x14ac:dyDescent="0.25">
      <c r="A1585" s="110">
        <f>'[3]BASE DATOS'!$A1585</f>
        <v>0</v>
      </c>
      <c r="B1585" s="110">
        <f>'[3]BASE DATOS'!$B1585</f>
        <v>0</v>
      </c>
      <c r="C1585" s="96" t="str">
        <f t="shared" si="49"/>
        <v/>
      </c>
      <c r="F1585" s="110">
        <f>'[3]BASE DATOS'!$F1585</f>
        <v>0</v>
      </c>
      <c r="G1585" s="110">
        <f>'[3]BASE DATOS'!$G1585</f>
        <v>0</v>
      </c>
      <c r="H1585" s="96" t="str">
        <f t="shared" si="48"/>
        <v/>
      </c>
    </row>
    <row r="1586" spans="1:8" x14ac:dyDescent="0.25">
      <c r="A1586" s="110">
        <f>'[3]BASE DATOS'!$A1586</f>
        <v>0</v>
      </c>
      <c r="B1586" s="110">
        <f>'[3]BASE DATOS'!$B1586</f>
        <v>0</v>
      </c>
      <c r="C1586" s="96" t="str">
        <f t="shared" si="49"/>
        <v/>
      </c>
      <c r="F1586" s="110">
        <f>'[3]BASE DATOS'!$F1586</f>
        <v>0</v>
      </c>
      <c r="G1586" s="110">
        <f>'[3]BASE DATOS'!$G1586</f>
        <v>0</v>
      </c>
      <c r="H1586" s="96" t="str">
        <f t="shared" si="48"/>
        <v/>
      </c>
    </row>
    <row r="1587" spans="1:8" x14ac:dyDescent="0.25">
      <c r="A1587" s="110">
        <f>'[3]BASE DATOS'!$A1587</f>
        <v>0</v>
      </c>
      <c r="B1587" s="110">
        <f>'[3]BASE DATOS'!$B1587</f>
        <v>0</v>
      </c>
      <c r="C1587" s="96" t="str">
        <f t="shared" si="49"/>
        <v/>
      </c>
      <c r="F1587" s="110">
        <f>'[3]BASE DATOS'!$F1587</f>
        <v>0</v>
      </c>
      <c r="G1587" s="110">
        <f>'[3]BASE DATOS'!$G1587</f>
        <v>0</v>
      </c>
      <c r="H1587" s="96" t="str">
        <f t="shared" si="48"/>
        <v/>
      </c>
    </row>
    <row r="1588" spans="1:8" x14ac:dyDescent="0.25">
      <c r="A1588" s="110">
        <f>'[3]BASE DATOS'!$A1588</f>
        <v>0</v>
      </c>
      <c r="B1588" s="110">
        <f>'[3]BASE DATOS'!$B1588</f>
        <v>0</v>
      </c>
      <c r="C1588" s="96" t="str">
        <f t="shared" si="49"/>
        <v/>
      </c>
      <c r="F1588" s="110">
        <f>'[3]BASE DATOS'!$F1588</f>
        <v>0</v>
      </c>
      <c r="G1588" s="110">
        <f>'[3]BASE DATOS'!$G1588</f>
        <v>0</v>
      </c>
      <c r="H1588" s="96" t="str">
        <f t="shared" si="48"/>
        <v/>
      </c>
    </row>
    <row r="1589" spans="1:8" x14ac:dyDescent="0.25">
      <c r="A1589" s="110">
        <f>'[3]BASE DATOS'!$A1589</f>
        <v>0</v>
      </c>
      <c r="B1589" s="110">
        <f>'[3]BASE DATOS'!$B1589</f>
        <v>0</v>
      </c>
      <c r="C1589" s="96" t="str">
        <f t="shared" si="49"/>
        <v/>
      </c>
      <c r="F1589" s="110">
        <f>'[3]BASE DATOS'!$F1589</f>
        <v>0</v>
      </c>
      <c r="G1589" s="110">
        <f>'[3]BASE DATOS'!$G1589</f>
        <v>0</v>
      </c>
      <c r="H1589" s="96" t="str">
        <f t="shared" si="48"/>
        <v/>
      </c>
    </row>
    <row r="1590" spans="1:8" x14ac:dyDescent="0.25">
      <c r="A1590" s="110">
        <f>'[3]BASE DATOS'!$A1590</f>
        <v>0</v>
      </c>
      <c r="B1590" s="110">
        <f>'[3]BASE DATOS'!$B1590</f>
        <v>0</v>
      </c>
      <c r="C1590" s="96" t="str">
        <f t="shared" si="49"/>
        <v/>
      </c>
      <c r="F1590" s="110">
        <f>'[3]BASE DATOS'!$F1590</f>
        <v>0</v>
      </c>
      <c r="G1590" s="110">
        <f>'[3]BASE DATOS'!$G1590</f>
        <v>0</v>
      </c>
      <c r="H1590" s="96" t="str">
        <f t="shared" si="48"/>
        <v/>
      </c>
    </row>
    <row r="1591" spans="1:8" x14ac:dyDescent="0.25">
      <c r="A1591" s="110">
        <f>'[3]BASE DATOS'!$A1591</f>
        <v>0</v>
      </c>
      <c r="B1591" s="110">
        <f>'[3]BASE DATOS'!$B1591</f>
        <v>0</v>
      </c>
      <c r="C1591" s="96" t="str">
        <f t="shared" si="49"/>
        <v/>
      </c>
      <c r="F1591" s="110">
        <f>'[3]BASE DATOS'!$F1591</f>
        <v>0</v>
      </c>
      <c r="G1591" s="110">
        <f>'[3]BASE DATOS'!$G1591</f>
        <v>0</v>
      </c>
      <c r="H1591" s="96" t="str">
        <f t="shared" si="48"/>
        <v/>
      </c>
    </row>
    <row r="1592" spans="1:8" x14ac:dyDescent="0.25">
      <c r="A1592" s="110">
        <f>'[3]BASE DATOS'!$A1592</f>
        <v>0</v>
      </c>
      <c r="B1592" s="110">
        <f>'[3]BASE DATOS'!$B1592</f>
        <v>0</v>
      </c>
      <c r="C1592" s="96" t="str">
        <f t="shared" si="49"/>
        <v/>
      </c>
      <c r="F1592" s="110">
        <f>'[3]BASE DATOS'!$F1592</f>
        <v>0</v>
      </c>
      <c r="G1592" s="110">
        <f>'[3]BASE DATOS'!$G1592</f>
        <v>0</v>
      </c>
      <c r="H1592" s="96" t="str">
        <f t="shared" si="48"/>
        <v/>
      </c>
    </row>
    <row r="1593" spans="1:8" x14ac:dyDescent="0.25">
      <c r="A1593" s="110">
        <f>'[3]BASE DATOS'!$A1593</f>
        <v>0</v>
      </c>
      <c r="B1593" s="110">
        <f>'[3]BASE DATOS'!$B1593</f>
        <v>0</v>
      </c>
      <c r="C1593" s="96" t="str">
        <f t="shared" si="49"/>
        <v/>
      </c>
      <c r="F1593" s="110">
        <f>'[3]BASE DATOS'!$F1593</f>
        <v>0</v>
      </c>
      <c r="G1593" s="110">
        <f>'[3]BASE DATOS'!$G1593</f>
        <v>0</v>
      </c>
      <c r="H1593" s="96" t="str">
        <f t="shared" si="48"/>
        <v/>
      </c>
    </row>
    <row r="1594" spans="1:8" x14ac:dyDescent="0.25">
      <c r="A1594" s="110">
        <f>'[3]BASE DATOS'!$A1594</f>
        <v>0</v>
      </c>
      <c r="B1594" s="110">
        <f>'[3]BASE DATOS'!$B1594</f>
        <v>0</v>
      </c>
      <c r="C1594" s="96" t="str">
        <f t="shared" si="49"/>
        <v/>
      </c>
      <c r="F1594" s="110">
        <f>'[3]BASE DATOS'!$F1594</f>
        <v>0</v>
      </c>
      <c r="G1594" s="110">
        <f>'[3]BASE DATOS'!$G1594</f>
        <v>0</v>
      </c>
      <c r="H1594" s="96" t="str">
        <f t="shared" si="48"/>
        <v/>
      </c>
    </row>
    <row r="1595" spans="1:8" x14ac:dyDescent="0.25">
      <c r="A1595" s="110">
        <f>'[3]BASE DATOS'!$A1595</f>
        <v>0</v>
      </c>
      <c r="B1595" s="110">
        <f>'[3]BASE DATOS'!$B1595</f>
        <v>0</v>
      </c>
      <c r="C1595" s="96" t="str">
        <f t="shared" si="49"/>
        <v/>
      </c>
      <c r="F1595" s="110">
        <f>'[3]BASE DATOS'!$F1595</f>
        <v>0</v>
      </c>
      <c r="G1595" s="110">
        <f>'[3]BASE DATOS'!$G1595</f>
        <v>0</v>
      </c>
      <c r="H1595" s="96" t="str">
        <f t="shared" si="48"/>
        <v/>
      </c>
    </row>
    <row r="1596" spans="1:8" x14ac:dyDescent="0.25">
      <c r="A1596" s="110">
        <f>'[3]BASE DATOS'!$A1596</f>
        <v>0</v>
      </c>
      <c r="B1596" s="110">
        <f>'[3]BASE DATOS'!$B1596</f>
        <v>0</v>
      </c>
      <c r="C1596" s="96" t="str">
        <f t="shared" si="49"/>
        <v/>
      </c>
      <c r="F1596" s="110">
        <f>'[3]BASE DATOS'!$F1596</f>
        <v>0</v>
      </c>
      <c r="G1596" s="110">
        <f>'[3]BASE DATOS'!$G1596</f>
        <v>0</v>
      </c>
      <c r="H1596" s="96" t="str">
        <f t="shared" si="48"/>
        <v/>
      </c>
    </row>
    <row r="1597" spans="1:8" x14ac:dyDescent="0.25">
      <c r="A1597" s="110">
        <f>'[3]BASE DATOS'!$A1597</f>
        <v>0</v>
      </c>
      <c r="B1597" s="110">
        <f>'[3]BASE DATOS'!$B1597</f>
        <v>0</v>
      </c>
      <c r="C1597" s="96" t="str">
        <f t="shared" si="49"/>
        <v/>
      </c>
      <c r="F1597" s="110">
        <f>'[3]BASE DATOS'!$F1597</f>
        <v>0</v>
      </c>
      <c r="G1597" s="110">
        <f>'[3]BASE DATOS'!$G1597</f>
        <v>0</v>
      </c>
      <c r="H1597" s="96" t="str">
        <f t="shared" si="48"/>
        <v/>
      </c>
    </row>
    <row r="1598" spans="1:8" x14ac:dyDescent="0.25">
      <c r="A1598" s="110">
        <f>'[3]BASE DATOS'!$A1598</f>
        <v>0</v>
      </c>
      <c r="B1598" s="110">
        <f>'[3]BASE DATOS'!$B1598</f>
        <v>0</v>
      </c>
      <c r="C1598" s="96" t="str">
        <f t="shared" si="49"/>
        <v/>
      </c>
      <c r="F1598" s="110">
        <f>'[3]BASE DATOS'!$F1598</f>
        <v>0</v>
      </c>
      <c r="G1598" s="110">
        <f>'[3]BASE DATOS'!$G1598</f>
        <v>0</v>
      </c>
      <c r="H1598" s="96" t="str">
        <f t="shared" si="48"/>
        <v/>
      </c>
    </row>
    <row r="1599" spans="1:8" x14ac:dyDescent="0.25">
      <c r="A1599" s="110">
        <f>'[3]BASE DATOS'!$A1599</f>
        <v>0</v>
      </c>
      <c r="B1599" s="110">
        <f>'[3]BASE DATOS'!$B1599</f>
        <v>0</v>
      </c>
      <c r="C1599" s="96" t="str">
        <f t="shared" si="49"/>
        <v/>
      </c>
      <c r="F1599" s="110">
        <f>'[3]BASE DATOS'!$F1599</f>
        <v>0</v>
      </c>
      <c r="G1599" s="110">
        <f>'[3]BASE DATOS'!$G1599</f>
        <v>0</v>
      </c>
      <c r="H1599" s="96" t="str">
        <f t="shared" si="48"/>
        <v/>
      </c>
    </row>
    <row r="1600" spans="1:8" x14ac:dyDescent="0.25">
      <c r="A1600" s="110">
        <f>'[3]BASE DATOS'!$A1600</f>
        <v>0</v>
      </c>
      <c r="B1600" s="110">
        <f>'[3]BASE DATOS'!$B1600</f>
        <v>0</v>
      </c>
      <c r="C1600" s="96" t="str">
        <f t="shared" si="49"/>
        <v/>
      </c>
      <c r="F1600" s="110">
        <f>'[3]BASE DATOS'!$F1600</f>
        <v>0</v>
      </c>
      <c r="G1600" s="110">
        <f>'[3]BASE DATOS'!$G1600</f>
        <v>0</v>
      </c>
      <c r="H1600" s="96" t="str">
        <f t="shared" si="48"/>
        <v/>
      </c>
    </row>
    <row r="1601" spans="1:8" x14ac:dyDescent="0.25">
      <c r="A1601" s="110">
        <f>'[3]BASE DATOS'!$A1601</f>
        <v>0</v>
      </c>
      <c r="B1601" s="110">
        <f>'[3]BASE DATOS'!$B1601</f>
        <v>0</v>
      </c>
      <c r="C1601" s="96" t="str">
        <f t="shared" si="49"/>
        <v/>
      </c>
      <c r="F1601" s="110">
        <f>'[3]BASE DATOS'!$F1601</f>
        <v>0</v>
      </c>
      <c r="G1601" s="110">
        <f>'[3]BASE DATOS'!$G1601</f>
        <v>0</v>
      </c>
      <c r="H1601" s="96" t="str">
        <f t="shared" si="48"/>
        <v/>
      </c>
    </row>
    <row r="1602" spans="1:8" x14ac:dyDescent="0.25">
      <c r="A1602" s="110">
        <f>'[3]BASE DATOS'!$A1602</f>
        <v>0</v>
      </c>
      <c r="B1602" s="110">
        <f>'[3]BASE DATOS'!$B1602</f>
        <v>0</v>
      </c>
      <c r="C1602" s="96" t="str">
        <f t="shared" si="49"/>
        <v/>
      </c>
      <c r="F1602" s="110">
        <f>'[3]BASE DATOS'!$F1602</f>
        <v>0</v>
      </c>
      <c r="G1602" s="110">
        <f>'[3]BASE DATOS'!$G1602</f>
        <v>0</v>
      </c>
      <c r="H1602" s="96" t="str">
        <f t="shared" ref="H1602:H1665" si="50">IF(G1602=0,"","1")</f>
        <v/>
      </c>
    </row>
    <row r="1603" spans="1:8" x14ac:dyDescent="0.25">
      <c r="A1603" s="110">
        <f>'[3]BASE DATOS'!$A1603</f>
        <v>0</v>
      </c>
      <c r="B1603" s="110">
        <f>'[3]BASE DATOS'!$B1603</f>
        <v>0</v>
      </c>
      <c r="C1603" s="96" t="str">
        <f t="shared" ref="C1603:C1666" si="51">IF(B1603=0,"","1")</f>
        <v/>
      </c>
      <c r="F1603" s="110">
        <f>'[3]BASE DATOS'!$F1603</f>
        <v>0</v>
      </c>
      <c r="G1603" s="110">
        <f>'[3]BASE DATOS'!$G1603</f>
        <v>0</v>
      </c>
      <c r="H1603" s="96" t="str">
        <f t="shared" si="50"/>
        <v/>
      </c>
    </row>
    <row r="1604" spans="1:8" x14ac:dyDescent="0.25">
      <c r="A1604" s="110">
        <f>'[3]BASE DATOS'!$A1604</f>
        <v>0</v>
      </c>
      <c r="B1604" s="110">
        <f>'[3]BASE DATOS'!$B1604</f>
        <v>0</v>
      </c>
      <c r="C1604" s="96" t="str">
        <f t="shared" si="51"/>
        <v/>
      </c>
      <c r="F1604" s="110">
        <f>'[3]BASE DATOS'!$F1604</f>
        <v>0</v>
      </c>
      <c r="G1604" s="110">
        <f>'[3]BASE DATOS'!$G1604</f>
        <v>0</v>
      </c>
      <c r="H1604" s="96" t="str">
        <f t="shared" si="50"/>
        <v/>
      </c>
    </row>
    <row r="1605" spans="1:8" x14ac:dyDescent="0.25">
      <c r="A1605" s="110">
        <f>'[3]BASE DATOS'!$A1605</f>
        <v>0</v>
      </c>
      <c r="B1605" s="110">
        <f>'[3]BASE DATOS'!$B1605</f>
        <v>0</v>
      </c>
      <c r="C1605" s="96" t="str">
        <f t="shared" si="51"/>
        <v/>
      </c>
      <c r="F1605" s="110">
        <f>'[3]BASE DATOS'!$F1605</f>
        <v>0</v>
      </c>
      <c r="G1605" s="110">
        <f>'[3]BASE DATOS'!$G1605</f>
        <v>0</v>
      </c>
      <c r="H1605" s="96" t="str">
        <f t="shared" si="50"/>
        <v/>
      </c>
    </row>
    <row r="1606" spans="1:8" x14ac:dyDescent="0.25">
      <c r="A1606" s="110">
        <f>'[3]BASE DATOS'!$A1606</f>
        <v>0</v>
      </c>
      <c r="B1606" s="110">
        <f>'[3]BASE DATOS'!$B1606</f>
        <v>0</v>
      </c>
      <c r="C1606" s="96" t="str">
        <f t="shared" si="51"/>
        <v/>
      </c>
      <c r="F1606" s="110">
        <f>'[3]BASE DATOS'!$F1606</f>
        <v>0</v>
      </c>
      <c r="G1606" s="110">
        <f>'[3]BASE DATOS'!$G1606</f>
        <v>0</v>
      </c>
      <c r="H1606" s="96" t="str">
        <f t="shared" si="50"/>
        <v/>
      </c>
    </row>
    <row r="1607" spans="1:8" x14ac:dyDescent="0.25">
      <c r="A1607" s="110">
        <f>'[3]BASE DATOS'!$A1607</f>
        <v>0</v>
      </c>
      <c r="B1607" s="110">
        <f>'[3]BASE DATOS'!$B1607</f>
        <v>0</v>
      </c>
      <c r="C1607" s="96" t="str">
        <f t="shared" si="51"/>
        <v/>
      </c>
      <c r="F1607" s="110">
        <f>'[3]BASE DATOS'!$F1607</f>
        <v>0</v>
      </c>
      <c r="G1607" s="110">
        <f>'[3]BASE DATOS'!$G1607</f>
        <v>0</v>
      </c>
      <c r="H1607" s="96" t="str">
        <f t="shared" si="50"/>
        <v/>
      </c>
    </row>
    <row r="1608" spans="1:8" x14ac:dyDescent="0.25">
      <c r="A1608" s="110">
        <f>'[3]BASE DATOS'!$A1608</f>
        <v>0</v>
      </c>
      <c r="B1608" s="110">
        <f>'[3]BASE DATOS'!$B1608</f>
        <v>0</v>
      </c>
      <c r="C1608" s="96" t="str">
        <f t="shared" si="51"/>
        <v/>
      </c>
      <c r="F1608" s="110">
        <f>'[3]BASE DATOS'!$F1608</f>
        <v>0</v>
      </c>
      <c r="G1608" s="110">
        <f>'[3]BASE DATOS'!$G1608</f>
        <v>0</v>
      </c>
      <c r="H1608" s="96" t="str">
        <f t="shared" si="50"/>
        <v/>
      </c>
    </row>
    <row r="1609" spans="1:8" x14ac:dyDescent="0.25">
      <c r="A1609" s="110">
        <f>'[3]BASE DATOS'!$A1609</f>
        <v>0</v>
      </c>
      <c r="B1609" s="110">
        <f>'[3]BASE DATOS'!$B1609</f>
        <v>0</v>
      </c>
      <c r="C1609" s="96" t="str">
        <f t="shared" si="51"/>
        <v/>
      </c>
      <c r="F1609" s="110">
        <f>'[3]BASE DATOS'!$F1609</f>
        <v>0</v>
      </c>
      <c r="G1609" s="110">
        <f>'[3]BASE DATOS'!$G1609</f>
        <v>0</v>
      </c>
      <c r="H1609" s="96" t="str">
        <f t="shared" si="50"/>
        <v/>
      </c>
    </row>
    <row r="1610" spans="1:8" x14ac:dyDescent="0.25">
      <c r="A1610" s="110">
        <f>'[3]BASE DATOS'!$A1610</f>
        <v>0</v>
      </c>
      <c r="B1610" s="110">
        <f>'[3]BASE DATOS'!$B1610</f>
        <v>0</v>
      </c>
      <c r="C1610" s="96" t="str">
        <f t="shared" si="51"/>
        <v/>
      </c>
      <c r="F1610" s="110">
        <f>'[3]BASE DATOS'!$F1610</f>
        <v>0</v>
      </c>
      <c r="G1610" s="110">
        <f>'[3]BASE DATOS'!$G1610</f>
        <v>0</v>
      </c>
      <c r="H1610" s="96" t="str">
        <f t="shared" si="50"/>
        <v/>
      </c>
    </row>
    <row r="1611" spans="1:8" x14ac:dyDescent="0.25">
      <c r="A1611" s="110">
        <f>'[3]BASE DATOS'!$A1611</f>
        <v>0</v>
      </c>
      <c r="B1611" s="110">
        <f>'[3]BASE DATOS'!$B1611</f>
        <v>0</v>
      </c>
      <c r="C1611" s="96" t="str">
        <f t="shared" si="51"/>
        <v/>
      </c>
      <c r="F1611" s="110">
        <f>'[3]BASE DATOS'!$F1611</f>
        <v>0</v>
      </c>
      <c r="G1611" s="110">
        <f>'[3]BASE DATOS'!$G1611</f>
        <v>0</v>
      </c>
      <c r="H1611" s="96" t="str">
        <f t="shared" si="50"/>
        <v/>
      </c>
    </row>
    <row r="1612" spans="1:8" x14ac:dyDescent="0.25">
      <c r="A1612" s="110">
        <f>'[3]BASE DATOS'!$A1612</f>
        <v>0</v>
      </c>
      <c r="B1612" s="110">
        <f>'[3]BASE DATOS'!$B1612</f>
        <v>0</v>
      </c>
      <c r="C1612" s="96" t="str">
        <f t="shared" si="51"/>
        <v/>
      </c>
      <c r="F1612" s="110">
        <f>'[3]BASE DATOS'!$F1612</f>
        <v>0</v>
      </c>
      <c r="G1612" s="110">
        <f>'[3]BASE DATOS'!$G1612</f>
        <v>0</v>
      </c>
      <c r="H1612" s="96" t="str">
        <f t="shared" si="50"/>
        <v/>
      </c>
    </row>
    <row r="1613" spans="1:8" x14ac:dyDescent="0.25">
      <c r="A1613" s="110">
        <f>'[3]BASE DATOS'!$A1613</f>
        <v>0</v>
      </c>
      <c r="B1613" s="110">
        <f>'[3]BASE DATOS'!$B1613</f>
        <v>0</v>
      </c>
      <c r="C1613" s="96" t="str">
        <f t="shared" si="51"/>
        <v/>
      </c>
      <c r="F1613" s="110">
        <f>'[3]BASE DATOS'!$F1613</f>
        <v>0</v>
      </c>
      <c r="G1613" s="110">
        <f>'[3]BASE DATOS'!$G1613</f>
        <v>0</v>
      </c>
      <c r="H1613" s="96" t="str">
        <f t="shared" si="50"/>
        <v/>
      </c>
    </row>
    <row r="1614" spans="1:8" x14ac:dyDescent="0.25">
      <c r="A1614" s="110">
        <f>'[3]BASE DATOS'!$A1614</f>
        <v>0</v>
      </c>
      <c r="B1614" s="110">
        <f>'[3]BASE DATOS'!$B1614</f>
        <v>0</v>
      </c>
      <c r="C1614" s="96" t="str">
        <f t="shared" si="51"/>
        <v/>
      </c>
      <c r="F1614" s="110">
        <f>'[3]BASE DATOS'!$F1614</f>
        <v>0</v>
      </c>
      <c r="G1614" s="110">
        <f>'[3]BASE DATOS'!$G1614</f>
        <v>0</v>
      </c>
      <c r="H1614" s="96" t="str">
        <f t="shared" si="50"/>
        <v/>
      </c>
    </row>
    <row r="1615" spans="1:8" x14ac:dyDescent="0.25">
      <c r="A1615" s="110">
        <f>'[3]BASE DATOS'!$A1615</f>
        <v>0</v>
      </c>
      <c r="B1615" s="110">
        <f>'[3]BASE DATOS'!$B1615</f>
        <v>0</v>
      </c>
      <c r="C1615" s="96" t="str">
        <f t="shared" si="51"/>
        <v/>
      </c>
      <c r="F1615" s="110">
        <f>'[3]BASE DATOS'!$F1615</f>
        <v>0</v>
      </c>
      <c r="G1615" s="110">
        <f>'[3]BASE DATOS'!$G1615</f>
        <v>0</v>
      </c>
      <c r="H1615" s="96" t="str">
        <f t="shared" si="50"/>
        <v/>
      </c>
    </row>
    <row r="1616" spans="1:8" x14ac:dyDescent="0.25">
      <c r="A1616" s="110">
        <f>'[3]BASE DATOS'!$A1616</f>
        <v>0</v>
      </c>
      <c r="B1616" s="110">
        <f>'[3]BASE DATOS'!$B1616</f>
        <v>0</v>
      </c>
      <c r="C1616" s="96" t="str">
        <f t="shared" si="51"/>
        <v/>
      </c>
      <c r="F1616" s="110">
        <f>'[3]BASE DATOS'!$F1616</f>
        <v>0</v>
      </c>
      <c r="G1616" s="110">
        <f>'[3]BASE DATOS'!$G1616</f>
        <v>0</v>
      </c>
      <c r="H1616" s="96" t="str">
        <f t="shared" si="50"/>
        <v/>
      </c>
    </row>
    <row r="1617" spans="1:8" x14ac:dyDescent="0.25">
      <c r="A1617" s="110">
        <f>'[3]BASE DATOS'!$A1617</f>
        <v>0</v>
      </c>
      <c r="B1617" s="110">
        <f>'[3]BASE DATOS'!$B1617</f>
        <v>0</v>
      </c>
      <c r="C1617" s="96" t="str">
        <f t="shared" si="51"/>
        <v/>
      </c>
      <c r="F1617" s="110">
        <f>'[3]BASE DATOS'!$F1617</f>
        <v>0</v>
      </c>
      <c r="G1617" s="110">
        <f>'[3]BASE DATOS'!$G1617</f>
        <v>0</v>
      </c>
      <c r="H1617" s="96" t="str">
        <f t="shared" si="50"/>
        <v/>
      </c>
    </row>
    <row r="1618" spans="1:8" x14ac:dyDescent="0.25">
      <c r="A1618" s="110">
        <f>'[3]BASE DATOS'!$A1618</f>
        <v>0</v>
      </c>
      <c r="B1618" s="110">
        <f>'[3]BASE DATOS'!$B1618</f>
        <v>0</v>
      </c>
      <c r="C1618" s="96" t="str">
        <f t="shared" si="51"/>
        <v/>
      </c>
      <c r="F1618" s="110">
        <f>'[3]BASE DATOS'!$F1618</f>
        <v>0</v>
      </c>
      <c r="G1618" s="110">
        <f>'[3]BASE DATOS'!$G1618</f>
        <v>0</v>
      </c>
      <c r="H1618" s="96" t="str">
        <f t="shared" si="50"/>
        <v/>
      </c>
    </row>
    <row r="1619" spans="1:8" x14ac:dyDescent="0.25">
      <c r="A1619" s="110">
        <f>'[3]BASE DATOS'!$A1619</f>
        <v>0</v>
      </c>
      <c r="B1619" s="110">
        <f>'[3]BASE DATOS'!$B1619</f>
        <v>0</v>
      </c>
      <c r="C1619" s="96" t="str">
        <f t="shared" si="51"/>
        <v/>
      </c>
      <c r="F1619" s="110">
        <f>'[3]BASE DATOS'!$F1619</f>
        <v>0</v>
      </c>
      <c r="G1619" s="110">
        <f>'[3]BASE DATOS'!$G1619</f>
        <v>0</v>
      </c>
      <c r="H1619" s="96" t="str">
        <f t="shared" si="50"/>
        <v/>
      </c>
    </row>
    <row r="1620" spans="1:8" x14ac:dyDescent="0.25">
      <c r="A1620" s="110">
        <f>'[3]BASE DATOS'!$A1620</f>
        <v>0</v>
      </c>
      <c r="B1620" s="110">
        <f>'[3]BASE DATOS'!$B1620</f>
        <v>0</v>
      </c>
      <c r="C1620" s="96" t="str">
        <f t="shared" si="51"/>
        <v/>
      </c>
      <c r="F1620" s="110">
        <f>'[3]BASE DATOS'!$F1620</f>
        <v>0</v>
      </c>
      <c r="G1620" s="110">
        <f>'[3]BASE DATOS'!$G1620</f>
        <v>0</v>
      </c>
      <c r="H1620" s="96" t="str">
        <f t="shared" si="50"/>
        <v/>
      </c>
    </row>
    <row r="1621" spans="1:8" x14ac:dyDescent="0.25">
      <c r="A1621" s="110">
        <f>'[3]BASE DATOS'!$A1621</f>
        <v>0</v>
      </c>
      <c r="B1621" s="110">
        <f>'[3]BASE DATOS'!$B1621</f>
        <v>0</v>
      </c>
      <c r="C1621" s="96" t="str">
        <f t="shared" si="51"/>
        <v/>
      </c>
      <c r="F1621" s="110">
        <f>'[3]BASE DATOS'!$F1621</f>
        <v>0</v>
      </c>
      <c r="G1621" s="110">
        <f>'[3]BASE DATOS'!$G1621</f>
        <v>0</v>
      </c>
      <c r="H1621" s="96" t="str">
        <f t="shared" si="50"/>
        <v/>
      </c>
    </row>
    <row r="1622" spans="1:8" x14ac:dyDescent="0.25">
      <c r="A1622" s="110">
        <f>'[3]BASE DATOS'!$A1622</f>
        <v>0</v>
      </c>
      <c r="B1622" s="110">
        <f>'[3]BASE DATOS'!$B1622</f>
        <v>0</v>
      </c>
      <c r="C1622" s="96" t="str">
        <f t="shared" si="51"/>
        <v/>
      </c>
      <c r="F1622" s="110">
        <f>'[3]BASE DATOS'!$F1622</f>
        <v>0</v>
      </c>
      <c r="G1622" s="110">
        <f>'[3]BASE DATOS'!$G1622</f>
        <v>0</v>
      </c>
      <c r="H1622" s="96" t="str">
        <f t="shared" si="50"/>
        <v/>
      </c>
    </row>
    <row r="1623" spans="1:8" x14ac:dyDescent="0.25">
      <c r="A1623" s="110">
        <f>'[3]BASE DATOS'!$A1623</f>
        <v>0</v>
      </c>
      <c r="B1623" s="110">
        <f>'[3]BASE DATOS'!$B1623</f>
        <v>0</v>
      </c>
      <c r="C1623" s="96" t="str">
        <f t="shared" si="51"/>
        <v/>
      </c>
      <c r="F1623" s="110">
        <f>'[3]BASE DATOS'!$F1623</f>
        <v>0</v>
      </c>
      <c r="G1623" s="110">
        <f>'[3]BASE DATOS'!$G1623</f>
        <v>0</v>
      </c>
      <c r="H1623" s="96" t="str">
        <f t="shared" si="50"/>
        <v/>
      </c>
    </row>
    <row r="1624" spans="1:8" x14ac:dyDescent="0.25">
      <c r="A1624" s="110">
        <f>'[3]BASE DATOS'!$A1624</f>
        <v>0</v>
      </c>
      <c r="B1624" s="110">
        <f>'[3]BASE DATOS'!$B1624</f>
        <v>0</v>
      </c>
      <c r="C1624" s="96" t="str">
        <f t="shared" si="51"/>
        <v/>
      </c>
      <c r="F1624" s="110">
        <f>'[3]BASE DATOS'!$F1624</f>
        <v>0</v>
      </c>
      <c r="G1624" s="110">
        <f>'[3]BASE DATOS'!$G1624</f>
        <v>0</v>
      </c>
      <c r="H1624" s="96" t="str">
        <f t="shared" si="50"/>
        <v/>
      </c>
    </row>
    <row r="1625" spans="1:8" x14ac:dyDescent="0.25">
      <c r="A1625" s="110">
        <f>'[3]BASE DATOS'!$A1625</f>
        <v>0</v>
      </c>
      <c r="B1625" s="110">
        <f>'[3]BASE DATOS'!$B1625</f>
        <v>0</v>
      </c>
      <c r="C1625" s="96" t="str">
        <f t="shared" si="51"/>
        <v/>
      </c>
      <c r="F1625" s="110">
        <f>'[3]BASE DATOS'!$F1625</f>
        <v>0</v>
      </c>
      <c r="G1625" s="110">
        <f>'[3]BASE DATOS'!$G1625</f>
        <v>0</v>
      </c>
      <c r="H1625" s="96" t="str">
        <f t="shared" si="50"/>
        <v/>
      </c>
    </row>
    <row r="1626" spans="1:8" x14ac:dyDescent="0.25">
      <c r="A1626" s="110">
        <f>'[3]BASE DATOS'!$A1626</f>
        <v>0</v>
      </c>
      <c r="B1626" s="110">
        <f>'[3]BASE DATOS'!$B1626</f>
        <v>0</v>
      </c>
      <c r="C1626" s="96" t="str">
        <f t="shared" si="51"/>
        <v/>
      </c>
      <c r="F1626" s="110">
        <f>'[3]BASE DATOS'!$F1626</f>
        <v>0</v>
      </c>
      <c r="G1626" s="110">
        <f>'[3]BASE DATOS'!$G1626</f>
        <v>0</v>
      </c>
      <c r="H1626" s="96" t="str">
        <f t="shared" si="50"/>
        <v/>
      </c>
    </row>
    <row r="1627" spans="1:8" x14ac:dyDescent="0.25">
      <c r="A1627" s="110">
        <f>'[3]BASE DATOS'!$A1627</f>
        <v>0</v>
      </c>
      <c r="B1627" s="110">
        <f>'[3]BASE DATOS'!$B1627</f>
        <v>0</v>
      </c>
      <c r="C1627" s="96" t="str">
        <f t="shared" si="51"/>
        <v/>
      </c>
      <c r="F1627" s="110">
        <f>'[3]BASE DATOS'!$F1627</f>
        <v>0</v>
      </c>
      <c r="G1627" s="110">
        <f>'[3]BASE DATOS'!$G1627</f>
        <v>0</v>
      </c>
      <c r="H1627" s="96" t="str">
        <f t="shared" si="50"/>
        <v/>
      </c>
    </row>
    <row r="1628" spans="1:8" x14ac:dyDescent="0.25">
      <c r="A1628" s="110">
        <f>'[3]BASE DATOS'!$A1628</f>
        <v>0</v>
      </c>
      <c r="B1628" s="110">
        <f>'[3]BASE DATOS'!$B1628</f>
        <v>0</v>
      </c>
      <c r="C1628" s="96" t="str">
        <f t="shared" si="51"/>
        <v/>
      </c>
      <c r="F1628" s="110">
        <f>'[3]BASE DATOS'!$F1628</f>
        <v>0</v>
      </c>
      <c r="G1628" s="110">
        <f>'[3]BASE DATOS'!$G1628</f>
        <v>0</v>
      </c>
      <c r="H1628" s="96" t="str">
        <f t="shared" si="50"/>
        <v/>
      </c>
    </row>
    <row r="1629" spans="1:8" x14ac:dyDescent="0.25">
      <c r="A1629" s="110">
        <f>'[3]BASE DATOS'!$A1629</f>
        <v>0</v>
      </c>
      <c r="B1629" s="110">
        <f>'[3]BASE DATOS'!$B1629</f>
        <v>0</v>
      </c>
      <c r="C1629" s="96" t="str">
        <f t="shared" si="51"/>
        <v/>
      </c>
      <c r="F1629" s="110">
        <f>'[3]BASE DATOS'!$F1629</f>
        <v>0</v>
      </c>
      <c r="G1629" s="110">
        <f>'[3]BASE DATOS'!$G1629</f>
        <v>0</v>
      </c>
      <c r="H1629" s="96" t="str">
        <f t="shared" si="50"/>
        <v/>
      </c>
    </row>
    <row r="1630" spans="1:8" x14ac:dyDescent="0.25">
      <c r="A1630" s="110">
        <f>'[3]BASE DATOS'!$A1630</f>
        <v>0</v>
      </c>
      <c r="B1630" s="110">
        <f>'[3]BASE DATOS'!$B1630</f>
        <v>0</v>
      </c>
      <c r="C1630" s="96" t="str">
        <f t="shared" si="51"/>
        <v/>
      </c>
      <c r="F1630" s="110">
        <f>'[3]BASE DATOS'!$F1630</f>
        <v>0</v>
      </c>
      <c r="G1630" s="110">
        <f>'[3]BASE DATOS'!$G1630</f>
        <v>0</v>
      </c>
      <c r="H1630" s="96" t="str">
        <f t="shared" si="50"/>
        <v/>
      </c>
    </row>
    <row r="1631" spans="1:8" x14ac:dyDescent="0.25">
      <c r="A1631" s="110">
        <f>'[3]BASE DATOS'!$A1631</f>
        <v>0</v>
      </c>
      <c r="B1631" s="110">
        <f>'[3]BASE DATOS'!$B1631</f>
        <v>0</v>
      </c>
      <c r="C1631" s="96" t="str">
        <f t="shared" si="51"/>
        <v/>
      </c>
      <c r="F1631" s="110">
        <f>'[3]BASE DATOS'!$F1631</f>
        <v>0</v>
      </c>
      <c r="G1631" s="110">
        <f>'[3]BASE DATOS'!$G1631</f>
        <v>0</v>
      </c>
      <c r="H1631" s="96" t="str">
        <f t="shared" si="50"/>
        <v/>
      </c>
    </row>
    <row r="1632" spans="1:8" x14ac:dyDescent="0.25">
      <c r="A1632" s="110">
        <f>'[3]BASE DATOS'!$A1632</f>
        <v>0</v>
      </c>
      <c r="B1632" s="110">
        <f>'[3]BASE DATOS'!$B1632</f>
        <v>0</v>
      </c>
      <c r="C1632" s="96" t="str">
        <f t="shared" si="51"/>
        <v/>
      </c>
      <c r="F1632" s="110">
        <f>'[3]BASE DATOS'!$F1632</f>
        <v>0</v>
      </c>
      <c r="G1632" s="110">
        <f>'[3]BASE DATOS'!$G1632</f>
        <v>0</v>
      </c>
      <c r="H1632" s="96" t="str">
        <f t="shared" si="50"/>
        <v/>
      </c>
    </row>
    <row r="1633" spans="1:8" x14ac:dyDescent="0.25">
      <c r="A1633" s="110">
        <f>'[3]BASE DATOS'!$A1633</f>
        <v>0</v>
      </c>
      <c r="B1633" s="110">
        <f>'[3]BASE DATOS'!$B1633</f>
        <v>0</v>
      </c>
      <c r="C1633" s="96" t="str">
        <f t="shared" si="51"/>
        <v/>
      </c>
      <c r="F1633" s="110">
        <f>'[3]BASE DATOS'!$F1633</f>
        <v>0</v>
      </c>
      <c r="G1633" s="110">
        <f>'[3]BASE DATOS'!$G1633</f>
        <v>0</v>
      </c>
      <c r="H1633" s="96" t="str">
        <f t="shared" si="50"/>
        <v/>
      </c>
    </row>
    <row r="1634" spans="1:8" x14ac:dyDescent="0.25">
      <c r="A1634" s="110">
        <f>'[3]BASE DATOS'!$A1634</f>
        <v>0</v>
      </c>
      <c r="B1634" s="110">
        <f>'[3]BASE DATOS'!$B1634</f>
        <v>0</v>
      </c>
      <c r="C1634" s="96" t="str">
        <f t="shared" si="51"/>
        <v/>
      </c>
      <c r="F1634" s="110">
        <f>'[3]BASE DATOS'!$F1634</f>
        <v>0</v>
      </c>
      <c r="G1634" s="110">
        <f>'[3]BASE DATOS'!$G1634</f>
        <v>0</v>
      </c>
      <c r="H1634" s="96" t="str">
        <f t="shared" si="50"/>
        <v/>
      </c>
    </row>
    <row r="1635" spans="1:8" x14ac:dyDescent="0.25">
      <c r="A1635" s="110">
        <f>'[3]BASE DATOS'!$A1635</f>
        <v>0</v>
      </c>
      <c r="B1635" s="110">
        <f>'[3]BASE DATOS'!$B1635</f>
        <v>0</v>
      </c>
      <c r="C1635" s="96" t="str">
        <f t="shared" si="51"/>
        <v/>
      </c>
      <c r="F1635" s="110">
        <f>'[3]BASE DATOS'!$F1635</f>
        <v>0</v>
      </c>
      <c r="G1635" s="110">
        <f>'[3]BASE DATOS'!$G1635</f>
        <v>0</v>
      </c>
      <c r="H1635" s="96" t="str">
        <f t="shared" si="50"/>
        <v/>
      </c>
    </row>
    <row r="1636" spans="1:8" x14ac:dyDescent="0.25">
      <c r="A1636" s="110">
        <f>'[3]BASE DATOS'!$A1636</f>
        <v>0</v>
      </c>
      <c r="B1636" s="110">
        <f>'[3]BASE DATOS'!$B1636</f>
        <v>0</v>
      </c>
      <c r="C1636" s="96" t="str">
        <f t="shared" si="51"/>
        <v/>
      </c>
      <c r="F1636" s="110">
        <f>'[3]BASE DATOS'!$F1636</f>
        <v>0</v>
      </c>
      <c r="G1636" s="110">
        <f>'[3]BASE DATOS'!$G1636</f>
        <v>0</v>
      </c>
      <c r="H1636" s="96" t="str">
        <f t="shared" si="50"/>
        <v/>
      </c>
    </row>
    <row r="1637" spans="1:8" x14ac:dyDescent="0.25">
      <c r="A1637" s="110">
        <f>'[3]BASE DATOS'!$A1637</f>
        <v>0</v>
      </c>
      <c r="B1637" s="110">
        <f>'[3]BASE DATOS'!$B1637</f>
        <v>0</v>
      </c>
      <c r="C1637" s="96" t="str">
        <f t="shared" si="51"/>
        <v/>
      </c>
      <c r="F1637" s="110">
        <f>'[3]BASE DATOS'!$F1637</f>
        <v>0</v>
      </c>
      <c r="G1637" s="110">
        <f>'[3]BASE DATOS'!$G1637</f>
        <v>0</v>
      </c>
      <c r="H1637" s="96" t="str">
        <f t="shared" si="50"/>
        <v/>
      </c>
    </row>
    <row r="1638" spans="1:8" x14ac:dyDescent="0.25">
      <c r="A1638" s="110">
        <f>'[3]BASE DATOS'!$A1638</f>
        <v>0</v>
      </c>
      <c r="B1638" s="110">
        <f>'[3]BASE DATOS'!$B1638</f>
        <v>0</v>
      </c>
      <c r="C1638" s="96" t="str">
        <f t="shared" si="51"/>
        <v/>
      </c>
      <c r="F1638" s="110">
        <f>'[3]BASE DATOS'!$F1638</f>
        <v>0</v>
      </c>
      <c r="G1638" s="110">
        <f>'[3]BASE DATOS'!$G1638</f>
        <v>0</v>
      </c>
      <c r="H1638" s="96" t="str">
        <f t="shared" si="50"/>
        <v/>
      </c>
    </row>
    <row r="1639" spans="1:8" x14ac:dyDescent="0.25">
      <c r="A1639" s="110">
        <f>'[3]BASE DATOS'!$A1639</f>
        <v>0</v>
      </c>
      <c r="B1639" s="110">
        <f>'[3]BASE DATOS'!$B1639</f>
        <v>0</v>
      </c>
      <c r="C1639" s="96" t="str">
        <f t="shared" si="51"/>
        <v/>
      </c>
      <c r="F1639" s="110">
        <f>'[3]BASE DATOS'!$F1639</f>
        <v>0</v>
      </c>
      <c r="G1639" s="110">
        <f>'[3]BASE DATOS'!$G1639</f>
        <v>0</v>
      </c>
      <c r="H1639" s="96" t="str">
        <f t="shared" si="50"/>
        <v/>
      </c>
    </row>
    <row r="1640" spans="1:8" x14ac:dyDescent="0.25">
      <c r="A1640" s="110">
        <f>'[3]BASE DATOS'!$A1640</f>
        <v>0</v>
      </c>
      <c r="B1640" s="110">
        <f>'[3]BASE DATOS'!$B1640</f>
        <v>0</v>
      </c>
      <c r="C1640" s="96" t="str">
        <f t="shared" si="51"/>
        <v/>
      </c>
      <c r="F1640" s="110">
        <f>'[3]BASE DATOS'!$F1640</f>
        <v>0</v>
      </c>
      <c r="G1640" s="110">
        <f>'[3]BASE DATOS'!$G1640</f>
        <v>0</v>
      </c>
      <c r="H1640" s="96" t="str">
        <f t="shared" si="50"/>
        <v/>
      </c>
    </row>
    <row r="1641" spans="1:8" x14ac:dyDescent="0.25">
      <c r="A1641" s="110">
        <f>'[3]BASE DATOS'!$A1641</f>
        <v>0</v>
      </c>
      <c r="B1641" s="110">
        <f>'[3]BASE DATOS'!$B1641</f>
        <v>0</v>
      </c>
      <c r="C1641" s="96" t="str">
        <f t="shared" si="51"/>
        <v/>
      </c>
      <c r="F1641" s="110">
        <f>'[3]BASE DATOS'!$F1641</f>
        <v>0</v>
      </c>
      <c r="G1641" s="110">
        <f>'[3]BASE DATOS'!$G1641</f>
        <v>0</v>
      </c>
      <c r="H1641" s="96" t="str">
        <f t="shared" si="50"/>
        <v/>
      </c>
    </row>
    <row r="1642" spans="1:8" x14ac:dyDescent="0.25">
      <c r="A1642" s="110">
        <f>'[3]BASE DATOS'!$A1642</f>
        <v>0</v>
      </c>
      <c r="B1642" s="110">
        <f>'[3]BASE DATOS'!$B1642</f>
        <v>0</v>
      </c>
      <c r="C1642" s="96" t="str">
        <f t="shared" si="51"/>
        <v/>
      </c>
      <c r="F1642" s="110">
        <f>'[3]BASE DATOS'!$F1642</f>
        <v>0</v>
      </c>
      <c r="G1642" s="110">
        <f>'[3]BASE DATOS'!$G1642</f>
        <v>0</v>
      </c>
      <c r="H1642" s="96" t="str">
        <f t="shared" si="50"/>
        <v/>
      </c>
    </row>
    <row r="1643" spans="1:8" x14ac:dyDescent="0.25">
      <c r="A1643" s="110">
        <f>'[3]BASE DATOS'!$A1643</f>
        <v>0</v>
      </c>
      <c r="B1643" s="110">
        <f>'[3]BASE DATOS'!$B1643</f>
        <v>0</v>
      </c>
      <c r="C1643" s="96" t="str">
        <f t="shared" si="51"/>
        <v/>
      </c>
      <c r="F1643" s="110">
        <f>'[3]BASE DATOS'!$F1643</f>
        <v>0</v>
      </c>
      <c r="G1643" s="110">
        <f>'[3]BASE DATOS'!$G1643</f>
        <v>0</v>
      </c>
      <c r="H1643" s="96" t="str">
        <f t="shared" si="50"/>
        <v/>
      </c>
    </row>
    <row r="1644" spans="1:8" x14ac:dyDescent="0.25">
      <c r="A1644" s="110">
        <f>'[3]BASE DATOS'!$A1644</f>
        <v>0</v>
      </c>
      <c r="B1644" s="110">
        <f>'[3]BASE DATOS'!$B1644</f>
        <v>0</v>
      </c>
      <c r="C1644" s="96" t="str">
        <f t="shared" si="51"/>
        <v/>
      </c>
      <c r="F1644" s="110">
        <f>'[3]BASE DATOS'!$F1644</f>
        <v>0</v>
      </c>
      <c r="G1644" s="110">
        <f>'[3]BASE DATOS'!$G1644</f>
        <v>0</v>
      </c>
      <c r="H1644" s="96" t="str">
        <f t="shared" si="50"/>
        <v/>
      </c>
    </row>
    <row r="1645" spans="1:8" x14ac:dyDescent="0.25">
      <c r="A1645" s="110">
        <f>'[3]BASE DATOS'!$A1645</f>
        <v>0</v>
      </c>
      <c r="B1645" s="110">
        <f>'[3]BASE DATOS'!$B1645</f>
        <v>0</v>
      </c>
      <c r="C1645" s="96" t="str">
        <f t="shared" si="51"/>
        <v/>
      </c>
      <c r="F1645" s="110">
        <f>'[3]BASE DATOS'!$F1645</f>
        <v>0</v>
      </c>
      <c r="G1645" s="110">
        <f>'[3]BASE DATOS'!$G1645</f>
        <v>0</v>
      </c>
      <c r="H1645" s="96" t="str">
        <f t="shared" si="50"/>
        <v/>
      </c>
    </row>
    <row r="1646" spans="1:8" x14ac:dyDescent="0.25">
      <c r="A1646" s="110">
        <f>'[3]BASE DATOS'!$A1646</f>
        <v>0</v>
      </c>
      <c r="B1646" s="110">
        <f>'[3]BASE DATOS'!$B1646</f>
        <v>0</v>
      </c>
      <c r="C1646" s="96" t="str">
        <f t="shared" si="51"/>
        <v/>
      </c>
      <c r="F1646" s="110">
        <f>'[3]BASE DATOS'!$F1646</f>
        <v>0</v>
      </c>
      <c r="G1646" s="110">
        <f>'[3]BASE DATOS'!$G1646</f>
        <v>0</v>
      </c>
      <c r="H1646" s="96" t="str">
        <f t="shared" si="50"/>
        <v/>
      </c>
    </row>
    <row r="1647" spans="1:8" x14ac:dyDescent="0.25">
      <c r="A1647" s="110">
        <f>'[3]BASE DATOS'!$A1647</f>
        <v>0</v>
      </c>
      <c r="B1647" s="110">
        <f>'[3]BASE DATOS'!$B1647</f>
        <v>0</v>
      </c>
      <c r="C1647" s="96" t="str">
        <f t="shared" si="51"/>
        <v/>
      </c>
      <c r="F1647" s="110">
        <f>'[3]BASE DATOS'!$F1647</f>
        <v>0</v>
      </c>
      <c r="G1647" s="110">
        <f>'[3]BASE DATOS'!$G1647</f>
        <v>0</v>
      </c>
      <c r="H1647" s="96" t="str">
        <f t="shared" si="50"/>
        <v/>
      </c>
    </row>
    <row r="1648" spans="1:8" x14ac:dyDescent="0.25">
      <c r="A1648" s="110">
        <f>'[3]BASE DATOS'!$A1648</f>
        <v>0</v>
      </c>
      <c r="B1648" s="110">
        <f>'[3]BASE DATOS'!$B1648</f>
        <v>0</v>
      </c>
      <c r="C1648" s="96" t="str">
        <f t="shared" si="51"/>
        <v/>
      </c>
      <c r="F1648" s="110">
        <f>'[3]BASE DATOS'!$F1648</f>
        <v>0</v>
      </c>
      <c r="G1648" s="110">
        <f>'[3]BASE DATOS'!$G1648</f>
        <v>0</v>
      </c>
      <c r="H1648" s="96" t="str">
        <f t="shared" si="50"/>
        <v/>
      </c>
    </row>
    <row r="1649" spans="1:8" x14ac:dyDescent="0.25">
      <c r="A1649" s="110">
        <f>'[3]BASE DATOS'!$A1649</f>
        <v>0</v>
      </c>
      <c r="B1649" s="110">
        <f>'[3]BASE DATOS'!$B1649</f>
        <v>0</v>
      </c>
      <c r="C1649" s="96" t="str">
        <f t="shared" si="51"/>
        <v/>
      </c>
      <c r="F1649" s="110">
        <f>'[3]BASE DATOS'!$F1649</f>
        <v>0</v>
      </c>
      <c r="G1649" s="110">
        <f>'[3]BASE DATOS'!$G1649</f>
        <v>0</v>
      </c>
      <c r="H1649" s="96" t="str">
        <f t="shared" si="50"/>
        <v/>
      </c>
    </row>
    <row r="1650" spans="1:8" x14ac:dyDescent="0.25">
      <c r="A1650" s="110">
        <f>'[3]BASE DATOS'!$A1650</f>
        <v>0</v>
      </c>
      <c r="B1650" s="110">
        <f>'[3]BASE DATOS'!$B1650</f>
        <v>0</v>
      </c>
      <c r="C1650" s="96" t="str">
        <f t="shared" si="51"/>
        <v/>
      </c>
      <c r="F1650" s="110">
        <f>'[3]BASE DATOS'!$F1650</f>
        <v>0</v>
      </c>
      <c r="G1650" s="110">
        <f>'[3]BASE DATOS'!$G1650</f>
        <v>0</v>
      </c>
      <c r="H1650" s="96" t="str">
        <f t="shared" si="50"/>
        <v/>
      </c>
    </row>
    <row r="1651" spans="1:8" x14ac:dyDescent="0.25">
      <c r="A1651" s="110">
        <f>'[3]BASE DATOS'!$A1651</f>
        <v>0</v>
      </c>
      <c r="B1651" s="110">
        <f>'[3]BASE DATOS'!$B1651</f>
        <v>0</v>
      </c>
      <c r="C1651" s="96" t="str">
        <f t="shared" si="51"/>
        <v/>
      </c>
      <c r="F1651" s="110">
        <f>'[3]BASE DATOS'!$F1651</f>
        <v>0</v>
      </c>
      <c r="G1651" s="110">
        <f>'[3]BASE DATOS'!$G1651</f>
        <v>0</v>
      </c>
      <c r="H1651" s="96" t="str">
        <f t="shared" si="50"/>
        <v/>
      </c>
    </row>
    <row r="1652" spans="1:8" x14ac:dyDescent="0.25">
      <c r="A1652" s="110">
        <f>'[3]BASE DATOS'!$A1652</f>
        <v>0</v>
      </c>
      <c r="B1652" s="110">
        <f>'[3]BASE DATOS'!$B1652</f>
        <v>0</v>
      </c>
      <c r="C1652" s="96" t="str">
        <f t="shared" si="51"/>
        <v/>
      </c>
      <c r="F1652" s="110">
        <f>'[3]BASE DATOS'!$F1652</f>
        <v>0</v>
      </c>
      <c r="G1652" s="110">
        <f>'[3]BASE DATOS'!$G1652</f>
        <v>0</v>
      </c>
      <c r="H1652" s="96" t="str">
        <f t="shared" si="50"/>
        <v/>
      </c>
    </row>
    <row r="1653" spans="1:8" x14ac:dyDescent="0.25">
      <c r="A1653" s="110">
        <f>'[3]BASE DATOS'!$A1653</f>
        <v>0</v>
      </c>
      <c r="B1653" s="110">
        <f>'[3]BASE DATOS'!$B1653</f>
        <v>0</v>
      </c>
      <c r="C1653" s="96" t="str">
        <f t="shared" si="51"/>
        <v/>
      </c>
      <c r="F1653" s="110">
        <f>'[3]BASE DATOS'!$F1653</f>
        <v>0</v>
      </c>
      <c r="G1653" s="110">
        <f>'[3]BASE DATOS'!$G1653</f>
        <v>0</v>
      </c>
      <c r="H1653" s="96" t="str">
        <f t="shared" si="50"/>
        <v/>
      </c>
    </row>
    <row r="1654" spans="1:8" x14ac:dyDescent="0.25">
      <c r="A1654" s="110">
        <f>'[3]BASE DATOS'!$A1654</f>
        <v>0</v>
      </c>
      <c r="B1654" s="110">
        <f>'[3]BASE DATOS'!$B1654</f>
        <v>0</v>
      </c>
      <c r="C1654" s="96" t="str">
        <f t="shared" si="51"/>
        <v/>
      </c>
      <c r="F1654" s="110">
        <f>'[3]BASE DATOS'!$F1654</f>
        <v>0</v>
      </c>
      <c r="G1654" s="110">
        <f>'[3]BASE DATOS'!$G1654</f>
        <v>0</v>
      </c>
      <c r="H1654" s="96" t="str">
        <f t="shared" si="50"/>
        <v/>
      </c>
    </row>
    <row r="1655" spans="1:8" x14ac:dyDescent="0.25">
      <c r="A1655" s="110">
        <f>'[3]BASE DATOS'!$A1655</f>
        <v>0</v>
      </c>
      <c r="B1655" s="110">
        <f>'[3]BASE DATOS'!$B1655</f>
        <v>0</v>
      </c>
      <c r="C1655" s="96" t="str">
        <f t="shared" si="51"/>
        <v/>
      </c>
      <c r="F1655" s="110">
        <f>'[3]BASE DATOS'!$F1655</f>
        <v>0</v>
      </c>
      <c r="G1655" s="110">
        <f>'[3]BASE DATOS'!$G1655</f>
        <v>0</v>
      </c>
      <c r="H1655" s="96" t="str">
        <f t="shared" si="50"/>
        <v/>
      </c>
    </row>
    <row r="1656" spans="1:8" x14ac:dyDescent="0.25">
      <c r="A1656" s="110">
        <f>'[3]BASE DATOS'!$A1656</f>
        <v>0</v>
      </c>
      <c r="B1656" s="110">
        <f>'[3]BASE DATOS'!$B1656</f>
        <v>0</v>
      </c>
      <c r="C1656" s="96" t="str">
        <f t="shared" si="51"/>
        <v/>
      </c>
      <c r="F1656" s="110">
        <f>'[3]BASE DATOS'!$F1656</f>
        <v>0</v>
      </c>
      <c r="G1656" s="110">
        <f>'[3]BASE DATOS'!$G1656</f>
        <v>0</v>
      </c>
      <c r="H1656" s="96" t="str">
        <f t="shared" si="50"/>
        <v/>
      </c>
    </row>
    <row r="1657" spans="1:8" x14ac:dyDescent="0.25">
      <c r="A1657" s="110">
        <f>'[3]BASE DATOS'!$A1657</f>
        <v>0</v>
      </c>
      <c r="B1657" s="110">
        <f>'[3]BASE DATOS'!$B1657</f>
        <v>0</v>
      </c>
      <c r="C1657" s="96" t="str">
        <f t="shared" si="51"/>
        <v/>
      </c>
      <c r="F1657" s="110">
        <f>'[3]BASE DATOS'!$F1657</f>
        <v>0</v>
      </c>
      <c r="G1657" s="110">
        <f>'[3]BASE DATOS'!$G1657</f>
        <v>0</v>
      </c>
      <c r="H1657" s="96" t="str">
        <f t="shared" si="50"/>
        <v/>
      </c>
    </row>
    <row r="1658" spans="1:8" x14ac:dyDescent="0.25">
      <c r="A1658" s="110">
        <f>'[3]BASE DATOS'!$A1658</f>
        <v>0</v>
      </c>
      <c r="B1658" s="110">
        <f>'[3]BASE DATOS'!$B1658</f>
        <v>0</v>
      </c>
      <c r="C1658" s="96" t="str">
        <f t="shared" si="51"/>
        <v/>
      </c>
      <c r="F1658" s="110">
        <f>'[3]BASE DATOS'!$F1658</f>
        <v>0</v>
      </c>
      <c r="G1658" s="110">
        <f>'[3]BASE DATOS'!$G1658</f>
        <v>0</v>
      </c>
      <c r="H1658" s="96" t="str">
        <f t="shared" si="50"/>
        <v/>
      </c>
    </row>
    <row r="1659" spans="1:8" x14ac:dyDescent="0.25">
      <c r="A1659" s="110">
        <f>'[3]BASE DATOS'!$A1659</f>
        <v>0</v>
      </c>
      <c r="B1659" s="110">
        <f>'[3]BASE DATOS'!$B1659</f>
        <v>0</v>
      </c>
      <c r="C1659" s="96" t="str">
        <f t="shared" si="51"/>
        <v/>
      </c>
      <c r="F1659" s="110">
        <f>'[3]BASE DATOS'!$F1659</f>
        <v>0</v>
      </c>
      <c r="G1659" s="110">
        <f>'[3]BASE DATOS'!$G1659</f>
        <v>0</v>
      </c>
      <c r="H1659" s="96" t="str">
        <f t="shared" si="50"/>
        <v/>
      </c>
    </row>
    <row r="1660" spans="1:8" x14ac:dyDescent="0.25">
      <c r="A1660" s="110">
        <f>'[3]BASE DATOS'!$A1660</f>
        <v>0</v>
      </c>
      <c r="B1660" s="110">
        <f>'[3]BASE DATOS'!$B1660</f>
        <v>0</v>
      </c>
      <c r="C1660" s="96" t="str">
        <f t="shared" si="51"/>
        <v/>
      </c>
      <c r="F1660" s="110">
        <f>'[3]BASE DATOS'!$F1660</f>
        <v>0</v>
      </c>
      <c r="G1660" s="110">
        <f>'[3]BASE DATOS'!$G1660</f>
        <v>0</v>
      </c>
      <c r="H1660" s="96" t="str">
        <f t="shared" si="50"/>
        <v/>
      </c>
    </row>
    <row r="1661" spans="1:8" x14ac:dyDescent="0.25">
      <c r="A1661" s="110">
        <f>'[3]BASE DATOS'!$A1661</f>
        <v>0</v>
      </c>
      <c r="B1661" s="110">
        <f>'[3]BASE DATOS'!$B1661</f>
        <v>0</v>
      </c>
      <c r="C1661" s="96" t="str">
        <f t="shared" si="51"/>
        <v/>
      </c>
      <c r="F1661" s="110">
        <f>'[3]BASE DATOS'!$F1661</f>
        <v>0</v>
      </c>
      <c r="G1661" s="110">
        <f>'[3]BASE DATOS'!$G1661</f>
        <v>0</v>
      </c>
      <c r="H1661" s="96" t="str">
        <f t="shared" si="50"/>
        <v/>
      </c>
    </row>
    <row r="1662" spans="1:8" x14ac:dyDescent="0.25">
      <c r="A1662" s="110">
        <f>'[3]BASE DATOS'!$A1662</f>
        <v>0</v>
      </c>
      <c r="B1662" s="110">
        <f>'[3]BASE DATOS'!$B1662</f>
        <v>0</v>
      </c>
      <c r="C1662" s="96" t="str">
        <f t="shared" si="51"/>
        <v/>
      </c>
      <c r="F1662" s="110">
        <f>'[3]BASE DATOS'!$F1662</f>
        <v>0</v>
      </c>
      <c r="G1662" s="110">
        <f>'[3]BASE DATOS'!$G1662</f>
        <v>0</v>
      </c>
      <c r="H1662" s="96" t="str">
        <f t="shared" si="50"/>
        <v/>
      </c>
    </row>
    <row r="1663" spans="1:8" x14ac:dyDescent="0.25">
      <c r="A1663" s="110">
        <f>'[3]BASE DATOS'!$A1663</f>
        <v>0</v>
      </c>
      <c r="B1663" s="110">
        <f>'[3]BASE DATOS'!$B1663</f>
        <v>0</v>
      </c>
      <c r="C1663" s="96" t="str">
        <f t="shared" si="51"/>
        <v/>
      </c>
      <c r="F1663" s="110">
        <f>'[3]BASE DATOS'!$F1663</f>
        <v>0</v>
      </c>
      <c r="G1663" s="110">
        <f>'[3]BASE DATOS'!$G1663</f>
        <v>0</v>
      </c>
      <c r="H1663" s="96" t="str">
        <f t="shared" si="50"/>
        <v/>
      </c>
    </row>
    <row r="1664" spans="1:8" x14ac:dyDescent="0.25">
      <c r="A1664" s="110">
        <f>'[3]BASE DATOS'!$A1664</f>
        <v>0</v>
      </c>
      <c r="B1664" s="110">
        <f>'[3]BASE DATOS'!$B1664</f>
        <v>0</v>
      </c>
      <c r="C1664" s="96" t="str">
        <f t="shared" si="51"/>
        <v/>
      </c>
      <c r="F1664" s="110">
        <f>'[3]BASE DATOS'!$F1664</f>
        <v>0</v>
      </c>
      <c r="G1664" s="110">
        <f>'[3]BASE DATOS'!$G1664</f>
        <v>0</v>
      </c>
      <c r="H1664" s="96" t="str">
        <f t="shared" si="50"/>
        <v/>
      </c>
    </row>
    <row r="1665" spans="1:8" x14ac:dyDescent="0.25">
      <c r="A1665" s="110">
        <f>'[3]BASE DATOS'!$A1665</f>
        <v>0</v>
      </c>
      <c r="B1665" s="110">
        <f>'[3]BASE DATOS'!$B1665</f>
        <v>0</v>
      </c>
      <c r="C1665" s="96" t="str">
        <f t="shared" si="51"/>
        <v/>
      </c>
      <c r="F1665" s="110">
        <f>'[3]BASE DATOS'!$F1665</f>
        <v>0</v>
      </c>
      <c r="G1665" s="110">
        <f>'[3]BASE DATOS'!$G1665</f>
        <v>0</v>
      </c>
      <c r="H1665" s="96" t="str">
        <f t="shared" si="50"/>
        <v/>
      </c>
    </row>
    <row r="1666" spans="1:8" x14ac:dyDescent="0.25">
      <c r="A1666" s="110">
        <f>'[3]BASE DATOS'!$A1666</f>
        <v>0</v>
      </c>
      <c r="B1666" s="110">
        <f>'[3]BASE DATOS'!$B1666</f>
        <v>0</v>
      </c>
      <c r="C1666" s="96" t="str">
        <f t="shared" si="51"/>
        <v/>
      </c>
      <c r="F1666" s="110">
        <f>'[3]BASE DATOS'!$F1666</f>
        <v>0</v>
      </c>
      <c r="G1666" s="110">
        <f>'[3]BASE DATOS'!$G1666</f>
        <v>0</v>
      </c>
      <c r="H1666" s="96" t="str">
        <f t="shared" ref="H1666:H1729" si="52">IF(G1666=0,"","1")</f>
        <v/>
      </c>
    </row>
    <row r="1667" spans="1:8" x14ac:dyDescent="0.25">
      <c r="A1667" s="110">
        <f>'[3]BASE DATOS'!$A1667</f>
        <v>0</v>
      </c>
      <c r="B1667" s="110">
        <f>'[3]BASE DATOS'!$B1667</f>
        <v>0</v>
      </c>
      <c r="C1667" s="96" t="str">
        <f t="shared" ref="C1667:C1730" si="53">IF(B1667=0,"","1")</f>
        <v/>
      </c>
      <c r="F1667" s="110">
        <f>'[3]BASE DATOS'!$F1667</f>
        <v>0</v>
      </c>
      <c r="G1667" s="110">
        <f>'[3]BASE DATOS'!$G1667</f>
        <v>0</v>
      </c>
      <c r="H1667" s="96" t="str">
        <f t="shared" si="52"/>
        <v/>
      </c>
    </row>
    <row r="1668" spans="1:8" x14ac:dyDescent="0.25">
      <c r="A1668" s="110">
        <f>'[3]BASE DATOS'!$A1668</f>
        <v>0</v>
      </c>
      <c r="B1668" s="110">
        <f>'[3]BASE DATOS'!$B1668</f>
        <v>0</v>
      </c>
      <c r="C1668" s="96" t="str">
        <f t="shared" si="53"/>
        <v/>
      </c>
      <c r="F1668" s="110">
        <f>'[3]BASE DATOS'!$F1668</f>
        <v>0</v>
      </c>
      <c r="G1668" s="110">
        <f>'[3]BASE DATOS'!$G1668</f>
        <v>0</v>
      </c>
      <c r="H1668" s="96" t="str">
        <f t="shared" si="52"/>
        <v/>
      </c>
    </row>
    <row r="1669" spans="1:8" x14ac:dyDescent="0.25">
      <c r="A1669" s="110">
        <f>'[3]BASE DATOS'!$A1669</f>
        <v>0</v>
      </c>
      <c r="B1669" s="110">
        <f>'[3]BASE DATOS'!$B1669</f>
        <v>0</v>
      </c>
      <c r="C1669" s="96" t="str">
        <f t="shared" si="53"/>
        <v/>
      </c>
      <c r="F1669" s="110">
        <f>'[3]BASE DATOS'!$F1669</f>
        <v>0</v>
      </c>
      <c r="G1669" s="110">
        <f>'[3]BASE DATOS'!$G1669</f>
        <v>0</v>
      </c>
      <c r="H1669" s="96" t="str">
        <f t="shared" si="52"/>
        <v/>
      </c>
    </row>
    <row r="1670" spans="1:8" x14ac:dyDescent="0.25">
      <c r="A1670" s="110">
        <f>'[3]BASE DATOS'!$A1670</f>
        <v>0</v>
      </c>
      <c r="B1670" s="110">
        <f>'[3]BASE DATOS'!$B1670</f>
        <v>0</v>
      </c>
      <c r="C1670" s="96" t="str">
        <f t="shared" si="53"/>
        <v/>
      </c>
      <c r="F1670" s="110">
        <f>'[3]BASE DATOS'!$F1670</f>
        <v>0</v>
      </c>
      <c r="G1670" s="110">
        <f>'[3]BASE DATOS'!$G1670</f>
        <v>0</v>
      </c>
      <c r="H1670" s="96" t="str">
        <f t="shared" si="52"/>
        <v/>
      </c>
    </row>
    <row r="1671" spans="1:8" x14ac:dyDescent="0.25">
      <c r="A1671" s="110">
        <f>'[3]BASE DATOS'!$A1671</f>
        <v>0</v>
      </c>
      <c r="B1671" s="110">
        <f>'[3]BASE DATOS'!$B1671</f>
        <v>0</v>
      </c>
      <c r="C1671" s="96" t="str">
        <f t="shared" si="53"/>
        <v/>
      </c>
      <c r="F1671" s="110">
        <f>'[3]BASE DATOS'!$F1671</f>
        <v>0</v>
      </c>
      <c r="G1671" s="110">
        <f>'[3]BASE DATOS'!$G1671</f>
        <v>0</v>
      </c>
      <c r="H1671" s="96" t="str">
        <f t="shared" si="52"/>
        <v/>
      </c>
    </row>
    <row r="1672" spans="1:8" x14ac:dyDescent="0.25">
      <c r="A1672" s="110">
        <f>'[3]BASE DATOS'!$A1672</f>
        <v>0</v>
      </c>
      <c r="B1672" s="110">
        <f>'[3]BASE DATOS'!$B1672</f>
        <v>0</v>
      </c>
      <c r="C1672" s="96" t="str">
        <f t="shared" si="53"/>
        <v/>
      </c>
      <c r="F1672" s="110">
        <f>'[3]BASE DATOS'!$F1672</f>
        <v>0</v>
      </c>
      <c r="G1672" s="110">
        <f>'[3]BASE DATOS'!$G1672</f>
        <v>0</v>
      </c>
      <c r="H1672" s="96" t="str">
        <f t="shared" si="52"/>
        <v/>
      </c>
    </row>
    <row r="1673" spans="1:8" x14ac:dyDescent="0.25">
      <c r="A1673" s="110">
        <f>'[3]BASE DATOS'!$A1673</f>
        <v>0</v>
      </c>
      <c r="B1673" s="110">
        <f>'[3]BASE DATOS'!$B1673</f>
        <v>0</v>
      </c>
      <c r="C1673" s="96" t="str">
        <f t="shared" si="53"/>
        <v/>
      </c>
      <c r="F1673" s="110">
        <f>'[3]BASE DATOS'!$F1673</f>
        <v>0</v>
      </c>
      <c r="G1673" s="110">
        <f>'[3]BASE DATOS'!$G1673</f>
        <v>0</v>
      </c>
      <c r="H1673" s="96" t="str">
        <f t="shared" si="52"/>
        <v/>
      </c>
    </row>
    <row r="1674" spans="1:8" x14ac:dyDescent="0.25">
      <c r="A1674" s="110">
        <f>'[3]BASE DATOS'!$A1674</f>
        <v>0</v>
      </c>
      <c r="B1674" s="110">
        <f>'[3]BASE DATOS'!$B1674</f>
        <v>0</v>
      </c>
      <c r="C1674" s="96" t="str">
        <f t="shared" si="53"/>
        <v/>
      </c>
      <c r="F1674" s="110">
        <f>'[3]BASE DATOS'!$F1674</f>
        <v>0</v>
      </c>
      <c r="G1674" s="110">
        <f>'[3]BASE DATOS'!$G1674</f>
        <v>0</v>
      </c>
      <c r="H1674" s="96" t="str">
        <f t="shared" si="52"/>
        <v/>
      </c>
    </row>
    <row r="1675" spans="1:8" x14ac:dyDescent="0.25">
      <c r="A1675" s="110">
        <f>'[3]BASE DATOS'!$A1675</f>
        <v>0</v>
      </c>
      <c r="B1675" s="110">
        <f>'[3]BASE DATOS'!$B1675</f>
        <v>0</v>
      </c>
      <c r="C1675" s="96" t="str">
        <f t="shared" si="53"/>
        <v/>
      </c>
      <c r="F1675" s="110">
        <f>'[3]BASE DATOS'!$F1675</f>
        <v>0</v>
      </c>
      <c r="G1675" s="110">
        <f>'[3]BASE DATOS'!$G1675</f>
        <v>0</v>
      </c>
      <c r="H1675" s="96" t="str">
        <f t="shared" si="52"/>
        <v/>
      </c>
    </row>
    <row r="1676" spans="1:8" x14ac:dyDescent="0.25">
      <c r="A1676" s="110">
        <f>'[3]BASE DATOS'!$A1676</f>
        <v>0</v>
      </c>
      <c r="B1676" s="110">
        <f>'[3]BASE DATOS'!$B1676</f>
        <v>0</v>
      </c>
      <c r="C1676" s="96" t="str">
        <f t="shared" si="53"/>
        <v/>
      </c>
      <c r="F1676" s="110">
        <f>'[3]BASE DATOS'!$F1676</f>
        <v>0</v>
      </c>
      <c r="G1676" s="110">
        <f>'[3]BASE DATOS'!$G1676</f>
        <v>0</v>
      </c>
      <c r="H1676" s="96" t="str">
        <f t="shared" si="52"/>
        <v/>
      </c>
    </row>
    <row r="1677" spans="1:8" x14ac:dyDescent="0.25">
      <c r="A1677" s="110">
        <f>'[3]BASE DATOS'!$A1677</f>
        <v>0</v>
      </c>
      <c r="B1677" s="110">
        <f>'[3]BASE DATOS'!$B1677</f>
        <v>0</v>
      </c>
      <c r="C1677" s="96" t="str">
        <f t="shared" si="53"/>
        <v/>
      </c>
      <c r="F1677" s="110">
        <f>'[3]BASE DATOS'!$F1677</f>
        <v>0</v>
      </c>
      <c r="G1677" s="110">
        <f>'[3]BASE DATOS'!$G1677</f>
        <v>0</v>
      </c>
      <c r="H1677" s="96" t="str">
        <f t="shared" si="52"/>
        <v/>
      </c>
    </row>
    <row r="1678" spans="1:8" x14ac:dyDescent="0.25">
      <c r="A1678" s="110">
        <f>'[3]BASE DATOS'!$A1678</f>
        <v>0</v>
      </c>
      <c r="B1678" s="110">
        <f>'[3]BASE DATOS'!$B1678</f>
        <v>0</v>
      </c>
      <c r="C1678" s="96" t="str">
        <f t="shared" si="53"/>
        <v/>
      </c>
      <c r="F1678" s="110">
        <f>'[3]BASE DATOS'!$F1678</f>
        <v>0</v>
      </c>
      <c r="G1678" s="110">
        <f>'[3]BASE DATOS'!$G1678</f>
        <v>0</v>
      </c>
      <c r="H1678" s="96" t="str">
        <f t="shared" si="52"/>
        <v/>
      </c>
    </row>
    <row r="1679" spans="1:8" x14ac:dyDescent="0.25">
      <c r="A1679" s="110">
        <f>'[3]BASE DATOS'!$A1679</f>
        <v>0</v>
      </c>
      <c r="B1679" s="110">
        <f>'[3]BASE DATOS'!$B1679</f>
        <v>0</v>
      </c>
      <c r="C1679" s="96" t="str">
        <f t="shared" si="53"/>
        <v/>
      </c>
      <c r="F1679" s="110">
        <f>'[3]BASE DATOS'!$F1679</f>
        <v>0</v>
      </c>
      <c r="G1679" s="110">
        <f>'[3]BASE DATOS'!$G1679</f>
        <v>0</v>
      </c>
      <c r="H1679" s="96" t="str">
        <f t="shared" si="52"/>
        <v/>
      </c>
    </row>
    <row r="1680" spans="1:8" x14ac:dyDescent="0.25">
      <c r="A1680" s="110">
        <f>'[3]BASE DATOS'!$A1680</f>
        <v>0</v>
      </c>
      <c r="B1680" s="110">
        <f>'[3]BASE DATOS'!$B1680</f>
        <v>0</v>
      </c>
      <c r="C1680" s="96" t="str">
        <f t="shared" si="53"/>
        <v/>
      </c>
      <c r="F1680" s="110">
        <f>'[3]BASE DATOS'!$F1680</f>
        <v>0</v>
      </c>
      <c r="G1680" s="110">
        <f>'[3]BASE DATOS'!$G1680</f>
        <v>0</v>
      </c>
      <c r="H1680" s="96" t="str">
        <f t="shared" si="52"/>
        <v/>
      </c>
    </row>
    <row r="1681" spans="1:8" x14ac:dyDescent="0.25">
      <c r="A1681" s="110">
        <f>'[3]BASE DATOS'!$A1681</f>
        <v>0</v>
      </c>
      <c r="B1681" s="110">
        <f>'[3]BASE DATOS'!$B1681</f>
        <v>0</v>
      </c>
      <c r="C1681" s="96" t="str">
        <f t="shared" si="53"/>
        <v/>
      </c>
      <c r="F1681" s="110">
        <f>'[3]BASE DATOS'!$F1681</f>
        <v>0</v>
      </c>
      <c r="G1681" s="110">
        <f>'[3]BASE DATOS'!$G1681</f>
        <v>0</v>
      </c>
      <c r="H1681" s="96" t="str">
        <f t="shared" si="52"/>
        <v/>
      </c>
    </row>
    <row r="1682" spans="1:8" x14ac:dyDescent="0.25">
      <c r="A1682" s="110">
        <f>'[3]BASE DATOS'!$A1682</f>
        <v>0</v>
      </c>
      <c r="B1682" s="110">
        <f>'[3]BASE DATOS'!$B1682</f>
        <v>0</v>
      </c>
      <c r="C1682" s="96" t="str">
        <f t="shared" si="53"/>
        <v/>
      </c>
      <c r="F1682" s="110">
        <f>'[3]BASE DATOS'!$F1682</f>
        <v>0</v>
      </c>
      <c r="G1682" s="110">
        <f>'[3]BASE DATOS'!$G1682</f>
        <v>0</v>
      </c>
      <c r="H1682" s="96" t="str">
        <f t="shared" si="52"/>
        <v/>
      </c>
    </row>
    <row r="1683" spans="1:8" x14ac:dyDescent="0.25">
      <c r="A1683" s="110">
        <f>'[3]BASE DATOS'!$A1683</f>
        <v>0</v>
      </c>
      <c r="B1683" s="110">
        <f>'[3]BASE DATOS'!$B1683</f>
        <v>0</v>
      </c>
      <c r="C1683" s="96" t="str">
        <f t="shared" si="53"/>
        <v/>
      </c>
      <c r="F1683" s="110">
        <f>'[3]BASE DATOS'!$F1683</f>
        <v>0</v>
      </c>
      <c r="G1683" s="110">
        <f>'[3]BASE DATOS'!$G1683</f>
        <v>0</v>
      </c>
      <c r="H1683" s="96" t="str">
        <f t="shared" si="52"/>
        <v/>
      </c>
    </row>
    <row r="1684" spans="1:8" x14ac:dyDescent="0.25">
      <c r="A1684" s="110">
        <f>'[3]BASE DATOS'!$A1684</f>
        <v>0</v>
      </c>
      <c r="B1684" s="110">
        <f>'[3]BASE DATOS'!$B1684</f>
        <v>0</v>
      </c>
      <c r="C1684" s="96" t="str">
        <f t="shared" si="53"/>
        <v/>
      </c>
      <c r="F1684" s="110">
        <f>'[3]BASE DATOS'!$F1684</f>
        <v>0</v>
      </c>
      <c r="G1684" s="110">
        <f>'[3]BASE DATOS'!$G1684</f>
        <v>0</v>
      </c>
      <c r="H1684" s="96" t="str">
        <f t="shared" si="52"/>
        <v/>
      </c>
    </row>
    <row r="1685" spans="1:8" x14ac:dyDescent="0.25">
      <c r="A1685" s="110">
        <f>'[3]BASE DATOS'!$A1685</f>
        <v>0</v>
      </c>
      <c r="B1685" s="110">
        <f>'[3]BASE DATOS'!$B1685</f>
        <v>0</v>
      </c>
      <c r="C1685" s="96" t="str">
        <f t="shared" si="53"/>
        <v/>
      </c>
      <c r="F1685" s="110">
        <f>'[3]BASE DATOS'!$F1685</f>
        <v>0</v>
      </c>
      <c r="G1685" s="110">
        <f>'[3]BASE DATOS'!$G1685</f>
        <v>0</v>
      </c>
      <c r="H1685" s="96" t="str">
        <f t="shared" si="52"/>
        <v/>
      </c>
    </row>
    <row r="1686" spans="1:8" x14ac:dyDescent="0.25">
      <c r="A1686" s="110">
        <f>'[3]BASE DATOS'!$A1686</f>
        <v>0</v>
      </c>
      <c r="B1686" s="110">
        <f>'[3]BASE DATOS'!$B1686</f>
        <v>0</v>
      </c>
      <c r="C1686" s="96" t="str">
        <f t="shared" si="53"/>
        <v/>
      </c>
      <c r="F1686" s="110">
        <f>'[3]BASE DATOS'!$F1686</f>
        <v>0</v>
      </c>
      <c r="G1686" s="110">
        <f>'[3]BASE DATOS'!$G1686</f>
        <v>0</v>
      </c>
      <c r="H1686" s="96" t="str">
        <f t="shared" si="52"/>
        <v/>
      </c>
    </row>
    <row r="1687" spans="1:8" x14ac:dyDescent="0.25">
      <c r="A1687" s="110">
        <f>'[3]BASE DATOS'!$A1687</f>
        <v>0</v>
      </c>
      <c r="B1687" s="110">
        <f>'[3]BASE DATOS'!$B1687</f>
        <v>0</v>
      </c>
      <c r="C1687" s="96" t="str">
        <f t="shared" si="53"/>
        <v/>
      </c>
      <c r="F1687" s="110">
        <f>'[3]BASE DATOS'!$F1687</f>
        <v>0</v>
      </c>
      <c r="G1687" s="110">
        <f>'[3]BASE DATOS'!$G1687</f>
        <v>0</v>
      </c>
      <c r="H1687" s="96" t="str">
        <f t="shared" si="52"/>
        <v/>
      </c>
    </row>
    <row r="1688" spans="1:8" x14ac:dyDescent="0.25">
      <c r="A1688" s="110">
        <f>'[3]BASE DATOS'!$A1688</f>
        <v>0</v>
      </c>
      <c r="B1688" s="110">
        <f>'[3]BASE DATOS'!$B1688</f>
        <v>0</v>
      </c>
      <c r="C1688" s="96" t="str">
        <f t="shared" si="53"/>
        <v/>
      </c>
      <c r="F1688" s="110">
        <f>'[3]BASE DATOS'!$F1688</f>
        <v>0</v>
      </c>
      <c r="G1688" s="110">
        <f>'[3]BASE DATOS'!$G1688</f>
        <v>0</v>
      </c>
      <c r="H1688" s="96" t="str">
        <f t="shared" si="52"/>
        <v/>
      </c>
    </row>
    <row r="1689" spans="1:8" x14ac:dyDescent="0.25">
      <c r="A1689" s="110">
        <f>'[3]BASE DATOS'!$A1689</f>
        <v>0</v>
      </c>
      <c r="B1689" s="110">
        <f>'[3]BASE DATOS'!$B1689</f>
        <v>0</v>
      </c>
      <c r="C1689" s="96" t="str">
        <f t="shared" si="53"/>
        <v/>
      </c>
      <c r="F1689" s="110">
        <f>'[3]BASE DATOS'!$F1689</f>
        <v>0</v>
      </c>
      <c r="G1689" s="110">
        <f>'[3]BASE DATOS'!$G1689</f>
        <v>0</v>
      </c>
      <c r="H1689" s="96" t="str">
        <f t="shared" si="52"/>
        <v/>
      </c>
    </row>
    <row r="1690" spans="1:8" x14ac:dyDescent="0.25">
      <c r="A1690" s="110">
        <f>'[3]BASE DATOS'!$A1690</f>
        <v>0</v>
      </c>
      <c r="B1690" s="110">
        <f>'[3]BASE DATOS'!$B1690</f>
        <v>0</v>
      </c>
      <c r="C1690" s="96" t="str">
        <f t="shared" si="53"/>
        <v/>
      </c>
      <c r="F1690" s="110">
        <f>'[3]BASE DATOS'!$F1690</f>
        <v>0</v>
      </c>
      <c r="G1690" s="110">
        <f>'[3]BASE DATOS'!$G1690</f>
        <v>0</v>
      </c>
      <c r="H1690" s="96" t="str">
        <f t="shared" si="52"/>
        <v/>
      </c>
    </row>
    <row r="1691" spans="1:8" x14ac:dyDescent="0.25">
      <c r="A1691" s="110">
        <f>'[3]BASE DATOS'!$A1691</f>
        <v>0</v>
      </c>
      <c r="B1691" s="110">
        <f>'[3]BASE DATOS'!$B1691</f>
        <v>0</v>
      </c>
      <c r="C1691" s="96" t="str">
        <f t="shared" si="53"/>
        <v/>
      </c>
      <c r="F1691" s="110">
        <f>'[3]BASE DATOS'!$F1691</f>
        <v>0</v>
      </c>
      <c r="G1691" s="110">
        <f>'[3]BASE DATOS'!$G1691</f>
        <v>0</v>
      </c>
      <c r="H1691" s="96" t="str">
        <f t="shared" si="52"/>
        <v/>
      </c>
    </row>
    <row r="1692" spans="1:8" x14ac:dyDescent="0.25">
      <c r="A1692" s="110">
        <f>'[3]BASE DATOS'!$A1692</f>
        <v>0</v>
      </c>
      <c r="B1692" s="110">
        <f>'[3]BASE DATOS'!$B1692</f>
        <v>0</v>
      </c>
      <c r="C1692" s="96" t="str">
        <f t="shared" si="53"/>
        <v/>
      </c>
      <c r="F1692" s="110">
        <f>'[3]BASE DATOS'!$F1692</f>
        <v>0</v>
      </c>
      <c r="G1692" s="110">
        <f>'[3]BASE DATOS'!$G1692</f>
        <v>0</v>
      </c>
      <c r="H1692" s="96" t="str">
        <f t="shared" si="52"/>
        <v/>
      </c>
    </row>
    <row r="1693" spans="1:8" x14ac:dyDescent="0.25">
      <c r="A1693" s="110">
        <f>'[3]BASE DATOS'!$A1693</f>
        <v>0</v>
      </c>
      <c r="B1693" s="110">
        <f>'[3]BASE DATOS'!$B1693</f>
        <v>0</v>
      </c>
      <c r="C1693" s="96" t="str">
        <f t="shared" si="53"/>
        <v/>
      </c>
      <c r="F1693" s="110">
        <f>'[3]BASE DATOS'!$F1693</f>
        <v>0</v>
      </c>
      <c r="G1693" s="110">
        <f>'[3]BASE DATOS'!$G1693</f>
        <v>0</v>
      </c>
      <c r="H1693" s="96" t="str">
        <f t="shared" si="52"/>
        <v/>
      </c>
    </row>
    <row r="1694" spans="1:8" x14ac:dyDescent="0.25">
      <c r="A1694" s="110">
        <f>'[3]BASE DATOS'!$A1694</f>
        <v>0</v>
      </c>
      <c r="B1694" s="110">
        <f>'[3]BASE DATOS'!$B1694</f>
        <v>0</v>
      </c>
      <c r="C1694" s="96" t="str">
        <f t="shared" si="53"/>
        <v/>
      </c>
      <c r="F1694" s="110">
        <f>'[3]BASE DATOS'!$F1694</f>
        <v>0</v>
      </c>
      <c r="G1694" s="110">
        <f>'[3]BASE DATOS'!$G1694</f>
        <v>0</v>
      </c>
      <c r="H1694" s="96" t="str">
        <f t="shared" si="52"/>
        <v/>
      </c>
    </row>
    <row r="1695" spans="1:8" x14ac:dyDescent="0.25">
      <c r="A1695" s="110">
        <f>'[3]BASE DATOS'!$A1695</f>
        <v>0</v>
      </c>
      <c r="B1695" s="110">
        <f>'[3]BASE DATOS'!$B1695</f>
        <v>0</v>
      </c>
      <c r="C1695" s="96" t="str">
        <f t="shared" si="53"/>
        <v/>
      </c>
      <c r="F1695" s="110">
        <f>'[3]BASE DATOS'!$F1695</f>
        <v>0</v>
      </c>
      <c r="G1695" s="110">
        <f>'[3]BASE DATOS'!$G1695</f>
        <v>0</v>
      </c>
      <c r="H1695" s="96" t="str">
        <f t="shared" si="52"/>
        <v/>
      </c>
    </row>
    <row r="1696" spans="1:8" x14ac:dyDescent="0.25">
      <c r="A1696" s="110">
        <f>'[3]BASE DATOS'!$A1696</f>
        <v>0</v>
      </c>
      <c r="B1696" s="110">
        <f>'[3]BASE DATOS'!$B1696</f>
        <v>0</v>
      </c>
      <c r="C1696" s="96" t="str">
        <f t="shared" si="53"/>
        <v/>
      </c>
      <c r="F1696" s="110">
        <f>'[3]BASE DATOS'!$F1696</f>
        <v>0</v>
      </c>
      <c r="G1696" s="110">
        <f>'[3]BASE DATOS'!$G1696</f>
        <v>0</v>
      </c>
      <c r="H1696" s="96" t="str">
        <f t="shared" si="52"/>
        <v/>
      </c>
    </row>
    <row r="1697" spans="1:8" x14ac:dyDescent="0.25">
      <c r="A1697" s="110">
        <f>'[3]BASE DATOS'!$A1697</f>
        <v>0</v>
      </c>
      <c r="B1697" s="110">
        <f>'[3]BASE DATOS'!$B1697</f>
        <v>0</v>
      </c>
      <c r="C1697" s="96" t="str">
        <f t="shared" si="53"/>
        <v/>
      </c>
      <c r="F1697" s="110">
        <f>'[3]BASE DATOS'!$F1697</f>
        <v>0</v>
      </c>
      <c r="G1697" s="110">
        <f>'[3]BASE DATOS'!$G1697</f>
        <v>0</v>
      </c>
      <c r="H1697" s="96" t="str">
        <f t="shared" si="52"/>
        <v/>
      </c>
    </row>
    <row r="1698" spans="1:8" x14ac:dyDescent="0.25">
      <c r="A1698" s="110">
        <f>'[3]BASE DATOS'!$A1698</f>
        <v>0</v>
      </c>
      <c r="B1698" s="110">
        <f>'[3]BASE DATOS'!$B1698</f>
        <v>0</v>
      </c>
      <c r="C1698" s="96" t="str">
        <f t="shared" si="53"/>
        <v/>
      </c>
      <c r="F1698" s="110">
        <f>'[3]BASE DATOS'!$F1698</f>
        <v>0</v>
      </c>
      <c r="G1698" s="110">
        <f>'[3]BASE DATOS'!$G1698</f>
        <v>0</v>
      </c>
      <c r="H1698" s="96" t="str">
        <f t="shared" si="52"/>
        <v/>
      </c>
    </row>
    <row r="1699" spans="1:8" x14ac:dyDescent="0.25">
      <c r="A1699" s="110">
        <f>'[3]BASE DATOS'!$A1699</f>
        <v>0</v>
      </c>
      <c r="B1699" s="110">
        <f>'[3]BASE DATOS'!$B1699</f>
        <v>0</v>
      </c>
      <c r="C1699" s="96" t="str">
        <f t="shared" si="53"/>
        <v/>
      </c>
      <c r="F1699" s="110">
        <f>'[3]BASE DATOS'!$F1699</f>
        <v>0</v>
      </c>
      <c r="G1699" s="110">
        <f>'[3]BASE DATOS'!$G1699</f>
        <v>0</v>
      </c>
      <c r="H1699" s="96" t="str">
        <f t="shared" si="52"/>
        <v/>
      </c>
    </row>
    <row r="1700" spans="1:8" x14ac:dyDescent="0.25">
      <c r="A1700" s="110">
        <f>'[3]BASE DATOS'!$A1700</f>
        <v>0</v>
      </c>
      <c r="B1700" s="110">
        <f>'[3]BASE DATOS'!$B1700</f>
        <v>0</v>
      </c>
      <c r="C1700" s="96" t="str">
        <f t="shared" si="53"/>
        <v/>
      </c>
      <c r="F1700" s="110">
        <f>'[3]BASE DATOS'!$F1700</f>
        <v>0</v>
      </c>
      <c r="G1700" s="110">
        <f>'[3]BASE DATOS'!$G1700</f>
        <v>0</v>
      </c>
      <c r="H1700" s="96" t="str">
        <f t="shared" si="52"/>
        <v/>
      </c>
    </row>
    <row r="1701" spans="1:8" x14ac:dyDescent="0.25">
      <c r="A1701" s="110">
        <f>'[3]BASE DATOS'!$A1701</f>
        <v>0</v>
      </c>
      <c r="B1701" s="110">
        <f>'[3]BASE DATOS'!$B1701</f>
        <v>0</v>
      </c>
      <c r="C1701" s="96" t="str">
        <f t="shared" si="53"/>
        <v/>
      </c>
      <c r="F1701" s="110">
        <f>'[3]BASE DATOS'!$F1701</f>
        <v>0</v>
      </c>
      <c r="G1701" s="110">
        <f>'[3]BASE DATOS'!$G1701</f>
        <v>0</v>
      </c>
      <c r="H1701" s="96" t="str">
        <f t="shared" si="52"/>
        <v/>
      </c>
    </row>
    <row r="1702" spans="1:8" x14ac:dyDescent="0.25">
      <c r="A1702" s="110">
        <f>'[3]BASE DATOS'!$A1702</f>
        <v>0</v>
      </c>
      <c r="B1702" s="110">
        <f>'[3]BASE DATOS'!$B1702</f>
        <v>0</v>
      </c>
      <c r="C1702" s="96" t="str">
        <f t="shared" si="53"/>
        <v/>
      </c>
      <c r="F1702" s="110">
        <f>'[3]BASE DATOS'!$F1702</f>
        <v>0</v>
      </c>
      <c r="G1702" s="110">
        <f>'[3]BASE DATOS'!$G1702</f>
        <v>0</v>
      </c>
      <c r="H1702" s="96" t="str">
        <f t="shared" si="52"/>
        <v/>
      </c>
    </row>
    <row r="1703" spans="1:8" x14ac:dyDescent="0.25">
      <c r="A1703" s="110">
        <f>'[3]BASE DATOS'!$A1703</f>
        <v>0</v>
      </c>
      <c r="B1703" s="110">
        <f>'[3]BASE DATOS'!$B1703</f>
        <v>0</v>
      </c>
      <c r="C1703" s="96" t="str">
        <f t="shared" si="53"/>
        <v/>
      </c>
      <c r="F1703" s="110">
        <f>'[3]BASE DATOS'!$F1703</f>
        <v>0</v>
      </c>
      <c r="G1703" s="110">
        <f>'[3]BASE DATOS'!$G1703</f>
        <v>0</v>
      </c>
      <c r="H1703" s="96" t="str">
        <f t="shared" si="52"/>
        <v/>
      </c>
    </row>
    <row r="1704" spans="1:8" x14ac:dyDescent="0.25">
      <c r="A1704" s="110">
        <f>'[3]BASE DATOS'!$A1704</f>
        <v>0</v>
      </c>
      <c r="B1704" s="110">
        <f>'[3]BASE DATOS'!$B1704</f>
        <v>0</v>
      </c>
      <c r="C1704" s="96" t="str">
        <f t="shared" si="53"/>
        <v/>
      </c>
      <c r="F1704" s="110">
        <f>'[3]BASE DATOS'!$F1704</f>
        <v>0</v>
      </c>
      <c r="G1704" s="110">
        <f>'[3]BASE DATOS'!$G1704</f>
        <v>0</v>
      </c>
      <c r="H1704" s="96" t="str">
        <f t="shared" si="52"/>
        <v/>
      </c>
    </row>
    <row r="1705" spans="1:8" x14ac:dyDescent="0.25">
      <c r="A1705" s="110">
        <f>'[3]BASE DATOS'!$A1705</f>
        <v>0</v>
      </c>
      <c r="B1705" s="110">
        <f>'[3]BASE DATOS'!$B1705</f>
        <v>0</v>
      </c>
      <c r="C1705" s="96" t="str">
        <f t="shared" si="53"/>
        <v/>
      </c>
      <c r="F1705" s="110">
        <f>'[3]BASE DATOS'!$F1705</f>
        <v>0</v>
      </c>
      <c r="G1705" s="110">
        <f>'[3]BASE DATOS'!$G1705</f>
        <v>0</v>
      </c>
      <c r="H1705" s="96" t="str">
        <f t="shared" si="52"/>
        <v/>
      </c>
    </row>
    <row r="1706" spans="1:8" x14ac:dyDescent="0.25">
      <c r="A1706" s="110">
        <f>'[3]BASE DATOS'!$A1706</f>
        <v>0</v>
      </c>
      <c r="B1706" s="110">
        <f>'[3]BASE DATOS'!$B1706</f>
        <v>0</v>
      </c>
      <c r="C1706" s="96" t="str">
        <f t="shared" si="53"/>
        <v/>
      </c>
      <c r="F1706" s="110">
        <f>'[3]BASE DATOS'!$F1706</f>
        <v>0</v>
      </c>
      <c r="G1706" s="110">
        <f>'[3]BASE DATOS'!$G1706</f>
        <v>0</v>
      </c>
      <c r="H1706" s="96" t="str">
        <f t="shared" si="52"/>
        <v/>
      </c>
    </row>
    <row r="1707" spans="1:8" x14ac:dyDescent="0.25">
      <c r="A1707" s="110">
        <f>'[3]BASE DATOS'!$A1707</f>
        <v>0</v>
      </c>
      <c r="B1707" s="110">
        <f>'[3]BASE DATOS'!$B1707</f>
        <v>0</v>
      </c>
      <c r="C1707" s="96" t="str">
        <f t="shared" si="53"/>
        <v/>
      </c>
      <c r="F1707" s="110">
        <f>'[3]BASE DATOS'!$F1707</f>
        <v>0</v>
      </c>
      <c r="G1707" s="110">
        <f>'[3]BASE DATOS'!$G1707</f>
        <v>0</v>
      </c>
      <c r="H1707" s="96" t="str">
        <f t="shared" si="52"/>
        <v/>
      </c>
    </row>
    <row r="1708" spans="1:8" x14ac:dyDescent="0.25">
      <c r="A1708" s="110">
        <f>'[3]BASE DATOS'!$A1708</f>
        <v>0</v>
      </c>
      <c r="B1708" s="110">
        <f>'[3]BASE DATOS'!$B1708</f>
        <v>0</v>
      </c>
      <c r="C1708" s="96" t="str">
        <f t="shared" si="53"/>
        <v/>
      </c>
      <c r="F1708" s="110">
        <f>'[3]BASE DATOS'!$F1708</f>
        <v>0</v>
      </c>
      <c r="G1708" s="110">
        <f>'[3]BASE DATOS'!$G1708</f>
        <v>0</v>
      </c>
      <c r="H1708" s="96" t="str">
        <f t="shared" si="52"/>
        <v/>
      </c>
    </row>
    <row r="1709" spans="1:8" x14ac:dyDescent="0.25">
      <c r="A1709" s="110">
        <f>'[3]BASE DATOS'!$A1709</f>
        <v>0</v>
      </c>
      <c r="B1709" s="110">
        <f>'[3]BASE DATOS'!$B1709</f>
        <v>0</v>
      </c>
      <c r="C1709" s="96" t="str">
        <f t="shared" si="53"/>
        <v/>
      </c>
      <c r="F1709" s="110">
        <f>'[3]BASE DATOS'!$F1709</f>
        <v>0</v>
      </c>
      <c r="G1709" s="110">
        <f>'[3]BASE DATOS'!$G1709</f>
        <v>0</v>
      </c>
      <c r="H1709" s="96" t="str">
        <f t="shared" si="52"/>
        <v/>
      </c>
    </row>
    <row r="1710" spans="1:8" x14ac:dyDescent="0.25">
      <c r="A1710" s="110">
        <f>'[3]BASE DATOS'!$A1710</f>
        <v>0</v>
      </c>
      <c r="B1710" s="110">
        <f>'[3]BASE DATOS'!$B1710</f>
        <v>0</v>
      </c>
      <c r="C1710" s="96" t="str">
        <f t="shared" si="53"/>
        <v/>
      </c>
      <c r="F1710" s="110">
        <f>'[3]BASE DATOS'!$F1710</f>
        <v>0</v>
      </c>
      <c r="G1710" s="110">
        <f>'[3]BASE DATOS'!$G1710</f>
        <v>0</v>
      </c>
      <c r="H1710" s="96" t="str">
        <f t="shared" si="52"/>
        <v/>
      </c>
    </row>
    <row r="1711" spans="1:8" x14ac:dyDescent="0.25">
      <c r="A1711" s="110">
        <f>'[3]BASE DATOS'!$A1711</f>
        <v>0</v>
      </c>
      <c r="B1711" s="110">
        <f>'[3]BASE DATOS'!$B1711</f>
        <v>0</v>
      </c>
      <c r="C1711" s="96" t="str">
        <f t="shared" si="53"/>
        <v/>
      </c>
      <c r="F1711" s="110">
        <f>'[3]BASE DATOS'!$F1711</f>
        <v>0</v>
      </c>
      <c r="G1711" s="110">
        <f>'[3]BASE DATOS'!$G1711</f>
        <v>0</v>
      </c>
      <c r="H1711" s="96" t="str">
        <f t="shared" si="52"/>
        <v/>
      </c>
    </row>
    <row r="1712" spans="1:8" x14ac:dyDescent="0.25">
      <c r="A1712" s="110">
        <f>'[3]BASE DATOS'!$A1712</f>
        <v>0</v>
      </c>
      <c r="B1712" s="110">
        <f>'[3]BASE DATOS'!$B1712</f>
        <v>0</v>
      </c>
      <c r="C1712" s="96" t="str">
        <f t="shared" si="53"/>
        <v/>
      </c>
      <c r="F1712" s="110">
        <f>'[3]BASE DATOS'!$F1712</f>
        <v>0</v>
      </c>
      <c r="G1712" s="110">
        <f>'[3]BASE DATOS'!$G1712</f>
        <v>0</v>
      </c>
      <c r="H1712" s="96" t="str">
        <f t="shared" si="52"/>
        <v/>
      </c>
    </row>
    <row r="1713" spans="1:8" x14ac:dyDescent="0.25">
      <c r="A1713" s="110">
        <f>'[3]BASE DATOS'!$A1713</f>
        <v>0</v>
      </c>
      <c r="B1713" s="110">
        <f>'[3]BASE DATOS'!$B1713</f>
        <v>0</v>
      </c>
      <c r="C1713" s="96" t="str">
        <f t="shared" si="53"/>
        <v/>
      </c>
      <c r="F1713" s="110">
        <f>'[3]BASE DATOS'!$F1713</f>
        <v>0</v>
      </c>
      <c r="G1713" s="110">
        <f>'[3]BASE DATOS'!$G1713</f>
        <v>0</v>
      </c>
      <c r="H1713" s="96" t="str">
        <f t="shared" si="52"/>
        <v/>
      </c>
    </row>
    <row r="1714" spans="1:8" x14ac:dyDescent="0.25">
      <c r="A1714" s="110">
        <f>'[3]BASE DATOS'!$A1714</f>
        <v>0</v>
      </c>
      <c r="B1714" s="110">
        <f>'[3]BASE DATOS'!$B1714</f>
        <v>0</v>
      </c>
      <c r="C1714" s="96" t="str">
        <f t="shared" si="53"/>
        <v/>
      </c>
      <c r="F1714" s="110">
        <f>'[3]BASE DATOS'!$F1714</f>
        <v>0</v>
      </c>
      <c r="G1714" s="110">
        <f>'[3]BASE DATOS'!$G1714</f>
        <v>0</v>
      </c>
      <c r="H1714" s="96" t="str">
        <f t="shared" si="52"/>
        <v/>
      </c>
    </row>
    <row r="1715" spans="1:8" x14ac:dyDescent="0.25">
      <c r="A1715" s="110">
        <f>'[3]BASE DATOS'!$A1715</f>
        <v>0</v>
      </c>
      <c r="B1715" s="110">
        <f>'[3]BASE DATOS'!$B1715</f>
        <v>0</v>
      </c>
      <c r="C1715" s="96" t="str">
        <f t="shared" si="53"/>
        <v/>
      </c>
      <c r="F1715" s="110">
        <f>'[3]BASE DATOS'!$F1715</f>
        <v>0</v>
      </c>
      <c r="G1715" s="110">
        <f>'[3]BASE DATOS'!$G1715</f>
        <v>0</v>
      </c>
      <c r="H1715" s="96" t="str">
        <f t="shared" si="52"/>
        <v/>
      </c>
    </row>
    <row r="1716" spans="1:8" x14ac:dyDescent="0.25">
      <c r="A1716" s="110">
        <f>'[3]BASE DATOS'!$A1716</f>
        <v>0</v>
      </c>
      <c r="B1716" s="110">
        <f>'[3]BASE DATOS'!$B1716</f>
        <v>0</v>
      </c>
      <c r="C1716" s="96" t="str">
        <f t="shared" si="53"/>
        <v/>
      </c>
      <c r="F1716" s="110">
        <f>'[3]BASE DATOS'!$F1716</f>
        <v>0</v>
      </c>
      <c r="G1716" s="110">
        <f>'[3]BASE DATOS'!$G1716</f>
        <v>0</v>
      </c>
      <c r="H1716" s="96" t="str">
        <f t="shared" si="52"/>
        <v/>
      </c>
    </row>
    <row r="1717" spans="1:8" x14ac:dyDescent="0.25">
      <c r="A1717" s="110">
        <f>'[3]BASE DATOS'!$A1717</f>
        <v>0</v>
      </c>
      <c r="B1717" s="110">
        <f>'[3]BASE DATOS'!$B1717</f>
        <v>0</v>
      </c>
      <c r="C1717" s="96" t="str">
        <f t="shared" si="53"/>
        <v/>
      </c>
      <c r="F1717" s="110">
        <f>'[3]BASE DATOS'!$F1717</f>
        <v>0</v>
      </c>
      <c r="G1717" s="110">
        <f>'[3]BASE DATOS'!$G1717</f>
        <v>0</v>
      </c>
      <c r="H1717" s="96" t="str">
        <f t="shared" si="52"/>
        <v/>
      </c>
    </row>
    <row r="1718" spans="1:8" x14ac:dyDescent="0.25">
      <c r="A1718" s="110">
        <f>'[3]BASE DATOS'!$A1718</f>
        <v>0</v>
      </c>
      <c r="B1718" s="110">
        <f>'[3]BASE DATOS'!$B1718</f>
        <v>0</v>
      </c>
      <c r="C1718" s="96" t="str">
        <f t="shared" si="53"/>
        <v/>
      </c>
      <c r="F1718" s="110">
        <f>'[3]BASE DATOS'!$F1718</f>
        <v>0</v>
      </c>
      <c r="G1718" s="110">
        <f>'[3]BASE DATOS'!$G1718</f>
        <v>0</v>
      </c>
      <c r="H1718" s="96" t="str">
        <f t="shared" si="52"/>
        <v/>
      </c>
    </row>
    <row r="1719" spans="1:8" x14ac:dyDescent="0.25">
      <c r="A1719" s="110">
        <f>'[3]BASE DATOS'!$A1719</f>
        <v>0</v>
      </c>
      <c r="B1719" s="110">
        <f>'[3]BASE DATOS'!$B1719</f>
        <v>0</v>
      </c>
      <c r="C1719" s="96" t="str">
        <f t="shared" si="53"/>
        <v/>
      </c>
      <c r="F1719" s="110">
        <f>'[3]BASE DATOS'!$F1719</f>
        <v>0</v>
      </c>
      <c r="G1719" s="110">
        <f>'[3]BASE DATOS'!$G1719</f>
        <v>0</v>
      </c>
      <c r="H1719" s="96" t="str">
        <f t="shared" si="52"/>
        <v/>
      </c>
    </row>
    <row r="1720" spans="1:8" x14ac:dyDescent="0.25">
      <c r="A1720" s="110">
        <f>'[3]BASE DATOS'!$A1720</f>
        <v>0</v>
      </c>
      <c r="B1720" s="110">
        <f>'[3]BASE DATOS'!$B1720</f>
        <v>0</v>
      </c>
      <c r="C1720" s="96" t="str">
        <f t="shared" si="53"/>
        <v/>
      </c>
      <c r="F1720" s="110">
        <f>'[3]BASE DATOS'!$F1720</f>
        <v>0</v>
      </c>
      <c r="G1720" s="110">
        <f>'[3]BASE DATOS'!$G1720</f>
        <v>0</v>
      </c>
      <c r="H1720" s="96" t="str">
        <f t="shared" si="52"/>
        <v/>
      </c>
    </row>
    <row r="1721" spans="1:8" x14ac:dyDescent="0.25">
      <c r="A1721" s="110">
        <f>'[3]BASE DATOS'!$A1721</f>
        <v>0</v>
      </c>
      <c r="B1721" s="110">
        <f>'[3]BASE DATOS'!$B1721</f>
        <v>0</v>
      </c>
      <c r="C1721" s="96" t="str">
        <f t="shared" si="53"/>
        <v/>
      </c>
      <c r="F1721" s="110">
        <f>'[3]BASE DATOS'!$F1721</f>
        <v>0</v>
      </c>
      <c r="G1721" s="110">
        <f>'[3]BASE DATOS'!$G1721</f>
        <v>0</v>
      </c>
      <c r="H1721" s="96" t="str">
        <f t="shared" si="52"/>
        <v/>
      </c>
    </row>
    <row r="1722" spans="1:8" x14ac:dyDescent="0.25">
      <c r="A1722" s="110">
        <f>'[3]BASE DATOS'!$A1722</f>
        <v>0</v>
      </c>
      <c r="B1722" s="110">
        <f>'[3]BASE DATOS'!$B1722</f>
        <v>0</v>
      </c>
      <c r="C1722" s="96" t="str">
        <f t="shared" si="53"/>
        <v/>
      </c>
      <c r="F1722" s="110">
        <f>'[3]BASE DATOS'!$F1722</f>
        <v>0</v>
      </c>
      <c r="G1722" s="110">
        <f>'[3]BASE DATOS'!$G1722</f>
        <v>0</v>
      </c>
      <c r="H1722" s="96" t="str">
        <f t="shared" si="52"/>
        <v/>
      </c>
    </row>
    <row r="1723" spans="1:8" x14ac:dyDescent="0.25">
      <c r="A1723" s="110">
        <f>'[3]BASE DATOS'!$A1723</f>
        <v>0</v>
      </c>
      <c r="B1723" s="110">
        <f>'[3]BASE DATOS'!$B1723</f>
        <v>0</v>
      </c>
      <c r="C1723" s="96" t="str">
        <f t="shared" si="53"/>
        <v/>
      </c>
      <c r="F1723" s="110">
        <f>'[3]BASE DATOS'!$F1723</f>
        <v>0</v>
      </c>
      <c r="G1723" s="110">
        <f>'[3]BASE DATOS'!$G1723</f>
        <v>0</v>
      </c>
      <c r="H1723" s="96" t="str">
        <f t="shared" si="52"/>
        <v/>
      </c>
    </row>
    <row r="1724" spans="1:8" x14ac:dyDescent="0.25">
      <c r="A1724" s="110">
        <f>'[3]BASE DATOS'!$A1724</f>
        <v>0</v>
      </c>
      <c r="B1724" s="110">
        <f>'[3]BASE DATOS'!$B1724</f>
        <v>0</v>
      </c>
      <c r="C1724" s="96" t="str">
        <f t="shared" si="53"/>
        <v/>
      </c>
      <c r="F1724" s="110">
        <f>'[3]BASE DATOS'!$F1724</f>
        <v>0</v>
      </c>
      <c r="G1724" s="110">
        <f>'[3]BASE DATOS'!$G1724</f>
        <v>0</v>
      </c>
      <c r="H1724" s="96" t="str">
        <f t="shared" si="52"/>
        <v/>
      </c>
    </row>
    <row r="1725" spans="1:8" x14ac:dyDescent="0.25">
      <c r="A1725" s="110">
        <f>'[3]BASE DATOS'!$A1725</f>
        <v>0</v>
      </c>
      <c r="B1725" s="110">
        <f>'[3]BASE DATOS'!$B1725</f>
        <v>0</v>
      </c>
      <c r="C1725" s="96" t="str">
        <f t="shared" si="53"/>
        <v/>
      </c>
      <c r="F1725" s="110">
        <f>'[3]BASE DATOS'!$F1725</f>
        <v>0</v>
      </c>
      <c r="G1725" s="110">
        <f>'[3]BASE DATOS'!$G1725</f>
        <v>0</v>
      </c>
      <c r="H1725" s="96" t="str">
        <f t="shared" si="52"/>
        <v/>
      </c>
    </row>
    <row r="1726" spans="1:8" x14ac:dyDescent="0.25">
      <c r="A1726" s="110">
        <f>'[3]BASE DATOS'!$A1726</f>
        <v>0</v>
      </c>
      <c r="B1726" s="110">
        <f>'[3]BASE DATOS'!$B1726</f>
        <v>0</v>
      </c>
      <c r="C1726" s="96" t="str">
        <f t="shared" si="53"/>
        <v/>
      </c>
      <c r="F1726" s="110">
        <f>'[3]BASE DATOS'!$F1726</f>
        <v>0</v>
      </c>
      <c r="G1726" s="110">
        <f>'[3]BASE DATOS'!$G1726</f>
        <v>0</v>
      </c>
      <c r="H1726" s="96" t="str">
        <f t="shared" si="52"/>
        <v/>
      </c>
    </row>
    <row r="1727" spans="1:8" x14ac:dyDescent="0.25">
      <c r="A1727" s="110">
        <f>'[3]BASE DATOS'!$A1727</f>
        <v>0</v>
      </c>
      <c r="B1727" s="110">
        <f>'[3]BASE DATOS'!$B1727</f>
        <v>0</v>
      </c>
      <c r="C1727" s="96" t="str">
        <f t="shared" si="53"/>
        <v/>
      </c>
      <c r="F1727" s="110">
        <f>'[3]BASE DATOS'!$F1727</f>
        <v>0</v>
      </c>
      <c r="G1727" s="110">
        <f>'[3]BASE DATOS'!$G1727</f>
        <v>0</v>
      </c>
      <c r="H1727" s="96" t="str">
        <f t="shared" si="52"/>
        <v/>
      </c>
    </row>
    <row r="1728" spans="1:8" x14ac:dyDescent="0.25">
      <c r="A1728" s="110">
        <f>'[3]BASE DATOS'!$A1728</f>
        <v>0</v>
      </c>
      <c r="B1728" s="110">
        <f>'[3]BASE DATOS'!$B1728</f>
        <v>0</v>
      </c>
      <c r="C1728" s="96" t="str">
        <f t="shared" si="53"/>
        <v/>
      </c>
      <c r="F1728" s="110">
        <f>'[3]BASE DATOS'!$F1728</f>
        <v>0</v>
      </c>
      <c r="G1728" s="110">
        <f>'[3]BASE DATOS'!$G1728</f>
        <v>0</v>
      </c>
      <c r="H1728" s="96" t="str">
        <f t="shared" si="52"/>
        <v/>
      </c>
    </row>
    <row r="1729" spans="1:8" x14ac:dyDescent="0.25">
      <c r="A1729" s="110">
        <f>'[3]BASE DATOS'!$A1729</f>
        <v>0</v>
      </c>
      <c r="B1729" s="110">
        <f>'[3]BASE DATOS'!$B1729</f>
        <v>0</v>
      </c>
      <c r="C1729" s="96" t="str">
        <f t="shared" si="53"/>
        <v/>
      </c>
      <c r="F1729" s="110">
        <f>'[3]BASE DATOS'!$F1729</f>
        <v>0</v>
      </c>
      <c r="G1729" s="110">
        <f>'[3]BASE DATOS'!$G1729</f>
        <v>0</v>
      </c>
      <c r="H1729" s="96" t="str">
        <f t="shared" si="52"/>
        <v/>
      </c>
    </row>
    <row r="1730" spans="1:8" x14ac:dyDescent="0.25">
      <c r="A1730" s="110">
        <f>'[3]BASE DATOS'!$A1730</f>
        <v>0</v>
      </c>
      <c r="B1730" s="110">
        <f>'[3]BASE DATOS'!$B1730</f>
        <v>0</v>
      </c>
      <c r="C1730" s="96" t="str">
        <f t="shared" si="53"/>
        <v/>
      </c>
      <c r="F1730" s="110">
        <f>'[3]BASE DATOS'!$F1730</f>
        <v>0</v>
      </c>
      <c r="G1730" s="110">
        <f>'[3]BASE DATOS'!$G1730</f>
        <v>0</v>
      </c>
      <c r="H1730" s="96" t="str">
        <f t="shared" ref="H1730:H1793" si="54">IF(G1730=0,"","1")</f>
        <v/>
      </c>
    </row>
    <row r="1731" spans="1:8" x14ac:dyDescent="0.25">
      <c r="A1731" s="110">
        <f>'[3]BASE DATOS'!$A1731</f>
        <v>0</v>
      </c>
      <c r="B1731" s="110">
        <f>'[3]BASE DATOS'!$B1731</f>
        <v>0</v>
      </c>
      <c r="C1731" s="96" t="str">
        <f t="shared" ref="C1731:C1794" si="55">IF(B1731=0,"","1")</f>
        <v/>
      </c>
      <c r="F1731" s="110">
        <f>'[3]BASE DATOS'!$F1731</f>
        <v>0</v>
      </c>
      <c r="G1731" s="110">
        <f>'[3]BASE DATOS'!$G1731</f>
        <v>0</v>
      </c>
      <c r="H1731" s="96" t="str">
        <f t="shared" si="54"/>
        <v/>
      </c>
    </row>
    <row r="1732" spans="1:8" x14ac:dyDescent="0.25">
      <c r="A1732" s="110">
        <f>'[3]BASE DATOS'!$A1732</f>
        <v>0</v>
      </c>
      <c r="B1732" s="110">
        <f>'[3]BASE DATOS'!$B1732</f>
        <v>0</v>
      </c>
      <c r="C1732" s="96" t="str">
        <f t="shared" si="55"/>
        <v/>
      </c>
      <c r="F1732" s="110">
        <f>'[3]BASE DATOS'!$F1732</f>
        <v>0</v>
      </c>
      <c r="G1732" s="110">
        <f>'[3]BASE DATOS'!$G1732</f>
        <v>0</v>
      </c>
      <c r="H1732" s="96" t="str">
        <f t="shared" si="54"/>
        <v/>
      </c>
    </row>
    <row r="1733" spans="1:8" x14ac:dyDescent="0.25">
      <c r="A1733" s="110">
        <f>'[3]BASE DATOS'!$A1733</f>
        <v>0</v>
      </c>
      <c r="B1733" s="110">
        <f>'[3]BASE DATOS'!$B1733</f>
        <v>0</v>
      </c>
      <c r="C1733" s="96" t="str">
        <f t="shared" si="55"/>
        <v/>
      </c>
      <c r="F1733" s="110">
        <f>'[3]BASE DATOS'!$F1733</f>
        <v>0</v>
      </c>
      <c r="G1733" s="110">
        <f>'[3]BASE DATOS'!$G1733</f>
        <v>0</v>
      </c>
      <c r="H1733" s="96" t="str">
        <f t="shared" si="54"/>
        <v/>
      </c>
    </row>
    <row r="1734" spans="1:8" x14ac:dyDescent="0.25">
      <c r="A1734" s="110">
        <f>'[3]BASE DATOS'!$A1734</f>
        <v>0</v>
      </c>
      <c r="B1734" s="110">
        <f>'[3]BASE DATOS'!$B1734</f>
        <v>0</v>
      </c>
      <c r="C1734" s="96" t="str">
        <f t="shared" si="55"/>
        <v/>
      </c>
      <c r="F1734" s="110">
        <f>'[3]BASE DATOS'!$F1734</f>
        <v>0</v>
      </c>
      <c r="G1734" s="110">
        <f>'[3]BASE DATOS'!$G1734</f>
        <v>0</v>
      </c>
      <c r="H1734" s="96" t="str">
        <f t="shared" si="54"/>
        <v/>
      </c>
    </row>
    <row r="1735" spans="1:8" x14ac:dyDescent="0.25">
      <c r="A1735" s="110">
        <f>'[3]BASE DATOS'!$A1735</f>
        <v>0</v>
      </c>
      <c r="B1735" s="110">
        <f>'[3]BASE DATOS'!$B1735</f>
        <v>0</v>
      </c>
      <c r="C1735" s="96" t="str">
        <f t="shared" si="55"/>
        <v/>
      </c>
      <c r="F1735" s="110">
        <f>'[3]BASE DATOS'!$F1735</f>
        <v>0</v>
      </c>
      <c r="G1735" s="110">
        <f>'[3]BASE DATOS'!$G1735</f>
        <v>0</v>
      </c>
      <c r="H1735" s="96" t="str">
        <f t="shared" si="54"/>
        <v/>
      </c>
    </row>
    <row r="1736" spans="1:8" x14ac:dyDescent="0.25">
      <c r="A1736" s="110">
        <f>'[3]BASE DATOS'!$A1736</f>
        <v>0</v>
      </c>
      <c r="B1736" s="110">
        <f>'[3]BASE DATOS'!$B1736</f>
        <v>0</v>
      </c>
      <c r="C1736" s="96" t="str">
        <f t="shared" si="55"/>
        <v/>
      </c>
      <c r="F1736" s="110">
        <f>'[3]BASE DATOS'!$F1736</f>
        <v>0</v>
      </c>
      <c r="G1736" s="110">
        <f>'[3]BASE DATOS'!$G1736</f>
        <v>0</v>
      </c>
      <c r="H1736" s="96" t="str">
        <f t="shared" si="54"/>
        <v/>
      </c>
    </row>
    <row r="1737" spans="1:8" x14ac:dyDescent="0.25">
      <c r="A1737" s="110">
        <f>'[3]BASE DATOS'!$A1737</f>
        <v>0</v>
      </c>
      <c r="B1737" s="110">
        <f>'[3]BASE DATOS'!$B1737</f>
        <v>0</v>
      </c>
      <c r="C1737" s="96" t="str">
        <f t="shared" si="55"/>
        <v/>
      </c>
      <c r="F1737" s="110">
        <f>'[3]BASE DATOS'!$F1737</f>
        <v>0</v>
      </c>
      <c r="G1737" s="110">
        <f>'[3]BASE DATOS'!$G1737</f>
        <v>0</v>
      </c>
      <c r="H1737" s="96" t="str">
        <f t="shared" si="54"/>
        <v/>
      </c>
    </row>
    <row r="1738" spans="1:8" x14ac:dyDescent="0.25">
      <c r="A1738" s="110">
        <f>'[3]BASE DATOS'!$A1738</f>
        <v>0</v>
      </c>
      <c r="B1738" s="110">
        <f>'[3]BASE DATOS'!$B1738</f>
        <v>0</v>
      </c>
      <c r="C1738" s="96" t="str">
        <f t="shared" si="55"/>
        <v/>
      </c>
      <c r="F1738" s="110">
        <f>'[3]BASE DATOS'!$F1738</f>
        <v>0</v>
      </c>
      <c r="G1738" s="110">
        <f>'[3]BASE DATOS'!$G1738</f>
        <v>0</v>
      </c>
      <c r="H1738" s="96" t="str">
        <f t="shared" si="54"/>
        <v/>
      </c>
    </row>
    <row r="1739" spans="1:8" x14ac:dyDescent="0.25">
      <c r="A1739" s="110">
        <f>'[3]BASE DATOS'!$A1739</f>
        <v>0</v>
      </c>
      <c r="B1739" s="110">
        <f>'[3]BASE DATOS'!$B1739</f>
        <v>0</v>
      </c>
      <c r="C1739" s="96" t="str">
        <f t="shared" si="55"/>
        <v/>
      </c>
      <c r="F1739" s="110">
        <f>'[3]BASE DATOS'!$F1739</f>
        <v>0</v>
      </c>
      <c r="G1739" s="110">
        <f>'[3]BASE DATOS'!$G1739</f>
        <v>0</v>
      </c>
      <c r="H1739" s="96" t="str">
        <f t="shared" si="54"/>
        <v/>
      </c>
    </row>
    <row r="1740" spans="1:8" x14ac:dyDescent="0.25">
      <c r="A1740" s="110">
        <f>'[3]BASE DATOS'!$A1740</f>
        <v>0</v>
      </c>
      <c r="B1740" s="110">
        <f>'[3]BASE DATOS'!$B1740</f>
        <v>0</v>
      </c>
      <c r="C1740" s="96" t="str">
        <f t="shared" si="55"/>
        <v/>
      </c>
      <c r="F1740" s="110">
        <f>'[3]BASE DATOS'!$F1740</f>
        <v>0</v>
      </c>
      <c r="G1740" s="110">
        <f>'[3]BASE DATOS'!$G1740</f>
        <v>0</v>
      </c>
      <c r="H1740" s="96" t="str">
        <f t="shared" si="54"/>
        <v/>
      </c>
    </row>
    <row r="1741" spans="1:8" x14ac:dyDescent="0.25">
      <c r="A1741" s="110">
        <f>'[3]BASE DATOS'!$A1741</f>
        <v>0</v>
      </c>
      <c r="B1741" s="110">
        <f>'[3]BASE DATOS'!$B1741</f>
        <v>0</v>
      </c>
      <c r="C1741" s="96" t="str">
        <f t="shared" si="55"/>
        <v/>
      </c>
      <c r="F1741" s="110">
        <f>'[3]BASE DATOS'!$F1741</f>
        <v>0</v>
      </c>
      <c r="G1741" s="110">
        <f>'[3]BASE DATOS'!$G1741</f>
        <v>0</v>
      </c>
      <c r="H1741" s="96" t="str">
        <f t="shared" si="54"/>
        <v/>
      </c>
    </row>
    <row r="1742" spans="1:8" x14ac:dyDescent="0.25">
      <c r="A1742" s="110">
        <f>'[3]BASE DATOS'!$A1742</f>
        <v>0</v>
      </c>
      <c r="B1742" s="110">
        <f>'[3]BASE DATOS'!$B1742</f>
        <v>0</v>
      </c>
      <c r="C1742" s="96" t="str">
        <f t="shared" si="55"/>
        <v/>
      </c>
      <c r="F1742" s="110">
        <f>'[3]BASE DATOS'!$F1742</f>
        <v>0</v>
      </c>
      <c r="G1742" s="110">
        <f>'[3]BASE DATOS'!$G1742</f>
        <v>0</v>
      </c>
      <c r="H1742" s="96" t="str">
        <f t="shared" si="54"/>
        <v/>
      </c>
    </row>
    <row r="1743" spans="1:8" x14ac:dyDescent="0.25">
      <c r="A1743" s="110">
        <f>'[3]BASE DATOS'!$A1743</f>
        <v>0</v>
      </c>
      <c r="B1743" s="110">
        <f>'[3]BASE DATOS'!$B1743</f>
        <v>0</v>
      </c>
      <c r="C1743" s="96" t="str">
        <f t="shared" si="55"/>
        <v/>
      </c>
      <c r="F1743" s="110">
        <f>'[3]BASE DATOS'!$F1743</f>
        <v>0</v>
      </c>
      <c r="G1743" s="110">
        <f>'[3]BASE DATOS'!$G1743</f>
        <v>0</v>
      </c>
      <c r="H1743" s="96" t="str">
        <f t="shared" si="54"/>
        <v/>
      </c>
    </row>
    <row r="1744" spans="1:8" x14ac:dyDescent="0.25">
      <c r="A1744" s="110">
        <f>'[3]BASE DATOS'!$A1744</f>
        <v>0</v>
      </c>
      <c r="B1744" s="110">
        <f>'[3]BASE DATOS'!$B1744</f>
        <v>0</v>
      </c>
      <c r="C1744" s="96" t="str">
        <f t="shared" si="55"/>
        <v/>
      </c>
      <c r="F1744" s="110">
        <f>'[3]BASE DATOS'!$F1744</f>
        <v>0</v>
      </c>
      <c r="G1744" s="110">
        <f>'[3]BASE DATOS'!$G1744</f>
        <v>0</v>
      </c>
      <c r="H1744" s="96" t="str">
        <f t="shared" si="54"/>
        <v/>
      </c>
    </row>
    <row r="1745" spans="1:8" x14ac:dyDescent="0.25">
      <c r="A1745" s="110">
        <f>'[3]BASE DATOS'!$A1745</f>
        <v>0</v>
      </c>
      <c r="B1745" s="110">
        <f>'[3]BASE DATOS'!$B1745</f>
        <v>0</v>
      </c>
      <c r="C1745" s="96" t="str">
        <f t="shared" si="55"/>
        <v/>
      </c>
      <c r="F1745" s="110">
        <f>'[3]BASE DATOS'!$F1745</f>
        <v>0</v>
      </c>
      <c r="G1745" s="110">
        <f>'[3]BASE DATOS'!$G1745</f>
        <v>0</v>
      </c>
      <c r="H1745" s="96" t="str">
        <f t="shared" si="54"/>
        <v/>
      </c>
    </row>
    <row r="1746" spans="1:8" x14ac:dyDescent="0.25">
      <c r="A1746" s="110">
        <f>'[3]BASE DATOS'!$A1746</f>
        <v>0</v>
      </c>
      <c r="B1746" s="110">
        <f>'[3]BASE DATOS'!$B1746</f>
        <v>0</v>
      </c>
      <c r="C1746" s="96" t="str">
        <f t="shared" si="55"/>
        <v/>
      </c>
      <c r="F1746" s="110">
        <f>'[3]BASE DATOS'!$F1746</f>
        <v>0</v>
      </c>
      <c r="G1746" s="110">
        <f>'[3]BASE DATOS'!$G1746</f>
        <v>0</v>
      </c>
      <c r="H1746" s="96" t="str">
        <f t="shared" si="54"/>
        <v/>
      </c>
    </row>
    <row r="1747" spans="1:8" x14ac:dyDescent="0.25">
      <c r="A1747" s="110">
        <f>'[3]BASE DATOS'!$A1747</f>
        <v>0</v>
      </c>
      <c r="B1747" s="110">
        <f>'[3]BASE DATOS'!$B1747</f>
        <v>0</v>
      </c>
      <c r="C1747" s="96" t="str">
        <f t="shared" si="55"/>
        <v/>
      </c>
      <c r="F1747" s="110">
        <f>'[3]BASE DATOS'!$F1747</f>
        <v>0</v>
      </c>
      <c r="G1747" s="110">
        <f>'[3]BASE DATOS'!$G1747</f>
        <v>0</v>
      </c>
      <c r="H1747" s="96" t="str">
        <f t="shared" si="54"/>
        <v/>
      </c>
    </row>
    <row r="1748" spans="1:8" x14ac:dyDescent="0.25">
      <c r="A1748" s="110">
        <f>'[3]BASE DATOS'!$A1748</f>
        <v>0</v>
      </c>
      <c r="B1748" s="110">
        <f>'[3]BASE DATOS'!$B1748</f>
        <v>0</v>
      </c>
      <c r="C1748" s="96" t="str">
        <f t="shared" si="55"/>
        <v/>
      </c>
      <c r="F1748" s="110">
        <f>'[3]BASE DATOS'!$F1748</f>
        <v>0</v>
      </c>
      <c r="G1748" s="110">
        <f>'[3]BASE DATOS'!$G1748</f>
        <v>0</v>
      </c>
      <c r="H1748" s="96" t="str">
        <f t="shared" si="54"/>
        <v/>
      </c>
    </row>
    <row r="1749" spans="1:8" x14ac:dyDescent="0.25">
      <c r="A1749" s="110">
        <f>'[3]BASE DATOS'!$A1749</f>
        <v>0</v>
      </c>
      <c r="B1749" s="110">
        <f>'[3]BASE DATOS'!$B1749</f>
        <v>0</v>
      </c>
      <c r="C1749" s="96" t="str">
        <f t="shared" si="55"/>
        <v/>
      </c>
      <c r="F1749" s="110">
        <f>'[3]BASE DATOS'!$F1749</f>
        <v>0</v>
      </c>
      <c r="G1749" s="110">
        <f>'[3]BASE DATOS'!$G1749</f>
        <v>0</v>
      </c>
      <c r="H1749" s="96" t="str">
        <f t="shared" si="54"/>
        <v/>
      </c>
    </row>
    <row r="1750" spans="1:8" x14ac:dyDescent="0.25">
      <c r="A1750" s="110">
        <f>'[3]BASE DATOS'!$A1750</f>
        <v>0</v>
      </c>
      <c r="B1750" s="110">
        <f>'[3]BASE DATOS'!$B1750</f>
        <v>0</v>
      </c>
      <c r="C1750" s="96" t="str">
        <f t="shared" si="55"/>
        <v/>
      </c>
      <c r="F1750" s="110">
        <f>'[3]BASE DATOS'!$F1750</f>
        <v>0</v>
      </c>
      <c r="G1750" s="110">
        <f>'[3]BASE DATOS'!$G1750</f>
        <v>0</v>
      </c>
      <c r="H1750" s="96" t="str">
        <f t="shared" si="54"/>
        <v/>
      </c>
    </row>
    <row r="1751" spans="1:8" x14ac:dyDescent="0.25">
      <c r="A1751" s="110">
        <f>'[3]BASE DATOS'!$A1751</f>
        <v>0</v>
      </c>
      <c r="B1751" s="110">
        <f>'[3]BASE DATOS'!$B1751</f>
        <v>0</v>
      </c>
      <c r="C1751" s="96" t="str">
        <f t="shared" si="55"/>
        <v/>
      </c>
      <c r="F1751" s="110">
        <f>'[3]BASE DATOS'!$F1751</f>
        <v>0</v>
      </c>
      <c r="G1751" s="110">
        <f>'[3]BASE DATOS'!$G1751</f>
        <v>0</v>
      </c>
      <c r="H1751" s="96" t="str">
        <f t="shared" si="54"/>
        <v/>
      </c>
    </row>
    <row r="1752" spans="1:8" x14ac:dyDescent="0.25">
      <c r="A1752" s="110">
        <f>'[3]BASE DATOS'!$A1752</f>
        <v>0</v>
      </c>
      <c r="B1752" s="110">
        <f>'[3]BASE DATOS'!$B1752</f>
        <v>0</v>
      </c>
      <c r="C1752" s="96" t="str">
        <f t="shared" si="55"/>
        <v/>
      </c>
      <c r="F1752" s="110">
        <f>'[3]BASE DATOS'!$F1752</f>
        <v>0</v>
      </c>
      <c r="G1752" s="110">
        <f>'[3]BASE DATOS'!$G1752</f>
        <v>0</v>
      </c>
      <c r="H1752" s="96" t="str">
        <f t="shared" si="54"/>
        <v/>
      </c>
    </row>
    <row r="1753" spans="1:8" x14ac:dyDescent="0.25">
      <c r="A1753" s="110">
        <f>'[3]BASE DATOS'!$A1753</f>
        <v>0</v>
      </c>
      <c r="B1753" s="110">
        <f>'[3]BASE DATOS'!$B1753</f>
        <v>0</v>
      </c>
      <c r="C1753" s="96" t="str">
        <f t="shared" si="55"/>
        <v/>
      </c>
      <c r="F1753" s="110">
        <f>'[3]BASE DATOS'!$F1753</f>
        <v>0</v>
      </c>
      <c r="G1753" s="110">
        <f>'[3]BASE DATOS'!$G1753</f>
        <v>0</v>
      </c>
      <c r="H1753" s="96" t="str">
        <f t="shared" si="54"/>
        <v/>
      </c>
    </row>
    <row r="1754" spans="1:8" x14ac:dyDescent="0.25">
      <c r="A1754" s="110">
        <f>'[3]BASE DATOS'!$A1754</f>
        <v>0</v>
      </c>
      <c r="B1754" s="110">
        <f>'[3]BASE DATOS'!$B1754</f>
        <v>0</v>
      </c>
      <c r="C1754" s="96" t="str">
        <f t="shared" si="55"/>
        <v/>
      </c>
      <c r="F1754" s="110">
        <f>'[3]BASE DATOS'!$F1754</f>
        <v>0</v>
      </c>
      <c r="G1754" s="110">
        <f>'[3]BASE DATOS'!$G1754</f>
        <v>0</v>
      </c>
      <c r="H1754" s="96" t="str">
        <f t="shared" si="54"/>
        <v/>
      </c>
    </row>
    <row r="1755" spans="1:8" x14ac:dyDescent="0.25">
      <c r="A1755" s="110">
        <f>'[3]BASE DATOS'!$A1755</f>
        <v>0</v>
      </c>
      <c r="B1755" s="110">
        <f>'[3]BASE DATOS'!$B1755</f>
        <v>0</v>
      </c>
      <c r="C1755" s="96" t="str">
        <f t="shared" si="55"/>
        <v/>
      </c>
      <c r="F1755" s="110">
        <f>'[3]BASE DATOS'!$F1755</f>
        <v>0</v>
      </c>
      <c r="G1755" s="110">
        <f>'[3]BASE DATOS'!$G1755</f>
        <v>0</v>
      </c>
      <c r="H1755" s="96" t="str">
        <f t="shared" si="54"/>
        <v/>
      </c>
    </row>
    <row r="1756" spans="1:8" x14ac:dyDescent="0.25">
      <c r="A1756" s="110">
        <f>'[3]BASE DATOS'!$A1756</f>
        <v>0</v>
      </c>
      <c r="B1756" s="110">
        <f>'[3]BASE DATOS'!$B1756</f>
        <v>0</v>
      </c>
      <c r="C1756" s="96" t="str">
        <f t="shared" si="55"/>
        <v/>
      </c>
      <c r="F1756" s="110">
        <f>'[3]BASE DATOS'!$F1756</f>
        <v>0</v>
      </c>
      <c r="G1756" s="110">
        <f>'[3]BASE DATOS'!$G1756</f>
        <v>0</v>
      </c>
      <c r="H1756" s="96" t="str">
        <f t="shared" si="54"/>
        <v/>
      </c>
    </row>
    <row r="1757" spans="1:8" x14ac:dyDescent="0.25">
      <c r="A1757" s="110">
        <f>'[3]BASE DATOS'!$A1757</f>
        <v>0</v>
      </c>
      <c r="B1757" s="110">
        <f>'[3]BASE DATOS'!$B1757</f>
        <v>0</v>
      </c>
      <c r="C1757" s="96" t="str">
        <f t="shared" si="55"/>
        <v/>
      </c>
      <c r="F1757" s="110">
        <f>'[3]BASE DATOS'!$F1757</f>
        <v>0</v>
      </c>
      <c r="G1757" s="110">
        <f>'[3]BASE DATOS'!$G1757</f>
        <v>0</v>
      </c>
      <c r="H1757" s="96" t="str">
        <f t="shared" si="54"/>
        <v/>
      </c>
    </row>
    <row r="1758" spans="1:8" x14ac:dyDescent="0.25">
      <c r="A1758" s="110">
        <f>'[3]BASE DATOS'!$A1758</f>
        <v>0</v>
      </c>
      <c r="B1758" s="110">
        <f>'[3]BASE DATOS'!$B1758</f>
        <v>0</v>
      </c>
      <c r="C1758" s="96" t="str">
        <f t="shared" si="55"/>
        <v/>
      </c>
      <c r="F1758" s="110">
        <f>'[3]BASE DATOS'!$F1758</f>
        <v>0</v>
      </c>
      <c r="G1758" s="110">
        <f>'[3]BASE DATOS'!$G1758</f>
        <v>0</v>
      </c>
      <c r="H1758" s="96" t="str">
        <f t="shared" si="54"/>
        <v/>
      </c>
    </row>
    <row r="1759" spans="1:8" x14ac:dyDescent="0.25">
      <c r="A1759" s="110">
        <f>'[3]BASE DATOS'!$A1759</f>
        <v>0</v>
      </c>
      <c r="B1759" s="110">
        <f>'[3]BASE DATOS'!$B1759</f>
        <v>0</v>
      </c>
      <c r="C1759" s="96" t="str">
        <f t="shared" si="55"/>
        <v/>
      </c>
      <c r="F1759" s="110">
        <f>'[3]BASE DATOS'!$F1759</f>
        <v>0</v>
      </c>
      <c r="G1759" s="110">
        <f>'[3]BASE DATOS'!$G1759</f>
        <v>0</v>
      </c>
      <c r="H1759" s="96" t="str">
        <f t="shared" si="54"/>
        <v/>
      </c>
    </row>
    <row r="1760" spans="1:8" x14ac:dyDescent="0.25">
      <c r="A1760" s="110">
        <f>'[3]BASE DATOS'!$A1760</f>
        <v>0</v>
      </c>
      <c r="B1760" s="110">
        <f>'[3]BASE DATOS'!$B1760</f>
        <v>0</v>
      </c>
      <c r="C1760" s="96" t="str">
        <f t="shared" si="55"/>
        <v/>
      </c>
      <c r="F1760" s="110">
        <f>'[3]BASE DATOS'!$F1760</f>
        <v>0</v>
      </c>
      <c r="G1760" s="110">
        <f>'[3]BASE DATOS'!$G1760</f>
        <v>0</v>
      </c>
      <c r="H1760" s="96" t="str">
        <f t="shared" si="54"/>
        <v/>
      </c>
    </row>
    <row r="1761" spans="1:8" x14ac:dyDescent="0.25">
      <c r="A1761" s="110">
        <f>'[3]BASE DATOS'!$A1761</f>
        <v>0</v>
      </c>
      <c r="B1761" s="110">
        <f>'[3]BASE DATOS'!$B1761</f>
        <v>0</v>
      </c>
      <c r="C1761" s="96" t="str">
        <f t="shared" si="55"/>
        <v/>
      </c>
      <c r="F1761" s="110">
        <f>'[3]BASE DATOS'!$F1761</f>
        <v>0</v>
      </c>
      <c r="G1761" s="110">
        <f>'[3]BASE DATOS'!$G1761</f>
        <v>0</v>
      </c>
      <c r="H1761" s="96" t="str">
        <f t="shared" si="54"/>
        <v/>
      </c>
    </row>
    <row r="1762" spans="1:8" x14ac:dyDescent="0.25">
      <c r="A1762" s="110">
        <f>'[3]BASE DATOS'!$A1762</f>
        <v>0</v>
      </c>
      <c r="B1762" s="110">
        <f>'[3]BASE DATOS'!$B1762</f>
        <v>0</v>
      </c>
      <c r="C1762" s="96" t="str">
        <f t="shared" si="55"/>
        <v/>
      </c>
      <c r="F1762" s="110">
        <f>'[3]BASE DATOS'!$F1762</f>
        <v>0</v>
      </c>
      <c r="G1762" s="110">
        <f>'[3]BASE DATOS'!$G1762</f>
        <v>0</v>
      </c>
      <c r="H1762" s="96" t="str">
        <f t="shared" si="54"/>
        <v/>
      </c>
    </row>
    <row r="1763" spans="1:8" x14ac:dyDescent="0.25">
      <c r="A1763" s="110">
        <f>'[3]BASE DATOS'!$A1763</f>
        <v>0</v>
      </c>
      <c r="B1763" s="110">
        <f>'[3]BASE DATOS'!$B1763</f>
        <v>0</v>
      </c>
      <c r="C1763" s="96" t="str">
        <f t="shared" si="55"/>
        <v/>
      </c>
      <c r="F1763" s="110">
        <f>'[3]BASE DATOS'!$F1763</f>
        <v>0</v>
      </c>
      <c r="G1763" s="110">
        <f>'[3]BASE DATOS'!$G1763</f>
        <v>0</v>
      </c>
      <c r="H1763" s="96" t="str">
        <f t="shared" si="54"/>
        <v/>
      </c>
    </row>
    <row r="1764" spans="1:8" x14ac:dyDescent="0.25">
      <c r="A1764" s="110">
        <f>'[3]BASE DATOS'!$A1764</f>
        <v>0</v>
      </c>
      <c r="B1764" s="110">
        <f>'[3]BASE DATOS'!$B1764</f>
        <v>0</v>
      </c>
      <c r="C1764" s="96" t="str">
        <f t="shared" si="55"/>
        <v/>
      </c>
      <c r="F1764" s="110">
        <f>'[3]BASE DATOS'!$F1764</f>
        <v>0</v>
      </c>
      <c r="G1764" s="110">
        <f>'[3]BASE DATOS'!$G1764</f>
        <v>0</v>
      </c>
      <c r="H1764" s="96" t="str">
        <f t="shared" si="54"/>
        <v/>
      </c>
    </row>
    <row r="1765" spans="1:8" x14ac:dyDescent="0.25">
      <c r="A1765" s="110">
        <f>'[3]BASE DATOS'!$A1765</f>
        <v>0</v>
      </c>
      <c r="B1765" s="110">
        <f>'[3]BASE DATOS'!$B1765</f>
        <v>0</v>
      </c>
      <c r="C1765" s="96" t="str">
        <f t="shared" si="55"/>
        <v/>
      </c>
      <c r="F1765" s="110">
        <f>'[3]BASE DATOS'!$F1765</f>
        <v>0</v>
      </c>
      <c r="G1765" s="110">
        <f>'[3]BASE DATOS'!$G1765</f>
        <v>0</v>
      </c>
      <c r="H1765" s="96" t="str">
        <f t="shared" si="54"/>
        <v/>
      </c>
    </row>
    <row r="1766" spans="1:8" x14ac:dyDescent="0.25">
      <c r="A1766" s="110">
        <f>'[3]BASE DATOS'!$A1766</f>
        <v>0</v>
      </c>
      <c r="B1766" s="110">
        <f>'[3]BASE DATOS'!$B1766</f>
        <v>0</v>
      </c>
      <c r="C1766" s="96" t="str">
        <f t="shared" si="55"/>
        <v/>
      </c>
      <c r="F1766" s="110">
        <f>'[3]BASE DATOS'!$F1766</f>
        <v>0</v>
      </c>
      <c r="G1766" s="110">
        <f>'[3]BASE DATOS'!$G1766</f>
        <v>0</v>
      </c>
      <c r="H1766" s="96" t="str">
        <f t="shared" si="54"/>
        <v/>
      </c>
    </row>
    <row r="1767" spans="1:8" x14ac:dyDescent="0.25">
      <c r="A1767" s="110">
        <f>'[3]BASE DATOS'!$A1767</f>
        <v>0</v>
      </c>
      <c r="B1767" s="110">
        <f>'[3]BASE DATOS'!$B1767</f>
        <v>0</v>
      </c>
      <c r="C1767" s="96" t="str">
        <f t="shared" si="55"/>
        <v/>
      </c>
      <c r="F1767" s="110">
        <f>'[3]BASE DATOS'!$F1767</f>
        <v>0</v>
      </c>
      <c r="G1767" s="110">
        <f>'[3]BASE DATOS'!$G1767</f>
        <v>0</v>
      </c>
      <c r="H1767" s="96" t="str">
        <f t="shared" si="54"/>
        <v/>
      </c>
    </row>
    <row r="1768" spans="1:8" x14ac:dyDescent="0.25">
      <c r="A1768" s="110">
        <f>'[3]BASE DATOS'!$A1768</f>
        <v>0</v>
      </c>
      <c r="B1768" s="110">
        <f>'[3]BASE DATOS'!$B1768</f>
        <v>0</v>
      </c>
      <c r="C1768" s="96" t="str">
        <f t="shared" si="55"/>
        <v/>
      </c>
      <c r="F1768" s="110">
        <f>'[3]BASE DATOS'!$F1768</f>
        <v>0</v>
      </c>
      <c r="G1768" s="110">
        <f>'[3]BASE DATOS'!$G1768</f>
        <v>0</v>
      </c>
      <c r="H1768" s="96" t="str">
        <f t="shared" si="54"/>
        <v/>
      </c>
    </row>
    <row r="1769" spans="1:8" x14ac:dyDescent="0.25">
      <c r="A1769" s="110">
        <f>'[3]BASE DATOS'!$A1769</f>
        <v>0</v>
      </c>
      <c r="B1769" s="110">
        <f>'[3]BASE DATOS'!$B1769</f>
        <v>0</v>
      </c>
      <c r="C1769" s="96" t="str">
        <f t="shared" si="55"/>
        <v/>
      </c>
      <c r="F1769" s="110">
        <f>'[3]BASE DATOS'!$F1769</f>
        <v>0</v>
      </c>
      <c r="G1769" s="110">
        <f>'[3]BASE DATOS'!$G1769</f>
        <v>0</v>
      </c>
      <c r="H1769" s="96" t="str">
        <f t="shared" si="54"/>
        <v/>
      </c>
    </row>
    <row r="1770" spans="1:8" x14ac:dyDescent="0.25">
      <c r="A1770" s="110">
        <f>'[3]BASE DATOS'!$A1770</f>
        <v>0</v>
      </c>
      <c r="B1770" s="110">
        <f>'[3]BASE DATOS'!$B1770</f>
        <v>0</v>
      </c>
      <c r="C1770" s="96" t="str">
        <f t="shared" si="55"/>
        <v/>
      </c>
      <c r="F1770" s="110">
        <f>'[3]BASE DATOS'!$F1770</f>
        <v>0</v>
      </c>
      <c r="G1770" s="110">
        <f>'[3]BASE DATOS'!$G1770</f>
        <v>0</v>
      </c>
      <c r="H1770" s="96" t="str">
        <f t="shared" si="54"/>
        <v/>
      </c>
    </row>
    <row r="1771" spans="1:8" x14ac:dyDescent="0.25">
      <c r="A1771" s="110">
        <f>'[3]BASE DATOS'!$A1771</f>
        <v>0</v>
      </c>
      <c r="B1771" s="110">
        <f>'[3]BASE DATOS'!$B1771</f>
        <v>0</v>
      </c>
      <c r="C1771" s="96" t="str">
        <f t="shared" si="55"/>
        <v/>
      </c>
      <c r="F1771" s="110">
        <f>'[3]BASE DATOS'!$F1771</f>
        <v>0</v>
      </c>
      <c r="G1771" s="110">
        <f>'[3]BASE DATOS'!$G1771</f>
        <v>0</v>
      </c>
      <c r="H1771" s="96" t="str">
        <f t="shared" si="54"/>
        <v/>
      </c>
    </row>
    <row r="1772" spans="1:8" x14ac:dyDescent="0.25">
      <c r="A1772" s="110">
        <f>'[3]BASE DATOS'!$A1772</f>
        <v>0</v>
      </c>
      <c r="B1772" s="110">
        <f>'[3]BASE DATOS'!$B1772</f>
        <v>0</v>
      </c>
      <c r="C1772" s="96" t="str">
        <f t="shared" si="55"/>
        <v/>
      </c>
      <c r="F1772" s="110">
        <f>'[3]BASE DATOS'!$F1772</f>
        <v>0</v>
      </c>
      <c r="G1772" s="110">
        <f>'[3]BASE DATOS'!$G1772</f>
        <v>0</v>
      </c>
      <c r="H1772" s="96" t="str">
        <f t="shared" si="54"/>
        <v/>
      </c>
    </row>
    <row r="1773" spans="1:8" x14ac:dyDescent="0.25">
      <c r="A1773" s="110">
        <f>'[3]BASE DATOS'!$A1773</f>
        <v>0</v>
      </c>
      <c r="B1773" s="110">
        <f>'[3]BASE DATOS'!$B1773</f>
        <v>0</v>
      </c>
      <c r="C1773" s="96" t="str">
        <f t="shared" si="55"/>
        <v/>
      </c>
      <c r="F1773" s="110">
        <f>'[3]BASE DATOS'!$F1773</f>
        <v>0</v>
      </c>
      <c r="G1773" s="110">
        <f>'[3]BASE DATOS'!$G1773</f>
        <v>0</v>
      </c>
      <c r="H1773" s="96" t="str">
        <f t="shared" si="54"/>
        <v/>
      </c>
    </row>
    <row r="1774" spans="1:8" x14ac:dyDescent="0.25">
      <c r="A1774" s="110">
        <f>'[3]BASE DATOS'!$A1774</f>
        <v>0</v>
      </c>
      <c r="B1774" s="110">
        <f>'[3]BASE DATOS'!$B1774</f>
        <v>0</v>
      </c>
      <c r="C1774" s="96" t="str">
        <f t="shared" si="55"/>
        <v/>
      </c>
      <c r="F1774" s="110">
        <f>'[3]BASE DATOS'!$F1774</f>
        <v>0</v>
      </c>
      <c r="G1774" s="110">
        <f>'[3]BASE DATOS'!$G1774</f>
        <v>0</v>
      </c>
      <c r="H1774" s="96" t="str">
        <f t="shared" si="54"/>
        <v/>
      </c>
    </row>
    <row r="1775" spans="1:8" x14ac:dyDescent="0.25">
      <c r="A1775" s="110">
        <f>'[3]BASE DATOS'!$A1775</f>
        <v>0</v>
      </c>
      <c r="B1775" s="110">
        <f>'[3]BASE DATOS'!$B1775</f>
        <v>0</v>
      </c>
      <c r="C1775" s="96" t="str">
        <f t="shared" si="55"/>
        <v/>
      </c>
      <c r="F1775" s="110">
        <f>'[3]BASE DATOS'!$F1775</f>
        <v>0</v>
      </c>
      <c r="G1775" s="110">
        <f>'[3]BASE DATOS'!$G1775</f>
        <v>0</v>
      </c>
      <c r="H1775" s="96" t="str">
        <f t="shared" si="54"/>
        <v/>
      </c>
    </row>
    <row r="1776" spans="1:8" x14ac:dyDescent="0.25">
      <c r="A1776" s="110">
        <f>'[3]BASE DATOS'!$A1776</f>
        <v>0</v>
      </c>
      <c r="B1776" s="110">
        <f>'[3]BASE DATOS'!$B1776</f>
        <v>0</v>
      </c>
      <c r="C1776" s="96" t="str">
        <f t="shared" si="55"/>
        <v/>
      </c>
      <c r="F1776" s="110">
        <f>'[3]BASE DATOS'!$F1776</f>
        <v>0</v>
      </c>
      <c r="G1776" s="110">
        <f>'[3]BASE DATOS'!$G1776</f>
        <v>0</v>
      </c>
      <c r="H1776" s="96" t="str">
        <f t="shared" si="54"/>
        <v/>
      </c>
    </row>
    <row r="1777" spans="1:8" x14ac:dyDescent="0.25">
      <c r="A1777" s="110">
        <f>'[3]BASE DATOS'!$A1777</f>
        <v>0</v>
      </c>
      <c r="B1777" s="110">
        <f>'[3]BASE DATOS'!$B1777</f>
        <v>0</v>
      </c>
      <c r="C1777" s="96" t="str">
        <f t="shared" si="55"/>
        <v/>
      </c>
      <c r="F1777" s="110">
        <f>'[3]BASE DATOS'!$F1777</f>
        <v>0</v>
      </c>
      <c r="G1777" s="110">
        <f>'[3]BASE DATOS'!$G1777</f>
        <v>0</v>
      </c>
      <c r="H1777" s="96" t="str">
        <f t="shared" si="54"/>
        <v/>
      </c>
    </row>
    <row r="1778" spans="1:8" x14ac:dyDescent="0.25">
      <c r="A1778" s="110">
        <f>'[3]BASE DATOS'!$A1778</f>
        <v>0</v>
      </c>
      <c r="B1778" s="110">
        <f>'[3]BASE DATOS'!$B1778</f>
        <v>0</v>
      </c>
      <c r="C1778" s="96" t="str">
        <f t="shared" si="55"/>
        <v/>
      </c>
      <c r="F1778" s="110">
        <f>'[3]BASE DATOS'!$F1778</f>
        <v>0</v>
      </c>
      <c r="G1778" s="110">
        <f>'[3]BASE DATOS'!$G1778</f>
        <v>0</v>
      </c>
      <c r="H1778" s="96" t="str">
        <f t="shared" si="54"/>
        <v/>
      </c>
    </row>
    <row r="1779" spans="1:8" x14ac:dyDescent="0.25">
      <c r="A1779" s="110">
        <f>'[3]BASE DATOS'!$A1779</f>
        <v>0</v>
      </c>
      <c r="B1779" s="110">
        <f>'[3]BASE DATOS'!$B1779</f>
        <v>0</v>
      </c>
      <c r="C1779" s="96" t="str">
        <f t="shared" si="55"/>
        <v/>
      </c>
      <c r="F1779" s="110">
        <f>'[3]BASE DATOS'!$F1779</f>
        <v>0</v>
      </c>
      <c r="G1779" s="110">
        <f>'[3]BASE DATOS'!$G1779</f>
        <v>0</v>
      </c>
      <c r="H1779" s="96" t="str">
        <f t="shared" si="54"/>
        <v/>
      </c>
    </row>
    <row r="1780" spans="1:8" x14ac:dyDescent="0.25">
      <c r="A1780" s="110">
        <f>'[3]BASE DATOS'!$A1780</f>
        <v>0</v>
      </c>
      <c r="B1780" s="110">
        <f>'[3]BASE DATOS'!$B1780</f>
        <v>0</v>
      </c>
      <c r="C1780" s="96" t="str">
        <f t="shared" si="55"/>
        <v/>
      </c>
      <c r="F1780" s="110">
        <f>'[3]BASE DATOS'!$F1780</f>
        <v>0</v>
      </c>
      <c r="G1780" s="110">
        <f>'[3]BASE DATOS'!$G1780</f>
        <v>0</v>
      </c>
      <c r="H1780" s="96" t="str">
        <f t="shared" si="54"/>
        <v/>
      </c>
    </row>
    <row r="1781" spans="1:8" x14ac:dyDescent="0.25">
      <c r="A1781" s="110">
        <f>'[3]BASE DATOS'!$A1781</f>
        <v>0</v>
      </c>
      <c r="B1781" s="110">
        <f>'[3]BASE DATOS'!$B1781</f>
        <v>0</v>
      </c>
      <c r="C1781" s="96" t="str">
        <f t="shared" si="55"/>
        <v/>
      </c>
      <c r="F1781" s="110">
        <f>'[3]BASE DATOS'!$F1781</f>
        <v>0</v>
      </c>
      <c r="G1781" s="110">
        <f>'[3]BASE DATOS'!$G1781</f>
        <v>0</v>
      </c>
      <c r="H1781" s="96" t="str">
        <f t="shared" si="54"/>
        <v/>
      </c>
    </row>
    <row r="1782" spans="1:8" x14ac:dyDescent="0.25">
      <c r="A1782" s="110">
        <f>'[3]BASE DATOS'!$A1782</f>
        <v>0</v>
      </c>
      <c r="B1782" s="110">
        <f>'[3]BASE DATOS'!$B1782</f>
        <v>0</v>
      </c>
      <c r="C1782" s="96" t="str">
        <f t="shared" si="55"/>
        <v/>
      </c>
      <c r="F1782" s="110">
        <f>'[3]BASE DATOS'!$F1782</f>
        <v>0</v>
      </c>
      <c r="G1782" s="110">
        <f>'[3]BASE DATOS'!$G1782</f>
        <v>0</v>
      </c>
      <c r="H1782" s="96" t="str">
        <f t="shared" si="54"/>
        <v/>
      </c>
    </row>
    <row r="1783" spans="1:8" x14ac:dyDescent="0.25">
      <c r="A1783" s="110">
        <f>'[3]BASE DATOS'!$A1783</f>
        <v>0</v>
      </c>
      <c r="B1783" s="110">
        <f>'[3]BASE DATOS'!$B1783</f>
        <v>0</v>
      </c>
      <c r="C1783" s="96" t="str">
        <f t="shared" si="55"/>
        <v/>
      </c>
      <c r="F1783" s="110">
        <f>'[3]BASE DATOS'!$F1783</f>
        <v>0</v>
      </c>
      <c r="G1783" s="110">
        <f>'[3]BASE DATOS'!$G1783</f>
        <v>0</v>
      </c>
      <c r="H1783" s="96" t="str">
        <f t="shared" si="54"/>
        <v/>
      </c>
    </row>
    <row r="1784" spans="1:8" x14ac:dyDescent="0.25">
      <c r="A1784" s="110">
        <f>'[3]BASE DATOS'!$A1784</f>
        <v>0</v>
      </c>
      <c r="B1784" s="110">
        <f>'[3]BASE DATOS'!$B1784</f>
        <v>0</v>
      </c>
      <c r="C1784" s="96" t="str">
        <f t="shared" si="55"/>
        <v/>
      </c>
      <c r="F1784" s="110">
        <f>'[3]BASE DATOS'!$F1784</f>
        <v>0</v>
      </c>
      <c r="G1784" s="110">
        <f>'[3]BASE DATOS'!$G1784</f>
        <v>0</v>
      </c>
      <c r="H1784" s="96" t="str">
        <f t="shared" si="54"/>
        <v/>
      </c>
    </row>
    <row r="1785" spans="1:8" x14ac:dyDescent="0.25">
      <c r="A1785" s="110">
        <f>'[3]BASE DATOS'!$A1785</f>
        <v>0</v>
      </c>
      <c r="B1785" s="110">
        <f>'[3]BASE DATOS'!$B1785</f>
        <v>0</v>
      </c>
      <c r="C1785" s="96" t="str">
        <f t="shared" si="55"/>
        <v/>
      </c>
      <c r="F1785" s="110">
        <f>'[3]BASE DATOS'!$F1785</f>
        <v>0</v>
      </c>
      <c r="G1785" s="110">
        <f>'[3]BASE DATOS'!$G1785</f>
        <v>0</v>
      </c>
      <c r="H1785" s="96" t="str">
        <f t="shared" si="54"/>
        <v/>
      </c>
    </row>
    <row r="1786" spans="1:8" x14ac:dyDescent="0.25">
      <c r="A1786" s="110">
        <f>'[3]BASE DATOS'!$A1786</f>
        <v>0</v>
      </c>
      <c r="B1786" s="110">
        <f>'[3]BASE DATOS'!$B1786</f>
        <v>0</v>
      </c>
      <c r="C1786" s="96" t="str">
        <f t="shared" si="55"/>
        <v/>
      </c>
      <c r="F1786" s="110">
        <f>'[3]BASE DATOS'!$F1786</f>
        <v>0</v>
      </c>
      <c r="G1786" s="110">
        <f>'[3]BASE DATOS'!$G1786</f>
        <v>0</v>
      </c>
      <c r="H1786" s="96" t="str">
        <f t="shared" si="54"/>
        <v/>
      </c>
    </row>
    <row r="1787" spans="1:8" x14ac:dyDescent="0.25">
      <c r="A1787" s="110">
        <f>'[3]BASE DATOS'!$A1787</f>
        <v>0</v>
      </c>
      <c r="B1787" s="110">
        <f>'[3]BASE DATOS'!$B1787</f>
        <v>0</v>
      </c>
      <c r="C1787" s="96" t="str">
        <f t="shared" si="55"/>
        <v/>
      </c>
      <c r="F1787" s="110">
        <f>'[3]BASE DATOS'!$F1787</f>
        <v>0</v>
      </c>
      <c r="G1787" s="110">
        <f>'[3]BASE DATOS'!$G1787</f>
        <v>0</v>
      </c>
      <c r="H1787" s="96" t="str">
        <f t="shared" si="54"/>
        <v/>
      </c>
    </row>
    <row r="1788" spans="1:8" x14ac:dyDescent="0.25">
      <c r="A1788" s="110">
        <f>'[3]BASE DATOS'!$A1788</f>
        <v>0</v>
      </c>
      <c r="B1788" s="110">
        <f>'[3]BASE DATOS'!$B1788</f>
        <v>0</v>
      </c>
      <c r="C1788" s="96" t="str">
        <f t="shared" si="55"/>
        <v/>
      </c>
      <c r="F1788" s="110">
        <f>'[3]BASE DATOS'!$F1788</f>
        <v>0</v>
      </c>
      <c r="G1788" s="110">
        <f>'[3]BASE DATOS'!$G1788</f>
        <v>0</v>
      </c>
      <c r="H1788" s="96" t="str">
        <f t="shared" si="54"/>
        <v/>
      </c>
    </row>
    <row r="1789" spans="1:8" x14ac:dyDescent="0.25">
      <c r="A1789" s="110">
        <f>'[3]BASE DATOS'!$A1789</f>
        <v>0</v>
      </c>
      <c r="B1789" s="110">
        <f>'[3]BASE DATOS'!$B1789</f>
        <v>0</v>
      </c>
      <c r="C1789" s="96" t="str">
        <f t="shared" si="55"/>
        <v/>
      </c>
      <c r="F1789" s="110">
        <f>'[3]BASE DATOS'!$F1789</f>
        <v>0</v>
      </c>
      <c r="G1789" s="110">
        <f>'[3]BASE DATOS'!$G1789</f>
        <v>0</v>
      </c>
      <c r="H1789" s="96" t="str">
        <f t="shared" si="54"/>
        <v/>
      </c>
    </row>
    <row r="1790" spans="1:8" x14ac:dyDescent="0.25">
      <c r="A1790" s="110">
        <f>'[3]BASE DATOS'!$A1790</f>
        <v>0</v>
      </c>
      <c r="B1790" s="110">
        <f>'[3]BASE DATOS'!$B1790</f>
        <v>0</v>
      </c>
      <c r="C1790" s="96" t="str">
        <f t="shared" si="55"/>
        <v/>
      </c>
      <c r="F1790" s="110">
        <f>'[3]BASE DATOS'!$F1790</f>
        <v>0</v>
      </c>
      <c r="G1790" s="110">
        <f>'[3]BASE DATOS'!$G1790</f>
        <v>0</v>
      </c>
      <c r="H1790" s="96" t="str">
        <f t="shared" si="54"/>
        <v/>
      </c>
    </row>
    <row r="1791" spans="1:8" x14ac:dyDescent="0.25">
      <c r="A1791" s="110">
        <f>'[3]BASE DATOS'!$A1791</f>
        <v>0</v>
      </c>
      <c r="B1791" s="110">
        <f>'[3]BASE DATOS'!$B1791</f>
        <v>0</v>
      </c>
      <c r="C1791" s="96" t="str">
        <f t="shared" si="55"/>
        <v/>
      </c>
      <c r="F1791" s="110">
        <f>'[3]BASE DATOS'!$F1791</f>
        <v>0</v>
      </c>
      <c r="G1791" s="110">
        <f>'[3]BASE DATOS'!$G1791</f>
        <v>0</v>
      </c>
      <c r="H1791" s="96" t="str">
        <f t="shared" si="54"/>
        <v/>
      </c>
    </row>
    <row r="1792" spans="1:8" x14ac:dyDescent="0.25">
      <c r="A1792" s="110">
        <f>'[3]BASE DATOS'!$A1792</f>
        <v>0</v>
      </c>
      <c r="B1792" s="110">
        <f>'[3]BASE DATOS'!$B1792</f>
        <v>0</v>
      </c>
      <c r="C1792" s="96" t="str">
        <f t="shared" si="55"/>
        <v/>
      </c>
      <c r="F1792" s="110">
        <f>'[3]BASE DATOS'!$F1792</f>
        <v>0</v>
      </c>
      <c r="G1792" s="110">
        <f>'[3]BASE DATOS'!$G1792</f>
        <v>0</v>
      </c>
      <c r="H1792" s="96" t="str">
        <f t="shared" si="54"/>
        <v/>
      </c>
    </row>
    <row r="1793" spans="1:8" x14ac:dyDescent="0.25">
      <c r="A1793" s="110">
        <f>'[3]BASE DATOS'!$A1793</f>
        <v>0</v>
      </c>
      <c r="B1793" s="110">
        <f>'[3]BASE DATOS'!$B1793</f>
        <v>0</v>
      </c>
      <c r="C1793" s="96" t="str">
        <f t="shared" si="55"/>
        <v/>
      </c>
      <c r="F1793" s="110">
        <f>'[3]BASE DATOS'!$F1793</f>
        <v>0</v>
      </c>
      <c r="G1793" s="110">
        <f>'[3]BASE DATOS'!$G1793</f>
        <v>0</v>
      </c>
      <c r="H1793" s="96" t="str">
        <f t="shared" si="54"/>
        <v/>
      </c>
    </row>
    <row r="1794" spans="1:8" x14ac:dyDescent="0.25">
      <c r="A1794" s="110">
        <f>'[3]BASE DATOS'!$A1794</f>
        <v>0</v>
      </c>
      <c r="B1794" s="110">
        <f>'[3]BASE DATOS'!$B1794</f>
        <v>0</v>
      </c>
      <c r="C1794" s="96" t="str">
        <f t="shared" si="55"/>
        <v/>
      </c>
      <c r="F1794" s="110">
        <f>'[3]BASE DATOS'!$F1794</f>
        <v>0</v>
      </c>
      <c r="G1794" s="110">
        <f>'[3]BASE DATOS'!$G1794</f>
        <v>0</v>
      </c>
      <c r="H1794" s="96" t="str">
        <f t="shared" ref="H1794:H1857" si="56">IF(G1794=0,"","1")</f>
        <v/>
      </c>
    </row>
    <row r="1795" spans="1:8" x14ac:dyDescent="0.25">
      <c r="A1795" s="110">
        <f>'[3]BASE DATOS'!$A1795</f>
        <v>0</v>
      </c>
      <c r="B1795" s="110">
        <f>'[3]BASE DATOS'!$B1795</f>
        <v>0</v>
      </c>
      <c r="C1795" s="96" t="str">
        <f t="shared" ref="C1795:C1858" si="57">IF(B1795=0,"","1")</f>
        <v/>
      </c>
      <c r="F1795" s="110">
        <f>'[3]BASE DATOS'!$F1795</f>
        <v>0</v>
      </c>
      <c r="G1795" s="110">
        <f>'[3]BASE DATOS'!$G1795</f>
        <v>0</v>
      </c>
      <c r="H1795" s="96" t="str">
        <f t="shared" si="56"/>
        <v/>
      </c>
    </row>
    <row r="1796" spans="1:8" x14ac:dyDescent="0.25">
      <c r="A1796" s="110">
        <f>'[3]BASE DATOS'!$A1796</f>
        <v>0</v>
      </c>
      <c r="B1796" s="110">
        <f>'[3]BASE DATOS'!$B1796</f>
        <v>0</v>
      </c>
      <c r="C1796" s="96" t="str">
        <f t="shared" si="57"/>
        <v/>
      </c>
      <c r="F1796" s="110">
        <f>'[3]BASE DATOS'!$F1796</f>
        <v>0</v>
      </c>
      <c r="G1796" s="110">
        <f>'[3]BASE DATOS'!$G1796</f>
        <v>0</v>
      </c>
      <c r="H1796" s="96" t="str">
        <f t="shared" si="56"/>
        <v/>
      </c>
    </row>
    <row r="1797" spans="1:8" x14ac:dyDescent="0.25">
      <c r="A1797" s="110">
        <f>'[3]BASE DATOS'!$A1797</f>
        <v>0</v>
      </c>
      <c r="B1797" s="110">
        <f>'[3]BASE DATOS'!$B1797</f>
        <v>0</v>
      </c>
      <c r="C1797" s="96" t="str">
        <f t="shared" si="57"/>
        <v/>
      </c>
      <c r="F1797" s="110">
        <f>'[3]BASE DATOS'!$F1797</f>
        <v>0</v>
      </c>
      <c r="G1797" s="110">
        <f>'[3]BASE DATOS'!$G1797</f>
        <v>0</v>
      </c>
      <c r="H1797" s="96" t="str">
        <f t="shared" si="56"/>
        <v/>
      </c>
    </row>
    <row r="1798" spans="1:8" x14ac:dyDescent="0.25">
      <c r="A1798" s="110">
        <f>'[3]BASE DATOS'!$A1798</f>
        <v>0</v>
      </c>
      <c r="B1798" s="110">
        <f>'[3]BASE DATOS'!$B1798</f>
        <v>0</v>
      </c>
      <c r="C1798" s="96" t="str">
        <f t="shared" si="57"/>
        <v/>
      </c>
      <c r="F1798" s="110">
        <f>'[3]BASE DATOS'!$F1798</f>
        <v>0</v>
      </c>
      <c r="G1798" s="110">
        <f>'[3]BASE DATOS'!$G1798</f>
        <v>0</v>
      </c>
      <c r="H1798" s="96" t="str">
        <f t="shared" si="56"/>
        <v/>
      </c>
    </row>
    <row r="1799" spans="1:8" x14ac:dyDescent="0.25">
      <c r="A1799" s="110">
        <f>'[3]BASE DATOS'!$A1799</f>
        <v>0</v>
      </c>
      <c r="B1799" s="110">
        <f>'[3]BASE DATOS'!$B1799</f>
        <v>0</v>
      </c>
      <c r="C1799" s="96" t="str">
        <f t="shared" si="57"/>
        <v/>
      </c>
      <c r="F1799" s="110">
        <f>'[3]BASE DATOS'!$F1799</f>
        <v>0</v>
      </c>
      <c r="G1799" s="110">
        <f>'[3]BASE DATOS'!$G1799</f>
        <v>0</v>
      </c>
      <c r="H1799" s="96" t="str">
        <f t="shared" si="56"/>
        <v/>
      </c>
    </row>
    <row r="1800" spans="1:8" x14ac:dyDescent="0.25">
      <c r="A1800" s="110">
        <f>'[3]BASE DATOS'!$A1800</f>
        <v>0</v>
      </c>
      <c r="B1800" s="110">
        <f>'[3]BASE DATOS'!$B1800</f>
        <v>0</v>
      </c>
      <c r="C1800" s="96" t="str">
        <f t="shared" si="57"/>
        <v/>
      </c>
      <c r="F1800" s="110">
        <f>'[3]BASE DATOS'!$F1800</f>
        <v>0</v>
      </c>
      <c r="G1800" s="110">
        <f>'[3]BASE DATOS'!$G1800</f>
        <v>0</v>
      </c>
      <c r="H1800" s="96" t="str">
        <f t="shared" si="56"/>
        <v/>
      </c>
    </row>
    <row r="1801" spans="1:8" x14ac:dyDescent="0.25">
      <c r="A1801" s="110">
        <f>'[3]BASE DATOS'!$A1801</f>
        <v>0</v>
      </c>
      <c r="B1801" s="110">
        <f>'[3]BASE DATOS'!$B1801</f>
        <v>0</v>
      </c>
      <c r="C1801" s="96" t="str">
        <f t="shared" si="57"/>
        <v/>
      </c>
      <c r="F1801" s="110">
        <f>'[3]BASE DATOS'!$F1801</f>
        <v>0</v>
      </c>
      <c r="G1801" s="110">
        <f>'[3]BASE DATOS'!$G1801</f>
        <v>0</v>
      </c>
      <c r="H1801" s="96" t="str">
        <f t="shared" si="56"/>
        <v/>
      </c>
    </row>
    <row r="1802" spans="1:8" x14ac:dyDescent="0.25">
      <c r="A1802" s="110">
        <f>'[3]BASE DATOS'!$A1802</f>
        <v>0</v>
      </c>
      <c r="B1802" s="110">
        <f>'[3]BASE DATOS'!$B1802</f>
        <v>0</v>
      </c>
      <c r="C1802" s="96" t="str">
        <f t="shared" si="57"/>
        <v/>
      </c>
      <c r="F1802" s="110">
        <f>'[3]BASE DATOS'!$F1802</f>
        <v>0</v>
      </c>
      <c r="G1802" s="110">
        <f>'[3]BASE DATOS'!$G1802</f>
        <v>0</v>
      </c>
      <c r="H1802" s="96" t="str">
        <f t="shared" si="56"/>
        <v/>
      </c>
    </row>
    <row r="1803" spans="1:8" x14ac:dyDescent="0.25">
      <c r="A1803" s="110">
        <f>'[3]BASE DATOS'!$A1803</f>
        <v>0</v>
      </c>
      <c r="B1803" s="110">
        <f>'[3]BASE DATOS'!$B1803</f>
        <v>0</v>
      </c>
      <c r="C1803" s="96" t="str">
        <f t="shared" si="57"/>
        <v/>
      </c>
      <c r="F1803" s="110">
        <f>'[3]BASE DATOS'!$F1803</f>
        <v>0</v>
      </c>
      <c r="G1803" s="110">
        <f>'[3]BASE DATOS'!$G1803</f>
        <v>0</v>
      </c>
      <c r="H1803" s="96" t="str">
        <f t="shared" si="56"/>
        <v/>
      </c>
    </row>
    <row r="1804" spans="1:8" x14ac:dyDescent="0.25">
      <c r="A1804" s="110">
        <f>'[3]BASE DATOS'!$A1804</f>
        <v>0</v>
      </c>
      <c r="B1804" s="110">
        <f>'[3]BASE DATOS'!$B1804</f>
        <v>0</v>
      </c>
      <c r="C1804" s="96" t="str">
        <f t="shared" si="57"/>
        <v/>
      </c>
      <c r="F1804" s="110">
        <f>'[3]BASE DATOS'!$F1804</f>
        <v>0</v>
      </c>
      <c r="G1804" s="110">
        <f>'[3]BASE DATOS'!$G1804</f>
        <v>0</v>
      </c>
      <c r="H1804" s="96" t="str">
        <f t="shared" si="56"/>
        <v/>
      </c>
    </row>
    <row r="1805" spans="1:8" x14ac:dyDescent="0.25">
      <c r="A1805" s="110">
        <f>'[3]BASE DATOS'!$A1805</f>
        <v>0</v>
      </c>
      <c r="B1805" s="110">
        <f>'[3]BASE DATOS'!$B1805</f>
        <v>0</v>
      </c>
      <c r="C1805" s="96" t="str">
        <f t="shared" si="57"/>
        <v/>
      </c>
      <c r="F1805" s="110">
        <f>'[3]BASE DATOS'!$F1805</f>
        <v>0</v>
      </c>
      <c r="G1805" s="110">
        <f>'[3]BASE DATOS'!$G1805</f>
        <v>0</v>
      </c>
      <c r="H1805" s="96" t="str">
        <f t="shared" si="56"/>
        <v/>
      </c>
    </row>
    <row r="1806" spans="1:8" x14ac:dyDescent="0.25">
      <c r="A1806" s="110">
        <f>'[3]BASE DATOS'!$A1806</f>
        <v>0</v>
      </c>
      <c r="B1806" s="110">
        <f>'[3]BASE DATOS'!$B1806</f>
        <v>0</v>
      </c>
      <c r="C1806" s="96" t="str">
        <f t="shared" si="57"/>
        <v/>
      </c>
      <c r="F1806" s="110">
        <f>'[3]BASE DATOS'!$F1806</f>
        <v>0</v>
      </c>
      <c r="G1806" s="110">
        <f>'[3]BASE DATOS'!$G1806</f>
        <v>0</v>
      </c>
      <c r="H1806" s="96" t="str">
        <f t="shared" si="56"/>
        <v/>
      </c>
    </row>
    <row r="1807" spans="1:8" x14ac:dyDescent="0.25">
      <c r="A1807" s="110">
        <f>'[3]BASE DATOS'!$A1807</f>
        <v>0</v>
      </c>
      <c r="B1807" s="110">
        <f>'[3]BASE DATOS'!$B1807</f>
        <v>0</v>
      </c>
      <c r="C1807" s="96" t="str">
        <f t="shared" si="57"/>
        <v/>
      </c>
      <c r="F1807" s="110">
        <f>'[3]BASE DATOS'!$F1807</f>
        <v>0</v>
      </c>
      <c r="G1807" s="110">
        <f>'[3]BASE DATOS'!$G1807</f>
        <v>0</v>
      </c>
      <c r="H1807" s="96" t="str">
        <f t="shared" si="56"/>
        <v/>
      </c>
    </row>
    <row r="1808" spans="1:8" x14ac:dyDescent="0.25">
      <c r="A1808" s="110">
        <f>'[3]BASE DATOS'!$A1808</f>
        <v>0</v>
      </c>
      <c r="B1808" s="110">
        <f>'[3]BASE DATOS'!$B1808</f>
        <v>0</v>
      </c>
      <c r="C1808" s="96" t="str">
        <f t="shared" si="57"/>
        <v/>
      </c>
      <c r="F1808" s="110">
        <f>'[3]BASE DATOS'!$F1808</f>
        <v>0</v>
      </c>
      <c r="G1808" s="110">
        <f>'[3]BASE DATOS'!$G1808</f>
        <v>0</v>
      </c>
      <c r="H1808" s="96" t="str">
        <f t="shared" si="56"/>
        <v/>
      </c>
    </row>
    <row r="1809" spans="1:8" x14ac:dyDescent="0.25">
      <c r="A1809" s="110">
        <f>'[3]BASE DATOS'!$A1809</f>
        <v>0</v>
      </c>
      <c r="B1809" s="110">
        <f>'[3]BASE DATOS'!$B1809</f>
        <v>0</v>
      </c>
      <c r="C1809" s="96" t="str">
        <f t="shared" si="57"/>
        <v/>
      </c>
      <c r="F1809" s="110">
        <f>'[3]BASE DATOS'!$F1809</f>
        <v>0</v>
      </c>
      <c r="G1809" s="110">
        <f>'[3]BASE DATOS'!$G1809</f>
        <v>0</v>
      </c>
      <c r="H1809" s="96" t="str">
        <f t="shared" si="56"/>
        <v/>
      </c>
    </row>
    <row r="1810" spans="1:8" x14ac:dyDescent="0.25">
      <c r="A1810" s="110">
        <f>'[3]BASE DATOS'!$A1810</f>
        <v>0</v>
      </c>
      <c r="B1810" s="110">
        <f>'[3]BASE DATOS'!$B1810</f>
        <v>0</v>
      </c>
      <c r="C1810" s="96" t="str">
        <f t="shared" si="57"/>
        <v/>
      </c>
      <c r="F1810" s="110">
        <f>'[3]BASE DATOS'!$F1810</f>
        <v>0</v>
      </c>
      <c r="G1810" s="110">
        <f>'[3]BASE DATOS'!$G1810</f>
        <v>0</v>
      </c>
      <c r="H1810" s="96" t="str">
        <f t="shared" si="56"/>
        <v/>
      </c>
    </row>
    <row r="1811" spans="1:8" x14ac:dyDescent="0.25">
      <c r="A1811" s="110">
        <f>'[3]BASE DATOS'!$A1811</f>
        <v>0</v>
      </c>
      <c r="B1811" s="110">
        <f>'[3]BASE DATOS'!$B1811</f>
        <v>0</v>
      </c>
      <c r="C1811" s="96" t="str">
        <f t="shared" si="57"/>
        <v/>
      </c>
      <c r="F1811" s="110">
        <f>'[3]BASE DATOS'!$F1811</f>
        <v>0</v>
      </c>
      <c r="G1811" s="110">
        <f>'[3]BASE DATOS'!$G1811</f>
        <v>0</v>
      </c>
      <c r="H1811" s="96" t="str">
        <f t="shared" si="56"/>
        <v/>
      </c>
    </row>
    <row r="1812" spans="1:8" x14ac:dyDescent="0.25">
      <c r="A1812" s="110">
        <f>'[3]BASE DATOS'!$A1812</f>
        <v>0</v>
      </c>
      <c r="B1812" s="110">
        <f>'[3]BASE DATOS'!$B1812</f>
        <v>0</v>
      </c>
      <c r="C1812" s="96" t="str">
        <f t="shared" si="57"/>
        <v/>
      </c>
      <c r="F1812" s="110">
        <f>'[3]BASE DATOS'!$F1812</f>
        <v>0</v>
      </c>
      <c r="G1812" s="110">
        <f>'[3]BASE DATOS'!$G1812</f>
        <v>0</v>
      </c>
      <c r="H1812" s="96" t="str">
        <f t="shared" si="56"/>
        <v/>
      </c>
    </row>
    <row r="1813" spans="1:8" x14ac:dyDescent="0.25">
      <c r="A1813" s="110">
        <f>'[3]BASE DATOS'!$A1813</f>
        <v>0</v>
      </c>
      <c r="B1813" s="110">
        <f>'[3]BASE DATOS'!$B1813</f>
        <v>0</v>
      </c>
      <c r="C1813" s="96" t="str">
        <f t="shared" si="57"/>
        <v/>
      </c>
      <c r="F1813" s="110">
        <f>'[3]BASE DATOS'!$F1813</f>
        <v>0</v>
      </c>
      <c r="G1813" s="110">
        <f>'[3]BASE DATOS'!$G1813</f>
        <v>0</v>
      </c>
      <c r="H1813" s="96" t="str">
        <f t="shared" si="56"/>
        <v/>
      </c>
    </row>
    <row r="1814" spans="1:8" x14ac:dyDescent="0.25">
      <c r="A1814" s="110">
        <f>'[3]BASE DATOS'!$A1814</f>
        <v>0</v>
      </c>
      <c r="B1814" s="110">
        <f>'[3]BASE DATOS'!$B1814</f>
        <v>0</v>
      </c>
      <c r="C1814" s="96" t="str">
        <f t="shared" si="57"/>
        <v/>
      </c>
      <c r="F1814" s="110">
        <f>'[3]BASE DATOS'!$F1814</f>
        <v>0</v>
      </c>
      <c r="G1814" s="110">
        <f>'[3]BASE DATOS'!$G1814</f>
        <v>0</v>
      </c>
      <c r="H1814" s="96" t="str">
        <f t="shared" si="56"/>
        <v/>
      </c>
    </row>
    <row r="1815" spans="1:8" x14ac:dyDescent="0.25">
      <c r="A1815" s="110">
        <f>'[3]BASE DATOS'!$A1815</f>
        <v>0</v>
      </c>
      <c r="B1815" s="110">
        <f>'[3]BASE DATOS'!$B1815</f>
        <v>0</v>
      </c>
      <c r="C1815" s="96" t="str">
        <f t="shared" si="57"/>
        <v/>
      </c>
      <c r="F1815" s="110">
        <f>'[3]BASE DATOS'!$F1815</f>
        <v>0</v>
      </c>
      <c r="G1815" s="110">
        <f>'[3]BASE DATOS'!$G1815</f>
        <v>0</v>
      </c>
      <c r="H1815" s="96" t="str">
        <f t="shared" si="56"/>
        <v/>
      </c>
    </row>
    <row r="1816" spans="1:8" x14ac:dyDescent="0.25">
      <c r="A1816" s="110">
        <f>'[3]BASE DATOS'!$A1816</f>
        <v>0</v>
      </c>
      <c r="B1816" s="110">
        <f>'[3]BASE DATOS'!$B1816</f>
        <v>0</v>
      </c>
      <c r="C1816" s="96" t="str">
        <f t="shared" si="57"/>
        <v/>
      </c>
      <c r="F1816" s="110">
        <f>'[3]BASE DATOS'!$F1816</f>
        <v>0</v>
      </c>
      <c r="G1816" s="110">
        <f>'[3]BASE DATOS'!$G1816</f>
        <v>0</v>
      </c>
      <c r="H1816" s="96" t="str">
        <f t="shared" si="56"/>
        <v/>
      </c>
    </row>
    <row r="1817" spans="1:8" x14ac:dyDescent="0.25">
      <c r="A1817" s="110">
        <f>'[3]BASE DATOS'!$A1817</f>
        <v>0</v>
      </c>
      <c r="B1817" s="110">
        <f>'[3]BASE DATOS'!$B1817</f>
        <v>0</v>
      </c>
      <c r="C1817" s="96" t="str">
        <f t="shared" si="57"/>
        <v/>
      </c>
      <c r="F1817" s="110">
        <f>'[3]BASE DATOS'!$F1817</f>
        <v>0</v>
      </c>
      <c r="G1817" s="110">
        <f>'[3]BASE DATOS'!$G1817</f>
        <v>0</v>
      </c>
      <c r="H1817" s="96" t="str">
        <f t="shared" si="56"/>
        <v/>
      </c>
    </row>
    <row r="1818" spans="1:8" x14ac:dyDescent="0.25">
      <c r="A1818" s="110">
        <f>'[3]BASE DATOS'!$A1818</f>
        <v>0</v>
      </c>
      <c r="B1818" s="110">
        <f>'[3]BASE DATOS'!$B1818</f>
        <v>0</v>
      </c>
      <c r="C1818" s="96" t="str">
        <f t="shared" si="57"/>
        <v/>
      </c>
      <c r="F1818" s="110">
        <f>'[3]BASE DATOS'!$F1818</f>
        <v>0</v>
      </c>
      <c r="G1818" s="110">
        <f>'[3]BASE DATOS'!$G1818</f>
        <v>0</v>
      </c>
      <c r="H1818" s="96" t="str">
        <f t="shared" si="56"/>
        <v/>
      </c>
    </row>
    <row r="1819" spans="1:8" x14ac:dyDescent="0.25">
      <c r="A1819" s="110">
        <f>'[3]BASE DATOS'!$A1819</f>
        <v>0</v>
      </c>
      <c r="B1819" s="110">
        <f>'[3]BASE DATOS'!$B1819</f>
        <v>0</v>
      </c>
      <c r="C1819" s="96" t="str">
        <f t="shared" si="57"/>
        <v/>
      </c>
      <c r="F1819" s="110">
        <f>'[3]BASE DATOS'!$F1819</f>
        <v>0</v>
      </c>
      <c r="G1819" s="110">
        <f>'[3]BASE DATOS'!$G1819</f>
        <v>0</v>
      </c>
      <c r="H1819" s="96" t="str">
        <f t="shared" si="56"/>
        <v/>
      </c>
    </row>
    <row r="1820" spans="1:8" x14ac:dyDescent="0.25">
      <c r="A1820" s="110">
        <f>'[3]BASE DATOS'!$A1820</f>
        <v>0</v>
      </c>
      <c r="B1820" s="110">
        <f>'[3]BASE DATOS'!$B1820</f>
        <v>0</v>
      </c>
      <c r="C1820" s="96" t="str">
        <f t="shared" si="57"/>
        <v/>
      </c>
      <c r="F1820" s="110">
        <f>'[3]BASE DATOS'!$F1820</f>
        <v>0</v>
      </c>
      <c r="G1820" s="110">
        <f>'[3]BASE DATOS'!$G1820</f>
        <v>0</v>
      </c>
      <c r="H1820" s="96" t="str">
        <f t="shared" si="56"/>
        <v/>
      </c>
    </row>
    <row r="1821" spans="1:8" x14ac:dyDescent="0.25">
      <c r="A1821" s="110">
        <f>'[3]BASE DATOS'!$A1821</f>
        <v>0</v>
      </c>
      <c r="B1821" s="110">
        <f>'[3]BASE DATOS'!$B1821</f>
        <v>0</v>
      </c>
      <c r="C1821" s="96" t="str">
        <f t="shared" si="57"/>
        <v/>
      </c>
      <c r="F1821" s="110">
        <f>'[3]BASE DATOS'!$F1821</f>
        <v>0</v>
      </c>
      <c r="G1821" s="110">
        <f>'[3]BASE DATOS'!$G1821</f>
        <v>0</v>
      </c>
      <c r="H1821" s="96" t="str">
        <f t="shared" si="56"/>
        <v/>
      </c>
    </row>
    <row r="1822" spans="1:8" x14ac:dyDescent="0.25">
      <c r="A1822" s="110">
        <f>'[3]BASE DATOS'!$A1822</f>
        <v>0</v>
      </c>
      <c r="B1822" s="110">
        <f>'[3]BASE DATOS'!$B1822</f>
        <v>0</v>
      </c>
      <c r="C1822" s="96" t="str">
        <f t="shared" si="57"/>
        <v/>
      </c>
      <c r="F1822" s="110">
        <f>'[3]BASE DATOS'!$F1822</f>
        <v>0</v>
      </c>
      <c r="G1822" s="110">
        <f>'[3]BASE DATOS'!$G1822</f>
        <v>0</v>
      </c>
      <c r="H1822" s="96" t="str">
        <f t="shared" si="56"/>
        <v/>
      </c>
    </row>
    <row r="1823" spans="1:8" x14ac:dyDescent="0.25">
      <c r="A1823" s="110">
        <f>'[3]BASE DATOS'!$A1823</f>
        <v>0</v>
      </c>
      <c r="B1823" s="110">
        <f>'[3]BASE DATOS'!$B1823</f>
        <v>0</v>
      </c>
      <c r="C1823" s="96" t="str">
        <f t="shared" si="57"/>
        <v/>
      </c>
      <c r="F1823" s="110">
        <f>'[3]BASE DATOS'!$F1823</f>
        <v>0</v>
      </c>
      <c r="G1823" s="110">
        <f>'[3]BASE DATOS'!$G1823</f>
        <v>0</v>
      </c>
      <c r="H1823" s="96" t="str">
        <f t="shared" si="56"/>
        <v/>
      </c>
    </row>
    <row r="1824" spans="1:8" x14ac:dyDescent="0.25">
      <c r="A1824" s="110">
        <f>'[3]BASE DATOS'!$A1824</f>
        <v>0</v>
      </c>
      <c r="B1824" s="110">
        <f>'[3]BASE DATOS'!$B1824</f>
        <v>0</v>
      </c>
      <c r="C1824" s="96" t="str">
        <f t="shared" si="57"/>
        <v/>
      </c>
      <c r="F1824" s="110">
        <f>'[3]BASE DATOS'!$F1824</f>
        <v>0</v>
      </c>
      <c r="G1824" s="110">
        <f>'[3]BASE DATOS'!$G1824</f>
        <v>0</v>
      </c>
      <c r="H1824" s="96" t="str">
        <f t="shared" si="56"/>
        <v/>
      </c>
    </row>
    <row r="1825" spans="1:8" x14ac:dyDescent="0.25">
      <c r="A1825" s="110">
        <f>'[3]BASE DATOS'!$A1825</f>
        <v>0</v>
      </c>
      <c r="B1825" s="110">
        <f>'[3]BASE DATOS'!$B1825</f>
        <v>0</v>
      </c>
      <c r="C1825" s="96" t="str">
        <f t="shared" si="57"/>
        <v/>
      </c>
      <c r="F1825" s="110">
        <f>'[3]BASE DATOS'!$F1825</f>
        <v>0</v>
      </c>
      <c r="G1825" s="110">
        <f>'[3]BASE DATOS'!$G1825</f>
        <v>0</v>
      </c>
      <c r="H1825" s="96" t="str">
        <f t="shared" si="56"/>
        <v/>
      </c>
    </row>
    <row r="1826" spans="1:8" x14ac:dyDescent="0.25">
      <c r="A1826" s="110">
        <f>'[3]BASE DATOS'!$A1826</f>
        <v>0</v>
      </c>
      <c r="B1826" s="110">
        <f>'[3]BASE DATOS'!$B1826</f>
        <v>0</v>
      </c>
      <c r="C1826" s="96" t="str">
        <f t="shared" si="57"/>
        <v/>
      </c>
      <c r="F1826" s="110">
        <f>'[3]BASE DATOS'!$F1826</f>
        <v>0</v>
      </c>
      <c r="G1826" s="110">
        <f>'[3]BASE DATOS'!$G1826</f>
        <v>0</v>
      </c>
      <c r="H1826" s="96" t="str">
        <f t="shared" si="56"/>
        <v/>
      </c>
    </row>
    <row r="1827" spans="1:8" x14ac:dyDescent="0.25">
      <c r="A1827" s="110">
        <f>'[3]BASE DATOS'!$A1827</f>
        <v>0</v>
      </c>
      <c r="B1827" s="110">
        <f>'[3]BASE DATOS'!$B1827</f>
        <v>0</v>
      </c>
      <c r="C1827" s="96" t="str">
        <f t="shared" si="57"/>
        <v/>
      </c>
      <c r="F1827" s="110">
        <f>'[3]BASE DATOS'!$F1827</f>
        <v>0</v>
      </c>
      <c r="G1827" s="110">
        <f>'[3]BASE DATOS'!$G1827</f>
        <v>0</v>
      </c>
      <c r="H1827" s="96" t="str">
        <f t="shared" si="56"/>
        <v/>
      </c>
    </row>
    <row r="1828" spans="1:8" x14ac:dyDescent="0.25">
      <c r="A1828" s="110">
        <f>'[3]BASE DATOS'!$A1828</f>
        <v>0</v>
      </c>
      <c r="B1828" s="110">
        <f>'[3]BASE DATOS'!$B1828</f>
        <v>0</v>
      </c>
      <c r="C1828" s="96" t="str">
        <f t="shared" si="57"/>
        <v/>
      </c>
      <c r="F1828" s="110">
        <f>'[3]BASE DATOS'!$F1828</f>
        <v>0</v>
      </c>
      <c r="G1828" s="110">
        <f>'[3]BASE DATOS'!$G1828</f>
        <v>0</v>
      </c>
      <c r="H1828" s="96" t="str">
        <f t="shared" si="56"/>
        <v/>
      </c>
    </row>
    <row r="1829" spans="1:8" x14ac:dyDescent="0.25">
      <c r="A1829" s="110">
        <f>'[3]BASE DATOS'!$A1829</f>
        <v>0</v>
      </c>
      <c r="B1829" s="110">
        <f>'[3]BASE DATOS'!$B1829</f>
        <v>0</v>
      </c>
      <c r="C1829" s="96" t="str">
        <f t="shared" si="57"/>
        <v/>
      </c>
      <c r="F1829" s="110">
        <f>'[3]BASE DATOS'!$F1829</f>
        <v>0</v>
      </c>
      <c r="G1829" s="110">
        <f>'[3]BASE DATOS'!$G1829</f>
        <v>0</v>
      </c>
      <c r="H1829" s="96" t="str">
        <f t="shared" si="56"/>
        <v/>
      </c>
    </row>
    <row r="1830" spans="1:8" x14ac:dyDescent="0.25">
      <c r="A1830" s="110">
        <f>'[3]BASE DATOS'!$A1830</f>
        <v>0</v>
      </c>
      <c r="B1830" s="110">
        <f>'[3]BASE DATOS'!$B1830</f>
        <v>0</v>
      </c>
      <c r="C1830" s="96" t="str">
        <f t="shared" si="57"/>
        <v/>
      </c>
      <c r="F1830" s="110">
        <f>'[3]BASE DATOS'!$F1830</f>
        <v>0</v>
      </c>
      <c r="G1830" s="110">
        <f>'[3]BASE DATOS'!$G1830</f>
        <v>0</v>
      </c>
      <c r="H1830" s="96" t="str">
        <f t="shared" si="56"/>
        <v/>
      </c>
    </row>
    <row r="1831" spans="1:8" x14ac:dyDescent="0.25">
      <c r="A1831" s="110">
        <f>'[3]BASE DATOS'!$A1831</f>
        <v>0</v>
      </c>
      <c r="B1831" s="110">
        <f>'[3]BASE DATOS'!$B1831</f>
        <v>0</v>
      </c>
      <c r="C1831" s="96" t="str">
        <f t="shared" si="57"/>
        <v/>
      </c>
      <c r="F1831" s="110">
        <f>'[3]BASE DATOS'!$F1831</f>
        <v>0</v>
      </c>
      <c r="G1831" s="110">
        <f>'[3]BASE DATOS'!$G1831</f>
        <v>0</v>
      </c>
      <c r="H1831" s="96" t="str">
        <f t="shared" si="56"/>
        <v/>
      </c>
    </row>
    <row r="1832" spans="1:8" x14ac:dyDescent="0.25">
      <c r="A1832" s="110">
        <f>'[3]BASE DATOS'!$A1832</f>
        <v>0</v>
      </c>
      <c r="B1832" s="110">
        <f>'[3]BASE DATOS'!$B1832</f>
        <v>0</v>
      </c>
      <c r="C1832" s="96" t="str">
        <f t="shared" si="57"/>
        <v/>
      </c>
      <c r="F1832" s="110">
        <f>'[3]BASE DATOS'!$F1832</f>
        <v>0</v>
      </c>
      <c r="G1832" s="110">
        <f>'[3]BASE DATOS'!$G1832</f>
        <v>0</v>
      </c>
      <c r="H1832" s="96" t="str">
        <f t="shared" si="56"/>
        <v/>
      </c>
    </row>
    <row r="1833" spans="1:8" x14ac:dyDescent="0.25">
      <c r="A1833" s="110">
        <f>'[3]BASE DATOS'!$A1833</f>
        <v>0</v>
      </c>
      <c r="B1833" s="110">
        <f>'[3]BASE DATOS'!$B1833</f>
        <v>0</v>
      </c>
      <c r="C1833" s="96" t="str">
        <f t="shared" si="57"/>
        <v/>
      </c>
      <c r="F1833" s="110">
        <f>'[3]BASE DATOS'!$F1833</f>
        <v>0</v>
      </c>
      <c r="G1833" s="110">
        <f>'[3]BASE DATOS'!$G1833</f>
        <v>0</v>
      </c>
      <c r="H1833" s="96" t="str">
        <f t="shared" si="56"/>
        <v/>
      </c>
    </row>
    <row r="1834" spans="1:8" x14ac:dyDescent="0.25">
      <c r="A1834" s="110">
        <f>'[3]BASE DATOS'!$A1834</f>
        <v>0</v>
      </c>
      <c r="B1834" s="110">
        <f>'[3]BASE DATOS'!$B1834</f>
        <v>0</v>
      </c>
      <c r="C1834" s="96" t="str">
        <f t="shared" si="57"/>
        <v/>
      </c>
      <c r="F1834" s="110">
        <f>'[3]BASE DATOS'!$F1834</f>
        <v>0</v>
      </c>
      <c r="G1834" s="110">
        <f>'[3]BASE DATOS'!$G1834</f>
        <v>0</v>
      </c>
      <c r="H1834" s="96" t="str">
        <f t="shared" si="56"/>
        <v/>
      </c>
    </row>
    <row r="1835" spans="1:8" x14ac:dyDescent="0.25">
      <c r="A1835" s="110">
        <f>'[3]BASE DATOS'!$A1835</f>
        <v>0</v>
      </c>
      <c r="B1835" s="110">
        <f>'[3]BASE DATOS'!$B1835</f>
        <v>0</v>
      </c>
      <c r="C1835" s="96" t="str">
        <f t="shared" si="57"/>
        <v/>
      </c>
      <c r="F1835" s="110">
        <f>'[3]BASE DATOS'!$F1835</f>
        <v>0</v>
      </c>
      <c r="G1835" s="110">
        <f>'[3]BASE DATOS'!$G1835</f>
        <v>0</v>
      </c>
      <c r="H1835" s="96" t="str">
        <f t="shared" si="56"/>
        <v/>
      </c>
    </row>
    <row r="1836" spans="1:8" x14ac:dyDescent="0.25">
      <c r="A1836" s="110">
        <f>'[3]BASE DATOS'!$A1836</f>
        <v>0</v>
      </c>
      <c r="B1836" s="110">
        <f>'[3]BASE DATOS'!$B1836</f>
        <v>0</v>
      </c>
      <c r="C1836" s="96" t="str">
        <f t="shared" si="57"/>
        <v/>
      </c>
      <c r="F1836" s="110">
        <f>'[3]BASE DATOS'!$F1836</f>
        <v>0</v>
      </c>
      <c r="G1836" s="110">
        <f>'[3]BASE DATOS'!$G1836</f>
        <v>0</v>
      </c>
      <c r="H1836" s="96" t="str">
        <f t="shared" si="56"/>
        <v/>
      </c>
    </row>
    <row r="1837" spans="1:8" x14ac:dyDescent="0.25">
      <c r="A1837" s="110">
        <f>'[3]BASE DATOS'!$A1837</f>
        <v>0</v>
      </c>
      <c r="B1837" s="110">
        <f>'[3]BASE DATOS'!$B1837</f>
        <v>0</v>
      </c>
      <c r="C1837" s="96" t="str">
        <f t="shared" si="57"/>
        <v/>
      </c>
      <c r="F1837" s="110">
        <f>'[3]BASE DATOS'!$F1837</f>
        <v>0</v>
      </c>
      <c r="G1837" s="110">
        <f>'[3]BASE DATOS'!$G1837</f>
        <v>0</v>
      </c>
      <c r="H1837" s="96" t="str">
        <f t="shared" si="56"/>
        <v/>
      </c>
    </row>
    <row r="1838" spans="1:8" x14ac:dyDescent="0.25">
      <c r="A1838" s="110">
        <f>'[3]BASE DATOS'!$A1838</f>
        <v>0</v>
      </c>
      <c r="B1838" s="110">
        <f>'[3]BASE DATOS'!$B1838</f>
        <v>0</v>
      </c>
      <c r="C1838" s="96" t="str">
        <f t="shared" si="57"/>
        <v/>
      </c>
      <c r="F1838" s="110">
        <f>'[3]BASE DATOS'!$F1838</f>
        <v>0</v>
      </c>
      <c r="G1838" s="110">
        <f>'[3]BASE DATOS'!$G1838</f>
        <v>0</v>
      </c>
      <c r="H1838" s="96" t="str">
        <f t="shared" si="56"/>
        <v/>
      </c>
    </row>
    <row r="1839" spans="1:8" x14ac:dyDescent="0.25">
      <c r="A1839" s="110">
        <f>'[3]BASE DATOS'!$A1839</f>
        <v>0</v>
      </c>
      <c r="B1839" s="110">
        <f>'[3]BASE DATOS'!$B1839</f>
        <v>0</v>
      </c>
      <c r="C1839" s="96" t="str">
        <f t="shared" si="57"/>
        <v/>
      </c>
      <c r="F1839" s="110">
        <f>'[3]BASE DATOS'!$F1839</f>
        <v>0</v>
      </c>
      <c r="G1839" s="110">
        <f>'[3]BASE DATOS'!$G1839</f>
        <v>0</v>
      </c>
      <c r="H1839" s="96" t="str">
        <f t="shared" si="56"/>
        <v/>
      </c>
    </row>
    <row r="1840" spans="1:8" x14ac:dyDescent="0.25">
      <c r="A1840" s="110">
        <f>'[3]BASE DATOS'!$A1840</f>
        <v>0</v>
      </c>
      <c r="B1840" s="110">
        <f>'[3]BASE DATOS'!$B1840</f>
        <v>0</v>
      </c>
      <c r="C1840" s="96" t="str">
        <f t="shared" si="57"/>
        <v/>
      </c>
      <c r="F1840" s="110">
        <f>'[3]BASE DATOS'!$F1840</f>
        <v>0</v>
      </c>
      <c r="G1840" s="110">
        <f>'[3]BASE DATOS'!$G1840</f>
        <v>0</v>
      </c>
      <c r="H1840" s="96" t="str">
        <f t="shared" si="56"/>
        <v/>
      </c>
    </row>
    <row r="1841" spans="1:8" x14ac:dyDescent="0.25">
      <c r="A1841" s="110">
        <f>'[3]BASE DATOS'!$A1841</f>
        <v>0</v>
      </c>
      <c r="B1841" s="110">
        <f>'[3]BASE DATOS'!$B1841</f>
        <v>0</v>
      </c>
      <c r="C1841" s="96" t="str">
        <f t="shared" si="57"/>
        <v/>
      </c>
      <c r="F1841" s="110">
        <f>'[3]BASE DATOS'!$F1841</f>
        <v>0</v>
      </c>
      <c r="G1841" s="110">
        <f>'[3]BASE DATOS'!$G1841</f>
        <v>0</v>
      </c>
      <c r="H1841" s="96" t="str">
        <f t="shared" si="56"/>
        <v/>
      </c>
    </row>
    <row r="1842" spans="1:8" x14ac:dyDescent="0.25">
      <c r="A1842" s="110">
        <f>'[3]BASE DATOS'!$A1842</f>
        <v>0</v>
      </c>
      <c r="B1842" s="110">
        <f>'[3]BASE DATOS'!$B1842</f>
        <v>0</v>
      </c>
      <c r="C1842" s="96" t="str">
        <f t="shared" si="57"/>
        <v/>
      </c>
      <c r="F1842" s="110">
        <f>'[3]BASE DATOS'!$F1842</f>
        <v>0</v>
      </c>
      <c r="G1842" s="110">
        <f>'[3]BASE DATOS'!$G1842</f>
        <v>0</v>
      </c>
      <c r="H1842" s="96" t="str">
        <f t="shared" si="56"/>
        <v/>
      </c>
    </row>
    <row r="1843" spans="1:8" x14ac:dyDescent="0.25">
      <c r="A1843" s="110">
        <f>'[3]BASE DATOS'!$A1843</f>
        <v>0</v>
      </c>
      <c r="B1843" s="110">
        <f>'[3]BASE DATOS'!$B1843</f>
        <v>0</v>
      </c>
      <c r="C1843" s="96" t="str">
        <f t="shared" si="57"/>
        <v/>
      </c>
      <c r="F1843" s="110">
        <f>'[3]BASE DATOS'!$F1843</f>
        <v>0</v>
      </c>
      <c r="G1843" s="110">
        <f>'[3]BASE DATOS'!$G1843</f>
        <v>0</v>
      </c>
      <c r="H1843" s="96" t="str">
        <f t="shared" si="56"/>
        <v/>
      </c>
    </row>
    <row r="1844" spans="1:8" x14ac:dyDescent="0.25">
      <c r="A1844" s="110">
        <f>'[3]BASE DATOS'!$A1844</f>
        <v>0</v>
      </c>
      <c r="B1844" s="110">
        <f>'[3]BASE DATOS'!$B1844</f>
        <v>0</v>
      </c>
      <c r="C1844" s="96" t="str">
        <f t="shared" si="57"/>
        <v/>
      </c>
      <c r="F1844" s="110">
        <f>'[3]BASE DATOS'!$F1844</f>
        <v>0</v>
      </c>
      <c r="G1844" s="110">
        <f>'[3]BASE DATOS'!$G1844</f>
        <v>0</v>
      </c>
      <c r="H1844" s="96" t="str">
        <f t="shared" si="56"/>
        <v/>
      </c>
    </row>
    <row r="1845" spans="1:8" x14ac:dyDescent="0.25">
      <c r="A1845" s="110">
        <f>'[3]BASE DATOS'!$A1845</f>
        <v>0</v>
      </c>
      <c r="B1845" s="110">
        <f>'[3]BASE DATOS'!$B1845</f>
        <v>0</v>
      </c>
      <c r="C1845" s="96" t="str">
        <f t="shared" si="57"/>
        <v/>
      </c>
      <c r="F1845" s="110">
        <f>'[3]BASE DATOS'!$F1845</f>
        <v>0</v>
      </c>
      <c r="G1845" s="110">
        <f>'[3]BASE DATOS'!$G1845</f>
        <v>0</v>
      </c>
      <c r="H1845" s="96" t="str">
        <f t="shared" si="56"/>
        <v/>
      </c>
    </row>
    <row r="1846" spans="1:8" x14ac:dyDescent="0.25">
      <c r="A1846" s="110">
        <f>'[3]BASE DATOS'!$A1846</f>
        <v>0</v>
      </c>
      <c r="B1846" s="110">
        <f>'[3]BASE DATOS'!$B1846</f>
        <v>0</v>
      </c>
      <c r="C1846" s="96" t="str">
        <f t="shared" si="57"/>
        <v/>
      </c>
      <c r="F1846" s="110">
        <f>'[3]BASE DATOS'!$F1846</f>
        <v>0</v>
      </c>
      <c r="G1846" s="110">
        <f>'[3]BASE DATOS'!$G1846</f>
        <v>0</v>
      </c>
      <c r="H1846" s="96" t="str">
        <f t="shared" si="56"/>
        <v/>
      </c>
    </row>
    <row r="1847" spans="1:8" x14ac:dyDescent="0.25">
      <c r="A1847" s="110">
        <f>'[3]BASE DATOS'!$A1847</f>
        <v>0</v>
      </c>
      <c r="B1847" s="110">
        <f>'[3]BASE DATOS'!$B1847</f>
        <v>0</v>
      </c>
      <c r="C1847" s="96" t="str">
        <f t="shared" si="57"/>
        <v/>
      </c>
      <c r="F1847" s="110">
        <f>'[3]BASE DATOS'!$F1847</f>
        <v>0</v>
      </c>
      <c r="G1847" s="110">
        <f>'[3]BASE DATOS'!$G1847</f>
        <v>0</v>
      </c>
      <c r="H1847" s="96" t="str">
        <f t="shared" si="56"/>
        <v/>
      </c>
    </row>
    <row r="1848" spans="1:8" x14ac:dyDescent="0.25">
      <c r="A1848" s="110">
        <f>'[3]BASE DATOS'!$A1848</f>
        <v>0</v>
      </c>
      <c r="B1848" s="110">
        <f>'[3]BASE DATOS'!$B1848</f>
        <v>0</v>
      </c>
      <c r="C1848" s="96" t="str">
        <f t="shared" si="57"/>
        <v/>
      </c>
      <c r="F1848" s="110">
        <f>'[3]BASE DATOS'!$F1848</f>
        <v>0</v>
      </c>
      <c r="G1848" s="110">
        <f>'[3]BASE DATOS'!$G1848</f>
        <v>0</v>
      </c>
      <c r="H1848" s="96" t="str">
        <f t="shared" si="56"/>
        <v/>
      </c>
    </row>
    <row r="1849" spans="1:8" x14ac:dyDescent="0.25">
      <c r="A1849" s="110">
        <f>'[3]BASE DATOS'!$A1849</f>
        <v>0</v>
      </c>
      <c r="B1849" s="110">
        <f>'[3]BASE DATOS'!$B1849</f>
        <v>0</v>
      </c>
      <c r="C1849" s="96" t="str">
        <f t="shared" si="57"/>
        <v/>
      </c>
      <c r="F1849" s="110">
        <f>'[3]BASE DATOS'!$F1849</f>
        <v>0</v>
      </c>
      <c r="G1849" s="110">
        <f>'[3]BASE DATOS'!$G1849</f>
        <v>0</v>
      </c>
      <c r="H1849" s="96" t="str">
        <f t="shared" si="56"/>
        <v/>
      </c>
    </row>
    <row r="1850" spans="1:8" x14ac:dyDescent="0.25">
      <c r="A1850" s="110">
        <f>'[3]BASE DATOS'!$A1850</f>
        <v>0</v>
      </c>
      <c r="B1850" s="110">
        <f>'[3]BASE DATOS'!$B1850</f>
        <v>0</v>
      </c>
      <c r="C1850" s="96" t="str">
        <f t="shared" si="57"/>
        <v/>
      </c>
      <c r="F1850" s="110">
        <f>'[3]BASE DATOS'!$F1850</f>
        <v>0</v>
      </c>
      <c r="G1850" s="110">
        <f>'[3]BASE DATOS'!$G1850</f>
        <v>0</v>
      </c>
      <c r="H1850" s="96" t="str">
        <f t="shared" si="56"/>
        <v/>
      </c>
    </row>
    <row r="1851" spans="1:8" x14ac:dyDescent="0.25">
      <c r="A1851" s="110">
        <f>'[3]BASE DATOS'!$A1851</f>
        <v>0</v>
      </c>
      <c r="B1851" s="110">
        <f>'[3]BASE DATOS'!$B1851</f>
        <v>0</v>
      </c>
      <c r="C1851" s="96" t="str">
        <f t="shared" si="57"/>
        <v/>
      </c>
      <c r="F1851" s="110">
        <f>'[3]BASE DATOS'!$F1851</f>
        <v>0</v>
      </c>
      <c r="G1851" s="110">
        <f>'[3]BASE DATOS'!$G1851</f>
        <v>0</v>
      </c>
      <c r="H1851" s="96" t="str">
        <f t="shared" si="56"/>
        <v/>
      </c>
    </row>
    <row r="1852" spans="1:8" x14ac:dyDescent="0.25">
      <c r="A1852" s="110">
        <f>'[3]BASE DATOS'!$A1852</f>
        <v>0</v>
      </c>
      <c r="B1852" s="110">
        <f>'[3]BASE DATOS'!$B1852</f>
        <v>0</v>
      </c>
      <c r="C1852" s="96" t="str">
        <f t="shared" si="57"/>
        <v/>
      </c>
      <c r="F1852" s="110">
        <f>'[3]BASE DATOS'!$F1852</f>
        <v>0</v>
      </c>
      <c r="G1852" s="110">
        <f>'[3]BASE DATOS'!$G1852</f>
        <v>0</v>
      </c>
      <c r="H1852" s="96" t="str">
        <f t="shared" si="56"/>
        <v/>
      </c>
    </row>
    <row r="1853" spans="1:8" x14ac:dyDescent="0.25">
      <c r="A1853" s="110">
        <f>'[3]BASE DATOS'!$A1853</f>
        <v>0</v>
      </c>
      <c r="B1853" s="110">
        <f>'[3]BASE DATOS'!$B1853</f>
        <v>0</v>
      </c>
      <c r="C1853" s="96" t="str">
        <f t="shared" si="57"/>
        <v/>
      </c>
      <c r="F1853" s="110">
        <f>'[3]BASE DATOS'!$F1853</f>
        <v>0</v>
      </c>
      <c r="G1853" s="110">
        <f>'[3]BASE DATOS'!$G1853</f>
        <v>0</v>
      </c>
      <c r="H1853" s="96" t="str">
        <f t="shared" si="56"/>
        <v/>
      </c>
    </row>
    <row r="1854" spans="1:8" x14ac:dyDescent="0.25">
      <c r="A1854" s="110">
        <f>'[3]BASE DATOS'!$A1854</f>
        <v>0</v>
      </c>
      <c r="B1854" s="110">
        <f>'[3]BASE DATOS'!$B1854</f>
        <v>0</v>
      </c>
      <c r="C1854" s="96" t="str">
        <f t="shared" si="57"/>
        <v/>
      </c>
      <c r="F1854" s="110">
        <f>'[3]BASE DATOS'!$F1854</f>
        <v>0</v>
      </c>
      <c r="G1854" s="110">
        <f>'[3]BASE DATOS'!$G1854</f>
        <v>0</v>
      </c>
      <c r="H1854" s="96" t="str">
        <f t="shared" si="56"/>
        <v/>
      </c>
    </row>
    <row r="1855" spans="1:8" x14ac:dyDescent="0.25">
      <c r="A1855" s="110">
        <f>'[3]BASE DATOS'!$A1855</f>
        <v>0</v>
      </c>
      <c r="B1855" s="110">
        <f>'[3]BASE DATOS'!$B1855</f>
        <v>0</v>
      </c>
      <c r="C1855" s="96" t="str">
        <f t="shared" si="57"/>
        <v/>
      </c>
      <c r="F1855" s="110">
        <f>'[3]BASE DATOS'!$F1855</f>
        <v>0</v>
      </c>
      <c r="G1855" s="110">
        <f>'[3]BASE DATOS'!$G1855</f>
        <v>0</v>
      </c>
      <c r="H1855" s="96" t="str">
        <f t="shared" si="56"/>
        <v/>
      </c>
    </row>
    <row r="1856" spans="1:8" x14ac:dyDescent="0.25">
      <c r="A1856" s="110">
        <f>'[3]BASE DATOS'!$A1856</f>
        <v>0</v>
      </c>
      <c r="B1856" s="110">
        <f>'[3]BASE DATOS'!$B1856</f>
        <v>0</v>
      </c>
      <c r="C1856" s="96" t="str">
        <f t="shared" si="57"/>
        <v/>
      </c>
      <c r="F1856" s="110">
        <f>'[3]BASE DATOS'!$F1856</f>
        <v>0</v>
      </c>
      <c r="G1856" s="110">
        <f>'[3]BASE DATOS'!$G1856</f>
        <v>0</v>
      </c>
      <c r="H1856" s="96" t="str">
        <f t="shared" si="56"/>
        <v/>
      </c>
    </row>
    <row r="1857" spans="1:8" x14ac:dyDescent="0.25">
      <c r="A1857" s="110">
        <f>'[3]BASE DATOS'!$A1857</f>
        <v>0</v>
      </c>
      <c r="B1857" s="110">
        <f>'[3]BASE DATOS'!$B1857</f>
        <v>0</v>
      </c>
      <c r="C1857" s="96" t="str">
        <f t="shared" si="57"/>
        <v/>
      </c>
      <c r="F1857" s="110">
        <f>'[3]BASE DATOS'!$F1857</f>
        <v>0</v>
      </c>
      <c r="G1857" s="110">
        <f>'[3]BASE DATOS'!$G1857</f>
        <v>0</v>
      </c>
      <c r="H1857" s="96" t="str">
        <f t="shared" si="56"/>
        <v/>
      </c>
    </row>
    <row r="1858" spans="1:8" x14ac:dyDescent="0.25">
      <c r="A1858" s="110">
        <f>'[3]BASE DATOS'!$A1858</f>
        <v>0</v>
      </c>
      <c r="B1858" s="110">
        <f>'[3]BASE DATOS'!$B1858</f>
        <v>0</v>
      </c>
      <c r="C1858" s="96" t="str">
        <f t="shared" si="57"/>
        <v/>
      </c>
      <c r="F1858" s="110">
        <f>'[3]BASE DATOS'!$F1858</f>
        <v>0</v>
      </c>
      <c r="G1858" s="110">
        <f>'[3]BASE DATOS'!$G1858</f>
        <v>0</v>
      </c>
      <c r="H1858" s="96" t="str">
        <f t="shared" ref="H1858:H1921" si="58">IF(G1858=0,"","1")</f>
        <v/>
      </c>
    </row>
    <row r="1859" spans="1:8" x14ac:dyDescent="0.25">
      <c r="A1859" s="110">
        <f>'[3]BASE DATOS'!$A1859</f>
        <v>0</v>
      </c>
      <c r="B1859" s="110">
        <f>'[3]BASE DATOS'!$B1859</f>
        <v>0</v>
      </c>
      <c r="C1859" s="96" t="str">
        <f t="shared" ref="C1859:C1922" si="59">IF(B1859=0,"","1")</f>
        <v/>
      </c>
      <c r="F1859" s="110">
        <f>'[3]BASE DATOS'!$F1859</f>
        <v>0</v>
      </c>
      <c r="G1859" s="110">
        <f>'[3]BASE DATOS'!$G1859</f>
        <v>0</v>
      </c>
      <c r="H1859" s="96" t="str">
        <f t="shared" si="58"/>
        <v/>
      </c>
    </row>
    <row r="1860" spans="1:8" x14ac:dyDescent="0.25">
      <c r="A1860" s="110">
        <f>'[3]BASE DATOS'!$A1860</f>
        <v>0</v>
      </c>
      <c r="B1860" s="110">
        <f>'[3]BASE DATOS'!$B1860</f>
        <v>0</v>
      </c>
      <c r="C1860" s="96" t="str">
        <f t="shared" si="59"/>
        <v/>
      </c>
      <c r="F1860" s="110">
        <f>'[3]BASE DATOS'!$F1860</f>
        <v>0</v>
      </c>
      <c r="G1860" s="110">
        <f>'[3]BASE DATOS'!$G1860</f>
        <v>0</v>
      </c>
      <c r="H1860" s="96" t="str">
        <f t="shared" si="58"/>
        <v/>
      </c>
    </row>
    <row r="1861" spans="1:8" x14ac:dyDescent="0.25">
      <c r="A1861" s="110">
        <f>'[3]BASE DATOS'!$A1861</f>
        <v>0</v>
      </c>
      <c r="B1861" s="110">
        <f>'[3]BASE DATOS'!$B1861</f>
        <v>0</v>
      </c>
      <c r="C1861" s="96" t="str">
        <f t="shared" si="59"/>
        <v/>
      </c>
      <c r="F1861" s="110">
        <f>'[3]BASE DATOS'!$F1861</f>
        <v>0</v>
      </c>
      <c r="G1861" s="110">
        <f>'[3]BASE DATOS'!$G1861</f>
        <v>0</v>
      </c>
      <c r="H1861" s="96" t="str">
        <f t="shared" si="58"/>
        <v/>
      </c>
    </row>
    <row r="1862" spans="1:8" x14ac:dyDescent="0.25">
      <c r="A1862" s="110">
        <f>'[3]BASE DATOS'!$A1862</f>
        <v>0</v>
      </c>
      <c r="B1862" s="110">
        <f>'[3]BASE DATOS'!$B1862</f>
        <v>0</v>
      </c>
      <c r="C1862" s="96" t="str">
        <f t="shared" si="59"/>
        <v/>
      </c>
      <c r="F1862" s="110">
        <f>'[3]BASE DATOS'!$F1862</f>
        <v>0</v>
      </c>
      <c r="G1862" s="110">
        <f>'[3]BASE DATOS'!$G1862</f>
        <v>0</v>
      </c>
      <c r="H1862" s="96" t="str">
        <f t="shared" si="58"/>
        <v/>
      </c>
    </row>
    <row r="1863" spans="1:8" x14ac:dyDescent="0.25">
      <c r="A1863" s="110">
        <f>'[3]BASE DATOS'!$A1863</f>
        <v>0</v>
      </c>
      <c r="B1863" s="110">
        <f>'[3]BASE DATOS'!$B1863</f>
        <v>0</v>
      </c>
      <c r="C1863" s="96" t="str">
        <f t="shared" si="59"/>
        <v/>
      </c>
      <c r="F1863" s="110">
        <f>'[3]BASE DATOS'!$F1863</f>
        <v>0</v>
      </c>
      <c r="G1863" s="110">
        <f>'[3]BASE DATOS'!$G1863</f>
        <v>0</v>
      </c>
      <c r="H1863" s="96" t="str">
        <f t="shared" si="58"/>
        <v/>
      </c>
    </row>
    <row r="1864" spans="1:8" x14ac:dyDescent="0.25">
      <c r="A1864" s="110">
        <f>'[3]BASE DATOS'!$A1864</f>
        <v>0</v>
      </c>
      <c r="B1864" s="110">
        <f>'[3]BASE DATOS'!$B1864</f>
        <v>0</v>
      </c>
      <c r="C1864" s="96" t="str">
        <f t="shared" si="59"/>
        <v/>
      </c>
      <c r="F1864" s="110">
        <f>'[3]BASE DATOS'!$F1864</f>
        <v>0</v>
      </c>
      <c r="G1864" s="110">
        <f>'[3]BASE DATOS'!$G1864</f>
        <v>0</v>
      </c>
      <c r="H1864" s="96" t="str">
        <f t="shared" si="58"/>
        <v/>
      </c>
    </row>
    <row r="1865" spans="1:8" x14ac:dyDescent="0.25">
      <c r="A1865" s="110">
        <f>'[3]BASE DATOS'!$A1865</f>
        <v>0</v>
      </c>
      <c r="B1865" s="110">
        <f>'[3]BASE DATOS'!$B1865</f>
        <v>0</v>
      </c>
      <c r="C1865" s="96" t="str">
        <f t="shared" si="59"/>
        <v/>
      </c>
      <c r="F1865" s="110">
        <f>'[3]BASE DATOS'!$F1865</f>
        <v>0</v>
      </c>
      <c r="G1865" s="110">
        <f>'[3]BASE DATOS'!$G1865</f>
        <v>0</v>
      </c>
      <c r="H1865" s="96" t="str">
        <f t="shared" si="58"/>
        <v/>
      </c>
    </row>
    <row r="1866" spans="1:8" x14ac:dyDescent="0.25">
      <c r="A1866" s="110">
        <f>'[3]BASE DATOS'!$A1866</f>
        <v>0</v>
      </c>
      <c r="B1866" s="110">
        <f>'[3]BASE DATOS'!$B1866</f>
        <v>0</v>
      </c>
      <c r="C1866" s="96" t="str">
        <f t="shared" si="59"/>
        <v/>
      </c>
      <c r="F1866" s="110">
        <f>'[3]BASE DATOS'!$F1866</f>
        <v>0</v>
      </c>
      <c r="G1866" s="110">
        <f>'[3]BASE DATOS'!$G1866</f>
        <v>0</v>
      </c>
      <c r="H1866" s="96" t="str">
        <f t="shared" si="58"/>
        <v/>
      </c>
    </row>
    <row r="1867" spans="1:8" x14ac:dyDescent="0.25">
      <c r="A1867" s="110">
        <f>'[3]BASE DATOS'!$A1867</f>
        <v>0</v>
      </c>
      <c r="B1867" s="110">
        <f>'[3]BASE DATOS'!$B1867</f>
        <v>0</v>
      </c>
      <c r="C1867" s="96" t="str">
        <f t="shared" si="59"/>
        <v/>
      </c>
      <c r="F1867" s="110">
        <f>'[3]BASE DATOS'!$F1867</f>
        <v>0</v>
      </c>
      <c r="G1867" s="110">
        <f>'[3]BASE DATOS'!$G1867</f>
        <v>0</v>
      </c>
      <c r="H1867" s="96" t="str">
        <f t="shared" si="58"/>
        <v/>
      </c>
    </row>
    <row r="1868" spans="1:8" x14ac:dyDescent="0.25">
      <c r="A1868" s="110">
        <f>'[3]BASE DATOS'!$A1868</f>
        <v>0</v>
      </c>
      <c r="B1868" s="110">
        <f>'[3]BASE DATOS'!$B1868</f>
        <v>0</v>
      </c>
      <c r="C1868" s="96" t="str">
        <f t="shared" si="59"/>
        <v/>
      </c>
      <c r="F1868" s="110">
        <f>'[3]BASE DATOS'!$F1868</f>
        <v>0</v>
      </c>
      <c r="G1868" s="110">
        <f>'[3]BASE DATOS'!$G1868</f>
        <v>0</v>
      </c>
      <c r="H1868" s="96" t="str">
        <f t="shared" si="58"/>
        <v/>
      </c>
    </row>
    <row r="1869" spans="1:8" x14ac:dyDescent="0.25">
      <c r="A1869" s="110">
        <f>'[3]BASE DATOS'!$A1869</f>
        <v>0</v>
      </c>
      <c r="B1869" s="110">
        <f>'[3]BASE DATOS'!$B1869</f>
        <v>0</v>
      </c>
      <c r="C1869" s="96" t="str">
        <f t="shared" si="59"/>
        <v/>
      </c>
      <c r="F1869" s="110">
        <f>'[3]BASE DATOS'!$F1869</f>
        <v>0</v>
      </c>
      <c r="G1869" s="110">
        <f>'[3]BASE DATOS'!$G1869</f>
        <v>0</v>
      </c>
      <c r="H1869" s="96" t="str">
        <f t="shared" si="58"/>
        <v/>
      </c>
    </row>
    <row r="1870" spans="1:8" x14ac:dyDescent="0.25">
      <c r="A1870" s="110">
        <f>'[3]BASE DATOS'!$A1870</f>
        <v>0</v>
      </c>
      <c r="B1870" s="110">
        <f>'[3]BASE DATOS'!$B1870</f>
        <v>0</v>
      </c>
      <c r="C1870" s="96" t="str">
        <f t="shared" si="59"/>
        <v/>
      </c>
      <c r="F1870" s="110">
        <f>'[3]BASE DATOS'!$F1870</f>
        <v>0</v>
      </c>
      <c r="G1870" s="110">
        <f>'[3]BASE DATOS'!$G1870</f>
        <v>0</v>
      </c>
      <c r="H1870" s="96" t="str">
        <f t="shared" si="58"/>
        <v/>
      </c>
    </row>
    <row r="1871" spans="1:8" x14ac:dyDescent="0.25">
      <c r="A1871" s="110">
        <f>'[3]BASE DATOS'!$A1871</f>
        <v>0</v>
      </c>
      <c r="B1871" s="110">
        <f>'[3]BASE DATOS'!$B1871</f>
        <v>0</v>
      </c>
      <c r="C1871" s="96" t="str">
        <f t="shared" si="59"/>
        <v/>
      </c>
      <c r="F1871" s="110">
        <f>'[3]BASE DATOS'!$F1871</f>
        <v>0</v>
      </c>
      <c r="G1871" s="110">
        <f>'[3]BASE DATOS'!$G1871</f>
        <v>0</v>
      </c>
      <c r="H1871" s="96" t="str">
        <f t="shared" si="58"/>
        <v/>
      </c>
    </row>
    <row r="1872" spans="1:8" x14ac:dyDescent="0.25">
      <c r="A1872" s="110">
        <f>'[3]BASE DATOS'!$A1872</f>
        <v>0</v>
      </c>
      <c r="B1872" s="110">
        <f>'[3]BASE DATOS'!$B1872</f>
        <v>0</v>
      </c>
      <c r="C1872" s="96" t="str">
        <f t="shared" si="59"/>
        <v/>
      </c>
      <c r="F1872" s="110">
        <f>'[3]BASE DATOS'!$F1872</f>
        <v>0</v>
      </c>
      <c r="G1872" s="110">
        <f>'[3]BASE DATOS'!$G1872</f>
        <v>0</v>
      </c>
      <c r="H1872" s="96" t="str">
        <f t="shared" si="58"/>
        <v/>
      </c>
    </row>
    <row r="1873" spans="1:8" x14ac:dyDescent="0.25">
      <c r="A1873" s="110">
        <f>'[3]BASE DATOS'!$A1873</f>
        <v>0</v>
      </c>
      <c r="B1873" s="110">
        <f>'[3]BASE DATOS'!$B1873</f>
        <v>0</v>
      </c>
      <c r="C1873" s="96" t="str">
        <f t="shared" si="59"/>
        <v/>
      </c>
      <c r="F1873" s="110">
        <f>'[3]BASE DATOS'!$F1873</f>
        <v>0</v>
      </c>
      <c r="G1873" s="110">
        <f>'[3]BASE DATOS'!$G1873</f>
        <v>0</v>
      </c>
      <c r="H1873" s="96" t="str">
        <f t="shared" si="58"/>
        <v/>
      </c>
    </row>
    <row r="1874" spans="1:8" x14ac:dyDescent="0.25">
      <c r="A1874" s="110">
        <f>'[3]BASE DATOS'!$A1874</f>
        <v>0</v>
      </c>
      <c r="B1874" s="110">
        <f>'[3]BASE DATOS'!$B1874</f>
        <v>0</v>
      </c>
      <c r="C1874" s="96" t="str">
        <f t="shared" si="59"/>
        <v/>
      </c>
      <c r="F1874" s="110">
        <f>'[3]BASE DATOS'!$F1874</f>
        <v>0</v>
      </c>
      <c r="G1874" s="110">
        <f>'[3]BASE DATOS'!$G1874</f>
        <v>0</v>
      </c>
      <c r="H1874" s="96" t="str">
        <f t="shared" si="58"/>
        <v/>
      </c>
    </row>
    <row r="1875" spans="1:8" x14ac:dyDescent="0.25">
      <c r="A1875" s="110">
        <f>'[3]BASE DATOS'!$A1875</f>
        <v>0</v>
      </c>
      <c r="B1875" s="110">
        <f>'[3]BASE DATOS'!$B1875</f>
        <v>0</v>
      </c>
      <c r="C1875" s="96" t="str">
        <f t="shared" si="59"/>
        <v/>
      </c>
      <c r="F1875" s="110">
        <f>'[3]BASE DATOS'!$F1875</f>
        <v>0</v>
      </c>
      <c r="G1875" s="110">
        <f>'[3]BASE DATOS'!$G1875</f>
        <v>0</v>
      </c>
      <c r="H1875" s="96" t="str">
        <f t="shared" si="58"/>
        <v/>
      </c>
    </row>
    <row r="1876" spans="1:8" x14ac:dyDescent="0.25">
      <c r="A1876" s="110">
        <f>'[3]BASE DATOS'!$A1876</f>
        <v>0</v>
      </c>
      <c r="B1876" s="110">
        <f>'[3]BASE DATOS'!$B1876</f>
        <v>0</v>
      </c>
      <c r="C1876" s="96" t="str">
        <f t="shared" si="59"/>
        <v/>
      </c>
      <c r="F1876" s="110">
        <f>'[3]BASE DATOS'!$F1876</f>
        <v>0</v>
      </c>
      <c r="G1876" s="110">
        <f>'[3]BASE DATOS'!$G1876</f>
        <v>0</v>
      </c>
      <c r="H1876" s="96" t="str">
        <f t="shared" si="58"/>
        <v/>
      </c>
    </row>
    <row r="1877" spans="1:8" x14ac:dyDescent="0.25">
      <c r="A1877" s="110">
        <f>'[3]BASE DATOS'!$A1877</f>
        <v>0</v>
      </c>
      <c r="B1877" s="110">
        <f>'[3]BASE DATOS'!$B1877</f>
        <v>0</v>
      </c>
      <c r="C1877" s="96" t="str">
        <f t="shared" si="59"/>
        <v/>
      </c>
      <c r="F1877" s="110">
        <f>'[3]BASE DATOS'!$F1877</f>
        <v>0</v>
      </c>
      <c r="G1877" s="110">
        <f>'[3]BASE DATOS'!$G1877</f>
        <v>0</v>
      </c>
      <c r="H1877" s="96" t="str">
        <f t="shared" si="58"/>
        <v/>
      </c>
    </row>
    <row r="1878" spans="1:8" x14ac:dyDescent="0.25">
      <c r="A1878" s="110">
        <f>'[3]BASE DATOS'!$A1878</f>
        <v>0</v>
      </c>
      <c r="B1878" s="110">
        <f>'[3]BASE DATOS'!$B1878</f>
        <v>0</v>
      </c>
      <c r="C1878" s="96" t="str">
        <f t="shared" si="59"/>
        <v/>
      </c>
      <c r="F1878" s="110">
        <f>'[3]BASE DATOS'!$F1878</f>
        <v>0</v>
      </c>
      <c r="G1878" s="110">
        <f>'[3]BASE DATOS'!$G1878</f>
        <v>0</v>
      </c>
      <c r="H1878" s="96" t="str">
        <f t="shared" si="58"/>
        <v/>
      </c>
    </row>
    <row r="1879" spans="1:8" x14ac:dyDescent="0.25">
      <c r="A1879" s="110">
        <f>'[3]BASE DATOS'!$A1879</f>
        <v>0</v>
      </c>
      <c r="B1879" s="110">
        <f>'[3]BASE DATOS'!$B1879</f>
        <v>0</v>
      </c>
      <c r="C1879" s="96" t="str">
        <f t="shared" si="59"/>
        <v/>
      </c>
      <c r="F1879" s="110">
        <f>'[3]BASE DATOS'!$F1879</f>
        <v>0</v>
      </c>
      <c r="G1879" s="110">
        <f>'[3]BASE DATOS'!$G1879</f>
        <v>0</v>
      </c>
      <c r="H1879" s="96" t="str">
        <f t="shared" si="58"/>
        <v/>
      </c>
    </row>
    <row r="1880" spans="1:8" x14ac:dyDescent="0.25">
      <c r="A1880" s="110">
        <f>'[3]BASE DATOS'!$A1880</f>
        <v>0</v>
      </c>
      <c r="B1880" s="110">
        <f>'[3]BASE DATOS'!$B1880</f>
        <v>0</v>
      </c>
      <c r="C1880" s="96" t="str">
        <f t="shared" si="59"/>
        <v/>
      </c>
      <c r="F1880" s="110">
        <f>'[3]BASE DATOS'!$F1880</f>
        <v>0</v>
      </c>
      <c r="G1880" s="110">
        <f>'[3]BASE DATOS'!$G1880</f>
        <v>0</v>
      </c>
      <c r="H1880" s="96" t="str">
        <f t="shared" si="58"/>
        <v/>
      </c>
    </row>
    <row r="1881" spans="1:8" x14ac:dyDescent="0.25">
      <c r="A1881" s="110">
        <f>'[3]BASE DATOS'!$A1881</f>
        <v>0</v>
      </c>
      <c r="B1881" s="110">
        <f>'[3]BASE DATOS'!$B1881</f>
        <v>0</v>
      </c>
      <c r="C1881" s="96" t="str">
        <f t="shared" si="59"/>
        <v/>
      </c>
      <c r="F1881" s="110">
        <f>'[3]BASE DATOS'!$F1881</f>
        <v>0</v>
      </c>
      <c r="G1881" s="110">
        <f>'[3]BASE DATOS'!$G1881</f>
        <v>0</v>
      </c>
      <c r="H1881" s="96" t="str">
        <f t="shared" si="58"/>
        <v/>
      </c>
    </row>
    <row r="1882" spans="1:8" x14ac:dyDescent="0.25">
      <c r="A1882" s="110">
        <f>'[3]BASE DATOS'!$A1882</f>
        <v>0</v>
      </c>
      <c r="B1882" s="110">
        <f>'[3]BASE DATOS'!$B1882</f>
        <v>0</v>
      </c>
      <c r="C1882" s="96" t="str">
        <f t="shared" si="59"/>
        <v/>
      </c>
      <c r="F1882" s="110">
        <f>'[3]BASE DATOS'!$F1882</f>
        <v>0</v>
      </c>
      <c r="G1882" s="110">
        <f>'[3]BASE DATOS'!$G1882</f>
        <v>0</v>
      </c>
      <c r="H1882" s="96" t="str">
        <f t="shared" si="58"/>
        <v/>
      </c>
    </row>
    <row r="1883" spans="1:8" x14ac:dyDescent="0.25">
      <c r="A1883" s="110">
        <f>'[3]BASE DATOS'!$A1883</f>
        <v>0</v>
      </c>
      <c r="B1883" s="110">
        <f>'[3]BASE DATOS'!$B1883</f>
        <v>0</v>
      </c>
      <c r="C1883" s="96" t="str">
        <f t="shared" si="59"/>
        <v/>
      </c>
      <c r="F1883" s="110">
        <f>'[3]BASE DATOS'!$F1883</f>
        <v>0</v>
      </c>
      <c r="G1883" s="110">
        <f>'[3]BASE DATOS'!$G1883</f>
        <v>0</v>
      </c>
      <c r="H1883" s="96" t="str">
        <f t="shared" si="58"/>
        <v/>
      </c>
    </row>
    <row r="1884" spans="1:8" x14ac:dyDescent="0.25">
      <c r="A1884" s="110">
        <f>'[3]BASE DATOS'!$A1884</f>
        <v>0</v>
      </c>
      <c r="B1884" s="110">
        <f>'[3]BASE DATOS'!$B1884</f>
        <v>0</v>
      </c>
      <c r="C1884" s="96" t="str">
        <f t="shared" si="59"/>
        <v/>
      </c>
      <c r="F1884" s="110">
        <f>'[3]BASE DATOS'!$F1884</f>
        <v>0</v>
      </c>
      <c r="G1884" s="110">
        <f>'[3]BASE DATOS'!$G1884</f>
        <v>0</v>
      </c>
      <c r="H1884" s="96" t="str">
        <f t="shared" si="58"/>
        <v/>
      </c>
    </row>
    <row r="1885" spans="1:8" x14ac:dyDescent="0.25">
      <c r="A1885" s="110">
        <f>'[3]BASE DATOS'!$A1885</f>
        <v>0</v>
      </c>
      <c r="B1885" s="110">
        <f>'[3]BASE DATOS'!$B1885</f>
        <v>0</v>
      </c>
      <c r="C1885" s="96" t="str">
        <f t="shared" si="59"/>
        <v/>
      </c>
      <c r="F1885" s="110">
        <f>'[3]BASE DATOS'!$F1885</f>
        <v>0</v>
      </c>
      <c r="G1885" s="110">
        <f>'[3]BASE DATOS'!$G1885</f>
        <v>0</v>
      </c>
      <c r="H1885" s="96" t="str">
        <f t="shared" si="58"/>
        <v/>
      </c>
    </row>
    <row r="1886" spans="1:8" x14ac:dyDescent="0.25">
      <c r="A1886" s="110">
        <f>'[3]BASE DATOS'!$A1886</f>
        <v>0</v>
      </c>
      <c r="B1886" s="110">
        <f>'[3]BASE DATOS'!$B1886</f>
        <v>0</v>
      </c>
      <c r="C1886" s="96" t="str">
        <f t="shared" si="59"/>
        <v/>
      </c>
      <c r="F1886" s="110">
        <f>'[3]BASE DATOS'!$F1886</f>
        <v>0</v>
      </c>
      <c r="G1886" s="110">
        <f>'[3]BASE DATOS'!$G1886</f>
        <v>0</v>
      </c>
      <c r="H1886" s="96" t="str">
        <f t="shared" si="58"/>
        <v/>
      </c>
    </row>
    <row r="1887" spans="1:8" x14ac:dyDescent="0.25">
      <c r="A1887" s="110">
        <f>'[3]BASE DATOS'!$A1887</f>
        <v>0</v>
      </c>
      <c r="B1887" s="110">
        <f>'[3]BASE DATOS'!$B1887</f>
        <v>0</v>
      </c>
      <c r="C1887" s="96" t="str">
        <f t="shared" si="59"/>
        <v/>
      </c>
      <c r="F1887" s="110">
        <f>'[3]BASE DATOS'!$F1887</f>
        <v>0</v>
      </c>
      <c r="G1887" s="110">
        <f>'[3]BASE DATOS'!$G1887</f>
        <v>0</v>
      </c>
      <c r="H1887" s="96" t="str">
        <f t="shared" si="58"/>
        <v/>
      </c>
    </row>
    <row r="1888" spans="1:8" x14ac:dyDescent="0.25">
      <c r="A1888" s="110">
        <f>'[3]BASE DATOS'!$A1888</f>
        <v>0</v>
      </c>
      <c r="B1888" s="110">
        <f>'[3]BASE DATOS'!$B1888</f>
        <v>0</v>
      </c>
      <c r="C1888" s="96" t="str">
        <f t="shared" si="59"/>
        <v/>
      </c>
      <c r="F1888" s="110">
        <f>'[3]BASE DATOS'!$F1888</f>
        <v>0</v>
      </c>
      <c r="G1888" s="110">
        <f>'[3]BASE DATOS'!$G1888</f>
        <v>0</v>
      </c>
      <c r="H1888" s="96" t="str">
        <f t="shared" si="58"/>
        <v/>
      </c>
    </row>
    <row r="1889" spans="1:8" x14ac:dyDescent="0.25">
      <c r="A1889" s="110">
        <f>'[3]BASE DATOS'!$A1889</f>
        <v>0</v>
      </c>
      <c r="B1889" s="110">
        <f>'[3]BASE DATOS'!$B1889</f>
        <v>0</v>
      </c>
      <c r="C1889" s="96" t="str">
        <f t="shared" si="59"/>
        <v/>
      </c>
      <c r="F1889" s="110">
        <f>'[3]BASE DATOS'!$F1889</f>
        <v>0</v>
      </c>
      <c r="G1889" s="110">
        <f>'[3]BASE DATOS'!$G1889</f>
        <v>0</v>
      </c>
      <c r="H1889" s="96" t="str">
        <f t="shared" si="58"/>
        <v/>
      </c>
    </row>
    <row r="1890" spans="1:8" x14ac:dyDescent="0.25">
      <c r="A1890" s="110">
        <f>'[3]BASE DATOS'!$A1890</f>
        <v>0</v>
      </c>
      <c r="B1890" s="110">
        <f>'[3]BASE DATOS'!$B1890</f>
        <v>0</v>
      </c>
      <c r="C1890" s="96" t="str">
        <f t="shared" si="59"/>
        <v/>
      </c>
      <c r="F1890" s="110">
        <f>'[3]BASE DATOS'!$F1890</f>
        <v>0</v>
      </c>
      <c r="G1890" s="110">
        <f>'[3]BASE DATOS'!$G1890</f>
        <v>0</v>
      </c>
      <c r="H1890" s="96" t="str">
        <f t="shared" si="58"/>
        <v/>
      </c>
    </row>
    <row r="1891" spans="1:8" x14ac:dyDescent="0.25">
      <c r="A1891" s="110">
        <f>'[3]BASE DATOS'!$A1891</f>
        <v>0</v>
      </c>
      <c r="B1891" s="110">
        <f>'[3]BASE DATOS'!$B1891</f>
        <v>0</v>
      </c>
      <c r="C1891" s="96" t="str">
        <f t="shared" si="59"/>
        <v/>
      </c>
      <c r="F1891" s="110">
        <f>'[3]BASE DATOS'!$F1891</f>
        <v>0</v>
      </c>
      <c r="G1891" s="110">
        <f>'[3]BASE DATOS'!$G1891</f>
        <v>0</v>
      </c>
      <c r="H1891" s="96" t="str">
        <f t="shared" si="58"/>
        <v/>
      </c>
    </row>
    <row r="1892" spans="1:8" x14ac:dyDescent="0.25">
      <c r="A1892" s="110">
        <f>'[3]BASE DATOS'!$A1892</f>
        <v>0</v>
      </c>
      <c r="B1892" s="110">
        <f>'[3]BASE DATOS'!$B1892</f>
        <v>0</v>
      </c>
      <c r="C1892" s="96" t="str">
        <f t="shared" si="59"/>
        <v/>
      </c>
      <c r="F1892" s="110">
        <f>'[3]BASE DATOS'!$F1892</f>
        <v>0</v>
      </c>
      <c r="G1892" s="110">
        <f>'[3]BASE DATOS'!$G1892</f>
        <v>0</v>
      </c>
      <c r="H1892" s="96" t="str">
        <f t="shared" si="58"/>
        <v/>
      </c>
    </row>
    <row r="1893" spans="1:8" x14ac:dyDescent="0.25">
      <c r="A1893" s="110">
        <f>'[3]BASE DATOS'!$A1893</f>
        <v>0</v>
      </c>
      <c r="B1893" s="110">
        <f>'[3]BASE DATOS'!$B1893</f>
        <v>0</v>
      </c>
      <c r="C1893" s="96" t="str">
        <f t="shared" si="59"/>
        <v/>
      </c>
      <c r="F1893" s="110">
        <f>'[3]BASE DATOS'!$F1893</f>
        <v>0</v>
      </c>
      <c r="G1893" s="110">
        <f>'[3]BASE DATOS'!$G1893</f>
        <v>0</v>
      </c>
      <c r="H1893" s="96" t="str">
        <f t="shared" si="58"/>
        <v/>
      </c>
    </row>
    <row r="1894" spans="1:8" x14ac:dyDescent="0.25">
      <c r="A1894" s="110">
        <f>'[3]BASE DATOS'!$A1894</f>
        <v>0</v>
      </c>
      <c r="B1894" s="110">
        <f>'[3]BASE DATOS'!$B1894</f>
        <v>0</v>
      </c>
      <c r="C1894" s="96" t="str">
        <f t="shared" si="59"/>
        <v/>
      </c>
      <c r="F1894" s="110">
        <f>'[3]BASE DATOS'!$F1894</f>
        <v>0</v>
      </c>
      <c r="G1894" s="110">
        <f>'[3]BASE DATOS'!$G1894</f>
        <v>0</v>
      </c>
      <c r="H1894" s="96" t="str">
        <f t="shared" si="58"/>
        <v/>
      </c>
    </row>
    <row r="1895" spans="1:8" x14ac:dyDescent="0.25">
      <c r="A1895" s="110">
        <f>'[3]BASE DATOS'!$A1895</f>
        <v>0</v>
      </c>
      <c r="B1895" s="110">
        <f>'[3]BASE DATOS'!$B1895</f>
        <v>0</v>
      </c>
      <c r="C1895" s="96" t="str">
        <f t="shared" si="59"/>
        <v/>
      </c>
      <c r="F1895" s="110">
        <f>'[3]BASE DATOS'!$F1895</f>
        <v>0</v>
      </c>
      <c r="G1895" s="110">
        <f>'[3]BASE DATOS'!$G1895</f>
        <v>0</v>
      </c>
      <c r="H1895" s="96" t="str">
        <f t="shared" si="58"/>
        <v/>
      </c>
    </row>
    <row r="1896" spans="1:8" x14ac:dyDescent="0.25">
      <c r="A1896" s="110">
        <f>'[3]BASE DATOS'!$A1896</f>
        <v>0</v>
      </c>
      <c r="B1896" s="110">
        <f>'[3]BASE DATOS'!$B1896</f>
        <v>0</v>
      </c>
      <c r="C1896" s="96" t="str">
        <f t="shared" si="59"/>
        <v/>
      </c>
      <c r="F1896" s="110">
        <f>'[3]BASE DATOS'!$F1896</f>
        <v>0</v>
      </c>
      <c r="G1896" s="110">
        <f>'[3]BASE DATOS'!$G1896</f>
        <v>0</v>
      </c>
      <c r="H1896" s="96" t="str">
        <f t="shared" si="58"/>
        <v/>
      </c>
    </row>
    <row r="1897" spans="1:8" x14ac:dyDescent="0.25">
      <c r="A1897" s="110">
        <f>'[3]BASE DATOS'!$A1897</f>
        <v>0</v>
      </c>
      <c r="B1897" s="110">
        <f>'[3]BASE DATOS'!$B1897</f>
        <v>0</v>
      </c>
      <c r="C1897" s="96" t="str">
        <f t="shared" si="59"/>
        <v/>
      </c>
      <c r="F1897" s="110">
        <f>'[3]BASE DATOS'!$F1897</f>
        <v>0</v>
      </c>
      <c r="G1897" s="110">
        <f>'[3]BASE DATOS'!$G1897</f>
        <v>0</v>
      </c>
      <c r="H1897" s="96" t="str">
        <f t="shared" si="58"/>
        <v/>
      </c>
    </row>
    <row r="1898" spans="1:8" x14ac:dyDescent="0.25">
      <c r="A1898" s="110">
        <f>'[3]BASE DATOS'!$A1898</f>
        <v>0</v>
      </c>
      <c r="B1898" s="110">
        <f>'[3]BASE DATOS'!$B1898</f>
        <v>0</v>
      </c>
      <c r="C1898" s="96" t="str">
        <f t="shared" si="59"/>
        <v/>
      </c>
      <c r="F1898" s="110">
        <f>'[3]BASE DATOS'!$F1898</f>
        <v>0</v>
      </c>
      <c r="G1898" s="110">
        <f>'[3]BASE DATOS'!$G1898</f>
        <v>0</v>
      </c>
      <c r="H1898" s="96" t="str">
        <f t="shared" si="58"/>
        <v/>
      </c>
    </row>
    <row r="1899" spans="1:8" x14ac:dyDescent="0.25">
      <c r="A1899" s="110">
        <f>'[3]BASE DATOS'!$A1899</f>
        <v>0</v>
      </c>
      <c r="B1899" s="110">
        <f>'[3]BASE DATOS'!$B1899</f>
        <v>0</v>
      </c>
      <c r="C1899" s="96" t="str">
        <f t="shared" si="59"/>
        <v/>
      </c>
      <c r="F1899" s="110">
        <f>'[3]BASE DATOS'!$F1899</f>
        <v>0</v>
      </c>
      <c r="G1899" s="110">
        <f>'[3]BASE DATOS'!$G1899</f>
        <v>0</v>
      </c>
      <c r="H1899" s="96" t="str">
        <f t="shared" si="58"/>
        <v/>
      </c>
    </row>
    <row r="1900" spans="1:8" x14ac:dyDescent="0.25">
      <c r="A1900" s="110">
        <f>'[3]BASE DATOS'!$A1900</f>
        <v>0</v>
      </c>
      <c r="B1900" s="110">
        <f>'[3]BASE DATOS'!$B1900</f>
        <v>0</v>
      </c>
      <c r="C1900" s="96" t="str">
        <f t="shared" si="59"/>
        <v/>
      </c>
      <c r="F1900" s="110">
        <f>'[3]BASE DATOS'!$F1900</f>
        <v>0</v>
      </c>
      <c r="G1900" s="110">
        <f>'[3]BASE DATOS'!$G1900</f>
        <v>0</v>
      </c>
      <c r="H1900" s="96" t="str">
        <f t="shared" si="58"/>
        <v/>
      </c>
    </row>
    <row r="1901" spans="1:8" x14ac:dyDescent="0.25">
      <c r="A1901" s="110">
        <f>'[3]BASE DATOS'!$A1901</f>
        <v>0</v>
      </c>
      <c r="B1901" s="110">
        <f>'[3]BASE DATOS'!$B1901</f>
        <v>0</v>
      </c>
      <c r="C1901" s="96" t="str">
        <f t="shared" si="59"/>
        <v/>
      </c>
      <c r="F1901" s="110">
        <f>'[3]BASE DATOS'!$F1901</f>
        <v>0</v>
      </c>
      <c r="G1901" s="110">
        <f>'[3]BASE DATOS'!$G1901</f>
        <v>0</v>
      </c>
      <c r="H1901" s="96" t="str">
        <f t="shared" si="58"/>
        <v/>
      </c>
    </row>
    <row r="1902" spans="1:8" x14ac:dyDescent="0.25">
      <c r="A1902" s="110">
        <f>'[3]BASE DATOS'!$A1902</f>
        <v>0</v>
      </c>
      <c r="B1902" s="110">
        <f>'[3]BASE DATOS'!$B1902</f>
        <v>0</v>
      </c>
      <c r="C1902" s="96" t="str">
        <f t="shared" si="59"/>
        <v/>
      </c>
      <c r="F1902" s="110">
        <f>'[3]BASE DATOS'!$F1902</f>
        <v>0</v>
      </c>
      <c r="G1902" s="110">
        <f>'[3]BASE DATOS'!$G1902</f>
        <v>0</v>
      </c>
      <c r="H1902" s="96" t="str">
        <f t="shared" si="58"/>
        <v/>
      </c>
    </row>
    <row r="1903" spans="1:8" x14ac:dyDescent="0.25">
      <c r="A1903" s="110">
        <f>'[3]BASE DATOS'!$A1903</f>
        <v>0</v>
      </c>
      <c r="B1903" s="110">
        <f>'[3]BASE DATOS'!$B1903</f>
        <v>0</v>
      </c>
      <c r="C1903" s="96" t="str">
        <f t="shared" si="59"/>
        <v/>
      </c>
      <c r="F1903" s="110">
        <f>'[3]BASE DATOS'!$F1903</f>
        <v>0</v>
      </c>
      <c r="G1903" s="110">
        <f>'[3]BASE DATOS'!$G1903</f>
        <v>0</v>
      </c>
      <c r="H1903" s="96" t="str">
        <f t="shared" si="58"/>
        <v/>
      </c>
    </row>
    <row r="1904" spans="1:8" x14ac:dyDescent="0.25">
      <c r="A1904" s="110">
        <f>'[3]BASE DATOS'!$A1904</f>
        <v>0</v>
      </c>
      <c r="B1904" s="110">
        <f>'[3]BASE DATOS'!$B1904</f>
        <v>0</v>
      </c>
      <c r="C1904" s="96" t="str">
        <f t="shared" si="59"/>
        <v/>
      </c>
      <c r="F1904" s="110">
        <f>'[3]BASE DATOS'!$F1904</f>
        <v>0</v>
      </c>
      <c r="G1904" s="110">
        <f>'[3]BASE DATOS'!$G1904</f>
        <v>0</v>
      </c>
      <c r="H1904" s="96" t="str">
        <f t="shared" si="58"/>
        <v/>
      </c>
    </row>
    <row r="1905" spans="1:8" x14ac:dyDescent="0.25">
      <c r="A1905" s="110">
        <f>'[3]BASE DATOS'!$A1905</f>
        <v>0</v>
      </c>
      <c r="B1905" s="110">
        <f>'[3]BASE DATOS'!$B1905</f>
        <v>0</v>
      </c>
      <c r="C1905" s="96" t="str">
        <f t="shared" si="59"/>
        <v/>
      </c>
      <c r="F1905" s="110">
        <f>'[3]BASE DATOS'!$F1905</f>
        <v>0</v>
      </c>
      <c r="G1905" s="110">
        <f>'[3]BASE DATOS'!$G1905</f>
        <v>0</v>
      </c>
      <c r="H1905" s="96" t="str">
        <f t="shared" si="58"/>
        <v/>
      </c>
    </row>
    <row r="1906" spans="1:8" x14ac:dyDescent="0.25">
      <c r="A1906" s="110">
        <f>'[3]BASE DATOS'!$A1906</f>
        <v>0</v>
      </c>
      <c r="B1906" s="110">
        <f>'[3]BASE DATOS'!$B1906</f>
        <v>0</v>
      </c>
      <c r="C1906" s="96" t="str">
        <f t="shared" si="59"/>
        <v/>
      </c>
      <c r="F1906" s="110">
        <f>'[3]BASE DATOS'!$F1906</f>
        <v>0</v>
      </c>
      <c r="G1906" s="110">
        <f>'[3]BASE DATOS'!$G1906</f>
        <v>0</v>
      </c>
      <c r="H1906" s="96" t="str">
        <f t="shared" si="58"/>
        <v/>
      </c>
    </row>
    <row r="1907" spans="1:8" x14ac:dyDescent="0.25">
      <c r="A1907" s="110">
        <f>'[3]BASE DATOS'!$A1907</f>
        <v>0</v>
      </c>
      <c r="B1907" s="110">
        <f>'[3]BASE DATOS'!$B1907</f>
        <v>0</v>
      </c>
      <c r="C1907" s="96" t="str">
        <f t="shared" si="59"/>
        <v/>
      </c>
      <c r="F1907" s="110">
        <f>'[3]BASE DATOS'!$F1907</f>
        <v>0</v>
      </c>
      <c r="G1907" s="110">
        <f>'[3]BASE DATOS'!$G1907</f>
        <v>0</v>
      </c>
      <c r="H1907" s="96" t="str">
        <f t="shared" si="58"/>
        <v/>
      </c>
    </row>
    <row r="1908" spans="1:8" x14ac:dyDescent="0.25">
      <c r="A1908" s="110">
        <f>'[3]BASE DATOS'!$A1908</f>
        <v>0</v>
      </c>
      <c r="B1908" s="110">
        <f>'[3]BASE DATOS'!$B1908</f>
        <v>0</v>
      </c>
      <c r="C1908" s="96" t="str">
        <f t="shared" si="59"/>
        <v/>
      </c>
      <c r="F1908" s="110">
        <f>'[3]BASE DATOS'!$F1908</f>
        <v>0</v>
      </c>
      <c r="G1908" s="110">
        <f>'[3]BASE DATOS'!$G1908</f>
        <v>0</v>
      </c>
      <c r="H1908" s="96" t="str">
        <f t="shared" si="58"/>
        <v/>
      </c>
    </row>
    <row r="1909" spans="1:8" x14ac:dyDescent="0.25">
      <c r="A1909" s="110">
        <f>'[3]BASE DATOS'!$A1909</f>
        <v>0</v>
      </c>
      <c r="B1909" s="110">
        <f>'[3]BASE DATOS'!$B1909</f>
        <v>0</v>
      </c>
      <c r="C1909" s="96" t="str">
        <f t="shared" si="59"/>
        <v/>
      </c>
      <c r="F1909" s="110">
        <f>'[3]BASE DATOS'!$F1909</f>
        <v>0</v>
      </c>
      <c r="G1909" s="110">
        <f>'[3]BASE DATOS'!$G1909</f>
        <v>0</v>
      </c>
      <c r="H1909" s="96" t="str">
        <f t="shared" si="58"/>
        <v/>
      </c>
    </row>
    <row r="1910" spans="1:8" x14ac:dyDescent="0.25">
      <c r="A1910" s="110">
        <f>'[3]BASE DATOS'!$A1910</f>
        <v>0</v>
      </c>
      <c r="B1910" s="110">
        <f>'[3]BASE DATOS'!$B1910</f>
        <v>0</v>
      </c>
      <c r="C1910" s="96" t="str">
        <f t="shared" si="59"/>
        <v/>
      </c>
      <c r="F1910" s="110">
        <f>'[3]BASE DATOS'!$F1910</f>
        <v>0</v>
      </c>
      <c r="G1910" s="110">
        <f>'[3]BASE DATOS'!$G1910</f>
        <v>0</v>
      </c>
      <c r="H1910" s="96" t="str">
        <f t="shared" si="58"/>
        <v/>
      </c>
    </row>
    <row r="1911" spans="1:8" x14ac:dyDescent="0.25">
      <c r="A1911" s="110">
        <f>'[3]BASE DATOS'!$A1911</f>
        <v>0</v>
      </c>
      <c r="B1911" s="110">
        <f>'[3]BASE DATOS'!$B1911</f>
        <v>0</v>
      </c>
      <c r="C1911" s="96" t="str">
        <f t="shared" si="59"/>
        <v/>
      </c>
      <c r="F1911" s="110">
        <f>'[3]BASE DATOS'!$F1911</f>
        <v>0</v>
      </c>
      <c r="G1911" s="110">
        <f>'[3]BASE DATOS'!$G1911</f>
        <v>0</v>
      </c>
      <c r="H1911" s="96" t="str">
        <f t="shared" si="58"/>
        <v/>
      </c>
    </row>
    <row r="1912" spans="1:8" x14ac:dyDescent="0.25">
      <c r="A1912" s="110">
        <f>'[3]BASE DATOS'!$A1912</f>
        <v>0</v>
      </c>
      <c r="B1912" s="110">
        <f>'[3]BASE DATOS'!$B1912</f>
        <v>0</v>
      </c>
      <c r="C1912" s="96" t="str">
        <f t="shared" si="59"/>
        <v/>
      </c>
      <c r="F1912" s="110">
        <f>'[3]BASE DATOS'!$F1912</f>
        <v>0</v>
      </c>
      <c r="G1912" s="110">
        <f>'[3]BASE DATOS'!$G1912</f>
        <v>0</v>
      </c>
      <c r="H1912" s="96" t="str">
        <f t="shared" si="58"/>
        <v/>
      </c>
    </row>
    <row r="1913" spans="1:8" x14ac:dyDescent="0.25">
      <c r="A1913" s="110">
        <f>'[3]BASE DATOS'!$A1913</f>
        <v>0</v>
      </c>
      <c r="B1913" s="110">
        <f>'[3]BASE DATOS'!$B1913</f>
        <v>0</v>
      </c>
      <c r="C1913" s="96" t="str">
        <f t="shared" si="59"/>
        <v/>
      </c>
      <c r="F1913" s="110">
        <f>'[3]BASE DATOS'!$F1913</f>
        <v>0</v>
      </c>
      <c r="G1913" s="110">
        <f>'[3]BASE DATOS'!$G1913</f>
        <v>0</v>
      </c>
      <c r="H1913" s="96" t="str">
        <f t="shared" si="58"/>
        <v/>
      </c>
    </row>
    <row r="1914" spans="1:8" x14ac:dyDescent="0.25">
      <c r="A1914" s="110">
        <f>'[3]BASE DATOS'!$A1914</f>
        <v>0</v>
      </c>
      <c r="B1914" s="110">
        <f>'[3]BASE DATOS'!$B1914</f>
        <v>0</v>
      </c>
      <c r="C1914" s="96" t="str">
        <f t="shared" si="59"/>
        <v/>
      </c>
      <c r="F1914" s="110">
        <f>'[3]BASE DATOS'!$F1914</f>
        <v>0</v>
      </c>
      <c r="G1914" s="110">
        <f>'[3]BASE DATOS'!$G1914</f>
        <v>0</v>
      </c>
      <c r="H1914" s="96" t="str">
        <f t="shared" si="58"/>
        <v/>
      </c>
    </row>
    <row r="1915" spans="1:8" x14ac:dyDescent="0.25">
      <c r="A1915" s="110">
        <f>'[3]BASE DATOS'!$A1915</f>
        <v>0</v>
      </c>
      <c r="B1915" s="110">
        <f>'[3]BASE DATOS'!$B1915</f>
        <v>0</v>
      </c>
      <c r="C1915" s="96" t="str">
        <f t="shared" si="59"/>
        <v/>
      </c>
      <c r="F1915" s="110">
        <f>'[3]BASE DATOS'!$F1915</f>
        <v>0</v>
      </c>
      <c r="G1915" s="110">
        <f>'[3]BASE DATOS'!$G1915</f>
        <v>0</v>
      </c>
      <c r="H1915" s="96" t="str">
        <f t="shared" si="58"/>
        <v/>
      </c>
    </row>
    <row r="1916" spans="1:8" x14ac:dyDescent="0.25">
      <c r="A1916" s="110">
        <f>'[3]BASE DATOS'!$A1916</f>
        <v>0</v>
      </c>
      <c r="B1916" s="110">
        <f>'[3]BASE DATOS'!$B1916</f>
        <v>0</v>
      </c>
      <c r="C1916" s="96" t="str">
        <f t="shared" si="59"/>
        <v/>
      </c>
      <c r="F1916" s="110">
        <f>'[3]BASE DATOS'!$F1916</f>
        <v>0</v>
      </c>
      <c r="G1916" s="110">
        <f>'[3]BASE DATOS'!$G1916</f>
        <v>0</v>
      </c>
      <c r="H1916" s="96" t="str">
        <f t="shared" si="58"/>
        <v/>
      </c>
    </row>
    <row r="1917" spans="1:8" x14ac:dyDescent="0.25">
      <c r="A1917" s="110">
        <f>'[3]BASE DATOS'!$A1917</f>
        <v>0</v>
      </c>
      <c r="B1917" s="110">
        <f>'[3]BASE DATOS'!$B1917</f>
        <v>0</v>
      </c>
      <c r="C1917" s="96" t="str">
        <f t="shared" si="59"/>
        <v/>
      </c>
      <c r="F1917" s="110">
        <f>'[3]BASE DATOS'!$F1917</f>
        <v>0</v>
      </c>
      <c r="G1917" s="110">
        <f>'[3]BASE DATOS'!$G1917</f>
        <v>0</v>
      </c>
      <c r="H1917" s="96" t="str">
        <f t="shared" si="58"/>
        <v/>
      </c>
    </row>
    <row r="1918" spans="1:8" x14ac:dyDescent="0.25">
      <c r="A1918" s="110">
        <f>'[3]BASE DATOS'!$A1918</f>
        <v>0</v>
      </c>
      <c r="B1918" s="110">
        <f>'[3]BASE DATOS'!$B1918</f>
        <v>0</v>
      </c>
      <c r="C1918" s="96" t="str">
        <f t="shared" si="59"/>
        <v/>
      </c>
      <c r="F1918" s="110">
        <f>'[3]BASE DATOS'!$F1918</f>
        <v>0</v>
      </c>
      <c r="G1918" s="110">
        <f>'[3]BASE DATOS'!$G1918</f>
        <v>0</v>
      </c>
      <c r="H1918" s="96" t="str">
        <f t="shared" si="58"/>
        <v/>
      </c>
    </row>
    <row r="1919" spans="1:8" x14ac:dyDescent="0.25">
      <c r="A1919" s="110">
        <f>'[3]BASE DATOS'!$A1919</f>
        <v>0</v>
      </c>
      <c r="B1919" s="110">
        <f>'[3]BASE DATOS'!$B1919</f>
        <v>0</v>
      </c>
      <c r="C1919" s="96" t="str">
        <f t="shared" si="59"/>
        <v/>
      </c>
      <c r="F1919" s="110">
        <f>'[3]BASE DATOS'!$F1919</f>
        <v>0</v>
      </c>
      <c r="G1919" s="110">
        <f>'[3]BASE DATOS'!$G1919</f>
        <v>0</v>
      </c>
      <c r="H1919" s="96" t="str">
        <f t="shared" si="58"/>
        <v/>
      </c>
    </row>
    <row r="1920" spans="1:8" x14ac:dyDescent="0.25">
      <c r="A1920" s="110">
        <f>'[3]BASE DATOS'!$A1920</f>
        <v>0</v>
      </c>
      <c r="B1920" s="110">
        <f>'[3]BASE DATOS'!$B1920</f>
        <v>0</v>
      </c>
      <c r="C1920" s="96" t="str">
        <f t="shared" si="59"/>
        <v/>
      </c>
      <c r="F1920" s="110">
        <f>'[3]BASE DATOS'!$F1920</f>
        <v>0</v>
      </c>
      <c r="G1920" s="110">
        <f>'[3]BASE DATOS'!$G1920</f>
        <v>0</v>
      </c>
      <c r="H1920" s="96" t="str">
        <f t="shared" si="58"/>
        <v/>
      </c>
    </row>
    <row r="1921" spans="1:8" x14ac:dyDescent="0.25">
      <c r="A1921" s="110">
        <f>'[3]BASE DATOS'!$A1921</f>
        <v>0</v>
      </c>
      <c r="B1921" s="110">
        <f>'[3]BASE DATOS'!$B1921</f>
        <v>0</v>
      </c>
      <c r="C1921" s="96" t="str">
        <f t="shared" si="59"/>
        <v/>
      </c>
      <c r="F1921" s="110">
        <f>'[3]BASE DATOS'!$F1921</f>
        <v>0</v>
      </c>
      <c r="G1921" s="110">
        <f>'[3]BASE DATOS'!$G1921</f>
        <v>0</v>
      </c>
      <c r="H1921" s="96" t="str">
        <f t="shared" si="58"/>
        <v/>
      </c>
    </row>
    <row r="1922" spans="1:8" x14ac:dyDescent="0.25">
      <c r="A1922" s="110">
        <f>'[3]BASE DATOS'!$A1922</f>
        <v>0</v>
      </c>
      <c r="B1922" s="110">
        <f>'[3]BASE DATOS'!$B1922</f>
        <v>0</v>
      </c>
      <c r="C1922" s="96" t="str">
        <f t="shared" si="59"/>
        <v/>
      </c>
      <c r="F1922" s="110">
        <f>'[3]BASE DATOS'!$F1922</f>
        <v>0</v>
      </c>
      <c r="G1922" s="110">
        <f>'[3]BASE DATOS'!$G1922</f>
        <v>0</v>
      </c>
      <c r="H1922" s="96" t="str">
        <f t="shared" ref="H1922:H1985" si="60">IF(G1922=0,"","1")</f>
        <v/>
      </c>
    </row>
    <row r="1923" spans="1:8" x14ac:dyDescent="0.25">
      <c r="A1923" s="110">
        <f>'[3]BASE DATOS'!$A1923</f>
        <v>0</v>
      </c>
      <c r="B1923" s="110">
        <f>'[3]BASE DATOS'!$B1923</f>
        <v>0</v>
      </c>
      <c r="C1923" s="96" t="str">
        <f t="shared" ref="C1923:C1986" si="61">IF(B1923=0,"","1")</f>
        <v/>
      </c>
      <c r="F1923" s="110">
        <f>'[3]BASE DATOS'!$F1923</f>
        <v>0</v>
      </c>
      <c r="G1923" s="110">
        <f>'[3]BASE DATOS'!$G1923</f>
        <v>0</v>
      </c>
      <c r="H1923" s="96" t="str">
        <f t="shared" si="60"/>
        <v/>
      </c>
    </row>
    <row r="1924" spans="1:8" x14ac:dyDescent="0.25">
      <c r="A1924" s="110">
        <f>'[3]BASE DATOS'!$A1924</f>
        <v>0</v>
      </c>
      <c r="B1924" s="110">
        <f>'[3]BASE DATOS'!$B1924</f>
        <v>0</v>
      </c>
      <c r="C1924" s="96" t="str">
        <f t="shared" si="61"/>
        <v/>
      </c>
      <c r="F1924" s="110">
        <f>'[3]BASE DATOS'!$F1924</f>
        <v>0</v>
      </c>
      <c r="G1924" s="110">
        <f>'[3]BASE DATOS'!$G1924</f>
        <v>0</v>
      </c>
      <c r="H1924" s="96" t="str">
        <f t="shared" si="60"/>
        <v/>
      </c>
    </row>
    <row r="1925" spans="1:8" x14ac:dyDescent="0.25">
      <c r="A1925" s="110">
        <f>'[3]BASE DATOS'!$A1925</f>
        <v>0</v>
      </c>
      <c r="B1925" s="110">
        <f>'[3]BASE DATOS'!$B1925</f>
        <v>0</v>
      </c>
      <c r="C1925" s="96" t="str">
        <f t="shared" si="61"/>
        <v/>
      </c>
      <c r="F1925" s="110">
        <f>'[3]BASE DATOS'!$F1925</f>
        <v>0</v>
      </c>
      <c r="G1925" s="110">
        <f>'[3]BASE DATOS'!$G1925</f>
        <v>0</v>
      </c>
      <c r="H1925" s="96" t="str">
        <f t="shared" si="60"/>
        <v/>
      </c>
    </row>
    <row r="1926" spans="1:8" x14ac:dyDescent="0.25">
      <c r="A1926" s="110">
        <f>'[3]BASE DATOS'!$A1926</f>
        <v>0</v>
      </c>
      <c r="B1926" s="110">
        <f>'[3]BASE DATOS'!$B1926</f>
        <v>0</v>
      </c>
      <c r="C1926" s="96" t="str">
        <f t="shared" si="61"/>
        <v/>
      </c>
      <c r="F1926" s="110">
        <f>'[3]BASE DATOS'!$F1926</f>
        <v>0</v>
      </c>
      <c r="G1926" s="110">
        <f>'[3]BASE DATOS'!$G1926</f>
        <v>0</v>
      </c>
      <c r="H1926" s="96" t="str">
        <f t="shared" si="60"/>
        <v/>
      </c>
    </row>
    <row r="1927" spans="1:8" x14ac:dyDescent="0.25">
      <c r="A1927" s="110">
        <f>'[3]BASE DATOS'!$A1927</f>
        <v>0</v>
      </c>
      <c r="B1927" s="110">
        <f>'[3]BASE DATOS'!$B1927</f>
        <v>0</v>
      </c>
      <c r="C1927" s="96" t="str">
        <f t="shared" si="61"/>
        <v/>
      </c>
      <c r="F1927" s="110">
        <f>'[3]BASE DATOS'!$F1927</f>
        <v>0</v>
      </c>
      <c r="G1927" s="110">
        <f>'[3]BASE DATOS'!$G1927</f>
        <v>0</v>
      </c>
      <c r="H1927" s="96" t="str">
        <f t="shared" si="60"/>
        <v/>
      </c>
    </row>
    <row r="1928" spans="1:8" x14ac:dyDescent="0.25">
      <c r="A1928" s="110">
        <f>'[3]BASE DATOS'!$A1928</f>
        <v>0</v>
      </c>
      <c r="B1928" s="110">
        <f>'[3]BASE DATOS'!$B1928</f>
        <v>0</v>
      </c>
      <c r="C1928" s="96" t="str">
        <f t="shared" si="61"/>
        <v/>
      </c>
      <c r="F1928" s="110">
        <f>'[3]BASE DATOS'!$F1928</f>
        <v>0</v>
      </c>
      <c r="G1928" s="110">
        <f>'[3]BASE DATOS'!$G1928</f>
        <v>0</v>
      </c>
      <c r="H1928" s="96" t="str">
        <f t="shared" si="60"/>
        <v/>
      </c>
    </row>
    <row r="1929" spans="1:8" x14ac:dyDescent="0.25">
      <c r="A1929" s="110">
        <f>'[3]BASE DATOS'!$A1929</f>
        <v>0</v>
      </c>
      <c r="B1929" s="110">
        <f>'[3]BASE DATOS'!$B1929</f>
        <v>0</v>
      </c>
      <c r="C1929" s="96" t="str">
        <f t="shared" si="61"/>
        <v/>
      </c>
      <c r="F1929" s="110">
        <f>'[3]BASE DATOS'!$F1929</f>
        <v>0</v>
      </c>
      <c r="G1929" s="110">
        <f>'[3]BASE DATOS'!$G1929</f>
        <v>0</v>
      </c>
      <c r="H1929" s="96" t="str">
        <f t="shared" si="60"/>
        <v/>
      </c>
    </row>
    <row r="1930" spans="1:8" x14ac:dyDescent="0.25">
      <c r="A1930" s="110">
        <f>'[3]BASE DATOS'!$A1930</f>
        <v>0</v>
      </c>
      <c r="B1930" s="110">
        <f>'[3]BASE DATOS'!$B1930</f>
        <v>0</v>
      </c>
      <c r="C1930" s="96" t="str">
        <f t="shared" si="61"/>
        <v/>
      </c>
      <c r="F1930" s="110">
        <f>'[3]BASE DATOS'!$F1930</f>
        <v>0</v>
      </c>
      <c r="G1930" s="110">
        <f>'[3]BASE DATOS'!$G1930</f>
        <v>0</v>
      </c>
      <c r="H1930" s="96" t="str">
        <f t="shared" si="60"/>
        <v/>
      </c>
    </row>
    <row r="1931" spans="1:8" x14ac:dyDescent="0.25">
      <c r="A1931" s="110">
        <f>'[3]BASE DATOS'!$A1931</f>
        <v>0</v>
      </c>
      <c r="B1931" s="110">
        <f>'[3]BASE DATOS'!$B1931</f>
        <v>0</v>
      </c>
      <c r="C1931" s="96" t="str">
        <f t="shared" si="61"/>
        <v/>
      </c>
      <c r="F1931" s="110">
        <f>'[3]BASE DATOS'!$F1931</f>
        <v>0</v>
      </c>
      <c r="G1931" s="110">
        <f>'[3]BASE DATOS'!$G1931</f>
        <v>0</v>
      </c>
      <c r="H1931" s="96" t="str">
        <f t="shared" si="60"/>
        <v/>
      </c>
    </row>
    <row r="1932" spans="1:8" x14ac:dyDescent="0.25">
      <c r="A1932" s="110">
        <f>'[3]BASE DATOS'!$A1932</f>
        <v>0</v>
      </c>
      <c r="B1932" s="110">
        <f>'[3]BASE DATOS'!$B1932</f>
        <v>0</v>
      </c>
      <c r="C1932" s="96" t="str">
        <f t="shared" si="61"/>
        <v/>
      </c>
      <c r="F1932" s="110">
        <f>'[3]BASE DATOS'!$F1932</f>
        <v>0</v>
      </c>
      <c r="G1932" s="110">
        <f>'[3]BASE DATOS'!$G1932</f>
        <v>0</v>
      </c>
      <c r="H1932" s="96" t="str">
        <f t="shared" si="60"/>
        <v/>
      </c>
    </row>
    <row r="1933" spans="1:8" x14ac:dyDescent="0.25">
      <c r="A1933" s="110">
        <f>'[3]BASE DATOS'!$A1933</f>
        <v>0</v>
      </c>
      <c r="B1933" s="110">
        <f>'[3]BASE DATOS'!$B1933</f>
        <v>0</v>
      </c>
      <c r="C1933" s="96" t="str">
        <f t="shared" si="61"/>
        <v/>
      </c>
      <c r="F1933" s="110">
        <f>'[3]BASE DATOS'!$F1933</f>
        <v>0</v>
      </c>
      <c r="G1933" s="110">
        <f>'[3]BASE DATOS'!$G1933</f>
        <v>0</v>
      </c>
      <c r="H1933" s="96" t="str">
        <f t="shared" si="60"/>
        <v/>
      </c>
    </row>
    <row r="1934" spans="1:8" x14ac:dyDescent="0.25">
      <c r="A1934" s="110">
        <f>'[3]BASE DATOS'!$A1934</f>
        <v>0</v>
      </c>
      <c r="B1934" s="110">
        <f>'[3]BASE DATOS'!$B1934</f>
        <v>0</v>
      </c>
      <c r="C1934" s="96" t="str">
        <f t="shared" si="61"/>
        <v/>
      </c>
      <c r="F1934" s="110">
        <f>'[3]BASE DATOS'!$F1934</f>
        <v>0</v>
      </c>
      <c r="G1934" s="110">
        <f>'[3]BASE DATOS'!$G1934</f>
        <v>0</v>
      </c>
      <c r="H1934" s="96" t="str">
        <f t="shared" si="60"/>
        <v/>
      </c>
    </row>
    <row r="1935" spans="1:8" x14ac:dyDescent="0.25">
      <c r="A1935" s="110">
        <f>'[3]BASE DATOS'!$A1935</f>
        <v>0</v>
      </c>
      <c r="B1935" s="110">
        <f>'[3]BASE DATOS'!$B1935</f>
        <v>0</v>
      </c>
      <c r="C1935" s="96" t="str">
        <f t="shared" si="61"/>
        <v/>
      </c>
      <c r="F1935" s="110">
        <f>'[3]BASE DATOS'!$F1935</f>
        <v>0</v>
      </c>
      <c r="G1935" s="110">
        <f>'[3]BASE DATOS'!$G1935</f>
        <v>0</v>
      </c>
      <c r="H1935" s="96" t="str">
        <f t="shared" si="60"/>
        <v/>
      </c>
    </row>
    <row r="1936" spans="1:8" x14ac:dyDescent="0.25">
      <c r="A1936" s="110">
        <f>'[3]BASE DATOS'!$A1936</f>
        <v>0</v>
      </c>
      <c r="B1936" s="110">
        <f>'[3]BASE DATOS'!$B1936</f>
        <v>0</v>
      </c>
      <c r="C1936" s="96" t="str">
        <f t="shared" si="61"/>
        <v/>
      </c>
      <c r="F1936" s="110">
        <f>'[3]BASE DATOS'!$F1936</f>
        <v>0</v>
      </c>
      <c r="G1936" s="110">
        <f>'[3]BASE DATOS'!$G1936</f>
        <v>0</v>
      </c>
      <c r="H1936" s="96" t="str">
        <f t="shared" si="60"/>
        <v/>
      </c>
    </row>
    <row r="1937" spans="1:8" x14ac:dyDescent="0.25">
      <c r="A1937" s="110">
        <f>'[3]BASE DATOS'!$A1937</f>
        <v>0</v>
      </c>
      <c r="B1937" s="110">
        <f>'[3]BASE DATOS'!$B1937</f>
        <v>0</v>
      </c>
      <c r="C1937" s="96" t="str">
        <f t="shared" si="61"/>
        <v/>
      </c>
      <c r="F1937" s="110">
        <f>'[3]BASE DATOS'!$F1937</f>
        <v>0</v>
      </c>
      <c r="G1937" s="110">
        <f>'[3]BASE DATOS'!$G1937</f>
        <v>0</v>
      </c>
      <c r="H1937" s="96" t="str">
        <f t="shared" si="60"/>
        <v/>
      </c>
    </row>
    <row r="1938" spans="1:8" x14ac:dyDescent="0.25">
      <c r="A1938" s="110">
        <f>'[3]BASE DATOS'!$A1938</f>
        <v>0</v>
      </c>
      <c r="B1938" s="110">
        <f>'[3]BASE DATOS'!$B1938</f>
        <v>0</v>
      </c>
      <c r="C1938" s="96" t="str">
        <f t="shared" si="61"/>
        <v/>
      </c>
      <c r="F1938" s="110">
        <f>'[3]BASE DATOS'!$F1938</f>
        <v>0</v>
      </c>
      <c r="G1938" s="110">
        <f>'[3]BASE DATOS'!$G1938</f>
        <v>0</v>
      </c>
      <c r="H1938" s="96" t="str">
        <f t="shared" si="60"/>
        <v/>
      </c>
    </row>
    <row r="1939" spans="1:8" x14ac:dyDescent="0.25">
      <c r="A1939" s="110">
        <f>'[3]BASE DATOS'!$A1939</f>
        <v>0</v>
      </c>
      <c r="B1939" s="110">
        <f>'[3]BASE DATOS'!$B1939</f>
        <v>0</v>
      </c>
      <c r="C1939" s="96" t="str">
        <f t="shared" si="61"/>
        <v/>
      </c>
      <c r="F1939" s="110">
        <f>'[3]BASE DATOS'!$F1939</f>
        <v>0</v>
      </c>
      <c r="G1939" s="110">
        <f>'[3]BASE DATOS'!$G1939</f>
        <v>0</v>
      </c>
      <c r="H1939" s="96" t="str">
        <f t="shared" si="60"/>
        <v/>
      </c>
    </row>
    <row r="1940" spans="1:8" x14ac:dyDescent="0.25">
      <c r="A1940" s="110">
        <f>'[3]BASE DATOS'!$A1940</f>
        <v>0</v>
      </c>
      <c r="B1940" s="110">
        <f>'[3]BASE DATOS'!$B1940</f>
        <v>0</v>
      </c>
      <c r="C1940" s="96" t="str">
        <f t="shared" si="61"/>
        <v/>
      </c>
      <c r="F1940" s="110">
        <f>'[3]BASE DATOS'!$F1940</f>
        <v>0</v>
      </c>
      <c r="G1940" s="110">
        <f>'[3]BASE DATOS'!$G1940</f>
        <v>0</v>
      </c>
      <c r="H1940" s="96" t="str">
        <f t="shared" si="60"/>
        <v/>
      </c>
    </row>
    <row r="1941" spans="1:8" x14ac:dyDescent="0.25">
      <c r="A1941" s="110">
        <f>'[3]BASE DATOS'!$A1941</f>
        <v>0</v>
      </c>
      <c r="B1941" s="110">
        <f>'[3]BASE DATOS'!$B1941</f>
        <v>0</v>
      </c>
      <c r="C1941" s="96" t="str">
        <f t="shared" si="61"/>
        <v/>
      </c>
      <c r="F1941" s="110">
        <f>'[3]BASE DATOS'!$F1941</f>
        <v>0</v>
      </c>
      <c r="G1941" s="110">
        <f>'[3]BASE DATOS'!$G1941</f>
        <v>0</v>
      </c>
      <c r="H1941" s="96" t="str">
        <f t="shared" si="60"/>
        <v/>
      </c>
    </row>
    <row r="1942" spans="1:8" x14ac:dyDescent="0.25">
      <c r="A1942" s="110">
        <f>'[3]BASE DATOS'!$A1942</f>
        <v>0</v>
      </c>
      <c r="B1942" s="110">
        <f>'[3]BASE DATOS'!$B1942</f>
        <v>0</v>
      </c>
      <c r="C1942" s="96" t="str">
        <f t="shared" si="61"/>
        <v/>
      </c>
      <c r="F1942" s="110">
        <f>'[3]BASE DATOS'!$F1942</f>
        <v>0</v>
      </c>
      <c r="G1942" s="110">
        <f>'[3]BASE DATOS'!$G1942</f>
        <v>0</v>
      </c>
      <c r="H1942" s="96" t="str">
        <f t="shared" si="60"/>
        <v/>
      </c>
    </row>
    <row r="1943" spans="1:8" x14ac:dyDescent="0.25">
      <c r="A1943" s="110">
        <f>'[3]BASE DATOS'!$A1943</f>
        <v>0</v>
      </c>
      <c r="B1943" s="110">
        <f>'[3]BASE DATOS'!$B1943</f>
        <v>0</v>
      </c>
      <c r="C1943" s="96" t="str">
        <f t="shared" si="61"/>
        <v/>
      </c>
      <c r="F1943" s="110">
        <f>'[3]BASE DATOS'!$F1943</f>
        <v>0</v>
      </c>
      <c r="G1943" s="110">
        <f>'[3]BASE DATOS'!$G1943</f>
        <v>0</v>
      </c>
      <c r="H1943" s="96" t="str">
        <f t="shared" si="60"/>
        <v/>
      </c>
    </row>
    <row r="1944" spans="1:8" x14ac:dyDescent="0.25">
      <c r="A1944" s="110">
        <f>'[3]BASE DATOS'!$A1944</f>
        <v>0</v>
      </c>
      <c r="B1944" s="110">
        <f>'[3]BASE DATOS'!$B1944</f>
        <v>0</v>
      </c>
      <c r="C1944" s="96" t="str">
        <f t="shared" si="61"/>
        <v/>
      </c>
      <c r="F1944" s="110">
        <f>'[3]BASE DATOS'!$F1944</f>
        <v>0</v>
      </c>
      <c r="G1944" s="110">
        <f>'[3]BASE DATOS'!$G1944</f>
        <v>0</v>
      </c>
      <c r="H1944" s="96" t="str">
        <f t="shared" si="60"/>
        <v/>
      </c>
    </row>
    <row r="1945" spans="1:8" x14ac:dyDescent="0.25">
      <c r="A1945" s="110">
        <f>'[3]BASE DATOS'!$A1945</f>
        <v>0</v>
      </c>
      <c r="B1945" s="110">
        <f>'[3]BASE DATOS'!$B1945</f>
        <v>0</v>
      </c>
      <c r="C1945" s="96" t="str">
        <f t="shared" si="61"/>
        <v/>
      </c>
      <c r="F1945" s="110">
        <f>'[3]BASE DATOS'!$F1945</f>
        <v>0</v>
      </c>
      <c r="G1945" s="110">
        <f>'[3]BASE DATOS'!$G1945</f>
        <v>0</v>
      </c>
      <c r="H1945" s="96" t="str">
        <f t="shared" si="60"/>
        <v/>
      </c>
    </row>
    <row r="1946" spans="1:8" x14ac:dyDescent="0.25">
      <c r="A1946" s="110">
        <f>'[3]BASE DATOS'!$A1946</f>
        <v>0</v>
      </c>
      <c r="B1946" s="110">
        <f>'[3]BASE DATOS'!$B1946</f>
        <v>0</v>
      </c>
      <c r="C1946" s="96" t="str">
        <f t="shared" si="61"/>
        <v/>
      </c>
      <c r="F1946" s="110">
        <f>'[3]BASE DATOS'!$F1946</f>
        <v>0</v>
      </c>
      <c r="G1946" s="110">
        <f>'[3]BASE DATOS'!$G1946</f>
        <v>0</v>
      </c>
      <c r="H1946" s="96" t="str">
        <f t="shared" si="60"/>
        <v/>
      </c>
    </row>
    <row r="1947" spans="1:8" x14ac:dyDescent="0.25">
      <c r="A1947" s="110">
        <f>'[3]BASE DATOS'!$A1947</f>
        <v>0</v>
      </c>
      <c r="B1947" s="110">
        <f>'[3]BASE DATOS'!$B1947</f>
        <v>0</v>
      </c>
      <c r="C1947" s="96" t="str">
        <f t="shared" si="61"/>
        <v/>
      </c>
      <c r="F1947" s="110">
        <f>'[3]BASE DATOS'!$F1947</f>
        <v>0</v>
      </c>
      <c r="G1947" s="110">
        <f>'[3]BASE DATOS'!$G1947</f>
        <v>0</v>
      </c>
      <c r="H1947" s="96" t="str">
        <f t="shared" si="60"/>
        <v/>
      </c>
    </row>
    <row r="1948" spans="1:8" x14ac:dyDescent="0.25">
      <c r="A1948" s="110">
        <f>'[3]BASE DATOS'!$A1948</f>
        <v>0</v>
      </c>
      <c r="B1948" s="110">
        <f>'[3]BASE DATOS'!$B1948</f>
        <v>0</v>
      </c>
      <c r="C1948" s="96" t="str">
        <f t="shared" si="61"/>
        <v/>
      </c>
      <c r="F1948" s="110">
        <f>'[3]BASE DATOS'!$F1948</f>
        <v>0</v>
      </c>
      <c r="G1948" s="110">
        <f>'[3]BASE DATOS'!$G1948</f>
        <v>0</v>
      </c>
      <c r="H1948" s="96" t="str">
        <f t="shared" si="60"/>
        <v/>
      </c>
    </row>
    <row r="1949" spans="1:8" x14ac:dyDescent="0.25">
      <c r="A1949" s="110">
        <f>'[3]BASE DATOS'!$A1949</f>
        <v>0</v>
      </c>
      <c r="B1949" s="110">
        <f>'[3]BASE DATOS'!$B1949</f>
        <v>0</v>
      </c>
      <c r="C1949" s="96" t="str">
        <f t="shared" si="61"/>
        <v/>
      </c>
      <c r="F1949" s="110">
        <f>'[3]BASE DATOS'!$F1949</f>
        <v>0</v>
      </c>
      <c r="G1949" s="110">
        <f>'[3]BASE DATOS'!$G1949</f>
        <v>0</v>
      </c>
      <c r="H1949" s="96" t="str">
        <f t="shared" si="60"/>
        <v/>
      </c>
    </row>
    <row r="1950" spans="1:8" x14ac:dyDescent="0.25">
      <c r="A1950" s="110">
        <f>'[3]BASE DATOS'!$A1950</f>
        <v>0</v>
      </c>
      <c r="B1950" s="110">
        <f>'[3]BASE DATOS'!$B1950</f>
        <v>0</v>
      </c>
      <c r="C1950" s="96" t="str">
        <f t="shared" si="61"/>
        <v/>
      </c>
      <c r="F1950" s="110">
        <f>'[3]BASE DATOS'!$F1950</f>
        <v>0</v>
      </c>
      <c r="G1950" s="110">
        <f>'[3]BASE DATOS'!$G1950</f>
        <v>0</v>
      </c>
      <c r="H1950" s="96" t="str">
        <f t="shared" si="60"/>
        <v/>
      </c>
    </row>
    <row r="1951" spans="1:8" x14ac:dyDescent="0.25">
      <c r="A1951" s="110">
        <f>'[3]BASE DATOS'!$A1951</f>
        <v>0</v>
      </c>
      <c r="B1951" s="110">
        <f>'[3]BASE DATOS'!$B1951</f>
        <v>0</v>
      </c>
      <c r="C1951" s="96" t="str">
        <f t="shared" si="61"/>
        <v/>
      </c>
      <c r="F1951" s="110">
        <f>'[3]BASE DATOS'!$F1951</f>
        <v>0</v>
      </c>
      <c r="G1951" s="110">
        <f>'[3]BASE DATOS'!$G1951</f>
        <v>0</v>
      </c>
      <c r="H1951" s="96" t="str">
        <f t="shared" si="60"/>
        <v/>
      </c>
    </row>
    <row r="1952" spans="1:8" x14ac:dyDescent="0.25">
      <c r="A1952" s="110">
        <f>'[3]BASE DATOS'!$A1952</f>
        <v>0</v>
      </c>
      <c r="B1952" s="110">
        <f>'[3]BASE DATOS'!$B1952</f>
        <v>0</v>
      </c>
      <c r="C1952" s="96" t="str">
        <f t="shared" si="61"/>
        <v/>
      </c>
      <c r="F1952" s="110">
        <f>'[3]BASE DATOS'!$F1952</f>
        <v>0</v>
      </c>
      <c r="G1952" s="110">
        <f>'[3]BASE DATOS'!$G1952</f>
        <v>0</v>
      </c>
      <c r="H1952" s="96" t="str">
        <f t="shared" si="60"/>
        <v/>
      </c>
    </row>
    <row r="1953" spans="1:8" x14ac:dyDescent="0.25">
      <c r="A1953" s="110">
        <f>'[3]BASE DATOS'!$A1953</f>
        <v>0</v>
      </c>
      <c r="B1953" s="110">
        <f>'[3]BASE DATOS'!$B1953</f>
        <v>0</v>
      </c>
      <c r="C1953" s="96" t="str">
        <f t="shared" si="61"/>
        <v/>
      </c>
      <c r="F1953" s="110">
        <f>'[3]BASE DATOS'!$F1953</f>
        <v>0</v>
      </c>
      <c r="G1953" s="110">
        <f>'[3]BASE DATOS'!$G1953</f>
        <v>0</v>
      </c>
      <c r="H1953" s="96" t="str">
        <f t="shared" si="60"/>
        <v/>
      </c>
    </row>
    <row r="1954" spans="1:8" x14ac:dyDescent="0.25">
      <c r="A1954" s="110">
        <f>'[3]BASE DATOS'!$A1954</f>
        <v>0</v>
      </c>
      <c r="B1954" s="110">
        <f>'[3]BASE DATOS'!$B1954</f>
        <v>0</v>
      </c>
      <c r="C1954" s="96" t="str">
        <f t="shared" si="61"/>
        <v/>
      </c>
      <c r="F1954" s="110">
        <f>'[3]BASE DATOS'!$F1954</f>
        <v>0</v>
      </c>
      <c r="G1954" s="110">
        <f>'[3]BASE DATOS'!$G1954</f>
        <v>0</v>
      </c>
      <c r="H1954" s="96" t="str">
        <f t="shared" si="60"/>
        <v/>
      </c>
    </row>
    <row r="1955" spans="1:8" x14ac:dyDescent="0.25">
      <c r="A1955" s="110">
        <f>'[3]BASE DATOS'!$A1955</f>
        <v>0</v>
      </c>
      <c r="B1955" s="110">
        <f>'[3]BASE DATOS'!$B1955</f>
        <v>0</v>
      </c>
      <c r="C1955" s="96" t="str">
        <f t="shared" si="61"/>
        <v/>
      </c>
      <c r="F1955" s="110">
        <f>'[3]BASE DATOS'!$F1955</f>
        <v>0</v>
      </c>
      <c r="G1955" s="110">
        <f>'[3]BASE DATOS'!$G1955</f>
        <v>0</v>
      </c>
      <c r="H1955" s="96" t="str">
        <f t="shared" si="60"/>
        <v/>
      </c>
    </row>
    <row r="1956" spans="1:8" x14ac:dyDescent="0.25">
      <c r="A1956" s="110">
        <f>'[3]BASE DATOS'!$A1956</f>
        <v>0</v>
      </c>
      <c r="B1956" s="110">
        <f>'[3]BASE DATOS'!$B1956</f>
        <v>0</v>
      </c>
      <c r="C1956" s="96" t="str">
        <f t="shared" si="61"/>
        <v/>
      </c>
      <c r="F1956" s="110">
        <f>'[3]BASE DATOS'!$F1956</f>
        <v>0</v>
      </c>
      <c r="G1956" s="110">
        <f>'[3]BASE DATOS'!$G1956</f>
        <v>0</v>
      </c>
      <c r="H1956" s="96" t="str">
        <f t="shared" si="60"/>
        <v/>
      </c>
    </row>
    <row r="1957" spans="1:8" x14ac:dyDescent="0.25">
      <c r="A1957" s="110">
        <f>'[3]BASE DATOS'!$A1957</f>
        <v>0</v>
      </c>
      <c r="B1957" s="110">
        <f>'[3]BASE DATOS'!$B1957</f>
        <v>0</v>
      </c>
      <c r="C1957" s="96" t="str">
        <f t="shared" si="61"/>
        <v/>
      </c>
      <c r="F1957" s="110">
        <f>'[3]BASE DATOS'!$F1957</f>
        <v>0</v>
      </c>
      <c r="G1957" s="110">
        <f>'[3]BASE DATOS'!$G1957</f>
        <v>0</v>
      </c>
      <c r="H1957" s="96" t="str">
        <f t="shared" si="60"/>
        <v/>
      </c>
    </row>
    <row r="1958" spans="1:8" x14ac:dyDescent="0.25">
      <c r="A1958" s="110">
        <f>'[3]BASE DATOS'!$A1958</f>
        <v>0</v>
      </c>
      <c r="B1958" s="110">
        <f>'[3]BASE DATOS'!$B1958</f>
        <v>0</v>
      </c>
      <c r="C1958" s="96" t="str">
        <f t="shared" si="61"/>
        <v/>
      </c>
      <c r="F1958" s="110">
        <f>'[3]BASE DATOS'!$F1958</f>
        <v>0</v>
      </c>
      <c r="G1958" s="110">
        <f>'[3]BASE DATOS'!$G1958</f>
        <v>0</v>
      </c>
      <c r="H1958" s="96" t="str">
        <f t="shared" si="60"/>
        <v/>
      </c>
    </row>
    <row r="1959" spans="1:8" x14ac:dyDescent="0.25">
      <c r="A1959" s="110">
        <f>'[3]BASE DATOS'!$A1959</f>
        <v>0</v>
      </c>
      <c r="B1959" s="110">
        <f>'[3]BASE DATOS'!$B1959</f>
        <v>0</v>
      </c>
      <c r="C1959" s="96" t="str">
        <f t="shared" si="61"/>
        <v/>
      </c>
      <c r="F1959" s="110">
        <f>'[3]BASE DATOS'!$F1959</f>
        <v>0</v>
      </c>
      <c r="G1959" s="110">
        <f>'[3]BASE DATOS'!$G1959</f>
        <v>0</v>
      </c>
      <c r="H1959" s="96" t="str">
        <f t="shared" si="60"/>
        <v/>
      </c>
    </row>
    <row r="1960" spans="1:8" x14ac:dyDescent="0.25">
      <c r="A1960" s="110">
        <f>'[3]BASE DATOS'!$A1960</f>
        <v>0</v>
      </c>
      <c r="B1960" s="110">
        <f>'[3]BASE DATOS'!$B1960</f>
        <v>0</v>
      </c>
      <c r="C1960" s="96" t="str">
        <f t="shared" si="61"/>
        <v/>
      </c>
      <c r="F1960" s="110">
        <f>'[3]BASE DATOS'!$F1960</f>
        <v>0</v>
      </c>
      <c r="G1960" s="110">
        <f>'[3]BASE DATOS'!$G1960</f>
        <v>0</v>
      </c>
      <c r="H1960" s="96" t="str">
        <f t="shared" si="60"/>
        <v/>
      </c>
    </row>
    <row r="1961" spans="1:8" x14ac:dyDescent="0.25">
      <c r="A1961" s="110">
        <f>'[3]BASE DATOS'!$A1961</f>
        <v>0</v>
      </c>
      <c r="B1961" s="110">
        <f>'[3]BASE DATOS'!$B1961</f>
        <v>0</v>
      </c>
      <c r="C1961" s="96" t="str">
        <f t="shared" si="61"/>
        <v/>
      </c>
      <c r="F1961" s="110">
        <f>'[3]BASE DATOS'!$F1961</f>
        <v>0</v>
      </c>
      <c r="G1961" s="110">
        <f>'[3]BASE DATOS'!$G1961</f>
        <v>0</v>
      </c>
      <c r="H1961" s="96" t="str">
        <f t="shared" si="60"/>
        <v/>
      </c>
    </row>
    <row r="1962" spans="1:8" x14ac:dyDescent="0.25">
      <c r="A1962" s="110">
        <f>'[3]BASE DATOS'!$A1962</f>
        <v>0</v>
      </c>
      <c r="B1962" s="110">
        <f>'[3]BASE DATOS'!$B1962</f>
        <v>0</v>
      </c>
      <c r="C1962" s="96" t="str">
        <f t="shared" si="61"/>
        <v/>
      </c>
      <c r="F1962" s="110">
        <f>'[3]BASE DATOS'!$F1962</f>
        <v>0</v>
      </c>
      <c r="G1962" s="110">
        <f>'[3]BASE DATOS'!$G1962</f>
        <v>0</v>
      </c>
      <c r="H1962" s="96" t="str">
        <f t="shared" si="60"/>
        <v/>
      </c>
    </row>
    <row r="1963" spans="1:8" x14ac:dyDescent="0.25">
      <c r="A1963" s="110">
        <f>'[3]BASE DATOS'!$A1963</f>
        <v>0</v>
      </c>
      <c r="B1963" s="110">
        <f>'[3]BASE DATOS'!$B1963</f>
        <v>0</v>
      </c>
      <c r="C1963" s="96" t="str">
        <f t="shared" si="61"/>
        <v/>
      </c>
      <c r="F1963" s="110">
        <f>'[3]BASE DATOS'!$F1963</f>
        <v>0</v>
      </c>
      <c r="G1963" s="110">
        <f>'[3]BASE DATOS'!$G1963</f>
        <v>0</v>
      </c>
      <c r="H1963" s="96" t="str">
        <f t="shared" si="60"/>
        <v/>
      </c>
    </row>
    <row r="1964" spans="1:8" x14ac:dyDescent="0.25">
      <c r="A1964" s="110">
        <f>'[3]BASE DATOS'!$A1964</f>
        <v>0</v>
      </c>
      <c r="B1964" s="110">
        <f>'[3]BASE DATOS'!$B1964</f>
        <v>0</v>
      </c>
      <c r="C1964" s="96" t="str">
        <f t="shared" si="61"/>
        <v/>
      </c>
      <c r="F1964" s="110">
        <f>'[3]BASE DATOS'!$F1964</f>
        <v>0</v>
      </c>
      <c r="G1964" s="110">
        <f>'[3]BASE DATOS'!$G1964</f>
        <v>0</v>
      </c>
      <c r="H1964" s="96" t="str">
        <f t="shared" si="60"/>
        <v/>
      </c>
    </row>
    <row r="1965" spans="1:8" x14ac:dyDescent="0.25">
      <c r="A1965" s="110">
        <f>'[3]BASE DATOS'!$A1965</f>
        <v>0</v>
      </c>
      <c r="B1965" s="110">
        <f>'[3]BASE DATOS'!$B1965</f>
        <v>0</v>
      </c>
      <c r="C1965" s="96" t="str">
        <f t="shared" si="61"/>
        <v/>
      </c>
      <c r="F1965" s="110">
        <f>'[3]BASE DATOS'!$F1965</f>
        <v>0</v>
      </c>
      <c r="G1965" s="110">
        <f>'[3]BASE DATOS'!$G1965</f>
        <v>0</v>
      </c>
      <c r="H1965" s="96" t="str">
        <f t="shared" si="60"/>
        <v/>
      </c>
    </row>
    <row r="1966" spans="1:8" x14ac:dyDescent="0.25">
      <c r="A1966" s="110">
        <f>'[3]BASE DATOS'!$A1966</f>
        <v>0</v>
      </c>
      <c r="B1966" s="110">
        <f>'[3]BASE DATOS'!$B1966</f>
        <v>0</v>
      </c>
      <c r="C1966" s="96" t="str">
        <f t="shared" si="61"/>
        <v/>
      </c>
      <c r="F1966" s="110">
        <f>'[3]BASE DATOS'!$F1966</f>
        <v>0</v>
      </c>
      <c r="G1966" s="110">
        <f>'[3]BASE DATOS'!$G1966</f>
        <v>0</v>
      </c>
      <c r="H1966" s="96" t="str">
        <f t="shared" si="60"/>
        <v/>
      </c>
    </row>
    <row r="1967" spans="1:8" x14ac:dyDescent="0.25">
      <c r="A1967" s="110">
        <f>'[3]BASE DATOS'!$A1967</f>
        <v>0</v>
      </c>
      <c r="B1967" s="110">
        <f>'[3]BASE DATOS'!$B1967</f>
        <v>0</v>
      </c>
      <c r="C1967" s="96" t="str">
        <f t="shared" si="61"/>
        <v/>
      </c>
      <c r="F1967" s="110">
        <f>'[3]BASE DATOS'!$F1967</f>
        <v>0</v>
      </c>
      <c r="G1967" s="110">
        <f>'[3]BASE DATOS'!$G1967</f>
        <v>0</v>
      </c>
      <c r="H1967" s="96" t="str">
        <f t="shared" si="60"/>
        <v/>
      </c>
    </row>
    <row r="1968" spans="1:8" x14ac:dyDescent="0.25">
      <c r="A1968" s="110">
        <f>'[3]BASE DATOS'!$A1968</f>
        <v>0</v>
      </c>
      <c r="B1968" s="110">
        <f>'[3]BASE DATOS'!$B1968</f>
        <v>0</v>
      </c>
      <c r="C1968" s="96" t="str">
        <f t="shared" si="61"/>
        <v/>
      </c>
      <c r="F1968" s="110">
        <f>'[3]BASE DATOS'!$F1968</f>
        <v>0</v>
      </c>
      <c r="G1968" s="110">
        <f>'[3]BASE DATOS'!$G1968</f>
        <v>0</v>
      </c>
      <c r="H1968" s="96" t="str">
        <f t="shared" si="60"/>
        <v/>
      </c>
    </row>
    <row r="1969" spans="1:8" x14ac:dyDescent="0.25">
      <c r="A1969" s="110">
        <f>'[3]BASE DATOS'!$A1969</f>
        <v>0</v>
      </c>
      <c r="B1969" s="110">
        <f>'[3]BASE DATOS'!$B1969</f>
        <v>0</v>
      </c>
      <c r="C1969" s="96" t="str">
        <f t="shared" si="61"/>
        <v/>
      </c>
      <c r="F1969" s="110">
        <f>'[3]BASE DATOS'!$F1969</f>
        <v>0</v>
      </c>
      <c r="G1969" s="110">
        <f>'[3]BASE DATOS'!$G1969</f>
        <v>0</v>
      </c>
      <c r="H1969" s="96" t="str">
        <f t="shared" si="60"/>
        <v/>
      </c>
    </row>
    <row r="1970" spans="1:8" x14ac:dyDescent="0.25">
      <c r="A1970" s="110">
        <f>'[3]BASE DATOS'!$A1970</f>
        <v>0</v>
      </c>
      <c r="B1970" s="110">
        <f>'[3]BASE DATOS'!$B1970</f>
        <v>0</v>
      </c>
      <c r="C1970" s="96" t="str">
        <f t="shared" si="61"/>
        <v/>
      </c>
      <c r="F1970" s="110">
        <f>'[3]BASE DATOS'!$F1970</f>
        <v>0</v>
      </c>
      <c r="G1970" s="110">
        <f>'[3]BASE DATOS'!$G1970</f>
        <v>0</v>
      </c>
      <c r="H1970" s="96" t="str">
        <f t="shared" si="60"/>
        <v/>
      </c>
    </row>
    <row r="1971" spans="1:8" x14ac:dyDescent="0.25">
      <c r="A1971" s="110">
        <f>'[3]BASE DATOS'!$A1971</f>
        <v>0</v>
      </c>
      <c r="B1971" s="110">
        <f>'[3]BASE DATOS'!$B1971</f>
        <v>0</v>
      </c>
      <c r="C1971" s="96" t="str">
        <f t="shared" si="61"/>
        <v/>
      </c>
      <c r="F1971" s="110">
        <f>'[3]BASE DATOS'!$F1971</f>
        <v>0</v>
      </c>
      <c r="G1971" s="110">
        <f>'[3]BASE DATOS'!$G1971</f>
        <v>0</v>
      </c>
      <c r="H1971" s="96" t="str">
        <f t="shared" si="60"/>
        <v/>
      </c>
    </row>
    <row r="1972" spans="1:8" x14ac:dyDescent="0.25">
      <c r="A1972" s="110">
        <f>'[3]BASE DATOS'!$A1972</f>
        <v>0</v>
      </c>
      <c r="B1972" s="110">
        <f>'[3]BASE DATOS'!$B1972</f>
        <v>0</v>
      </c>
      <c r="C1972" s="96" t="str">
        <f t="shared" si="61"/>
        <v/>
      </c>
      <c r="F1972" s="110">
        <f>'[3]BASE DATOS'!$F1972</f>
        <v>0</v>
      </c>
      <c r="G1972" s="110">
        <f>'[3]BASE DATOS'!$G1972</f>
        <v>0</v>
      </c>
      <c r="H1972" s="96" t="str">
        <f t="shared" si="60"/>
        <v/>
      </c>
    </row>
    <row r="1973" spans="1:8" x14ac:dyDescent="0.25">
      <c r="A1973" s="110">
        <f>'[3]BASE DATOS'!$A1973</f>
        <v>0</v>
      </c>
      <c r="B1973" s="110">
        <f>'[3]BASE DATOS'!$B1973</f>
        <v>0</v>
      </c>
      <c r="C1973" s="96" t="str">
        <f t="shared" si="61"/>
        <v/>
      </c>
      <c r="F1973" s="110">
        <f>'[3]BASE DATOS'!$F1973</f>
        <v>0</v>
      </c>
      <c r="G1973" s="110">
        <f>'[3]BASE DATOS'!$G1973</f>
        <v>0</v>
      </c>
      <c r="H1973" s="96" t="str">
        <f t="shared" si="60"/>
        <v/>
      </c>
    </row>
    <row r="1974" spans="1:8" x14ac:dyDescent="0.25">
      <c r="A1974" s="110">
        <f>'[3]BASE DATOS'!$A1974</f>
        <v>0</v>
      </c>
      <c r="B1974" s="110">
        <f>'[3]BASE DATOS'!$B1974</f>
        <v>0</v>
      </c>
      <c r="C1974" s="96" t="str">
        <f t="shared" si="61"/>
        <v/>
      </c>
      <c r="F1974" s="110">
        <f>'[3]BASE DATOS'!$F1974</f>
        <v>0</v>
      </c>
      <c r="G1974" s="110">
        <f>'[3]BASE DATOS'!$G1974</f>
        <v>0</v>
      </c>
      <c r="H1974" s="96" t="str">
        <f t="shared" si="60"/>
        <v/>
      </c>
    </row>
    <row r="1975" spans="1:8" x14ac:dyDescent="0.25">
      <c r="A1975" s="110">
        <f>'[3]BASE DATOS'!$A1975</f>
        <v>0</v>
      </c>
      <c r="B1975" s="110">
        <f>'[3]BASE DATOS'!$B1975</f>
        <v>0</v>
      </c>
      <c r="C1975" s="96" t="str">
        <f t="shared" si="61"/>
        <v/>
      </c>
      <c r="F1975" s="110">
        <f>'[3]BASE DATOS'!$F1975</f>
        <v>0</v>
      </c>
      <c r="G1975" s="110">
        <f>'[3]BASE DATOS'!$G1975</f>
        <v>0</v>
      </c>
      <c r="H1975" s="96" t="str">
        <f t="shared" si="60"/>
        <v/>
      </c>
    </row>
    <row r="1976" spans="1:8" x14ac:dyDescent="0.25">
      <c r="A1976" s="110">
        <f>'[3]BASE DATOS'!$A1976</f>
        <v>0</v>
      </c>
      <c r="B1976" s="110">
        <f>'[3]BASE DATOS'!$B1976</f>
        <v>0</v>
      </c>
      <c r="C1976" s="96" t="str">
        <f t="shared" si="61"/>
        <v/>
      </c>
      <c r="F1976" s="110">
        <f>'[3]BASE DATOS'!$F1976</f>
        <v>0</v>
      </c>
      <c r="G1976" s="110">
        <f>'[3]BASE DATOS'!$G1976</f>
        <v>0</v>
      </c>
      <c r="H1976" s="96" t="str">
        <f t="shared" si="60"/>
        <v/>
      </c>
    </row>
    <row r="1977" spans="1:8" x14ac:dyDescent="0.25">
      <c r="A1977" s="110">
        <f>'[3]BASE DATOS'!$A1977</f>
        <v>0</v>
      </c>
      <c r="B1977" s="110">
        <f>'[3]BASE DATOS'!$B1977</f>
        <v>0</v>
      </c>
      <c r="C1977" s="96" t="str">
        <f t="shared" si="61"/>
        <v/>
      </c>
      <c r="F1977" s="110">
        <f>'[3]BASE DATOS'!$F1977</f>
        <v>0</v>
      </c>
      <c r="G1977" s="110">
        <f>'[3]BASE DATOS'!$G1977</f>
        <v>0</v>
      </c>
      <c r="H1977" s="96" t="str">
        <f t="shared" si="60"/>
        <v/>
      </c>
    </row>
    <row r="1978" spans="1:8" x14ac:dyDescent="0.25">
      <c r="A1978" s="110">
        <f>'[3]BASE DATOS'!$A1978</f>
        <v>0</v>
      </c>
      <c r="B1978" s="110">
        <f>'[3]BASE DATOS'!$B1978</f>
        <v>0</v>
      </c>
      <c r="C1978" s="96" t="str">
        <f t="shared" si="61"/>
        <v/>
      </c>
      <c r="F1978" s="110">
        <f>'[3]BASE DATOS'!$F1978</f>
        <v>0</v>
      </c>
      <c r="G1978" s="110">
        <f>'[3]BASE DATOS'!$G1978</f>
        <v>0</v>
      </c>
      <c r="H1978" s="96" t="str">
        <f t="shared" si="60"/>
        <v/>
      </c>
    </row>
    <row r="1979" spans="1:8" x14ac:dyDescent="0.25">
      <c r="A1979" s="110">
        <f>'[3]BASE DATOS'!$A1979</f>
        <v>0</v>
      </c>
      <c r="B1979" s="110">
        <f>'[3]BASE DATOS'!$B1979</f>
        <v>0</v>
      </c>
      <c r="C1979" s="96" t="str">
        <f t="shared" si="61"/>
        <v/>
      </c>
      <c r="F1979" s="110">
        <f>'[3]BASE DATOS'!$F1979</f>
        <v>0</v>
      </c>
      <c r="G1979" s="110">
        <f>'[3]BASE DATOS'!$G1979</f>
        <v>0</v>
      </c>
      <c r="H1979" s="96" t="str">
        <f t="shared" si="60"/>
        <v/>
      </c>
    </row>
    <row r="1980" spans="1:8" x14ac:dyDescent="0.25">
      <c r="A1980" s="110">
        <f>'[3]BASE DATOS'!$A1980</f>
        <v>0</v>
      </c>
      <c r="B1980" s="110">
        <f>'[3]BASE DATOS'!$B1980</f>
        <v>0</v>
      </c>
      <c r="C1980" s="96" t="str">
        <f t="shared" si="61"/>
        <v/>
      </c>
      <c r="F1980" s="110">
        <f>'[3]BASE DATOS'!$F1980</f>
        <v>0</v>
      </c>
      <c r="G1980" s="110">
        <f>'[3]BASE DATOS'!$G1980</f>
        <v>0</v>
      </c>
      <c r="H1980" s="96" t="str">
        <f t="shared" si="60"/>
        <v/>
      </c>
    </row>
    <row r="1981" spans="1:8" x14ac:dyDescent="0.25">
      <c r="A1981" s="110">
        <f>'[3]BASE DATOS'!$A1981</f>
        <v>0</v>
      </c>
      <c r="B1981" s="110">
        <f>'[3]BASE DATOS'!$B1981</f>
        <v>0</v>
      </c>
      <c r="C1981" s="96" t="str">
        <f t="shared" si="61"/>
        <v/>
      </c>
      <c r="F1981" s="110">
        <f>'[3]BASE DATOS'!$F1981</f>
        <v>0</v>
      </c>
      <c r="G1981" s="110">
        <f>'[3]BASE DATOS'!$G1981</f>
        <v>0</v>
      </c>
      <c r="H1981" s="96" t="str">
        <f t="shared" si="60"/>
        <v/>
      </c>
    </row>
    <row r="1982" spans="1:8" x14ac:dyDescent="0.25">
      <c r="A1982" s="110">
        <f>'[3]BASE DATOS'!$A1982</f>
        <v>0</v>
      </c>
      <c r="B1982" s="110">
        <f>'[3]BASE DATOS'!$B1982</f>
        <v>0</v>
      </c>
      <c r="C1982" s="96" t="str">
        <f t="shared" si="61"/>
        <v/>
      </c>
      <c r="F1982" s="110">
        <f>'[3]BASE DATOS'!$F1982</f>
        <v>0</v>
      </c>
      <c r="G1982" s="110">
        <f>'[3]BASE DATOS'!$G1982</f>
        <v>0</v>
      </c>
      <c r="H1982" s="96" t="str">
        <f t="shared" si="60"/>
        <v/>
      </c>
    </row>
    <row r="1983" spans="1:8" x14ac:dyDescent="0.25">
      <c r="A1983" s="110">
        <f>'[3]BASE DATOS'!$A1983</f>
        <v>0</v>
      </c>
      <c r="B1983" s="110">
        <f>'[3]BASE DATOS'!$B1983</f>
        <v>0</v>
      </c>
      <c r="C1983" s="96" t="str">
        <f t="shared" si="61"/>
        <v/>
      </c>
      <c r="F1983" s="110">
        <f>'[3]BASE DATOS'!$F1983</f>
        <v>0</v>
      </c>
      <c r="G1983" s="110">
        <f>'[3]BASE DATOS'!$G1983</f>
        <v>0</v>
      </c>
      <c r="H1983" s="96" t="str">
        <f t="shared" si="60"/>
        <v/>
      </c>
    </row>
    <row r="1984" spans="1:8" x14ac:dyDescent="0.25">
      <c r="A1984" s="110">
        <f>'[3]BASE DATOS'!$A1984</f>
        <v>0</v>
      </c>
      <c r="B1984" s="110">
        <f>'[3]BASE DATOS'!$B1984</f>
        <v>0</v>
      </c>
      <c r="C1984" s="96" t="str">
        <f t="shared" si="61"/>
        <v/>
      </c>
      <c r="F1984" s="110">
        <f>'[3]BASE DATOS'!$F1984</f>
        <v>0</v>
      </c>
      <c r="G1984" s="110">
        <f>'[3]BASE DATOS'!$G1984</f>
        <v>0</v>
      </c>
      <c r="H1984" s="96" t="str">
        <f t="shared" si="60"/>
        <v/>
      </c>
    </row>
    <row r="1985" spans="1:8" x14ac:dyDescent="0.25">
      <c r="A1985" s="110">
        <f>'[3]BASE DATOS'!$A1985</f>
        <v>0</v>
      </c>
      <c r="B1985" s="110">
        <f>'[3]BASE DATOS'!$B1985</f>
        <v>0</v>
      </c>
      <c r="C1985" s="96" t="str">
        <f t="shared" si="61"/>
        <v/>
      </c>
      <c r="F1985" s="110">
        <f>'[3]BASE DATOS'!$F1985</f>
        <v>0</v>
      </c>
      <c r="G1985" s="110">
        <f>'[3]BASE DATOS'!$G1985</f>
        <v>0</v>
      </c>
      <c r="H1985" s="96" t="str">
        <f t="shared" si="60"/>
        <v/>
      </c>
    </row>
    <row r="1986" spans="1:8" x14ac:dyDescent="0.25">
      <c r="A1986" s="110">
        <f>'[3]BASE DATOS'!$A1986</f>
        <v>0</v>
      </c>
      <c r="B1986" s="110">
        <f>'[3]BASE DATOS'!$B1986</f>
        <v>0</v>
      </c>
      <c r="C1986" s="96" t="str">
        <f t="shared" si="61"/>
        <v/>
      </c>
      <c r="F1986" s="110">
        <f>'[3]BASE DATOS'!$F1986</f>
        <v>0</v>
      </c>
      <c r="G1986" s="110">
        <f>'[3]BASE DATOS'!$G1986</f>
        <v>0</v>
      </c>
      <c r="H1986" s="96" t="str">
        <f t="shared" ref="H1986:H2049" si="62">IF(G1986=0,"","1")</f>
        <v/>
      </c>
    </row>
    <row r="1987" spans="1:8" x14ac:dyDescent="0.25">
      <c r="A1987" s="110">
        <f>'[3]BASE DATOS'!$A1987</f>
        <v>0</v>
      </c>
      <c r="B1987" s="110">
        <f>'[3]BASE DATOS'!$B1987</f>
        <v>0</v>
      </c>
      <c r="C1987" s="96" t="str">
        <f t="shared" ref="C1987:C2050" si="63">IF(B1987=0,"","1")</f>
        <v/>
      </c>
      <c r="F1987" s="110">
        <f>'[3]BASE DATOS'!$F1987</f>
        <v>0</v>
      </c>
      <c r="G1987" s="110">
        <f>'[3]BASE DATOS'!$G1987</f>
        <v>0</v>
      </c>
      <c r="H1987" s="96" t="str">
        <f t="shared" si="62"/>
        <v/>
      </c>
    </row>
    <row r="1988" spans="1:8" x14ac:dyDescent="0.25">
      <c r="A1988" s="110">
        <f>'[3]BASE DATOS'!$A1988</f>
        <v>0</v>
      </c>
      <c r="B1988" s="110">
        <f>'[3]BASE DATOS'!$B1988</f>
        <v>0</v>
      </c>
      <c r="C1988" s="96" t="str">
        <f t="shared" si="63"/>
        <v/>
      </c>
      <c r="F1988" s="110">
        <f>'[3]BASE DATOS'!$F1988</f>
        <v>0</v>
      </c>
      <c r="G1988" s="110">
        <f>'[3]BASE DATOS'!$G1988</f>
        <v>0</v>
      </c>
      <c r="H1988" s="96" t="str">
        <f t="shared" si="62"/>
        <v/>
      </c>
    </row>
    <row r="1989" spans="1:8" x14ac:dyDescent="0.25">
      <c r="A1989" s="110">
        <f>'[3]BASE DATOS'!$A1989</f>
        <v>0</v>
      </c>
      <c r="B1989" s="110">
        <f>'[3]BASE DATOS'!$B1989</f>
        <v>0</v>
      </c>
      <c r="C1989" s="96" t="str">
        <f t="shared" si="63"/>
        <v/>
      </c>
      <c r="F1989" s="110">
        <f>'[3]BASE DATOS'!$F1989</f>
        <v>0</v>
      </c>
      <c r="G1989" s="110">
        <f>'[3]BASE DATOS'!$G1989</f>
        <v>0</v>
      </c>
      <c r="H1989" s="96" t="str">
        <f t="shared" si="62"/>
        <v/>
      </c>
    </row>
    <row r="1990" spans="1:8" x14ac:dyDescent="0.25">
      <c r="A1990" s="110">
        <f>'[3]BASE DATOS'!$A1990</f>
        <v>0</v>
      </c>
      <c r="B1990" s="110">
        <f>'[3]BASE DATOS'!$B1990</f>
        <v>0</v>
      </c>
      <c r="C1990" s="96" t="str">
        <f t="shared" si="63"/>
        <v/>
      </c>
      <c r="F1990" s="110">
        <f>'[3]BASE DATOS'!$F1990</f>
        <v>0</v>
      </c>
      <c r="G1990" s="110">
        <f>'[3]BASE DATOS'!$G1990</f>
        <v>0</v>
      </c>
      <c r="H1990" s="96" t="str">
        <f t="shared" si="62"/>
        <v/>
      </c>
    </row>
    <row r="1991" spans="1:8" x14ac:dyDescent="0.25">
      <c r="A1991" s="110">
        <f>'[3]BASE DATOS'!$A1991</f>
        <v>0</v>
      </c>
      <c r="B1991" s="110">
        <f>'[3]BASE DATOS'!$B1991</f>
        <v>0</v>
      </c>
      <c r="C1991" s="96" t="str">
        <f t="shared" si="63"/>
        <v/>
      </c>
      <c r="F1991" s="110">
        <f>'[3]BASE DATOS'!$F1991</f>
        <v>0</v>
      </c>
      <c r="G1991" s="110">
        <f>'[3]BASE DATOS'!$G1991</f>
        <v>0</v>
      </c>
      <c r="H1991" s="96" t="str">
        <f t="shared" si="62"/>
        <v/>
      </c>
    </row>
    <row r="1992" spans="1:8" x14ac:dyDescent="0.25">
      <c r="A1992" s="110">
        <f>'[3]BASE DATOS'!$A1992</f>
        <v>0</v>
      </c>
      <c r="B1992" s="110">
        <f>'[3]BASE DATOS'!$B1992</f>
        <v>0</v>
      </c>
      <c r="C1992" s="96" t="str">
        <f t="shared" si="63"/>
        <v/>
      </c>
      <c r="F1992" s="110">
        <f>'[3]BASE DATOS'!$F1992</f>
        <v>0</v>
      </c>
      <c r="G1992" s="110">
        <f>'[3]BASE DATOS'!$G1992</f>
        <v>0</v>
      </c>
      <c r="H1992" s="96" t="str">
        <f t="shared" si="62"/>
        <v/>
      </c>
    </row>
    <row r="1993" spans="1:8" x14ac:dyDescent="0.25">
      <c r="A1993" s="110">
        <f>'[3]BASE DATOS'!$A1993</f>
        <v>0</v>
      </c>
      <c r="B1993" s="110">
        <f>'[3]BASE DATOS'!$B1993</f>
        <v>0</v>
      </c>
      <c r="C1993" s="96" t="str">
        <f t="shared" si="63"/>
        <v/>
      </c>
      <c r="F1993" s="110">
        <f>'[3]BASE DATOS'!$F1993</f>
        <v>0</v>
      </c>
      <c r="G1993" s="110">
        <f>'[3]BASE DATOS'!$G1993</f>
        <v>0</v>
      </c>
      <c r="H1993" s="96" t="str">
        <f t="shared" si="62"/>
        <v/>
      </c>
    </row>
    <row r="1994" spans="1:8" x14ac:dyDescent="0.25">
      <c r="A1994" s="110">
        <f>'[3]BASE DATOS'!$A1994</f>
        <v>0</v>
      </c>
      <c r="B1994" s="110">
        <f>'[3]BASE DATOS'!$B1994</f>
        <v>0</v>
      </c>
      <c r="C1994" s="96" t="str">
        <f t="shared" si="63"/>
        <v/>
      </c>
      <c r="F1994" s="110">
        <f>'[3]BASE DATOS'!$F1994</f>
        <v>0</v>
      </c>
      <c r="G1994" s="110">
        <f>'[3]BASE DATOS'!$G1994</f>
        <v>0</v>
      </c>
      <c r="H1994" s="96" t="str">
        <f t="shared" si="62"/>
        <v/>
      </c>
    </row>
    <row r="1995" spans="1:8" x14ac:dyDescent="0.25">
      <c r="A1995" s="110">
        <f>'[3]BASE DATOS'!$A1995</f>
        <v>0</v>
      </c>
      <c r="B1995" s="110">
        <f>'[3]BASE DATOS'!$B1995</f>
        <v>0</v>
      </c>
      <c r="C1995" s="96" t="str">
        <f t="shared" si="63"/>
        <v/>
      </c>
      <c r="F1995" s="110">
        <f>'[3]BASE DATOS'!$F1995</f>
        <v>0</v>
      </c>
      <c r="G1995" s="110">
        <f>'[3]BASE DATOS'!$G1995</f>
        <v>0</v>
      </c>
      <c r="H1995" s="96" t="str">
        <f t="shared" si="62"/>
        <v/>
      </c>
    </row>
    <row r="1996" spans="1:8" x14ac:dyDescent="0.25">
      <c r="A1996" s="110">
        <f>'[3]BASE DATOS'!$A1996</f>
        <v>0</v>
      </c>
      <c r="B1996" s="110">
        <f>'[3]BASE DATOS'!$B1996</f>
        <v>0</v>
      </c>
      <c r="C1996" s="96" t="str">
        <f t="shared" si="63"/>
        <v/>
      </c>
      <c r="F1996" s="110">
        <f>'[3]BASE DATOS'!$F1996</f>
        <v>0</v>
      </c>
      <c r="G1996" s="110">
        <f>'[3]BASE DATOS'!$G1996</f>
        <v>0</v>
      </c>
      <c r="H1996" s="96" t="str">
        <f t="shared" si="62"/>
        <v/>
      </c>
    </row>
    <row r="1997" spans="1:8" x14ac:dyDescent="0.25">
      <c r="A1997" s="110">
        <f>'[3]BASE DATOS'!$A1997</f>
        <v>0</v>
      </c>
      <c r="B1997" s="110">
        <f>'[3]BASE DATOS'!$B1997</f>
        <v>0</v>
      </c>
      <c r="C1997" s="96" t="str">
        <f t="shared" si="63"/>
        <v/>
      </c>
      <c r="F1997" s="110">
        <f>'[3]BASE DATOS'!$F1997</f>
        <v>0</v>
      </c>
      <c r="G1997" s="110">
        <f>'[3]BASE DATOS'!$G1997</f>
        <v>0</v>
      </c>
      <c r="H1997" s="96" t="str">
        <f t="shared" si="62"/>
        <v/>
      </c>
    </row>
    <row r="1998" spans="1:8" x14ac:dyDescent="0.25">
      <c r="A1998" s="110">
        <f>'[3]BASE DATOS'!$A1998</f>
        <v>0</v>
      </c>
      <c r="B1998" s="110">
        <f>'[3]BASE DATOS'!$B1998</f>
        <v>0</v>
      </c>
      <c r="C1998" s="96" t="str">
        <f t="shared" si="63"/>
        <v/>
      </c>
      <c r="F1998" s="110">
        <f>'[3]BASE DATOS'!$F1998</f>
        <v>0</v>
      </c>
      <c r="G1998" s="110">
        <f>'[3]BASE DATOS'!$G1998</f>
        <v>0</v>
      </c>
      <c r="H1998" s="96" t="str">
        <f t="shared" si="62"/>
        <v/>
      </c>
    </row>
    <row r="1999" spans="1:8" x14ac:dyDescent="0.25">
      <c r="A1999" s="110">
        <f>'[3]BASE DATOS'!$A1999</f>
        <v>0</v>
      </c>
      <c r="B1999" s="110">
        <f>'[3]BASE DATOS'!$B1999</f>
        <v>0</v>
      </c>
      <c r="C1999" s="96" t="str">
        <f t="shared" si="63"/>
        <v/>
      </c>
      <c r="F1999" s="110">
        <f>'[3]BASE DATOS'!$F1999</f>
        <v>0</v>
      </c>
      <c r="G1999" s="110">
        <f>'[3]BASE DATOS'!$G1999</f>
        <v>0</v>
      </c>
      <c r="H1999" s="96" t="str">
        <f t="shared" si="62"/>
        <v/>
      </c>
    </row>
    <row r="2000" spans="1:8" x14ac:dyDescent="0.25">
      <c r="A2000" s="110">
        <f>'[3]BASE DATOS'!$A2000</f>
        <v>0</v>
      </c>
      <c r="B2000" s="110">
        <f>'[3]BASE DATOS'!$B2000</f>
        <v>0</v>
      </c>
      <c r="C2000" s="96" t="str">
        <f t="shared" si="63"/>
        <v/>
      </c>
      <c r="F2000" s="110">
        <f>'[3]BASE DATOS'!$F2000</f>
        <v>0</v>
      </c>
      <c r="G2000" s="110">
        <f>'[3]BASE DATOS'!$G2000</f>
        <v>0</v>
      </c>
      <c r="H2000" s="96" t="str">
        <f t="shared" si="62"/>
        <v/>
      </c>
    </row>
    <row r="2001" spans="1:8" x14ac:dyDescent="0.25">
      <c r="A2001" s="110">
        <f>'[3]BASE DATOS'!$A2001</f>
        <v>0</v>
      </c>
      <c r="B2001" s="110">
        <f>'[3]BASE DATOS'!$B2001</f>
        <v>0</v>
      </c>
      <c r="C2001" s="96" t="str">
        <f t="shared" si="63"/>
        <v/>
      </c>
      <c r="F2001" s="110">
        <f>'[3]BASE DATOS'!$F2001</f>
        <v>0</v>
      </c>
      <c r="G2001" s="110">
        <f>'[3]BASE DATOS'!$G2001</f>
        <v>0</v>
      </c>
      <c r="H2001" s="96" t="str">
        <f t="shared" si="62"/>
        <v/>
      </c>
    </row>
    <row r="2002" spans="1:8" x14ac:dyDescent="0.25">
      <c r="A2002" s="110">
        <f>'[3]BASE DATOS'!$A2002</f>
        <v>0</v>
      </c>
      <c r="B2002" s="110">
        <f>'[3]BASE DATOS'!$B2002</f>
        <v>0</v>
      </c>
      <c r="C2002" s="96" t="str">
        <f t="shared" si="63"/>
        <v/>
      </c>
      <c r="F2002" s="110">
        <f>'[3]BASE DATOS'!$F2002</f>
        <v>0</v>
      </c>
      <c r="G2002" s="110">
        <f>'[3]BASE DATOS'!$G2002</f>
        <v>0</v>
      </c>
      <c r="H2002" s="96" t="str">
        <f t="shared" si="62"/>
        <v/>
      </c>
    </row>
    <row r="2003" spans="1:8" x14ac:dyDescent="0.25">
      <c r="A2003" s="110">
        <f>'[3]BASE DATOS'!$A2003</f>
        <v>0</v>
      </c>
      <c r="B2003" s="110">
        <f>'[3]BASE DATOS'!$B2003</f>
        <v>0</v>
      </c>
      <c r="C2003" s="96" t="str">
        <f t="shared" si="63"/>
        <v/>
      </c>
      <c r="F2003" s="110">
        <f>'[3]BASE DATOS'!$F2003</f>
        <v>0</v>
      </c>
      <c r="G2003" s="110">
        <f>'[3]BASE DATOS'!$G2003</f>
        <v>0</v>
      </c>
      <c r="H2003" s="96" t="str">
        <f t="shared" si="62"/>
        <v/>
      </c>
    </row>
    <row r="2004" spans="1:8" x14ac:dyDescent="0.25">
      <c r="A2004" s="110">
        <f>'[3]BASE DATOS'!$A2004</f>
        <v>0</v>
      </c>
      <c r="B2004" s="110">
        <f>'[3]BASE DATOS'!$B2004</f>
        <v>0</v>
      </c>
      <c r="C2004" s="96" t="str">
        <f t="shared" si="63"/>
        <v/>
      </c>
      <c r="F2004" s="110">
        <f>'[3]BASE DATOS'!$F2004</f>
        <v>0</v>
      </c>
      <c r="G2004" s="110">
        <f>'[3]BASE DATOS'!$G2004</f>
        <v>0</v>
      </c>
      <c r="H2004" s="96" t="str">
        <f t="shared" si="62"/>
        <v/>
      </c>
    </row>
    <row r="2005" spans="1:8" x14ac:dyDescent="0.25">
      <c r="A2005" s="110">
        <f>'[3]BASE DATOS'!$A2005</f>
        <v>0</v>
      </c>
      <c r="B2005" s="110">
        <f>'[3]BASE DATOS'!$B2005</f>
        <v>0</v>
      </c>
      <c r="C2005" s="96" t="str">
        <f t="shared" si="63"/>
        <v/>
      </c>
      <c r="F2005" s="110">
        <f>'[3]BASE DATOS'!$F2005</f>
        <v>0</v>
      </c>
      <c r="G2005" s="110">
        <f>'[3]BASE DATOS'!$G2005</f>
        <v>0</v>
      </c>
      <c r="H2005" s="96" t="str">
        <f t="shared" si="62"/>
        <v/>
      </c>
    </row>
    <row r="2006" spans="1:8" x14ac:dyDescent="0.25">
      <c r="A2006" s="110">
        <f>'[3]BASE DATOS'!$A2006</f>
        <v>0</v>
      </c>
      <c r="B2006" s="110">
        <f>'[3]BASE DATOS'!$B2006</f>
        <v>0</v>
      </c>
      <c r="C2006" s="96" t="str">
        <f t="shared" si="63"/>
        <v/>
      </c>
      <c r="F2006" s="110">
        <f>'[3]BASE DATOS'!$F2006</f>
        <v>0</v>
      </c>
      <c r="G2006" s="110">
        <f>'[3]BASE DATOS'!$G2006</f>
        <v>0</v>
      </c>
      <c r="H2006" s="96" t="str">
        <f t="shared" si="62"/>
        <v/>
      </c>
    </row>
    <row r="2007" spans="1:8" x14ac:dyDescent="0.25">
      <c r="A2007" s="110">
        <f>'[3]BASE DATOS'!$A2007</f>
        <v>0</v>
      </c>
      <c r="B2007" s="110">
        <f>'[3]BASE DATOS'!$B2007</f>
        <v>0</v>
      </c>
      <c r="C2007" s="96" t="str">
        <f t="shared" si="63"/>
        <v/>
      </c>
      <c r="F2007" s="110">
        <f>'[3]BASE DATOS'!$F2007</f>
        <v>0</v>
      </c>
      <c r="G2007" s="110">
        <f>'[3]BASE DATOS'!$G2007</f>
        <v>0</v>
      </c>
      <c r="H2007" s="96" t="str">
        <f t="shared" si="62"/>
        <v/>
      </c>
    </row>
    <row r="2008" spans="1:8" x14ac:dyDescent="0.25">
      <c r="A2008" s="110">
        <f>'[3]BASE DATOS'!$A2008</f>
        <v>0</v>
      </c>
      <c r="B2008" s="110">
        <f>'[3]BASE DATOS'!$B2008</f>
        <v>0</v>
      </c>
      <c r="C2008" s="96" t="str">
        <f t="shared" si="63"/>
        <v/>
      </c>
      <c r="F2008" s="110">
        <f>'[3]BASE DATOS'!$F2008</f>
        <v>0</v>
      </c>
      <c r="G2008" s="110">
        <f>'[3]BASE DATOS'!$G2008</f>
        <v>0</v>
      </c>
      <c r="H2008" s="96" t="str">
        <f t="shared" si="62"/>
        <v/>
      </c>
    </row>
    <row r="2009" spans="1:8" x14ac:dyDescent="0.25">
      <c r="A2009" s="110">
        <f>'[3]BASE DATOS'!$A2009</f>
        <v>0</v>
      </c>
      <c r="B2009" s="110">
        <f>'[3]BASE DATOS'!$B2009</f>
        <v>0</v>
      </c>
      <c r="C2009" s="96" t="str">
        <f t="shared" si="63"/>
        <v/>
      </c>
      <c r="F2009" s="110">
        <f>'[3]BASE DATOS'!$F2009</f>
        <v>0</v>
      </c>
      <c r="G2009" s="110">
        <f>'[3]BASE DATOS'!$G2009</f>
        <v>0</v>
      </c>
      <c r="H2009" s="96" t="str">
        <f t="shared" si="62"/>
        <v/>
      </c>
    </row>
    <row r="2010" spans="1:8" x14ac:dyDescent="0.25">
      <c r="A2010" s="110">
        <f>'[3]BASE DATOS'!$A2010</f>
        <v>0</v>
      </c>
      <c r="B2010" s="110">
        <f>'[3]BASE DATOS'!$B2010</f>
        <v>0</v>
      </c>
      <c r="C2010" s="96" t="str">
        <f t="shared" si="63"/>
        <v/>
      </c>
      <c r="F2010" s="110">
        <f>'[3]BASE DATOS'!$F2010</f>
        <v>0</v>
      </c>
      <c r="G2010" s="110">
        <f>'[3]BASE DATOS'!$G2010</f>
        <v>0</v>
      </c>
      <c r="H2010" s="96" t="str">
        <f t="shared" si="62"/>
        <v/>
      </c>
    </row>
    <row r="2011" spans="1:8" x14ac:dyDescent="0.25">
      <c r="A2011" s="110">
        <f>'[3]BASE DATOS'!$A2011</f>
        <v>0</v>
      </c>
      <c r="B2011" s="110">
        <f>'[3]BASE DATOS'!$B2011</f>
        <v>0</v>
      </c>
      <c r="C2011" s="96" t="str">
        <f t="shared" si="63"/>
        <v/>
      </c>
      <c r="F2011" s="110">
        <f>'[3]BASE DATOS'!$F2011</f>
        <v>0</v>
      </c>
      <c r="G2011" s="110">
        <f>'[3]BASE DATOS'!$G2011</f>
        <v>0</v>
      </c>
      <c r="H2011" s="96" t="str">
        <f t="shared" si="62"/>
        <v/>
      </c>
    </row>
    <row r="2012" spans="1:8" x14ac:dyDescent="0.25">
      <c r="A2012" s="110">
        <f>'[3]BASE DATOS'!$A2012</f>
        <v>0</v>
      </c>
      <c r="B2012" s="110">
        <f>'[3]BASE DATOS'!$B2012</f>
        <v>0</v>
      </c>
      <c r="C2012" s="96" t="str">
        <f t="shared" si="63"/>
        <v/>
      </c>
      <c r="F2012" s="110">
        <f>'[3]BASE DATOS'!$F2012</f>
        <v>0</v>
      </c>
      <c r="G2012" s="110">
        <f>'[3]BASE DATOS'!$G2012</f>
        <v>0</v>
      </c>
      <c r="H2012" s="96" t="str">
        <f t="shared" si="62"/>
        <v/>
      </c>
    </row>
    <row r="2013" spans="1:8" x14ac:dyDescent="0.25">
      <c r="A2013" s="110">
        <f>'[3]BASE DATOS'!$A2013</f>
        <v>0</v>
      </c>
      <c r="B2013" s="110">
        <f>'[3]BASE DATOS'!$B2013</f>
        <v>0</v>
      </c>
      <c r="C2013" s="96" t="str">
        <f t="shared" si="63"/>
        <v/>
      </c>
      <c r="F2013" s="110">
        <f>'[3]BASE DATOS'!$F2013</f>
        <v>0</v>
      </c>
      <c r="G2013" s="110">
        <f>'[3]BASE DATOS'!$G2013</f>
        <v>0</v>
      </c>
      <c r="H2013" s="96" t="str">
        <f t="shared" si="62"/>
        <v/>
      </c>
    </row>
    <row r="2014" spans="1:8" x14ac:dyDescent="0.25">
      <c r="A2014" s="110">
        <f>'[3]BASE DATOS'!$A2014</f>
        <v>0</v>
      </c>
      <c r="B2014" s="110">
        <f>'[3]BASE DATOS'!$B2014</f>
        <v>0</v>
      </c>
      <c r="C2014" s="96" t="str">
        <f t="shared" si="63"/>
        <v/>
      </c>
      <c r="F2014" s="110">
        <f>'[3]BASE DATOS'!$F2014</f>
        <v>0</v>
      </c>
      <c r="G2014" s="110">
        <f>'[3]BASE DATOS'!$G2014</f>
        <v>0</v>
      </c>
      <c r="H2014" s="96" t="str">
        <f t="shared" si="62"/>
        <v/>
      </c>
    </row>
    <row r="2015" spans="1:8" x14ac:dyDescent="0.25">
      <c r="A2015" s="110">
        <f>'[3]BASE DATOS'!$A2015</f>
        <v>0</v>
      </c>
      <c r="B2015" s="110">
        <f>'[3]BASE DATOS'!$B2015</f>
        <v>0</v>
      </c>
      <c r="C2015" s="96" t="str">
        <f t="shared" si="63"/>
        <v/>
      </c>
      <c r="F2015" s="110">
        <f>'[3]BASE DATOS'!$F2015</f>
        <v>0</v>
      </c>
      <c r="G2015" s="110">
        <f>'[3]BASE DATOS'!$G2015</f>
        <v>0</v>
      </c>
      <c r="H2015" s="96" t="str">
        <f t="shared" si="62"/>
        <v/>
      </c>
    </row>
    <row r="2016" spans="1:8" x14ac:dyDescent="0.25">
      <c r="A2016" s="110">
        <f>'[3]BASE DATOS'!$A2016</f>
        <v>0</v>
      </c>
      <c r="B2016" s="110">
        <f>'[3]BASE DATOS'!$B2016</f>
        <v>0</v>
      </c>
      <c r="C2016" s="96" t="str">
        <f t="shared" si="63"/>
        <v/>
      </c>
      <c r="F2016" s="110">
        <f>'[3]BASE DATOS'!$F2016</f>
        <v>0</v>
      </c>
      <c r="G2016" s="110">
        <f>'[3]BASE DATOS'!$G2016</f>
        <v>0</v>
      </c>
      <c r="H2016" s="96" t="str">
        <f t="shared" si="62"/>
        <v/>
      </c>
    </row>
    <row r="2017" spans="1:8" x14ac:dyDescent="0.25">
      <c r="A2017" s="110">
        <f>'[3]BASE DATOS'!$A2017</f>
        <v>0</v>
      </c>
      <c r="B2017" s="110">
        <f>'[3]BASE DATOS'!$B2017</f>
        <v>0</v>
      </c>
      <c r="C2017" s="96" t="str">
        <f t="shared" si="63"/>
        <v/>
      </c>
      <c r="F2017" s="110">
        <f>'[3]BASE DATOS'!$F2017</f>
        <v>0</v>
      </c>
      <c r="G2017" s="110">
        <f>'[3]BASE DATOS'!$G2017</f>
        <v>0</v>
      </c>
      <c r="H2017" s="96" t="str">
        <f t="shared" si="62"/>
        <v/>
      </c>
    </row>
    <row r="2018" spans="1:8" x14ac:dyDescent="0.25">
      <c r="A2018" s="110">
        <f>'[3]BASE DATOS'!$A2018</f>
        <v>0</v>
      </c>
      <c r="B2018" s="110">
        <f>'[3]BASE DATOS'!$B2018</f>
        <v>0</v>
      </c>
      <c r="C2018" s="96" t="str">
        <f t="shared" si="63"/>
        <v/>
      </c>
      <c r="F2018" s="110">
        <f>'[3]BASE DATOS'!$F2018</f>
        <v>0</v>
      </c>
      <c r="G2018" s="110">
        <f>'[3]BASE DATOS'!$G2018</f>
        <v>0</v>
      </c>
      <c r="H2018" s="96" t="str">
        <f t="shared" si="62"/>
        <v/>
      </c>
    </row>
    <row r="2019" spans="1:8" x14ac:dyDescent="0.25">
      <c r="A2019" s="110">
        <f>'[3]BASE DATOS'!$A2019</f>
        <v>0</v>
      </c>
      <c r="B2019" s="110">
        <f>'[3]BASE DATOS'!$B2019</f>
        <v>0</v>
      </c>
      <c r="C2019" s="96" t="str">
        <f t="shared" si="63"/>
        <v/>
      </c>
      <c r="F2019" s="110">
        <f>'[3]BASE DATOS'!$F2019</f>
        <v>0</v>
      </c>
      <c r="G2019" s="110">
        <f>'[3]BASE DATOS'!$G2019</f>
        <v>0</v>
      </c>
      <c r="H2019" s="96" t="str">
        <f t="shared" si="62"/>
        <v/>
      </c>
    </row>
    <row r="2020" spans="1:8" x14ac:dyDescent="0.25">
      <c r="A2020" s="110">
        <f>'[3]BASE DATOS'!$A2020</f>
        <v>0</v>
      </c>
      <c r="B2020" s="110">
        <f>'[3]BASE DATOS'!$B2020</f>
        <v>0</v>
      </c>
      <c r="C2020" s="96" t="str">
        <f t="shared" si="63"/>
        <v/>
      </c>
      <c r="F2020" s="110">
        <f>'[3]BASE DATOS'!$F2020</f>
        <v>0</v>
      </c>
      <c r="G2020" s="110">
        <f>'[3]BASE DATOS'!$G2020</f>
        <v>0</v>
      </c>
      <c r="H2020" s="96" t="str">
        <f t="shared" si="62"/>
        <v/>
      </c>
    </row>
    <row r="2021" spans="1:8" x14ac:dyDescent="0.25">
      <c r="A2021" s="110">
        <f>'[3]BASE DATOS'!$A2021</f>
        <v>0</v>
      </c>
      <c r="B2021" s="110">
        <f>'[3]BASE DATOS'!$B2021</f>
        <v>0</v>
      </c>
      <c r="C2021" s="96" t="str">
        <f t="shared" si="63"/>
        <v/>
      </c>
      <c r="F2021" s="110">
        <f>'[3]BASE DATOS'!$F2021</f>
        <v>0</v>
      </c>
      <c r="G2021" s="110">
        <f>'[3]BASE DATOS'!$G2021</f>
        <v>0</v>
      </c>
      <c r="H2021" s="96" t="str">
        <f t="shared" si="62"/>
        <v/>
      </c>
    </row>
    <row r="2022" spans="1:8" x14ac:dyDescent="0.25">
      <c r="A2022" s="110">
        <f>'[3]BASE DATOS'!$A2022</f>
        <v>0</v>
      </c>
      <c r="B2022" s="110">
        <f>'[3]BASE DATOS'!$B2022</f>
        <v>0</v>
      </c>
      <c r="C2022" s="96" t="str">
        <f t="shared" si="63"/>
        <v/>
      </c>
      <c r="F2022" s="110">
        <f>'[3]BASE DATOS'!$F2022</f>
        <v>0</v>
      </c>
      <c r="G2022" s="110">
        <f>'[3]BASE DATOS'!$G2022</f>
        <v>0</v>
      </c>
      <c r="H2022" s="96" t="str">
        <f t="shared" si="62"/>
        <v/>
      </c>
    </row>
    <row r="2023" spans="1:8" x14ac:dyDescent="0.25">
      <c r="A2023" s="110">
        <f>'[3]BASE DATOS'!$A2023</f>
        <v>0</v>
      </c>
      <c r="B2023" s="110">
        <f>'[3]BASE DATOS'!$B2023</f>
        <v>0</v>
      </c>
      <c r="C2023" s="96" t="str">
        <f t="shared" si="63"/>
        <v/>
      </c>
      <c r="F2023" s="110">
        <f>'[3]BASE DATOS'!$F2023</f>
        <v>0</v>
      </c>
      <c r="G2023" s="110">
        <f>'[3]BASE DATOS'!$G2023</f>
        <v>0</v>
      </c>
      <c r="H2023" s="96" t="str">
        <f t="shared" si="62"/>
        <v/>
      </c>
    </row>
    <row r="2024" spans="1:8" x14ac:dyDescent="0.25">
      <c r="A2024" s="110">
        <f>'[3]BASE DATOS'!$A2024</f>
        <v>0</v>
      </c>
      <c r="B2024" s="110">
        <f>'[3]BASE DATOS'!$B2024</f>
        <v>0</v>
      </c>
      <c r="C2024" s="96" t="str">
        <f t="shared" si="63"/>
        <v/>
      </c>
      <c r="F2024" s="110">
        <f>'[3]BASE DATOS'!$F2024</f>
        <v>0</v>
      </c>
      <c r="G2024" s="110">
        <f>'[3]BASE DATOS'!$G2024</f>
        <v>0</v>
      </c>
      <c r="H2024" s="96" t="str">
        <f t="shared" si="62"/>
        <v/>
      </c>
    </row>
    <row r="2025" spans="1:8" x14ac:dyDescent="0.25">
      <c r="A2025" s="110">
        <f>'[3]BASE DATOS'!$A2025</f>
        <v>0</v>
      </c>
      <c r="B2025" s="110">
        <f>'[3]BASE DATOS'!$B2025</f>
        <v>0</v>
      </c>
      <c r="C2025" s="96" t="str">
        <f t="shared" si="63"/>
        <v/>
      </c>
      <c r="F2025" s="110">
        <f>'[3]BASE DATOS'!$F2025</f>
        <v>0</v>
      </c>
      <c r="G2025" s="110">
        <f>'[3]BASE DATOS'!$G2025</f>
        <v>0</v>
      </c>
      <c r="H2025" s="96" t="str">
        <f t="shared" si="62"/>
        <v/>
      </c>
    </row>
    <row r="2026" spans="1:8" x14ac:dyDescent="0.25">
      <c r="A2026" s="110">
        <f>'[3]BASE DATOS'!$A2026</f>
        <v>0</v>
      </c>
      <c r="B2026" s="110">
        <f>'[3]BASE DATOS'!$B2026</f>
        <v>0</v>
      </c>
      <c r="C2026" s="96" t="str">
        <f t="shared" si="63"/>
        <v/>
      </c>
      <c r="F2026" s="110">
        <f>'[3]BASE DATOS'!$F2026</f>
        <v>0</v>
      </c>
      <c r="G2026" s="110">
        <f>'[3]BASE DATOS'!$G2026</f>
        <v>0</v>
      </c>
      <c r="H2026" s="96" t="str">
        <f t="shared" si="62"/>
        <v/>
      </c>
    </row>
    <row r="2027" spans="1:8" x14ac:dyDescent="0.25">
      <c r="A2027" s="110">
        <f>'[3]BASE DATOS'!$A2027</f>
        <v>0</v>
      </c>
      <c r="B2027" s="110">
        <f>'[3]BASE DATOS'!$B2027</f>
        <v>0</v>
      </c>
      <c r="C2027" s="96" t="str">
        <f t="shared" si="63"/>
        <v/>
      </c>
      <c r="F2027" s="110">
        <f>'[3]BASE DATOS'!$F2027</f>
        <v>0</v>
      </c>
      <c r="G2027" s="110">
        <f>'[3]BASE DATOS'!$G2027</f>
        <v>0</v>
      </c>
      <c r="H2027" s="96" t="str">
        <f t="shared" si="62"/>
        <v/>
      </c>
    </row>
    <row r="2028" spans="1:8" x14ac:dyDescent="0.25">
      <c r="A2028" s="110">
        <f>'[3]BASE DATOS'!$A2028</f>
        <v>0</v>
      </c>
      <c r="B2028" s="110">
        <f>'[3]BASE DATOS'!$B2028</f>
        <v>0</v>
      </c>
      <c r="C2028" s="96" t="str">
        <f t="shared" si="63"/>
        <v/>
      </c>
      <c r="F2028" s="110">
        <f>'[3]BASE DATOS'!$F2028</f>
        <v>0</v>
      </c>
      <c r="G2028" s="110">
        <f>'[3]BASE DATOS'!$G2028</f>
        <v>0</v>
      </c>
      <c r="H2028" s="96" t="str">
        <f t="shared" si="62"/>
        <v/>
      </c>
    </row>
    <row r="2029" spans="1:8" x14ac:dyDescent="0.25">
      <c r="A2029" s="110">
        <f>'[3]BASE DATOS'!$A2029</f>
        <v>0</v>
      </c>
      <c r="B2029" s="110">
        <f>'[3]BASE DATOS'!$B2029</f>
        <v>0</v>
      </c>
      <c r="C2029" s="96" t="str">
        <f t="shared" si="63"/>
        <v/>
      </c>
      <c r="F2029" s="110">
        <f>'[3]BASE DATOS'!$F2029</f>
        <v>0</v>
      </c>
      <c r="G2029" s="110">
        <f>'[3]BASE DATOS'!$G2029</f>
        <v>0</v>
      </c>
      <c r="H2029" s="96" t="str">
        <f t="shared" si="62"/>
        <v/>
      </c>
    </row>
    <row r="2030" spans="1:8" x14ac:dyDescent="0.25">
      <c r="A2030" s="110">
        <f>'[3]BASE DATOS'!$A2030</f>
        <v>0</v>
      </c>
      <c r="B2030" s="110">
        <f>'[3]BASE DATOS'!$B2030</f>
        <v>0</v>
      </c>
      <c r="C2030" s="96" t="str">
        <f t="shared" si="63"/>
        <v/>
      </c>
      <c r="F2030" s="110">
        <f>'[3]BASE DATOS'!$F2030</f>
        <v>0</v>
      </c>
      <c r="G2030" s="110">
        <f>'[3]BASE DATOS'!$G2030</f>
        <v>0</v>
      </c>
      <c r="H2030" s="96" t="str">
        <f t="shared" si="62"/>
        <v/>
      </c>
    </row>
    <row r="2031" spans="1:8" x14ac:dyDescent="0.25">
      <c r="A2031" s="110">
        <f>'[3]BASE DATOS'!$A2031</f>
        <v>0</v>
      </c>
      <c r="B2031" s="110">
        <f>'[3]BASE DATOS'!$B2031</f>
        <v>0</v>
      </c>
      <c r="C2031" s="96" t="str">
        <f t="shared" si="63"/>
        <v/>
      </c>
      <c r="F2031" s="110">
        <f>'[3]BASE DATOS'!$F2031</f>
        <v>0</v>
      </c>
      <c r="G2031" s="110">
        <f>'[3]BASE DATOS'!$G2031</f>
        <v>0</v>
      </c>
      <c r="H2031" s="96" t="str">
        <f t="shared" si="62"/>
        <v/>
      </c>
    </row>
    <row r="2032" spans="1:8" x14ac:dyDescent="0.25">
      <c r="A2032" s="110">
        <f>'[3]BASE DATOS'!$A2032</f>
        <v>0</v>
      </c>
      <c r="B2032" s="110">
        <f>'[3]BASE DATOS'!$B2032</f>
        <v>0</v>
      </c>
      <c r="C2032" s="96" t="str">
        <f t="shared" si="63"/>
        <v/>
      </c>
      <c r="F2032" s="110">
        <f>'[3]BASE DATOS'!$F2032</f>
        <v>0</v>
      </c>
      <c r="G2032" s="110">
        <f>'[3]BASE DATOS'!$G2032</f>
        <v>0</v>
      </c>
      <c r="H2032" s="96" t="str">
        <f t="shared" si="62"/>
        <v/>
      </c>
    </row>
    <row r="2033" spans="1:8" x14ac:dyDescent="0.25">
      <c r="A2033" s="110">
        <f>'[3]BASE DATOS'!$A2033</f>
        <v>0</v>
      </c>
      <c r="B2033" s="110">
        <f>'[3]BASE DATOS'!$B2033</f>
        <v>0</v>
      </c>
      <c r="C2033" s="96" t="str">
        <f t="shared" si="63"/>
        <v/>
      </c>
      <c r="F2033" s="110">
        <f>'[3]BASE DATOS'!$F2033</f>
        <v>0</v>
      </c>
      <c r="G2033" s="110">
        <f>'[3]BASE DATOS'!$G2033</f>
        <v>0</v>
      </c>
      <c r="H2033" s="96" t="str">
        <f t="shared" si="62"/>
        <v/>
      </c>
    </row>
    <row r="2034" spans="1:8" x14ac:dyDescent="0.25">
      <c r="A2034" s="110">
        <f>'[3]BASE DATOS'!$A2034</f>
        <v>0</v>
      </c>
      <c r="B2034" s="110">
        <f>'[3]BASE DATOS'!$B2034</f>
        <v>0</v>
      </c>
      <c r="C2034" s="96" t="str">
        <f t="shared" si="63"/>
        <v/>
      </c>
      <c r="F2034" s="110">
        <f>'[3]BASE DATOS'!$F2034</f>
        <v>0</v>
      </c>
      <c r="G2034" s="110">
        <f>'[3]BASE DATOS'!$G2034</f>
        <v>0</v>
      </c>
      <c r="H2034" s="96" t="str">
        <f t="shared" si="62"/>
        <v/>
      </c>
    </row>
    <row r="2035" spans="1:8" x14ac:dyDescent="0.25">
      <c r="A2035" s="110">
        <f>'[3]BASE DATOS'!$A2035</f>
        <v>0</v>
      </c>
      <c r="B2035" s="110">
        <f>'[3]BASE DATOS'!$B2035</f>
        <v>0</v>
      </c>
      <c r="C2035" s="96" t="str">
        <f t="shared" si="63"/>
        <v/>
      </c>
      <c r="F2035" s="110">
        <f>'[3]BASE DATOS'!$F2035</f>
        <v>0</v>
      </c>
      <c r="G2035" s="110">
        <f>'[3]BASE DATOS'!$G2035</f>
        <v>0</v>
      </c>
      <c r="H2035" s="96" t="str">
        <f t="shared" si="62"/>
        <v/>
      </c>
    </row>
    <row r="2036" spans="1:8" x14ac:dyDescent="0.25">
      <c r="A2036" s="110">
        <f>'[3]BASE DATOS'!$A2036</f>
        <v>0</v>
      </c>
      <c r="B2036" s="110">
        <f>'[3]BASE DATOS'!$B2036</f>
        <v>0</v>
      </c>
      <c r="C2036" s="96" t="str">
        <f t="shared" si="63"/>
        <v/>
      </c>
      <c r="F2036" s="110">
        <f>'[3]BASE DATOS'!$F2036</f>
        <v>0</v>
      </c>
      <c r="G2036" s="110">
        <f>'[3]BASE DATOS'!$G2036</f>
        <v>0</v>
      </c>
      <c r="H2036" s="96" t="str">
        <f t="shared" si="62"/>
        <v/>
      </c>
    </row>
    <row r="2037" spans="1:8" x14ac:dyDescent="0.25">
      <c r="A2037" s="110">
        <f>'[3]BASE DATOS'!$A2037</f>
        <v>0</v>
      </c>
      <c r="B2037" s="110">
        <f>'[3]BASE DATOS'!$B2037</f>
        <v>0</v>
      </c>
      <c r="C2037" s="96" t="str">
        <f t="shared" si="63"/>
        <v/>
      </c>
      <c r="F2037" s="110">
        <f>'[3]BASE DATOS'!$F2037</f>
        <v>0</v>
      </c>
      <c r="G2037" s="110">
        <f>'[3]BASE DATOS'!$G2037</f>
        <v>0</v>
      </c>
      <c r="H2037" s="96" t="str">
        <f t="shared" si="62"/>
        <v/>
      </c>
    </row>
    <row r="2038" spans="1:8" x14ac:dyDescent="0.25">
      <c r="A2038" s="110">
        <f>'[3]BASE DATOS'!$A2038</f>
        <v>0</v>
      </c>
      <c r="B2038" s="110">
        <f>'[3]BASE DATOS'!$B2038</f>
        <v>0</v>
      </c>
      <c r="C2038" s="96" t="str">
        <f t="shared" si="63"/>
        <v/>
      </c>
      <c r="F2038" s="110">
        <f>'[3]BASE DATOS'!$F2038</f>
        <v>0</v>
      </c>
      <c r="G2038" s="110">
        <f>'[3]BASE DATOS'!$G2038</f>
        <v>0</v>
      </c>
      <c r="H2038" s="96" t="str">
        <f t="shared" si="62"/>
        <v/>
      </c>
    </row>
    <row r="2039" spans="1:8" x14ac:dyDescent="0.25">
      <c r="A2039" s="110">
        <f>'[3]BASE DATOS'!$A2039</f>
        <v>0</v>
      </c>
      <c r="B2039" s="110">
        <f>'[3]BASE DATOS'!$B2039</f>
        <v>0</v>
      </c>
      <c r="C2039" s="96" t="str">
        <f t="shared" si="63"/>
        <v/>
      </c>
      <c r="F2039" s="110">
        <f>'[3]BASE DATOS'!$F2039</f>
        <v>0</v>
      </c>
      <c r="G2039" s="110">
        <f>'[3]BASE DATOS'!$G2039</f>
        <v>0</v>
      </c>
      <c r="H2039" s="96" t="str">
        <f t="shared" si="62"/>
        <v/>
      </c>
    </row>
    <row r="2040" spans="1:8" x14ac:dyDescent="0.25">
      <c r="A2040" s="110">
        <f>'[3]BASE DATOS'!$A2040</f>
        <v>0</v>
      </c>
      <c r="B2040" s="110">
        <f>'[3]BASE DATOS'!$B2040</f>
        <v>0</v>
      </c>
      <c r="C2040" s="96" t="str">
        <f t="shared" si="63"/>
        <v/>
      </c>
      <c r="F2040" s="110">
        <f>'[3]BASE DATOS'!$F2040</f>
        <v>0</v>
      </c>
      <c r="G2040" s="110">
        <f>'[3]BASE DATOS'!$G2040</f>
        <v>0</v>
      </c>
      <c r="H2040" s="96" t="str">
        <f t="shared" si="62"/>
        <v/>
      </c>
    </row>
    <row r="2041" spans="1:8" x14ac:dyDescent="0.25">
      <c r="A2041" s="110">
        <f>'[3]BASE DATOS'!$A2041</f>
        <v>0</v>
      </c>
      <c r="B2041" s="110">
        <f>'[3]BASE DATOS'!$B2041</f>
        <v>0</v>
      </c>
      <c r="C2041" s="96" t="str">
        <f t="shared" si="63"/>
        <v/>
      </c>
      <c r="F2041" s="110">
        <f>'[3]BASE DATOS'!$F2041</f>
        <v>0</v>
      </c>
      <c r="G2041" s="110">
        <f>'[3]BASE DATOS'!$G2041</f>
        <v>0</v>
      </c>
      <c r="H2041" s="96" t="str">
        <f t="shared" si="62"/>
        <v/>
      </c>
    </row>
    <row r="2042" spans="1:8" x14ac:dyDescent="0.25">
      <c r="A2042" s="110">
        <f>'[3]BASE DATOS'!$A2042</f>
        <v>0</v>
      </c>
      <c r="B2042" s="110">
        <f>'[3]BASE DATOS'!$B2042</f>
        <v>0</v>
      </c>
      <c r="C2042" s="96" t="str">
        <f t="shared" si="63"/>
        <v/>
      </c>
      <c r="F2042" s="110">
        <f>'[3]BASE DATOS'!$F2042</f>
        <v>0</v>
      </c>
      <c r="G2042" s="110">
        <f>'[3]BASE DATOS'!$G2042</f>
        <v>0</v>
      </c>
      <c r="H2042" s="96" t="str">
        <f t="shared" si="62"/>
        <v/>
      </c>
    </row>
    <row r="2043" spans="1:8" x14ac:dyDescent="0.25">
      <c r="A2043" s="110">
        <f>'[3]BASE DATOS'!$A2043</f>
        <v>0</v>
      </c>
      <c r="B2043" s="110">
        <f>'[3]BASE DATOS'!$B2043</f>
        <v>0</v>
      </c>
      <c r="C2043" s="96" t="str">
        <f t="shared" si="63"/>
        <v/>
      </c>
      <c r="F2043" s="110">
        <f>'[3]BASE DATOS'!$F2043</f>
        <v>0</v>
      </c>
      <c r="G2043" s="110">
        <f>'[3]BASE DATOS'!$G2043</f>
        <v>0</v>
      </c>
      <c r="H2043" s="96" t="str">
        <f t="shared" si="62"/>
        <v/>
      </c>
    </row>
    <row r="2044" spans="1:8" x14ac:dyDescent="0.25">
      <c r="A2044" s="110">
        <f>'[3]BASE DATOS'!$A2044</f>
        <v>0</v>
      </c>
      <c r="B2044" s="110">
        <f>'[3]BASE DATOS'!$B2044</f>
        <v>0</v>
      </c>
      <c r="C2044" s="96" t="str">
        <f t="shared" si="63"/>
        <v/>
      </c>
      <c r="F2044" s="110">
        <f>'[3]BASE DATOS'!$F2044</f>
        <v>0</v>
      </c>
      <c r="G2044" s="110">
        <f>'[3]BASE DATOS'!$G2044</f>
        <v>0</v>
      </c>
      <c r="H2044" s="96" t="str">
        <f t="shared" si="62"/>
        <v/>
      </c>
    </row>
    <row r="2045" spans="1:8" x14ac:dyDescent="0.25">
      <c r="A2045" s="110">
        <f>'[3]BASE DATOS'!$A2045</f>
        <v>0</v>
      </c>
      <c r="B2045" s="110">
        <f>'[3]BASE DATOS'!$B2045</f>
        <v>0</v>
      </c>
      <c r="C2045" s="96" t="str">
        <f t="shared" si="63"/>
        <v/>
      </c>
      <c r="F2045" s="110">
        <f>'[3]BASE DATOS'!$F2045</f>
        <v>0</v>
      </c>
      <c r="G2045" s="110">
        <f>'[3]BASE DATOS'!$G2045</f>
        <v>0</v>
      </c>
      <c r="H2045" s="96" t="str">
        <f t="shared" si="62"/>
        <v/>
      </c>
    </row>
    <row r="2046" spans="1:8" x14ac:dyDescent="0.25">
      <c r="A2046" s="110">
        <f>'[3]BASE DATOS'!$A2046</f>
        <v>0</v>
      </c>
      <c r="B2046" s="110">
        <f>'[3]BASE DATOS'!$B2046</f>
        <v>0</v>
      </c>
      <c r="C2046" s="96" t="str">
        <f t="shared" si="63"/>
        <v/>
      </c>
      <c r="F2046" s="110">
        <f>'[3]BASE DATOS'!$F2046</f>
        <v>0</v>
      </c>
      <c r="G2046" s="110">
        <f>'[3]BASE DATOS'!$G2046</f>
        <v>0</v>
      </c>
      <c r="H2046" s="96" t="str">
        <f t="shared" si="62"/>
        <v/>
      </c>
    </row>
    <row r="2047" spans="1:8" x14ac:dyDescent="0.25">
      <c r="A2047" s="110">
        <f>'[3]BASE DATOS'!$A2047</f>
        <v>0</v>
      </c>
      <c r="B2047" s="110">
        <f>'[3]BASE DATOS'!$B2047</f>
        <v>0</v>
      </c>
      <c r="C2047" s="96" t="str">
        <f t="shared" si="63"/>
        <v/>
      </c>
      <c r="F2047" s="110">
        <f>'[3]BASE DATOS'!$F2047</f>
        <v>0</v>
      </c>
      <c r="G2047" s="110">
        <f>'[3]BASE DATOS'!$G2047</f>
        <v>0</v>
      </c>
      <c r="H2047" s="96" t="str">
        <f t="shared" si="62"/>
        <v/>
      </c>
    </row>
    <row r="2048" spans="1:8" x14ac:dyDescent="0.25">
      <c r="A2048" s="110">
        <f>'[3]BASE DATOS'!$A2048</f>
        <v>0</v>
      </c>
      <c r="B2048" s="110">
        <f>'[3]BASE DATOS'!$B2048</f>
        <v>0</v>
      </c>
      <c r="C2048" s="96" t="str">
        <f t="shared" si="63"/>
        <v/>
      </c>
      <c r="F2048" s="110">
        <f>'[3]BASE DATOS'!$F2048</f>
        <v>0</v>
      </c>
      <c r="G2048" s="110">
        <f>'[3]BASE DATOS'!$G2048</f>
        <v>0</v>
      </c>
      <c r="H2048" s="96" t="str">
        <f t="shared" si="62"/>
        <v/>
      </c>
    </row>
    <row r="2049" spans="1:8" x14ac:dyDescent="0.25">
      <c r="A2049" s="110">
        <f>'[3]BASE DATOS'!$A2049</f>
        <v>0</v>
      </c>
      <c r="B2049" s="110">
        <f>'[3]BASE DATOS'!$B2049</f>
        <v>0</v>
      </c>
      <c r="C2049" s="96" t="str">
        <f t="shared" si="63"/>
        <v/>
      </c>
      <c r="F2049" s="110">
        <f>'[3]BASE DATOS'!$F2049</f>
        <v>0</v>
      </c>
      <c r="G2049" s="110">
        <f>'[3]BASE DATOS'!$G2049</f>
        <v>0</v>
      </c>
      <c r="H2049" s="96" t="str">
        <f t="shared" si="62"/>
        <v/>
      </c>
    </row>
    <row r="2050" spans="1:8" x14ac:dyDescent="0.25">
      <c r="A2050" s="110">
        <f>'[3]BASE DATOS'!$A2050</f>
        <v>0</v>
      </c>
      <c r="B2050" s="110">
        <f>'[3]BASE DATOS'!$B2050</f>
        <v>0</v>
      </c>
      <c r="C2050" s="96" t="str">
        <f t="shared" si="63"/>
        <v/>
      </c>
      <c r="F2050" s="110">
        <f>'[3]BASE DATOS'!$F2050</f>
        <v>0</v>
      </c>
      <c r="G2050" s="110">
        <f>'[3]BASE DATOS'!$G2050</f>
        <v>0</v>
      </c>
      <c r="H2050" s="96" t="str">
        <f t="shared" ref="H2050:H2113" si="64">IF(G2050=0,"","1")</f>
        <v/>
      </c>
    </row>
    <row r="2051" spans="1:8" x14ac:dyDescent="0.25">
      <c r="A2051" s="110">
        <f>'[3]BASE DATOS'!$A2051</f>
        <v>0</v>
      </c>
      <c r="B2051" s="110">
        <f>'[3]BASE DATOS'!$B2051</f>
        <v>0</v>
      </c>
      <c r="C2051" s="96" t="str">
        <f t="shared" ref="C2051:C2114" si="65">IF(B2051=0,"","1")</f>
        <v/>
      </c>
      <c r="F2051" s="110">
        <f>'[3]BASE DATOS'!$F2051</f>
        <v>0</v>
      </c>
      <c r="G2051" s="110">
        <f>'[3]BASE DATOS'!$G2051</f>
        <v>0</v>
      </c>
      <c r="H2051" s="96" t="str">
        <f t="shared" si="64"/>
        <v/>
      </c>
    </row>
    <row r="2052" spans="1:8" x14ac:dyDescent="0.25">
      <c r="A2052" s="110">
        <f>'[3]BASE DATOS'!$A2052</f>
        <v>0</v>
      </c>
      <c r="B2052" s="110">
        <f>'[3]BASE DATOS'!$B2052</f>
        <v>0</v>
      </c>
      <c r="C2052" s="96" t="str">
        <f t="shared" si="65"/>
        <v/>
      </c>
      <c r="F2052" s="110">
        <f>'[3]BASE DATOS'!$F2052</f>
        <v>0</v>
      </c>
      <c r="G2052" s="110">
        <f>'[3]BASE DATOS'!$G2052</f>
        <v>0</v>
      </c>
      <c r="H2052" s="96" t="str">
        <f t="shared" si="64"/>
        <v/>
      </c>
    </row>
    <row r="2053" spans="1:8" x14ac:dyDescent="0.25">
      <c r="A2053" s="110">
        <f>'[3]BASE DATOS'!$A2053</f>
        <v>0</v>
      </c>
      <c r="B2053" s="110">
        <f>'[3]BASE DATOS'!$B2053</f>
        <v>0</v>
      </c>
      <c r="C2053" s="96" t="str">
        <f t="shared" si="65"/>
        <v/>
      </c>
      <c r="F2053" s="110">
        <f>'[3]BASE DATOS'!$F2053</f>
        <v>0</v>
      </c>
      <c r="G2053" s="110">
        <f>'[3]BASE DATOS'!$G2053</f>
        <v>0</v>
      </c>
      <c r="H2053" s="96" t="str">
        <f t="shared" si="64"/>
        <v/>
      </c>
    </row>
    <row r="2054" spans="1:8" x14ac:dyDescent="0.25">
      <c r="A2054" s="110">
        <f>'[3]BASE DATOS'!$A2054</f>
        <v>0</v>
      </c>
      <c r="B2054" s="110">
        <f>'[3]BASE DATOS'!$B2054</f>
        <v>0</v>
      </c>
      <c r="C2054" s="96" t="str">
        <f t="shared" si="65"/>
        <v/>
      </c>
      <c r="F2054" s="110">
        <f>'[3]BASE DATOS'!$F2054</f>
        <v>0</v>
      </c>
      <c r="G2054" s="110">
        <f>'[3]BASE DATOS'!$G2054</f>
        <v>0</v>
      </c>
      <c r="H2054" s="96" t="str">
        <f t="shared" si="64"/>
        <v/>
      </c>
    </row>
    <row r="2055" spans="1:8" x14ac:dyDescent="0.25">
      <c r="A2055" s="110">
        <f>'[3]BASE DATOS'!$A2055</f>
        <v>0</v>
      </c>
      <c r="B2055" s="110">
        <f>'[3]BASE DATOS'!$B2055</f>
        <v>0</v>
      </c>
      <c r="C2055" s="96" t="str">
        <f t="shared" si="65"/>
        <v/>
      </c>
      <c r="F2055" s="110">
        <f>'[3]BASE DATOS'!$F2055</f>
        <v>0</v>
      </c>
      <c r="G2055" s="110">
        <f>'[3]BASE DATOS'!$G2055</f>
        <v>0</v>
      </c>
      <c r="H2055" s="96" t="str">
        <f t="shared" si="64"/>
        <v/>
      </c>
    </row>
    <row r="2056" spans="1:8" x14ac:dyDescent="0.25">
      <c r="A2056" s="110">
        <f>'[3]BASE DATOS'!$A2056</f>
        <v>0</v>
      </c>
      <c r="B2056" s="110">
        <f>'[3]BASE DATOS'!$B2056</f>
        <v>0</v>
      </c>
      <c r="C2056" s="96" t="str">
        <f t="shared" si="65"/>
        <v/>
      </c>
      <c r="F2056" s="110">
        <f>'[3]BASE DATOS'!$F2056</f>
        <v>0</v>
      </c>
      <c r="G2056" s="110">
        <f>'[3]BASE DATOS'!$G2056</f>
        <v>0</v>
      </c>
      <c r="H2056" s="96" t="str">
        <f t="shared" si="64"/>
        <v/>
      </c>
    </row>
    <row r="2057" spans="1:8" x14ac:dyDescent="0.25">
      <c r="A2057" s="110">
        <f>'[3]BASE DATOS'!$A2057</f>
        <v>0</v>
      </c>
      <c r="B2057" s="110">
        <f>'[3]BASE DATOS'!$B2057</f>
        <v>0</v>
      </c>
      <c r="C2057" s="96" t="str">
        <f t="shared" si="65"/>
        <v/>
      </c>
      <c r="F2057" s="110">
        <f>'[3]BASE DATOS'!$F2057</f>
        <v>0</v>
      </c>
      <c r="G2057" s="110">
        <f>'[3]BASE DATOS'!$G2057</f>
        <v>0</v>
      </c>
      <c r="H2057" s="96" t="str">
        <f t="shared" si="64"/>
        <v/>
      </c>
    </row>
    <row r="2058" spans="1:8" x14ac:dyDescent="0.25">
      <c r="A2058" s="110">
        <f>'[3]BASE DATOS'!$A2058</f>
        <v>0</v>
      </c>
      <c r="B2058" s="110">
        <f>'[3]BASE DATOS'!$B2058</f>
        <v>0</v>
      </c>
      <c r="C2058" s="96" t="str">
        <f t="shared" si="65"/>
        <v/>
      </c>
      <c r="F2058" s="110">
        <f>'[3]BASE DATOS'!$F2058</f>
        <v>0</v>
      </c>
      <c r="G2058" s="110">
        <f>'[3]BASE DATOS'!$G2058</f>
        <v>0</v>
      </c>
      <c r="H2058" s="96" t="str">
        <f t="shared" si="64"/>
        <v/>
      </c>
    </row>
    <row r="2059" spans="1:8" x14ac:dyDescent="0.25">
      <c r="A2059" s="110">
        <f>'[3]BASE DATOS'!$A2059</f>
        <v>0</v>
      </c>
      <c r="B2059" s="110">
        <f>'[3]BASE DATOS'!$B2059</f>
        <v>0</v>
      </c>
      <c r="C2059" s="96" t="str">
        <f t="shared" si="65"/>
        <v/>
      </c>
      <c r="F2059" s="110">
        <f>'[3]BASE DATOS'!$F2059</f>
        <v>0</v>
      </c>
      <c r="G2059" s="110">
        <f>'[3]BASE DATOS'!$G2059</f>
        <v>0</v>
      </c>
      <c r="H2059" s="96" t="str">
        <f t="shared" si="64"/>
        <v/>
      </c>
    </row>
    <row r="2060" spans="1:8" x14ac:dyDescent="0.25">
      <c r="A2060" s="110">
        <f>'[3]BASE DATOS'!$A2060</f>
        <v>0</v>
      </c>
      <c r="B2060" s="110">
        <f>'[3]BASE DATOS'!$B2060</f>
        <v>0</v>
      </c>
      <c r="C2060" s="96" t="str">
        <f t="shared" si="65"/>
        <v/>
      </c>
      <c r="F2060" s="110">
        <f>'[3]BASE DATOS'!$F2060</f>
        <v>0</v>
      </c>
      <c r="G2060" s="110">
        <f>'[3]BASE DATOS'!$G2060</f>
        <v>0</v>
      </c>
      <c r="H2060" s="96" t="str">
        <f t="shared" si="64"/>
        <v/>
      </c>
    </row>
    <row r="2061" spans="1:8" x14ac:dyDescent="0.25">
      <c r="A2061" s="110">
        <f>'[3]BASE DATOS'!$A2061</f>
        <v>0</v>
      </c>
      <c r="B2061" s="110">
        <f>'[3]BASE DATOS'!$B2061</f>
        <v>0</v>
      </c>
      <c r="C2061" s="96" t="str">
        <f t="shared" si="65"/>
        <v/>
      </c>
      <c r="F2061" s="110">
        <f>'[3]BASE DATOS'!$F2061</f>
        <v>0</v>
      </c>
      <c r="G2061" s="110">
        <f>'[3]BASE DATOS'!$G2061</f>
        <v>0</v>
      </c>
      <c r="H2061" s="96" t="str">
        <f t="shared" si="64"/>
        <v/>
      </c>
    </row>
    <row r="2062" spans="1:8" x14ac:dyDescent="0.25">
      <c r="A2062" s="110">
        <f>'[3]BASE DATOS'!$A2062</f>
        <v>0</v>
      </c>
      <c r="B2062" s="110">
        <f>'[3]BASE DATOS'!$B2062</f>
        <v>0</v>
      </c>
      <c r="C2062" s="96" t="str">
        <f t="shared" si="65"/>
        <v/>
      </c>
      <c r="F2062" s="110">
        <f>'[3]BASE DATOS'!$F2062</f>
        <v>0</v>
      </c>
      <c r="G2062" s="110">
        <f>'[3]BASE DATOS'!$G2062</f>
        <v>0</v>
      </c>
      <c r="H2062" s="96" t="str">
        <f t="shared" si="64"/>
        <v/>
      </c>
    </row>
    <row r="2063" spans="1:8" x14ac:dyDescent="0.25">
      <c r="A2063" s="110">
        <f>'[3]BASE DATOS'!$A2063</f>
        <v>0</v>
      </c>
      <c r="B2063" s="110">
        <f>'[3]BASE DATOS'!$B2063</f>
        <v>0</v>
      </c>
      <c r="C2063" s="96" t="str">
        <f t="shared" si="65"/>
        <v/>
      </c>
      <c r="F2063" s="110">
        <f>'[3]BASE DATOS'!$F2063</f>
        <v>0</v>
      </c>
      <c r="G2063" s="110">
        <f>'[3]BASE DATOS'!$G2063</f>
        <v>0</v>
      </c>
      <c r="H2063" s="96" t="str">
        <f t="shared" si="64"/>
        <v/>
      </c>
    </row>
    <row r="2064" spans="1:8" x14ac:dyDescent="0.25">
      <c r="A2064" s="110">
        <f>'[3]BASE DATOS'!$A2064</f>
        <v>0</v>
      </c>
      <c r="B2064" s="110">
        <f>'[3]BASE DATOS'!$B2064</f>
        <v>0</v>
      </c>
      <c r="C2064" s="96" t="str">
        <f t="shared" si="65"/>
        <v/>
      </c>
      <c r="F2064" s="110">
        <f>'[3]BASE DATOS'!$F2064</f>
        <v>0</v>
      </c>
      <c r="G2064" s="110">
        <f>'[3]BASE DATOS'!$G2064</f>
        <v>0</v>
      </c>
      <c r="H2064" s="96" t="str">
        <f t="shared" si="64"/>
        <v/>
      </c>
    </row>
    <row r="2065" spans="1:8" x14ac:dyDescent="0.25">
      <c r="A2065" s="110">
        <f>'[3]BASE DATOS'!$A2065</f>
        <v>0</v>
      </c>
      <c r="B2065" s="110">
        <f>'[3]BASE DATOS'!$B2065</f>
        <v>0</v>
      </c>
      <c r="C2065" s="96" t="str">
        <f t="shared" si="65"/>
        <v/>
      </c>
      <c r="F2065" s="110">
        <f>'[3]BASE DATOS'!$F2065</f>
        <v>0</v>
      </c>
      <c r="G2065" s="110">
        <f>'[3]BASE DATOS'!$G2065</f>
        <v>0</v>
      </c>
      <c r="H2065" s="96" t="str">
        <f t="shared" si="64"/>
        <v/>
      </c>
    </row>
    <row r="2066" spans="1:8" x14ac:dyDescent="0.25">
      <c r="A2066" s="110">
        <f>'[3]BASE DATOS'!$A2066</f>
        <v>0</v>
      </c>
      <c r="B2066" s="110">
        <f>'[3]BASE DATOS'!$B2066</f>
        <v>0</v>
      </c>
      <c r="C2066" s="96" t="str">
        <f t="shared" si="65"/>
        <v/>
      </c>
      <c r="F2066" s="110">
        <f>'[3]BASE DATOS'!$F2066</f>
        <v>0</v>
      </c>
      <c r="G2066" s="110">
        <f>'[3]BASE DATOS'!$G2066</f>
        <v>0</v>
      </c>
      <c r="H2066" s="96" t="str">
        <f t="shared" si="64"/>
        <v/>
      </c>
    </row>
    <row r="2067" spans="1:8" x14ac:dyDescent="0.25">
      <c r="A2067" s="110">
        <f>'[3]BASE DATOS'!$A2067</f>
        <v>0</v>
      </c>
      <c r="B2067" s="110">
        <f>'[3]BASE DATOS'!$B2067</f>
        <v>0</v>
      </c>
      <c r="C2067" s="96" t="str">
        <f t="shared" si="65"/>
        <v/>
      </c>
      <c r="F2067" s="110">
        <f>'[3]BASE DATOS'!$F2067</f>
        <v>0</v>
      </c>
      <c r="G2067" s="110">
        <f>'[3]BASE DATOS'!$G2067</f>
        <v>0</v>
      </c>
      <c r="H2067" s="96" t="str">
        <f t="shared" si="64"/>
        <v/>
      </c>
    </row>
    <row r="2068" spans="1:8" x14ac:dyDescent="0.25">
      <c r="A2068" s="110">
        <f>'[3]BASE DATOS'!$A2068</f>
        <v>0</v>
      </c>
      <c r="B2068" s="110">
        <f>'[3]BASE DATOS'!$B2068</f>
        <v>0</v>
      </c>
      <c r="C2068" s="96" t="str">
        <f t="shared" si="65"/>
        <v/>
      </c>
      <c r="F2068" s="110">
        <f>'[3]BASE DATOS'!$F2068</f>
        <v>0</v>
      </c>
      <c r="G2068" s="110">
        <f>'[3]BASE DATOS'!$G2068</f>
        <v>0</v>
      </c>
      <c r="H2068" s="96" t="str">
        <f t="shared" si="64"/>
        <v/>
      </c>
    </row>
    <row r="2069" spans="1:8" x14ac:dyDescent="0.25">
      <c r="A2069" s="110">
        <f>'[3]BASE DATOS'!$A2069</f>
        <v>0</v>
      </c>
      <c r="B2069" s="110">
        <f>'[3]BASE DATOS'!$B2069</f>
        <v>0</v>
      </c>
      <c r="C2069" s="96" t="str">
        <f t="shared" si="65"/>
        <v/>
      </c>
      <c r="F2069" s="110">
        <f>'[3]BASE DATOS'!$F2069</f>
        <v>0</v>
      </c>
      <c r="G2069" s="110">
        <f>'[3]BASE DATOS'!$G2069</f>
        <v>0</v>
      </c>
      <c r="H2069" s="96" t="str">
        <f t="shared" si="64"/>
        <v/>
      </c>
    </row>
    <row r="2070" spans="1:8" x14ac:dyDescent="0.25">
      <c r="A2070" s="110">
        <f>'[3]BASE DATOS'!$A2070</f>
        <v>0</v>
      </c>
      <c r="B2070" s="110">
        <f>'[3]BASE DATOS'!$B2070</f>
        <v>0</v>
      </c>
      <c r="C2070" s="96" t="str">
        <f t="shared" si="65"/>
        <v/>
      </c>
      <c r="F2070" s="110">
        <f>'[3]BASE DATOS'!$F2070</f>
        <v>0</v>
      </c>
      <c r="G2070" s="110">
        <f>'[3]BASE DATOS'!$G2070</f>
        <v>0</v>
      </c>
      <c r="H2070" s="96" t="str">
        <f t="shared" si="64"/>
        <v/>
      </c>
    </row>
    <row r="2071" spans="1:8" x14ac:dyDescent="0.25">
      <c r="A2071" s="110">
        <f>'[3]BASE DATOS'!$A2071</f>
        <v>0</v>
      </c>
      <c r="B2071" s="110">
        <f>'[3]BASE DATOS'!$B2071</f>
        <v>0</v>
      </c>
      <c r="C2071" s="96" t="str">
        <f t="shared" si="65"/>
        <v/>
      </c>
      <c r="F2071" s="110">
        <f>'[3]BASE DATOS'!$F2071</f>
        <v>0</v>
      </c>
      <c r="G2071" s="110">
        <f>'[3]BASE DATOS'!$G2071</f>
        <v>0</v>
      </c>
      <c r="H2071" s="96" t="str">
        <f t="shared" si="64"/>
        <v/>
      </c>
    </row>
    <row r="2072" spans="1:8" x14ac:dyDescent="0.25">
      <c r="A2072" s="110">
        <f>'[3]BASE DATOS'!$A2072</f>
        <v>0</v>
      </c>
      <c r="B2072" s="110">
        <f>'[3]BASE DATOS'!$B2072</f>
        <v>0</v>
      </c>
      <c r="C2072" s="96" t="str">
        <f t="shared" si="65"/>
        <v/>
      </c>
      <c r="F2072" s="110">
        <f>'[3]BASE DATOS'!$F2072</f>
        <v>0</v>
      </c>
      <c r="G2072" s="110">
        <f>'[3]BASE DATOS'!$G2072</f>
        <v>0</v>
      </c>
      <c r="H2072" s="96" t="str">
        <f t="shared" si="64"/>
        <v/>
      </c>
    </row>
    <row r="2073" spans="1:8" x14ac:dyDescent="0.25">
      <c r="A2073" s="110">
        <f>'[3]BASE DATOS'!$A2073</f>
        <v>0</v>
      </c>
      <c r="B2073" s="110">
        <f>'[3]BASE DATOS'!$B2073</f>
        <v>0</v>
      </c>
      <c r="C2073" s="96" t="str">
        <f t="shared" si="65"/>
        <v/>
      </c>
      <c r="F2073" s="110">
        <f>'[3]BASE DATOS'!$F2073</f>
        <v>0</v>
      </c>
      <c r="G2073" s="110">
        <f>'[3]BASE DATOS'!$G2073</f>
        <v>0</v>
      </c>
      <c r="H2073" s="96" t="str">
        <f t="shared" si="64"/>
        <v/>
      </c>
    </row>
    <row r="2074" spans="1:8" x14ac:dyDescent="0.25">
      <c r="A2074" s="110">
        <f>'[3]BASE DATOS'!$A2074</f>
        <v>0</v>
      </c>
      <c r="B2074" s="110">
        <f>'[3]BASE DATOS'!$B2074</f>
        <v>0</v>
      </c>
      <c r="C2074" s="96" t="str">
        <f t="shared" si="65"/>
        <v/>
      </c>
      <c r="F2074" s="110">
        <f>'[3]BASE DATOS'!$F2074</f>
        <v>0</v>
      </c>
      <c r="G2074" s="110">
        <f>'[3]BASE DATOS'!$G2074</f>
        <v>0</v>
      </c>
      <c r="H2074" s="96" t="str">
        <f t="shared" si="64"/>
        <v/>
      </c>
    </row>
    <row r="2075" spans="1:8" x14ac:dyDescent="0.25">
      <c r="A2075" s="110">
        <f>'[3]BASE DATOS'!$A2075</f>
        <v>0</v>
      </c>
      <c r="B2075" s="110">
        <f>'[3]BASE DATOS'!$B2075</f>
        <v>0</v>
      </c>
      <c r="C2075" s="96" t="str">
        <f t="shared" si="65"/>
        <v/>
      </c>
      <c r="F2075" s="110">
        <f>'[3]BASE DATOS'!$F2075</f>
        <v>0</v>
      </c>
      <c r="G2075" s="110">
        <f>'[3]BASE DATOS'!$G2075</f>
        <v>0</v>
      </c>
      <c r="H2075" s="96" t="str">
        <f t="shared" si="64"/>
        <v/>
      </c>
    </row>
    <row r="2076" spans="1:8" x14ac:dyDescent="0.25">
      <c r="A2076" s="110">
        <f>'[3]BASE DATOS'!$A2076</f>
        <v>0</v>
      </c>
      <c r="B2076" s="110">
        <f>'[3]BASE DATOS'!$B2076</f>
        <v>0</v>
      </c>
      <c r="C2076" s="96" t="str">
        <f t="shared" si="65"/>
        <v/>
      </c>
      <c r="F2076" s="110">
        <f>'[3]BASE DATOS'!$F2076</f>
        <v>0</v>
      </c>
      <c r="G2076" s="110">
        <f>'[3]BASE DATOS'!$G2076</f>
        <v>0</v>
      </c>
      <c r="H2076" s="96" t="str">
        <f t="shared" si="64"/>
        <v/>
      </c>
    </row>
    <row r="2077" spans="1:8" x14ac:dyDescent="0.25">
      <c r="A2077" s="110">
        <f>'[3]BASE DATOS'!$A2077</f>
        <v>0</v>
      </c>
      <c r="B2077" s="110">
        <f>'[3]BASE DATOS'!$B2077</f>
        <v>0</v>
      </c>
      <c r="C2077" s="96" t="str">
        <f t="shared" si="65"/>
        <v/>
      </c>
      <c r="F2077" s="110">
        <f>'[3]BASE DATOS'!$F2077</f>
        <v>0</v>
      </c>
      <c r="G2077" s="110">
        <f>'[3]BASE DATOS'!$G2077</f>
        <v>0</v>
      </c>
      <c r="H2077" s="96" t="str">
        <f t="shared" si="64"/>
        <v/>
      </c>
    </row>
    <row r="2078" spans="1:8" x14ac:dyDescent="0.25">
      <c r="A2078" s="110">
        <f>'[3]BASE DATOS'!$A2078</f>
        <v>0</v>
      </c>
      <c r="B2078" s="110">
        <f>'[3]BASE DATOS'!$B2078</f>
        <v>0</v>
      </c>
      <c r="C2078" s="96" t="str">
        <f t="shared" si="65"/>
        <v/>
      </c>
      <c r="F2078" s="110">
        <f>'[3]BASE DATOS'!$F2078</f>
        <v>0</v>
      </c>
      <c r="G2078" s="110">
        <f>'[3]BASE DATOS'!$G2078</f>
        <v>0</v>
      </c>
      <c r="H2078" s="96" t="str">
        <f t="shared" si="64"/>
        <v/>
      </c>
    </row>
    <row r="2079" spans="1:8" x14ac:dyDescent="0.25">
      <c r="A2079" s="110">
        <f>'[3]BASE DATOS'!$A2079</f>
        <v>0</v>
      </c>
      <c r="B2079" s="110">
        <f>'[3]BASE DATOS'!$B2079</f>
        <v>0</v>
      </c>
      <c r="C2079" s="96" t="str">
        <f t="shared" si="65"/>
        <v/>
      </c>
      <c r="F2079" s="110">
        <f>'[3]BASE DATOS'!$F2079</f>
        <v>0</v>
      </c>
      <c r="G2079" s="110">
        <f>'[3]BASE DATOS'!$G2079</f>
        <v>0</v>
      </c>
      <c r="H2079" s="96" t="str">
        <f t="shared" si="64"/>
        <v/>
      </c>
    </row>
    <row r="2080" spans="1:8" x14ac:dyDescent="0.25">
      <c r="A2080" s="110">
        <f>'[3]BASE DATOS'!$A2080</f>
        <v>0</v>
      </c>
      <c r="B2080" s="110">
        <f>'[3]BASE DATOS'!$B2080</f>
        <v>0</v>
      </c>
      <c r="C2080" s="96" t="str">
        <f t="shared" si="65"/>
        <v/>
      </c>
      <c r="F2080" s="110">
        <f>'[3]BASE DATOS'!$F2080</f>
        <v>0</v>
      </c>
      <c r="G2080" s="110">
        <f>'[3]BASE DATOS'!$G2080</f>
        <v>0</v>
      </c>
      <c r="H2080" s="96" t="str">
        <f t="shared" si="64"/>
        <v/>
      </c>
    </row>
    <row r="2081" spans="1:8" x14ac:dyDescent="0.25">
      <c r="A2081" s="110">
        <f>'[3]BASE DATOS'!$A2081</f>
        <v>0</v>
      </c>
      <c r="B2081" s="110">
        <f>'[3]BASE DATOS'!$B2081</f>
        <v>0</v>
      </c>
      <c r="C2081" s="96" t="str">
        <f t="shared" si="65"/>
        <v/>
      </c>
      <c r="F2081" s="110">
        <f>'[3]BASE DATOS'!$F2081</f>
        <v>0</v>
      </c>
      <c r="G2081" s="110">
        <f>'[3]BASE DATOS'!$G2081</f>
        <v>0</v>
      </c>
      <c r="H2081" s="96" t="str">
        <f t="shared" si="64"/>
        <v/>
      </c>
    </row>
    <row r="2082" spans="1:8" x14ac:dyDescent="0.25">
      <c r="A2082" s="110">
        <f>'[3]BASE DATOS'!$A2082</f>
        <v>0</v>
      </c>
      <c r="B2082" s="110">
        <f>'[3]BASE DATOS'!$B2082</f>
        <v>0</v>
      </c>
      <c r="C2082" s="96" t="str">
        <f t="shared" si="65"/>
        <v/>
      </c>
      <c r="F2082" s="110">
        <f>'[3]BASE DATOS'!$F2082</f>
        <v>0</v>
      </c>
      <c r="G2082" s="110">
        <f>'[3]BASE DATOS'!$G2082</f>
        <v>0</v>
      </c>
      <c r="H2082" s="96" t="str">
        <f t="shared" si="64"/>
        <v/>
      </c>
    </row>
    <row r="2083" spans="1:8" x14ac:dyDescent="0.25">
      <c r="A2083" s="110">
        <f>'[3]BASE DATOS'!$A2083</f>
        <v>0</v>
      </c>
      <c r="B2083" s="110">
        <f>'[3]BASE DATOS'!$B2083</f>
        <v>0</v>
      </c>
      <c r="C2083" s="96" t="str">
        <f t="shared" si="65"/>
        <v/>
      </c>
      <c r="F2083" s="110">
        <f>'[3]BASE DATOS'!$F2083</f>
        <v>0</v>
      </c>
      <c r="G2083" s="110">
        <f>'[3]BASE DATOS'!$G2083</f>
        <v>0</v>
      </c>
      <c r="H2083" s="96" t="str">
        <f t="shared" si="64"/>
        <v/>
      </c>
    </row>
    <row r="2084" spans="1:8" x14ac:dyDescent="0.25">
      <c r="A2084" s="110">
        <f>'[3]BASE DATOS'!$A2084</f>
        <v>0</v>
      </c>
      <c r="B2084" s="110">
        <f>'[3]BASE DATOS'!$B2084</f>
        <v>0</v>
      </c>
      <c r="C2084" s="96" t="str">
        <f t="shared" si="65"/>
        <v/>
      </c>
      <c r="F2084" s="110">
        <f>'[3]BASE DATOS'!$F2084</f>
        <v>0</v>
      </c>
      <c r="G2084" s="110">
        <f>'[3]BASE DATOS'!$G2084</f>
        <v>0</v>
      </c>
      <c r="H2084" s="96" t="str">
        <f t="shared" si="64"/>
        <v/>
      </c>
    </row>
    <row r="2085" spans="1:8" x14ac:dyDescent="0.25">
      <c r="A2085" s="110">
        <f>'[3]BASE DATOS'!$A2085</f>
        <v>0</v>
      </c>
      <c r="B2085" s="110">
        <f>'[3]BASE DATOS'!$B2085</f>
        <v>0</v>
      </c>
      <c r="C2085" s="96" t="str">
        <f t="shared" si="65"/>
        <v/>
      </c>
      <c r="F2085" s="110">
        <f>'[3]BASE DATOS'!$F2085</f>
        <v>0</v>
      </c>
      <c r="G2085" s="110">
        <f>'[3]BASE DATOS'!$G2085</f>
        <v>0</v>
      </c>
      <c r="H2085" s="96" t="str">
        <f t="shared" si="64"/>
        <v/>
      </c>
    </row>
    <row r="2086" spans="1:8" x14ac:dyDescent="0.25">
      <c r="A2086" s="110">
        <f>'[3]BASE DATOS'!$A2086</f>
        <v>0</v>
      </c>
      <c r="B2086" s="110">
        <f>'[3]BASE DATOS'!$B2086</f>
        <v>0</v>
      </c>
      <c r="C2086" s="96" t="str">
        <f t="shared" si="65"/>
        <v/>
      </c>
      <c r="F2086" s="110">
        <f>'[3]BASE DATOS'!$F2086</f>
        <v>0</v>
      </c>
      <c r="G2086" s="110">
        <f>'[3]BASE DATOS'!$G2086</f>
        <v>0</v>
      </c>
      <c r="H2086" s="96" t="str">
        <f t="shared" si="64"/>
        <v/>
      </c>
    </row>
    <row r="2087" spans="1:8" x14ac:dyDescent="0.25">
      <c r="A2087" s="110">
        <f>'[3]BASE DATOS'!$A2087</f>
        <v>0</v>
      </c>
      <c r="B2087" s="110">
        <f>'[3]BASE DATOS'!$B2087</f>
        <v>0</v>
      </c>
      <c r="C2087" s="96" t="str">
        <f t="shared" si="65"/>
        <v/>
      </c>
      <c r="F2087" s="110">
        <f>'[3]BASE DATOS'!$F2087</f>
        <v>0</v>
      </c>
      <c r="G2087" s="110">
        <f>'[3]BASE DATOS'!$G2087</f>
        <v>0</v>
      </c>
      <c r="H2087" s="96" t="str">
        <f t="shared" si="64"/>
        <v/>
      </c>
    </row>
    <row r="2088" spans="1:8" x14ac:dyDescent="0.25">
      <c r="A2088" s="110">
        <f>'[3]BASE DATOS'!$A2088</f>
        <v>0</v>
      </c>
      <c r="B2088" s="110">
        <f>'[3]BASE DATOS'!$B2088</f>
        <v>0</v>
      </c>
      <c r="C2088" s="96" t="str">
        <f t="shared" si="65"/>
        <v/>
      </c>
      <c r="F2088" s="110">
        <f>'[3]BASE DATOS'!$F2088</f>
        <v>0</v>
      </c>
      <c r="G2088" s="110">
        <f>'[3]BASE DATOS'!$G2088</f>
        <v>0</v>
      </c>
      <c r="H2088" s="96" t="str">
        <f t="shared" si="64"/>
        <v/>
      </c>
    </row>
    <row r="2089" spans="1:8" x14ac:dyDescent="0.25">
      <c r="A2089" s="110">
        <f>'[3]BASE DATOS'!$A2089</f>
        <v>0</v>
      </c>
      <c r="B2089" s="110">
        <f>'[3]BASE DATOS'!$B2089</f>
        <v>0</v>
      </c>
      <c r="C2089" s="96" t="str">
        <f t="shared" si="65"/>
        <v/>
      </c>
      <c r="F2089" s="110">
        <f>'[3]BASE DATOS'!$F2089</f>
        <v>0</v>
      </c>
      <c r="G2089" s="110">
        <f>'[3]BASE DATOS'!$G2089</f>
        <v>0</v>
      </c>
      <c r="H2089" s="96" t="str">
        <f t="shared" si="64"/>
        <v/>
      </c>
    </row>
    <row r="2090" spans="1:8" x14ac:dyDescent="0.25">
      <c r="A2090" s="110">
        <f>'[3]BASE DATOS'!$A2090</f>
        <v>0</v>
      </c>
      <c r="B2090" s="110">
        <f>'[3]BASE DATOS'!$B2090</f>
        <v>0</v>
      </c>
      <c r="C2090" s="96" t="str">
        <f t="shared" si="65"/>
        <v/>
      </c>
      <c r="F2090" s="110">
        <f>'[3]BASE DATOS'!$F2090</f>
        <v>0</v>
      </c>
      <c r="G2090" s="110">
        <f>'[3]BASE DATOS'!$G2090</f>
        <v>0</v>
      </c>
      <c r="H2090" s="96" t="str">
        <f t="shared" si="64"/>
        <v/>
      </c>
    </row>
    <row r="2091" spans="1:8" x14ac:dyDescent="0.25">
      <c r="A2091" s="110">
        <f>'[3]BASE DATOS'!$A2091</f>
        <v>0</v>
      </c>
      <c r="B2091" s="110">
        <f>'[3]BASE DATOS'!$B2091</f>
        <v>0</v>
      </c>
      <c r="C2091" s="96" t="str">
        <f t="shared" si="65"/>
        <v/>
      </c>
      <c r="F2091" s="110">
        <f>'[3]BASE DATOS'!$F2091</f>
        <v>0</v>
      </c>
      <c r="G2091" s="110">
        <f>'[3]BASE DATOS'!$G2091</f>
        <v>0</v>
      </c>
      <c r="H2091" s="96" t="str">
        <f t="shared" si="64"/>
        <v/>
      </c>
    </row>
    <row r="2092" spans="1:8" x14ac:dyDescent="0.25">
      <c r="A2092" s="110">
        <f>'[3]BASE DATOS'!$A2092</f>
        <v>0</v>
      </c>
      <c r="B2092" s="110">
        <f>'[3]BASE DATOS'!$B2092</f>
        <v>0</v>
      </c>
      <c r="C2092" s="96" t="str">
        <f t="shared" si="65"/>
        <v/>
      </c>
      <c r="F2092" s="110">
        <f>'[3]BASE DATOS'!$F2092</f>
        <v>0</v>
      </c>
      <c r="G2092" s="110">
        <f>'[3]BASE DATOS'!$G2092</f>
        <v>0</v>
      </c>
      <c r="H2092" s="96" t="str">
        <f t="shared" si="64"/>
        <v/>
      </c>
    </row>
    <row r="2093" spans="1:8" x14ac:dyDescent="0.25">
      <c r="A2093" s="110">
        <f>'[3]BASE DATOS'!$A2093</f>
        <v>0</v>
      </c>
      <c r="B2093" s="110">
        <f>'[3]BASE DATOS'!$B2093</f>
        <v>0</v>
      </c>
      <c r="C2093" s="96" t="str">
        <f t="shared" si="65"/>
        <v/>
      </c>
      <c r="F2093" s="110">
        <f>'[3]BASE DATOS'!$F2093</f>
        <v>0</v>
      </c>
      <c r="G2093" s="110">
        <f>'[3]BASE DATOS'!$G2093</f>
        <v>0</v>
      </c>
      <c r="H2093" s="96" t="str">
        <f t="shared" si="64"/>
        <v/>
      </c>
    </row>
    <row r="2094" spans="1:8" x14ac:dyDescent="0.25">
      <c r="A2094" s="110">
        <f>'[3]BASE DATOS'!$A2094</f>
        <v>0</v>
      </c>
      <c r="B2094" s="110">
        <f>'[3]BASE DATOS'!$B2094</f>
        <v>0</v>
      </c>
      <c r="C2094" s="96" t="str">
        <f t="shared" si="65"/>
        <v/>
      </c>
      <c r="F2094" s="110">
        <f>'[3]BASE DATOS'!$F2094</f>
        <v>0</v>
      </c>
      <c r="G2094" s="110">
        <f>'[3]BASE DATOS'!$G2094</f>
        <v>0</v>
      </c>
      <c r="H2094" s="96" t="str">
        <f t="shared" si="64"/>
        <v/>
      </c>
    </row>
    <row r="2095" spans="1:8" x14ac:dyDescent="0.25">
      <c r="A2095" s="110">
        <f>'[3]BASE DATOS'!$A2095</f>
        <v>0</v>
      </c>
      <c r="B2095" s="110">
        <f>'[3]BASE DATOS'!$B2095</f>
        <v>0</v>
      </c>
      <c r="C2095" s="96" t="str">
        <f t="shared" si="65"/>
        <v/>
      </c>
      <c r="F2095" s="110">
        <f>'[3]BASE DATOS'!$F2095</f>
        <v>0</v>
      </c>
      <c r="G2095" s="110">
        <f>'[3]BASE DATOS'!$G2095</f>
        <v>0</v>
      </c>
      <c r="H2095" s="96" t="str">
        <f t="shared" si="64"/>
        <v/>
      </c>
    </row>
    <row r="2096" spans="1:8" x14ac:dyDescent="0.25">
      <c r="A2096" s="110">
        <f>'[3]BASE DATOS'!$A2096</f>
        <v>0</v>
      </c>
      <c r="B2096" s="110">
        <f>'[3]BASE DATOS'!$B2096</f>
        <v>0</v>
      </c>
      <c r="C2096" s="96" t="str">
        <f t="shared" si="65"/>
        <v/>
      </c>
      <c r="F2096" s="110">
        <f>'[3]BASE DATOS'!$F2096</f>
        <v>0</v>
      </c>
      <c r="G2096" s="110">
        <f>'[3]BASE DATOS'!$G2096</f>
        <v>0</v>
      </c>
      <c r="H2096" s="96" t="str">
        <f t="shared" si="64"/>
        <v/>
      </c>
    </row>
    <row r="2097" spans="1:8" x14ac:dyDescent="0.25">
      <c r="A2097" s="110">
        <f>'[3]BASE DATOS'!$A2097</f>
        <v>0</v>
      </c>
      <c r="B2097" s="110">
        <f>'[3]BASE DATOS'!$B2097</f>
        <v>0</v>
      </c>
      <c r="C2097" s="96" t="str">
        <f t="shared" si="65"/>
        <v/>
      </c>
      <c r="F2097" s="110">
        <f>'[3]BASE DATOS'!$F2097</f>
        <v>0</v>
      </c>
      <c r="G2097" s="110">
        <f>'[3]BASE DATOS'!$G2097</f>
        <v>0</v>
      </c>
      <c r="H2097" s="96" t="str">
        <f t="shared" si="64"/>
        <v/>
      </c>
    </row>
    <row r="2098" spans="1:8" x14ac:dyDescent="0.25">
      <c r="A2098" s="110">
        <f>'[3]BASE DATOS'!$A2098</f>
        <v>0</v>
      </c>
      <c r="B2098" s="110">
        <f>'[3]BASE DATOS'!$B2098</f>
        <v>0</v>
      </c>
      <c r="C2098" s="96" t="str">
        <f t="shared" si="65"/>
        <v/>
      </c>
      <c r="F2098" s="110">
        <f>'[3]BASE DATOS'!$F2098</f>
        <v>0</v>
      </c>
      <c r="G2098" s="110">
        <f>'[3]BASE DATOS'!$G2098</f>
        <v>0</v>
      </c>
      <c r="H2098" s="96" t="str">
        <f t="shared" si="64"/>
        <v/>
      </c>
    </row>
    <row r="2099" spans="1:8" x14ac:dyDescent="0.25">
      <c r="A2099" s="110">
        <f>'[3]BASE DATOS'!$A2099</f>
        <v>0</v>
      </c>
      <c r="B2099" s="110">
        <f>'[3]BASE DATOS'!$B2099</f>
        <v>0</v>
      </c>
      <c r="C2099" s="96" t="str">
        <f t="shared" si="65"/>
        <v/>
      </c>
      <c r="F2099" s="110">
        <f>'[3]BASE DATOS'!$F2099</f>
        <v>0</v>
      </c>
      <c r="G2099" s="110">
        <f>'[3]BASE DATOS'!$G2099</f>
        <v>0</v>
      </c>
      <c r="H2099" s="96" t="str">
        <f t="shared" si="64"/>
        <v/>
      </c>
    </row>
    <row r="2100" spans="1:8" x14ac:dyDescent="0.25">
      <c r="A2100" s="110">
        <f>'[3]BASE DATOS'!$A2100</f>
        <v>0</v>
      </c>
      <c r="B2100" s="110">
        <f>'[3]BASE DATOS'!$B2100</f>
        <v>0</v>
      </c>
      <c r="C2100" s="96" t="str">
        <f t="shared" si="65"/>
        <v/>
      </c>
      <c r="F2100" s="110">
        <f>'[3]BASE DATOS'!$F2100</f>
        <v>0</v>
      </c>
      <c r="G2100" s="110">
        <f>'[3]BASE DATOS'!$G2100</f>
        <v>0</v>
      </c>
      <c r="H2100" s="96" t="str">
        <f t="shared" si="64"/>
        <v/>
      </c>
    </row>
    <row r="2101" spans="1:8" x14ac:dyDescent="0.25">
      <c r="A2101" s="110">
        <f>'[3]BASE DATOS'!$A2101</f>
        <v>0</v>
      </c>
      <c r="B2101" s="110">
        <f>'[3]BASE DATOS'!$B2101</f>
        <v>0</v>
      </c>
      <c r="C2101" s="96" t="str">
        <f t="shared" si="65"/>
        <v/>
      </c>
      <c r="F2101" s="110">
        <f>'[3]BASE DATOS'!$F2101</f>
        <v>0</v>
      </c>
      <c r="G2101" s="110">
        <f>'[3]BASE DATOS'!$G2101</f>
        <v>0</v>
      </c>
      <c r="H2101" s="96" t="str">
        <f t="shared" si="64"/>
        <v/>
      </c>
    </row>
    <row r="2102" spans="1:8" x14ac:dyDescent="0.25">
      <c r="A2102" s="110">
        <f>'[3]BASE DATOS'!$A2102</f>
        <v>0</v>
      </c>
      <c r="B2102" s="110">
        <f>'[3]BASE DATOS'!$B2102</f>
        <v>0</v>
      </c>
      <c r="C2102" s="96" t="str">
        <f t="shared" si="65"/>
        <v/>
      </c>
      <c r="F2102" s="110">
        <f>'[3]BASE DATOS'!$F2102</f>
        <v>0</v>
      </c>
      <c r="G2102" s="110">
        <f>'[3]BASE DATOS'!$G2102</f>
        <v>0</v>
      </c>
      <c r="H2102" s="96" t="str">
        <f t="shared" si="64"/>
        <v/>
      </c>
    </row>
    <row r="2103" spans="1:8" x14ac:dyDescent="0.25">
      <c r="A2103" s="110">
        <f>'[3]BASE DATOS'!$A2103</f>
        <v>0</v>
      </c>
      <c r="B2103" s="110">
        <f>'[3]BASE DATOS'!$B2103</f>
        <v>0</v>
      </c>
      <c r="C2103" s="96" t="str">
        <f t="shared" si="65"/>
        <v/>
      </c>
      <c r="F2103" s="110">
        <f>'[3]BASE DATOS'!$F2103</f>
        <v>0</v>
      </c>
      <c r="G2103" s="110">
        <f>'[3]BASE DATOS'!$G2103</f>
        <v>0</v>
      </c>
      <c r="H2103" s="96" t="str">
        <f t="shared" si="64"/>
        <v/>
      </c>
    </row>
    <row r="2104" spans="1:8" x14ac:dyDescent="0.25">
      <c r="A2104" s="110">
        <f>'[3]BASE DATOS'!$A2104</f>
        <v>0</v>
      </c>
      <c r="B2104" s="110">
        <f>'[3]BASE DATOS'!$B2104</f>
        <v>0</v>
      </c>
      <c r="C2104" s="96" t="str">
        <f t="shared" si="65"/>
        <v/>
      </c>
      <c r="F2104" s="110">
        <f>'[3]BASE DATOS'!$F2104</f>
        <v>0</v>
      </c>
      <c r="G2104" s="110">
        <f>'[3]BASE DATOS'!$G2104</f>
        <v>0</v>
      </c>
      <c r="H2104" s="96" t="str">
        <f t="shared" si="64"/>
        <v/>
      </c>
    </row>
    <row r="2105" spans="1:8" x14ac:dyDescent="0.25">
      <c r="A2105" s="110">
        <f>'[3]BASE DATOS'!$A2105</f>
        <v>0</v>
      </c>
      <c r="B2105" s="110">
        <f>'[3]BASE DATOS'!$B2105</f>
        <v>0</v>
      </c>
      <c r="C2105" s="96" t="str">
        <f t="shared" si="65"/>
        <v/>
      </c>
      <c r="F2105" s="110">
        <f>'[3]BASE DATOS'!$F2105</f>
        <v>0</v>
      </c>
      <c r="G2105" s="110">
        <f>'[3]BASE DATOS'!$G2105</f>
        <v>0</v>
      </c>
      <c r="H2105" s="96" t="str">
        <f t="shared" si="64"/>
        <v/>
      </c>
    </row>
    <row r="2106" spans="1:8" x14ac:dyDescent="0.25">
      <c r="A2106" s="110">
        <f>'[3]BASE DATOS'!$A2106</f>
        <v>0</v>
      </c>
      <c r="B2106" s="110">
        <f>'[3]BASE DATOS'!$B2106</f>
        <v>0</v>
      </c>
      <c r="C2106" s="96" t="str">
        <f t="shared" si="65"/>
        <v/>
      </c>
      <c r="F2106" s="110">
        <f>'[3]BASE DATOS'!$F2106</f>
        <v>0</v>
      </c>
      <c r="G2106" s="110">
        <f>'[3]BASE DATOS'!$G2106</f>
        <v>0</v>
      </c>
      <c r="H2106" s="96" t="str">
        <f t="shared" si="64"/>
        <v/>
      </c>
    </row>
    <row r="2107" spans="1:8" x14ac:dyDescent="0.25">
      <c r="A2107" s="110">
        <f>'[3]BASE DATOS'!$A2107</f>
        <v>0</v>
      </c>
      <c r="B2107" s="110">
        <f>'[3]BASE DATOS'!$B2107</f>
        <v>0</v>
      </c>
      <c r="C2107" s="96" t="str">
        <f t="shared" si="65"/>
        <v/>
      </c>
      <c r="F2107" s="110">
        <f>'[3]BASE DATOS'!$F2107</f>
        <v>0</v>
      </c>
      <c r="G2107" s="110">
        <f>'[3]BASE DATOS'!$G2107</f>
        <v>0</v>
      </c>
      <c r="H2107" s="96" t="str">
        <f t="shared" si="64"/>
        <v/>
      </c>
    </row>
    <row r="2108" spans="1:8" x14ac:dyDescent="0.25">
      <c r="A2108" s="110">
        <f>'[3]BASE DATOS'!$A2108</f>
        <v>0</v>
      </c>
      <c r="B2108" s="110">
        <f>'[3]BASE DATOS'!$B2108</f>
        <v>0</v>
      </c>
      <c r="C2108" s="96" t="str">
        <f t="shared" si="65"/>
        <v/>
      </c>
      <c r="F2108" s="110">
        <f>'[3]BASE DATOS'!$F2108</f>
        <v>0</v>
      </c>
      <c r="G2108" s="110">
        <f>'[3]BASE DATOS'!$G2108</f>
        <v>0</v>
      </c>
      <c r="H2108" s="96" t="str">
        <f t="shared" si="64"/>
        <v/>
      </c>
    </row>
    <row r="2109" spans="1:8" x14ac:dyDescent="0.25">
      <c r="A2109" s="110">
        <f>'[3]BASE DATOS'!$A2109</f>
        <v>0</v>
      </c>
      <c r="B2109" s="110">
        <f>'[3]BASE DATOS'!$B2109</f>
        <v>0</v>
      </c>
      <c r="C2109" s="96" t="str">
        <f t="shared" si="65"/>
        <v/>
      </c>
      <c r="F2109" s="110">
        <f>'[3]BASE DATOS'!$F2109</f>
        <v>0</v>
      </c>
      <c r="G2109" s="110">
        <f>'[3]BASE DATOS'!$G2109</f>
        <v>0</v>
      </c>
      <c r="H2109" s="96" t="str">
        <f t="shared" si="64"/>
        <v/>
      </c>
    </row>
    <row r="2110" spans="1:8" x14ac:dyDescent="0.25">
      <c r="A2110" s="110">
        <f>'[3]BASE DATOS'!$A2110</f>
        <v>0</v>
      </c>
      <c r="B2110" s="110">
        <f>'[3]BASE DATOS'!$B2110</f>
        <v>0</v>
      </c>
      <c r="C2110" s="96" t="str">
        <f t="shared" si="65"/>
        <v/>
      </c>
      <c r="F2110" s="110">
        <f>'[3]BASE DATOS'!$F2110</f>
        <v>0</v>
      </c>
      <c r="G2110" s="110">
        <f>'[3]BASE DATOS'!$G2110</f>
        <v>0</v>
      </c>
      <c r="H2110" s="96" t="str">
        <f t="shared" si="64"/>
        <v/>
      </c>
    </row>
    <row r="2111" spans="1:8" x14ac:dyDescent="0.25">
      <c r="A2111" s="110">
        <f>'[3]BASE DATOS'!$A2111</f>
        <v>0</v>
      </c>
      <c r="B2111" s="110">
        <f>'[3]BASE DATOS'!$B2111</f>
        <v>0</v>
      </c>
      <c r="C2111" s="96" t="str">
        <f t="shared" si="65"/>
        <v/>
      </c>
      <c r="F2111" s="110">
        <f>'[3]BASE DATOS'!$F2111</f>
        <v>0</v>
      </c>
      <c r="G2111" s="110">
        <f>'[3]BASE DATOS'!$G2111</f>
        <v>0</v>
      </c>
      <c r="H2111" s="96" t="str">
        <f t="shared" si="64"/>
        <v/>
      </c>
    </row>
    <row r="2112" spans="1:8" x14ac:dyDescent="0.25">
      <c r="A2112" s="110">
        <f>'[3]BASE DATOS'!$A2112</f>
        <v>0</v>
      </c>
      <c r="B2112" s="110">
        <f>'[3]BASE DATOS'!$B2112</f>
        <v>0</v>
      </c>
      <c r="C2112" s="96" t="str">
        <f t="shared" si="65"/>
        <v/>
      </c>
      <c r="F2112" s="110">
        <f>'[3]BASE DATOS'!$F2112</f>
        <v>0</v>
      </c>
      <c r="G2112" s="110">
        <f>'[3]BASE DATOS'!$G2112</f>
        <v>0</v>
      </c>
      <c r="H2112" s="96" t="str">
        <f t="shared" si="64"/>
        <v/>
      </c>
    </row>
    <row r="2113" spans="1:8" x14ac:dyDescent="0.25">
      <c r="A2113" s="110">
        <f>'[3]BASE DATOS'!$A2113</f>
        <v>0</v>
      </c>
      <c r="B2113" s="110">
        <f>'[3]BASE DATOS'!$B2113</f>
        <v>0</v>
      </c>
      <c r="C2113" s="96" t="str">
        <f t="shared" si="65"/>
        <v/>
      </c>
      <c r="F2113" s="110">
        <f>'[3]BASE DATOS'!$F2113</f>
        <v>0</v>
      </c>
      <c r="G2113" s="110">
        <f>'[3]BASE DATOS'!$G2113</f>
        <v>0</v>
      </c>
      <c r="H2113" s="96" t="str">
        <f t="shared" si="64"/>
        <v/>
      </c>
    </row>
    <row r="2114" spans="1:8" x14ac:dyDescent="0.25">
      <c r="A2114" s="110">
        <f>'[3]BASE DATOS'!$A2114</f>
        <v>0</v>
      </c>
      <c r="B2114" s="110">
        <f>'[3]BASE DATOS'!$B2114</f>
        <v>0</v>
      </c>
      <c r="C2114" s="96" t="str">
        <f t="shared" si="65"/>
        <v/>
      </c>
      <c r="F2114" s="110">
        <f>'[3]BASE DATOS'!$F2114</f>
        <v>0</v>
      </c>
      <c r="G2114" s="110">
        <f>'[3]BASE DATOS'!$G2114</f>
        <v>0</v>
      </c>
      <c r="H2114" s="96" t="str">
        <f t="shared" ref="H2114:H2177" si="66">IF(G2114=0,"","1")</f>
        <v/>
      </c>
    </row>
    <row r="2115" spans="1:8" x14ac:dyDescent="0.25">
      <c r="A2115" s="110">
        <f>'[3]BASE DATOS'!$A2115</f>
        <v>0</v>
      </c>
      <c r="B2115" s="110">
        <f>'[3]BASE DATOS'!$B2115</f>
        <v>0</v>
      </c>
      <c r="C2115" s="96" t="str">
        <f t="shared" ref="C2115:C2178" si="67">IF(B2115=0,"","1")</f>
        <v/>
      </c>
      <c r="F2115" s="110">
        <f>'[3]BASE DATOS'!$F2115</f>
        <v>0</v>
      </c>
      <c r="G2115" s="110">
        <f>'[3]BASE DATOS'!$G2115</f>
        <v>0</v>
      </c>
      <c r="H2115" s="96" t="str">
        <f t="shared" si="66"/>
        <v/>
      </c>
    </row>
    <row r="2116" spans="1:8" x14ac:dyDescent="0.25">
      <c r="A2116" s="110">
        <f>'[3]BASE DATOS'!$A2116</f>
        <v>0</v>
      </c>
      <c r="B2116" s="110">
        <f>'[3]BASE DATOS'!$B2116</f>
        <v>0</v>
      </c>
      <c r="C2116" s="96" t="str">
        <f t="shared" si="67"/>
        <v/>
      </c>
      <c r="F2116" s="110">
        <f>'[3]BASE DATOS'!$F2116</f>
        <v>0</v>
      </c>
      <c r="G2116" s="110">
        <f>'[3]BASE DATOS'!$G2116</f>
        <v>0</v>
      </c>
      <c r="H2116" s="96" t="str">
        <f t="shared" si="66"/>
        <v/>
      </c>
    </row>
    <row r="2117" spans="1:8" x14ac:dyDescent="0.25">
      <c r="A2117" s="110">
        <f>'[3]BASE DATOS'!$A2117</f>
        <v>0</v>
      </c>
      <c r="B2117" s="110">
        <f>'[3]BASE DATOS'!$B2117</f>
        <v>0</v>
      </c>
      <c r="C2117" s="96" t="str">
        <f t="shared" si="67"/>
        <v/>
      </c>
      <c r="F2117" s="110">
        <f>'[3]BASE DATOS'!$F2117</f>
        <v>0</v>
      </c>
      <c r="G2117" s="110">
        <f>'[3]BASE DATOS'!$G2117</f>
        <v>0</v>
      </c>
      <c r="H2117" s="96" t="str">
        <f t="shared" si="66"/>
        <v/>
      </c>
    </row>
    <row r="2118" spans="1:8" x14ac:dyDescent="0.25">
      <c r="A2118" s="110">
        <f>'[3]BASE DATOS'!$A2118</f>
        <v>0</v>
      </c>
      <c r="B2118" s="110">
        <f>'[3]BASE DATOS'!$B2118</f>
        <v>0</v>
      </c>
      <c r="C2118" s="96" t="str">
        <f t="shared" si="67"/>
        <v/>
      </c>
      <c r="F2118" s="110">
        <f>'[3]BASE DATOS'!$F2118</f>
        <v>0</v>
      </c>
      <c r="G2118" s="110">
        <f>'[3]BASE DATOS'!$G2118</f>
        <v>0</v>
      </c>
      <c r="H2118" s="96" t="str">
        <f t="shared" si="66"/>
        <v/>
      </c>
    </row>
    <row r="2119" spans="1:8" x14ac:dyDescent="0.25">
      <c r="A2119" s="110">
        <f>'[3]BASE DATOS'!$A2119</f>
        <v>0</v>
      </c>
      <c r="B2119" s="110">
        <f>'[3]BASE DATOS'!$B2119</f>
        <v>0</v>
      </c>
      <c r="C2119" s="96" t="str">
        <f t="shared" si="67"/>
        <v/>
      </c>
      <c r="F2119" s="110">
        <f>'[3]BASE DATOS'!$F2119</f>
        <v>0</v>
      </c>
      <c r="G2119" s="110">
        <f>'[3]BASE DATOS'!$G2119</f>
        <v>0</v>
      </c>
      <c r="H2119" s="96" t="str">
        <f t="shared" si="66"/>
        <v/>
      </c>
    </row>
    <row r="2120" spans="1:8" x14ac:dyDescent="0.25">
      <c r="A2120" s="110">
        <f>'[3]BASE DATOS'!$A2120</f>
        <v>0</v>
      </c>
      <c r="B2120" s="110">
        <f>'[3]BASE DATOS'!$B2120</f>
        <v>0</v>
      </c>
      <c r="C2120" s="96" t="str">
        <f t="shared" si="67"/>
        <v/>
      </c>
      <c r="F2120" s="110">
        <f>'[3]BASE DATOS'!$F2120</f>
        <v>0</v>
      </c>
      <c r="G2120" s="110">
        <f>'[3]BASE DATOS'!$G2120</f>
        <v>0</v>
      </c>
      <c r="H2120" s="96" t="str">
        <f t="shared" si="66"/>
        <v/>
      </c>
    </row>
    <row r="2121" spans="1:8" x14ac:dyDescent="0.25">
      <c r="A2121" s="110">
        <f>'[3]BASE DATOS'!$A2121</f>
        <v>0</v>
      </c>
      <c r="B2121" s="110">
        <f>'[3]BASE DATOS'!$B2121</f>
        <v>0</v>
      </c>
      <c r="C2121" s="96" t="str">
        <f t="shared" si="67"/>
        <v/>
      </c>
      <c r="F2121" s="110">
        <f>'[3]BASE DATOS'!$F2121</f>
        <v>0</v>
      </c>
      <c r="G2121" s="110">
        <f>'[3]BASE DATOS'!$G2121</f>
        <v>0</v>
      </c>
      <c r="H2121" s="96" t="str">
        <f t="shared" si="66"/>
        <v/>
      </c>
    </row>
    <row r="2122" spans="1:8" x14ac:dyDescent="0.25">
      <c r="A2122" s="110">
        <f>'[3]BASE DATOS'!$A2122</f>
        <v>0</v>
      </c>
      <c r="B2122" s="110">
        <f>'[3]BASE DATOS'!$B2122</f>
        <v>0</v>
      </c>
      <c r="C2122" s="96" t="str">
        <f t="shared" si="67"/>
        <v/>
      </c>
      <c r="F2122" s="110">
        <f>'[3]BASE DATOS'!$F2122</f>
        <v>0</v>
      </c>
      <c r="G2122" s="110">
        <f>'[3]BASE DATOS'!$G2122</f>
        <v>0</v>
      </c>
      <c r="H2122" s="96" t="str">
        <f t="shared" si="66"/>
        <v/>
      </c>
    </row>
    <row r="2123" spans="1:8" x14ac:dyDescent="0.25">
      <c r="A2123" s="110">
        <f>'[3]BASE DATOS'!$A2123</f>
        <v>0</v>
      </c>
      <c r="B2123" s="110">
        <f>'[3]BASE DATOS'!$B2123</f>
        <v>0</v>
      </c>
      <c r="C2123" s="96" t="str">
        <f t="shared" si="67"/>
        <v/>
      </c>
      <c r="F2123" s="110">
        <f>'[3]BASE DATOS'!$F2123</f>
        <v>0</v>
      </c>
      <c r="G2123" s="110">
        <f>'[3]BASE DATOS'!$G2123</f>
        <v>0</v>
      </c>
      <c r="H2123" s="96" t="str">
        <f t="shared" si="66"/>
        <v/>
      </c>
    </row>
    <row r="2124" spans="1:8" x14ac:dyDescent="0.25">
      <c r="A2124" s="110">
        <f>'[3]BASE DATOS'!$A2124</f>
        <v>0</v>
      </c>
      <c r="B2124" s="110">
        <f>'[3]BASE DATOS'!$B2124</f>
        <v>0</v>
      </c>
      <c r="C2124" s="96" t="str">
        <f t="shared" si="67"/>
        <v/>
      </c>
      <c r="F2124" s="110">
        <f>'[3]BASE DATOS'!$F2124</f>
        <v>0</v>
      </c>
      <c r="G2124" s="110">
        <f>'[3]BASE DATOS'!$G2124</f>
        <v>0</v>
      </c>
      <c r="H2124" s="96" t="str">
        <f t="shared" si="66"/>
        <v/>
      </c>
    </row>
    <row r="2125" spans="1:8" x14ac:dyDescent="0.25">
      <c r="A2125" s="110">
        <f>'[3]BASE DATOS'!$A2125</f>
        <v>0</v>
      </c>
      <c r="B2125" s="110">
        <f>'[3]BASE DATOS'!$B2125</f>
        <v>0</v>
      </c>
      <c r="C2125" s="96" t="str">
        <f t="shared" si="67"/>
        <v/>
      </c>
      <c r="F2125" s="110">
        <f>'[3]BASE DATOS'!$F2125</f>
        <v>0</v>
      </c>
      <c r="G2125" s="110">
        <f>'[3]BASE DATOS'!$G2125</f>
        <v>0</v>
      </c>
      <c r="H2125" s="96" t="str">
        <f t="shared" si="66"/>
        <v/>
      </c>
    </row>
    <row r="2126" spans="1:8" x14ac:dyDescent="0.25">
      <c r="A2126" s="110">
        <f>'[3]BASE DATOS'!$A2126</f>
        <v>0</v>
      </c>
      <c r="B2126" s="110">
        <f>'[3]BASE DATOS'!$B2126</f>
        <v>0</v>
      </c>
      <c r="C2126" s="96" t="str">
        <f t="shared" si="67"/>
        <v/>
      </c>
      <c r="F2126" s="110">
        <f>'[3]BASE DATOS'!$F2126</f>
        <v>0</v>
      </c>
      <c r="G2126" s="110">
        <f>'[3]BASE DATOS'!$G2126</f>
        <v>0</v>
      </c>
      <c r="H2126" s="96" t="str">
        <f t="shared" si="66"/>
        <v/>
      </c>
    </row>
    <row r="2127" spans="1:8" x14ac:dyDescent="0.25">
      <c r="A2127" s="110">
        <f>'[3]BASE DATOS'!$A2127</f>
        <v>0</v>
      </c>
      <c r="B2127" s="110">
        <f>'[3]BASE DATOS'!$B2127</f>
        <v>0</v>
      </c>
      <c r="C2127" s="96" t="str">
        <f t="shared" si="67"/>
        <v/>
      </c>
      <c r="F2127" s="110">
        <f>'[3]BASE DATOS'!$F2127</f>
        <v>0</v>
      </c>
      <c r="G2127" s="110">
        <f>'[3]BASE DATOS'!$G2127</f>
        <v>0</v>
      </c>
      <c r="H2127" s="96" t="str">
        <f t="shared" si="66"/>
        <v/>
      </c>
    </row>
    <row r="2128" spans="1:8" x14ac:dyDescent="0.25">
      <c r="A2128" s="110">
        <f>'[3]BASE DATOS'!$A2128</f>
        <v>0</v>
      </c>
      <c r="B2128" s="110">
        <f>'[3]BASE DATOS'!$B2128</f>
        <v>0</v>
      </c>
      <c r="C2128" s="96" t="str">
        <f t="shared" si="67"/>
        <v/>
      </c>
      <c r="F2128" s="110">
        <f>'[3]BASE DATOS'!$F2128</f>
        <v>0</v>
      </c>
      <c r="G2128" s="110">
        <f>'[3]BASE DATOS'!$G2128</f>
        <v>0</v>
      </c>
      <c r="H2128" s="96" t="str">
        <f t="shared" si="66"/>
        <v/>
      </c>
    </row>
    <row r="2129" spans="1:8" x14ac:dyDescent="0.25">
      <c r="A2129" s="110">
        <f>'[3]BASE DATOS'!$A2129</f>
        <v>0</v>
      </c>
      <c r="B2129" s="110">
        <f>'[3]BASE DATOS'!$B2129</f>
        <v>0</v>
      </c>
      <c r="C2129" s="96" t="str">
        <f t="shared" si="67"/>
        <v/>
      </c>
      <c r="F2129" s="110">
        <f>'[3]BASE DATOS'!$F2129</f>
        <v>0</v>
      </c>
      <c r="G2129" s="110">
        <f>'[3]BASE DATOS'!$G2129</f>
        <v>0</v>
      </c>
      <c r="H2129" s="96" t="str">
        <f t="shared" si="66"/>
        <v/>
      </c>
    </row>
    <row r="2130" spans="1:8" x14ac:dyDescent="0.25">
      <c r="A2130" s="110">
        <f>'[3]BASE DATOS'!$A2130</f>
        <v>0</v>
      </c>
      <c r="B2130" s="110">
        <f>'[3]BASE DATOS'!$B2130</f>
        <v>0</v>
      </c>
      <c r="C2130" s="96" t="str">
        <f t="shared" si="67"/>
        <v/>
      </c>
      <c r="F2130" s="110">
        <f>'[3]BASE DATOS'!$F2130</f>
        <v>0</v>
      </c>
      <c r="G2130" s="110">
        <f>'[3]BASE DATOS'!$G2130</f>
        <v>0</v>
      </c>
      <c r="H2130" s="96" t="str">
        <f t="shared" si="66"/>
        <v/>
      </c>
    </row>
    <row r="2131" spans="1:8" x14ac:dyDescent="0.25">
      <c r="A2131" s="110">
        <f>'[3]BASE DATOS'!$A2131</f>
        <v>0</v>
      </c>
      <c r="B2131" s="110">
        <f>'[3]BASE DATOS'!$B2131</f>
        <v>0</v>
      </c>
      <c r="C2131" s="96" t="str">
        <f t="shared" si="67"/>
        <v/>
      </c>
      <c r="F2131" s="110">
        <f>'[3]BASE DATOS'!$F2131</f>
        <v>0</v>
      </c>
      <c r="G2131" s="110">
        <f>'[3]BASE DATOS'!$G2131</f>
        <v>0</v>
      </c>
      <c r="H2131" s="96" t="str">
        <f t="shared" si="66"/>
        <v/>
      </c>
    </row>
    <row r="2132" spans="1:8" x14ac:dyDescent="0.25">
      <c r="A2132" s="110">
        <f>'[3]BASE DATOS'!$A2132</f>
        <v>0</v>
      </c>
      <c r="B2132" s="110">
        <f>'[3]BASE DATOS'!$B2132</f>
        <v>0</v>
      </c>
      <c r="C2132" s="96" t="str">
        <f t="shared" si="67"/>
        <v/>
      </c>
      <c r="F2132" s="110">
        <f>'[3]BASE DATOS'!$F2132</f>
        <v>0</v>
      </c>
      <c r="G2132" s="110">
        <f>'[3]BASE DATOS'!$G2132</f>
        <v>0</v>
      </c>
      <c r="H2132" s="96" t="str">
        <f t="shared" si="66"/>
        <v/>
      </c>
    </row>
    <row r="2133" spans="1:8" x14ac:dyDescent="0.25">
      <c r="A2133" s="110">
        <f>'[3]BASE DATOS'!$A2133</f>
        <v>0</v>
      </c>
      <c r="B2133" s="110">
        <f>'[3]BASE DATOS'!$B2133</f>
        <v>0</v>
      </c>
      <c r="C2133" s="96" t="str">
        <f t="shared" si="67"/>
        <v/>
      </c>
      <c r="F2133" s="110">
        <f>'[3]BASE DATOS'!$F2133</f>
        <v>0</v>
      </c>
      <c r="G2133" s="110">
        <f>'[3]BASE DATOS'!$G2133</f>
        <v>0</v>
      </c>
      <c r="H2133" s="96" t="str">
        <f t="shared" si="66"/>
        <v/>
      </c>
    </row>
    <row r="2134" spans="1:8" x14ac:dyDescent="0.25">
      <c r="A2134" s="110">
        <f>'[3]BASE DATOS'!$A2134</f>
        <v>0</v>
      </c>
      <c r="B2134" s="110">
        <f>'[3]BASE DATOS'!$B2134</f>
        <v>0</v>
      </c>
      <c r="C2134" s="96" t="str">
        <f t="shared" si="67"/>
        <v/>
      </c>
      <c r="F2134" s="110">
        <f>'[3]BASE DATOS'!$F2134</f>
        <v>0</v>
      </c>
      <c r="G2134" s="110">
        <f>'[3]BASE DATOS'!$G2134</f>
        <v>0</v>
      </c>
      <c r="H2134" s="96" t="str">
        <f t="shared" si="66"/>
        <v/>
      </c>
    </row>
    <row r="2135" spans="1:8" x14ac:dyDescent="0.25">
      <c r="A2135" s="110">
        <f>'[3]BASE DATOS'!$A2135</f>
        <v>0</v>
      </c>
      <c r="B2135" s="110">
        <f>'[3]BASE DATOS'!$B2135</f>
        <v>0</v>
      </c>
      <c r="C2135" s="96" t="str">
        <f t="shared" si="67"/>
        <v/>
      </c>
      <c r="F2135" s="110">
        <f>'[3]BASE DATOS'!$F2135</f>
        <v>0</v>
      </c>
      <c r="G2135" s="110">
        <f>'[3]BASE DATOS'!$G2135</f>
        <v>0</v>
      </c>
      <c r="H2135" s="96" t="str">
        <f t="shared" si="66"/>
        <v/>
      </c>
    </row>
    <row r="2136" spans="1:8" x14ac:dyDescent="0.25">
      <c r="A2136" s="110">
        <f>'[3]BASE DATOS'!$A2136</f>
        <v>0</v>
      </c>
      <c r="B2136" s="110">
        <f>'[3]BASE DATOS'!$B2136</f>
        <v>0</v>
      </c>
      <c r="C2136" s="96" t="str">
        <f t="shared" si="67"/>
        <v/>
      </c>
      <c r="F2136" s="110">
        <f>'[3]BASE DATOS'!$F2136</f>
        <v>0</v>
      </c>
      <c r="G2136" s="110">
        <f>'[3]BASE DATOS'!$G2136</f>
        <v>0</v>
      </c>
      <c r="H2136" s="96" t="str">
        <f t="shared" si="66"/>
        <v/>
      </c>
    </row>
    <row r="2137" spans="1:8" x14ac:dyDescent="0.25">
      <c r="A2137" s="110">
        <f>'[3]BASE DATOS'!$A2137</f>
        <v>0</v>
      </c>
      <c r="B2137" s="110">
        <f>'[3]BASE DATOS'!$B2137</f>
        <v>0</v>
      </c>
      <c r="C2137" s="96" t="str">
        <f t="shared" si="67"/>
        <v/>
      </c>
      <c r="F2137" s="110">
        <f>'[3]BASE DATOS'!$F2137</f>
        <v>0</v>
      </c>
      <c r="G2137" s="110">
        <f>'[3]BASE DATOS'!$G2137</f>
        <v>0</v>
      </c>
      <c r="H2137" s="96" t="str">
        <f t="shared" si="66"/>
        <v/>
      </c>
    </row>
    <row r="2138" spans="1:8" x14ac:dyDescent="0.25">
      <c r="A2138" s="110">
        <f>'[3]BASE DATOS'!$A2138</f>
        <v>0</v>
      </c>
      <c r="B2138" s="110">
        <f>'[3]BASE DATOS'!$B2138</f>
        <v>0</v>
      </c>
      <c r="C2138" s="96" t="str">
        <f t="shared" si="67"/>
        <v/>
      </c>
      <c r="F2138" s="110">
        <f>'[3]BASE DATOS'!$F2138</f>
        <v>0</v>
      </c>
      <c r="G2138" s="110">
        <f>'[3]BASE DATOS'!$G2138</f>
        <v>0</v>
      </c>
      <c r="H2138" s="96" t="str">
        <f t="shared" si="66"/>
        <v/>
      </c>
    </row>
    <row r="2139" spans="1:8" x14ac:dyDescent="0.25">
      <c r="A2139" s="110">
        <f>'[3]BASE DATOS'!$A2139</f>
        <v>0</v>
      </c>
      <c r="B2139" s="110">
        <f>'[3]BASE DATOS'!$B2139</f>
        <v>0</v>
      </c>
      <c r="C2139" s="96" t="str">
        <f t="shared" si="67"/>
        <v/>
      </c>
      <c r="F2139" s="110">
        <f>'[3]BASE DATOS'!$F2139</f>
        <v>0</v>
      </c>
      <c r="G2139" s="110">
        <f>'[3]BASE DATOS'!$G2139</f>
        <v>0</v>
      </c>
      <c r="H2139" s="96" t="str">
        <f t="shared" si="66"/>
        <v/>
      </c>
    </row>
    <row r="2140" spans="1:8" x14ac:dyDescent="0.25">
      <c r="A2140" s="110">
        <f>'[3]BASE DATOS'!$A2140</f>
        <v>0</v>
      </c>
      <c r="B2140" s="110">
        <f>'[3]BASE DATOS'!$B2140</f>
        <v>0</v>
      </c>
      <c r="C2140" s="96" t="str">
        <f t="shared" si="67"/>
        <v/>
      </c>
      <c r="F2140" s="110">
        <f>'[3]BASE DATOS'!$F2140</f>
        <v>0</v>
      </c>
      <c r="G2140" s="110">
        <f>'[3]BASE DATOS'!$G2140</f>
        <v>0</v>
      </c>
      <c r="H2140" s="96" t="str">
        <f t="shared" si="66"/>
        <v/>
      </c>
    </row>
    <row r="2141" spans="1:8" x14ac:dyDescent="0.25">
      <c r="A2141" s="110">
        <f>'[3]BASE DATOS'!$A2141</f>
        <v>0</v>
      </c>
      <c r="B2141" s="110">
        <f>'[3]BASE DATOS'!$B2141</f>
        <v>0</v>
      </c>
      <c r="C2141" s="96" t="str">
        <f t="shared" si="67"/>
        <v/>
      </c>
      <c r="F2141" s="110">
        <f>'[3]BASE DATOS'!$F2141</f>
        <v>0</v>
      </c>
      <c r="G2141" s="110">
        <f>'[3]BASE DATOS'!$G2141</f>
        <v>0</v>
      </c>
      <c r="H2141" s="96" t="str">
        <f t="shared" si="66"/>
        <v/>
      </c>
    </row>
    <row r="2142" spans="1:8" x14ac:dyDescent="0.25">
      <c r="A2142" s="110">
        <f>'[3]BASE DATOS'!$A2142</f>
        <v>0</v>
      </c>
      <c r="B2142" s="110">
        <f>'[3]BASE DATOS'!$B2142</f>
        <v>0</v>
      </c>
      <c r="C2142" s="96" t="str">
        <f t="shared" si="67"/>
        <v/>
      </c>
      <c r="F2142" s="110">
        <f>'[3]BASE DATOS'!$F2142</f>
        <v>0</v>
      </c>
      <c r="G2142" s="110">
        <f>'[3]BASE DATOS'!$G2142</f>
        <v>0</v>
      </c>
      <c r="H2142" s="96" t="str">
        <f t="shared" si="66"/>
        <v/>
      </c>
    </row>
    <row r="2143" spans="1:8" x14ac:dyDescent="0.25">
      <c r="A2143" s="110">
        <f>'[3]BASE DATOS'!$A2143</f>
        <v>0</v>
      </c>
      <c r="B2143" s="110">
        <f>'[3]BASE DATOS'!$B2143</f>
        <v>0</v>
      </c>
      <c r="C2143" s="96" t="str">
        <f t="shared" si="67"/>
        <v/>
      </c>
      <c r="F2143" s="110">
        <f>'[3]BASE DATOS'!$F2143</f>
        <v>0</v>
      </c>
      <c r="G2143" s="110">
        <f>'[3]BASE DATOS'!$G2143</f>
        <v>0</v>
      </c>
      <c r="H2143" s="96" t="str">
        <f t="shared" si="66"/>
        <v/>
      </c>
    </row>
    <row r="2144" spans="1:8" x14ac:dyDescent="0.25">
      <c r="A2144" s="110">
        <f>'[3]BASE DATOS'!$A2144</f>
        <v>0</v>
      </c>
      <c r="B2144" s="110">
        <f>'[3]BASE DATOS'!$B2144</f>
        <v>0</v>
      </c>
      <c r="C2144" s="96" t="str">
        <f t="shared" si="67"/>
        <v/>
      </c>
      <c r="F2144" s="110">
        <f>'[3]BASE DATOS'!$F2144</f>
        <v>0</v>
      </c>
      <c r="G2144" s="110">
        <f>'[3]BASE DATOS'!$G2144</f>
        <v>0</v>
      </c>
      <c r="H2144" s="96" t="str">
        <f t="shared" si="66"/>
        <v/>
      </c>
    </row>
    <row r="2145" spans="1:8" x14ac:dyDescent="0.25">
      <c r="A2145" s="110">
        <f>'[3]BASE DATOS'!$A2145</f>
        <v>0</v>
      </c>
      <c r="B2145" s="110">
        <f>'[3]BASE DATOS'!$B2145</f>
        <v>0</v>
      </c>
      <c r="C2145" s="96" t="str">
        <f t="shared" si="67"/>
        <v/>
      </c>
      <c r="F2145" s="110">
        <f>'[3]BASE DATOS'!$F2145</f>
        <v>0</v>
      </c>
      <c r="G2145" s="110">
        <f>'[3]BASE DATOS'!$G2145</f>
        <v>0</v>
      </c>
      <c r="H2145" s="96" t="str">
        <f t="shared" si="66"/>
        <v/>
      </c>
    </row>
    <row r="2146" spans="1:8" x14ac:dyDescent="0.25">
      <c r="A2146" s="110">
        <f>'[3]BASE DATOS'!$A2146</f>
        <v>0</v>
      </c>
      <c r="B2146" s="110">
        <f>'[3]BASE DATOS'!$B2146</f>
        <v>0</v>
      </c>
      <c r="C2146" s="96" t="str">
        <f t="shared" si="67"/>
        <v/>
      </c>
      <c r="F2146" s="110">
        <f>'[3]BASE DATOS'!$F2146</f>
        <v>0</v>
      </c>
      <c r="G2146" s="110">
        <f>'[3]BASE DATOS'!$G2146</f>
        <v>0</v>
      </c>
      <c r="H2146" s="96" t="str">
        <f t="shared" si="66"/>
        <v/>
      </c>
    </row>
    <row r="2147" spans="1:8" x14ac:dyDescent="0.25">
      <c r="A2147" s="110">
        <f>'[3]BASE DATOS'!$A2147</f>
        <v>0</v>
      </c>
      <c r="B2147" s="110">
        <f>'[3]BASE DATOS'!$B2147</f>
        <v>0</v>
      </c>
      <c r="C2147" s="96" t="str">
        <f t="shared" si="67"/>
        <v/>
      </c>
      <c r="F2147" s="110">
        <f>'[3]BASE DATOS'!$F2147</f>
        <v>0</v>
      </c>
      <c r="G2147" s="110">
        <f>'[3]BASE DATOS'!$G2147</f>
        <v>0</v>
      </c>
      <c r="H2147" s="96" t="str">
        <f t="shared" si="66"/>
        <v/>
      </c>
    </row>
    <row r="2148" spans="1:8" x14ac:dyDescent="0.25">
      <c r="A2148" s="110">
        <f>'[3]BASE DATOS'!$A2148</f>
        <v>0</v>
      </c>
      <c r="B2148" s="110">
        <f>'[3]BASE DATOS'!$B2148</f>
        <v>0</v>
      </c>
      <c r="C2148" s="96" t="str">
        <f t="shared" si="67"/>
        <v/>
      </c>
      <c r="F2148" s="110">
        <f>'[3]BASE DATOS'!$F2148</f>
        <v>0</v>
      </c>
      <c r="G2148" s="110">
        <f>'[3]BASE DATOS'!$G2148</f>
        <v>0</v>
      </c>
      <c r="H2148" s="96" t="str">
        <f t="shared" si="66"/>
        <v/>
      </c>
    </row>
    <row r="2149" spans="1:8" x14ac:dyDescent="0.25">
      <c r="A2149" s="110">
        <f>'[3]BASE DATOS'!$A2149</f>
        <v>0</v>
      </c>
      <c r="B2149" s="110">
        <f>'[3]BASE DATOS'!$B2149</f>
        <v>0</v>
      </c>
      <c r="C2149" s="96" t="str">
        <f t="shared" si="67"/>
        <v/>
      </c>
      <c r="F2149" s="110">
        <f>'[3]BASE DATOS'!$F2149</f>
        <v>0</v>
      </c>
      <c r="G2149" s="110">
        <f>'[3]BASE DATOS'!$G2149</f>
        <v>0</v>
      </c>
      <c r="H2149" s="96" t="str">
        <f t="shared" si="66"/>
        <v/>
      </c>
    </row>
    <row r="2150" spans="1:8" x14ac:dyDescent="0.25">
      <c r="A2150" s="110">
        <f>'[3]BASE DATOS'!$A2150</f>
        <v>0</v>
      </c>
      <c r="B2150" s="110">
        <f>'[3]BASE DATOS'!$B2150</f>
        <v>0</v>
      </c>
      <c r="C2150" s="96" t="str">
        <f t="shared" si="67"/>
        <v/>
      </c>
      <c r="F2150" s="110">
        <f>'[3]BASE DATOS'!$F2150</f>
        <v>0</v>
      </c>
      <c r="G2150" s="110">
        <f>'[3]BASE DATOS'!$G2150</f>
        <v>0</v>
      </c>
      <c r="H2150" s="96" t="str">
        <f t="shared" si="66"/>
        <v/>
      </c>
    </row>
    <row r="2151" spans="1:8" x14ac:dyDescent="0.25">
      <c r="A2151" s="110">
        <f>'[3]BASE DATOS'!$A2151</f>
        <v>0</v>
      </c>
      <c r="B2151" s="110">
        <f>'[3]BASE DATOS'!$B2151</f>
        <v>0</v>
      </c>
      <c r="C2151" s="96" t="str">
        <f t="shared" si="67"/>
        <v/>
      </c>
      <c r="F2151" s="110">
        <f>'[3]BASE DATOS'!$F2151</f>
        <v>0</v>
      </c>
      <c r="G2151" s="110">
        <f>'[3]BASE DATOS'!$G2151</f>
        <v>0</v>
      </c>
      <c r="H2151" s="96" t="str">
        <f t="shared" si="66"/>
        <v/>
      </c>
    </row>
    <row r="2152" spans="1:8" x14ac:dyDescent="0.25">
      <c r="A2152" s="110">
        <f>'[3]BASE DATOS'!$A2152</f>
        <v>0</v>
      </c>
      <c r="B2152" s="110">
        <f>'[3]BASE DATOS'!$B2152</f>
        <v>0</v>
      </c>
      <c r="C2152" s="96" t="str">
        <f t="shared" si="67"/>
        <v/>
      </c>
      <c r="F2152" s="110">
        <f>'[3]BASE DATOS'!$F2152</f>
        <v>0</v>
      </c>
      <c r="G2152" s="110">
        <f>'[3]BASE DATOS'!$G2152</f>
        <v>0</v>
      </c>
      <c r="H2152" s="96" t="str">
        <f t="shared" si="66"/>
        <v/>
      </c>
    </row>
    <row r="2153" spans="1:8" x14ac:dyDescent="0.25">
      <c r="A2153" s="110">
        <f>'[3]BASE DATOS'!$A2153</f>
        <v>0</v>
      </c>
      <c r="B2153" s="110">
        <f>'[3]BASE DATOS'!$B2153</f>
        <v>0</v>
      </c>
      <c r="C2153" s="96" t="str">
        <f t="shared" si="67"/>
        <v/>
      </c>
      <c r="F2153" s="110">
        <f>'[3]BASE DATOS'!$F2153</f>
        <v>0</v>
      </c>
      <c r="G2153" s="110">
        <f>'[3]BASE DATOS'!$G2153</f>
        <v>0</v>
      </c>
      <c r="H2153" s="96" t="str">
        <f t="shared" si="66"/>
        <v/>
      </c>
    </row>
    <row r="2154" spans="1:8" x14ac:dyDescent="0.25">
      <c r="A2154" s="110">
        <f>'[3]BASE DATOS'!$A2154</f>
        <v>0</v>
      </c>
      <c r="B2154" s="110">
        <f>'[3]BASE DATOS'!$B2154</f>
        <v>0</v>
      </c>
      <c r="C2154" s="96" t="str">
        <f t="shared" si="67"/>
        <v/>
      </c>
      <c r="F2154" s="110">
        <f>'[3]BASE DATOS'!$F2154</f>
        <v>0</v>
      </c>
      <c r="G2154" s="110">
        <f>'[3]BASE DATOS'!$G2154</f>
        <v>0</v>
      </c>
      <c r="H2154" s="96" t="str">
        <f t="shared" si="66"/>
        <v/>
      </c>
    </row>
    <row r="2155" spans="1:8" x14ac:dyDescent="0.25">
      <c r="A2155" s="110">
        <f>'[3]BASE DATOS'!$A2155</f>
        <v>0</v>
      </c>
      <c r="B2155" s="110">
        <f>'[3]BASE DATOS'!$B2155</f>
        <v>0</v>
      </c>
      <c r="C2155" s="96" t="str">
        <f t="shared" si="67"/>
        <v/>
      </c>
      <c r="F2155" s="110">
        <f>'[3]BASE DATOS'!$F2155</f>
        <v>0</v>
      </c>
      <c r="G2155" s="110">
        <f>'[3]BASE DATOS'!$G2155</f>
        <v>0</v>
      </c>
      <c r="H2155" s="96" t="str">
        <f t="shared" si="66"/>
        <v/>
      </c>
    </row>
    <row r="2156" spans="1:8" x14ac:dyDescent="0.25">
      <c r="A2156" s="110">
        <f>'[3]BASE DATOS'!$A2156</f>
        <v>0</v>
      </c>
      <c r="B2156" s="110">
        <f>'[3]BASE DATOS'!$B2156</f>
        <v>0</v>
      </c>
      <c r="C2156" s="96" t="str">
        <f t="shared" si="67"/>
        <v/>
      </c>
      <c r="F2156" s="110">
        <f>'[3]BASE DATOS'!$F2156</f>
        <v>0</v>
      </c>
      <c r="G2156" s="110">
        <f>'[3]BASE DATOS'!$G2156</f>
        <v>0</v>
      </c>
      <c r="H2156" s="96" t="str">
        <f t="shared" si="66"/>
        <v/>
      </c>
    </row>
    <row r="2157" spans="1:8" x14ac:dyDescent="0.25">
      <c r="A2157" s="110">
        <f>'[3]BASE DATOS'!$A2157</f>
        <v>0</v>
      </c>
      <c r="B2157" s="110">
        <f>'[3]BASE DATOS'!$B2157</f>
        <v>0</v>
      </c>
      <c r="C2157" s="96" t="str">
        <f t="shared" si="67"/>
        <v/>
      </c>
      <c r="F2157" s="110">
        <f>'[3]BASE DATOS'!$F2157</f>
        <v>0</v>
      </c>
      <c r="G2157" s="110">
        <f>'[3]BASE DATOS'!$G2157</f>
        <v>0</v>
      </c>
      <c r="H2157" s="96" t="str">
        <f t="shared" si="66"/>
        <v/>
      </c>
    </row>
    <row r="2158" spans="1:8" x14ac:dyDescent="0.25">
      <c r="A2158" s="110">
        <f>'[3]BASE DATOS'!$A2158</f>
        <v>0</v>
      </c>
      <c r="B2158" s="110">
        <f>'[3]BASE DATOS'!$B2158</f>
        <v>0</v>
      </c>
      <c r="C2158" s="96" t="str">
        <f t="shared" si="67"/>
        <v/>
      </c>
      <c r="F2158" s="110">
        <f>'[3]BASE DATOS'!$F2158</f>
        <v>0</v>
      </c>
      <c r="G2158" s="110">
        <f>'[3]BASE DATOS'!$G2158</f>
        <v>0</v>
      </c>
      <c r="H2158" s="96" t="str">
        <f t="shared" si="66"/>
        <v/>
      </c>
    </row>
    <row r="2159" spans="1:8" x14ac:dyDescent="0.25">
      <c r="A2159" s="110">
        <f>'[3]BASE DATOS'!$A2159</f>
        <v>0</v>
      </c>
      <c r="B2159" s="110">
        <f>'[3]BASE DATOS'!$B2159</f>
        <v>0</v>
      </c>
      <c r="C2159" s="96" t="str">
        <f t="shared" si="67"/>
        <v/>
      </c>
      <c r="F2159" s="110">
        <f>'[3]BASE DATOS'!$F2159</f>
        <v>0</v>
      </c>
      <c r="G2159" s="110">
        <f>'[3]BASE DATOS'!$G2159</f>
        <v>0</v>
      </c>
      <c r="H2159" s="96" t="str">
        <f t="shared" si="66"/>
        <v/>
      </c>
    </row>
    <row r="2160" spans="1:8" x14ac:dyDescent="0.25">
      <c r="A2160" s="110">
        <f>'[3]BASE DATOS'!$A2160</f>
        <v>0</v>
      </c>
      <c r="B2160" s="110">
        <f>'[3]BASE DATOS'!$B2160</f>
        <v>0</v>
      </c>
      <c r="C2160" s="96" t="str">
        <f t="shared" si="67"/>
        <v/>
      </c>
      <c r="F2160" s="110">
        <f>'[3]BASE DATOS'!$F2160</f>
        <v>0</v>
      </c>
      <c r="G2160" s="110">
        <f>'[3]BASE DATOS'!$G2160</f>
        <v>0</v>
      </c>
      <c r="H2160" s="96" t="str">
        <f t="shared" si="66"/>
        <v/>
      </c>
    </row>
    <row r="2161" spans="1:8" x14ac:dyDescent="0.25">
      <c r="A2161" s="110">
        <f>'[3]BASE DATOS'!$A2161</f>
        <v>0</v>
      </c>
      <c r="B2161" s="110">
        <f>'[3]BASE DATOS'!$B2161</f>
        <v>0</v>
      </c>
      <c r="C2161" s="96" t="str">
        <f t="shared" si="67"/>
        <v/>
      </c>
      <c r="F2161" s="110">
        <f>'[3]BASE DATOS'!$F2161</f>
        <v>0</v>
      </c>
      <c r="G2161" s="110">
        <f>'[3]BASE DATOS'!$G2161</f>
        <v>0</v>
      </c>
      <c r="H2161" s="96" t="str">
        <f t="shared" si="66"/>
        <v/>
      </c>
    </row>
    <row r="2162" spans="1:8" x14ac:dyDescent="0.25">
      <c r="A2162" s="110">
        <f>'[3]BASE DATOS'!$A2162</f>
        <v>0</v>
      </c>
      <c r="B2162" s="110">
        <f>'[3]BASE DATOS'!$B2162</f>
        <v>0</v>
      </c>
      <c r="C2162" s="96" t="str">
        <f t="shared" si="67"/>
        <v/>
      </c>
      <c r="F2162" s="110">
        <f>'[3]BASE DATOS'!$F2162</f>
        <v>0</v>
      </c>
      <c r="G2162" s="110">
        <f>'[3]BASE DATOS'!$G2162</f>
        <v>0</v>
      </c>
      <c r="H2162" s="96" t="str">
        <f t="shared" si="66"/>
        <v/>
      </c>
    </row>
    <row r="2163" spans="1:8" x14ac:dyDescent="0.25">
      <c r="A2163" s="110">
        <f>'[3]BASE DATOS'!$A2163</f>
        <v>0</v>
      </c>
      <c r="B2163" s="110">
        <f>'[3]BASE DATOS'!$B2163</f>
        <v>0</v>
      </c>
      <c r="C2163" s="96" t="str">
        <f t="shared" si="67"/>
        <v/>
      </c>
      <c r="F2163" s="110">
        <f>'[3]BASE DATOS'!$F2163</f>
        <v>0</v>
      </c>
      <c r="G2163" s="110">
        <f>'[3]BASE DATOS'!$G2163</f>
        <v>0</v>
      </c>
      <c r="H2163" s="96" t="str">
        <f t="shared" si="66"/>
        <v/>
      </c>
    </row>
    <row r="2164" spans="1:8" x14ac:dyDescent="0.25">
      <c r="A2164" s="110">
        <f>'[3]BASE DATOS'!$A2164</f>
        <v>0</v>
      </c>
      <c r="B2164" s="110">
        <f>'[3]BASE DATOS'!$B2164</f>
        <v>0</v>
      </c>
      <c r="C2164" s="96" t="str">
        <f t="shared" si="67"/>
        <v/>
      </c>
      <c r="F2164" s="110">
        <f>'[3]BASE DATOS'!$F2164</f>
        <v>0</v>
      </c>
      <c r="G2164" s="110">
        <f>'[3]BASE DATOS'!$G2164</f>
        <v>0</v>
      </c>
      <c r="H2164" s="96" t="str">
        <f t="shared" si="66"/>
        <v/>
      </c>
    </row>
    <row r="2165" spans="1:8" x14ac:dyDescent="0.25">
      <c r="A2165" s="110">
        <f>'[3]BASE DATOS'!$A2165</f>
        <v>0</v>
      </c>
      <c r="B2165" s="110">
        <f>'[3]BASE DATOS'!$B2165</f>
        <v>0</v>
      </c>
      <c r="C2165" s="96" t="str">
        <f t="shared" si="67"/>
        <v/>
      </c>
      <c r="F2165" s="110">
        <f>'[3]BASE DATOS'!$F2165</f>
        <v>0</v>
      </c>
      <c r="G2165" s="110">
        <f>'[3]BASE DATOS'!$G2165</f>
        <v>0</v>
      </c>
      <c r="H2165" s="96" t="str">
        <f t="shared" si="66"/>
        <v/>
      </c>
    </row>
    <row r="2166" spans="1:8" x14ac:dyDescent="0.25">
      <c r="A2166" s="110">
        <f>'[3]BASE DATOS'!$A2166</f>
        <v>0</v>
      </c>
      <c r="B2166" s="110">
        <f>'[3]BASE DATOS'!$B2166</f>
        <v>0</v>
      </c>
      <c r="C2166" s="96" t="str">
        <f t="shared" si="67"/>
        <v/>
      </c>
      <c r="F2166" s="110">
        <f>'[3]BASE DATOS'!$F2166</f>
        <v>0</v>
      </c>
      <c r="G2166" s="110">
        <f>'[3]BASE DATOS'!$G2166</f>
        <v>0</v>
      </c>
      <c r="H2166" s="96" t="str">
        <f t="shared" si="66"/>
        <v/>
      </c>
    </row>
    <row r="2167" spans="1:8" x14ac:dyDescent="0.25">
      <c r="A2167" s="110">
        <f>'[3]BASE DATOS'!$A2167</f>
        <v>0</v>
      </c>
      <c r="B2167" s="110">
        <f>'[3]BASE DATOS'!$B2167</f>
        <v>0</v>
      </c>
      <c r="C2167" s="96" t="str">
        <f t="shared" si="67"/>
        <v/>
      </c>
      <c r="F2167" s="110">
        <f>'[3]BASE DATOS'!$F2167</f>
        <v>0</v>
      </c>
      <c r="G2167" s="110">
        <f>'[3]BASE DATOS'!$G2167</f>
        <v>0</v>
      </c>
      <c r="H2167" s="96" t="str">
        <f t="shared" si="66"/>
        <v/>
      </c>
    </row>
    <row r="2168" spans="1:8" x14ac:dyDescent="0.25">
      <c r="A2168" s="110">
        <f>'[3]BASE DATOS'!$A2168</f>
        <v>0</v>
      </c>
      <c r="B2168" s="110">
        <f>'[3]BASE DATOS'!$B2168</f>
        <v>0</v>
      </c>
      <c r="C2168" s="96" t="str">
        <f t="shared" si="67"/>
        <v/>
      </c>
      <c r="F2168" s="110">
        <f>'[3]BASE DATOS'!$F2168</f>
        <v>0</v>
      </c>
      <c r="G2168" s="110">
        <f>'[3]BASE DATOS'!$G2168</f>
        <v>0</v>
      </c>
      <c r="H2168" s="96" t="str">
        <f t="shared" si="66"/>
        <v/>
      </c>
    </row>
    <row r="2169" spans="1:8" x14ac:dyDescent="0.25">
      <c r="A2169" s="110">
        <f>'[3]BASE DATOS'!$A2169</f>
        <v>0</v>
      </c>
      <c r="B2169" s="110">
        <f>'[3]BASE DATOS'!$B2169</f>
        <v>0</v>
      </c>
      <c r="C2169" s="96" t="str">
        <f t="shared" si="67"/>
        <v/>
      </c>
      <c r="F2169" s="110">
        <f>'[3]BASE DATOS'!$F2169</f>
        <v>0</v>
      </c>
      <c r="G2169" s="110">
        <f>'[3]BASE DATOS'!$G2169</f>
        <v>0</v>
      </c>
      <c r="H2169" s="96" t="str">
        <f t="shared" si="66"/>
        <v/>
      </c>
    </row>
    <row r="2170" spans="1:8" x14ac:dyDescent="0.25">
      <c r="A2170" s="110">
        <f>'[3]BASE DATOS'!$A2170</f>
        <v>0</v>
      </c>
      <c r="B2170" s="110">
        <f>'[3]BASE DATOS'!$B2170</f>
        <v>0</v>
      </c>
      <c r="C2170" s="96" t="str">
        <f t="shared" si="67"/>
        <v/>
      </c>
      <c r="F2170" s="110">
        <f>'[3]BASE DATOS'!$F2170</f>
        <v>0</v>
      </c>
      <c r="G2170" s="110">
        <f>'[3]BASE DATOS'!$G2170</f>
        <v>0</v>
      </c>
      <c r="H2170" s="96" t="str">
        <f t="shared" si="66"/>
        <v/>
      </c>
    </row>
    <row r="2171" spans="1:8" x14ac:dyDescent="0.25">
      <c r="A2171" s="110">
        <f>'[3]BASE DATOS'!$A2171</f>
        <v>0</v>
      </c>
      <c r="B2171" s="110">
        <f>'[3]BASE DATOS'!$B2171</f>
        <v>0</v>
      </c>
      <c r="C2171" s="96" t="str">
        <f t="shared" si="67"/>
        <v/>
      </c>
      <c r="F2171" s="110">
        <f>'[3]BASE DATOS'!$F2171</f>
        <v>0</v>
      </c>
      <c r="G2171" s="110">
        <f>'[3]BASE DATOS'!$G2171</f>
        <v>0</v>
      </c>
      <c r="H2171" s="96" t="str">
        <f t="shared" si="66"/>
        <v/>
      </c>
    </row>
    <row r="2172" spans="1:8" x14ac:dyDescent="0.25">
      <c r="A2172" s="110">
        <f>'[3]BASE DATOS'!$A2172</f>
        <v>0</v>
      </c>
      <c r="B2172" s="110">
        <f>'[3]BASE DATOS'!$B2172</f>
        <v>0</v>
      </c>
      <c r="C2172" s="96" t="str">
        <f t="shared" si="67"/>
        <v/>
      </c>
      <c r="F2172" s="110">
        <f>'[3]BASE DATOS'!$F2172</f>
        <v>0</v>
      </c>
      <c r="G2172" s="110">
        <f>'[3]BASE DATOS'!$G2172</f>
        <v>0</v>
      </c>
      <c r="H2172" s="96" t="str">
        <f t="shared" si="66"/>
        <v/>
      </c>
    </row>
    <row r="2173" spans="1:8" x14ac:dyDescent="0.25">
      <c r="A2173" s="110">
        <f>'[3]BASE DATOS'!$A2173</f>
        <v>0</v>
      </c>
      <c r="B2173" s="110">
        <f>'[3]BASE DATOS'!$B2173</f>
        <v>0</v>
      </c>
      <c r="C2173" s="96" t="str">
        <f t="shared" si="67"/>
        <v/>
      </c>
      <c r="F2173" s="110">
        <f>'[3]BASE DATOS'!$F2173</f>
        <v>0</v>
      </c>
      <c r="G2173" s="110">
        <f>'[3]BASE DATOS'!$G2173</f>
        <v>0</v>
      </c>
      <c r="H2173" s="96" t="str">
        <f t="shared" si="66"/>
        <v/>
      </c>
    </row>
    <row r="2174" spans="1:8" x14ac:dyDescent="0.25">
      <c r="A2174" s="110">
        <f>'[3]BASE DATOS'!$A2174</f>
        <v>0</v>
      </c>
      <c r="B2174" s="110">
        <f>'[3]BASE DATOS'!$B2174</f>
        <v>0</v>
      </c>
      <c r="C2174" s="96" t="str">
        <f t="shared" si="67"/>
        <v/>
      </c>
      <c r="F2174" s="110">
        <f>'[3]BASE DATOS'!$F2174</f>
        <v>0</v>
      </c>
      <c r="G2174" s="110">
        <f>'[3]BASE DATOS'!$G2174</f>
        <v>0</v>
      </c>
      <c r="H2174" s="96" t="str">
        <f t="shared" si="66"/>
        <v/>
      </c>
    </row>
    <row r="2175" spans="1:8" x14ac:dyDescent="0.25">
      <c r="A2175" s="110">
        <f>'[3]BASE DATOS'!$A2175</f>
        <v>0</v>
      </c>
      <c r="B2175" s="110">
        <f>'[3]BASE DATOS'!$B2175</f>
        <v>0</v>
      </c>
      <c r="C2175" s="96" t="str">
        <f t="shared" si="67"/>
        <v/>
      </c>
      <c r="F2175" s="110">
        <f>'[3]BASE DATOS'!$F2175</f>
        <v>0</v>
      </c>
      <c r="G2175" s="110">
        <f>'[3]BASE DATOS'!$G2175</f>
        <v>0</v>
      </c>
      <c r="H2175" s="96" t="str">
        <f t="shared" si="66"/>
        <v/>
      </c>
    </row>
    <row r="2176" spans="1:8" x14ac:dyDescent="0.25">
      <c r="A2176" s="110">
        <f>'[3]BASE DATOS'!$A2176</f>
        <v>0</v>
      </c>
      <c r="B2176" s="110">
        <f>'[3]BASE DATOS'!$B2176</f>
        <v>0</v>
      </c>
      <c r="C2176" s="96" t="str">
        <f t="shared" si="67"/>
        <v/>
      </c>
      <c r="F2176" s="110">
        <f>'[3]BASE DATOS'!$F2176</f>
        <v>0</v>
      </c>
      <c r="G2176" s="110">
        <f>'[3]BASE DATOS'!$G2176</f>
        <v>0</v>
      </c>
      <c r="H2176" s="96" t="str">
        <f t="shared" si="66"/>
        <v/>
      </c>
    </row>
    <row r="2177" spans="1:8" x14ac:dyDescent="0.25">
      <c r="A2177" s="110">
        <f>'[3]BASE DATOS'!$A2177</f>
        <v>0</v>
      </c>
      <c r="B2177" s="110">
        <f>'[3]BASE DATOS'!$B2177</f>
        <v>0</v>
      </c>
      <c r="C2177" s="96" t="str">
        <f t="shared" si="67"/>
        <v/>
      </c>
      <c r="F2177" s="110">
        <f>'[3]BASE DATOS'!$F2177</f>
        <v>0</v>
      </c>
      <c r="G2177" s="110">
        <f>'[3]BASE DATOS'!$G2177</f>
        <v>0</v>
      </c>
      <c r="H2177" s="96" t="str">
        <f t="shared" si="66"/>
        <v/>
      </c>
    </row>
    <row r="2178" spans="1:8" x14ac:dyDescent="0.25">
      <c r="A2178" s="110">
        <f>'[3]BASE DATOS'!$A2178</f>
        <v>0</v>
      </c>
      <c r="B2178" s="110">
        <f>'[3]BASE DATOS'!$B2178</f>
        <v>0</v>
      </c>
      <c r="C2178" s="96" t="str">
        <f t="shared" si="67"/>
        <v/>
      </c>
      <c r="F2178" s="110">
        <f>'[3]BASE DATOS'!$F2178</f>
        <v>0</v>
      </c>
      <c r="G2178" s="110">
        <f>'[3]BASE DATOS'!$G2178</f>
        <v>0</v>
      </c>
      <c r="H2178" s="96" t="str">
        <f>IF(G2178=0,"","1")</f>
        <v/>
      </c>
    </row>
    <row r="2179" spans="1:8" x14ac:dyDescent="0.25">
      <c r="A2179" s="110">
        <f>'[3]BASE DATOS'!$A2179</f>
        <v>0</v>
      </c>
      <c r="B2179" s="110">
        <f>'[3]BASE DATOS'!$B2179</f>
        <v>0</v>
      </c>
      <c r="C2179" s="96" t="str">
        <f>IF(B2179=0,"","1")</f>
        <v/>
      </c>
      <c r="F2179" s="110">
        <f>'[3]BASE DATOS'!$F2179</f>
        <v>0</v>
      </c>
      <c r="G2179" s="110">
        <f>'[3]BASE DATOS'!$G2179</f>
        <v>0</v>
      </c>
      <c r="H2179" s="96" t="str">
        <f>IF(G2179=0,"","1")</f>
        <v/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/>
  <dimension ref="C1:S254"/>
  <sheetViews>
    <sheetView showGridLines="0" view="pageBreakPreview" zoomScale="175" zoomScaleNormal="205" zoomScaleSheetLayoutView="175" workbookViewId="0">
      <selection sqref="A1:C1"/>
    </sheetView>
  </sheetViews>
  <sheetFormatPr baseColWidth="10" defaultRowHeight="15.75" x14ac:dyDescent="0.25"/>
  <cols>
    <col min="1" max="1" width="11.125" customWidth="1"/>
    <col min="3" max="3" width="3.75" customWidth="1"/>
    <col min="4" max="4" width="3" customWidth="1"/>
    <col min="5" max="5" width="22" customWidth="1"/>
    <col min="6" max="6" width="7.5" customWidth="1"/>
    <col min="7" max="7" width="4.75" customWidth="1"/>
    <col min="8" max="8" width="9.25" customWidth="1"/>
  </cols>
  <sheetData>
    <row r="1" spans="3:19" ht="15" customHeight="1" x14ac:dyDescent="0.3">
      <c r="C1" t="str">
        <f t="shared" ref="C1:C19" si="0">IF(A1="","",_xlfn.IMAGE("https://api.qrserver.com/v1/create-qr-code/?size=150×150&amp;data="&amp;"Codigo: "&amp;B1&amp;CHAR(10)&amp;"Puesto: "&amp;A1&amp;CHAR(10)&amp;"Producto: Chunchulla Cruda"))</f>
        <v/>
      </c>
      <c r="D1" s="375"/>
      <c r="E1" s="375"/>
      <c r="F1" s="375"/>
      <c r="S1" t="str">
        <f>"Codigo: "&amp;E5&amp;CHAR(10)&amp;"Puesto: "&amp;D3&amp;CHAR(10)&amp;"Producto: Chunchulla Cruda"</f>
        <v>Codigo: 
Puesto: CAVA
Producto: Chunchulla Cruda</v>
      </c>
    </row>
    <row r="2" spans="3:19" ht="26.25" customHeight="1" x14ac:dyDescent="0.25">
      <c r="C2" t="str">
        <f t="shared" si="0"/>
        <v/>
      </c>
      <c r="D2" s="442" t="s">
        <v>23</v>
      </c>
      <c r="E2" s="442"/>
      <c r="F2" s="441"/>
    </row>
    <row r="3" spans="3:19" ht="12" customHeight="1" x14ac:dyDescent="0.25">
      <c r="C3" t="str">
        <f t="shared" si="0"/>
        <v/>
      </c>
      <c r="D3" s="440" t="s">
        <v>103</v>
      </c>
      <c r="E3" s="440"/>
      <c r="F3" s="441"/>
      <c r="G3" s="376" t="s">
        <v>176</v>
      </c>
      <c r="H3" s="225">
        <f ca="1">TODAY()</f>
        <v>46136</v>
      </c>
    </row>
    <row r="4" spans="3:19" ht="12" customHeight="1" x14ac:dyDescent="0.25">
      <c r="C4" t="str">
        <f t="shared" si="0"/>
        <v/>
      </c>
      <c r="D4" s="440"/>
      <c r="E4" s="440"/>
      <c r="F4" s="441"/>
      <c r="G4" s="377" t="s">
        <v>175</v>
      </c>
      <c r="H4" s="225">
        <v>46139</v>
      </c>
    </row>
    <row r="5" spans="3:19" ht="6.75" customHeight="1" x14ac:dyDescent="0.25">
      <c r="C5" t="str">
        <f t="shared" si="0"/>
        <v/>
      </c>
      <c r="D5" s="378"/>
      <c r="E5" s="439"/>
      <c r="F5" s="374"/>
      <c r="H5" s="373" t="s">
        <v>172</v>
      </c>
    </row>
    <row r="6" spans="3:19" ht="6" customHeight="1" x14ac:dyDescent="0.25">
      <c r="C6" t="str">
        <f t="shared" si="0"/>
        <v/>
      </c>
      <c r="D6" s="378"/>
      <c r="E6" s="439"/>
      <c r="F6" s="374"/>
      <c r="H6" s="373" t="s">
        <v>173</v>
      </c>
    </row>
    <row r="7" spans="3:19" ht="6" customHeight="1" x14ac:dyDescent="0.25">
      <c r="C7" t="str">
        <f t="shared" si="0"/>
        <v/>
      </c>
      <c r="D7" s="378"/>
      <c r="E7" s="439"/>
      <c r="F7" s="374"/>
      <c r="H7" s="373" t="s">
        <v>174</v>
      </c>
    </row>
    <row r="8" spans="3:19" x14ac:dyDescent="0.25">
      <c r="C8" t="str">
        <f t="shared" si="0"/>
        <v/>
      </c>
    </row>
    <row r="9" spans="3:19" x14ac:dyDescent="0.25">
      <c r="C9" t="str">
        <f t="shared" si="0"/>
        <v/>
      </c>
    </row>
    <row r="10" spans="3:19" x14ac:dyDescent="0.25">
      <c r="C10" t="str">
        <f t="shared" si="0"/>
        <v/>
      </c>
    </row>
    <row r="11" spans="3:19" ht="35.25" customHeight="1" x14ac:dyDescent="0.25">
      <c r="C11" t="str">
        <f t="shared" si="0"/>
        <v/>
      </c>
    </row>
    <row r="12" spans="3:19" x14ac:dyDescent="0.25">
      <c r="C12" t="str">
        <f t="shared" si="0"/>
        <v/>
      </c>
    </row>
    <row r="13" spans="3:19" x14ac:dyDescent="0.25">
      <c r="C13" t="str">
        <f t="shared" si="0"/>
        <v/>
      </c>
    </row>
    <row r="14" spans="3:19" x14ac:dyDescent="0.25">
      <c r="C14" t="str">
        <f t="shared" si="0"/>
        <v/>
      </c>
    </row>
    <row r="15" spans="3:19" x14ac:dyDescent="0.25">
      <c r="C15" t="str">
        <f t="shared" si="0"/>
        <v/>
      </c>
    </row>
    <row r="16" spans="3:19" x14ac:dyDescent="0.25">
      <c r="C16" t="str">
        <f t="shared" si="0"/>
        <v/>
      </c>
    </row>
    <row r="17" spans="3:3" x14ac:dyDescent="0.25">
      <c r="C17" t="str">
        <f t="shared" si="0"/>
        <v/>
      </c>
    </row>
    <row r="18" spans="3:3" x14ac:dyDescent="0.25">
      <c r="C18" t="str">
        <f t="shared" si="0"/>
        <v/>
      </c>
    </row>
    <row r="19" spans="3:3" x14ac:dyDescent="0.25">
      <c r="C19" t="str">
        <f t="shared" si="0"/>
        <v/>
      </c>
    </row>
    <row r="20" spans="3:3" x14ac:dyDescent="0.25">
      <c r="C20" t="str">
        <f t="shared" ref="C20:C83" si="1">IF(A20="","",_xlfn.IMAGE("https://api.qrserver.com/v1/create-qr-code/?size=150×150&amp;data="&amp;"Codigo: "&amp;B20&amp;CHAR(10)&amp;"Puesto: "&amp;A20&amp;CHAR(10)&amp;"Producto: Chunchulla Cruda"))</f>
        <v/>
      </c>
    </row>
    <row r="21" spans="3:3" x14ac:dyDescent="0.25">
      <c r="C21" t="str">
        <f t="shared" si="1"/>
        <v/>
      </c>
    </row>
    <row r="22" spans="3:3" x14ac:dyDescent="0.25">
      <c r="C22" t="str">
        <f t="shared" si="1"/>
        <v/>
      </c>
    </row>
    <row r="23" spans="3:3" x14ac:dyDescent="0.25">
      <c r="C23" t="str">
        <f t="shared" si="1"/>
        <v/>
      </c>
    </row>
    <row r="24" spans="3:3" x14ac:dyDescent="0.25">
      <c r="C24" t="str">
        <f t="shared" si="1"/>
        <v/>
      </c>
    </row>
    <row r="25" spans="3:3" x14ac:dyDescent="0.25">
      <c r="C25" t="str">
        <f t="shared" si="1"/>
        <v/>
      </c>
    </row>
    <row r="26" spans="3:3" x14ac:dyDescent="0.25">
      <c r="C26" t="str">
        <f t="shared" si="1"/>
        <v/>
      </c>
    </row>
    <row r="27" spans="3:3" x14ac:dyDescent="0.25">
      <c r="C27" t="str">
        <f t="shared" si="1"/>
        <v/>
      </c>
    </row>
    <row r="28" spans="3:3" x14ac:dyDescent="0.25">
      <c r="C28" t="str">
        <f t="shared" si="1"/>
        <v/>
      </c>
    </row>
    <row r="29" spans="3:3" x14ac:dyDescent="0.25">
      <c r="C29" t="str">
        <f t="shared" si="1"/>
        <v/>
      </c>
    </row>
    <row r="30" spans="3:3" x14ac:dyDescent="0.25">
      <c r="C30" t="str">
        <f t="shared" si="1"/>
        <v/>
      </c>
    </row>
    <row r="31" spans="3:3" x14ac:dyDescent="0.25">
      <c r="C31" t="str">
        <f t="shared" si="1"/>
        <v/>
      </c>
    </row>
    <row r="32" spans="3:3" x14ac:dyDescent="0.25">
      <c r="C32" t="str">
        <f t="shared" si="1"/>
        <v/>
      </c>
    </row>
    <row r="33" spans="3:3" x14ac:dyDescent="0.25">
      <c r="C33" t="str">
        <f t="shared" si="1"/>
        <v/>
      </c>
    </row>
    <row r="34" spans="3:3" x14ac:dyDescent="0.25">
      <c r="C34" t="str">
        <f t="shared" si="1"/>
        <v/>
      </c>
    </row>
    <row r="35" spans="3:3" x14ac:dyDescent="0.25">
      <c r="C35" t="str">
        <f t="shared" si="1"/>
        <v/>
      </c>
    </row>
    <row r="36" spans="3:3" x14ac:dyDescent="0.25">
      <c r="C36" t="str">
        <f t="shared" si="1"/>
        <v/>
      </c>
    </row>
    <row r="37" spans="3:3" x14ac:dyDescent="0.25">
      <c r="C37" t="str">
        <f t="shared" si="1"/>
        <v/>
      </c>
    </row>
    <row r="38" spans="3:3" x14ac:dyDescent="0.25">
      <c r="C38" t="str">
        <f t="shared" si="1"/>
        <v/>
      </c>
    </row>
    <row r="39" spans="3:3" x14ac:dyDescent="0.25">
      <c r="C39" t="str">
        <f t="shared" si="1"/>
        <v/>
      </c>
    </row>
    <row r="40" spans="3:3" x14ac:dyDescent="0.25">
      <c r="C40" t="str">
        <f t="shared" si="1"/>
        <v/>
      </c>
    </row>
    <row r="41" spans="3:3" x14ac:dyDescent="0.25">
      <c r="C41" t="str">
        <f t="shared" si="1"/>
        <v/>
      </c>
    </row>
    <row r="42" spans="3:3" x14ac:dyDescent="0.25">
      <c r="C42" t="str">
        <f t="shared" si="1"/>
        <v/>
      </c>
    </row>
    <row r="43" spans="3:3" x14ac:dyDescent="0.25">
      <c r="C43" t="str">
        <f t="shared" si="1"/>
        <v/>
      </c>
    </row>
    <row r="44" spans="3:3" x14ac:dyDescent="0.25">
      <c r="C44" t="str">
        <f t="shared" si="1"/>
        <v/>
      </c>
    </row>
    <row r="45" spans="3:3" x14ac:dyDescent="0.25">
      <c r="C45" t="str">
        <f t="shared" si="1"/>
        <v/>
      </c>
    </row>
    <row r="46" spans="3:3" x14ac:dyDescent="0.25">
      <c r="C46" t="str">
        <f t="shared" si="1"/>
        <v/>
      </c>
    </row>
    <row r="47" spans="3:3" x14ac:dyDescent="0.25">
      <c r="C47" t="str">
        <f t="shared" si="1"/>
        <v/>
      </c>
    </row>
    <row r="48" spans="3:3" x14ac:dyDescent="0.25">
      <c r="C48" t="str">
        <f t="shared" si="1"/>
        <v/>
      </c>
    </row>
    <row r="49" spans="3:3" x14ac:dyDescent="0.25">
      <c r="C49" t="str">
        <f t="shared" si="1"/>
        <v/>
      </c>
    </row>
    <row r="50" spans="3:3" x14ac:dyDescent="0.25">
      <c r="C50" t="str">
        <f t="shared" si="1"/>
        <v/>
      </c>
    </row>
    <row r="51" spans="3:3" x14ac:dyDescent="0.25">
      <c r="C51" t="str">
        <f t="shared" si="1"/>
        <v/>
      </c>
    </row>
    <row r="52" spans="3:3" x14ac:dyDescent="0.25">
      <c r="C52" t="str">
        <f t="shared" si="1"/>
        <v/>
      </c>
    </row>
    <row r="53" spans="3:3" x14ac:dyDescent="0.25">
      <c r="C53" t="str">
        <f t="shared" si="1"/>
        <v/>
      </c>
    </row>
    <row r="54" spans="3:3" x14ac:dyDescent="0.25">
      <c r="C54" t="str">
        <f t="shared" si="1"/>
        <v/>
      </c>
    </row>
    <row r="55" spans="3:3" x14ac:dyDescent="0.25">
      <c r="C55" t="str">
        <f t="shared" si="1"/>
        <v/>
      </c>
    </row>
    <row r="56" spans="3:3" x14ac:dyDescent="0.25">
      <c r="C56" t="str">
        <f t="shared" si="1"/>
        <v/>
      </c>
    </row>
    <row r="57" spans="3:3" x14ac:dyDescent="0.25">
      <c r="C57" t="str">
        <f t="shared" si="1"/>
        <v/>
      </c>
    </row>
    <row r="58" spans="3:3" x14ac:dyDescent="0.25">
      <c r="C58" t="str">
        <f t="shared" si="1"/>
        <v/>
      </c>
    </row>
    <row r="59" spans="3:3" x14ac:dyDescent="0.25">
      <c r="C59" t="str">
        <f t="shared" si="1"/>
        <v/>
      </c>
    </row>
    <row r="60" spans="3:3" x14ac:dyDescent="0.25">
      <c r="C60" t="str">
        <f t="shared" si="1"/>
        <v/>
      </c>
    </row>
    <row r="61" spans="3:3" x14ac:dyDescent="0.25">
      <c r="C61" t="str">
        <f t="shared" si="1"/>
        <v/>
      </c>
    </row>
    <row r="62" spans="3:3" x14ac:dyDescent="0.25">
      <c r="C62" t="str">
        <f t="shared" si="1"/>
        <v/>
      </c>
    </row>
    <row r="63" spans="3:3" x14ac:dyDescent="0.25">
      <c r="C63" t="str">
        <f t="shared" si="1"/>
        <v/>
      </c>
    </row>
    <row r="64" spans="3:3" x14ac:dyDescent="0.25">
      <c r="C64" t="str">
        <f t="shared" si="1"/>
        <v/>
      </c>
    </row>
    <row r="65" spans="3:3" x14ac:dyDescent="0.25">
      <c r="C65" t="str">
        <f t="shared" si="1"/>
        <v/>
      </c>
    </row>
    <row r="66" spans="3:3" x14ac:dyDescent="0.25">
      <c r="C66" t="str">
        <f t="shared" si="1"/>
        <v/>
      </c>
    </row>
    <row r="67" spans="3:3" x14ac:dyDescent="0.25">
      <c r="C67" t="str">
        <f t="shared" si="1"/>
        <v/>
      </c>
    </row>
    <row r="68" spans="3:3" x14ac:dyDescent="0.25">
      <c r="C68" t="str">
        <f t="shared" si="1"/>
        <v/>
      </c>
    </row>
    <row r="69" spans="3:3" x14ac:dyDescent="0.25">
      <c r="C69" t="str">
        <f t="shared" si="1"/>
        <v/>
      </c>
    </row>
    <row r="70" spans="3:3" x14ac:dyDescent="0.25">
      <c r="C70" t="str">
        <f t="shared" si="1"/>
        <v/>
      </c>
    </row>
    <row r="71" spans="3:3" x14ac:dyDescent="0.25">
      <c r="C71" t="str">
        <f t="shared" si="1"/>
        <v/>
      </c>
    </row>
    <row r="72" spans="3:3" x14ac:dyDescent="0.25">
      <c r="C72" t="str">
        <f t="shared" si="1"/>
        <v/>
      </c>
    </row>
    <row r="73" spans="3:3" x14ac:dyDescent="0.25">
      <c r="C73" t="str">
        <f t="shared" si="1"/>
        <v/>
      </c>
    </row>
    <row r="74" spans="3:3" x14ac:dyDescent="0.25">
      <c r="C74" t="str">
        <f t="shared" si="1"/>
        <v/>
      </c>
    </row>
    <row r="75" spans="3:3" x14ac:dyDescent="0.25">
      <c r="C75" t="str">
        <f t="shared" si="1"/>
        <v/>
      </c>
    </row>
    <row r="76" spans="3:3" x14ac:dyDescent="0.25">
      <c r="C76" t="str">
        <f t="shared" si="1"/>
        <v/>
      </c>
    </row>
    <row r="77" spans="3:3" x14ac:dyDescent="0.25">
      <c r="C77" t="str">
        <f t="shared" si="1"/>
        <v/>
      </c>
    </row>
    <row r="78" spans="3:3" x14ac:dyDescent="0.25">
      <c r="C78" t="str">
        <f t="shared" si="1"/>
        <v/>
      </c>
    </row>
    <row r="79" spans="3:3" x14ac:dyDescent="0.25">
      <c r="C79" t="str">
        <f t="shared" si="1"/>
        <v/>
      </c>
    </row>
    <row r="80" spans="3:3" x14ac:dyDescent="0.25">
      <c r="C80" t="str">
        <f t="shared" si="1"/>
        <v/>
      </c>
    </row>
    <row r="81" spans="3:3" x14ac:dyDescent="0.25">
      <c r="C81" t="str">
        <f t="shared" si="1"/>
        <v/>
      </c>
    </row>
    <row r="82" spans="3:3" x14ac:dyDescent="0.25">
      <c r="C82" t="str">
        <f t="shared" si="1"/>
        <v/>
      </c>
    </row>
    <row r="83" spans="3:3" x14ac:dyDescent="0.25">
      <c r="C83" t="str">
        <f t="shared" si="1"/>
        <v/>
      </c>
    </row>
    <row r="84" spans="3:3" x14ac:dyDescent="0.25">
      <c r="C84" t="str">
        <f t="shared" ref="C84:C147" si="2">IF(A84="","",_xlfn.IMAGE("https://api.qrserver.com/v1/create-qr-code/?size=150×150&amp;data="&amp;"Codigo: "&amp;B84&amp;CHAR(10)&amp;"Puesto: "&amp;A84&amp;CHAR(10)&amp;"Producto: Chunchulla Cruda"))</f>
        <v/>
      </c>
    </row>
    <row r="85" spans="3:3" x14ac:dyDescent="0.25">
      <c r="C85" t="str">
        <f t="shared" si="2"/>
        <v/>
      </c>
    </row>
    <row r="86" spans="3:3" x14ac:dyDescent="0.25">
      <c r="C86" t="str">
        <f t="shared" si="2"/>
        <v/>
      </c>
    </row>
    <row r="87" spans="3:3" x14ac:dyDescent="0.25">
      <c r="C87" t="str">
        <f t="shared" si="2"/>
        <v/>
      </c>
    </row>
    <row r="88" spans="3:3" x14ac:dyDescent="0.25">
      <c r="C88" t="str">
        <f t="shared" si="2"/>
        <v/>
      </c>
    </row>
    <row r="89" spans="3:3" x14ac:dyDescent="0.25">
      <c r="C89" t="str">
        <f t="shared" si="2"/>
        <v/>
      </c>
    </row>
    <row r="90" spans="3:3" x14ac:dyDescent="0.25">
      <c r="C90" t="str">
        <f t="shared" si="2"/>
        <v/>
      </c>
    </row>
    <row r="91" spans="3:3" x14ac:dyDescent="0.25">
      <c r="C91" t="str">
        <f t="shared" si="2"/>
        <v/>
      </c>
    </row>
    <row r="92" spans="3:3" x14ac:dyDescent="0.25">
      <c r="C92" t="str">
        <f t="shared" si="2"/>
        <v/>
      </c>
    </row>
    <row r="93" spans="3:3" x14ac:dyDescent="0.25">
      <c r="C93" t="str">
        <f t="shared" si="2"/>
        <v/>
      </c>
    </row>
    <row r="94" spans="3:3" x14ac:dyDescent="0.25">
      <c r="C94" t="str">
        <f t="shared" si="2"/>
        <v/>
      </c>
    </row>
    <row r="95" spans="3:3" x14ac:dyDescent="0.25">
      <c r="C95" t="str">
        <f t="shared" si="2"/>
        <v/>
      </c>
    </row>
    <row r="96" spans="3:3" x14ac:dyDescent="0.25">
      <c r="C96" t="str">
        <f t="shared" si="2"/>
        <v/>
      </c>
    </row>
    <row r="97" spans="3:3" x14ac:dyDescent="0.25">
      <c r="C97" t="str">
        <f t="shared" si="2"/>
        <v/>
      </c>
    </row>
    <row r="98" spans="3:3" x14ac:dyDescent="0.25">
      <c r="C98" t="str">
        <f t="shared" si="2"/>
        <v/>
      </c>
    </row>
    <row r="99" spans="3:3" x14ac:dyDescent="0.25">
      <c r="C99" t="str">
        <f t="shared" si="2"/>
        <v/>
      </c>
    </row>
    <row r="100" spans="3:3" x14ac:dyDescent="0.25">
      <c r="C100" t="str">
        <f t="shared" si="2"/>
        <v/>
      </c>
    </row>
    <row r="101" spans="3:3" x14ac:dyDescent="0.25">
      <c r="C101" t="str">
        <f t="shared" si="2"/>
        <v/>
      </c>
    </row>
    <row r="102" spans="3:3" x14ac:dyDescent="0.25">
      <c r="C102" t="str">
        <f t="shared" si="2"/>
        <v/>
      </c>
    </row>
    <row r="103" spans="3:3" x14ac:dyDescent="0.25">
      <c r="C103" t="str">
        <f t="shared" si="2"/>
        <v/>
      </c>
    </row>
    <row r="104" spans="3:3" x14ac:dyDescent="0.25">
      <c r="C104" t="str">
        <f t="shared" si="2"/>
        <v/>
      </c>
    </row>
    <row r="105" spans="3:3" x14ac:dyDescent="0.25">
      <c r="C105" t="str">
        <f t="shared" si="2"/>
        <v/>
      </c>
    </row>
    <row r="106" spans="3:3" x14ac:dyDescent="0.25">
      <c r="C106" t="str">
        <f t="shared" si="2"/>
        <v/>
      </c>
    </row>
    <row r="107" spans="3:3" x14ac:dyDescent="0.25">
      <c r="C107" t="str">
        <f t="shared" si="2"/>
        <v/>
      </c>
    </row>
    <row r="108" spans="3:3" x14ac:dyDescent="0.25">
      <c r="C108" t="str">
        <f t="shared" si="2"/>
        <v/>
      </c>
    </row>
    <row r="109" spans="3:3" x14ac:dyDescent="0.25">
      <c r="C109" t="str">
        <f t="shared" si="2"/>
        <v/>
      </c>
    </row>
    <row r="110" spans="3:3" x14ac:dyDescent="0.25">
      <c r="C110" t="str">
        <f t="shared" si="2"/>
        <v/>
      </c>
    </row>
    <row r="111" spans="3:3" x14ac:dyDescent="0.25">
      <c r="C111" t="str">
        <f t="shared" si="2"/>
        <v/>
      </c>
    </row>
    <row r="112" spans="3:3" x14ac:dyDescent="0.25">
      <c r="C112" t="str">
        <f t="shared" si="2"/>
        <v/>
      </c>
    </row>
    <row r="113" spans="3:3" x14ac:dyDescent="0.25">
      <c r="C113" t="str">
        <f t="shared" si="2"/>
        <v/>
      </c>
    </row>
    <row r="114" spans="3:3" x14ac:dyDescent="0.25">
      <c r="C114" t="str">
        <f t="shared" si="2"/>
        <v/>
      </c>
    </row>
    <row r="115" spans="3:3" x14ac:dyDescent="0.25">
      <c r="C115" t="str">
        <f t="shared" si="2"/>
        <v/>
      </c>
    </row>
    <row r="116" spans="3:3" x14ac:dyDescent="0.25">
      <c r="C116" t="str">
        <f t="shared" si="2"/>
        <v/>
      </c>
    </row>
    <row r="117" spans="3:3" x14ac:dyDescent="0.25">
      <c r="C117" t="str">
        <f t="shared" si="2"/>
        <v/>
      </c>
    </row>
    <row r="118" spans="3:3" x14ac:dyDescent="0.25">
      <c r="C118" t="str">
        <f t="shared" si="2"/>
        <v/>
      </c>
    </row>
    <row r="119" spans="3:3" x14ac:dyDescent="0.25">
      <c r="C119" t="str">
        <f t="shared" si="2"/>
        <v/>
      </c>
    </row>
    <row r="120" spans="3:3" x14ac:dyDescent="0.25">
      <c r="C120" t="str">
        <f t="shared" si="2"/>
        <v/>
      </c>
    </row>
    <row r="121" spans="3:3" x14ac:dyDescent="0.25">
      <c r="C121" t="str">
        <f t="shared" si="2"/>
        <v/>
      </c>
    </row>
    <row r="122" spans="3:3" x14ac:dyDescent="0.25">
      <c r="C122" t="str">
        <f t="shared" si="2"/>
        <v/>
      </c>
    </row>
    <row r="123" spans="3:3" x14ac:dyDescent="0.25">
      <c r="C123" t="str">
        <f t="shared" si="2"/>
        <v/>
      </c>
    </row>
    <row r="124" spans="3:3" x14ac:dyDescent="0.25">
      <c r="C124" t="str">
        <f t="shared" si="2"/>
        <v/>
      </c>
    </row>
    <row r="125" spans="3:3" x14ac:dyDescent="0.25">
      <c r="C125" t="str">
        <f t="shared" si="2"/>
        <v/>
      </c>
    </row>
    <row r="126" spans="3:3" x14ac:dyDescent="0.25">
      <c r="C126" t="str">
        <f t="shared" si="2"/>
        <v/>
      </c>
    </row>
    <row r="127" spans="3:3" x14ac:dyDescent="0.25">
      <c r="C127" t="str">
        <f t="shared" si="2"/>
        <v/>
      </c>
    </row>
    <row r="128" spans="3:3" x14ac:dyDescent="0.25">
      <c r="C128" t="str">
        <f t="shared" si="2"/>
        <v/>
      </c>
    </row>
    <row r="129" spans="3:3" x14ac:dyDescent="0.25">
      <c r="C129" t="str">
        <f t="shared" si="2"/>
        <v/>
      </c>
    </row>
    <row r="130" spans="3:3" x14ac:dyDescent="0.25">
      <c r="C130" t="str">
        <f t="shared" si="2"/>
        <v/>
      </c>
    </row>
    <row r="131" spans="3:3" x14ac:dyDescent="0.25">
      <c r="C131" t="str">
        <f t="shared" si="2"/>
        <v/>
      </c>
    </row>
    <row r="132" spans="3:3" x14ac:dyDescent="0.25">
      <c r="C132" t="str">
        <f t="shared" si="2"/>
        <v/>
      </c>
    </row>
    <row r="133" spans="3:3" x14ac:dyDescent="0.25">
      <c r="C133" t="str">
        <f t="shared" si="2"/>
        <v/>
      </c>
    </row>
    <row r="134" spans="3:3" x14ac:dyDescent="0.25">
      <c r="C134" t="str">
        <f t="shared" si="2"/>
        <v/>
      </c>
    </row>
    <row r="135" spans="3:3" x14ac:dyDescent="0.25">
      <c r="C135" t="str">
        <f t="shared" si="2"/>
        <v/>
      </c>
    </row>
    <row r="136" spans="3:3" x14ac:dyDescent="0.25">
      <c r="C136" t="str">
        <f t="shared" si="2"/>
        <v/>
      </c>
    </row>
    <row r="137" spans="3:3" x14ac:dyDescent="0.25">
      <c r="C137" t="str">
        <f t="shared" si="2"/>
        <v/>
      </c>
    </row>
    <row r="138" spans="3:3" x14ac:dyDescent="0.25">
      <c r="C138" t="str">
        <f t="shared" si="2"/>
        <v/>
      </c>
    </row>
    <row r="139" spans="3:3" x14ac:dyDescent="0.25">
      <c r="C139" t="str">
        <f t="shared" si="2"/>
        <v/>
      </c>
    </row>
    <row r="140" spans="3:3" x14ac:dyDescent="0.25">
      <c r="C140" t="str">
        <f t="shared" si="2"/>
        <v/>
      </c>
    </row>
    <row r="141" spans="3:3" x14ac:dyDescent="0.25">
      <c r="C141" t="str">
        <f t="shared" si="2"/>
        <v/>
      </c>
    </row>
    <row r="142" spans="3:3" x14ac:dyDescent="0.25">
      <c r="C142" t="str">
        <f t="shared" si="2"/>
        <v/>
      </c>
    </row>
    <row r="143" spans="3:3" x14ac:dyDescent="0.25">
      <c r="C143" t="str">
        <f t="shared" si="2"/>
        <v/>
      </c>
    </row>
    <row r="144" spans="3:3" x14ac:dyDescent="0.25">
      <c r="C144" t="str">
        <f t="shared" si="2"/>
        <v/>
      </c>
    </row>
    <row r="145" spans="3:3" x14ac:dyDescent="0.25">
      <c r="C145" t="str">
        <f t="shared" si="2"/>
        <v/>
      </c>
    </row>
    <row r="146" spans="3:3" x14ac:dyDescent="0.25">
      <c r="C146" t="str">
        <f t="shared" si="2"/>
        <v/>
      </c>
    </row>
    <row r="147" spans="3:3" x14ac:dyDescent="0.25">
      <c r="C147" t="str">
        <f t="shared" si="2"/>
        <v/>
      </c>
    </row>
    <row r="148" spans="3:3" x14ac:dyDescent="0.25">
      <c r="C148" t="str">
        <f t="shared" ref="C148:C211" si="3">IF(A148="","",_xlfn.IMAGE("https://api.qrserver.com/v1/create-qr-code/?size=150×150&amp;data="&amp;"Codigo: "&amp;B148&amp;CHAR(10)&amp;"Puesto: "&amp;A148&amp;CHAR(10)&amp;"Producto: Chunchulla Cruda"))</f>
        <v/>
      </c>
    </row>
    <row r="149" spans="3:3" x14ac:dyDescent="0.25">
      <c r="C149" t="str">
        <f t="shared" si="3"/>
        <v/>
      </c>
    </row>
    <row r="150" spans="3:3" x14ac:dyDescent="0.25">
      <c r="C150" t="str">
        <f t="shared" si="3"/>
        <v/>
      </c>
    </row>
    <row r="151" spans="3:3" x14ac:dyDescent="0.25">
      <c r="C151" t="str">
        <f t="shared" si="3"/>
        <v/>
      </c>
    </row>
    <row r="152" spans="3:3" x14ac:dyDescent="0.25">
      <c r="C152" t="str">
        <f t="shared" si="3"/>
        <v/>
      </c>
    </row>
    <row r="153" spans="3:3" x14ac:dyDescent="0.25">
      <c r="C153" t="str">
        <f t="shared" si="3"/>
        <v/>
      </c>
    </row>
    <row r="154" spans="3:3" x14ac:dyDescent="0.25">
      <c r="C154" t="str">
        <f t="shared" si="3"/>
        <v/>
      </c>
    </row>
    <row r="155" spans="3:3" x14ac:dyDescent="0.25">
      <c r="C155" t="str">
        <f t="shared" si="3"/>
        <v/>
      </c>
    </row>
    <row r="156" spans="3:3" x14ac:dyDescent="0.25">
      <c r="C156" t="str">
        <f t="shared" si="3"/>
        <v/>
      </c>
    </row>
    <row r="157" spans="3:3" x14ac:dyDescent="0.25">
      <c r="C157" t="str">
        <f t="shared" si="3"/>
        <v/>
      </c>
    </row>
    <row r="158" spans="3:3" x14ac:dyDescent="0.25">
      <c r="C158" t="str">
        <f t="shared" si="3"/>
        <v/>
      </c>
    </row>
    <row r="159" spans="3:3" x14ac:dyDescent="0.25">
      <c r="C159" t="str">
        <f t="shared" si="3"/>
        <v/>
      </c>
    </row>
    <row r="160" spans="3:3" x14ac:dyDescent="0.25">
      <c r="C160" t="str">
        <f t="shared" si="3"/>
        <v/>
      </c>
    </row>
    <row r="161" spans="3:3" x14ac:dyDescent="0.25">
      <c r="C161" t="str">
        <f t="shared" si="3"/>
        <v/>
      </c>
    </row>
    <row r="162" spans="3:3" x14ac:dyDescent="0.25">
      <c r="C162" t="str">
        <f t="shared" si="3"/>
        <v/>
      </c>
    </row>
    <row r="163" spans="3:3" x14ac:dyDescent="0.25">
      <c r="C163" t="str">
        <f t="shared" si="3"/>
        <v/>
      </c>
    </row>
    <row r="164" spans="3:3" x14ac:dyDescent="0.25">
      <c r="C164" t="str">
        <f t="shared" si="3"/>
        <v/>
      </c>
    </row>
    <row r="165" spans="3:3" x14ac:dyDescent="0.25">
      <c r="C165" t="str">
        <f t="shared" si="3"/>
        <v/>
      </c>
    </row>
    <row r="166" spans="3:3" x14ac:dyDescent="0.25">
      <c r="C166" t="str">
        <f t="shared" si="3"/>
        <v/>
      </c>
    </row>
    <row r="167" spans="3:3" x14ac:dyDescent="0.25">
      <c r="C167" t="str">
        <f t="shared" si="3"/>
        <v/>
      </c>
    </row>
    <row r="168" spans="3:3" x14ac:dyDescent="0.25">
      <c r="C168" t="str">
        <f t="shared" si="3"/>
        <v/>
      </c>
    </row>
    <row r="169" spans="3:3" x14ac:dyDescent="0.25">
      <c r="C169" t="str">
        <f t="shared" si="3"/>
        <v/>
      </c>
    </row>
    <row r="170" spans="3:3" x14ac:dyDescent="0.25">
      <c r="C170" t="str">
        <f t="shared" si="3"/>
        <v/>
      </c>
    </row>
    <row r="171" spans="3:3" x14ac:dyDescent="0.25">
      <c r="C171" t="str">
        <f t="shared" si="3"/>
        <v/>
      </c>
    </row>
    <row r="172" spans="3:3" x14ac:dyDescent="0.25">
      <c r="C172" t="str">
        <f t="shared" si="3"/>
        <v/>
      </c>
    </row>
    <row r="173" spans="3:3" x14ac:dyDescent="0.25">
      <c r="C173" t="str">
        <f t="shared" si="3"/>
        <v/>
      </c>
    </row>
    <row r="174" spans="3:3" x14ac:dyDescent="0.25">
      <c r="C174" t="str">
        <f t="shared" si="3"/>
        <v/>
      </c>
    </row>
    <row r="175" spans="3:3" x14ac:dyDescent="0.25">
      <c r="C175" t="str">
        <f t="shared" si="3"/>
        <v/>
      </c>
    </row>
    <row r="176" spans="3:3" x14ac:dyDescent="0.25">
      <c r="C176" t="str">
        <f t="shared" si="3"/>
        <v/>
      </c>
    </row>
    <row r="177" spans="3:3" x14ac:dyDescent="0.25">
      <c r="C177" t="str">
        <f t="shared" si="3"/>
        <v/>
      </c>
    </row>
    <row r="178" spans="3:3" x14ac:dyDescent="0.25">
      <c r="C178" t="str">
        <f t="shared" si="3"/>
        <v/>
      </c>
    </row>
    <row r="179" spans="3:3" x14ac:dyDescent="0.25">
      <c r="C179" t="str">
        <f t="shared" si="3"/>
        <v/>
      </c>
    </row>
    <row r="180" spans="3:3" x14ac:dyDescent="0.25">
      <c r="C180" t="str">
        <f t="shared" si="3"/>
        <v/>
      </c>
    </row>
    <row r="181" spans="3:3" x14ac:dyDescent="0.25">
      <c r="C181" t="str">
        <f t="shared" si="3"/>
        <v/>
      </c>
    </row>
    <row r="182" spans="3:3" x14ac:dyDescent="0.25">
      <c r="C182" t="str">
        <f t="shared" si="3"/>
        <v/>
      </c>
    </row>
    <row r="183" spans="3:3" x14ac:dyDescent="0.25">
      <c r="C183" t="str">
        <f t="shared" si="3"/>
        <v/>
      </c>
    </row>
    <row r="184" spans="3:3" x14ac:dyDescent="0.25">
      <c r="C184" t="str">
        <f t="shared" si="3"/>
        <v/>
      </c>
    </row>
    <row r="185" spans="3:3" x14ac:dyDescent="0.25">
      <c r="C185" t="str">
        <f t="shared" si="3"/>
        <v/>
      </c>
    </row>
    <row r="186" spans="3:3" x14ac:dyDescent="0.25">
      <c r="C186" t="str">
        <f t="shared" si="3"/>
        <v/>
      </c>
    </row>
    <row r="187" spans="3:3" x14ac:dyDescent="0.25">
      <c r="C187" t="str">
        <f t="shared" si="3"/>
        <v/>
      </c>
    </row>
    <row r="188" spans="3:3" x14ac:dyDescent="0.25">
      <c r="C188" t="str">
        <f t="shared" si="3"/>
        <v/>
      </c>
    </row>
    <row r="189" spans="3:3" x14ac:dyDescent="0.25">
      <c r="C189" t="str">
        <f t="shared" si="3"/>
        <v/>
      </c>
    </row>
    <row r="190" spans="3:3" x14ac:dyDescent="0.25">
      <c r="C190" t="str">
        <f t="shared" si="3"/>
        <v/>
      </c>
    </row>
    <row r="191" spans="3:3" x14ac:dyDescent="0.25">
      <c r="C191" t="str">
        <f t="shared" si="3"/>
        <v/>
      </c>
    </row>
    <row r="192" spans="3:3" x14ac:dyDescent="0.25">
      <c r="C192" t="str">
        <f t="shared" si="3"/>
        <v/>
      </c>
    </row>
    <row r="193" spans="3:3" x14ac:dyDescent="0.25">
      <c r="C193" t="str">
        <f t="shared" si="3"/>
        <v/>
      </c>
    </row>
    <row r="194" spans="3:3" x14ac:dyDescent="0.25">
      <c r="C194" t="str">
        <f t="shared" si="3"/>
        <v/>
      </c>
    </row>
    <row r="195" spans="3:3" x14ac:dyDescent="0.25">
      <c r="C195" t="str">
        <f t="shared" si="3"/>
        <v/>
      </c>
    </row>
    <row r="196" spans="3:3" x14ac:dyDescent="0.25">
      <c r="C196" t="str">
        <f t="shared" si="3"/>
        <v/>
      </c>
    </row>
    <row r="197" spans="3:3" x14ac:dyDescent="0.25">
      <c r="C197" t="str">
        <f t="shared" si="3"/>
        <v/>
      </c>
    </row>
    <row r="198" spans="3:3" x14ac:dyDescent="0.25">
      <c r="C198" t="str">
        <f t="shared" si="3"/>
        <v/>
      </c>
    </row>
    <row r="199" spans="3:3" x14ac:dyDescent="0.25">
      <c r="C199" t="str">
        <f t="shared" si="3"/>
        <v/>
      </c>
    </row>
    <row r="200" spans="3:3" x14ac:dyDescent="0.25">
      <c r="C200" t="str">
        <f t="shared" si="3"/>
        <v/>
      </c>
    </row>
    <row r="201" spans="3:3" x14ac:dyDescent="0.25">
      <c r="C201" t="str">
        <f t="shared" si="3"/>
        <v/>
      </c>
    </row>
    <row r="202" spans="3:3" x14ac:dyDescent="0.25">
      <c r="C202" t="str">
        <f t="shared" si="3"/>
        <v/>
      </c>
    </row>
    <row r="203" spans="3:3" x14ac:dyDescent="0.25">
      <c r="C203" t="str">
        <f t="shared" si="3"/>
        <v/>
      </c>
    </row>
    <row r="204" spans="3:3" x14ac:dyDescent="0.25">
      <c r="C204" t="str">
        <f t="shared" si="3"/>
        <v/>
      </c>
    </row>
    <row r="205" spans="3:3" x14ac:dyDescent="0.25">
      <c r="C205" t="str">
        <f t="shared" si="3"/>
        <v/>
      </c>
    </row>
    <row r="206" spans="3:3" x14ac:dyDescent="0.25">
      <c r="C206" t="str">
        <f t="shared" si="3"/>
        <v/>
      </c>
    </row>
    <row r="207" spans="3:3" x14ac:dyDescent="0.25">
      <c r="C207" t="str">
        <f t="shared" si="3"/>
        <v/>
      </c>
    </row>
    <row r="208" spans="3:3" x14ac:dyDescent="0.25">
      <c r="C208" t="str">
        <f t="shared" si="3"/>
        <v/>
      </c>
    </row>
    <row r="209" spans="3:3" x14ac:dyDescent="0.25">
      <c r="C209" t="str">
        <f t="shared" si="3"/>
        <v/>
      </c>
    </row>
    <row r="210" spans="3:3" x14ac:dyDescent="0.25">
      <c r="C210" t="str">
        <f t="shared" si="3"/>
        <v/>
      </c>
    </row>
    <row r="211" spans="3:3" x14ac:dyDescent="0.25">
      <c r="C211" t="str">
        <f t="shared" si="3"/>
        <v/>
      </c>
    </row>
    <row r="212" spans="3:3" x14ac:dyDescent="0.25">
      <c r="C212" t="str">
        <f t="shared" ref="C212:C254" si="4">IF(A212="","",_xlfn.IMAGE("https://api.qrserver.com/v1/create-qr-code/?size=150×150&amp;data="&amp;"Codigo: "&amp;B212&amp;CHAR(10)&amp;"Puesto: "&amp;A212&amp;CHAR(10)&amp;"Producto: Chunchulla Cruda"))</f>
        <v/>
      </c>
    </row>
    <row r="213" spans="3:3" x14ac:dyDescent="0.25">
      <c r="C213" t="str">
        <f t="shared" si="4"/>
        <v/>
      </c>
    </row>
    <row r="214" spans="3:3" x14ac:dyDescent="0.25">
      <c r="C214" t="str">
        <f t="shared" si="4"/>
        <v/>
      </c>
    </row>
    <row r="215" spans="3:3" x14ac:dyDescent="0.25">
      <c r="C215" t="str">
        <f t="shared" si="4"/>
        <v/>
      </c>
    </row>
    <row r="216" spans="3:3" x14ac:dyDescent="0.25">
      <c r="C216" t="str">
        <f t="shared" si="4"/>
        <v/>
      </c>
    </row>
    <row r="217" spans="3:3" x14ac:dyDescent="0.25">
      <c r="C217" t="str">
        <f t="shared" si="4"/>
        <v/>
      </c>
    </row>
    <row r="218" spans="3:3" x14ac:dyDescent="0.25">
      <c r="C218" t="str">
        <f t="shared" si="4"/>
        <v/>
      </c>
    </row>
    <row r="219" spans="3:3" x14ac:dyDescent="0.25">
      <c r="C219" t="str">
        <f t="shared" si="4"/>
        <v/>
      </c>
    </row>
    <row r="220" spans="3:3" x14ac:dyDescent="0.25">
      <c r="C220" t="str">
        <f t="shared" si="4"/>
        <v/>
      </c>
    </row>
    <row r="221" spans="3:3" x14ac:dyDescent="0.25">
      <c r="C221" t="str">
        <f t="shared" si="4"/>
        <v/>
      </c>
    </row>
    <row r="222" spans="3:3" x14ac:dyDescent="0.25">
      <c r="C222" t="str">
        <f t="shared" si="4"/>
        <v/>
      </c>
    </row>
    <row r="223" spans="3:3" x14ac:dyDescent="0.25">
      <c r="C223" t="str">
        <f t="shared" si="4"/>
        <v/>
      </c>
    </row>
    <row r="224" spans="3:3" x14ac:dyDescent="0.25">
      <c r="C224" t="str">
        <f t="shared" si="4"/>
        <v/>
      </c>
    </row>
    <row r="225" spans="3:3" x14ac:dyDescent="0.25">
      <c r="C225" t="str">
        <f t="shared" si="4"/>
        <v/>
      </c>
    </row>
    <row r="226" spans="3:3" x14ac:dyDescent="0.25">
      <c r="C226" t="str">
        <f t="shared" si="4"/>
        <v/>
      </c>
    </row>
    <row r="227" spans="3:3" x14ac:dyDescent="0.25">
      <c r="C227" t="str">
        <f t="shared" si="4"/>
        <v/>
      </c>
    </row>
    <row r="228" spans="3:3" x14ac:dyDescent="0.25">
      <c r="C228" t="str">
        <f t="shared" si="4"/>
        <v/>
      </c>
    </row>
    <row r="229" spans="3:3" x14ac:dyDescent="0.25">
      <c r="C229" t="str">
        <f t="shared" si="4"/>
        <v/>
      </c>
    </row>
    <row r="230" spans="3:3" x14ac:dyDescent="0.25">
      <c r="C230" t="str">
        <f t="shared" si="4"/>
        <v/>
      </c>
    </row>
    <row r="231" spans="3:3" x14ac:dyDescent="0.25">
      <c r="C231" t="str">
        <f t="shared" si="4"/>
        <v/>
      </c>
    </row>
    <row r="232" spans="3:3" x14ac:dyDescent="0.25">
      <c r="C232" t="str">
        <f t="shared" si="4"/>
        <v/>
      </c>
    </row>
    <row r="233" spans="3:3" x14ac:dyDescent="0.25">
      <c r="C233" t="str">
        <f t="shared" si="4"/>
        <v/>
      </c>
    </row>
    <row r="234" spans="3:3" x14ac:dyDescent="0.25">
      <c r="C234" t="str">
        <f t="shared" si="4"/>
        <v/>
      </c>
    </row>
    <row r="235" spans="3:3" x14ac:dyDescent="0.25">
      <c r="C235" t="str">
        <f t="shared" si="4"/>
        <v/>
      </c>
    </row>
    <row r="236" spans="3:3" x14ac:dyDescent="0.25">
      <c r="C236" t="str">
        <f t="shared" si="4"/>
        <v/>
      </c>
    </row>
    <row r="237" spans="3:3" x14ac:dyDescent="0.25">
      <c r="C237" t="str">
        <f t="shared" si="4"/>
        <v/>
      </c>
    </row>
    <row r="238" spans="3:3" x14ac:dyDescent="0.25">
      <c r="C238" t="str">
        <f t="shared" si="4"/>
        <v/>
      </c>
    </row>
    <row r="239" spans="3:3" x14ac:dyDescent="0.25">
      <c r="C239" t="str">
        <f t="shared" si="4"/>
        <v/>
      </c>
    </row>
    <row r="240" spans="3:3" x14ac:dyDescent="0.25">
      <c r="C240" t="str">
        <f t="shared" si="4"/>
        <v/>
      </c>
    </row>
    <row r="241" spans="3:3" x14ac:dyDescent="0.25">
      <c r="C241" t="str">
        <f t="shared" si="4"/>
        <v/>
      </c>
    </row>
    <row r="242" spans="3:3" x14ac:dyDescent="0.25">
      <c r="C242" t="str">
        <f t="shared" si="4"/>
        <v/>
      </c>
    </row>
    <row r="243" spans="3:3" x14ac:dyDescent="0.25">
      <c r="C243" t="str">
        <f t="shared" si="4"/>
        <v/>
      </c>
    </row>
    <row r="244" spans="3:3" x14ac:dyDescent="0.25">
      <c r="C244" t="str">
        <f t="shared" si="4"/>
        <v/>
      </c>
    </row>
    <row r="245" spans="3:3" x14ac:dyDescent="0.25">
      <c r="C245" t="str">
        <f t="shared" si="4"/>
        <v/>
      </c>
    </row>
    <row r="246" spans="3:3" x14ac:dyDescent="0.25">
      <c r="C246" t="str">
        <f t="shared" si="4"/>
        <v/>
      </c>
    </row>
    <row r="247" spans="3:3" x14ac:dyDescent="0.25">
      <c r="C247" t="str">
        <f t="shared" si="4"/>
        <v/>
      </c>
    </row>
    <row r="248" spans="3:3" x14ac:dyDescent="0.25">
      <c r="C248" t="str">
        <f t="shared" si="4"/>
        <v/>
      </c>
    </row>
    <row r="249" spans="3:3" x14ac:dyDescent="0.25">
      <c r="C249" t="str">
        <f t="shared" si="4"/>
        <v/>
      </c>
    </row>
    <row r="250" spans="3:3" x14ac:dyDescent="0.25">
      <c r="C250" t="str">
        <f t="shared" si="4"/>
        <v/>
      </c>
    </row>
    <row r="251" spans="3:3" x14ac:dyDescent="0.25">
      <c r="C251" t="str">
        <f t="shared" si="4"/>
        <v/>
      </c>
    </row>
    <row r="252" spans="3:3" x14ac:dyDescent="0.25">
      <c r="C252" t="str">
        <f t="shared" si="4"/>
        <v/>
      </c>
    </row>
    <row r="253" spans="3:3" x14ac:dyDescent="0.25">
      <c r="C253" t="str">
        <f t="shared" si="4"/>
        <v/>
      </c>
    </row>
    <row r="254" spans="3:3" x14ac:dyDescent="0.25">
      <c r="C254" t="str">
        <f t="shared" si="4"/>
        <v/>
      </c>
    </row>
  </sheetData>
  <mergeCells count="4">
    <mergeCell ref="E5:E7"/>
    <mergeCell ref="D3:E4"/>
    <mergeCell ref="F2:F4"/>
    <mergeCell ref="D2:E2"/>
  </mergeCells>
  <pageMargins left="0.13" right="0.09" top="7.0000000000000007E-2" bottom="0" header="0" footer="0"/>
  <pageSetup paperSize="256" scale="95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2]!ETIQUETASCRUDAS2">
                <anchor moveWithCells="1" sizeWithCells="1">
                  <from>
                    <xdr:col>8</xdr:col>
                    <xdr:colOff>171450</xdr:colOff>
                    <xdr:row>1</xdr:row>
                    <xdr:rowOff>47625</xdr:rowOff>
                  </from>
                  <to>
                    <xdr:col>9</xdr:col>
                    <xdr:colOff>409575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38</vt:i4>
      </vt:variant>
    </vt:vector>
  </HeadingPairs>
  <TitlesOfParts>
    <vt:vector size="70" baseType="lpstr">
      <vt:lpstr>INICIO</vt:lpstr>
      <vt:lpstr>DATOS</vt:lpstr>
      <vt:lpstr>VERIFICACION</vt:lpstr>
      <vt:lpstr>CHEQUEO</vt:lpstr>
      <vt:lpstr>ASURCARNES</vt:lpstr>
      <vt:lpstr>DERIVADOS</vt:lpstr>
      <vt:lpstr>CAT</vt:lpstr>
      <vt:lpstr>ASURCARNESCOL</vt:lpstr>
      <vt:lpstr>GLOBAL HIDES</vt:lpstr>
      <vt:lpstr>LIBROS COCIDOS</vt:lpstr>
      <vt:lpstr>ASURCARNESGLO</vt:lpstr>
      <vt:lpstr>COCIDOS</vt:lpstr>
      <vt:lpstr>CRUDAS</vt:lpstr>
      <vt:lpstr>DATACRUDAS</vt:lpstr>
      <vt:lpstr>CRUDAS LEONIDAS</vt:lpstr>
      <vt:lpstr>GUIA CRUZ LEONIDAS</vt:lpstr>
      <vt:lpstr>CRUZ LEONIDAS</vt:lpstr>
      <vt:lpstr>GUIA EDGAR BENITEZ</vt:lpstr>
      <vt:lpstr>EDGAR BENITEZ</vt:lpstr>
      <vt:lpstr>CRUDAS BENITEZ</vt:lpstr>
      <vt:lpstr>GUIA AVILA</vt:lpstr>
      <vt:lpstr>AVILA</vt:lpstr>
      <vt:lpstr>CRUDAS AVILA</vt:lpstr>
      <vt:lpstr>GUIA T.A</vt:lpstr>
      <vt:lpstr>T.A</vt:lpstr>
      <vt:lpstr>CRUDAS T.A</vt:lpstr>
      <vt:lpstr>COCIDOCAVA</vt:lpstr>
      <vt:lpstr>COCIDOCAVAAVILA</vt:lpstr>
      <vt:lpstr>CAMBIOS</vt:lpstr>
      <vt:lpstr>CAMBIOS CRUDAS</vt:lpstr>
      <vt:lpstr>BASE DE DATOS</vt:lpstr>
      <vt:lpstr>ETIQUETA CRUDAS</vt:lpstr>
      <vt:lpstr>'LIBROS COCIDOS'!Área_de_extracción</vt:lpstr>
      <vt:lpstr>ASURCARNES!Área_de_impresión</vt:lpstr>
      <vt:lpstr>ASURCARNESCOL!Área_de_impresión</vt:lpstr>
      <vt:lpstr>ASURCARNESGLO!Área_de_impresión</vt:lpstr>
      <vt:lpstr>'CAT'!Área_de_impresión</vt:lpstr>
      <vt:lpstr>CHEQUEO!Área_de_impresión</vt:lpstr>
      <vt:lpstr>COCIDOCAVA!Área_de_impresión</vt:lpstr>
      <vt:lpstr>COCIDOCAVAAVILA!Área_de_impresión</vt:lpstr>
      <vt:lpstr>'COCIDOS'!Área_de_impresión</vt:lpstr>
      <vt:lpstr>'CRUDAS'!Área_de_impresión</vt:lpstr>
      <vt:lpstr>DATACRUDAS!Área_de_impresión</vt:lpstr>
      <vt:lpstr>DATOS!Área_de_impresión</vt:lpstr>
      <vt:lpstr>DERIVADOS!Área_de_impresión</vt:lpstr>
      <vt:lpstr>'ETIQUETA CRUDAS'!Área_de_impresión</vt:lpstr>
      <vt:lpstr>'GLOBAL HIDES'!Área_de_impresión</vt:lpstr>
      <vt:lpstr>'GUIA AVILA'!Área_de_impresión</vt:lpstr>
      <vt:lpstr>'GUIA CRUZ LEONIDAS'!Área_de_impresión</vt:lpstr>
      <vt:lpstr>'GUIA EDGAR BENITEZ'!Área_de_impresión</vt:lpstr>
      <vt:lpstr>'GUIA T.A'!Área_de_impresión</vt:lpstr>
      <vt:lpstr>'LIBROS COCIDOS'!Área_de_impresión</vt:lpstr>
      <vt:lpstr>CAVILA</vt:lpstr>
      <vt:lpstr>'LIBROS COCIDOS'!Criterios</vt:lpstr>
      <vt:lpstr>CT.A</vt:lpstr>
      <vt:lpstr>EDGAR</vt:lpstr>
      <vt:lpstr>LEONIDAS</vt:lpstr>
      <vt:lpstr>Plaza</vt:lpstr>
      <vt:lpstr>PLAZA2</vt:lpstr>
      <vt:lpstr>PUESTO4</vt:lpstr>
      <vt:lpstr>PUESTOAVILA</vt:lpstr>
      <vt:lpstr>PUESTOBENITEZ</vt:lpstr>
      <vt:lpstr>'EDGAR BENITEZ'!PUESTOCRUZ</vt:lpstr>
      <vt:lpstr>PUESTOCRUZ</vt:lpstr>
      <vt:lpstr>PUESTOS</vt:lpstr>
      <vt:lpstr>PUESTOT.A</vt:lpstr>
      <vt:lpstr>RANGO1</vt:lpstr>
      <vt:lpstr>RANGO2</vt:lpstr>
      <vt:lpstr>RANGOCRUDA</vt:lpstr>
      <vt:lpstr>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Gestor Productos Cárnicos</cp:lastModifiedBy>
  <cp:lastPrinted>2026-04-24T23:56:43Z</cp:lastPrinted>
  <dcterms:created xsi:type="dcterms:W3CDTF">2025-04-17T02:37:07Z</dcterms:created>
  <dcterms:modified xsi:type="dcterms:W3CDTF">2026-04-25T00:19:18Z</dcterms:modified>
</cp:coreProperties>
</file>